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75" windowWidth="9510" windowHeight="11730" tabRatio="856"/>
  </bookViews>
  <sheets>
    <sheet name="Dashboard" sheetId="1" r:id="rId1"/>
    <sheet name="Dashboard meerdere stallingen" sheetId="21" state="hidden" r:id="rId2"/>
    <sheet name="Parameters" sheetId="16" r:id="rId3"/>
    <sheet name="Output" sheetId="14" r:id="rId4"/>
    <sheet name="Menu's" sheetId="2" state="hidden" r:id="rId5"/>
    <sheet name="Kosten stalling" sheetId="8" state="hidden" r:id="rId6"/>
    <sheet name="Omzet 1" sheetId="17" state="hidden" r:id="rId7"/>
    <sheet name="Omzet 2" sheetId="18" state="hidden" r:id="rId8"/>
    <sheet name="Personeel" sheetId="7" state="hidden" r:id="rId9"/>
    <sheet name="Handhaving" sheetId="9" state="hidden" r:id="rId10"/>
    <sheet name="OV-Fiets" sheetId="10" state="hidden" r:id="rId11"/>
    <sheet name="Commerciële activiteiten" sheetId="20" state="hidden" r:id="rId12"/>
    <sheet name="Documentatie blz. 1" sheetId="22" r:id="rId13"/>
    <sheet name="Documentatie blz. 2" sheetId="23" r:id="rId14"/>
    <sheet name="Documentatie blz. 3" sheetId="24" r:id="rId15"/>
    <sheet name="Documentatie blz. 4" sheetId="25" r:id="rId16"/>
    <sheet name="Documentatie blz. 5" sheetId="26" r:id="rId17"/>
    <sheet name="Documentatie blz. 6" sheetId="27" r:id="rId18"/>
  </sheets>
  <calcPr calcId="145621"/>
</workbook>
</file>

<file path=xl/calcChain.xml><?xml version="1.0" encoding="utf-8"?>
<calcChain xmlns="http://schemas.openxmlformats.org/spreadsheetml/2006/main">
  <c r="E30" i="14" l="1"/>
  <c r="C24" i="14"/>
  <c r="B24" i="14"/>
  <c r="C49" i="8"/>
  <c r="C30" i="14"/>
  <c r="N67" i="21" l="1"/>
  <c r="M163" i="21"/>
  <c r="J341" i="21"/>
  <c r="G331" i="21"/>
  <c r="H331" i="21"/>
  <c r="I331" i="21"/>
  <c r="J331" i="21"/>
  <c r="K331" i="21"/>
  <c r="L331" i="21"/>
  <c r="M331" i="21"/>
  <c r="N331" i="21"/>
  <c r="O331" i="21"/>
  <c r="P331" i="21"/>
  <c r="Q331" i="21"/>
  <c r="R331" i="21"/>
  <c r="S331" i="21"/>
  <c r="T331" i="21"/>
  <c r="U331" i="21"/>
  <c r="V331" i="21"/>
  <c r="G332" i="21"/>
  <c r="H332" i="21"/>
  <c r="I332" i="21"/>
  <c r="J332" i="21"/>
  <c r="K332" i="21"/>
  <c r="L332" i="21"/>
  <c r="M332" i="21"/>
  <c r="N332" i="21"/>
  <c r="O332" i="21"/>
  <c r="P332" i="21"/>
  <c r="Q332" i="21"/>
  <c r="R332" i="21"/>
  <c r="S332" i="21"/>
  <c r="T332" i="21"/>
  <c r="U332" i="21"/>
  <c r="V332" i="21"/>
  <c r="G333" i="21"/>
  <c r="H333" i="21"/>
  <c r="I333" i="21"/>
  <c r="J333" i="21"/>
  <c r="K333" i="21"/>
  <c r="L333" i="21"/>
  <c r="M333" i="21"/>
  <c r="N333" i="21"/>
  <c r="O333" i="21"/>
  <c r="P333" i="21"/>
  <c r="Q333" i="21"/>
  <c r="R333" i="21"/>
  <c r="S333" i="21"/>
  <c r="T333" i="21"/>
  <c r="U333" i="21"/>
  <c r="V333" i="21"/>
  <c r="G334" i="21"/>
  <c r="H334" i="21"/>
  <c r="I334" i="21"/>
  <c r="J334" i="21"/>
  <c r="K334" i="21"/>
  <c r="L334" i="21"/>
  <c r="M334" i="21"/>
  <c r="N334" i="21"/>
  <c r="O334" i="21"/>
  <c r="P334" i="21"/>
  <c r="Q334" i="21"/>
  <c r="R334" i="21"/>
  <c r="S334" i="21"/>
  <c r="T334" i="21"/>
  <c r="U334" i="21"/>
  <c r="V334" i="21"/>
  <c r="G337" i="21"/>
  <c r="H337" i="21"/>
  <c r="I337" i="21"/>
  <c r="K337" i="21"/>
  <c r="L337" i="21"/>
  <c r="M337" i="21"/>
  <c r="N337" i="21"/>
  <c r="O337" i="21"/>
  <c r="P337" i="21"/>
  <c r="Q337" i="21"/>
  <c r="S337" i="21"/>
  <c r="T337" i="21"/>
  <c r="U337" i="21"/>
  <c r="V337" i="21"/>
  <c r="G338" i="21"/>
  <c r="H338" i="21"/>
  <c r="I338" i="21"/>
  <c r="J338" i="21"/>
  <c r="K338" i="21"/>
  <c r="L338" i="21"/>
  <c r="M338" i="21"/>
  <c r="O338" i="21"/>
  <c r="P338" i="21"/>
  <c r="Q338" i="21"/>
  <c r="S338" i="21"/>
  <c r="T338" i="21"/>
  <c r="U338" i="21"/>
  <c r="G339" i="21"/>
  <c r="H339" i="21"/>
  <c r="I339" i="21"/>
  <c r="K339" i="21"/>
  <c r="L339" i="21"/>
  <c r="M339" i="21"/>
  <c r="O339" i="21"/>
  <c r="P339" i="21"/>
  <c r="Q339" i="21"/>
  <c r="S339" i="21"/>
  <c r="T339" i="21"/>
  <c r="U339" i="21"/>
  <c r="G340" i="21"/>
  <c r="H340" i="21"/>
  <c r="I340" i="21"/>
  <c r="K340" i="21"/>
  <c r="L340" i="21"/>
  <c r="M340" i="21"/>
  <c r="O340" i="21"/>
  <c r="P340" i="21"/>
  <c r="Q340" i="21"/>
  <c r="S340" i="21"/>
  <c r="T340" i="21"/>
  <c r="U340" i="21"/>
  <c r="G341" i="21"/>
  <c r="H341" i="21"/>
  <c r="I341" i="21"/>
  <c r="K341" i="21"/>
  <c r="L341" i="21"/>
  <c r="M341" i="21"/>
  <c r="O341" i="21"/>
  <c r="P341" i="21"/>
  <c r="Q341" i="21"/>
  <c r="S341" i="21"/>
  <c r="T341" i="21"/>
  <c r="U341" i="21"/>
  <c r="G342" i="21"/>
  <c r="H342" i="21"/>
  <c r="I342" i="21"/>
  <c r="J342" i="21"/>
  <c r="K342" i="21"/>
  <c r="M342" i="21"/>
  <c r="O342" i="21"/>
  <c r="P342" i="21"/>
  <c r="Q342" i="21"/>
  <c r="S342" i="21"/>
  <c r="T342" i="21"/>
  <c r="U342" i="21"/>
  <c r="G343" i="21"/>
  <c r="H343" i="21"/>
  <c r="I343" i="21"/>
  <c r="J343" i="21"/>
  <c r="K343" i="21"/>
  <c r="M343" i="21"/>
  <c r="O343" i="21"/>
  <c r="P343" i="21"/>
  <c r="Q343" i="21"/>
  <c r="S343" i="21"/>
  <c r="T343" i="21"/>
  <c r="U343" i="21"/>
  <c r="G344" i="21"/>
  <c r="H344" i="21"/>
  <c r="I344" i="21"/>
  <c r="J344" i="21"/>
  <c r="K344" i="21"/>
  <c r="L344" i="21"/>
  <c r="M344" i="21"/>
  <c r="N344" i="21"/>
  <c r="O344" i="21"/>
  <c r="P344" i="21"/>
  <c r="Q344" i="21"/>
  <c r="S344" i="21"/>
  <c r="T344" i="21"/>
  <c r="U344" i="21"/>
  <c r="V344" i="21"/>
  <c r="G347" i="21"/>
  <c r="H347" i="21"/>
  <c r="I347" i="21"/>
  <c r="J347" i="21"/>
  <c r="K347" i="21"/>
  <c r="L347" i="21"/>
  <c r="M347" i="21"/>
  <c r="N347" i="21"/>
  <c r="O347" i="21"/>
  <c r="P347" i="21"/>
  <c r="Q347" i="21"/>
  <c r="R347" i="21"/>
  <c r="S347" i="21"/>
  <c r="T347" i="21"/>
  <c r="U347" i="21"/>
  <c r="V347" i="21"/>
  <c r="G348" i="21"/>
  <c r="H348" i="21"/>
  <c r="I348" i="21"/>
  <c r="J348" i="21"/>
  <c r="K348" i="21"/>
  <c r="L348" i="21"/>
  <c r="M348" i="21"/>
  <c r="N348" i="21"/>
  <c r="O348" i="21"/>
  <c r="P348" i="21"/>
  <c r="Q348" i="21"/>
  <c r="R348" i="21"/>
  <c r="S348" i="21"/>
  <c r="T348" i="21"/>
  <c r="U348" i="21"/>
  <c r="V348" i="21"/>
  <c r="G349" i="21"/>
  <c r="H349" i="21"/>
  <c r="I349" i="21"/>
  <c r="J349" i="21"/>
  <c r="K349" i="21"/>
  <c r="L349" i="21"/>
  <c r="M349" i="21"/>
  <c r="N349" i="21"/>
  <c r="O349" i="21"/>
  <c r="P349" i="21"/>
  <c r="Q349" i="21"/>
  <c r="R349" i="21"/>
  <c r="S349" i="21"/>
  <c r="T349" i="21"/>
  <c r="U349" i="21"/>
  <c r="V349" i="21"/>
  <c r="G350" i="21"/>
  <c r="H350" i="21"/>
  <c r="I350" i="21"/>
  <c r="J350" i="21"/>
  <c r="K350" i="21"/>
  <c r="L350" i="21"/>
  <c r="M350" i="21"/>
  <c r="N350" i="21"/>
  <c r="O350" i="21"/>
  <c r="P350" i="21"/>
  <c r="Q350" i="21"/>
  <c r="R350" i="21"/>
  <c r="S350" i="21"/>
  <c r="T350" i="21"/>
  <c r="U350" i="21"/>
  <c r="V350" i="21"/>
  <c r="G351" i="21"/>
  <c r="H351" i="21"/>
  <c r="I351" i="21"/>
  <c r="J351" i="21"/>
  <c r="K351" i="21"/>
  <c r="L351" i="21"/>
  <c r="M351" i="21"/>
  <c r="N351" i="21"/>
  <c r="O351" i="21"/>
  <c r="P351" i="21"/>
  <c r="Q351" i="21"/>
  <c r="R351" i="21"/>
  <c r="S351" i="21"/>
  <c r="T351" i="21"/>
  <c r="U351" i="21"/>
  <c r="V351" i="21"/>
  <c r="G354" i="21"/>
  <c r="H354" i="21"/>
  <c r="I354" i="21"/>
  <c r="J354" i="21"/>
  <c r="K354" i="21"/>
  <c r="L354" i="21"/>
  <c r="M354" i="21"/>
  <c r="N354" i="21"/>
  <c r="O354" i="21"/>
  <c r="P354" i="21"/>
  <c r="Q354" i="21"/>
  <c r="R354" i="21"/>
  <c r="S354" i="21"/>
  <c r="T354" i="21"/>
  <c r="U354" i="21"/>
  <c r="V354" i="21"/>
  <c r="G355" i="21"/>
  <c r="H355" i="21"/>
  <c r="I355" i="21"/>
  <c r="J355" i="21"/>
  <c r="K355" i="21"/>
  <c r="L355" i="21"/>
  <c r="M355" i="21"/>
  <c r="N355" i="21"/>
  <c r="O355" i="21"/>
  <c r="P355" i="21"/>
  <c r="Q355" i="21"/>
  <c r="R355" i="21"/>
  <c r="S355" i="21"/>
  <c r="T355" i="21"/>
  <c r="U355" i="21"/>
  <c r="V355" i="21"/>
  <c r="G356" i="21"/>
  <c r="H356" i="21"/>
  <c r="I356" i="21"/>
  <c r="J356" i="21"/>
  <c r="K356" i="21"/>
  <c r="L356" i="21"/>
  <c r="M356" i="21"/>
  <c r="N356" i="21"/>
  <c r="O356" i="21"/>
  <c r="P356" i="21"/>
  <c r="Q356" i="21"/>
  <c r="R356" i="21"/>
  <c r="S356" i="21"/>
  <c r="T356" i="21"/>
  <c r="U356" i="21"/>
  <c r="V356" i="21"/>
  <c r="G357" i="21"/>
  <c r="H357" i="21"/>
  <c r="I357" i="21"/>
  <c r="J357" i="21"/>
  <c r="K357" i="21"/>
  <c r="L357" i="21"/>
  <c r="M357" i="21"/>
  <c r="N357" i="21"/>
  <c r="O357" i="21"/>
  <c r="P357" i="21"/>
  <c r="Q357" i="21"/>
  <c r="R357" i="21"/>
  <c r="S357" i="21"/>
  <c r="T357" i="21"/>
  <c r="U357" i="21"/>
  <c r="V357" i="21"/>
  <c r="G360" i="21"/>
  <c r="H360" i="21"/>
  <c r="I360" i="21"/>
  <c r="J360" i="21"/>
  <c r="K360" i="21"/>
  <c r="L360" i="21"/>
  <c r="M360" i="21"/>
  <c r="N360" i="21"/>
  <c r="O360" i="21"/>
  <c r="P360" i="21"/>
  <c r="Q360" i="21"/>
  <c r="R360" i="21"/>
  <c r="S360" i="21"/>
  <c r="T360" i="21"/>
  <c r="U360" i="21"/>
  <c r="V360" i="21"/>
  <c r="V329" i="21"/>
  <c r="U329" i="21"/>
  <c r="T329" i="21"/>
  <c r="S329" i="21"/>
  <c r="R329" i="21"/>
  <c r="Q329" i="21"/>
  <c r="P329" i="21"/>
  <c r="O329" i="21"/>
  <c r="N329" i="21"/>
  <c r="M329" i="21"/>
  <c r="L329" i="21"/>
  <c r="K329" i="21"/>
  <c r="J329" i="21"/>
  <c r="I329" i="21"/>
  <c r="H329" i="21"/>
  <c r="G329" i="21"/>
  <c r="H225" i="21"/>
  <c r="I225" i="21"/>
  <c r="J225" i="21"/>
  <c r="K225" i="21"/>
  <c r="L225" i="21"/>
  <c r="M287" i="21" s="1"/>
  <c r="M225" i="21"/>
  <c r="J287" i="21" s="1"/>
  <c r="N225" i="21"/>
  <c r="N287" i="21" s="1"/>
  <c r="O225" i="21"/>
  <c r="P225" i="21"/>
  <c r="Q225" i="21"/>
  <c r="R225" i="21"/>
  <c r="S225" i="21"/>
  <c r="T225" i="21"/>
  <c r="U287" i="21" s="1"/>
  <c r="U225" i="21"/>
  <c r="R287" i="21" s="1"/>
  <c r="V225" i="21"/>
  <c r="V287" i="21" s="1"/>
  <c r="G225" i="21"/>
  <c r="T287" i="21"/>
  <c r="S287" i="21"/>
  <c r="Q287" i="21"/>
  <c r="P287" i="21"/>
  <c r="O287" i="21"/>
  <c r="L287" i="21"/>
  <c r="K287" i="21"/>
  <c r="I287" i="21"/>
  <c r="H287" i="21"/>
  <c r="G287" i="21"/>
  <c r="V277" i="21"/>
  <c r="U277" i="21"/>
  <c r="T277" i="21"/>
  <c r="S277" i="21"/>
  <c r="R277" i="21"/>
  <c r="Q277" i="21"/>
  <c r="P277" i="21"/>
  <c r="O277" i="21"/>
  <c r="N277" i="21"/>
  <c r="M277" i="21"/>
  <c r="L277" i="21"/>
  <c r="K277" i="21"/>
  <c r="J277" i="21"/>
  <c r="I277" i="21"/>
  <c r="H277" i="21"/>
  <c r="G277" i="21"/>
  <c r="H267" i="21"/>
  <c r="I267" i="21"/>
  <c r="J267" i="21"/>
  <c r="K267" i="21"/>
  <c r="L267" i="21"/>
  <c r="M267" i="21"/>
  <c r="N267" i="21"/>
  <c r="O267" i="21"/>
  <c r="P267" i="21"/>
  <c r="Q267" i="21"/>
  <c r="R267" i="21"/>
  <c r="S267" i="21"/>
  <c r="T267" i="21"/>
  <c r="U267" i="21"/>
  <c r="V267" i="21"/>
  <c r="G267" i="21"/>
  <c r="H151" i="21"/>
  <c r="I151" i="21"/>
  <c r="J151" i="21"/>
  <c r="K151" i="21"/>
  <c r="L151" i="21"/>
  <c r="M151" i="21"/>
  <c r="N151" i="21"/>
  <c r="O151" i="21"/>
  <c r="P151" i="21"/>
  <c r="Q151" i="21"/>
  <c r="R151" i="21"/>
  <c r="S151" i="21"/>
  <c r="T151" i="21"/>
  <c r="U151" i="21"/>
  <c r="V151" i="21"/>
  <c r="G151" i="21"/>
  <c r="E73" i="1"/>
  <c r="G93" i="1"/>
  <c r="G91" i="1"/>
  <c r="G85" i="1"/>
  <c r="G83" i="1"/>
  <c r="G65" i="1"/>
  <c r="G63" i="1"/>
  <c r="G61" i="1"/>
  <c r="G59" i="1"/>
  <c r="G53" i="1"/>
  <c r="G51" i="1"/>
  <c r="G31" i="1"/>
  <c r="B30" i="14" s="1"/>
  <c r="R39" i="21"/>
  <c r="S39" i="21"/>
  <c r="T39" i="21"/>
  <c r="U39" i="21"/>
  <c r="V39" i="21"/>
  <c r="R47" i="21"/>
  <c r="S47" i="21"/>
  <c r="T47" i="21"/>
  <c r="U47" i="21"/>
  <c r="V47" i="21"/>
  <c r="R55" i="21"/>
  <c r="S55" i="21"/>
  <c r="T55" i="21"/>
  <c r="U55" i="21"/>
  <c r="V55" i="21"/>
  <c r="R67" i="21"/>
  <c r="S67" i="21"/>
  <c r="T67" i="21"/>
  <c r="U67" i="21"/>
  <c r="V67" i="21"/>
  <c r="R85" i="21"/>
  <c r="S85" i="21"/>
  <c r="T85" i="21"/>
  <c r="U85" i="21"/>
  <c r="V85" i="21"/>
  <c r="R89" i="21"/>
  <c r="S89" i="21"/>
  <c r="T89" i="21"/>
  <c r="U89" i="21"/>
  <c r="V89" i="21"/>
  <c r="R93" i="21"/>
  <c r="S93" i="21"/>
  <c r="T93" i="21"/>
  <c r="U93" i="21"/>
  <c r="V93" i="21"/>
  <c r="R99" i="21"/>
  <c r="S99" i="21"/>
  <c r="T99" i="21"/>
  <c r="U99" i="21"/>
  <c r="V99" i="21"/>
  <c r="R137" i="21"/>
  <c r="S137" i="21"/>
  <c r="T137" i="21"/>
  <c r="U137" i="21"/>
  <c r="V137" i="21"/>
  <c r="R153" i="21"/>
  <c r="S153" i="21"/>
  <c r="T153" i="21"/>
  <c r="U153" i="21"/>
  <c r="V153" i="21"/>
  <c r="R154" i="21"/>
  <c r="S154" i="21"/>
  <c r="T154" i="21"/>
  <c r="U154" i="21"/>
  <c r="V154" i="21"/>
  <c r="R155" i="21"/>
  <c r="S155" i="21"/>
  <c r="T155" i="21"/>
  <c r="U155" i="21"/>
  <c r="V155" i="21"/>
  <c r="R156" i="21"/>
  <c r="S156" i="21"/>
  <c r="T156" i="21"/>
  <c r="U156" i="21"/>
  <c r="V156" i="21"/>
  <c r="R159" i="21"/>
  <c r="S159" i="21"/>
  <c r="T159" i="21"/>
  <c r="U159" i="21"/>
  <c r="R337" i="21" s="1"/>
  <c r="V159" i="21"/>
  <c r="R160" i="21"/>
  <c r="R162" i="21" s="1"/>
  <c r="S160" i="21"/>
  <c r="S162" i="21" s="1"/>
  <c r="T160" i="21"/>
  <c r="T162" i="21" s="1"/>
  <c r="U160" i="21"/>
  <c r="R338" i="21" s="1"/>
  <c r="V160" i="21"/>
  <c r="V161" i="21" s="1"/>
  <c r="V339" i="21" s="1"/>
  <c r="R161" i="21"/>
  <c r="S161" i="21"/>
  <c r="V162" i="21"/>
  <c r="V340" i="21" s="1"/>
  <c r="R163" i="21"/>
  <c r="S163" i="21"/>
  <c r="T163" i="21"/>
  <c r="U163" i="21"/>
  <c r="R341" i="21" s="1"/>
  <c r="V163" i="21"/>
  <c r="V341" i="21" s="1"/>
  <c r="R164" i="21"/>
  <c r="S164" i="21"/>
  <c r="T164" i="21"/>
  <c r="U164" i="21"/>
  <c r="R342" i="21" s="1"/>
  <c r="V164" i="21"/>
  <c r="V342" i="21" s="1"/>
  <c r="R165" i="21"/>
  <c r="S165" i="21"/>
  <c r="T165" i="21"/>
  <c r="U165" i="21"/>
  <c r="R343" i="21" s="1"/>
  <c r="V165" i="21"/>
  <c r="V343" i="21" s="1"/>
  <c r="R166" i="21"/>
  <c r="S166" i="21"/>
  <c r="T166" i="21"/>
  <c r="U166" i="21"/>
  <c r="R344" i="21" s="1"/>
  <c r="V166" i="21"/>
  <c r="R169" i="21"/>
  <c r="S169" i="21"/>
  <c r="T169" i="21"/>
  <c r="U169" i="21"/>
  <c r="V169" i="21"/>
  <c r="R170" i="21"/>
  <c r="S170" i="21"/>
  <c r="T170" i="21"/>
  <c r="U170" i="21"/>
  <c r="V170" i="21"/>
  <c r="R171" i="21"/>
  <c r="S171" i="21"/>
  <c r="T171" i="21"/>
  <c r="U171" i="21"/>
  <c r="V171" i="21"/>
  <c r="R172" i="21"/>
  <c r="S172" i="21"/>
  <c r="T172" i="21"/>
  <c r="U172" i="21"/>
  <c r="V172" i="21"/>
  <c r="R173" i="21"/>
  <c r="S173" i="21"/>
  <c r="T173" i="21"/>
  <c r="U173" i="21"/>
  <c r="V173" i="21"/>
  <c r="R176" i="21"/>
  <c r="S176" i="21"/>
  <c r="T176" i="21"/>
  <c r="U176" i="21"/>
  <c r="V176" i="21"/>
  <c r="R177" i="21"/>
  <c r="S177" i="21"/>
  <c r="T177" i="21"/>
  <c r="U177" i="21"/>
  <c r="V177" i="21"/>
  <c r="R178" i="21"/>
  <c r="S178" i="21"/>
  <c r="T178" i="21"/>
  <c r="U178" i="21"/>
  <c r="V178" i="21"/>
  <c r="R182" i="21"/>
  <c r="S182" i="21"/>
  <c r="T182" i="21"/>
  <c r="U182" i="21"/>
  <c r="V182" i="21"/>
  <c r="R228" i="21"/>
  <c r="T290" i="21" s="1"/>
  <c r="S228" i="21"/>
  <c r="Q290" i="21" s="1"/>
  <c r="T228" i="21"/>
  <c r="U290" i="21" s="1"/>
  <c r="U228" i="21"/>
  <c r="R290" i="21" s="1"/>
  <c r="V228" i="21"/>
  <c r="V290" i="21" s="1"/>
  <c r="R229" i="21"/>
  <c r="T291" i="21" s="1"/>
  <c r="S229" i="21"/>
  <c r="Q291" i="21" s="1"/>
  <c r="T229" i="21"/>
  <c r="U291" i="21" s="1"/>
  <c r="U229" i="21"/>
  <c r="R291" i="21" s="1"/>
  <c r="V229" i="21"/>
  <c r="V291" i="21" s="1"/>
  <c r="R230" i="21"/>
  <c r="T292" i="21" s="1"/>
  <c r="S230" i="21"/>
  <c r="Q292" i="21" s="1"/>
  <c r="T230" i="21"/>
  <c r="U292" i="21" s="1"/>
  <c r="U230" i="21"/>
  <c r="R292" i="21" s="1"/>
  <c r="V230" i="21"/>
  <c r="V292" i="21" s="1"/>
  <c r="R231" i="21"/>
  <c r="R269" i="21" s="1"/>
  <c r="T279" i="21" s="1"/>
  <c r="S231" i="21"/>
  <c r="S269" i="21" s="1"/>
  <c r="Q279" i="21" s="1"/>
  <c r="T231" i="21"/>
  <c r="T269" i="21" s="1"/>
  <c r="U279" i="21" s="1"/>
  <c r="U231" i="21"/>
  <c r="U269" i="21" s="1"/>
  <c r="R279" i="21" s="1"/>
  <c r="V231" i="21"/>
  <c r="V269" i="21" s="1"/>
  <c r="V279" i="21" s="1"/>
  <c r="R234" i="21"/>
  <c r="T296" i="21" s="1"/>
  <c r="S234" i="21"/>
  <c r="Q296" i="21" s="1"/>
  <c r="T234" i="21"/>
  <c r="U296" i="21" s="1"/>
  <c r="U234" i="21"/>
  <c r="R296" i="21" s="1"/>
  <c r="V234" i="21"/>
  <c r="V296" i="21" s="1"/>
  <c r="R235" i="21"/>
  <c r="T297" i="21" s="1"/>
  <c r="S235" i="21"/>
  <c r="Q297" i="21" s="1"/>
  <c r="T235" i="21"/>
  <c r="U297" i="21" s="1"/>
  <c r="U235" i="21"/>
  <c r="R297" i="21" s="1"/>
  <c r="V235" i="21"/>
  <c r="V297" i="21" s="1"/>
  <c r="R236" i="21"/>
  <c r="T298" i="21" s="1"/>
  <c r="S236" i="21"/>
  <c r="Q298" i="21" s="1"/>
  <c r="T236" i="21"/>
  <c r="U298" i="21" s="1"/>
  <c r="U236" i="21"/>
  <c r="R298" i="21" s="1"/>
  <c r="V236" i="21"/>
  <c r="V298" i="21" s="1"/>
  <c r="R237" i="21"/>
  <c r="R270" i="21" s="1"/>
  <c r="T280" i="21" s="1"/>
  <c r="S237" i="21"/>
  <c r="S270" i="21" s="1"/>
  <c r="Q280" i="21" s="1"/>
  <c r="T237" i="21"/>
  <c r="U299" i="21" s="1"/>
  <c r="U237" i="21"/>
  <c r="R299" i="21" s="1"/>
  <c r="V237" i="21"/>
  <c r="V299" i="21" s="1"/>
  <c r="R240" i="21"/>
  <c r="T302" i="21" s="1"/>
  <c r="S240" i="21"/>
  <c r="Q302" i="21" s="1"/>
  <c r="T240" i="21"/>
  <c r="U302" i="21" s="1"/>
  <c r="U240" i="21"/>
  <c r="R302" i="21" s="1"/>
  <c r="V240" i="21"/>
  <c r="V302" i="21" s="1"/>
  <c r="R241" i="21"/>
  <c r="T303" i="21" s="1"/>
  <c r="S241" i="21"/>
  <c r="Q303" i="21" s="1"/>
  <c r="T241" i="21"/>
  <c r="U303" i="21" s="1"/>
  <c r="U241" i="21"/>
  <c r="R303" i="21" s="1"/>
  <c r="V241" i="21"/>
  <c r="V303" i="21" s="1"/>
  <c r="R242" i="21"/>
  <c r="T304" i="21" s="1"/>
  <c r="S242" i="21"/>
  <c r="Q304" i="21" s="1"/>
  <c r="T242" i="21"/>
  <c r="U304" i="21" s="1"/>
  <c r="U242" i="21"/>
  <c r="R304" i="21" s="1"/>
  <c r="V242" i="21"/>
  <c r="V304" i="21" s="1"/>
  <c r="R243" i="21"/>
  <c r="R271" i="21" s="1"/>
  <c r="T281" i="21" s="1"/>
  <c r="S243" i="21"/>
  <c r="S271" i="21" s="1"/>
  <c r="Q281" i="21" s="1"/>
  <c r="T243" i="21"/>
  <c r="T271" i="21" s="1"/>
  <c r="U281" i="21" s="1"/>
  <c r="U243" i="21"/>
  <c r="U271" i="21" s="1"/>
  <c r="R281" i="21" s="1"/>
  <c r="V243" i="21"/>
  <c r="V271" i="21" s="1"/>
  <c r="V281" i="21" s="1"/>
  <c r="R246" i="21"/>
  <c r="T308" i="21" s="1"/>
  <c r="S246" i="21"/>
  <c r="Q308" i="21" s="1"/>
  <c r="T246" i="21"/>
  <c r="U308" i="21" s="1"/>
  <c r="U246" i="21"/>
  <c r="R308" i="21" s="1"/>
  <c r="V246" i="21"/>
  <c r="V308" i="21" s="1"/>
  <c r="R247" i="21"/>
  <c r="T309" i="21" s="1"/>
  <c r="S247" i="21"/>
  <c r="Q309" i="21" s="1"/>
  <c r="T247" i="21"/>
  <c r="U309" i="21" s="1"/>
  <c r="U247" i="21"/>
  <c r="R309" i="21" s="1"/>
  <c r="V247" i="21"/>
  <c r="V309" i="21" s="1"/>
  <c r="R248" i="21"/>
  <c r="T310" i="21" s="1"/>
  <c r="S248" i="21"/>
  <c r="Q310" i="21" s="1"/>
  <c r="T248" i="21"/>
  <c r="U310" i="21" s="1"/>
  <c r="U248" i="21"/>
  <c r="R310" i="21" s="1"/>
  <c r="V248" i="21"/>
  <c r="V310" i="21" s="1"/>
  <c r="R249" i="21"/>
  <c r="R272" i="21" s="1"/>
  <c r="T282" i="21" s="1"/>
  <c r="S249" i="21"/>
  <c r="S272" i="21" s="1"/>
  <c r="Q282" i="21" s="1"/>
  <c r="T249" i="21"/>
  <c r="T272" i="21" s="1"/>
  <c r="U282" i="21" s="1"/>
  <c r="U249" i="21"/>
  <c r="U272" i="21" s="1"/>
  <c r="R282" i="21" s="1"/>
  <c r="V249" i="21"/>
  <c r="V272" i="21" s="1"/>
  <c r="V282" i="21" s="1"/>
  <c r="R252" i="21"/>
  <c r="T314" i="21" s="1"/>
  <c r="S252" i="21"/>
  <c r="Q314" i="21" s="1"/>
  <c r="T252" i="21"/>
  <c r="U314" i="21" s="1"/>
  <c r="U252" i="21"/>
  <c r="R314" i="21" s="1"/>
  <c r="V252" i="21"/>
  <c r="V314" i="21" s="1"/>
  <c r="R253" i="21"/>
  <c r="T315" i="21" s="1"/>
  <c r="S253" i="21"/>
  <c r="Q315" i="21" s="1"/>
  <c r="T253" i="21"/>
  <c r="U315" i="21" s="1"/>
  <c r="U253" i="21"/>
  <c r="R315" i="21" s="1"/>
  <c r="V253" i="21"/>
  <c r="V315" i="21" s="1"/>
  <c r="R254" i="21"/>
  <c r="R273" i="21" s="1"/>
  <c r="T283" i="21" s="1"/>
  <c r="S254" i="21"/>
  <c r="S273" i="21" s="1"/>
  <c r="Q283" i="21" s="1"/>
  <c r="T254" i="21"/>
  <c r="T273" i="21" s="1"/>
  <c r="U283" i="21" s="1"/>
  <c r="U254" i="21"/>
  <c r="U273" i="21" s="1"/>
  <c r="R283" i="21" s="1"/>
  <c r="V254" i="21"/>
  <c r="V273" i="21" s="1"/>
  <c r="V283" i="21" s="1"/>
  <c r="R257" i="21"/>
  <c r="T319" i="21" s="1"/>
  <c r="S257" i="21"/>
  <c r="Q319" i="21" s="1"/>
  <c r="T257" i="21"/>
  <c r="U319" i="21" s="1"/>
  <c r="U257" i="21"/>
  <c r="R319" i="21" s="1"/>
  <c r="V257" i="21"/>
  <c r="V319" i="21" s="1"/>
  <c r="R258" i="21"/>
  <c r="T320" i="21" s="1"/>
  <c r="S258" i="21"/>
  <c r="Q320" i="21" s="1"/>
  <c r="T258" i="21"/>
  <c r="U320" i="21" s="1"/>
  <c r="U258" i="21"/>
  <c r="R320" i="21" s="1"/>
  <c r="V258" i="21"/>
  <c r="V320" i="21" s="1"/>
  <c r="R259" i="21"/>
  <c r="R274" i="21" s="1"/>
  <c r="T284" i="21" s="1"/>
  <c r="I369" i="21" s="1"/>
  <c r="S259" i="21"/>
  <c r="S274" i="21" s="1"/>
  <c r="Q284" i="21" s="1"/>
  <c r="J368" i="21" s="1"/>
  <c r="T259" i="21"/>
  <c r="T274" i="21" s="1"/>
  <c r="U284" i="21" s="1"/>
  <c r="J369" i="21" s="1"/>
  <c r="U259" i="21"/>
  <c r="U274" i="21" s="1"/>
  <c r="R284" i="21" s="1"/>
  <c r="K368" i="21" s="1"/>
  <c r="V259" i="21"/>
  <c r="V274" i="21" s="1"/>
  <c r="V284" i="21" s="1"/>
  <c r="K369" i="21" s="1"/>
  <c r="R262" i="21"/>
  <c r="T324" i="21" s="1"/>
  <c r="S262" i="21"/>
  <c r="Q324" i="21" s="1"/>
  <c r="T262" i="21"/>
  <c r="U324" i="21" s="1"/>
  <c r="U262" i="21"/>
  <c r="R324" i="21" s="1"/>
  <c r="V262" i="21"/>
  <c r="V324" i="21" s="1"/>
  <c r="R263" i="21"/>
  <c r="T325" i="21" s="1"/>
  <c r="S263" i="21"/>
  <c r="Q325" i="21" s="1"/>
  <c r="T263" i="21"/>
  <c r="U325" i="21" s="1"/>
  <c r="U263" i="21"/>
  <c r="R325" i="21" s="1"/>
  <c r="V263" i="21"/>
  <c r="V325" i="21" s="1"/>
  <c r="R264" i="21"/>
  <c r="R275" i="21" s="1"/>
  <c r="T285" i="21" s="1"/>
  <c r="S264" i="21"/>
  <c r="S275" i="21" s="1"/>
  <c r="Q285" i="21" s="1"/>
  <c r="T264" i="21"/>
  <c r="T275" i="21" s="1"/>
  <c r="U285" i="21" s="1"/>
  <c r="U264" i="21"/>
  <c r="U275" i="21" s="1"/>
  <c r="R285" i="21" s="1"/>
  <c r="V264" i="21"/>
  <c r="V275" i="21" s="1"/>
  <c r="V285" i="21" s="1"/>
  <c r="G153" i="21"/>
  <c r="H178" i="21"/>
  <c r="Q264" i="21"/>
  <c r="Q275" i="21" s="1"/>
  <c r="P285" i="21" s="1"/>
  <c r="P264" i="21"/>
  <c r="P275" i="21" s="1"/>
  <c r="S285" i="21" s="1"/>
  <c r="O264" i="21"/>
  <c r="O275" i="21" s="1"/>
  <c r="O285" i="21" s="1"/>
  <c r="N264" i="21"/>
  <c r="N275" i="21" s="1"/>
  <c r="N285" i="21" s="1"/>
  <c r="M264" i="21"/>
  <c r="M275" i="21" s="1"/>
  <c r="J285" i="21" s="1"/>
  <c r="L264" i="21"/>
  <c r="L275" i="21" s="1"/>
  <c r="M285" i="21" s="1"/>
  <c r="K264" i="21"/>
  <c r="K275" i="21" s="1"/>
  <c r="I285" i="21" s="1"/>
  <c r="J264" i="21"/>
  <c r="J275" i="21" s="1"/>
  <c r="L285" i="21" s="1"/>
  <c r="I264" i="21"/>
  <c r="I275" i="21" s="1"/>
  <c r="H285" i="21" s="1"/>
  <c r="H264" i="21"/>
  <c r="H275" i="21" s="1"/>
  <c r="K285" i="21" s="1"/>
  <c r="Q263" i="21"/>
  <c r="P325" i="21" s="1"/>
  <c r="P263" i="21"/>
  <c r="S325" i="21" s="1"/>
  <c r="O263" i="21"/>
  <c r="O325" i="21" s="1"/>
  <c r="N263" i="21"/>
  <c r="N325" i="21" s="1"/>
  <c r="M263" i="21"/>
  <c r="J325" i="21" s="1"/>
  <c r="L263" i="21"/>
  <c r="M325" i="21" s="1"/>
  <c r="K263" i="21"/>
  <c r="I325" i="21" s="1"/>
  <c r="J263" i="21"/>
  <c r="L325" i="21" s="1"/>
  <c r="I263" i="21"/>
  <c r="H325" i="21" s="1"/>
  <c r="H263" i="21"/>
  <c r="K325" i="21" s="1"/>
  <c r="Q262" i="21"/>
  <c r="P324" i="21" s="1"/>
  <c r="P262" i="21"/>
  <c r="S324" i="21" s="1"/>
  <c r="O262" i="21"/>
  <c r="O324" i="21" s="1"/>
  <c r="N262" i="21"/>
  <c r="N324" i="21" s="1"/>
  <c r="M262" i="21"/>
  <c r="J324" i="21" s="1"/>
  <c r="L262" i="21"/>
  <c r="M324" i="21" s="1"/>
  <c r="K262" i="21"/>
  <c r="I324" i="21" s="1"/>
  <c r="J262" i="21"/>
  <c r="L324" i="21" s="1"/>
  <c r="I262" i="21"/>
  <c r="H324" i="21" s="1"/>
  <c r="H262" i="21"/>
  <c r="K324" i="21" s="1"/>
  <c r="Q259" i="21"/>
  <c r="Q274" i="21" s="1"/>
  <c r="P284" i="21" s="1"/>
  <c r="I368" i="21" s="1"/>
  <c r="P259" i="21"/>
  <c r="P274" i="21" s="1"/>
  <c r="S284" i="21" s="1"/>
  <c r="H369" i="21" s="1"/>
  <c r="O259" i="21"/>
  <c r="O274" i="21" s="1"/>
  <c r="O284" i="21" s="1"/>
  <c r="H368" i="21" s="1"/>
  <c r="N259" i="21"/>
  <c r="N274" i="21" s="1"/>
  <c r="N284" i="21" s="1"/>
  <c r="K367" i="21" s="1"/>
  <c r="M259" i="21"/>
  <c r="M274" i="21" s="1"/>
  <c r="J284" i="21" s="1"/>
  <c r="K366" i="21" s="1"/>
  <c r="L259" i="21"/>
  <c r="L274" i="21" s="1"/>
  <c r="M284" i="21" s="1"/>
  <c r="J367" i="21" s="1"/>
  <c r="K259" i="21"/>
  <c r="K274" i="21" s="1"/>
  <c r="I284" i="21" s="1"/>
  <c r="J366" i="21" s="1"/>
  <c r="J259" i="21"/>
  <c r="J274" i="21" s="1"/>
  <c r="L284" i="21" s="1"/>
  <c r="I367" i="21" s="1"/>
  <c r="I259" i="21"/>
  <c r="I274" i="21" s="1"/>
  <c r="H284" i="21" s="1"/>
  <c r="I366" i="21" s="1"/>
  <c r="H259" i="21"/>
  <c r="H274" i="21" s="1"/>
  <c r="K284" i="21" s="1"/>
  <c r="H367" i="21" s="1"/>
  <c r="Q258" i="21"/>
  <c r="P320" i="21" s="1"/>
  <c r="P258" i="21"/>
  <c r="S320" i="21" s="1"/>
  <c r="O258" i="21"/>
  <c r="O320" i="21" s="1"/>
  <c r="N258" i="21"/>
  <c r="N320" i="21" s="1"/>
  <c r="M258" i="21"/>
  <c r="J320" i="21" s="1"/>
  <c r="L258" i="21"/>
  <c r="M320" i="21" s="1"/>
  <c r="K258" i="21"/>
  <c r="I320" i="21" s="1"/>
  <c r="J258" i="21"/>
  <c r="L320" i="21" s="1"/>
  <c r="I258" i="21"/>
  <c r="H320" i="21" s="1"/>
  <c r="H258" i="21"/>
  <c r="K320" i="21" s="1"/>
  <c r="Q257" i="21"/>
  <c r="P319" i="21" s="1"/>
  <c r="P257" i="21"/>
  <c r="S319" i="21" s="1"/>
  <c r="O257" i="21"/>
  <c r="O319" i="21" s="1"/>
  <c r="N257" i="21"/>
  <c r="N319" i="21" s="1"/>
  <c r="M257" i="21"/>
  <c r="J319" i="21" s="1"/>
  <c r="L257" i="21"/>
  <c r="M319" i="21" s="1"/>
  <c r="K257" i="21"/>
  <c r="I319" i="21" s="1"/>
  <c r="J257" i="21"/>
  <c r="L319" i="21" s="1"/>
  <c r="I257" i="21"/>
  <c r="H319" i="21" s="1"/>
  <c r="H257" i="21"/>
  <c r="K319" i="21" s="1"/>
  <c r="H252" i="21"/>
  <c r="K314" i="21" s="1"/>
  <c r="I252" i="21"/>
  <c r="H314" i="21" s="1"/>
  <c r="J252" i="21"/>
  <c r="L314" i="21" s="1"/>
  <c r="K252" i="21"/>
  <c r="I314" i="21" s="1"/>
  <c r="L252" i="21"/>
  <c r="M314" i="21" s="1"/>
  <c r="M252" i="21"/>
  <c r="J314" i="21" s="1"/>
  <c r="N252" i="21"/>
  <c r="N314" i="21" s="1"/>
  <c r="O252" i="21"/>
  <c r="O314" i="21" s="1"/>
  <c r="P252" i="21"/>
  <c r="S314" i="21" s="1"/>
  <c r="Q252" i="21"/>
  <c r="P314" i="21" s="1"/>
  <c r="H253" i="21"/>
  <c r="K315" i="21" s="1"/>
  <c r="I253" i="21"/>
  <c r="H315" i="21" s="1"/>
  <c r="J253" i="21"/>
  <c r="L315" i="21" s="1"/>
  <c r="K253" i="21"/>
  <c r="I315" i="21" s="1"/>
  <c r="L253" i="21"/>
  <c r="M315" i="21" s="1"/>
  <c r="M253" i="21"/>
  <c r="J315" i="21" s="1"/>
  <c r="N253" i="21"/>
  <c r="N315" i="21" s="1"/>
  <c r="O253" i="21"/>
  <c r="O315" i="21" s="1"/>
  <c r="P253" i="21"/>
  <c r="S315" i="21" s="1"/>
  <c r="Q253" i="21"/>
  <c r="P315" i="21" s="1"/>
  <c r="H254" i="21"/>
  <c r="H273" i="21" s="1"/>
  <c r="K283" i="21" s="1"/>
  <c r="I254" i="21"/>
  <c r="I273" i="21" s="1"/>
  <c r="H283" i="21" s="1"/>
  <c r="J254" i="21"/>
  <c r="J273" i="21" s="1"/>
  <c r="L283" i="21" s="1"/>
  <c r="K254" i="21"/>
  <c r="K273" i="21" s="1"/>
  <c r="I283" i="21" s="1"/>
  <c r="L254" i="21"/>
  <c r="L273" i="21" s="1"/>
  <c r="M283" i="21" s="1"/>
  <c r="M254" i="21"/>
  <c r="M273" i="21" s="1"/>
  <c r="J283" i="21" s="1"/>
  <c r="N254" i="21"/>
  <c r="N273" i="21" s="1"/>
  <c r="N283" i="21" s="1"/>
  <c r="O254" i="21"/>
  <c r="O273" i="21" s="1"/>
  <c r="O283" i="21" s="1"/>
  <c r="P254" i="21"/>
  <c r="P273" i="21" s="1"/>
  <c r="S283" i="21" s="1"/>
  <c r="Q254" i="21"/>
  <c r="Q273" i="21" s="1"/>
  <c r="P283" i="21" s="1"/>
  <c r="Q249" i="21"/>
  <c r="Q272" i="21" s="1"/>
  <c r="P282" i="21" s="1"/>
  <c r="P249" i="21"/>
  <c r="P272" i="21" s="1"/>
  <c r="S282" i="21" s="1"/>
  <c r="O249" i="21"/>
  <c r="O272" i="21" s="1"/>
  <c r="O282" i="21" s="1"/>
  <c r="N249" i="21"/>
  <c r="N272" i="21" s="1"/>
  <c r="N282" i="21" s="1"/>
  <c r="M249" i="21"/>
  <c r="M272" i="21" s="1"/>
  <c r="J282" i="21" s="1"/>
  <c r="L249" i="21"/>
  <c r="L272" i="21" s="1"/>
  <c r="M282" i="21" s="1"/>
  <c r="K249" i="21"/>
  <c r="K272" i="21" s="1"/>
  <c r="I282" i="21" s="1"/>
  <c r="J249" i="21"/>
  <c r="J272" i="21" s="1"/>
  <c r="L282" i="21" s="1"/>
  <c r="I249" i="21"/>
  <c r="I272" i="21" s="1"/>
  <c r="H282" i="21" s="1"/>
  <c r="H249" i="21"/>
  <c r="H272" i="21" s="1"/>
  <c r="K282" i="21" s="1"/>
  <c r="Q248" i="21"/>
  <c r="P310" i="21" s="1"/>
  <c r="P248" i="21"/>
  <c r="S310" i="21" s="1"/>
  <c r="O248" i="21"/>
  <c r="O310" i="21" s="1"/>
  <c r="N248" i="21"/>
  <c r="N310" i="21" s="1"/>
  <c r="M248" i="21"/>
  <c r="J310" i="21" s="1"/>
  <c r="L248" i="21"/>
  <c r="M310" i="21" s="1"/>
  <c r="K248" i="21"/>
  <c r="I310" i="21" s="1"/>
  <c r="J248" i="21"/>
  <c r="L310" i="21" s="1"/>
  <c r="I248" i="21"/>
  <c r="H310" i="21" s="1"/>
  <c r="H248" i="21"/>
  <c r="K310" i="21" s="1"/>
  <c r="Q247" i="21"/>
  <c r="P309" i="21" s="1"/>
  <c r="P247" i="21"/>
  <c r="S309" i="21" s="1"/>
  <c r="O247" i="21"/>
  <c r="O309" i="21" s="1"/>
  <c r="N247" i="21"/>
  <c r="N309" i="21" s="1"/>
  <c r="M247" i="21"/>
  <c r="J309" i="21" s="1"/>
  <c r="L247" i="21"/>
  <c r="M309" i="21" s="1"/>
  <c r="K247" i="21"/>
  <c r="I309" i="21" s="1"/>
  <c r="J247" i="21"/>
  <c r="L309" i="21" s="1"/>
  <c r="I247" i="21"/>
  <c r="H309" i="21" s="1"/>
  <c r="H247" i="21"/>
  <c r="K309" i="21" s="1"/>
  <c r="Q246" i="21"/>
  <c r="P308" i="21" s="1"/>
  <c r="P246" i="21"/>
  <c r="S308" i="21" s="1"/>
  <c r="O246" i="21"/>
  <c r="O308" i="21" s="1"/>
  <c r="N246" i="21"/>
  <c r="N308" i="21" s="1"/>
  <c r="M246" i="21"/>
  <c r="J308" i="21" s="1"/>
  <c r="L246" i="21"/>
  <c r="M308" i="21" s="1"/>
  <c r="K246" i="21"/>
  <c r="I308" i="21" s="1"/>
  <c r="J246" i="21"/>
  <c r="L308" i="21" s="1"/>
  <c r="I246" i="21"/>
  <c r="H308" i="21" s="1"/>
  <c r="H246" i="21"/>
  <c r="K308" i="21" s="1"/>
  <c r="Q243" i="21"/>
  <c r="Q271" i="21" s="1"/>
  <c r="P281" i="21" s="1"/>
  <c r="P243" i="21"/>
  <c r="P271" i="21" s="1"/>
  <c r="S281" i="21" s="1"/>
  <c r="O243" i="21"/>
  <c r="O271" i="21" s="1"/>
  <c r="O281" i="21" s="1"/>
  <c r="N243" i="21"/>
  <c r="N271" i="21" s="1"/>
  <c r="N281" i="21" s="1"/>
  <c r="M243" i="21"/>
  <c r="M271" i="21" s="1"/>
  <c r="J281" i="21" s="1"/>
  <c r="L243" i="21"/>
  <c r="L271" i="21" s="1"/>
  <c r="M281" i="21" s="1"/>
  <c r="K243" i="21"/>
  <c r="K271" i="21" s="1"/>
  <c r="I281" i="21" s="1"/>
  <c r="J243" i="21"/>
  <c r="J271" i="21" s="1"/>
  <c r="L281" i="21" s="1"/>
  <c r="I243" i="21"/>
  <c r="I271" i="21" s="1"/>
  <c r="H281" i="21" s="1"/>
  <c r="H243" i="21"/>
  <c r="H271" i="21" s="1"/>
  <c r="K281" i="21" s="1"/>
  <c r="Q242" i="21"/>
  <c r="P304" i="21" s="1"/>
  <c r="P242" i="21"/>
  <c r="S304" i="21" s="1"/>
  <c r="O242" i="21"/>
  <c r="O304" i="21" s="1"/>
  <c r="N242" i="21"/>
  <c r="N304" i="21" s="1"/>
  <c r="M242" i="21"/>
  <c r="J304" i="21" s="1"/>
  <c r="L242" i="21"/>
  <c r="M304" i="21" s="1"/>
  <c r="K242" i="21"/>
  <c r="I304" i="21" s="1"/>
  <c r="J242" i="21"/>
  <c r="L304" i="21" s="1"/>
  <c r="I242" i="21"/>
  <c r="H304" i="21" s="1"/>
  <c r="H242" i="21"/>
  <c r="K304" i="21" s="1"/>
  <c r="Q241" i="21"/>
  <c r="P303" i="21" s="1"/>
  <c r="P241" i="21"/>
  <c r="S303" i="21" s="1"/>
  <c r="O241" i="21"/>
  <c r="O303" i="21" s="1"/>
  <c r="N241" i="21"/>
  <c r="N303" i="21" s="1"/>
  <c r="M241" i="21"/>
  <c r="J303" i="21" s="1"/>
  <c r="L241" i="21"/>
  <c r="M303" i="21" s="1"/>
  <c r="K241" i="21"/>
  <c r="I303" i="21" s="1"/>
  <c r="J241" i="21"/>
  <c r="L303" i="21" s="1"/>
  <c r="I241" i="21"/>
  <c r="H303" i="21" s="1"/>
  <c r="H241" i="21"/>
  <c r="K303" i="21" s="1"/>
  <c r="Q240" i="21"/>
  <c r="P302" i="21" s="1"/>
  <c r="P240" i="21"/>
  <c r="S302" i="21" s="1"/>
  <c r="O240" i="21"/>
  <c r="O302" i="21" s="1"/>
  <c r="N240" i="21"/>
  <c r="N302" i="21" s="1"/>
  <c r="M240" i="21"/>
  <c r="J302" i="21" s="1"/>
  <c r="L240" i="21"/>
  <c r="M302" i="21" s="1"/>
  <c r="K240" i="21"/>
  <c r="I302" i="21" s="1"/>
  <c r="J240" i="21"/>
  <c r="L302" i="21" s="1"/>
  <c r="I240" i="21"/>
  <c r="H302" i="21" s="1"/>
  <c r="H240" i="21"/>
  <c r="K302" i="21" s="1"/>
  <c r="Q237" i="21"/>
  <c r="Q270" i="21" s="1"/>
  <c r="P280" i="21" s="1"/>
  <c r="P237" i="21"/>
  <c r="P270" i="21" s="1"/>
  <c r="S280" i="21" s="1"/>
  <c r="O237" i="21"/>
  <c r="O270" i="21" s="1"/>
  <c r="O280" i="21" s="1"/>
  <c r="N237" i="21"/>
  <c r="N270" i="21" s="1"/>
  <c r="N280" i="21" s="1"/>
  <c r="M237" i="21"/>
  <c r="M270" i="21" s="1"/>
  <c r="J280" i="21" s="1"/>
  <c r="L237" i="21"/>
  <c r="L270" i="21" s="1"/>
  <c r="M280" i="21" s="1"/>
  <c r="K237" i="21"/>
  <c r="K270" i="21" s="1"/>
  <c r="I280" i="21" s="1"/>
  <c r="J237" i="21"/>
  <c r="J270" i="21" s="1"/>
  <c r="L280" i="21" s="1"/>
  <c r="I237" i="21"/>
  <c r="I270" i="21" s="1"/>
  <c r="H280" i="21" s="1"/>
  <c r="H237" i="21"/>
  <c r="H270" i="21" s="1"/>
  <c r="K280" i="21" s="1"/>
  <c r="Q236" i="21"/>
  <c r="P298" i="21" s="1"/>
  <c r="P236" i="21"/>
  <c r="S298" i="21" s="1"/>
  <c r="O236" i="21"/>
  <c r="O298" i="21" s="1"/>
  <c r="N236" i="21"/>
  <c r="N298" i="21" s="1"/>
  <c r="M236" i="21"/>
  <c r="J298" i="21" s="1"/>
  <c r="L236" i="21"/>
  <c r="M298" i="21" s="1"/>
  <c r="K236" i="21"/>
  <c r="I298" i="21" s="1"/>
  <c r="J236" i="21"/>
  <c r="L298" i="21" s="1"/>
  <c r="I236" i="21"/>
  <c r="H298" i="21" s="1"/>
  <c r="H236" i="21"/>
  <c r="K298" i="21" s="1"/>
  <c r="Q235" i="21"/>
  <c r="P297" i="21" s="1"/>
  <c r="P235" i="21"/>
  <c r="S297" i="21" s="1"/>
  <c r="O235" i="21"/>
  <c r="O297" i="21" s="1"/>
  <c r="N235" i="21"/>
  <c r="N297" i="21" s="1"/>
  <c r="M235" i="21"/>
  <c r="J297" i="21" s="1"/>
  <c r="L235" i="21"/>
  <c r="M297" i="21" s="1"/>
  <c r="K235" i="21"/>
  <c r="I297" i="21" s="1"/>
  <c r="J235" i="21"/>
  <c r="L297" i="21" s="1"/>
  <c r="I235" i="21"/>
  <c r="H297" i="21" s="1"/>
  <c r="H235" i="21"/>
  <c r="K297" i="21" s="1"/>
  <c r="Q234" i="21"/>
  <c r="P296" i="21" s="1"/>
  <c r="P234" i="21"/>
  <c r="S296" i="21" s="1"/>
  <c r="O234" i="21"/>
  <c r="O296" i="21" s="1"/>
  <c r="N234" i="21"/>
  <c r="N296" i="21" s="1"/>
  <c r="M234" i="21"/>
  <c r="J296" i="21" s="1"/>
  <c r="L234" i="21"/>
  <c r="M296" i="21" s="1"/>
  <c r="K234" i="21"/>
  <c r="I296" i="21" s="1"/>
  <c r="J234" i="21"/>
  <c r="L296" i="21" s="1"/>
  <c r="I234" i="21"/>
  <c r="H296" i="21" s="1"/>
  <c r="H234" i="21"/>
  <c r="K296" i="21" s="1"/>
  <c r="H228" i="21"/>
  <c r="K290" i="21" s="1"/>
  <c r="I228" i="21"/>
  <c r="H290" i="21" s="1"/>
  <c r="J228" i="21"/>
  <c r="L290" i="21" s="1"/>
  <c r="K228" i="21"/>
  <c r="I290" i="21" s="1"/>
  <c r="L228" i="21"/>
  <c r="M290" i="21" s="1"/>
  <c r="M228" i="21"/>
  <c r="J290" i="21" s="1"/>
  <c r="N228" i="21"/>
  <c r="N290" i="21" s="1"/>
  <c r="O228" i="21"/>
  <c r="O290" i="21" s="1"/>
  <c r="P228" i="21"/>
  <c r="S290" i="21" s="1"/>
  <c r="Q228" i="21"/>
  <c r="P290" i="21" s="1"/>
  <c r="H229" i="21"/>
  <c r="K291" i="21" s="1"/>
  <c r="I229" i="21"/>
  <c r="H291" i="21" s="1"/>
  <c r="J229" i="21"/>
  <c r="L291" i="21" s="1"/>
  <c r="K229" i="21"/>
  <c r="I291" i="21" s="1"/>
  <c r="L229" i="21"/>
  <c r="M291" i="21" s="1"/>
  <c r="M229" i="21"/>
  <c r="J291" i="21" s="1"/>
  <c r="N229" i="21"/>
  <c r="N291" i="21" s="1"/>
  <c r="O229" i="21"/>
  <c r="O291" i="21" s="1"/>
  <c r="P229" i="21"/>
  <c r="S291" i="21" s="1"/>
  <c r="Q229" i="21"/>
  <c r="P291" i="21" s="1"/>
  <c r="H230" i="21"/>
  <c r="K292" i="21" s="1"/>
  <c r="I230" i="21"/>
  <c r="H292" i="21" s="1"/>
  <c r="J230" i="21"/>
  <c r="L292" i="21" s="1"/>
  <c r="K230" i="21"/>
  <c r="I292" i="21" s="1"/>
  <c r="L230" i="21"/>
  <c r="M292" i="21" s="1"/>
  <c r="M230" i="21"/>
  <c r="J292" i="21" s="1"/>
  <c r="N230" i="21"/>
  <c r="N292" i="21" s="1"/>
  <c r="O230" i="21"/>
  <c r="O292" i="21" s="1"/>
  <c r="P230" i="21"/>
  <c r="S292" i="21" s="1"/>
  <c r="Q230" i="21"/>
  <c r="P292" i="21" s="1"/>
  <c r="H231" i="21"/>
  <c r="H269" i="21" s="1"/>
  <c r="K279" i="21" s="1"/>
  <c r="I231" i="21"/>
  <c r="I269" i="21" s="1"/>
  <c r="H279" i="21" s="1"/>
  <c r="J231" i="21"/>
  <c r="J269" i="21" s="1"/>
  <c r="L279" i="21" s="1"/>
  <c r="K231" i="21"/>
  <c r="K269" i="21" s="1"/>
  <c r="I279" i="21" s="1"/>
  <c r="L231" i="21"/>
  <c r="L269" i="21" s="1"/>
  <c r="M279" i="21" s="1"/>
  <c r="M231" i="21"/>
  <c r="M269" i="21" s="1"/>
  <c r="J279" i="21" s="1"/>
  <c r="N231" i="21"/>
  <c r="N269" i="21" s="1"/>
  <c r="N279" i="21" s="1"/>
  <c r="O231" i="21"/>
  <c r="O269" i="21" s="1"/>
  <c r="O279" i="21" s="1"/>
  <c r="P231" i="21"/>
  <c r="P269" i="21" s="1"/>
  <c r="S279" i="21" s="1"/>
  <c r="Q231" i="21"/>
  <c r="Q269" i="21" s="1"/>
  <c r="P279" i="21" s="1"/>
  <c r="H153" i="21"/>
  <c r="I153" i="21"/>
  <c r="J153" i="21"/>
  <c r="K153" i="21"/>
  <c r="L153" i="21"/>
  <c r="M153" i="21"/>
  <c r="N153" i="21"/>
  <c r="O153" i="21"/>
  <c r="P153" i="21"/>
  <c r="Q153" i="21"/>
  <c r="H154" i="21"/>
  <c r="I154" i="21"/>
  <c r="J154" i="21"/>
  <c r="K154" i="21"/>
  <c r="L154" i="21"/>
  <c r="M154" i="21"/>
  <c r="N154" i="21"/>
  <c r="O154" i="21"/>
  <c r="P154" i="21"/>
  <c r="Q154" i="21"/>
  <c r="H155" i="21"/>
  <c r="I155" i="21"/>
  <c r="J155" i="21"/>
  <c r="K155" i="21"/>
  <c r="L155" i="21"/>
  <c r="M155" i="21"/>
  <c r="N155" i="21"/>
  <c r="O155" i="21"/>
  <c r="P155" i="21"/>
  <c r="Q155" i="21"/>
  <c r="H156" i="21"/>
  <c r="I156" i="21"/>
  <c r="J156" i="21"/>
  <c r="K156" i="21"/>
  <c r="L156" i="21"/>
  <c r="M156" i="21"/>
  <c r="N156" i="21"/>
  <c r="O156" i="21"/>
  <c r="P156" i="21"/>
  <c r="Q156" i="21"/>
  <c r="H159" i="21"/>
  <c r="I159" i="21"/>
  <c r="J159" i="21"/>
  <c r="K159" i="21"/>
  <c r="L159" i="21"/>
  <c r="M159" i="21"/>
  <c r="J337" i="21" s="1"/>
  <c r="N159" i="21"/>
  <c r="O159" i="21"/>
  <c r="P159" i="21"/>
  <c r="Q159" i="21"/>
  <c r="H160" i="21"/>
  <c r="I160" i="21"/>
  <c r="I162" i="21" s="1"/>
  <c r="J160" i="21"/>
  <c r="J162" i="21" s="1"/>
  <c r="K160" i="21"/>
  <c r="K162" i="21" s="1"/>
  <c r="L160" i="21"/>
  <c r="L161" i="21" s="1"/>
  <c r="M160" i="21"/>
  <c r="M161" i="21" s="1"/>
  <c r="J339" i="21" s="1"/>
  <c r="N160" i="21"/>
  <c r="N161" i="21" s="1"/>
  <c r="N339" i="21" s="1"/>
  <c r="O160" i="21"/>
  <c r="P160" i="21"/>
  <c r="Q160" i="21"/>
  <c r="Q162" i="21" s="1"/>
  <c r="H161" i="21"/>
  <c r="I161" i="21"/>
  <c r="J161" i="21"/>
  <c r="O161" i="21"/>
  <c r="P161" i="21"/>
  <c r="H162" i="21"/>
  <c r="M162" i="21"/>
  <c r="J340" i="21" s="1"/>
  <c r="O162" i="21"/>
  <c r="P162" i="21"/>
  <c r="H163" i="21"/>
  <c r="I163" i="21"/>
  <c r="J163" i="21"/>
  <c r="K163" i="21"/>
  <c r="L163" i="21"/>
  <c r="N163" i="21"/>
  <c r="N341" i="21" s="1"/>
  <c r="O163" i="21"/>
  <c r="P163" i="21"/>
  <c r="Q163" i="21"/>
  <c r="H164" i="21"/>
  <c r="I164" i="21"/>
  <c r="J164" i="21"/>
  <c r="L342" i="21" s="1"/>
  <c r="K164" i="21"/>
  <c r="L164" i="21"/>
  <c r="M164" i="21"/>
  <c r="N164" i="21"/>
  <c r="N342" i="21" s="1"/>
  <c r="O164" i="21"/>
  <c r="P164" i="21"/>
  <c r="Q164" i="21"/>
  <c r="H165" i="21"/>
  <c r="I165" i="21"/>
  <c r="J165" i="21"/>
  <c r="L343" i="21" s="1"/>
  <c r="K165" i="21"/>
  <c r="L165" i="21"/>
  <c r="M165" i="21"/>
  <c r="N165" i="21"/>
  <c r="N343" i="21" s="1"/>
  <c r="O165" i="21"/>
  <c r="P165" i="21"/>
  <c r="Q165" i="21"/>
  <c r="H166" i="21"/>
  <c r="I166" i="21"/>
  <c r="J166" i="21"/>
  <c r="K166" i="21"/>
  <c r="L166" i="21"/>
  <c r="M166" i="21"/>
  <c r="N166" i="21"/>
  <c r="O166" i="21"/>
  <c r="P166" i="21"/>
  <c r="Q166" i="21"/>
  <c r="H169" i="21"/>
  <c r="I169" i="21"/>
  <c r="J169" i="21"/>
  <c r="K169" i="21"/>
  <c r="L169" i="21"/>
  <c r="M169" i="21"/>
  <c r="N169" i="21"/>
  <c r="O169" i="21"/>
  <c r="P169" i="21"/>
  <c r="Q169" i="21"/>
  <c r="H170" i="21"/>
  <c r="I170" i="21"/>
  <c r="J170" i="21"/>
  <c r="K170" i="21"/>
  <c r="L170" i="21"/>
  <c r="M170" i="21"/>
  <c r="N170" i="21"/>
  <c r="O170" i="21"/>
  <c r="P170" i="21"/>
  <c r="Q170" i="21"/>
  <c r="H171" i="21"/>
  <c r="I171" i="21"/>
  <c r="J171" i="21"/>
  <c r="K171" i="21"/>
  <c r="L171" i="21"/>
  <c r="M171" i="21"/>
  <c r="N171" i="21"/>
  <c r="O171" i="21"/>
  <c r="P171" i="21"/>
  <c r="Q171" i="21"/>
  <c r="H172" i="21"/>
  <c r="I172" i="21"/>
  <c r="J172" i="21"/>
  <c r="K172" i="21"/>
  <c r="L172" i="21"/>
  <c r="M172" i="21"/>
  <c r="N172" i="21"/>
  <c r="O172" i="21"/>
  <c r="P172" i="21"/>
  <c r="Q172" i="21"/>
  <c r="H173" i="21"/>
  <c r="I173" i="21"/>
  <c r="J173" i="21"/>
  <c r="K173" i="21"/>
  <c r="L173" i="21"/>
  <c r="M173" i="21"/>
  <c r="N173" i="21"/>
  <c r="O173" i="21"/>
  <c r="P173" i="21"/>
  <c r="Q173" i="21"/>
  <c r="H176" i="21"/>
  <c r="I176" i="21"/>
  <c r="J176" i="21"/>
  <c r="K176" i="21"/>
  <c r="L176" i="21"/>
  <c r="M176" i="21"/>
  <c r="N176" i="21"/>
  <c r="O176" i="21"/>
  <c r="P176" i="21"/>
  <c r="Q176" i="21"/>
  <c r="H177" i="21"/>
  <c r="I177" i="21"/>
  <c r="J177" i="21"/>
  <c r="K177" i="21"/>
  <c r="L177" i="21"/>
  <c r="M177" i="21"/>
  <c r="N177" i="21"/>
  <c r="O177" i="21"/>
  <c r="P177" i="21"/>
  <c r="Q177" i="21"/>
  <c r="I178" i="21"/>
  <c r="J178" i="21"/>
  <c r="K178" i="21"/>
  <c r="L178" i="21"/>
  <c r="M178" i="21"/>
  <c r="N178" i="21"/>
  <c r="O178" i="21"/>
  <c r="P178" i="21"/>
  <c r="Q178" i="21"/>
  <c r="H182" i="21"/>
  <c r="I182" i="21"/>
  <c r="J182" i="21"/>
  <c r="K182" i="21"/>
  <c r="L182" i="21"/>
  <c r="M182" i="21"/>
  <c r="N182" i="21"/>
  <c r="O182" i="21"/>
  <c r="P182" i="21"/>
  <c r="Q182" i="21"/>
  <c r="G182" i="21"/>
  <c r="G178" i="21"/>
  <c r="G177" i="21"/>
  <c r="G176" i="21"/>
  <c r="G173" i="21"/>
  <c r="G172" i="21"/>
  <c r="G171" i="21"/>
  <c r="G170" i="21"/>
  <c r="G169" i="21"/>
  <c r="G166" i="21"/>
  <c r="G165" i="21"/>
  <c r="G164" i="21"/>
  <c r="G163" i="21"/>
  <c r="G162" i="21"/>
  <c r="G161" i="21"/>
  <c r="G160" i="21"/>
  <c r="G159" i="21"/>
  <c r="G156" i="21"/>
  <c r="G155" i="21"/>
  <c r="G154" i="21"/>
  <c r="O39" i="21"/>
  <c r="O47" i="21"/>
  <c r="O55" i="21"/>
  <c r="O67" i="21"/>
  <c r="O85" i="21"/>
  <c r="O89" i="21"/>
  <c r="O93" i="21"/>
  <c r="O99" i="21"/>
  <c r="P39" i="21"/>
  <c r="P47" i="21"/>
  <c r="P55" i="21"/>
  <c r="P67" i="21"/>
  <c r="P85" i="21"/>
  <c r="P89" i="21"/>
  <c r="P93" i="21"/>
  <c r="P99" i="21"/>
  <c r="H137" i="21"/>
  <c r="I137" i="21"/>
  <c r="J137" i="21"/>
  <c r="K137" i="21"/>
  <c r="L137" i="21"/>
  <c r="M137" i="21"/>
  <c r="N137" i="21"/>
  <c r="O137" i="21"/>
  <c r="P137" i="21"/>
  <c r="Q137" i="21"/>
  <c r="U270" i="21" l="1"/>
  <c r="R280" i="21" s="1"/>
  <c r="T270" i="21"/>
  <c r="U280" i="21" s="1"/>
  <c r="V270" i="21"/>
  <c r="V280" i="21" s="1"/>
  <c r="V338" i="21"/>
  <c r="U161" i="21"/>
  <c r="R339" i="21" s="1"/>
  <c r="U162" i="21"/>
  <c r="R340" i="21" s="1"/>
  <c r="N338" i="21"/>
  <c r="N162" i="21"/>
  <c r="N340" i="21" s="1"/>
  <c r="R305" i="21"/>
  <c r="J321" i="21"/>
  <c r="O326" i="21"/>
  <c r="U311" i="21"/>
  <c r="R321" i="21"/>
  <c r="J293" i="21"/>
  <c r="U326" i="21"/>
  <c r="L299" i="21"/>
  <c r="V326" i="21"/>
  <c r="L321" i="21"/>
  <c r="V311" i="21"/>
  <c r="I293" i="21"/>
  <c r="H293" i="21"/>
  <c r="T311" i="21"/>
  <c r="N326" i="21"/>
  <c r="Q316" i="21"/>
  <c r="N311" i="21"/>
  <c r="P316" i="21"/>
  <c r="M311" i="21"/>
  <c r="P305" i="21"/>
  <c r="T299" i="21"/>
  <c r="H316" i="21"/>
  <c r="K321" i="21"/>
  <c r="T321" i="21"/>
  <c r="O316" i="21"/>
  <c r="L311" i="21"/>
  <c r="I305" i="21"/>
  <c r="N299" i="21"/>
  <c r="R293" i="21"/>
  <c r="S321" i="21"/>
  <c r="I316" i="21"/>
  <c r="H305" i="21"/>
  <c r="M299" i="21"/>
  <c r="P293" i="21"/>
  <c r="M326" i="21"/>
  <c r="T326" i="21"/>
  <c r="L326" i="21"/>
  <c r="Q321" i="21"/>
  <c r="I321" i="21"/>
  <c r="V316" i="21"/>
  <c r="N316" i="21"/>
  <c r="S311" i="21"/>
  <c r="K311" i="21"/>
  <c r="O305" i="21"/>
  <c r="S299" i="21"/>
  <c r="K299" i="21"/>
  <c r="O293" i="21"/>
  <c r="S326" i="21"/>
  <c r="K326" i="21"/>
  <c r="P321" i="21"/>
  <c r="H321" i="21"/>
  <c r="U316" i="21"/>
  <c r="M316" i="21"/>
  <c r="R311" i="21"/>
  <c r="J311" i="21"/>
  <c r="V305" i="21"/>
  <c r="N305" i="21"/>
  <c r="J299" i="21"/>
  <c r="V293" i="21"/>
  <c r="N293" i="21"/>
  <c r="Q293" i="21"/>
  <c r="R326" i="21"/>
  <c r="J326" i="21"/>
  <c r="O321" i="21"/>
  <c r="T316" i="21"/>
  <c r="L316" i="21"/>
  <c r="Q311" i="21"/>
  <c r="I311" i="21"/>
  <c r="U305" i="21"/>
  <c r="M305" i="21"/>
  <c r="Q299" i="21"/>
  <c r="I299" i="21"/>
  <c r="U293" i="21"/>
  <c r="M293" i="21"/>
  <c r="J305" i="21"/>
  <c r="Q305" i="21"/>
  <c r="Q326" i="21"/>
  <c r="I326" i="21"/>
  <c r="V321" i="21"/>
  <c r="N321" i="21"/>
  <c r="S316" i="21"/>
  <c r="K316" i="21"/>
  <c r="P311" i="21"/>
  <c r="H311" i="21"/>
  <c r="T305" i="21"/>
  <c r="L305" i="21"/>
  <c r="P299" i="21"/>
  <c r="H299" i="21"/>
  <c r="T293" i="21"/>
  <c r="L293" i="21"/>
  <c r="P326" i="21"/>
  <c r="H326" i="21"/>
  <c r="U321" i="21"/>
  <c r="M321" i="21"/>
  <c r="R316" i="21"/>
  <c r="J316" i="21"/>
  <c r="O311" i="21"/>
  <c r="S305" i="21"/>
  <c r="K305" i="21"/>
  <c r="O299" i="21"/>
  <c r="S293" i="21"/>
  <c r="K293" i="21"/>
  <c r="T161" i="21"/>
  <c r="Q161" i="21"/>
  <c r="K161" i="21"/>
  <c r="L162" i="21"/>
  <c r="H47" i="21"/>
  <c r="I47" i="21"/>
  <c r="J47" i="21"/>
  <c r="K47" i="21"/>
  <c r="L47" i="21"/>
  <c r="M47" i="21"/>
  <c r="N47" i="21"/>
  <c r="Q47" i="21"/>
  <c r="G47" i="21"/>
  <c r="B23" i="14" l="1"/>
  <c r="G207" i="21"/>
  <c r="G247" i="21" s="1"/>
  <c r="G309" i="21" s="1"/>
  <c r="Q99" i="21"/>
  <c r="Q93" i="21"/>
  <c r="Q89" i="21"/>
  <c r="Q85" i="21"/>
  <c r="Q67" i="21"/>
  <c r="Q55" i="21"/>
  <c r="Q39" i="21"/>
  <c r="N99" i="21"/>
  <c r="N93" i="21"/>
  <c r="N89" i="21"/>
  <c r="N85" i="21"/>
  <c r="N55" i="21"/>
  <c r="N39" i="21"/>
  <c r="M99" i="21"/>
  <c r="M93" i="21"/>
  <c r="M89" i="21"/>
  <c r="M85" i="21"/>
  <c r="M67" i="21"/>
  <c r="M55" i="21"/>
  <c r="M39" i="21"/>
  <c r="L99" i="21"/>
  <c r="L93" i="21"/>
  <c r="L89" i="21"/>
  <c r="L85" i="21"/>
  <c r="L67" i="21"/>
  <c r="L55" i="21"/>
  <c r="L39" i="21"/>
  <c r="K99" i="21"/>
  <c r="K93" i="21"/>
  <c r="K89" i="21"/>
  <c r="K85" i="21"/>
  <c r="K67" i="21"/>
  <c r="K55" i="21"/>
  <c r="K39" i="21"/>
  <c r="J99" i="21"/>
  <c r="J93" i="21"/>
  <c r="J89" i="21"/>
  <c r="J85" i="21"/>
  <c r="J67" i="21"/>
  <c r="J55" i="21"/>
  <c r="J39" i="21"/>
  <c r="I99" i="21"/>
  <c r="I93" i="21"/>
  <c r="I89" i="21"/>
  <c r="I85" i="21"/>
  <c r="I67" i="21"/>
  <c r="I55" i="21"/>
  <c r="I39" i="21"/>
  <c r="H55" i="21"/>
  <c r="G99" i="21"/>
  <c r="G55" i="21"/>
  <c r="H99" i="21"/>
  <c r="H93" i="21"/>
  <c r="G93" i="21"/>
  <c r="H85" i="21"/>
  <c r="G85" i="21"/>
  <c r="H67" i="21"/>
  <c r="G67" i="21"/>
  <c r="H39" i="21"/>
  <c r="G39" i="21"/>
  <c r="C23" i="14" l="1"/>
  <c r="E75" i="1" l="1"/>
  <c r="B11" i="9"/>
  <c r="E10" i="9"/>
  <c r="L88" i="9"/>
  <c r="J87" i="9"/>
  <c r="I87" i="9"/>
  <c r="M86" i="9"/>
  <c r="O87" i="9"/>
  <c r="E83" i="9"/>
  <c r="C50" i="9"/>
  <c r="C10" i="10"/>
  <c r="D10" i="10" s="1"/>
  <c r="D9" i="10"/>
  <c r="C9" i="10"/>
  <c r="C7" i="10"/>
  <c r="B12" i="9" l="1"/>
  <c r="B13" i="9" s="1"/>
  <c r="B39" i="14" l="1"/>
  <c r="G223" i="21"/>
  <c r="G263" i="21" s="1"/>
  <c r="G325" i="21" s="1"/>
  <c r="I55" i="1"/>
  <c r="G55" i="1"/>
  <c r="H8" i="9"/>
  <c r="F8" i="9" s="1"/>
  <c r="F7" i="9" s="1"/>
  <c r="F6" i="9" s="1"/>
  <c r="F5" i="9" s="1"/>
  <c r="F4" i="9" s="1"/>
  <c r="H7" i="9"/>
  <c r="H4" i="9"/>
  <c r="H5" i="9"/>
  <c r="T14" i="9"/>
  <c r="U12" i="9"/>
  <c r="U14" i="9" s="1"/>
  <c r="U7" i="9"/>
  <c r="U8" i="9" s="1"/>
  <c r="T8" i="9"/>
  <c r="T19" i="9" s="1"/>
  <c r="U19" i="9" l="1"/>
  <c r="D29" i="20"/>
  <c r="C29" i="20"/>
  <c r="D26" i="20"/>
  <c r="C26" i="20"/>
  <c r="D30" i="20" l="1"/>
  <c r="C30" i="20"/>
  <c r="D49" i="8"/>
  <c r="D43" i="8"/>
  <c r="H43" i="8"/>
  <c r="D32" i="8"/>
  <c r="C32" i="8"/>
  <c r="D31" i="8"/>
  <c r="C31" i="8"/>
  <c r="C46" i="14"/>
  <c r="B46" i="14"/>
  <c r="M7" i="14"/>
  <c r="M13" i="14" s="1"/>
  <c r="M4" i="14"/>
  <c r="M10" i="14" s="1"/>
  <c r="M16" i="14" s="1"/>
  <c r="M22" i="14" s="1"/>
  <c r="M5" i="14"/>
  <c r="M11" i="14" s="1"/>
  <c r="M17" i="14" s="1"/>
  <c r="M23" i="14" s="1"/>
  <c r="M6" i="14"/>
  <c r="M12" i="14" s="1"/>
  <c r="M18" i="14" s="1"/>
  <c r="M24" i="14" s="1"/>
  <c r="B17" i="18" l="1"/>
  <c r="B16" i="18"/>
  <c r="B15" i="18"/>
  <c r="B14" i="18"/>
  <c r="B13" i="18"/>
  <c r="B17" i="17"/>
  <c r="B16" i="17"/>
  <c r="B15" i="17"/>
  <c r="B14" i="17"/>
  <c r="B13" i="17"/>
  <c r="I67" i="1"/>
  <c r="G67" i="1"/>
  <c r="I39" i="1" l="1"/>
  <c r="G39" i="1"/>
  <c r="B3" i="18"/>
  <c r="J7" i="18" s="1"/>
  <c r="B3" i="17"/>
  <c r="H14" i="16"/>
  <c r="C28" i="7"/>
  <c r="D37" i="8" l="1"/>
  <c r="C6" i="14" s="1"/>
  <c r="C37" i="8"/>
  <c r="C41" i="7"/>
  <c r="I47" i="1"/>
  <c r="G47" i="1"/>
  <c r="B6" i="14" l="1"/>
  <c r="G190" i="21"/>
  <c r="G230" i="21" s="1"/>
  <c r="G292" i="21" s="1"/>
  <c r="E5" i="9"/>
  <c r="E6" i="9"/>
  <c r="E7" i="9"/>
  <c r="E8" i="9"/>
  <c r="E9" i="9"/>
  <c r="E4" i="9"/>
  <c r="C5" i="9"/>
  <c r="C12" i="14" l="1"/>
  <c r="C43" i="8"/>
  <c r="B18" i="14" l="1"/>
  <c r="G202" i="21"/>
  <c r="G242" i="21" s="1"/>
  <c r="G304" i="21" s="1"/>
  <c r="B12" i="14"/>
  <c r="G196" i="21"/>
  <c r="G236" i="21" s="1"/>
  <c r="G298" i="21" s="1"/>
  <c r="C18" i="14"/>
  <c r="E2" i="18"/>
  <c r="E2" i="17"/>
  <c r="B4" i="17"/>
  <c r="D26" i="7"/>
  <c r="C27" i="7"/>
  <c r="D28" i="7"/>
  <c r="D27" i="7"/>
  <c r="C26" i="7"/>
  <c r="C25" i="7"/>
  <c r="C24" i="7"/>
  <c r="C23" i="7"/>
  <c r="D24" i="7"/>
  <c r="D25" i="7"/>
  <c r="D23" i="7"/>
  <c r="I24" i="9"/>
  <c r="K23" i="9"/>
  <c r="K24" i="9"/>
  <c r="J23" i="9"/>
  <c r="J11" i="18"/>
  <c r="C6" i="9"/>
  <c r="G10" i="9" s="1"/>
  <c r="G100" i="9"/>
  <c r="G104" i="9"/>
  <c r="G5" i="9" l="1"/>
  <c r="G4" i="9"/>
  <c r="C31" i="7"/>
  <c r="D41" i="7"/>
  <c r="G9" i="9"/>
  <c r="G6" i="9"/>
  <c r="G7" i="9"/>
  <c r="G8" i="9"/>
  <c r="C7" i="9" s="1"/>
  <c r="D32" i="7"/>
  <c r="D31" i="7"/>
  <c r="D33" i="7"/>
  <c r="D38" i="7" s="1"/>
  <c r="C33" i="7"/>
  <c r="C38" i="7" s="1"/>
  <c r="C32" i="7"/>
  <c r="B4" i="18"/>
  <c r="C37" i="7" l="1"/>
  <c r="B38" i="14"/>
  <c r="B40" i="14" s="1"/>
  <c r="N32" i="14" s="1"/>
  <c r="G222" i="21"/>
  <c r="D34" i="7"/>
  <c r="C34" i="7"/>
  <c r="D37" i="7"/>
  <c r="D7" i="10"/>
  <c r="D8" i="10"/>
  <c r="C8" i="10"/>
  <c r="C67" i="9"/>
  <c r="C65" i="9"/>
  <c r="C51" i="9"/>
  <c r="C49" i="9"/>
  <c r="I88" i="9"/>
  <c r="C66" i="9" s="1"/>
  <c r="C69" i="9"/>
  <c r="C54" i="9"/>
  <c r="C73" i="9"/>
  <c r="C58" i="9"/>
  <c r="C39" i="9"/>
  <c r="C41" i="9"/>
  <c r="C32" i="9"/>
  <c r="C14" i="7"/>
  <c r="C15" i="7"/>
  <c r="C16" i="7"/>
  <c r="C13" i="7"/>
  <c r="G262" i="21" l="1"/>
  <c r="G324" i="21" s="1"/>
  <c r="G224" i="21"/>
  <c r="G264" i="21" s="1"/>
  <c r="G21" i="1"/>
  <c r="G21" i="21"/>
  <c r="H42" i="8"/>
  <c r="H41" i="8"/>
  <c r="J11" i="17"/>
  <c r="J3393" i="18"/>
  <c r="J3394" i="18"/>
  <c r="J3395" i="18"/>
  <c r="J3396" i="18"/>
  <c r="J3397" i="18"/>
  <c r="J3398" i="18"/>
  <c r="J3399" i="18"/>
  <c r="J3400" i="18"/>
  <c r="J3401" i="18"/>
  <c r="J3402" i="18"/>
  <c r="J3403" i="18"/>
  <c r="J3404" i="18"/>
  <c r="J3405" i="18"/>
  <c r="J3406" i="18"/>
  <c r="J3407" i="18"/>
  <c r="J3408" i="18"/>
  <c r="J3409" i="18"/>
  <c r="J3410" i="18"/>
  <c r="J3411" i="18"/>
  <c r="J3412" i="18"/>
  <c r="J3413" i="18"/>
  <c r="J3414" i="18"/>
  <c r="J3415" i="18"/>
  <c r="J3416" i="18"/>
  <c r="J3417" i="18"/>
  <c r="J3418" i="18"/>
  <c r="J3419" i="18"/>
  <c r="J3420" i="18"/>
  <c r="J3421" i="18"/>
  <c r="J3422" i="18"/>
  <c r="J3423" i="18"/>
  <c r="J3424" i="18"/>
  <c r="J3425" i="18"/>
  <c r="J3426" i="18"/>
  <c r="J3427" i="18"/>
  <c r="J3428" i="18"/>
  <c r="J3429" i="18"/>
  <c r="J3430" i="18"/>
  <c r="J3431" i="18"/>
  <c r="J3432" i="18"/>
  <c r="J3433" i="18"/>
  <c r="J3434" i="18"/>
  <c r="J3435" i="18"/>
  <c r="J3436" i="18"/>
  <c r="J3437" i="18"/>
  <c r="J3438" i="18"/>
  <c r="J3439" i="18"/>
  <c r="J3440" i="18"/>
  <c r="J3441" i="18"/>
  <c r="J3442" i="18"/>
  <c r="J3443" i="18"/>
  <c r="J3444" i="18"/>
  <c r="J3445" i="18"/>
  <c r="J3446" i="18"/>
  <c r="J3447" i="18"/>
  <c r="J3448" i="18"/>
  <c r="J3449" i="18"/>
  <c r="J3450" i="18"/>
  <c r="J3451" i="18"/>
  <c r="J3452" i="18"/>
  <c r="J3453" i="18"/>
  <c r="J3454" i="18"/>
  <c r="J3455" i="18"/>
  <c r="J3456" i="18"/>
  <c r="J3457" i="18"/>
  <c r="J3458" i="18"/>
  <c r="J3459" i="18"/>
  <c r="J3460" i="18"/>
  <c r="J3461" i="18"/>
  <c r="J3462" i="18"/>
  <c r="J3463" i="18"/>
  <c r="J3464" i="18"/>
  <c r="J3465" i="18"/>
  <c r="J3466" i="18"/>
  <c r="J3467" i="18"/>
  <c r="J3468" i="18"/>
  <c r="J3469" i="18"/>
  <c r="J3470" i="18"/>
  <c r="J3471" i="18"/>
  <c r="J3472" i="18"/>
  <c r="J3473" i="18"/>
  <c r="J3474" i="18"/>
  <c r="J3475" i="18"/>
  <c r="J3476" i="18"/>
  <c r="J3477" i="18"/>
  <c r="J3478" i="18"/>
  <c r="J3479" i="18"/>
  <c r="J3480" i="18"/>
  <c r="J3481" i="18"/>
  <c r="J3482" i="18"/>
  <c r="J3483" i="18"/>
  <c r="J3484" i="18"/>
  <c r="J3485" i="18"/>
  <c r="J3486" i="18"/>
  <c r="J3487" i="18"/>
  <c r="J3488" i="18"/>
  <c r="J3489" i="18"/>
  <c r="J3490" i="18"/>
  <c r="J3491" i="18"/>
  <c r="J3492" i="18"/>
  <c r="J3493" i="18"/>
  <c r="J3494" i="18"/>
  <c r="J3495" i="18"/>
  <c r="J3496" i="18"/>
  <c r="J3497" i="18"/>
  <c r="J3498" i="18"/>
  <c r="J3499" i="18"/>
  <c r="J3500" i="18"/>
  <c r="J3501" i="18"/>
  <c r="J3502" i="18"/>
  <c r="J3503" i="18"/>
  <c r="J3504" i="18"/>
  <c r="J3505" i="18"/>
  <c r="J3506" i="18"/>
  <c r="J3507" i="18"/>
  <c r="J3508" i="18"/>
  <c r="J3509" i="18"/>
  <c r="J3510" i="18"/>
  <c r="J3511" i="18"/>
  <c r="J3512" i="18"/>
  <c r="J3513" i="18"/>
  <c r="J3514" i="18"/>
  <c r="J3515" i="18"/>
  <c r="J3516" i="18"/>
  <c r="J3517" i="18"/>
  <c r="J3518" i="18"/>
  <c r="J3519" i="18"/>
  <c r="J3520" i="18"/>
  <c r="J3521" i="18"/>
  <c r="J3522" i="18"/>
  <c r="J3523" i="18"/>
  <c r="J3524" i="18"/>
  <c r="J3525" i="18"/>
  <c r="J3526" i="18"/>
  <c r="J3527" i="18"/>
  <c r="J3528" i="18"/>
  <c r="J3529" i="18"/>
  <c r="J3530" i="18"/>
  <c r="J3531" i="18"/>
  <c r="J3532" i="18"/>
  <c r="J3533" i="18"/>
  <c r="J3534" i="18"/>
  <c r="J3535" i="18"/>
  <c r="J3536" i="18"/>
  <c r="J3537" i="18"/>
  <c r="J3538" i="18"/>
  <c r="J3539" i="18"/>
  <c r="J3540" i="18"/>
  <c r="J3541" i="18"/>
  <c r="J3542" i="18"/>
  <c r="J3543" i="18"/>
  <c r="J3544" i="18"/>
  <c r="J3545" i="18"/>
  <c r="J3546" i="18"/>
  <c r="J3547" i="18"/>
  <c r="J3548" i="18"/>
  <c r="J3549" i="18"/>
  <c r="J3550" i="18"/>
  <c r="J3551" i="18"/>
  <c r="J3552" i="18"/>
  <c r="J3553" i="18"/>
  <c r="J3554" i="18"/>
  <c r="J3555" i="18"/>
  <c r="J3556" i="18"/>
  <c r="J3557" i="18"/>
  <c r="J3558" i="18"/>
  <c r="J3559" i="18"/>
  <c r="J3560" i="18"/>
  <c r="J3561" i="18"/>
  <c r="J3562" i="18"/>
  <c r="J3563" i="18"/>
  <c r="J3564" i="18"/>
  <c r="J3565" i="18"/>
  <c r="J3566" i="18"/>
  <c r="J3567" i="18"/>
  <c r="J3568" i="18"/>
  <c r="J3569" i="18"/>
  <c r="J3570" i="18"/>
  <c r="J3571" i="18"/>
  <c r="J3572" i="18"/>
  <c r="J3573" i="18"/>
  <c r="J3574" i="18"/>
  <c r="J3575" i="18"/>
  <c r="J3576" i="18"/>
  <c r="J3577" i="18"/>
  <c r="J3578" i="18"/>
  <c r="J3579" i="18"/>
  <c r="J3580" i="18"/>
  <c r="J3581" i="18"/>
  <c r="J3582" i="18"/>
  <c r="J3583" i="18"/>
  <c r="J3584" i="18"/>
  <c r="J3585" i="18"/>
  <c r="J3586" i="18"/>
  <c r="J3587" i="18"/>
  <c r="J3588" i="18"/>
  <c r="J3589" i="18"/>
  <c r="J3590" i="18"/>
  <c r="J3591" i="18"/>
  <c r="J3592" i="18"/>
  <c r="J3593" i="18"/>
  <c r="J3594" i="18"/>
  <c r="J3595" i="18"/>
  <c r="J3596" i="18"/>
  <c r="J3597" i="18"/>
  <c r="J3598" i="18"/>
  <c r="J3599" i="18"/>
  <c r="J3600" i="18"/>
  <c r="J3601" i="18"/>
  <c r="J3602" i="18"/>
  <c r="J3603" i="18"/>
  <c r="J3604" i="18"/>
  <c r="J3605" i="18"/>
  <c r="J3606" i="18"/>
  <c r="J3607" i="18"/>
  <c r="J3608" i="18"/>
  <c r="J3609" i="18"/>
  <c r="J3610" i="18"/>
  <c r="J3611" i="18"/>
  <c r="J3612" i="18"/>
  <c r="J3613" i="18"/>
  <c r="J3614" i="18"/>
  <c r="J3615" i="18"/>
  <c r="J3616" i="18"/>
  <c r="J3617" i="18"/>
  <c r="J3618" i="18"/>
  <c r="J3619" i="18"/>
  <c r="J3620" i="18"/>
  <c r="J3621" i="18"/>
  <c r="J3622" i="18"/>
  <c r="J3623" i="18"/>
  <c r="J3624" i="18"/>
  <c r="J3625" i="18"/>
  <c r="J3626" i="18"/>
  <c r="J3627" i="18"/>
  <c r="J3628" i="18"/>
  <c r="J3629" i="18"/>
  <c r="J3630" i="18"/>
  <c r="J3631" i="18"/>
  <c r="J3632" i="18"/>
  <c r="J3633" i="18"/>
  <c r="J3634" i="18"/>
  <c r="J3635" i="18"/>
  <c r="J3636" i="18"/>
  <c r="J3637" i="18"/>
  <c r="J3638" i="18"/>
  <c r="J3639" i="18"/>
  <c r="J3640" i="18"/>
  <c r="J3641" i="18"/>
  <c r="J3642" i="18"/>
  <c r="J3643" i="18"/>
  <c r="J3644" i="18"/>
  <c r="J3645" i="18"/>
  <c r="J3646" i="18"/>
  <c r="J3647" i="18"/>
  <c r="J3648" i="18"/>
  <c r="J3649" i="18"/>
  <c r="J3650" i="18"/>
  <c r="J3651" i="18"/>
  <c r="J3652" i="18"/>
  <c r="J3653" i="18"/>
  <c r="J3654" i="18"/>
  <c r="J3655" i="18"/>
  <c r="J3656" i="18"/>
  <c r="J3657" i="18"/>
  <c r="J3658" i="18"/>
  <c r="J3659" i="18"/>
  <c r="J3660" i="18"/>
  <c r="J3661" i="18"/>
  <c r="J3662" i="18"/>
  <c r="J3663" i="18"/>
  <c r="J3664" i="18"/>
  <c r="J3665" i="18"/>
  <c r="J3666" i="18"/>
  <c r="J3667" i="18"/>
  <c r="J3668" i="18"/>
  <c r="J3669" i="18"/>
  <c r="J3670" i="18"/>
  <c r="J3671" i="18"/>
  <c r="J3672" i="18"/>
  <c r="J3673" i="18"/>
  <c r="J3674" i="18"/>
  <c r="J3675" i="18"/>
  <c r="J3676" i="18"/>
  <c r="J3677" i="18"/>
  <c r="J3678" i="18"/>
  <c r="J3679" i="18"/>
  <c r="J3680" i="18"/>
  <c r="J3681" i="18"/>
  <c r="J3682" i="18"/>
  <c r="J3683" i="18"/>
  <c r="J3684" i="18"/>
  <c r="J3685" i="18"/>
  <c r="J3686" i="18"/>
  <c r="J3687" i="18"/>
  <c r="J3688" i="18"/>
  <c r="J3689" i="18"/>
  <c r="J3690" i="18"/>
  <c r="J3691" i="18"/>
  <c r="J3692" i="18"/>
  <c r="J3693" i="18"/>
  <c r="J3694" i="18"/>
  <c r="J3695" i="18"/>
  <c r="J3696" i="18"/>
  <c r="J3697" i="18"/>
  <c r="J3698" i="18"/>
  <c r="J3699" i="18"/>
  <c r="J3700" i="18"/>
  <c r="J3701" i="18"/>
  <c r="J3702" i="18"/>
  <c r="J3703" i="18"/>
  <c r="J3704" i="18"/>
  <c r="J3705" i="18"/>
  <c r="J3706" i="18"/>
  <c r="J3707" i="18"/>
  <c r="J3708" i="18"/>
  <c r="J3709" i="18"/>
  <c r="J3710" i="18"/>
  <c r="J3711" i="18"/>
  <c r="J3712" i="18"/>
  <c r="J3713" i="18"/>
  <c r="J3714" i="18"/>
  <c r="J3715" i="18"/>
  <c r="J3716" i="18"/>
  <c r="J3717" i="18"/>
  <c r="J3718" i="18"/>
  <c r="J3719" i="18"/>
  <c r="J3720" i="18"/>
  <c r="J3721" i="18"/>
  <c r="J3722" i="18"/>
  <c r="J3723" i="18"/>
  <c r="J3724" i="18"/>
  <c r="J3725" i="18"/>
  <c r="J3726" i="18"/>
  <c r="J3727" i="18"/>
  <c r="J3728" i="18"/>
  <c r="J3729" i="18"/>
  <c r="J3730" i="18"/>
  <c r="J3731" i="18"/>
  <c r="J3732" i="18"/>
  <c r="J3733" i="18"/>
  <c r="J3734" i="18"/>
  <c r="J3735" i="18"/>
  <c r="J3736" i="18"/>
  <c r="J3737" i="18"/>
  <c r="J3738" i="18"/>
  <c r="J3739" i="18"/>
  <c r="J3740" i="18"/>
  <c r="J3741" i="18"/>
  <c r="J3742" i="18"/>
  <c r="J3743" i="18"/>
  <c r="J3744" i="18"/>
  <c r="J3745" i="18"/>
  <c r="J3746" i="18"/>
  <c r="J3747" i="18"/>
  <c r="J3748" i="18"/>
  <c r="J3749" i="18"/>
  <c r="J3750" i="18"/>
  <c r="J3751" i="18"/>
  <c r="J3752" i="18"/>
  <c r="J3753" i="18"/>
  <c r="J3754" i="18"/>
  <c r="J3755" i="18"/>
  <c r="J3756" i="18"/>
  <c r="J3757" i="18"/>
  <c r="J3758" i="18"/>
  <c r="J3759" i="18"/>
  <c r="J3760" i="18"/>
  <c r="J3761" i="18"/>
  <c r="J3762" i="18"/>
  <c r="J3763" i="18"/>
  <c r="J3764" i="18"/>
  <c r="J3765" i="18"/>
  <c r="J3766" i="18"/>
  <c r="J3767" i="18"/>
  <c r="J3768" i="18"/>
  <c r="J3769" i="18"/>
  <c r="J3770" i="18"/>
  <c r="J3771" i="18"/>
  <c r="J3772" i="18"/>
  <c r="J3773" i="18"/>
  <c r="J3774" i="18"/>
  <c r="J3775" i="18"/>
  <c r="J3776" i="18"/>
  <c r="J3777" i="18"/>
  <c r="J3778" i="18"/>
  <c r="J3779" i="18"/>
  <c r="J3780" i="18"/>
  <c r="J3781" i="18"/>
  <c r="J3782" i="18"/>
  <c r="J3783" i="18"/>
  <c r="J3784" i="18"/>
  <c r="J3785" i="18"/>
  <c r="J3786" i="18"/>
  <c r="J3787" i="18"/>
  <c r="J3788" i="18"/>
  <c r="J3789" i="18"/>
  <c r="J3790" i="18"/>
  <c r="J3791" i="18"/>
  <c r="J3792" i="18"/>
  <c r="J3793" i="18"/>
  <c r="J3794" i="18"/>
  <c r="J3795" i="18"/>
  <c r="J3796" i="18"/>
  <c r="J3797" i="18"/>
  <c r="J3798" i="18"/>
  <c r="J3799" i="18"/>
  <c r="J3800" i="18"/>
  <c r="J3801" i="18"/>
  <c r="J3802" i="18"/>
  <c r="J3803" i="18"/>
  <c r="J3804" i="18"/>
  <c r="J3805" i="18"/>
  <c r="J3806" i="18"/>
  <c r="J3807" i="18"/>
  <c r="J3808" i="18"/>
  <c r="J3809" i="18"/>
  <c r="J3810" i="18"/>
  <c r="J3811" i="18"/>
  <c r="J3812" i="18"/>
  <c r="J3813" i="18"/>
  <c r="J3814" i="18"/>
  <c r="J3815" i="18"/>
  <c r="J3816" i="18"/>
  <c r="J3817" i="18"/>
  <c r="J3818" i="18"/>
  <c r="J3819" i="18"/>
  <c r="J3820" i="18"/>
  <c r="J3821" i="18"/>
  <c r="J3822" i="18"/>
  <c r="J3823" i="18"/>
  <c r="J3824" i="18"/>
  <c r="J3825" i="18"/>
  <c r="J3826" i="18"/>
  <c r="J3827" i="18"/>
  <c r="J3828" i="18"/>
  <c r="J3829" i="18"/>
  <c r="J3830" i="18"/>
  <c r="J3831" i="18"/>
  <c r="J3832" i="18"/>
  <c r="J3833" i="18"/>
  <c r="J3834" i="18"/>
  <c r="J3835" i="18"/>
  <c r="J3836" i="18"/>
  <c r="J3837" i="18"/>
  <c r="J3838" i="18"/>
  <c r="J3839" i="18"/>
  <c r="J3840" i="18"/>
  <c r="J3841" i="18"/>
  <c r="J3842" i="18"/>
  <c r="J3843" i="18"/>
  <c r="J3844" i="18"/>
  <c r="J3845" i="18"/>
  <c r="J3846" i="18"/>
  <c r="J3847" i="18"/>
  <c r="J3848" i="18"/>
  <c r="J3849" i="18"/>
  <c r="J3850" i="18"/>
  <c r="J3851" i="18"/>
  <c r="J3852" i="18"/>
  <c r="J3853" i="18"/>
  <c r="J3854" i="18"/>
  <c r="J3855" i="18"/>
  <c r="J3856" i="18"/>
  <c r="J3857" i="18"/>
  <c r="J3858" i="18"/>
  <c r="J3859" i="18"/>
  <c r="J3860" i="18"/>
  <c r="J3861" i="18"/>
  <c r="J3862" i="18"/>
  <c r="J3863" i="18"/>
  <c r="J3864" i="18"/>
  <c r="J3865" i="18"/>
  <c r="J3866" i="18"/>
  <c r="J3867" i="18"/>
  <c r="J3868" i="18"/>
  <c r="J3869" i="18"/>
  <c r="J3870" i="18"/>
  <c r="J3871" i="18"/>
  <c r="J3872" i="18"/>
  <c r="J3873" i="18"/>
  <c r="J3874" i="18"/>
  <c r="J3875" i="18"/>
  <c r="J3876" i="18"/>
  <c r="J3877" i="18"/>
  <c r="J3878" i="18"/>
  <c r="J3879" i="18"/>
  <c r="J3880" i="18"/>
  <c r="J3881" i="18"/>
  <c r="J3882" i="18"/>
  <c r="J3883" i="18"/>
  <c r="J3884" i="18"/>
  <c r="J3885" i="18"/>
  <c r="J3886" i="18"/>
  <c r="J3887" i="18"/>
  <c r="J3888" i="18"/>
  <c r="J3889" i="18"/>
  <c r="J3890" i="18"/>
  <c r="J3891" i="18"/>
  <c r="J3892" i="18"/>
  <c r="J3893" i="18"/>
  <c r="J3894" i="18"/>
  <c r="J3895" i="18"/>
  <c r="J3896" i="18"/>
  <c r="J3897" i="18"/>
  <c r="J3898" i="18"/>
  <c r="J3899" i="18"/>
  <c r="J3900" i="18"/>
  <c r="J3901" i="18"/>
  <c r="J3902" i="18"/>
  <c r="J3903" i="18"/>
  <c r="J3904" i="18"/>
  <c r="J3905" i="18"/>
  <c r="J3906" i="18"/>
  <c r="J3907" i="18"/>
  <c r="J3908" i="18"/>
  <c r="J3909" i="18"/>
  <c r="J3910" i="18"/>
  <c r="J3911" i="18"/>
  <c r="J3912" i="18"/>
  <c r="J3913" i="18"/>
  <c r="J3914" i="18"/>
  <c r="J3915" i="18"/>
  <c r="J3916" i="18"/>
  <c r="J3917" i="18"/>
  <c r="J3918" i="18"/>
  <c r="J3919" i="18"/>
  <c r="J3920" i="18"/>
  <c r="J3921" i="18"/>
  <c r="J3922" i="18"/>
  <c r="J3923" i="18"/>
  <c r="J3924" i="18"/>
  <c r="J3925" i="18"/>
  <c r="J3926" i="18"/>
  <c r="J3927" i="18"/>
  <c r="J3928" i="18"/>
  <c r="J3929" i="18"/>
  <c r="J3930" i="18"/>
  <c r="J3931" i="18"/>
  <c r="J3932" i="18"/>
  <c r="J3933" i="18"/>
  <c r="J3934" i="18"/>
  <c r="J3935" i="18"/>
  <c r="J3936" i="18"/>
  <c r="J3937" i="18"/>
  <c r="J3938" i="18"/>
  <c r="J3939" i="18"/>
  <c r="J3940" i="18"/>
  <c r="J3941" i="18"/>
  <c r="J3942" i="18"/>
  <c r="J3943" i="18"/>
  <c r="J3944" i="18"/>
  <c r="J3945" i="18"/>
  <c r="J3946" i="18"/>
  <c r="J3947" i="18"/>
  <c r="J3948" i="18"/>
  <c r="J3949" i="18"/>
  <c r="J3950" i="18"/>
  <c r="J3951" i="18"/>
  <c r="J3952" i="18"/>
  <c r="J3953" i="18"/>
  <c r="J3954" i="18"/>
  <c r="J3955" i="18"/>
  <c r="J3956" i="18"/>
  <c r="J3957" i="18"/>
  <c r="J3958" i="18"/>
  <c r="J3959" i="18"/>
  <c r="J3960" i="18"/>
  <c r="J3961" i="18"/>
  <c r="J3962" i="18"/>
  <c r="J3963" i="18"/>
  <c r="J3964" i="18"/>
  <c r="J3965" i="18"/>
  <c r="J3966" i="18"/>
  <c r="J3967" i="18"/>
  <c r="J3968" i="18"/>
  <c r="J3969" i="18"/>
  <c r="J3970" i="18"/>
  <c r="J3971" i="18"/>
  <c r="J3972" i="18"/>
  <c r="J3973" i="18"/>
  <c r="J3974" i="18"/>
  <c r="J3975" i="18"/>
  <c r="J3976" i="18"/>
  <c r="J3977" i="18"/>
  <c r="J3978" i="18"/>
  <c r="J3979" i="18"/>
  <c r="J3980" i="18"/>
  <c r="J3981" i="18"/>
  <c r="J3982" i="18"/>
  <c r="J3983" i="18"/>
  <c r="J3984" i="18"/>
  <c r="J3985" i="18"/>
  <c r="J3986" i="18"/>
  <c r="J3987" i="18"/>
  <c r="J3988" i="18"/>
  <c r="J3989" i="18"/>
  <c r="J3990" i="18"/>
  <c r="J3991" i="18"/>
  <c r="J3992" i="18"/>
  <c r="J3993" i="18"/>
  <c r="J3994" i="18"/>
  <c r="J3995" i="18"/>
  <c r="J3996" i="18"/>
  <c r="J3997" i="18"/>
  <c r="J3998" i="18"/>
  <c r="J3999" i="18"/>
  <c r="J4000" i="18"/>
  <c r="J4001" i="18"/>
  <c r="J4002" i="18"/>
  <c r="J4003" i="18"/>
  <c r="J4004" i="18"/>
  <c r="J4005" i="18"/>
  <c r="J4006" i="18"/>
  <c r="J4007" i="18"/>
  <c r="J4008" i="18"/>
  <c r="J4009" i="18"/>
  <c r="J4010" i="18"/>
  <c r="J4011" i="18"/>
  <c r="J4012" i="18"/>
  <c r="J4013" i="18"/>
  <c r="J4014" i="18"/>
  <c r="J4015" i="18"/>
  <c r="J4016" i="18"/>
  <c r="J4017" i="18"/>
  <c r="J4018" i="18"/>
  <c r="J4019" i="18"/>
  <c r="J4020" i="18"/>
  <c r="J4021" i="18"/>
  <c r="J4022" i="18"/>
  <c r="J4023" i="18"/>
  <c r="J4024" i="18"/>
  <c r="J4025" i="18"/>
  <c r="J4026" i="18"/>
  <c r="J4027" i="18"/>
  <c r="J4028" i="18"/>
  <c r="J4029" i="18"/>
  <c r="J4030" i="18"/>
  <c r="J4031" i="18"/>
  <c r="J4032" i="18"/>
  <c r="J4033" i="18"/>
  <c r="J4034" i="18"/>
  <c r="J4035" i="18"/>
  <c r="J4036" i="18"/>
  <c r="J4037" i="18"/>
  <c r="J4038" i="18"/>
  <c r="J4039" i="18"/>
  <c r="J4040" i="18"/>
  <c r="J4041" i="18"/>
  <c r="J4042" i="18"/>
  <c r="J4043" i="18"/>
  <c r="J4044" i="18"/>
  <c r="J4045" i="18"/>
  <c r="J4046" i="18"/>
  <c r="J4047" i="18"/>
  <c r="J4048" i="18"/>
  <c r="J4049" i="18"/>
  <c r="J4050" i="18"/>
  <c r="J4051" i="18"/>
  <c r="J4052" i="18"/>
  <c r="J4053" i="18"/>
  <c r="J4054" i="18"/>
  <c r="J4055" i="18"/>
  <c r="J4056" i="18"/>
  <c r="J4057" i="18"/>
  <c r="J4058" i="18"/>
  <c r="J4059" i="18"/>
  <c r="J4060" i="18"/>
  <c r="J4061" i="18"/>
  <c r="J4062" i="18"/>
  <c r="J4063" i="18"/>
  <c r="J4064" i="18"/>
  <c r="J4065" i="18"/>
  <c r="J4066" i="18"/>
  <c r="J4067" i="18"/>
  <c r="J4068" i="18"/>
  <c r="J4069" i="18"/>
  <c r="J4070" i="18"/>
  <c r="J4071" i="18"/>
  <c r="J4072" i="18"/>
  <c r="J4073" i="18"/>
  <c r="J4074" i="18"/>
  <c r="J4075" i="18"/>
  <c r="J4076" i="18"/>
  <c r="J4077" i="18"/>
  <c r="J4078" i="18"/>
  <c r="J4079" i="18"/>
  <c r="J4080" i="18"/>
  <c r="J4081" i="18"/>
  <c r="J4082" i="18"/>
  <c r="J4083" i="18"/>
  <c r="J4084" i="18"/>
  <c r="J4085" i="18"/>
  <c r="J4086" i="18"/>
  <c r="J4087" i="18"/>
  <c r="J4088" i="18"/>
  <c r="J4089" i="18"/>
  <c r="J4090" i="18"/>
  <c r="J4091" i="18"/>
  <c r="J4092" i="18"/>
  <c r="J4093" i="18"/>
  <c r="J4094" i="18"/>
  <c r="J4095" i="18"/>
  <c r="J4096" i="18"/>
  <c r="J4097" i="18"/>
  <c r="J4098" i="18"/>
  <c r="J4099" i="18"/>
  <c r="J4100" i="18"/>
  <c r="J4101" i="18"/>
  <c r="J4102" i="18"/>
  <c r="J4103" i="18"/>
  <c r="J4104" i="18"/>
  <c r="J4105" i="18"/>
  <c r="J4106" i="18"/>
  <c r="J4107" i="18"/>
  <c r="J4108" i="18"/>
  <c r="J4109" i="18"/>
  <c r="J4110" i="18"/>
  <c r="J4111" i="18"/>
  <c r="J4112" i="18"/>
  <c r="J4113" i="18"/>
  <c r="J4114" i="18"/>
  <c r="J4115" i="18"/>
  <c r="J4116" i="18"/>
  <c r="J4117" i="18"/>
  <c r="J4118" i="18"/>
  <c r="J4119" i="18"/>
  <c r="J4120" i="18"/>
  <c r="J4121" i="18"/>
  <c r="J4122" i="18"/>
  <c r="J4123" i="18"/>
  <c r="J4124" i="18"/>
  <c r="J4125" i="18"/>
  <c r="J4126" i="18"/>
  <c r="J4127" i="18"/>
  <c r="J4128" i="18"/>
  <c r="J4129" i="18"/>
  <c r="J4130" i="18"/>
  <c r="J4131" i="18"/>
  <c r="J4132" i="18"/>
  <c r="J4133" i="18"/>
  <c r="J4134" i="18"/>
  <c r="J4135" i="18"/>
  <c r="J4136" i="18"/>
  <c r="J4137" i="18"/>
  <c r="J4138" i="18"/>
  <c r="J4139" i="18"/>
  <c r="J4140" i="18"/>
  <c r="J4141" i="18"/>
  <c r="J4142" i="18"/>
  <c r="J4143" i="18"/>
  <c r="J4144" i="18"/>
  <c r="J4145" i="18"/>
  <c r="J4146" i="18"/>
  <c r="J4147" i="18"/>
  <c r="J4148" i="18"/>
  <c r="J4149" i="18"/>
  <c r="J4150" i="18"/>
  <c r="J4151" i="18"/>
  <c r="J4152" i="18"/>
  <c r="J4153" i="18"/>
  <c r="J4154" i="18"/>
  <c r="J4155" i="18"/>
  <c r="J4156" i="18"/>
  <c r="J4157" i="18"/>
  <c r="J4158" i="18"/>
  <c r="J4159" i="18"/>
  <c r="J4160" i="18"/>
  <c r="J4161" i="18"/>
  <c r="J4162" i="18"/>
  <c r="J4163" i="18"/>
  <c r="J4164" i="18"/>
  <c r="J4165" i="18"/>
  <c r="J4166" i="18"/>
  <c r="J4167" i="18"/>
  <c r="J4168" i="18"/>
  <c r="J4169" i="18"/>
  <c r="J4170" i="18"/>
  <c r="J4171" i="18"/>
  <c r="J4172" i="18"/>
  <c r="J4173" i="18"/>
  <c r="J4174" i="18"/>
  <c r="J4175" i="18"/>
  <c r="J4176" i="18"/>
  <c r="J4177" i="18"/>
  <c r="J4178" i="18"/>
  <c r="J4179" i="18"/>
  <c r="J4180" i="18"/>
  <c r="J4181" i="18"/>
  <c r="J4182" i="18"/>
  <c r="J4183" i="18"/>
  <c r="J4184" i="18"/>
  <c r="J4185" i="18"/>
  <c r="J4186" i="18"/>
  <c r="J4187" i="18"/>
  <c r="J4188" i="18"/>
  <c r="J4189" i="18"/>
  <c r="J4190" i="18"/>
  <c r="J4191" i="18"/>
  <c r="J4192" i="18"/>
  <c r="J4193" i="18"/>
  <c r="J4194" i="18"/>
  <c r="J4195" i="18"/>
  <c r="J4196" i="18"/>
  <c r="J4197" i="18"/>
  <c r="J4198" i="18"/>
  <c r="J4199" i="18"/>
  <c r="J4200" i="18"/>
  <c r="J4201" i="18"/>
  <c r="J4202" i="18"/>
  <c r="J4203" i="18"/>
  <c r="J4204" i="18"/>
  <c r="J4205" i="18"/>
  <c r="J4206" i="18"/>
  <c r="J4207" i="18"/>
  <c r="J4208" i="18"/>
  <c r="J4209" i="18"/>
  <c r="J4210" i="18"/>
  <c r="J4211" i="18"/>
  <c r="J4212" i="18"/>
  <c r="J4213" i="18"/>
  <c r="J4214" i="18"/>
  <c r="J4215" i="18"/>
  <c r="J4216" i="18"/>
  <c r="J4217" i="18"/>
  <c r="J4218" i="18"/>
  <c r="J4219" i="18"/>
  <c r="J4220" i="18"/>
  <c r="J4221" i="18"/>
  <c r="J4222" i="18"/>
  <c r="J4223" i="18"/>
  <c r="J4224" i="18"/>
  <c r="J4225" i="18"/>
  <c r="J4226" i="18"/>
  <c r="J4227" i="18"/>
  <c r="J4228" i="18"/>
  <c r="J4229" i="18"/>
  <c r="J4230" i="18"/>
  <c r="J4231" i="18"/>
  <c r="J4232" i="18"/>
  <c r="J4233" i="18"/>
  <c r="J4234" i="18"/>
  <c r="J4235" i="18"/>
  <c r="J4236" i="18"/>
  <c r="J4237" i="18"/>
  <c r="J4238" i="18"/>
  <c r="J4239" i="18"/>
  <c r="J4240" i="18"/>
  <c r="J4241" i="18"/>
  <c r="J4242" i="18"/>
  <c r="J4243" i="18"/>
  <c r="J4244" i="18"/>
  <c r="J4245" i="18"/>
  <c r="J4246" i="18"/>
  <c r="J4247" i="18"/>
  <c r="J4248" i="18"/>
  <c r="J4249" i="18"/>
  <c r="J4250" i="18"/>
  <c r="J4251" i="18"/>
  <c r="J4252" i="18"/>
  <c r="J4253" i="18"/>
  <c r="J4254" i="18"/>
  <c r="J4255" i="18"/>
  <c r="J4256" i="18"/>
  <c r="J4257" i="18"/>
  <c r="J4258" i="18"/>
  <c r="J4259" i="18"/>
  <c r="J4260" i="18"/>
  <c r="J4261" i="18"/>
  <c r="J4262" i="18"/>
  <c r="J4263" i="18"/>
  <c r="J4264" i="18"/>
  <c r="J4265" i="18"/>
  <c r="J4266" i="18"/>
  <c r="J4267" i="18"/>
  <c r="J4268" i="18"/>
  <c r="J4269" i="18"/>
  <c r="J4270" i="18"/>
  <c r="J4271" i="18"/>
  <c r="J4272" i="18"/>
  <c r="J4273" i="18"/>
  <c r="J4274" i="18"/>
  <c r="J4275" i="18"/>
  <c r="J4276" i="18"/>
  <c r="J4277" i="18"/>
  <c r="J4278" i="18"/>
  <c r="J4279" i="18"/>
  <c r="J4280" i="18"/>
  <c r="J4281" i="18"/>
  <c r="J4282" i="18"/>
  <c r="J4283" i="18"/>
  <c r="J4284" i="18"/>
  <c r="J4285" i="18"/>
  <c r="J4286" i="18"/>
  <c r="J4287" i="18"/>
  <c r="J4288" i="18"/>
  <c r="J4289" i="18"/>
  <c r="J4290" i="18"/>
  <c r="J4291" i="18"/>
  <c r="J4292" i="18"/>
  <c r="J4293" i="18"/>
  <c r="J4294" i="18"/>
  <c r="J4295" i="18"/>
  <c r="J4296" i="18"/>
  <c r="J4297" i="18"/>
  <c r="J4298" i="18"/>
  <c r="J4299" i="18"/>
  <c r="J4300" i="18"/>
  <c r="J4301" i="18"/>
  <c r="J4302" i="18"/>
  <c r="J4303" i="18"/>
  <c r="J4304" i="18"/>
  <c r="J4305" i="18"/>
  <c r="J4306" i="18"/>
  <c r="J4307" i="18"/>
  <c r="J4308" i="18"/>
  <c r="J4309" i="18"/>
  <c r="J4310" i="18"/>
  <c r="J4311" i="18"/>
  <c r="J4312" i="18"/>
  <c r="J4313" i="18"/>
  <c r="J4314" i="18"/>
  <c r="J4315" i="18"/>
  <c r="J4316" i="18"/>
  <c r="J4317" i="18"/>
  <c r="J4318" i="18"/>
  <c r="J4319" i="18"/>
  <c r="J4320" i="18"/>
  <c r="J4321" i="18"/>
  <c r="J4322" i="18"/>
  <c r="J4323" i="18"/>
  <c r="J4324" i="18"/>
  <c r="J4325" i="18"/>
  <c r="J4326" i="18"/>
  <c r="J4327" i="18"/>
  <c r="J4328" i="18"/>
  <c r="J4329" i="18"/>
  <c r="J4330" i="18"/>
  <c r="J4331" i="18"/>
  <c r="J4332" i="18"/>
  <c r="J4333" i="18"/>
  <c r="J4334" i="18"/>
  <c r="J4335" i="18"/>
  <c r="J4336" i="18"/>
  <c r="J4337" i="18"/>
  <c r="J4338" i="18"/>
  <c r="J4339" i="18"/>
  <c r="J4340" i="18"/>
  <c r="J4341" i="18"/>
  <c r="J4342" i="18"/>
  <c r="J4343" i="18"/>
  <c r="J4344" i="18"/>
  <c r="J4345" i="18"/>
  <c r="J4346" i="18"/>
  <c r="J4347" i="18"/>
  <c r="J4348" i="18"/>
  <c r="J4349" i="18"/>
  <c r="J4350" i="18"/>
  <c r="J4351" i="18"/>
  <c r="J4352" i="18"/>
  <c r="J4353" i="18"/>
  <c r="J4354" i="18"/>
  <c r="J4355" i="18"/>
  <c r="J4356" i="18"/>
  <c r="J4357" i="18"/>
  <c r="J4358" i="18"/>
  <c r="J4359" i="18"/>
  <c r="J4360" i="18"/>
  <c r="J4361" i="18"/>
  <c r="J4362" i="18"/>
  <c r="J4363" i="18"/>
  <c r="J4364" i="18"/>
  <c r="J4365" i="18"/>
  <c r="J4366" i="18"/>
  <c r="J4367" i="18"/>
  <c r="J4368" i="18"/>
  <c r="J4369" i="18"/>
  <c r="J4370" i="18"/>
  <c r="J4371" i="18"/>
  <c r="J4372" i="18"/>
  <c r="J4373" i="18"/>
  <c r="J4374" i="18"/>
  <c r="J4375" i="18"/>
  <c r="J4376" i="18"/>
  <c r="J4377" i="18"/>
  <c r="J4378" i="18"/>
  <c r="J4379" i="18"/>
  <c r="J4380" i="18"/>
  <c r="J4381" i="18"/>
  <c r="J4382" i="18"/>
  <c r="J4383" i="18"/>
  <c r="J4384" i="18"/>
  <c r="J4385" i="18"/>
  <c r="J4386" i="18"/>
  <c r="J4387" i="18"/>
  <c r="J4388" i="18"/>
  <c r="J4389" i="18"/>
  <c r="J4390" i="18"/>
  <c r="J4391" i="18"/>
  <c r="J4392" i="18"/>
  <c r="J4393" i="18"/>
  <c r="J4394" i="18"/>
  <c r="J4395" i="18"/>
  <c r="J4396" i="18"/>
  <c r="J4397" i="18"/>
  <c r="J4398" i="18"/>
  <c r="J4399" i="18"/>
  <c r="J4400" i="18"/>
  <c r="J4401" i="18"/>
  <c r="J4402" i="18"/>
  <c r="J4403" i="18"/>
  <c r="J4404" i="18"/>
  <c r="J4405" i="18"/>
  <c r="J4406" i="18"/>
  <c r="J4407" i="18"/>
  <c r="J4408" i="18"/>
  <c r="J4409" i="18"/>
  <c r="J4410" i="18"/>
  <c r="J4411" i="18"/>
  <c r="J4412" i="18"/>
  <c r="J4413" i="18"/>
  <c r="J4414" i="18"/>
  <c r="J4415" i="18"/>
  <c r="J4416" i="18"/>
  <c r="J4417" i="18"/>
  <c r="J4418" i="18"/>
  <c r="J4419" i="18"/>
  <c r="J4420" i="18"/>
  <c r="J4421" i="18"/>
  <c r="J4422" i="18"/>
  <c r="J4423" i="18"/>
  <c r="J4424" i="18"/>
  <c r="J4425" i="18"/>
  <c r="J4426" i="18"/>
  <c r="J4427" i="18"/>
  <c r="J4428" i="18"/>
  <c r="J4429" i="18"/>
  <c r="J4430" i="18"/>
  <c r="J4431" i="18"/>
  <c r="J4432" i="18"/>
  <c r="J4433" i="18"/>
  <c r="J4434" i="18"/>
  <c r="J4435" i="18"/>
  <c r="J4436" i="18"/>
  <c r="J4437" i="18"/>
  <c r="J4438" i="18"/>
  <c r="J4439" i="18"/>
  <c r="J4440" i="18"/>
  <c r="J4441" i="18"/>
  <c r="J4442" i="18"/>
  <c r="J4443" i="18"/>
  <c r="J4444" i="18"/>
  <c r="J4445" i="18"/>
  <c r="J4446" i="18"/>
  <c r="J4447" i="18"/>
  <c r="J4448" i="18"/>
  <c r="J4449" i="18"/>
  <c r="J4450" i="18"/>
  <c r="J4451" i="18"/>
  <c r="J4452" i="18"/>
  <c r="J4453" i="18"/>
  <c r="J4454" i="18"/>
  <c r="J4455" i="18"/>
  <c r="J4456" i="18"/>
  <c r="J4457" i="18"/>
  <c r="J4458" i="18"/>
  <c r="J4459" i="18"/>
  <c r="J4460" i="18"/>
  <c r="J4461" i="18"/>
  <c r="J4462" i="18"/>
  <c r="J4463" i="18"/>
  <c r="J4464" i="18"/>
  <c r="J4465" i="18"/>
  <c r="J4466" i="18"/>
  <c r="J4467" i="18"/>
  <c r="J4468" i="18"/>
  <c r="J4469" i="18"/>
  <c r="J4470" i="18"/>
  <c r="J4471" i="18"/>
  <c r="J4472" i="18"/>
  <c r="J4473" i="18"/>
  <c r="J4474" i="18"/>
  <c r="J4475" i="18"/>
  <c r="J4476" i="18"/>
  <c r="J4477" i="18"/>
  <c r="J4478" i="18"/>
  <c r="J4479" i="18"/>
  <c r="J4480" i="18"/>
  <c r="J4481" i="18"/>
  <c r="J4482" i="18"/>
  <c r="J4483" i="18"/>
  <c r="J4484" i="18"/>
  <c r="J4485" i="18"/>
  <c r="J4486" i="18"/>
  <c r="J4487" i="18"/>
  <c r="J4488" i="18"/>
  <c r="J4489" i="18"/>
  <c r="J4490" i="18"/>
  <c r="J4491" i="18"/>
  <c r="J4492" i="18"/>
  <c r="J4493" i="18"/>
  <c r="J4494" i="18"/>
  <c r="J4495" i="18"/>
  <c r="J4496" i="18"/>
  <c r="J4497" i="18"/>
  <c r="J4498" i="18"/>
  <c r="J4499" i="18"/>
  <c r="J4500" i="18"/>
  <c r="J4501" i="18"/>
  <c r="J4502" i="18"/>
  <c r="J4503" i="18"/>
  <c r="J4504" i="18"/>
  <c r="J4505" i="18"/>
  <c r="J4506" i="18"/>
  <c r="J4507" i="18"/>
  <c r="J4508" i="18"/>
  <c r="J4509" i="18"/>
  <c r="J4510" i="18"/>
  <c r="J4511" i="18"/>
  <c r="J4512" i="18"/>
  <c r="J4513" i="18"/>
  <c r="J4514" i="18"/>
  <c r="J4515" i="18"/>
  <c r="J4516" i="18"/>
  <c r="J4517" i="18"/>
  <c r="J4518" i="18"/>
  <c r="J4519" i="18"/>
  <c r="J4520" i="18"/>
  <c r="J4521" i="18"/>
  <c r="J4522" i="18"/>
  <c r="J4523" i="18"/>
  <c r="J4524" i="18"/>
  <c r="J4525" i="18"/>
  <c r="J4526" i="18"/>
  <c r="J4527" i="18"/>
  <c r="J4528" i="18"/>
  <c r="J4529" i="18"/>
  <c r="J4530" i="18"/>
  <c r="J4531" i="18"/>
  <c r="J4532" i="18"/>
  <c r="J4533" i="18"/>
  <c r="J4534" i="18"/>
  <c r="J4535" i="18"/>
  <c r="J4536" i="18"/>
  <c r="J4537" i="18"/>
  <c r="J4538" i="18"/>
  <c r="J4539" i="18"/>
  <c r="J4540" i="18"/>
  <c r="J4541" i="18"/>
  <c r="J4542" i="18"/>
  <c r="J4543" i="18"/>
  <c r="J4544" i="18"/>
  <c r="J4545" i="18"/>
  <c r="J4546" i="18"/>
  <c r="J4547" i="18"/>
  <c r="J4548" i="18"/>
  <c r="J4549" i="18"/>
  <c r="J4550" i="18"/>
  <c r="J4551" i="18"/>
  <c r="J4552" i="18"/>
  <c r="J4553" i="18"/>
  <c r="J4554" i="18"/>
  <c r="J4555" i="18"/>
  <c r="J4556" i="18"/>
  <c r="J4557" i="18"/>
  <c r="J4558" i="18"/>
  <c r="J4559" i="18"/>
  <c r="J4560" i="18"/>
  <c r="J4561" i="18"/>
  <c r="J4562" i="18"/>
  <c r="J4563" i="18"/>
  <c r="J4564" i="18"/>
  <c r="J4565" i="18"/>
  <c r="J4566" i="18"/>
  <c r="J4567" i="18"/>
  <c r="J4568" i="18"/>
  <c r="J4569" i="18"/>
  <c r="J4570" i="18"/>
  <c r="J4571" i="18"/>
  <c r="J4572" i="18"/>
  <c r="J4573" i="18"/>
  <c r="J4574" i="18"/>
  <c r="J4575" i="18"/>
  <c r="J4576" i="18"/>
  <c r="J4577" i="18"/>
  <c r="J4578" i="18"/>
  <c r="J4579" i="18"/>
  <c r="J4580" i="18"/>
  <c r="J4581" i="18"/>
  <c r="J4582" i="18"/>
  <c r="J4583" i="18"/>
  <c r="J4584" i="18"/>
  <c r="J4585" i="18"/>
  <c r="J4586" i="18"/>
  <c r="J4587" i="18"/>
  <c r="J4588" i="18"/>
  <c r="J4589" i="18"/>
  <c r="J4590" i="18"/>
  <c r="J4591" i="18"/>
  <c r="J4592" i="18"/>
  <c r="J4593" i="18"/>
  <c r="J4594" i="18"/>
  <c r="J4595" i="18"/>
  <c r="J4596" i="18"/>
  <c r="J4597" i="18"/>
  <c r="J4598" i="18"/>
  <c r="J4599" i="18"/>
  <c r="J4600" i="18"/>
  <c r="J4601" i="18"/>
  <c r="J4602" i="18"/>
  <c r="J4603" i="18"/>
  <c r="J4604" i="18"/>
  <c r="J4605" i="18"/>
  <c r="J4606" i="18"/>
  <c r="J4607" i="18"/>
  <c r="J4608" i="18"/>
  <c r="J4609" i="18"/>
  <c r="J4610" i="18"/>
  <c r="J4611" i="18"/>
  <c r="J4612" i="18"/>
  <c r="J4613" i="18"/>
  <c r="J4614" i="18"/>
  <c r="J4615" i="18"/>
  <c r="J4616" i="18"/>
  <c r="J4617" i="18"/>
  <c r="J4618" i="18"/>
  <c r="J4619" i="18"/>
  <c r="J4620" i="18"/>
  <c r="J4621" i="18"/>
  <c r="J4622" i="18"/>
  <c r="J4623" i="18"/>
  <c r="J4624" i="18"/>
  <c r="J4625" i="18"/>
  <c r="J4626" i="18"/>
  <c r="J4627" i="18"/>
  <c r="J4628" i="18"/>
  <c r="J4629" i="18"/>
  <c r="J4630" i="18"/>
  <c r="J4631" i="18"/>
  <c r="J4632" i="18"/>
  <c r="J4633" i="18"/>
  <c r="J4634" i="18"/>
  <c r="J4635" i="18"/>
  <c r="J4636" i="18"/>
  <c r="J4637" i="18"/>
  <c r="J4638" i="18"/>
  <c r="J4639" i="18"/>
  <c r="J4640" i="18"/>
  <c r="J4641" i="18"/>
  <c r="J4642" i="18"/>
  <c r="J4643" i="18"/>
  <c r="J4644" i="18"/>
  <c r="J4645" i="18"/>
  <c r="J4646" i="18"/>
  <c r="J4647" i="18"/>
  <c r="J4648" i="18"/>
  <c r="J4649" i="18"/>
  <c r="J4650" i="18"/>
  <c r="J4651" i="18"/>
  <c r="J4652" i="18"/>
  <c r="J4653" i="18"/>
  <c r="J4654" i="18"/>
  <c r="J4655" i="18"/>
  <c r="J4656" i="18"/>
  <c r="J4657" i="18"/>
  <c r="J4658" i="18"/>
  <c r="J4659" i="18"/>
  <c r="J4660" i="18"/>
  <c r="J4661" i="18"/>
  <c r="J4662" i="18"/>
  <c r="J4663" i="18"/>
  <c r="J4664" i="18"/>
  <c r="J4665" i="18"/>
  <c r="J4666" i="18"/>
  <c r="J4667" i="18"/>
  <c r="J4668" i="18"/>
  <c r="J4669" i="18"/>
  <c r="J4670" i="18"/>
  <c r="J4671" i="18"/>
  <c r="J4672" i="18"/>
  <c r="J4673" i="18"/>
  <c r="J4674" i="18"/>
  <c r="J4675" i="18"/>
  <c r="J4676" i="18"/>
  <c r="J4677" i="18"/>
  <c r="J4678" i="18"/>
  <c r="J4679" i="18"/>
  <c r="J4680" i="18"/>
  <c r="J4681" i="18"/>
  <c r="J4682" i="18"/>
  <c r="J4683" i="18"/>
  <c r="J4684" i="18"/>
  <c r="J4685" i="18"/>
  <c r="J4686" i="18"/>
  <c r="J4687" i="18"/>
  <c r="J4688" i="18"/>
  <c r="J4689" i="18"/>
  <c r="J4690" i="18"/>
  <c r="J4691" i="18"/>
  <c r="J4692" i="18"/>
  <c r="J4693" i="18"/>
  <c r="J4694" i="18"/>
  <c r="J4695" i="18"/>
  <c r="J4696" i="18"/>
  <c r="J4697" i="18"/>
  <c r="J4698" i="18"/>
  <c r="J4699" i="18"/>
  <c r="J4700" i="18"/>
  <c r="J4701" i="18"/>
  <c r="J4702" i="18"/>
  <c r="J4703" i="18"/>
  <c r="J4704" i="18"/>
  <c r="J4705" i="18"/>
  <c r="J4706" i="18"/>
  <c r="J4707" i="18"/>
  <c r="J4708" i="18"/>
  <c r="J4709" i="18"/>
  <c r="J4710" i="18"/>
  <c r="J4711" i="18"/>
  <c r="J4712" i="18"/>
  <c r="J4713" i="18"/>
  <c r="J4714" i="18"/>
  <c r="J4715" i="18"/>
  <c r="J4716" i="18"/>
  <c r="J4717" i="18"/>
  <c r="J4718" i="18"/>
  <c r="J4719" i="18"/>
  <c r="J4720" i="18"/>
  <c r="J4721" i="18"/>
  <c r="J4722" i="18"/>
  <c r="J4723" i="18"/>
  <c r="J4724" i="18"/>
  <c r="J4725" i="18"/>
  <c r="J4726" i="18"/>
  <c r="J4727" i="18"/>
  <c r="J4728" i="18"/>
  <c r="J4729" i="18"/>
  <c r="J4730" i="18"/>
  <c r="J4731" i="18"/>
  <c r="J4732" i="18"/>
  <c r="J4733" i="18"/>
  <c r="J4734" i="18"/>
  <c r="J4735" i="18"/>
  <c r="J4736" i="18"/>
  <c r="J4737" i="18"/>
  <c r="J4738" i="18"/>
  <c r="J4739" i="18"/>
  <c r="J4740" i="18"/>
  <c r="J4741" i="18"/>
  <c r="J4742" i="18"/>
  <c r="J4743" i="18"/>
  <c r="J4744" i="18"/>
  <c r="J4745" i="18"/>
  <c r="J4746" i="18"/>
  <c r="J4747" i="18"/>
  <c r="J4748" i="18"/>
  <c r="J4749" i="18"/>
  <c r="J4750" i="18"/>
  <c r="J4751" i="18"/>
  <c r="J4752" i="18"/>
  <c r="J4753" i="18"/>
  <c r="J4754" i="18"/>
  <c r="J4755" i="18"/>
  <c r="J4756" i="18"/>
  <c r="J4757" i="18"/>
  <c r="J4758" i="18"/>
  <c r="J4759" i="18"/>
  <c r="J4760" i="18"/>
  <c r="J4761" i="18"/>
  <c r="J4762" i="18"/>
  <c r="J4763" i="18"/>
  <c r="J4764" i="18"/>
  <c r="J4765" i="18"/>
  <c r="J4766" i="18"/>
  <c r="J4767" i="18"/>
  <c r="J4768" i="18"/>
  <c r="J4769" i="18"/>
  <c r="J4770" i="18"/>
  <c r="J4771" i="18"/>
  <c r="J4772" i="18"/>
  <c r="J4773" i="18"/>
  <c r="J4774" i="18"/>
  <c r="J4775" i="18"/>
  <c r="J4776" i="18"/>
  <c r="J4777" i="18"/>
  <c r="J4778" i="18"/>
  <c r="J4779" i="18"/>
  <c r="J4780" i="18"/>
  <c r="J4781" i="18"/>
  <c r="J4782" i="18"/>
  <c r="J4783" i="18"/>
  <c r="J4784" i="18"/>
  <c r="J4785" i="18"/>
  <c r="J4786" i="18"/>
  <c r="J4787" i="18"/>
  <c r="J4788" i="18"/>
  <c r="J4789" i="18"/>
  <c r="J4790" i="18"/>
  <c r="J4791" i="18"/>
  <c r="J4792" i="18"/>
  <c r="J4793" i="18"/>
  <c r="J4794" i="18"/>
  <c r="J4795" i="18"/>
  <c r="J4796" i="18"/>
  <c r="J4797" i="18"/>
  <c r="J4798" i="18"/>
  <c r="J4799" i="18"/>
  <c r="J4800" i="18"/>
  <c r="J4801" i="18"/>
  <c r="J4802" i="18"/>
  <c r="J4803" i="18"/>
  <c r="J4804" i="18"/>
  <c r="J4805" i="18"/>
  <c r="J4806" i="18"/>
  <c r="J4807" i="18"/>
  <c r="J4808" i="18"/>
  <c r="J4809" i="18"/>
  <c r="J4810" i="18"/>
  <c r="J4811" i="18"/>
  <c r="J4812" i="18"/>
  <c r="J4813" i="18"/>
  <c r="J4814" i="18"/>
  <c r="J4815" i="18"/>
  <c r="J4816" i="18"/>
  <c r="J4817" i="18"/>
  <c r="J4818" i="18"/>
  <c r="J4819" i="18"/>
  <c r="J4820" i="18"/>
  <c r="J4821" i="18"/>
  <c r="J4822" i="18"/>
  <c r="J4823" i="18"/>
  <c r="J4824" i="18"/>
  <c r="J4825" i="18"/>
  <c r="J4826" i="18"/>
  <c r="J4827" i="18"/>
  <c r="J4828" i="18"/>
  <c r="J4829" i="18"/>
  <c r="J4830" i="18"/>
  <c r="J4831" i="18"/>
  <c r="J4832" i="18"/>
  <c r="J4833" i="18"/>
  <c r="J4834" i="18"/>
  <c r="J4835" i="18"/>
  <c r="J4836" i="18"/>
  <c r="J4837" i="18"/>
  <c r="J4838" i="18"/>
  <c r="J4839" i="18"/>
  <c r="J4840" i="18"/>
  <c r="J4841" i="18"/>
  <c r="J4842" i="18"/>
  <c r="J4843" i="18"/>
  <c r="J4844" i="18"/>
  <c r="J4845" i="18"/>
  <c r="J4846" i="18"/>
  <c r="J4847" i="18"/>
  <c r="J4848" i="18"/>
  <c r="J4849" i="18"/>
  <c r="J4850" i="18"/>
  <c r="J4851" i="18"/>
  <c r="J4852" i="18"/>
  <c r="J4853" i="18"/>
  <c r="J4854" i="18"/>
  <c r="J4855" i="18"/>
  <c r="J4856" i="18"/>
  <c r="J4857" i="18"/>
  <c r="J4858" i="18"/>
  <c r="J4859" i="18"/>
  <c r="J4860" i="18"/>
  <c r="J4861" i="18"/>
  <c r="J4862" i="18"/>
  <c r="J4863" i="18"/>
  <c r="J4864" i="18"/>
  <c r="J4865" i="18"/>
  <c r="J4866" i="18"/>
  <c r="J4867" i="18"/>
  <c r="J4868" i="18"/>
  <c r="J4869" i="18"/>
  <c r="J4870" i="18"/>
  <c r="J4871" i="18"/>
  <c r="J4872" i="18"/>
  <c r="J4873" i="18"/>
  <c r="J4874" i="18"/>
  <c r="J4875" i="18"/>
  <c r="J4876" i="18"/>
  <c r="J4877" i="18"/>
  <c r="J4878" i="18"/>
  <c r="J4879" i="18"/>
  <c r="J4880" i="18"/>
  <c r="J4881" i="18"/>
  <c r="J4882" i="18"/>
  <c r="J4883" i="18"/>
  <c r="J4884" i="18"/>
  <c r="J4885" i="18"/>
  <c r="J4886" i="18"/>
  <c r="J4887" i="18"/>
  <c r="J4888" i="18"/>
  <c r="J4889" i="18"/>
  <c r="J4890" i="18"/>
  <c r="J4891" i="18"/>
  <c r="J4892" i="18"/>
  <c r="J4893" i="18"/>
  <c r="J4894" i="18"/>
  <c r="J4895" i="18"/>
  <c r="J4896" i="18"/>
  <c r="J4897" i="18"/>
  <c r="J4898" i="18"/>
  <c r="J4899" i="18"/>
  <c r="J4900" i="18"/>
  <c r="J4901" i="18"/>
  <c r="J4902" i="18"/>
  <c r="J4903" i="18"/>
  <c r="J4904" i="18"/>
  <c r="J4905" i="18"/>
  <c r="J4906" i="18"/>
  <c r="J4907" i="18"/>
  <c r="J4908" i="18"/>
  <c r="J4909" i="18"/>
  <c r="J4910" i="18"/>
  <c r="J4911" i="18"/>
  <c r="J4912" i="18"/>
  <c r="J4913" i="18"/>
  <c r="J4914" i="18"/>
  <c r="J4915" i="18"/>
  <c r="J4916" i="18"/>
  <c r="J4917" i="18"/>
  <c r="J4918" i="18"/>
  <c r="J4919" i="18"/>
  <c r="J4920" i="18"/>
  <c r="J4921" i="18"/>
  <c r="J4922" i="18"/>
  <c r="J4923" i="18"/>
  <c r="J4924" i="18"/>
  <c r="J4925" i="18"/>
  <c r="J4926" i="18"/>
  <c r="J4927" i="18"/>
  <c r="J4928" i="18"/>
  <c r="J4929" i="18"/>
  <c r="J4930" i="18"/>
  <c r="J4931" i="18"/>
  <c r="J4932" i="18"/>
  <c r="J4933" i="18"/>
  <c r="J4934" i="18"/>
  <c r="J4935" i="18"/>
  <c r="J4936" i="18"/>
  <c r="J4937" i="18"/>
  <c r="J4938" i="18"/>
  <c r="J4939" i="18"/>
  <c r="J4940" i="18"/>
  <c r="J4941" i="18"/>
  <c r="J4942" i="18"/>
  <c r="J4943" i="18"/>
  <c r="J4944" i="18"/>
  <c r="J4945" i="18"/>
  <c r="J4946" i="18"/>
  <c r="J4947" i="18"/>
  <c r="J4948" i="18"/>
  <c r="J4949" i="18"/>
  <c r="J4950" i="18"/>
  <c r="J4951" i="18"/>
  <c r="J4952" i="18"/>
  <c r="J4953" i="18"/>
  <c r="J4954" i="18"/>
  <c r="J4955" i="18"/>
  <c r="J4956" i="18"/>
  <c r="J4957" i="18"/>
  <c r="J4958" i="18"/>
  <c r="J4959" i="18"/>
  <c r="J4960" i="18"/>
  <c r="J4961" i="18"/>
  <c r="J4962" i="18"/>
  <c r="J4963" i="18"/>
  <c r="J4964" i="18"/>
  <c r="J4965" i="18"/>
  <c r="J4966" i="18"/>
  <c r="J4967" i="18"/>
  <c r="J4968" i="18"/>
  <c r="J4969" i="18"/>
  <c r="J4970" i="18"/>
  <c r="J4971" i="18"/>
  <c r="J4972" i="18"/>
  <c r="J4973" i="18"/>
  <c r="J4974" i="18"/>
  <c r="J4975" i="18"/>
  <c r="J4976" i="18"/>
  <c r="J4977" i="18"/>
  <c r="J4978" i="18"/>
  <c r="J4979" i="18"/>
  <c r="J4980" i="18"/>
  <c r="J4981" i="18"/>
  <c r="J4982" i="18"/>
  <c r="J4983" i="18"/>
  <c r="J4984" i="18"/>
  <c r="J4985" i="18"/>
  <c r="J4986" i="18"/>
  <c r="J4987" i="18"/>
  <c r="J4988" i="18"/>
  <c r="J4989" i="18"/>
  <c r="J4990" i="18"/>
  <c r="J4991" i="18"/>
  <c r="J4992" i="18"/>
  <c r="J4993" i="18"/>
  <c r="J4994" i="18"/>
  <c r="J4995" i="18"/>
  <c r="J4996" i="18"/>
  <c r="J4997" i="18"/>
  <c r="J4998" i="18"/>
  <c r="J4999" i="18"/>
  <c r="J5000" i="18"/>
  <c r="J5001" i="18"/>
  <c r="J5002" i="18"/>
  <c r="J5003" i="18"/>
  <c r="J5004" i="18"/>
  <c r="J5005" i="18"/>
  <c r="J5006" i="18"/>
  <c r="J5007" i="18"/>
  <c r="J5008" i="18"/>
  <c r="J5009" i="18"/>
  <c r="J5010" i="18"/>
  <c r="J5011" i="18"/>
  <c r="J5012" i="18"/>
  <c r="J5013" i="18"/>
  <c r="J5014" i="18"/>
  <c r="J5015" i="18"/>
  <c r="J5016" i="18"/>
  <c r="J5017" i="18"/>
  <c r="J5018" i="18"/>
  <c r="J5019" i="18"/>
  <c r="J5020" i="18"/>
  <c r="J5021" i="18"/>
  <c r="J5022" i="18"/>
  <c r="J5023" i="18"/>
  <c r="J5024" i="18"/>
  <c r="J5025" i="18"/>
  <c r="J5026" i="18"/>
  <c r="J5027" i="18"/>
  <c r="J5028" i="18"/>
  <c r="J5029" i="18"/>
  <c r="J5030" i="18"/>
  <c r="J5031" i="18"/>
  <c r="J5032" i="18"/>
  <c r="J5033" i="18"/>
  <c r="J5034" i="18"/>
  <c r="J5035" i="18"/>
  <c r="J5036" i="18"/>
  <c r="J5037" i="18"/>
  <c r="J5038" i="18"/>
  <c r="J5039" i="18"/>
  <c r="J5040" i="18"/>
  <c r="J5041" i="18"/>
  <c r="J5042" i="18"/>
  <c r="J5043" i="18"/>
  <c r="J5044" i="18"/>
  <c r="J5045" i="18"/>
  <c r="J5046" i="18"/>
  <c r="J5047" i="18"/>
  <c r="J5048" i="18"/>
  <c r="J5049" i="18"/>
  <c r="J5050" i="18"/>
  <c r="J5051" i="18"/>
  <c r="J5052" i="18"/>
  <c r="J5053" i="18"/>
  <c r="J5054" i="18"/>
  <c r="J5055" i="18"/>
  <c r="J5056" i="18"/>
  <c r="J5057" i="18"/>
  <c r="J5058" i="18"/>
  <c r="J5059" i="18"/>
  <c r="J5060" i="18"/>
  <c r="J5061" i="18"/>
  <c r="J5062" i="18"/>
  <c r="J5063" i="18"/>
  <c r="J5064" i="18"/>
  <c r="J5065" i="18"/>
  <c r="J5066" i="18"/>
  <c r="J5067" i="18"/>
  <c r="J5068" i="18"/>
  <c r="J5069" i="18"/>
  <c r="J5070" i="18"/>
  <c r="J5071" i="18"/>
  <c r="J5072" i="18"/>
  <c r="J5073" i="18"/>
  <c r="J5074" i="18"/>
  <c r="J5075" i="18"/>
  <c r="J5076" i="18"/>
  <c r="J5077" i="18"/>
  <c r="J5078" i="18"/>
  <c r="J5079" i="18"/>
  <c r="J5080" i="18"/>
  <c r="J5081" i="18"/>
  <c r="J5082" i="18"/>
  <c r="J5083" i="18"/>
  <c r="J5084" i="18"/>
  <c r="J5085" i="18"/>
  <c r="J5086" i="18"/>
  <c r="J5087" i="18"/>
  <c r="J5088" i="18"/>
  <c r="J5089" i="18"/>
  <c r="J5090" i="18"/>
  <c r="J5091" i="18"/>
  <c r="J5092" i="18"/>
  <c r="J5093" i="18"/>
  <c r="J5094" i="18"/>
  <c r="J5095" i="18"/>
  <c r="J5096" i="18"/>
  <c r="J5097" i="18"/>
  <c r="J5098" i="18"/>
  <c r="J5099" i="18"/>
  <c r="J5100" i="18"/>
  <c r="J5101" i="18"/>
  <c r="J5102" i="18"/>
  <c r="J5103" i="18"/>
  <c r="J5104" i="18"/>
  <c r="J5105" i="18"/>
  <c r="J5106" i="18"/>
  <c r="J5107" i="18"/>
  <c r="J5108" i="18"/>
  <c r="J5109" i="18"/>
  <c r="J5110" i="18"/>
  <c r="J5111" i="18"/>
  <c r="J5112" i="18"/>
  <c r="J5113" i="18"/>
  <c r="J5114" i="18"/>
  <c r="J5115" i="18"/>
  <c r="J5116" i="18"/>
  <c r="J5117" i="18"/>
  <c r="J5118" i="18"/>
  <c r="J5119" i="18"/>
  <c r="J5120" i="18"/>
  <c r="J5121" i="18"/>
  <c r="J5122" i="18"/>
  <c r="J5123" i="18"/>
  <c r="J5124" i="18"/>
  <c r="J5125" i="18"/>
  <c r="J5126" i="18"/>
  <c r="J5127" i="18"/>
  <c r="J5128" i="18"/>
  <c r="J5129" i="18"/>
  <c r="J5130" i="18"/>
  <c r="J5131" i="18"/>
  <c r="J5132" i="18"/>
  <c r="J5133" i="18"/>
  <c r="J5134" i="18"/>
  <c r="J5135" i="18"/>
  <c r="J5136" i="18"/>
  <c r="J5137" i="18"/>
  <c r="J5138" i="18"/>
  <c r="J5139" i="18"/>
  <c r="J5140" i="18"/>
  <c r="J5141" i="18"/>
  <c r="J5142" i="18"/>
  <c r="J5143" i="18"/>
  <c r="J5144" i="18"/>
  <c r="J5145" i="18"/>
  <c r="J5146" i="18"/>
  <c r="J5147" i="18"/>
  <c r="J5148" i="18"/>
  <c r="J5149" i="18"/>
  <c r="J5150" i="18"/>
  <c r="J5151" i="18"/>
  <c r="J5152" i="18"/>
  <c r="J5153" i="18"/>
  <c r="J5154" i="18"/>
  <c r="J5155" i="18"/>
  <c r="J5156" i="18"/>
  <c r="J5157" i="18"/>
  <c r="J5158" i="18"/>
  <c r="J5159" i="18"/>
  <c r="J5160" i="18"/>
  <c r="J5161" i="18"/>
  <c r="J5162" i="18"/>
  <c r="J5163" i="18"/>
  <c r="J5164" i="18"/>
  <c r="J5165" i="18"/>
  <c r="J5166" i="18"/>
  <c r="J5167" i="18"/>
  <c r="J5168" i="18"/>
  <c r="J5169" i="18"/>
  <c r="J5170" i="18"/>
  <c r="J5171" i="18"/>
  <c r="J5172" i="18"/>
  <c r="J5173" i="18"/>
  <c r="J5174" i="18"/>
  <c r="J5175" i="18"/>
  <c r="J5176" i="18"/>
  <c r="J5177" i="18"/>
  <c r="J5178" i="18"/>
  <c r="J5179" i="18"/>
  <c r="J5180" i="18"/>
  <c r="J5181" i="18"/>
  <c r="J5182" i="18"/>
  <c r="J5183" i="18"/>
  <c r="J5184" i="18"/>
  <c r="J5185" i="18"/>
  <c r="J5186" i="18"/>
  <c r="J5187" i="18"/>
  <c r="J5188" i="18"/>
  <c r="J5189" i="18"/>
  <c r="J5190" i="18"/>
  <c r="J5191" i="18"/>
  <c r="J5192" i="18"/>
  <c r="J5193" i="18"/>
  <c r="J5194" i="18"/>
  <c r="J5195" i="18"/>
  <c r="J5196" i="18"/>
  <c r="J5197" i="18"/>
  <c r="J5198" i="18"/>
  <c r="J5199" i="18"/>
  <c r="J5200" i="18"/>
  <c r="J5201" i="18"/>
  <c r="J5202" i="18"/>
  <c r="J5203" i="18"/>
  <c r="J5204" i="18"/>
  <c r="J5205" i="18"/>
  <c r="J5206" i="18"/>
  <c r="J5207" i="18"/>
  <c r="J5208" i="18"/>
  <c r="J5209" i="18"/>
  <c r="J5210" i="18"/>
  <c r="J5211" i="18"/>
  <c r="J5212" i="18"/>
  <c r="J5213" i="18"/>
  <c r="J5214" i="18"/>
  <c r="J5215" i="18"/>
  <c r="J5216" i="18"/>
  <c r="J5217" i="18"/>
  <c r="J5218" i="18"/>
  <c r="J5219" i="18"/>
  <c r="J5220" i="18"/>
  <c r="J5221" i="18"/>
  <c r="J5222" i="18"/>
  <c r="J5223" i="18"/>
  <c r="J5224" i="18"/>
  <c r="J5225" i="18"/>
  <c r="J5226" i="18"/>
  <c r="J5227" i="18"/>
  <c r="J5228" i="18"/>
  <c r="J5229" i="18"/>
  <c r="J5230" i="18"/>
  <c r="J5231" i="18"/>
  <c r="J5232" i="18"/>
  <c r="J5233" i="18"/>
  <c r="J5234" i="18"/>
  <c r="J5235" i="18"/>
  <c r="J5236" i="18"/>
  <c r="J5237" i="18"/>
  <c r="J5238" i="18"/>
  <c r="J5239" i="18"/>
  <c r="J5240" i="18"/>
  <c r="J5241" i="18"/>
  <c r="J5242" i="18"/>
  <c r="J5243" i="18"/>
  <c r="J5244" i="18"/>
  <c r="J5245" i="18"/>
  <c r="J5246" i="18"/>
  <c r="J5247" i="18"/>
  <c r="J5248" i="18"/>
  <c r="J5249" i="18"/>
  <c r="J5250" i="18"/>
  <c r="J5251" i="18"/>
  <c r="J5252" i="18"/>
  <c r="J5253" i="18"/>
  <c r="J5254" i="18"/>
  <c r="J5255" i="18"/>
  <c r="J5256" i="18"/>
  <c r="J5257" i="18"/>
  <c r="J5258" i="18"/>
  <c r="J5259" i="18"/>
  <c r="J5260" i="18"/>
  <c r="J5261" i="18"/>
  <c r="J5262" i="18"/>
  <c r="J5263" i="18"/>
  <c r="J5264" i="18"/>
  <c r="J5265" i="18"/>
  <c r="J5266" i="18"/>
  <c r="J5267" i="18"/>
  <c r="J5268" i="18"/>
  <c r="J5269" i="18"/>
  <c r="J5270" i="18"/>
  <c r="J5271" i="18"/>
  <c r="J5272" i="18"/>
  <c r="J5273" i="18"/>
  <c r="J5274" i="18"/>
  <c r="J5275" i="18"/>
  <c r="J5276" i="18"/>
  <c r="J5277" i="18"/>
  <c r="J5278" i="18"/>
  <c r="J5279" i="18"/>
  <c r="J5280" i="18"/>
  <c r="J5281" i="18"/>
  <c r="J5282" i="18"/>
  <c r="J5283" i="18"/>
  <c r="J5284" i="18"/>
  <c r="J5285" i="18"/>
  <c r="J5286" i="18"/>
  <c r="J5287" i="18"/>
  <c r="J5288" i="18"/>
  <c r="J5289" i="18"/>
  <c r="J5290" i="18"/>
  <c r="J5291" i="18"/>
  <c r="J5292" i="18"/>
  <c r="J5293" i="18"/>
  <c r="J5294" i="18"/>
  <c r="J5295" i="18"/>
  <c r="J5296" i="18"/>
  <c r="J5297" i="18"/>
  <c r="J5298" i="18"/>
  <c r="J5299" i="18"/>
  <c r="J5300" i="18"/>
  <c r="J5301" i="18"/>
  <c r="J5302" i="18"/>
  <c r="J5303" i="18"/>
  <c r="J5304" i="18"/>
  <c r="J5305" i="18"/>
  <c r="J5306" i="18"/>
  <c r="J5307" i="18"/>
  <c r="J5308" i="18"/>
  <c r="J5309" i="18"/>
  <c r="J5310" i="18"/>
  <c r="J5311" i="18"/>
  <c r="J5312" i="18"/>
  <c r="J5313" i="18"/>
  <c r="J5314" i="18"/>
  <c r="J5315" i="18"/>
  <c r="J5316" i="18"/>
  <c r="J5317" i="18"/>
  <c r="J5318" i="18"/>
  <c r="J5319" i="18"/>
  <c r="J5320" i="18"/>
  <c r="J5321" i="18"/>
  <c r="J5322" i="18"/>
  <c r="J5323" i="18"/>
  <c r="J5324" i="18"/>
  <c r="J5325" i="18"/>
  <c r="J5326" i="18"/>
  <c r="J5327" i="18"/>
  <c r="J5328" i="18"/>
  <c r="J5329" i="18"/>
  <c r="J5330" i="18"/>
  <c r="J5331" i="18"/>
  <c r="J5332" i="18"/>
  <c r="J5333" i="18"/>
  <c r="J5334" i="18"/>
  <c r="J5335" i="18"/>
  <c r="J5336" i="18"/>
  <c r="J5337" i="18"/>
  <c r="J5338" i="18"/>
  <c r="J5339" i="18"/>
  <c r="J5340" i="18"/>
  <c r="J5341" i="18"/>
  <c r="J5342" i="18"/>
  <c r="J5343" i="18"/>
  <c r="J5344" i="18"/>
  <c r="J5345" i="18"/>
  <c r="J5346" i="18"/>
  <c r="J5347" i="18"/>
  <c r="J5348" i="18"/>
  <c r="J5349" i="18"/>
  <c r="J5350" i="18"/>
  <c r="J5351" i="18"/>
  <c r="J5352" i="18"/>
  <c r="J5353" i="18"/>
  <c r="J5354" i="18"/>
  <c r="J5355" i="18"/>
  <c r="J5356" i="18"/>
  <c r="J5357" i="18"/>
  <c r="J5358" i="18"/>
  <c r="J5359" i="18"/>
  <c r="J5360" i="18"/>
  <c r="J5361" i="18"/>
  <c r="J5362" i="18"/>
  <c r="J5363" i="18"/>
  <c r="J5364" i="18"/>
  <c r="J5365" i="18"/>
  <c r="J5366" i="18"/>
  <c r="J5367" i="18"/>
  <c r="J5368" i="18"/>
  <c r="J5369" i="18"/>
  <c r="J5370" i="18"/>
  <c r="J5371" i="18"/>
  <c r="J5372" i="18"/>
  <c r="J5373" i="18"/>
  <c r="J5374" i="18"/>
  <c r="J5375" i="18"/>
  <c r="J5376" i="18"/>
  <c r="J5377" i="18"/>
  <c r="J5378" i="18"/>
  <c r="J5379" i="18"/>
  <c r="J5380" i="18"/>
  <c r="J5381" i="18"/>
  <c r="J5382" i="18"/>
  <c r="J5383" i="18"/>
  <c r="J5384" i="18"/>
  <c r="J5385" i="18"/>
  <c r="J5386" i="18"/>
  <c r="J5387" i="18"/>
  <c r="J5388" i="18"/>
  <c r="J5389" i="18"/>
  <c r="J5390" i="18"/>
  <c r="J5391" i="18"/>
  <c r="J5392" i="18"/>
  <c r="J5393" i="18"/>
  <c r="J5394" i="18"/>
  <c r="J5395" i="18"/>
  <c r="J5396" i="18"/>
  <c r="J5397" i="18"/>
  <c r="J5398" i="18"/>
  <c r="J5399" i="18"/>
  <c r="J5400" i="18"/>
  <c r="J5401" i="18"/>
  <c r="J5402" i="18"/>
  <c r="J5403" i="18"/>
  <c r="J5404" i="18"/>
  <c r="J5405" i="18"/>
  <c r="J5406" i="18"/>
  <c r="J5407" i="18"/>
  <c r="J5408" i="18"/>
  <c r="J5409" i="18"/>
  <c r="J5410" i="18"/>
  <c r="J5411" i="18"/>
  <c r="J5412" i="18"/>
  <c r="J5413" i="18"/>
  <c r="J5414" i="18"/>
  <c r="J5415" i="18"/>
  <c r="J5416" i="18"/>
  <c r="J5417" i="18"/>
  <c r="J5418" i="18"/>
  <c r="J5419" i="18"/>
  <c r="J5420" i="18"/>
  <c r="J5421" i="18"/>
  <c r="J5422" i="18"/>
  <c r="J5423" i="18"/>
  <c r="J5424" i="18"/>
  <c r="J5425" i="18"/>
  <c r="J5426" i="18"/>
  <c r="J5427" i="18"/>
  <c r="J5428" i="18"/>
  <c r="J5429" i="18"/>
  <c r="J5430" i="18"/>
  <c r="J5431" i="18"/>
  <c r="J5432" i="18"/>
  <c r="J5433" i="18"/>
  <c r="J5434" i="18"/>
  <c r="J5435" i="18"/>
  <c r="J5436" i="18"/>
  <c r="J5437" i="18"/>
  <c r="J5438" i="18"/>
  <c r="J5439" i="18"/>
  <c r="J5440" i="18"/>
  <c r="J5441" i="18"/>
  <c r="J5442" i="18"/>
  <c r="J5443" i="18"/>
  <c r="J5444" i="18"/>
  <c r="J5445" i="18"/>
  <c r="J5446" i="18"/>
  <c r="J5447" i="18"/>
  <c r="J5448" i="18"/>
  <c r="J5449" i="18"/>
  <c r="J5450" i="18"/>
  <c r="J5451" i="18"/>
  <c r="J5452" i="18"/>
  <c r="J5453" i="18"/>
  <c r="J5454" i="18"/>
  <c r="J5455" i="18"/>
  <c r="J5456" i="18"/>
  <c r="J5457" i="18"/>
  <c r="J5458" i="18"/>
  <c r="J5459" i="18"/>
  <c r="J5460" i="18"/>
  <c r="J5461" i="18"/>
  <c r="J5462" i="18"/>
  <c r="J5463" i="18"/>
  <c r="J5464" i="18"/>
  <c r="J5465" i="18"/>
  <c r="J5466" i="18"/>
  <c r="J5467" i="18"/>
  <c r="J5468" i="18"/>
  <c r="J5469" i="18"/>
  <c r="J5470" i="18"/>
  <c r="J5471" i="18"/>
  <c r="J5472" i="18"/>
  <c r="J5473" i="18"/>
  <c r="J5474" i="18"/>
  <c r="J5475" i="18"/>
  <c r="J5476" i="18"/>
  <c r="J5477" i="18"/>
  <c r="J5478" i="18"/>
  <c r="J5479" i="18"/>
  <c r="J5480" i="18"/>
  <c r="J5481" i="18"/>
  <c r="J5482" i="18"/>
  <c r="J5483" i="18"/>
  <c r="J5484" i="18"/>
  <c r="J5485" i="18"/>
  <c r="J5486" i="18"/>
  <c r="J5487" i="18"/>
  <c r="J5488" i="18"/>
  <c r="J5489" i="18"/>
  <c r="J5490" i="18"/>
  <c r="J5491" i="18"/>
  <c r="J5492" i="18"/>
  <c r="J5493" i="18"/>
  <c r="J5494" i="18"/>
  <c r="J5495" i="18"/>
  <c r="J5496" i="18"/>
  <c r="J5497" i="18"/>
  <c r="J5498" i="18"/>
  <c r="J5499" i="18"/>
  <c r="J5500" i="18"/>
  <c r="J5501" i="18"/>
  <c r="J5502" i="18"/>
  <c r="J5503" i="18"/>
  <c r="J5504" i="18"/>
  <c r="J5505" i="18"/>
  <c r="J5506" i="18"/>
  <c r="J5507" i="18"/>
  <c r="J5508" i="18"/>
  <c r="J5509" i="18"/>
  <c r="J5510" i="18"/>
  <c r="J5511" i="18"/>
  <c r="J5512" i="18"/>
  <c r="J5513" i="18"/>
  <c r="J5514" i="18"/>
  <c r="J5515" i="18"/>
  <c r="J5516" i="18"/>
  <c r="J5517" i="18"/>
  <c r="J5518" i="18"/>
  <c r="J5519" i="18"/>
  <c r="J5520" i="18"/>
  <c r="J5521" i="18"/>
  <c r="J5522" i="18"/>
  <c r="J5523" i="18"/>
  <c r="J5524" i="18"/>
  <c r="J5525" i="18"/>
  <c r="J5526" i="18"/>
  <c r="J5527" i="18"/>
  <c r="J5528" i="18"/>
  <c r="J5529" i="18"/>
  <c r="J5530" i="18"/>
  <c r="J5531" i="18"/>
  <c r="J5532" i="18"/>
  <c r="J5533" i="18"/>
  <c r="J5534" i="18"/>
  <c r="J5535" i="18"/>
  <c r="J5536" i="18"/>
  <c r="J5537" i="18"/>
  <c r="J5538" i="18"/>
  <c r="J5539" i="18"/>
  <c r="J5540" i="18"/>
  <c r="J5541" i="18"/>
  <c r="J5542" i="18"/>
  <c r="J5543" i="18"/>
  <c r="J5544" i="18"/>
  <c r="J5545" i="18"/>
  <c r="J5546" i="18"/>
  <c r="J5547" i="18"/>
  <c r="J5548" i="18"/>
  <c r="J5549" i="18"/>
  <c r="J5550" i="18"/>
  <c r="J5551" i="18"/>
  <c r="J5552" i="18"/>
  <c r="J5553" i="18"/>
  <c r="J5554" i="18"/>
  <c r="J5555" i="18"/>
  <c r="J5556" i="18"/>
  <c r="J5557" i="18"/>
  <c r="J5558" i="18"/>
  <c r="J5559" i="18"/>
  <c r="J5560" i="18"/>
  <c r="J5561" i="18"/>
  <c r="J5562" i="18"/>
  <c r="J5563" i="18"/>
  <c r="J5564" i="18"/>
  <c r="J5565" i="18"/>
  <c r="J5566" i="18"/>
  <c r="J5567" i="18"/>
  <c r="J5568" i="18"/>
  <c r="J5569" i="18"/>
  <c r="J5570" i="18"/>
  <c r="J5571" i="18"/>
  <c r="J5572" i="18"/>
  <c r="J5573" i="18"/>
  <c r="J5574" i="18"/>
  <c r="J5575" i="18"/>
  <c r="J5576" i="18"/>
  <c r="J5577" i="18"/>
  <c r="J5578" i="18"/>
  <c r="J5579" i="18"/>
  <c r="J5580" i="18"/>
  <c r="J5581" i="18"/>
  <c r="J5582" i="18"/>
  <c r="J5583" i="18"/>
  <c r="J5584" i="18"/>
  <c r="J5585" i="18"/>
  <c r="J5586" i="18"/>
  <c r="J5587" i="18"/>
  <c r="J5588" i="18"/>
  <c r="J5589" i="18"/>
  <c r="J5590" i="18"/>
  <c r="J5591" i="18"/>
  <c r="J5592" i="18"/>
  <c r="J5593" i="18"/>
  <c r="J5594" i="18"/>
  <c r="J5595" i="18"/>
  <c r="J5596" i="18"/>
  <c r="J5597" i="18"/>
  <c r="J5598" i="18"/>
  <c r="J5599" i="18"/>
  <c r="J5600" i="18"/>
  <c r="J5601" i="18"/>
  <c r="J5602" i="18"/>
  <c r="J5603" i="18"/>
  <c r="J5604" i="18"/>
  <c r="J5605" i="18"/>
  <c r="J5606" i="18"/>
  <c r="J5607" i="18"/>
  <c r="J5608" i="18"/>
  <c r="J5609" i="18"/>
  <c r="J5610" i="18"/>
  <c r="J5611" i="18"/>
  <c r="J5612" i="18"/>
  <c r="J5613" i="18"/>
  <c r="J5614" i="18"/>
  <c r="J5615" i="18"/>
  <c r="J5616" i="18"/>
  <c r="J5617" i="18"/>
  <c r="J5618" i="18"/>
  <c r="J5619" i="18"/>
  <c r="J5620" i="18"/>
  <c r="J5621" i="18"/>
  <c r="J5622" i="18"/>
  <c r="J5623" i="18"/>
  <c r="J5624" i="18"/>
  <c r="J5625" i="18"/>
  <c r="J5626" i="18"/>
  <c r="J5627" i="18"/>
  <c r="J5628" i="18"/>
  <c r="J5629" i="18"/>
  <c r="J5630" i="18"/>
  <c r="J5631" i="18"/>
  <c r="J5632" i="18"/>
  <c r="J5633" i="18"/>
  <c r="J5634" i="18"/>
  <c r="J5635" i="18"/>
  <c r="J5636" i="18"/>
  <c r="J5637" i="18"/>
  <c r="J5638" i="18"/>
  <c r="J5639" i="18"/>
  <c r="J5640" i="18"/>
  <c r="J5641" i="18"/>
  <c r="J5642" i="18"/>
  <c r="J5643" i="18"/>
  <c r="J5644" i="18"/>
  <c r="J5645" i="18"/>
  <c r="J5646" i="18"/>
  <c r="J5647" i="18"/>
  <c r="J5648" i="18"/>
  <c r="J5649" i="18"/>
  <c r="J5650" i="18"/>
  <c r="J5651" i="18"/>
  <c r="J5652" i="18"/>
  <c r="J5653" i="18"/>
  <c r="J5654" i="18"/>
  <c r="J5655" i="18"/>
  <c r="J5656" i="18"/>
  <c r="J5657" i="18"/>
  <c r="J5658" i="18"/>
  <c r="J5659" i="18"/>
  <c r="J5660" i="18"/>
  <c r="J5661" i="18"/>
  <c r="J5662" i="18"/>
  <c r="J5663" i="18"/>
  <c r="J5664" i="18"/>
  <c r="J5665" i="18"/>
  <c r="J5666" i="18"/>
  <c r="J5667" i="18"/>
  <c r="J5668" i="18"/>
  <c r="J5669" i="18"/>
  <c r="J5670" i="18"/>
  <c r="J5671" i="18"/>
  <c r="J5672" i="18"/>
  <c r="J5673" i="18"/>
  <c r="J5674" i="18"/>
  <c r="J5675" i="18"/>
  <c r="J5676" i="18"/>
  <c r="J5677" i="18"/>
  <c r="J5678" i="18"/>
  <c r="J5679" i="18"/>
  <c r="J5680" i="18"/>
  <c r="J5681" i="18"/>
  <c r="J5682" i="18"/>
  <c r="J5683" i="18"/>
  <c r="J5684" i="18"/>
  <c r="J5685" i="18"/>
  <c r="J5686" i="18"/>
  <c r="J5687" i="18"/>
  <c r="J5688" i="18"/>
  <c r="J5689" i="18"/>
  <c r="J5690" i="18"/>
  <c r="J5691" i="18"/>
  <c r="J5692" i="18"/>
  <c r="J5693" i="18"/>
  <c r="J5694" i="18"/>
  <c r="J5695" i="18"/>
  <c r="J5696" i="18"/>
  <c r="J5697" i="18"/>
  <c r="J5698" i="18"/>
  <c r="J5699" i="18"/>
  <c r="J5700" i="18"/>
  <c r="J5701" i="18"/>
  <c r="J5702" i="18"/>
  <c r="J5703" i="18"/>
  <c r="J5704" i="18"/>
  <c r="J5705" i="18"/>
  <c r="J5706" i="18"/>
  <c r="J5707" i="18"/>
  <c r="J5708" i="18"/>
  <c r="J5709" i="18"/>
  <c r="J5710" i="18"/>
  <c r="J5711" i="18"/>
  <c r="J5712" i="18"/>
  <c r="J5713" i="18"/>
  <c r="J5714" i="18"/>
  <c r="J5715" i="18"/>
  <c r="J5716" i="18"/>
  <c r="J5717" i="18"/>
  <c r="J5718" i="18"/>
  <c r="J5719" i="18"/>
  <c r="J5720" i="18"/>
  <c r="J5721" i="18"/>
  <c r="J5722" i="18"/>
  <c r="J5723" i="18"/>
  <c r="J5724" i="18"/>
  <c r="J5725" i="18"/>
  <c r="J5726" i="18"/>
  <c r="J5727" i="18"/>
  <c r="J5728" i="18"/>
  <c r="J5729" i="18"/>
  <c r="J5730" i="18"/>
  <c r="J5731" i="18"/>
  <c r="J5732" i="18"/>
  <c r="J5733" i="18"/>
  <c r="J5734" i="18"/>
  <c r="J5735" i="18"/>
  <c r="J5736" i="18"/>
  <c r="J5737" i="18"/>
  <c r="J5738" i="18"/>
  <c r="J5739" i="18"/>
  <c r="J5740" i="18"/>
  <c r="J5741" i="18"/>
  <c r="J5742" i="18"/>
  <c r="J5743" i="18"/>
  <c r="J5744" i="18"/>
  <c r="J5745" i="18"/>
  <c r="J5746" i="18"/>
  <c r="J5747" i="18"/>
  <c r="J5748" i="18"/>
  <c r="J5749" i="18"/>
  <c r="J5750" i="18"/>
  <c r="J5751" i="18"/>
  <c r="J5752" i="18"/>
  <c r="J5753" i="18"/>
  <c r="J5754" i="18"/>
  <c r="J5755" i="18"/>
  <c r="J5756" i="18"/>
  <c r="J5757" i="18"/>
  <c r="J5758" i="18"/>
  <c r="J5759" i="18"/>
  <c r="J5760" i="18"/>
  <c r="J5761" i="18"/>
  <c r="J5762" i="18"/>
  <c r="J5763" i="18"/>
  <c r="J5764" i="18"/>
  <c r="J5765" i="18"/>
  <c r="J5766" i="18"/>
  <c r="J5767" i="18"/>
  <c r="J5768" i="18"/>
  <c r="J5769" i="18"/>
  <c r="J5770" i="18"/>
  <c r="J5771" i="18"/>
  <c r="J5772" i="18"/>
  <c r="J5773" i="18"/>
  <c r="J5774" i="18"/>
  <c r="J5775" i="18"/>
  <c r="J5776" i="18"/>
  <c r="J5777" i="18"/>
  <c r="J5778" i="18"/>
  <c r="J5779" i="18"/>
  <c r="J5780" i="18"/>
  <c r="J5781" i="18"/>
  <c r="J5782" i="18"/>
  <c r="J5783" i="18"/>
  <c r="J5784" i="18"/>
  <c r="J5785" i="18"/>
  <c r="J5786" i="18"/>
  <c r="J5787" i="18"/>
  <c r="J5788" i="18"/>
  <c r="J5789" i="18"/>
  <c r="J5790" i="18"/>
  <c r="J5791" i="18"/>
  <c r="J5792" i="18"/>
  <c r="J5793" i="18"/>
  <c r="J5794" i="18"/>
  <c r="J5795" i="18"/>
  <c r="J5796" i="18"/>
  <c r="J5797" i="18"/>
  <c r="J5798" i="18"/>
  <c r="J5799" i="18"/>
  <c r="J5800" i="18"/>
  <c r="J5801" i="18"/>
  <c r="J5802" i="18"/>
  <c r="J5803" i="18"/>
  <c r="J5804" i="18"/>
  <c r="J5805" i="18"/>
  <c r="J5806" i="18"/>
  <c r="J5807" i="18"/>
  <c r="J5808" i="18"/>
  <c r="J5809" i="18"/>
  <c r="J5810" i="18"/>
  <c r="J5811" i="18"/>
  <c r="J5812" i="18"/>
  <c r="J5813" i="18"/>
  <c r="J5814" i="18"/>
  <c r="J5815" i="18"/>
  <c r="J5816" i="18"/>
  <c r="J5817" i="18"/>
  <c r="J5818" i="18"/>
  <c r="J5819" i="18"/>
  <c r="J5820" i="18"/>
  <c r="J5821" i="18"/>
  <c r="J5822" i="18"/>
  <c r="J5823" i="18"/>
  <c r="J5824" i="18"/>
  <c r="J5825" i="18"/>
  <c r="J5826" i="18"/>
  <c r="J5827" i="18"/>
  <c r="J5828" i="18"/>
  <c r="J5829" i="18"/>
  <c r="J5830" i="18"/>
  <c r="J5831" i="18"/>
  <c r="J5832" i="18"/>
  <c r="J5833" i="18"/>
  <c r="J5834" i="18"/>
  <c r="J5835" i="18"/>
  <c r="J5836" i="18"/>
  <c r="J5837" i="18"/>
  <c r="J5838" i="18"/>
  <c r="J5839" i="18"/>
  <c r="J5840" i="18"/>
  <c r="J5841" i="18"/>
  <c r="J5842" i="18"/>
  <c r="J5843" i="18"/>
  <c r="J5844" i="18"/>
  <c r="J5845" i="18"/>
  <c r="J5846" i="18"/>
  <c r="J5847" i="18"/>
  <c r="J5848" i="18"/>
  <c r="J5849" i="18"/>
  <c r="J5850" i="18"/>
  <c r="J5851" i="18"/>
  <c r="J5852" i="18"/>
  <c r="J5853" i="18"/>
  <c r="J5854" i="18"/>
  <c r="J5855" i="18"/>
  <c r="J5856" i="18"/>
  <c r="J5857" i="18"/>
  <c r="J5858" i="18"/>
  <c r="J5859" i="18"/>
  <c r="J5860" i="18"/>
  <c r="J5861" i="18"/>
  <c r="J5862" i="18"/>
  <c r="J5863" i="18"/>
  <c r="J5864" i="18"/>
  <c r="J5865" i="18"/>
  <c r="J5866" i="18"/>
  <c r="J5867" i="18"/>
  <c r="J5868" i="18"/>
  <c r="J5869" i="18"/>
  <c r="J5870" i="18"/>
  <c r="J5871" i="18"/>
  <c r="J5872" i="18"/>
  <c r="J5873" i="18"/>
  <c r="J5874" i="18"/>
  <c r="J5875" i="18"/>
  <c r="J5876" i="18"/>
  <c r="J5877" i="18"/>
  <c r="J5878" i="18"/>
  <c r="J5879" i="18"/>
  <c r="J5880" i="18"/>
  <c r="J5881" i="18"/>
  <c r="J5882" i="18"/>
  <c r="J5883" i="18"/>
  <c r="J5884" i="18"/>
  <c r="J5885" i="18"/>
  <c r="J5886" i="18"/>
  <c r="J5887" i="18"/>
  <c r="J5888" i="18"/>
  <c r="J5889" i="18"/>
  <c r="J5890" i="18"/>
  <c r="J5891" i="18"/>
  <c r="J5892" i="18"/>
  <c r="J5893" i="18"/>
  <c r="J5894" i="18"/>
  <c r="J5895" i="18"/>
  <c r="J5896" i="18"/>
  <c r="J5897" i="18"/>
  <c r="J5898" i="18"/>
  <c r="J5899" i="18"/>
  <c r="J5900" i="18"/>
  <c r="J5901" i="18"/>
  <c r="J5902" i="18"/>
  <c r="J5903" i="18"/>
  <c r="J5904" i="18"/>
  <c r="J5905" i="18"/>
  <c r="J5906" i="18"/>
  <c r="J5907" i="18"/>
  <c r="J5908" i="18"/>
  <c r="J5909" i="18"/>
  <c r="J5910" i="18"/>
  <c r="J5911" i="18"/>
  <c r="J5912" i="18"/>
  <c r="J5913" i="18"/>
  <c r="J5914" i="18"/>
  <c r="J5915" i="18"/>
  <c r="J5916" i="18"/>
  <c r="J5917" i="18"/>
  <c r="J5918" i="18"/>
  <c r="J5919" i="18"/>
  <c r="J5920" i="18"/>
  <c r="J5921" i="18"/>
  <c r="J5922" i="18"/>
  <c r="J5923" i="18"/>
  <c r="J5924" i="18"/>
  <c r="J5925" i="18"/>
  <c r="J5926" i="18"/>
  <c r="J5927" i="18"/>
  <c r="J5928" i="18"/>
  <c r="J5929" i="18"/>
  <c r="J5930" i="18"/>
  <c r="J5931" i="18"/>
  <c r="J5932" i="18"/>
  <c r="J5933" i="18"/>
  <c r="J5934" i="18"/>
  <c r="J5935" i="18"/>
  <c r="J5936" i="18"/>
  <c r="J5937" i="18"/>
  <c r="J5938" i="18"/>
  <c r="J5939" i="18"/>
  <c r="J5940" i="18"/>
  <c r="J5941" i="18"/>
  <c r="J5942" i="18"/>
  <c r="J5943" i="18"/>
  <c r="J5944" i="18"/>
  <c r="J5945" i="18"/>
  <c r="J5946" i="18"/>
  <c r="J5947" i="18"/>
  <c r="J5948" i="18"/>
  <c r="J5949" i="18"/>
  <c r="J5950" i="18"/>
  <c r="J5951" i="18"/>
  <c r="J5952" i="18"/>
  <c r="J5953" i="18"/>
  <c r="J5954" i="18"/>
  <c r="J5955" i="18"/>
  <c r="J5956" i="18"/>
  <c r="J5957" i="18"/>
  <c r="J5958" i="18"/>
  <c r="J5959" i="18"/>
  <c r="J5960" i="18"/>
  <c r="J5961" i="18"/>
  <c r="J5962" i="18"/>
  <c r="J5963" i="18"/>
  <c r="J5964" i="18"/>
  <c r="J5965" i="18"/>
  <c r="J5966" i="18"/>
  <c r="J5967" i="18"/>
  <c r="J5968" i="18"/>
  <c r="J5969" i="18"/>
  <c r="J5970" i="18"/>
  <c r="J5971" i="18"/>
  <c r="J5972" i="18"/>
  <c r="J5973" i="18"/>
  <c r="J5974" i="18"/>
  <c r="J5975" i="18"/>
  <c r="J5976" i="18"/>
  <c r="J5977" i="18"/>
  <c r="J5978" i="18"/>
  <c r="J5979" i="18"/>
  <c r="J5980" i="18"/>
  <c r="J5981" i="18"/>
  <c r="J5982" i="18"/>
  <c r="J5983" i="18"/>
  <c r="J5984" i="18"/>
  <c r="J5985" i="18"/>
  <c r="J5986" i="18"/>
  <c r="J5987" i="18"/>
  <c r="J5988" i="18"/>
  <c r="J5989" i="18"/>
  <c r="J5990" i="18"/>
  <c r="J5991" i="18"/>
  <c r="J5992" i="18"/>
  <c r="J5993" i="18"/>
  <c r="J5994" i="18"/>
  <c r="J5995" i="18"/>
  <c r="J5996" i="18"/>
  <c r="J5997" i="18"/>
  <c r="J5998" i="18"/>
  <c r="J5999" i="18"/>
  <c r="J6000" i="18"/>
  <c r="J6001" i="18"/>
  <c r="J6002" i="18"/>
  <c r="J6003" i="18"/>
  <c r="J6004" i="18"/>
  <c r="J6005" i="18"/>
  <c r="J6006" i="18"/>
  <c r="J6007" i="18"/>
  <c r="J6008" i="18"/>
  <c r="J6009" i="18"/>
  <c r="J6010" i="18"/>
  <c r="J6011" i="18"/>
  <c r="J6012" i="18"/>
  <c r="J6013" i="18"/>
  <c r="J6014" i="18"/>
  <c r="J6015" i="18"/>
  <c r="J6016" i="18"/>
  <c r="J6017" i="18"/>
  <c r="J6018" i="18"/>
  <c r="J6019" i="18"/>
  <c r="J6020" i="18"/>
  <c r="J6021" i="18"/>
  <c r="J6022" i="18"/>
  <c r="J6023" i="18"/>
  <c r="J6024" i="18"/>
  <c r="J6025" i="18"/>
  <c r="J6026" i="18"/>
  <c r="J6027" i="18"/>
  <c r="J6028" i="18"/>
  <c r="J6029" i="18"/>
  <c r="J6030" i="18"/>
  <c r="J6031" i="18"/>
  <c r="J6032" i="18"/>
  <c r="J6033" i="18"/>
  <c r="J6034" i="18"/>
  <c r="J6035" i="18"/>
  <c r="J6036" i="18"/>
  <c r="J6037" i="18"/>
  <c r="J6038" i="18"/>
  <c r="J6039" i="18"/>
  <c r="J6040" i="18"/>
  <c r="J6041" i="18"/>
  <c r="J6042" i="18"/>
  <c r="J6043" i="18"/>
  <c r="J6044" i="18"/>
  <c r="J6045" i="18"/>
  <c r="J6046" i="18"/>
  <c r="J6047" i="18"/>
  <c r="J6048" i="18"/>
  <c r="J6049" i="18"/>
  <c r="J6050" i="18"/>
  <c r="J6051" i="18"/>
  <c r="J6052" i="18"/>
  <c r="J6053" i="18"/>
  <c r="J6054" i="18"/>
  <c r="J6055" i="18"/>
  <c r="J6056" i="18"/>
  <c r="J6057" i="18"/>
  <c r="J6058" i="18"/>
  <c r="J6059" i="18"/>
  <c r="J6060" i="18"/>
  <c r="J6061" i="18"/>
  <c r="J6062" i="18"/>
  <c r="J6063" i="18"/>
  <c r="J6064" i="18"/>
  <c r="J6065" i="18"/>
  <c r="J6066" i="18"/>
  <c r="J6067" i="18"/>
  <c r="J6068" i="18"/>
  <c r="J6069" i="18"/>
  <c r="J6070" i="18"/>
  <c r="J6071" i="18"/>
  <c r="J6072" i="18"/>
  <c r="J6073" i="18"/>
  <c r="J6074" i="18"/>
  <c r="J6075" i="18"/>
  <c r="J6076" i="18"/>
  <c r="J6077" i="18"/>
  <c r="J6078" i="18"/>
  <c r="J6079" i="18"/>
  <c r="J6080" i="18"/>
  <c r="J6081" i="18"/>
  <c r="J6082" i="18"/>
  <c r="J6083" i="18"/>
  <c r="J6084" i="18"/>
  <c r="J6085" i="18"/>
  <c r="J6086" i="18"/>
  <c r="J6087" i="18"/>
  <c r="J6088" i="18"/>
  <c r="J6089" i="18"/>
  <c r="J6090" i="18"/>
  <c r="J6091" i="18"/>
  <c r="J6092" i="18"/>
  <c r="J6093" i="18"/>
  <c r="J6094" i="18"/>
  <c r="J6095" i="18"/>
  <c r="J6096" i="18"/>
  <c r="J6097" i="18"/>
  <c r="J6098" i="18"/>
  <c r="J6099" i="18"/>
  <c r="J6100" i="18"/>
  <c r="J6101" i="18"/>
  <c r="J6102" i="18"/>
  <c r="J6103" i="18"/>
  <c r="J6104" i="18"/>
  <c r="J6105" i="18"/>
  <c r="J6106" i="18"/>
  <c r="J6107" i="18"/>
  <c r="J6108" i="18"/>
  <c r="J6109" i="18"/>
  <c r="J6110" i="18"/>
  <c r="J6111" i="18"/>
  <c r="J6112" i="18"/>
  <c r="J6113" i="18"/>
  <c r="J6114" i="18"/>
  <c r="J6115" i="18"/>
  <c r="J6116" i="18"/>
  <c r="J6117" i="18"/>
  <c r="J6118" i="18"/>
  <c r="J6119" i="18"/>
  <c r="J6120" i="18"/>
  <c r="J6121" i="18"/>
  <c r="J6122" i="18"/>
  <c r="J6123" i="18"/>
  <c r="J6124" i="18"/>
  <c r="J6125" i="18"/>
  <c r="J6126" i="18"/>
  <c r="J6127" i="18"/>
  <c r="J6128" i="18"/>
  <c r="J6129" i="18"/>
  <c r="J6130" i="18"/>
  <c r="J6131" i="18"/>
  <c r="J6132" i="18"/>
  <c r="J6133" i="18"/>
  <c r="J6134" i="18"/>
  <c r="J6135" i="18"/>
  <c r="J6136" i="18"/>
  <c r="J6137" i="18"/>
  <c r="J6138" i="18"/>
  <c r="J6139" i="18"/>
  <c r="J6140" i="18"/>
  <c r="J6141" i="18"/>
  <c r="J6142" i="18"/>
  <c r="J6143" i="18"/>
  <c r="J6144" i="18"/>
  <c r="J6145" i="18"/>
  <c r="J6146" i="18"/>
  <c r="J6147" i="18"/>
  <c r="J6148" i="18"/>
  <c r="J6149" i="18"/>
  <c r="J6150" i="18"/>
  <c r="J6151" i="18"/>
  <c r="J6152" i="18"/>
  <c r="J6153" i="18"/>
  <c r="J6154" i="18"/>
  <c r="J6155" i="18"/>
  <c r="J6156" i="18"/>
  <c r="J6157" i="18"/>
  <c r="J6158" i="18"/>
  <c r="J6159" i="18"/>
  <c r="J6160" i="18"/>
  <c r="J6161" i="18"/>
  <c r="J6162" i="18"/>
  <c r="J6163" i="18"/>
  <c r="J6164" i="18"/>
  <c r="J6165" i="18"/>
  <c r="J6166" i="18"/>
  <c r="J6167" i="18"/>
  <c r="J6168" i="18"/>
  <c r="J6169" i="18"/>
  <c r="J6170" i="18"/>
  <c r="J6171" i="18"/>
  <c r="J6172" i="18"/>
  <c r="J6173" i="18"/>
  <c r="J6174" i="18"/>
  <c r="J6175" i="18"/>
  <c r="J6176" i="18"/>
  <c r="J6177" i="18"/>
  <c r="J6178" i="18"/>
  <c r="J6179" i="18"/>
  <c r="J6180" i="18"/>
  <c r="J6181" i="18"/>
  <c r="J6182" i="18"/>
  <c r="J6183" i="18"/>
  <c r="J6184" i="18"/>
  <c r="J6185" i="18"/>
  <c r="J6186" i="18"/>
  <c r="J6187" i="18"/>
  <c r="J6188" i="18"/>
  <c r="J6189" i="18"/>
  <c r="J6190" i="18"/>
  <c r="J6191" i="18"/>
  <c r="J6192" i="18"/>
  <c r="J6193" i="18"/>
  <c r="J6194" i="18"/>
  <c r="J6195" i="18"/>
  <c r="J6196" i="18"/>
  <c r="J6197" i="18"/>
  <c r="J6198" i="18"/>
  <c r="J6199" i="18"/>
  <c r="J6200" i="18"/>
  <c r="J6201" i="18"/>
  <c r="J6202" i="18"/>
  <c r="J6203" i="18"/>
  <c r="J6204" i="18"/>
  <c r="J6205" i="18"/>
  <c r="J6206" i="18"/>
  <c r="J6207" i="18"/>
  <c r="J6208" i="18"/>
  <c r="J6209" i="18"/>
  <c r="J6210" i="18"/>
  <c r="J6211" i="18"/>
  <c r="J6212" i="18"/>
  <c r="J6213" i="18"/>
  <c r="J6214" i="18"/>
  <c r="J6215" i="18"/>
  <c r="J6216" i="18"/>
  <c r="J6217" i="18"/>
  <c r="J6218" i="18"/>
  <c r="J6219" i="18"/>
  <c r="J6220" i="18"/>
  <c r="J6221" i="18"/>
  <c r="J6222" i="18"/>
  <c r="J6223" i="18"/>
  <c r="J6224" i="18"/>
  <c r="J6225" i="18"/>
  <c r="J6226" i="18"/>
  <c r="J6227" i="18"/>
  <c r="J6228" i="18"/>
  <c r="J6229" i="18"/>
  <c r="J6230" i="18"/>
  <c r="J6231" i="18"/>
  <c r="J6232" i="18"/>
  <c r="J6233" i="18"/>
  <c r="J6234" i="18"/>
  <c r="J6235" i="18"/>
  <c r="J6236" i="18"/>
  <c r="J6237" i="18"/>
  <c r="J6238" i="18"/>
  <c r="J6239" i="18"/>
  <c r="J6240" i="18"/>
  <c r="J6241" i="18"/>
  <c r="J6242" i="18"/>
  <c r="J6243" i="18"/>
  <c r="J6244" i="18"/>
  <c r="J6245" i="18"/>
  <c r="J6246" i="18"/>
  <c r="J6247" i="18"/>
  <c r="J6248" i="18"/>
  <c r="J6249" i="18"/>
  <c r="J6250" i="18"/>
  <c r="J6251" i="18"/>
  <c r="J6252" i="18"/>
  <c r="J6253" i="18"/>
  <c r="J6254" i="18"/>
  <c r="J6255" i="18"/>
  <c r="J6256" i="18"/>
  <c r="J6257" i="18"/>
  <c r="J6258" i="18"/>
  <c r="J6259" i="18"/>
  <c r="J6260" i="18"/>
  <c r="J6261" i="18"/>
  <c r="J6262" i="18"/>
  <c r="J6263" i="18"/>
  <c r="J6264" i="18"/>
  <c r="J6265" i="18"/>
  <c r="J6266" i="18"/>
  <c r="J6267" i="18"/>
  <c r="J6268" i="18"/>
  <c r="J6269" i="18"/>
  <c r="J6270" i="18"/>
  <c r="J6271" i="18"/>
  <c r="J6272" i="18"/>
  <c r="J6273" i="18"/>
  <c r="J6274" i="18"/>
  <c r="J6275" i="18"/>
  <c r="J6276" i="18"/>
  <c r="J6277" i="18"/>
  <c r="J6278" i="18"/>
  <c r="J6279" i="18"/>
  <c r="J6280" i="18"/>
  <c r="J6281" i="18"/>
  <c r="J6282" i="18"/>
  <c r="J6283" i="18"/>
  <c r="J6284" i="18"/>
  <c r="J6285" i="18"/>
  <c r="J6286" i="18"/>
  <c r="J6287" i="18"/>
  <c r="J6288" i="18"/>
  <c r="J6289" i="18"/>
  <c r="J6290" i="18"/>
  <c r="J6291" i="18"/>
  <c r="J6292" i="18"/>
  <c r="J6293" i="18"/>
  <c r="J6294" i="18"/>
  <c r="J6295" i="18"/>
  <c r="J6296" i="18"/>
  <c r="J6297" i="18"/>
  <c r="J6298" i="18"/>
  <c r="J6299" i="18"/>
  <c r="J6300" i="18"/>
  <c r="J6301" i="18"/>
  <c r="J6302" i="18"/>
  <c r="J6303" i="18"/>
  <c r="J6304" i="18"/>
  <c r="J6305" i="18"/>
  <c r="J6306" i="18"/>
  <c r="J6307" i="18"/>
  <c r="J6308" i="18"/>
  <c r="J6309" i="18"/>
  <c r="J6310" i="18"/>
  <c r="J6311" i="18"/>
  <c r="J6312" i="18"/>
  <c r="J6313" i="18"/>
  <c r="J6314" i="18"/>
  <c r="J6315" i="18"/>
  <c r="J6316" i="18"/>
  <c r="J6317" i="18"/>
  <c r="J6318" i="18"/>
  <c r="J6319" i="18"/>
  <c r="J6320" i="18"/>
  <c r="J6321" i="18"/>
  <c r="J6322" i="18"/>
  <c r="J6323" i="18"/>
  <c r="J6324" i="18"/>
  <c r="J6325" i="18"/>
  <c r="J6326" i="18"/>
  <c r="J6327" i="18"/>
  <c r="J6328" i="18"/>
  <c r="J6329" i="18"/>
  <c r="J6330" i="18"/>
  <c r="J6331" i="18"/>
  <c r="J6332" i="18"/>
  <c r="J6333" i="18"/>
  <c r="J6334" i="18"/>
  <c r="J6335" i="18"/>
  <c r="J6336" i="18"/>
  <c r="J6337" i="18"/>
  <c r="J6338" i="18"/>
  <c r="J6339" i="18"/>
  <c r="J6340" i="18"/>
  <c r="J6341" i="18"/>
  <c r="J6342" i="18"/>
  <c r="J6343" i="18"/>
  <c r="J6344" i="18"/>
  <c r="J6345" i="18"/>
  <c r="J6346" i="18"/>
  <c r="J6347" i="18"/>
  <c r="J6348" i="18"/>
  <c r="J6349" i="18"/>
  <c r="J6350" i="18"/>
  <c r="J6351" i="18"/>
  <c r="J6352" i="18"/>
  <c r="J6353" i="18"/>
  <c r="J6354" i="18"/>
  <c r="J6355" i="18"/>
  <c r="J6356" i="18"/>
  <c r="J6357" i="18"/>
  <c r="J6358" i="18"/>
  <c r="J6359" i="18"/>
  <c r="J6360" i="18"/>
  <c r="J6361" i="18"/>
  <c r="J6362" i="18"/>
  <c r="J6363" i="18"/>
  <c r="J6364" i="18"/>
  <c r="J6365" i="18"/>
  <c r="J6366" i="18"/>
  <c r="J6367" i="18"/>
  <c r="J6368" i="18"/>
  <c r="J6369" i="18"/>
  <c r="J6370" i="18"/>
  <c r="J6371" i="18"/>
  <c r="J6372" i="18"/>
  <c r="J6373" i="18"/>
  <c r="J6374" i="18"/>
  <c r="J6375" i="18"/>
  <c r="J6376" i="18"/>
  <c r="J6377" i="18"/>
  <c r="J6378" i="18"/>
  <c r="J6379" i="18"/>
  <c r="J6380" i="18"/>
  <c r="J6381" i="18"/>
  <c r="J6382" i="18"/>
  <c r="J6383" i="18"/>
  <c r="J6384" i="18"/>
  <c r="J6385" i="18"/>
  <c r="J6386" i="18"/>
  <c r="J6387" i="18"/>
  <c r="J6388" i="18"/>
  <c r="J6389" i="18"/>
  <c r="J6390" i="18"/>
  <c r="J6391" i="18"/>
  <c r="J6392" i="18"/>
  <c r="J6393" i="18"/>
  <c r="J6394" i="18"/>
  <c r="J6395" i="18"/>
  <c r="J6396" i="18"/>
  <c r="J6397" i="18"/>
  <c r="J6398" i="18"/>
  <c r="J6399" i="18"/>
  <c r="J6400" i="18"/>
  <c r="J6401" i="18"/>
  <c r="J6402" i="18"/>
  <c r="J6403" i="18"/>
  <c r="J6404" i="18"/>
  <c r="J6405" i="18"/>
  <c r="J6406" i="18"/>
  <c r="J6407" i="18"/>
  <c r="J6408" i="18"/>
  <c r="J6409" i="18"/>
  <c r="J6410" i="18"/>
  <c r="J6411" i="18"/>
  <c r="J6412" i="18"/>
  <c r="J6413" i="18"/>
  <c r="J6414" i="18"/>
  <c r="J6415" i="18"/>
  <c r="J6416" i="18"/>
  <c r="J6417" i="18"/>
  <c r="J6418" i="18"/>
  <c r="J6419" i="18"/>
  <c r="J6420" i="18"/>
  <c r="J6421" i="18"/>
  <c r="J6422" i="18"/>
  <c r="J6423" i="18"/>
  <c r="J6424" i="18"/>
  <c r="J6425" i="18"/>
  <c r="J6426" i="18"/>
  <c r="J6427" i="18"/>
  <c r="J6428" i="18"/>
  <c r="J6429" i="18"/>
  <c r="J6430" i="18"/>
  <c r="J6431" i="18"/>
  <c r="J6432" i="18"/>
  <c r="J6433" i="18"/>
  <c r="J6434" i="18"/>
  <c r="J6435" i="18"/>
  <c r="J6436" i="18"/>
  <c r="J6437" i="18"/>
  <c r="J6438" i="18"/>
  <c r="J6439" i="18"/>
  <c r="J6440" i="18"/>
  <c r="J6441" i="18"/>
  <c r="J6442" i="18"/>
  <c r="J6443" i="18"/>
  <c r="J6444" i="18"/>
  <c r="J6445" i="18"/>
  <c r="J6446" i="18"/>
  <c r="J6447" i="18"/>
  <c r="J6448" i="18"/>
  <c r="J6449" i="18"/>
  <c r="J6450" i="18"/>
  <c r="J6451" i="18"/>
  <c r="J6452" i="18"/>
  <c r="J6453" i="18"/>
  <c r="J6454" i="18"/>
  <c r="J6455" i="18"/>
  <c r="J6456" i="18"/>
  <c r="J6457" i="18"/>
  <c r="J6458" i="18"/>
  <c r="J6459" i="18"/>
  <c r="J6460" i="18"/>
  <c r="J6461" i="18"/>
  <c r="J6462" i="18"/>
  <c r="J6463" i="18"/>
  <c r="J6464" i="18"/>
  <c r="J6465" i="18"/>
  <c r="J6466" i="18"/>
  <c r="J6467" i="18"/>
  <c r="J6468" i="18"/>
  <c r="J6469" i="18"/>
  <c r="J6470" i="18"/>
  <c r="J6471" i="18"/>
  <c r="J6472" i="18"/>
  <c r="J6473" i="18"/>
  <c r="J6474" i="18"/>
  <c r="J6475" i="18"/>
  <c r="J6476" i="18"/>
  <c r="J6477" i="18"/>
  <c r="J6478" i="18"/>
  <c r="J6479" i="18"/>
  <c r="J6480" i="18"/>
  <c r="J6481" i="18"/>
  <c r="J6482" i="18"/>
  <c r="J6483" i="18"/>
  <c r="J6484" i="18"/>
  <c r="J6485" i="18"/>
  <c r="J6486" i="18"/>
  <c r="J6487" i="18"/>
  <c r="J6488" i="18"/>
  <c r="J6489" i="18"/>
  <c r="J6490" i="18"/>
  <c r="J6491" i="18"/>
  <c r="J6492" i="18"/>
  <c r="J6493" i="18"/>
  <c r="J6494" i="18"/>
  <c r="J6495" i="18"/>
  <c r="J6496" i="18"/>
  <c r="J6497" i="18"/>
  <c r="J6498" i="18"/>
  <c r="J6499" i="18"/>
  <c r="J6500" i="18"/>
  <c r="J6501" i="18"/>
  <c r="J6502" i="18"/>
  <c r="J6503" i="18"/>
  <c r="J6504" i="18"/>
  <c r="J6505" i="18"/>
  <c r="J6506" i="18"/>
  <c r="J6507" i="18"/>
  <c r="J6508" i="18"/>
  <c r="J6509" i="18"/>
  <c r="J6510" i="18"/>
  <c r="J6511" i="18"/>
  <c r="J6512" i="18"/>
  <c r="J6513" i="18"/>
  <c r="J6514" i="18"/>
  <c r="J6515" i="18"/>
  <c r="J6516" i="18"/>
  <c r="J6517" i="18"/>
  <c r="J6518" i="18"/>
  <c r="J6519" i="18"/>
  <c r="J6520" i="18"/>
  <c r="J6521" i="18"/>
  <c r="J6522" i="18"/>
  <c r="J6523" i="18"/>
  <c r="J6524" i="18"/>
  <c r="J6525" i="18"/>
  <c r="J6526" i="18"/>
  <c r="J6527" i="18"/>
  <c r="J6528" i="18"/>
  <c r="J6529" i="18"/>
  <c r="J6530" i="18"/>
  <c r="J6531" i="18"/>
  <c r="J6532" i="18"/>
  <c r="J6533" i="18"/>
  <c r="J6534" i="18"/>
  <c r="J6535" i="18"/>
  <c r="J6536" i="18"/>
  <c r="J6537" i="18"/>
  <c r="J6538" i="18"/>
  <c r="J6539" i="18"/>
  <c r="J6540" i="18"/>
  <c r="J6541" i="18"/>
  <c r="J6542" i="18"/>
  <c r="J6543" i="18"/>
  <c r="J6544" i="18"/>
  <c r="J6545" i="18"/>
  <c r="J6546" i="18"/>
  <c r="J6547" i="18"/>
  <c r="J6548" i="18"/>
  <c r="J6549" i="18"/>
  <c r="J6550" i="18"/>
  <c r="J6551" i="18"/>
  <c r="J6552" i="18"/>
  <c r="J6553" i="18"/>
  <c r="J6554" i="18"/>
  <c r="J6555" i="18"/>
  <c r="J6556" i="18"/>
  <c r="J6557" i="18"/>
  <c r="J6558" i="18"/>
  <c r="J6559" i="18"/>
  <c r="J6560" i="18"/>
  <c r="J6561" i="18"/>
  <c r="J6562" i="18"/>
  <c r="J6563" i="18"/>
  <c r="J6564" i="18"/>
  <c r="J6565" i="18"/>
  <c r="J6566" i="18"/>
  <c r="J6567" i="18"/>
  <c r="J6568" i="18"/>
  <c r="J6569" i="18"/>
  <c r="J6570" i="18"/>
  <c r="J6571" i="18"/>
  <c r="J6572" i="18"/>
  <c r="J6573" i="18"/>
  <c r="J6574" i="18"/>
  <c r="J6575" i="18"/>
  <c r="J6576" i="18"/>
  <c r="J6577" i="18"/>
  <c r="J6578" i="18"/>
  <c r="J6579" i="18"/>
  <c r="J6580" i="18"/>
  <c r="J6581" i="18"/>
  <c r="J6582" i="18"/>
  <c r="J6583" i="18"/>
  <c r="J6584" i="18"/>
  <c r="J6585" i="18"/>
  <c r="J6586" i="18"/>
  <c r="J6587" i="18"/>
  <c r="J6588" i="18"/>
  <c r="J6589" i="18"/>
  <c r="J6590" i="18"/>
  <c r="J6591" i="18"/>
  <c r="J6592" i="18"/>
  <c r="J6593" i="18"/>
  <c r="J6594" i="18"/>
  <c r="J6595" i="18"/>
  <c r="J6596" i="18"/>
  <c r="J6597" i="18"/>
  <c r="J6598" i="18"/>
  <c r="J6599" i="18"/>
  <c r="J6600" i="18"/>
  <c r="J6601" i="18"/>
  <c r="J6602" i="18"/>
  <c r="J6603" i="18"/>
  <c r="J6604" i="18"/>
  <c r="J6605" i="18"/>
  <c r="J6606" i="18"/>
  <c r="J6607" i="18"/>
  <c r="J6608" i="18"/>
  <c r="J6609" i="18"/>
  <c r="J6610" i="18"/>
  <c r="J6611" i="18"/>
  <c r="J6612" i="18"/>
  <c r="J6613" i="18"/>
  <c r="J6614" i="18"/>
  <c r="J6615" i="18"/>
  <c r="J6616" i="18"/>
  <c r="J6617" i="18"/>
  <c r="J6618" i="18"/>
  <c r="J6619" i="18"/>
  <c r="J6620" i="18"/>
  <c r="J6621" i="18"/>
  <c r="J6622" i="18"/>
  <c r="J6623" i="18"/>
  <c r="J6624" i="18"/>
  <c r="J6625" i="18"/>
  <c r="J6626" i="18"/>
  <c r="J6627" i="18"/>
  <c r="J6628" i="18"/>
  <c r="J6629" i="18"/>
  <c r="J6630" i="18"/>
  <c r="J6631" i="18"/>
  <c r="J6632" i="18"/>
  <c r="J6633" i="18"/>
  <c r="J6634" i="18"/>
  <c r="J6635" i="18"/>
  <c r="J6636" i="18"/>
  <c r="J6637" i="18"/>
  <c r="J6638" i="18"/>
  <c r="J6639" i="18"/>
  <c r="J6640" i="18"/>
  <c r="J6641" i="18"/>
  <c r="J6642" i="18"/>
  <c r="J6643" i="18"/>
  <c r="J6644" i="18"/>
  <c r="J6645" i="18"/>
  <c r="J6646" i="18"/>
  <c r="J6647" i="18"/>
  <c r="J6648" i="18"/>
  <c r="J6649" i="18"/>
  <c r="J6650" i="18"/>
  <c r="J6651" i="18"/>
  <c r="J6652" i="18"/>
  <c r="J6653" i="18"/>
  <c r="J6654" i="18"/>
  <c r="J6655" i="18"/>
  <c r="J6656" i="18"/>
  <c r="J6657" i="18"/>
  <c r="J6658" i="18"/>
  <c r="J6659" i="18"/>
  <c r="J6660" i="18"/>
  <c r="J6661" i="18"/>
  <c r="J6662" i="18"/>
  <c r="J6663" i="18"/>
  <c r="J6664" i="18"/>
  <c r="J6665" i="18"/>
  <c r="J6666" i="18"/>
  <c r="J6667" i="18"/>
  <c r="J6668" i="18"/>
  <c r="J6669" i="18"/>
  <c r="J6670" i="18"/>
  <c r="J6671" i="18"/>
  <c r="J6672" i="18"/>
  <c r="J6673" i="18"/>
  <c r="J6674" i="18"/>
  <c r="J6675" i="18"/>
  <c r="J6676" i="18"/>
  <c r="J6677" i="18"/>
  <c r="J6678" i="18"/>
  <c r="J6679" i="18"/>
  <c r="J6680" i="18"/>
  <c r="J6681" i="18"/>
  <c r="J6682" i="18"/>
  <c r="J6683" i="18"/>
  <c r="J6684" i="18"/>
  <c r="J6685" i="18"/>
  <c r="J6686" i="18"/>
  <c r="J6687" i="18"/>
  <c r="J6688" i="18"/>
  <c r="J6689" i="18"/>
  <c r="J6690" i="18"/>
  <c r="J6691" i="18"/>
  <c r="J6692" i="18"/>
  <c r="J6693" i="18"/>
  <c r="J6694" i="18"/>
  <c r="J6695" i="18"/>
  <c r="J6696" i="18"/>
  <c r="J6697" i="18"/>
  <c r="J6698" i="18"/>
  <c r="J6699" i="18"/>
  <c r="J6700" i="18"/>
  <c r="J6701" i="18"/>
  <c r="J6702" i="18"/>
  <c r="J6703" i="18"/>
  <c r="J6704" i="18"/>
  <c r="J6705" i="18"/>
  <c r="J6706" i="18"/>
  <c r="J6707" i="18"/>
  <c r="J6708" i="18"/>
  <c r="J6709" i="18"/>
  <c r="J6710" i="18"/>
  <c r="J6711" i="18"/>
  <c r="J6712" i="18"/>
  <c r="J6713" i="18"/>
  <c r="J6714" i="18"/>
  <c r="J6715" i="18"/>
  <c r="J6716" i="18"/>
  <c r="J6717" i="18"/>
  <c r="J6718" i="18"/>
  <c r="J6719" i="18"/>
  <c r="J6720" i="18"/>
  <c r="J6721" i="18"/>
  <c r="J6722" i="18"/>
  <c r="J6723" i="18"/>
  <c r="J6724" i="18"/>
  <c r="J6725" i="18"/>
  <c r="J6726" i="18"/>
  <c r="J6727" i="18"/>
  <c r="J6728" i="18"/>
  <c r="J6729" i="18"/>
  <c r="J6730" i="18"/>
  <c r="J6731" i="18"/>
  <c r="J6732" i="18"/>
  <c r="J6733" i="18"/>
  <c r="J6734" i="18"/>
  <c r="J6735" i="18"/>
  <c r="J6736" i="18"/>
  <c r="J6737" i="18"/>
  <c r="J6738" i="18"/>
  <c r="J6739" i="18"/>
  <c r="J6740" i="18"/>
  <c r="J6741" i="18"/>
  <c r="J6742" i="18"/>
  <c r="J6743" i="18"/>
  <c r="J6744" i="18"/>
  <c r="J6745" i="18"/>
  <c r="J6746" i="18"/>
  <c r="J6747" i="18"/>
  <c r="J6748" i="18"/>
  <c r="J6749" i="18"/>
  <c r="J6750" i="18"/>
  <c r="J6751" i="18"/>
  <c r="J6752" i="18"/>
  <c r="J6753" i="18"/>
  <c r="J6754" i="18"/>
  <c r="J6755" i="18"/>
  <c r="J6756" i="18"/>
  <c r="J6757" i="18"/>
  <c r="J6758" i="18"/>
  <c r="J6759" i="18"/>
  <c r="J6760" i="18"/>
  <c r="J6761" i="18"/>
  <c r="J6762" i="18"/>
  <c r="J6763" i="18"/>
  <c r="J6764" i="18"/>
  <c r="J6765" i="18"/>
  <c r="J6766" i="18"/>
  <c r="J6767" i="18"/>
  <c r="J6768" i="18"/>
  <c r="J6769" i="18"/>
  <c r="J6770" i="18"/>
  <c r="J6771" i="18"/>
  <c r="J6772" i="18"/>
  <c r="J6773" i="18"/>
  <c r="J6774" i="18"/>
  <c r="J6775" i="18"/>
  <c r="J6776" i="18"/>
  <c r="J6777" i="18"/>
  <c r="J6778" i="18"/>
  <c r="J6779" i="18"/>
  <c r="J6780" i="18"/>
  <c r="J6781" i="18"/>
  <c r="J6782" i="18"/>
  <c r="J6783" i="18"/>
  <c r="J6784" i="18"/>
  <c r="J6785" i="18"/>
  <c r="J6786" i="18"/>
  <c r="J6787" i="18"/>
  <c r="J6788" i="18"/>
  <c r="J6789" i="18"/>
  <c r="J6790" i="18"/>
  <c r="J6791" i="18"/>
  <c r="J6792" i="18"/>
  <c r="J6793" i="18"/>
  <c r="J6794" i="18"/>
  <c r="J6795" i="18"/>
  <c r="J6796" i="18"/>
  <c r="J6797" i="18"/>
  <c r="J6798" i="18"/>
  <c r="J6799" i="18"/>
  <c r="J6800" i="18"/>
  <c r="J6801" i="18"/>
  <c r="J6802" i="18"/>
  <c r="J6803" i="18"/>
  <c r="J6804" i="18"/>
  <c r="J6805" i="18"/>
  <c r="J6806" i="18"/>
  <c r="J6807" i="18"/>
  <c r="J6808" i="18"/>
  <c r="J6809" i="18"/>
  <c r="J6810" i="18"/>
  <c r="J6811" i="18"/>
  <c r="J6812" i="18"/>
  <c r="J6813" i="18"/>
  <c r="J6814" i="18"/>
  <c r="J6815" i="18"/>
  <c r="J6816" i="18"/>
  <c r="J6817" i="18"/>
  <c r="J6818" i="18"/>
  <c r="J6819" i="18"/>
  <c r="J6820" i="18"/>
  <c r="J6821" i="18"/>
  <c r="J6822" i="18"/>
  <c r="J6823" i="18"/>
  <c r="J6824" i="18"/>
  <c r="J6825" i="18"/>
  <c r="J6826" i="18"/>
  <c r="J6827" i="18"/>
  <c r="J6828" i="18"/>
  <c r="J6829" i="18"/>
  <c r="J6830" i="18"/>
  <c r="J6831" i="18"/>
  <c r="J6832" i="18"/>
  <c r="J6833" i="18"/>
  <c r="J6834" i="18"/>
  <c r="J6835" i="18"/>
  <c r="J6836" i="18"/>
  <c r="J6837" i="18"/>
  <c r="J6838" i="18"/>
  <c r="J6839" i="18"/>
  <c r="J6840" i="18"/>
  <c r="J6841" i="18"/>
  <c r="J6842" i="18"/>
  <c r="J6843" i="18"/>
  <c r="J6844" i="18"/>
  <c r="J6845" i="18"/>
  <c r="J6846" i="18"/>
  <c r="J6847" i="18"/>
  <c r="J6848" i="18"/>
  <c r="J6849" i="18"/>
  <c r="J6850" i="18"/>
  <c r="J6851" i="18"/>
  <c r="J6852" i="18"/>
  <c r="J6853" i="18"/>
  <c r="J6854" i="18"/>
  <c r="J6855" i="18"/>
  <c r="J6856" i="18"/>
  <c r="J6857" i="18"/>
  <c r="J6858" i="18"/>
  <c r="J6859" i="18"/>
  <c r="J6860" i="18"/>
  <c r="J6861" i="18"/>
  <c r="J6862" i="18"/>
  <c r="J6863" i="18"/>
  <c r="J6864" i="18"/>
  <c r="J6865" i="18"/>
  <c r="J6866" i="18"/>
  <c r="J6867" i="18"/>
  <c r="J6868" i="18"/>
  <c r="J6869" i="18"/>
  <c r="J6870" i="18"/>
  <c r="J6871" i="18"/>
  <c r="J6872" i="18"/>
  <c r="J6873" i="18"/>
  <c r="J6874" i="18"/>
  <c r="J6875" i="18"/>
  <c r="J6876" i="18"/>
  <c r="J6877" i="18"/>
  <c r="J6878" i="18"/>
  <c r="J6879" i="18"/>
  <c r="J6880" i="18"/>
  <c r="J6881" i="18"/>
  <c r="J6882" i="18"/>
  <c r="J6883" i="18"/>
  <c r="J6884" i="18"/>
  <c r="J6885" i="18"/>
  <c r="J6886" i="18"/>
  <c r="J6887" i="18"/>
  <c r="J6888" i="18"/>
  <c r="J6889" i="18"/>
  <c r="J6890" i="18"/>
  <c r="J6891" i="18"/>
  <c r="J6892" i="18"/>
  <c r="J6893" i="18"/>
  <c r="J6894" i="18"/>
  <c r="J6895" i="18"/>
  <c r="J6896" i="18"/>
  <c r="J6897" i="18"/>
  <c r="J6898" i="18"/>
  <c r="J6899" i="18"/>
  <c r="J6900" i="18"/>
  <c r="J6901" i="18"/>
  <c r="J6902" i="18"/>
  <c r="J6903" i="18"/>
  <c r="J6904" i="18"/>
  <c r="J6905" i="18"/>
  <c r="J6906" i="18"/>
  <c r="J6907" i="18"/>
  <c r="J6908" i="18"/>
  <c r="J6909" i="18"/>
  <c r="J6910" i="18"/>
  <c r="J6911" i="18"/>
  <c r="J6912" i="18"/>
  <c r="J6913" i="18"/>
  <c r="J6914" i="18"/>
  <c r="J6915" i="18"/>
  <c r="J6916" i="18"/>
  <c r="J6917" i="18"/>
  <c r="J6918" i="18"/>
  <c r="J6919" i="18"/>
  <c r="J6920" i="18"/>
  <c r="J6921" i="18"/>
  <c r="J6922" i="18"/>
  <c r="J6923" i="18"/>
  <c r="J6924" i="18"/>
  <c r="J6925" i="18"/>
  <c r="J6926" i="18"/>
  <c r="J6927" i="18"/>
  <c r="J6928" i="18"/>
  <c r="J6929" i="18"/>
  <c r="J6930" i="18"/>
  <c r="J6931" i="18"/>
  <c r="J6932" i="18"/>
  <c r="J6933" i="18"/>
  <c r="J6934" i="18"/>
  <c r="J6935" i="18"/>
  <c r="J6936" i="18"/>
  <c r="J6937" i="18"/>
  <c r="J6938" i="18"/>
  <c r="J6939" i="18"/>
  <c r="J6940" i="18"/>
  <c r="J6941" i="18"/>
  <c r="J6942" i="18"/>
  <c r="J6943" i="18"/>
  <c r="J6944" i="18"/>
  <c r="J6945" i="18"/>
  <c r="J6946" i="18"/>
  <c r="J6947" i="18"/>
  <c r="J6948" i="18"/>
  <c r="J6949" i="18"/>
  <c r="J6950" i="18"/>
  <c r="J6951" i="18"/>
  <c r="J6952" i="18"/>
  <c r="J6953" i="18"/>
  <c r="J6954" i="18"/>
  <c r="J6955" i="18"/>
  <c r="J6956" i="18"/>
  <c r="J6957" i="18"/>
  <c r="J6958" i="18"/>
  <c r="J6959" i="18"/>
  <c r="J6960" i="18"/>
  <c r="J6961" i="18"/>
  <c r="J6962" i="18"/>
  <c r="J6963" i="18"/>
  <c r="J6964" i="18"/>
  <c r="J6965" i="18"/>
  <c r="J6966" i="18"/>
  <c r="J6967" i="18"/>
  <c r="J6968" i="18"/>
  <c r="J6969" i="18"/>
  <c r="J6970" i="18"/>
  <c r="J6971" i="18"/>
  <c r="J6972" i="18"/>
  <c r="J6973" i="18"/>
  <c r="J6974" i="18"/>
  <c r="J6975" i="18"/>
  <c r="J6976" i="18"/>
  <c r="J6977" i="18"/>
  <c r="J6978" i="18"/>
  <c r="J6979" i="18"/>
  <c r="J6980" i="18"/>
  <c r="J6981" i="18"/>
  <c r="J6982" i="18"/>
  <c r="J6983" i="18"/>
  <c r="J6984" i="18"/>
  <c r="J6985" i="18"/>
  <c r="J6986" i="18"/>
  <c r="J6987" i="18"/>
  <c r="J6988" i="18"/>
  <c r="J6989" i="18"/>
  <c r="J6990" i="18"/>
  <c r="J6991" i="18"/>
  <c r="J6992" i="18"/>
  <c r="J6993" i="18"/>
  <c r="J6994" i="18"/>
  <c r="J6995" i="18"/>
  <c r="J6996" i="18"/>
  <c r="J6997" i="18"/>
  <c r="J6998" i="18"/>
  <c r="J6999" i="18"/>
  <c r="J7000" i="18"/>
  <c r="J7001" i="18"/>
  <c r="J7002" i="18"/>
  <c r="J7003" i="18"/>
  <c r="J7004" i="18"/>
  <c r="J7005" i="18"/>
  <c r="J7006" i="18"/>
  <c r="J7007" i="18"/>
  <c r="J7008" i="18"/>
  <c r="J7009" i="18"/>
  <c r="J7010" i="18"/>
  <c r="J7011" i="18"/>
  <c r="J7012" i="18"/>
  <c r="J7013" i="18"/>
  <c r="J7014" i="18"/>
  <c r="J7015" i="18"/>
  <c r="J7016" i="18"/>
  <c r="J7017" i="18"/>
  <c r="J7018" i="18"/>
  <c r="J7019" i="18"/>
  <c r="J7020" i="18"/>
  <c r="J7021" i="18"/>
  <c r="J7022" i="18"/>
  <c r="J7023" i="18"/>
  <c r="J7024" i="18"/>
  <c r="J7025" i="18"/>
  <c r="J7026" i="18"/>
  <c r="J7027" i="18"/>
  <c r="J7028" i="18"/>
  <c r="J7029" i="18"/>
  <c r="J7030" i="18"/>
  <c r="J7031" i="18"/>
  <c r="J7032" i="18"/>
  <c r="J7033" i="18"/>
  <c r="J7034" i="18"/>
  <c r="J7035" i="18"/>
  <c r="J7036" i="18"/>
  <c r="J7037" i="18"/>
  <c r="J7038" i="18"/>
  <c r="J7039" i="18"/>
  <c r="J7040" i="18"/>
  <c r="J7041" i="18"/>
  <c r="J7042" i="18"/>
  <c r="J7043" i="18"/>
  <c r="J7044" i="18"/>
  <c r="J7045" i="18"/>
  <c r="J7046" i="18"/>
  <c r="J7047" i="18"/>
  <c r="J7048" i="18"/>
  <c r="J7049" i="18"/>
  <c r="J7050" i="18"/>
  <c r="J7051" i="18"/>
  <c r="J7052" i="18"/>
  <c r="J7053" i="18"/>
  <c r="J7054" i="18"/>
  <c r="J7055" i="18"/>
  <c r="J7056" i="18"/>
  <c r="J7057" i="18"/>
  <c r="J7058" i="18"/>
  <c r="J7059" i="18"/>
  <c r="J7060" i="18"/>
  <c r="J7061" i="18"/>
  <c r="J7062" i="18"/>
  <c r="J7063" i="18"/>
  <c r="J7064" i="18"/>
  <c r="J7065" i="18"/>
  <c r="J7066" i="18"/>
  <c r="J7067" i="18"/>
  <c r="J7068" i="18"/>
  <c r="J7069" i="18"/>
  <c r="J7070" i="18"/>
  <c r="J7071" i="18"/>
  <c r="J7072" i="18"/>
  <c r="J7073" i="18"/>
  <c r="J7074" i="18"/>
  <c r="J7075" i="18"/>
  <c r="J7076" i="18"/>
  <c r="J7077" i="18"/>
  <c r="J7078" i="18"/>
  <c r="J7079" i="18"/>
  <c r="J7080" i="18"/>
  <c r="J7081" i="18"/>
  <c r="J7082" i="18"/>
  <c r="J7083" i="18"/>
  <c r="J7084" i="18"/>
  <c r="J7085" i="18"/>
  <c r="J7086" i="18"/>
  <c r="J7087" i="18"/>
  <c r="J7088" i="18"/>
  <c r="J7089" i="18"/>
  <c r="J7090" i="18"/>
  <c r="J7091" i="18"/>
  <c r="J7092" i="18"/>
  <c r="J7093" i="18"/>
  <c r="J7094" i="18"/>
  <c r="J7095" i="18"/>
  <c r="J7096" i="18"/>
  <c r="J7097" i="18"/>
  <c r="J7098" i="18"/>
  <c r="J7099" i="18"/>
  <c r="J7100" i="18"/>
  <c r="J7101" i="18"/>
  <c r="J7102" i="18"/>
  <c r="J7103" i="18"/>
  <c r="J7104" i="18"/>
  <c r="J7105" i="18"/>
  <c r="J7106" i="18"/>
  <c r="J7107" i="18"/>
  <c r="J7108" i="18"/>
  <c r="J7109" i="18"/>
  <c r="J7110" i="18"/>
  <c r="J7111" i="18"/>
  <c r="J7112" i="18"/>
  <c r="J7113" i="18"/>
  <c r="J7114" i="18"/>
  <c r="J7115" i="18"/>
  <c r="J7116" i="18"/>
  <c r="J7117" i="18"/>
  <c r="J7118" i="18"/>
  <c r="J7119" i="18"/>
  <c r="J7120" i="18"/>
  <c r="J7121" i="18"/>
  <c r="J7122" i="18"/>
  <c r="J7123" i="18"/>
  <c r="J7124" i="18"/>
  <c r="J7125" i="18"/>
  <c r="J7126" i="18"/>
  <c r="J7127" i="18"/>
  <c r="J7128" i="18"/>
  <c r="J7129" i="18"/>
  <c r="J7130" i="18"/>
  <c r="J7131" i="18"/>
  <c r="J7132" i="18"/>
  <c r="J7133" i="18"/>
  <c r="J7134" i="18"/>
  <c r="J7135" i="18"/>
  <c r="J7136" i="18"/>
  <c r="J7137" i="18"/>
  <c r="J7138" i="18"/>
  <c r="J7139" i="18"/>
  <c r="J7140" i="18"/>
  <c r="J7141" i="18"/>
  <c r="J7142" i="18"/>
  <c r="J7143" i="18"/>
  <c r="J7144" i="18"/>
  <c r="J7145" i="18"/>
  <c r="J7146" i="18"/>
  <c r="J7147" i="18"/>
  <c r="J7148" i="18"/>
  <c r="J7149" i="18"/>
  <c r="J7150" i="18"/>
  <c r="J7151" i="18"/>
  <c r="J7152" i="18"/>
  <c r="J7153" i="18"/>
  <c r="J7154" i="18"/>
  <c r="J7155" i="18"/>
  <c r="J7156" i="18"/>
  <c r="J7157" i="18"/>
  <c r="J7158" i="18"/>
  <c r="J7159" i="18"/>
  <c r="J7160" i="18"/>
  <c r="J7161" i="18"/>
  <c r="J7162" i="18"/>
  <c r="J7163" i="18"/>
  <c r="J7164" i="18"/>
  <c r="J7165" i="18"/>
  <c r="J7166" i="18"/>
  <c r="J7167" i="18"/>
  <c r="J7168" i="18"/>
  <c r="J7169" i="18"/>
  <c r="J7170" i="18"/>
  <c r="J7171" i="18"/>
  <c r="J7172" i="18"/>
  <c r="J7173" i="18"/>
  <c r="J7174" i="18"/>
  <c r="J7175" i="18"/>
  <c r="J7176" i="18"/>
  <c r="J7177" i="18"/>
  <c r="J7178" i="18"/>
  <c r="J7179" i="18"/>
  <c r="J7180" i="18"/>
  <c r="J7181" i="18"/>
  <c r="J7182" i="18"/>
  <c r="J7183" i="18"/>
  <c r="J7184" i="18"/>
  <c r="J7185" i="18"/>
  <c r="J7186" i="18"/>
  <c r="J7187" i="18"/>
  <c r="J7188" i="18"/>
  <c r="J7189" i="18"/>
  <c r="J7190" i="18"/>
  <c r="J7191" i="18"/>
  <c r="J7192" i="18"/>
  <c r="J7193" i="18"/>
  <c r="J7194" i="18"/>
  <c r="J7195" i="18"/>
  <c r="J7196" i="18"/>
  <c r="J7197" i="18"/>
  <c r="J7198" i="18"/>
  <c r="J7199" i="18"/>
  <c r="J7200" i="18"/>
  <c r="J7201" i="18"/>
  <c r="J7202" i="18"/>
  <c r="J7203" i="18"/>
  <c r="J7204" i="18"/>
  <c r="J7205" i="18"/>
  <c r="J7206" i="18"/>
  <c r="J7207" i="18"/>
  <c r="J7208" i="18"/>
  <c r="J7209" i="18"/>
  <c r="J7210" i="18"/>
  <c r="J7211" i="18"/>
  <c r="J7212" i="18"/>
  <c r="J7213" i="18"/>
  <c r="J7214" i="18"/>
  <c r="J7215" i="18"/>
  <c r="J7216" i="18"/>
  <c r="J7217" i="18"/>
  <c r="J7218" i="18"/>
  <c r="J7219" i="18"/>
  <c r="J7220" i="18"/>
  <c r="J7221" i="18"/>
  <c r="J7222" i="18"/>
  <c r="J7223" i="18"/>
  <c r="J7224" i="18"/>
  <c r="J7225" i="18"/>
  <c r="J7226" i="18"/>
  <c r="J7227" i="18"/>
  <c r="J7228" i="18"/>
  <c r="J7229" i="18"/>
  <c r="J7230" i="18"/>
  <c r="J7231" i="18"/>
  <c r="J7232" i="18"/>
  <c r="J7233" i="18"/>
  <c r="J7234" i="18"/>
  <c r="J7235" i="18"/>
  <c r="J7236" i="18"/>
  <c r="J7237" i="18"/>
  <c r="J7238" i="18"/>
  <c r="J7239" i="18"/>
  <c r="J7240" i="18"/>
  <c r="J7241" i="18"/>
  <c r="J7242" i="18"/>
  <c r="J7243" i="18"/>
  <c r="J7244" i="18"/>
  <c r="J7245" i="18"/>
  <c r="J7246" i="18"/>
  <c r="J7247" i="18"/>
  <c r="J7248" i="18"/>
  <c r="J7249" i="18"/>
  <c r="J7250" i="18"/>
  <c r="J7251" i="18"/>
  <c r="J7252" i="18"/>
  <c r="J7253" i="18"/>
  <c r="J7254" i="18"/>
  <c r="J7255" i="18"/>
  <c r="J7256" i="18"/>
  <c r="J7257" i="18"/>
  <c r="J7258" i="18"/>
  <c r="J7259" i="18"/>
  <c r="J7260" i="18"/>
  <c r="J7261" i="18"/>
  <c r="J7262" i="18"/>
  <c r="J7263" i="18"/>
  <c r="J7264" i="18"/>
  <c r="J7265" i="18"/>
  <c r="J7266" i="18"/>
  <c r="J7267" i="18"/>
  <c r="J7268" i="18"/>
  <c r="J7269" i="18"/>
  <c r="J7270" i="18"/>
  <c r="J7271" i="18"/>
  <c r="J7272" i="18"/>
  <c r="J7273" i="18"/>
  <c r="J7274" i="18"/>
  <c r="J7275" i="18"/>
  <c r="J7276" i="18"/>
  <c r="J7277" i="18"/>
  <c r="J7278" i="18"/>
  <c r="J7279" i="18"/>
  <c r="J7280" i="18"/>
  <c r="J7281" i="18"/>
  <c r="J7282" i="18"/>
  <c r="J7283" i="18"/>
  <c r="J7284" i="18"/>
  <c r="J7285" i="18"/>
  <c r="J7286" i="18"/>
  <c r="J7287" i="18"/>
  <c r="J7288" i="18"/>
  <c r="J7289" i="18"/>
  <c r="J7290" i="18"/>
  <c r="J7291" i="18"/>
  <c r="J7292" i="18"/>
  <c r="J7293" i="18"/>
  <c r="J7294" i="18"/>
  <c r="J7295" i="18"/>
  <c r="J7296" i="18"/>
  <c r="J7297" i="18"/>
  <c r="J7298" i="18"/>
  <c r="J7299" i="18"/>
  <c r="J7300" i="18"/>
  <c r="J7301" i="18"/>
  <c r="J7302" i="18"/>
  <c r="J7303" i="18"/>
  <c r="J7304" i="18"/>
  <c r="J7305" i="18"/>
  <c r="J7306" i="18"/>
  <c r="J7307" i="18"/>
  <c r="J7308" i="18"/>
  <c r="J7309" i="18"/>
  <c r="J7310" i="18"/>
  <c r="J7311" i="18"/>
  <c r="J7312" i="18"/>
  <c r="J7313" i="18"/>
  <c r="J7314" i="18"/>
  <c r="J7315" i="18"/>
  <c r="J7316" i="18"/>
  <c r="J7317" i="18"/>
  <c r="J7318" i="18"/>
  <c r="J7319" i="18"/>
  <c r="J7320" i="18"/>
  <c r="J7321" i="18"/>
  <c r="J7322" i="18"/>
  <c r="J7323" i="18"/>
  <c r="J7324" i="18"/>
  <c r="J7325" i="18"/>
  <c r="J7326" i="18"/>
  <c r="J7327" i="18"/>
  <c r="J7328" i="18"/>
  <c r="J7329" i="18"/>
  <c r="J7330" i="18"/>
  <c r="J7331" i="18"/>
  <c r="J7332" i="18"/>
  <c r="J7333" i="18"/>
  <c r="J7334" i="18"/>
  <c r="J7335" i="18"/>
  <c r="J7336" i="18"/>
  <c r="J7337" i="18"/>
  <c r="J7338" i="18"/>
  <c r="J7339" i="18"/>
  <c r="J7340" i="18"/>
  <c r="J7341" i="18"/>
  <c r="J7342" i="18"/>
  <c r="J7343" i="18"/>
  <c r="J7344" i="18"/>
  <c r="J7345" i="18"/>
  <c r="J7346" i="18"/>
  <c r="J7347" i="18"/>
  <c r="J7348" i="18"/>
  <c r="J7349" i="18"/>
  <c r="J7350" i="18"/>
  <c r="J7351" i="18"/>
  <c r="J7352" i="18"/>
  <c r="J7353" i="18"/>
  <c r="J7354" i="18"/>
  <c r="J7355" i="18"/>
  <c r="J7356" i="18"/>
  <c r="J7357" i="18"/>
  <c r="J7358" i="18"/>
  <c r="J7359" i="18"/>
  <c r="J7360" i="18"/>
  <c r="J7361" i="18"/>
  <c r="J7362" i="18"/>
  <c r="J7363" i="18"/>
  <c r="J7364" i="18"/>
  <c r="J7365" i="18"/>
  <c r="J7366" i="18"/>
  <c r="J7367" i="18"/>
  <c r="J7368" i="18"/>
  <c r="J7369" i="18"/>
  <c r="J7370" i="18"/>
  <c r="J7371" i="18"/>
  <c r="J7372" i="18"/>
  <c r="J7373" i="18"/>
  <c r="J7374" i="18"/>
  <c r="J7375" i="18"/>
  <c r="J7376" i="18"/>
  <c r="J7377" i="18"/>
  <c r="J7378" i="18"/>
  <c r="J7379" i="18"/>
  <c r="J7380" i="18"/>
  <c r="J7381" i="18"/>
  <c r="J7382" i="18"/>
  <c r="J7383" i="18"/>
  <c r="J7384" i="18"/>
  <c r="J7385" i="18"/>
  <c r="J7386" i="18"/>
  <c r="J7387" i="18"/>
  <c r="J7388" i="18"/>
  <c r="J7389" i="18"/>
  <c r="J7390" i="18"/>
  <c r="J7391" i="18"/>
  <c r="J7392" i="18"/>
  <c r="J7393" i="18"/>
  <c r="J7394" i="18"/>
  <c r="J7395" i="18"/>
  <c r="J7396" i="18"/>
  <c r="J7397" i="18"/>
  <c r="J7398" i="18"/>
  <c r="J7399" i="18"/>
  <c r="J7400" i="18"/>
  <c r="J7401" i="18"/>
  <c r="J7402" i="18"/>
  <c r="J7403" i="18"/>
  <c r="J7404" i="18"/>
  <c r="J7405" i="18"/>
  <c r="J7406" i="18"/>
  <c r="J7407" i="18"/>
  <c r="J7408" i="18"/>
  <c r="J7409" i="18"/>
  <c r="J7410" i="18"/>
  <c r="J7411" i="18"/>
  <c r="J7412" i="18"/>
  <c r="J7413" i="18"/>
  <c r="J7414" i="18"/>
  <c r="J7415" i="18"/>
  <c r="J7416" i="18"/>
  <c r="J7417" i="18"/>
  <c r="J7418" i="18"/>
  <c r="J7419" i="18"/>
  <c r="J7420" i="18"/>
  <c r="J7421" i="18"/>
  <c r="J7422" i="18"/>
  <c r="J7423" i="18"/>
  <c r="J7424" i="18"/>
  <c r="J7425" i="18"/>
  <c r="J7426" i="18"/>
  <c r="J7427" i="18"/>
  <c r="J7428" i="18"/>
  <c r="J7429" i="18"/>
  <c r="J7430" i="18"/>
  <c r="J7431" i="18"/>
  <c r="J7432" i="18"/>
  <c r="J7433" i="18"/>
  <c r="J7434" i="18"/>
  <c r="J7435" i="18"/>
  <c r="J7436" i="18"/>
  <c r="J7437" i="18"/>
  <c r="J7438" i="18"/>
  <c r="J7439" i="18"/>
  <c r="J7440" i="18"/>
  <c r="J7441" i="18"/>
  <c r="J7442" i="18"/>
  <c r="J7443" i="18"/>
  <c r="J7444" i="18"/>
  <c r="J7445" i="18"/>
  <c r="J7446" i="18"/>
  <c r="J7447" i="18"/>
  <c r="J7448" i="18"/>
  <c r="J7449" i="18"/>
  <c r="J7450" i="18"/>
  <c r="J7451" i="18"/>
  <c r="J7452" i="18"/>
  <c r="J7453" i="18"/>
  <c r="J7454" i="18"/>
  <c r="J7455" i="18"/>
  <c r="J7456" i="18"/>
  <c r="J7457" i="18"/>
  <c r="J7458" i="18"/>
  <c r="J7459" i="18"/>
  <c r="J7460" i="18"/>
  <c r="J7461" i="18"/>
  <c r="J7462" i="18"/>
  <c r="J7463" i="18"/>
  <c r="J7464" i="18"/>
  <c r="J7465" i="18"/>
  <c r="J7466" i="18"/>
  <c r="J7467" i="18"/>
  <c r="J7468" i="18"/>
  <c r="J7469" i="18"/>
  <c r="J7470" i="18"/>
  <c r="J7471" i="18"/>
  <c r="J7472" i="18"/>
  <c r="J7473" i="18"/>
  <c r="J7474" i="18"/>
  <c r="J7475" i="18"/>
  <c r="J7476" i="18"/>
  <c r="J7477" i="18"/>
  <c r="J7478" i="18"/>
  <c r="J7479" i="18"/>
  <c r="J7480" i="18"/>
  <c r="J7481" i="18"/>
  <c r="J7482" i="18"/>
  <c r="J7483" i="18"/>
  <c r="J7484" i="18"/>
  <c r="J7485" i="18"/>
  <c r="J7486" i="18"/>
  <c r="J7487" i="18"/>
  <c r="J7488" i="18"/>
  <c r="J7489" i="18"/>
  <c r="J7490" i="18"/>
  <c r="J7491" i="18"/>
  <c r="J7492" i="18"/>
  <c r="J7493" i="18"/>
  <c r="J7494" i="18"/>
  <c r="J7495" i="18"/>
  <c r="J7496" i="18"/>
  <c r="J7497" i="18"/>
  <c r="J7498" i="18"/>
  <c r="J7499" i="18"/>
  <c r="J7500" i="18"/>
  <c r="J7501" i="18"/>
  <c r="J7502" i="18"/>
  <c r="J7503" i="18"/>
  <c r="J7504" i="18"/>
  <c r="J7505" i="18"/>
  <c r="J7506" i="18"/>
  <c r="J7507" i="18"/>
  <c r="J7508" i="18"/>
  <c r="J7509" i="18"/>
  <c r="J7510" i="18"/>
  <c r="J7511" i="18"/>
  <c r="J7512" i="18"/>
  <c r="J7513" i="18"/>
  <c r="J7514" i="18"/>
  <c r="J7515" i="18"/>
  <c r="J7516" i="18"/>
  <c r="J7517" i="18"/>
  <c r="J7518" i="18"/>
  <c r="J7519" i="18"/>
  <c r="J7520" i="18"/>
  <c r="J7521" i="18"/>
  <c r="J7522" i="18"/>
  <c r="J7523" i="18"/>
  <c r="J7524" i="18"/>
  <c r="J7525" i="18"/>
  <c r="J7526" i="18"/>
  <c r="J7527" i="18"/>
  <c r="J7528" i="18"/>
  <c r="J7529" i="18"/>
  <c r="J7530" i="18"/>
  <c r="J7531" i="18"/>
  <c r="J7532" i="18"/>
  <c r="J7533" i="18"/>
  <c r="J7534" i="18"/>
  <c r="J7535" i="18"/>
  <c r="J7536" i="18"/>
  <c r="J7537" i="18"/>
  <c r="J7538" i="18"/>
  <c r="J7539" i="18"/>
  <c r="J7540" i="18"/>
  <c r="J7541" i="18"/>
  <c r="J7542" i="18"/>
  <c r="J7543" i="18"/>
  <c r="J7544" i="18"/>
  <c r="J7545" i="18"/>
  <c r="J7546" i="18"/>
  <c r="J7547" i="18"/>
  <c r="J7548" i="18"/>
  <c r="J7549" i="18"/>
  <c r="J7550" i="18"/>
  <c r="J7551" i="18"/>
  <c r="J7552" i="18"/>
  <c r="J7553" i="18"/>
  <c r="J7554" i="18"/>
  <c r="J7555" i="18"/>
  <c r="J7556" i="18"/>
  <c r="J7557" i="18"/>
  <c r="J7558" i="18"/>
  <c r="J7559" i="18"/>
  <c r="J7560" i="18"/>
  <c r="J7561" i="18"/>
  <c r="J7562" i="18"/>
  <c r="J7563" i="18"/>
  <c r="J7564" i="18"/>
  <c r="J7565" i="18"/>
  <c r="J7566" i="18"/>
  <c r="J7567" i="18"/>
  <c r="J7568" i="18"/>
  <c r="J7569" i="18"/>
  <c r="J7570" i="18"/>
  <c r="J7571" i="18"/>
  <c r="J7572" i="18"/>
  <c r="J7573" i="18"/>
  <c r="J7574" i="18"/>
  <c r="J7575" i="18"/>
  <c r="J7576" i="18"/>
  <c r="J7577" i="18"/>
  <c r="J7578" i="18"/>
  <c r="J7579" i="18"/>
  <c r="J7580" i="18"/>
  <c r="J7581" i="18"/>
  <c r="J7582" i="18"/>
  <c r="J7583" i="18"/>
  <c r="J7584" i="18"/>
  <c r="J7585" i="18"/>
  <c r="J7586" i="18"/>
  <c r="J7587" i="18"/>
  <c r="J7588" i="18"/>
  <c r="J7589" i="18"/>
  <c r="J7590" i="18"/>
  <c r="J7591" i="18"/>
  <c r="J7592" i="18"/>
  <c r="J7593" i="18"/>
  <c r="J7594" i="18"/>
  <c r="J7595" i="18"/>
  <c r="J7596" i="18"/>
  <c r="J7597" i="18"/>
  <c r="J7598" i="18"/>
  <c r="J7599" i="18"/>
  <c r="J7600" i="18"/>
  <c r="J7601" i="18"/>
  <c r="J7602" i="18"/>
  <c r="J7603" i="18"/>
  <c r="J7604" i="18"/>
  <c r="J7605" i="18"/>
  <c r="J7606" i="18"/>
  <c r="J7607" i="18"/>
  <c r="J7608" i="18"/>
  <c r="J7609" i="18"/>
  <c r="J7610" i="18"/>
  <c r="J7611" i="18"/>
  <c r="J7612" i="18"/>
  <c r="J7613" i="18"/>
  <c r="J7614" i="18"/>
  <c r="J7615" i="18"/>
  <c r="J7616" i="18"/>
  <c r="J7617" i="18"/>
  <c r="J7618" i="18"/>
  <c r="J7619" i="18"/>
  <c r="J7620" i="18"/>
  <c r="J7621" i="18"/>
  <c r="J7622" i="18"/>
  <c r="J7623" i="18"/>
  <c r="J7624" i="18"/>
  <c r="J7625" i="18"/>
  <c r="J7626" i="18"/>
  <c r="J7627" i="18"/>
  <c r="J7628" i="18"/>
  <c r="J7629" i="18"/>
  <c r="J7630" i="18"/>
  <c r="J7631" i="18"/>
  <c r="J7632" i="18"/>
  <c r="J7633" i="18"/>
  <c r="J7634" i="18"/>
  <c r="J7635" i="18"/>
  <c r="J7636" i="18"/>
  <c r="J7637" i="18"/>
  <c r="J7638" i="18"/>
  <c r="J7639" i="18"/>
  <c r="J7640" i="18"/>
  <c r="J7641" i="18"/>
  <c r="J7642" i="18"/>
  <c r="J7643" i="18"/>
  <c r="J7644" i="18"/>
  <c r="J7645" i="18"/>
  <c r="J7646" i="18"/>
  <c r="J7647" i="18"/>
  <c r="J7648" i="18"/>
  <c r="J7649" i="18"/>
  <c r="J7650" i="18"/>
  <c r="J7651" i="18"/>
  <c r="J7652" i="18"/>
  <c r="J7653" i="18"/>
  <c r="J7654" i="18"/>
  <c r="J7655" i="18"/>
  <c r="J7656" i="18"/>
  <c r="J7657" i="18"/>
  <c r="J7658" i="18"/>
  <c r="J7659" i="18"/>
  <c r="J7660" i="18"/>
  <c r="J7661" i="18"/>
  <c r="J7662" i="18"/>
  <c r="J7663" i="18"/>
  <c r="J7664" i="18"/>
  <c r="J7665" i="18"/>
  <c r="J7666" i="18"/>
  <c r="J7667" i="18"/>
  <c r="J7668" i="18"/>
  <c r="J7669" i="18"/>
  <c r="J7670" i="18"/>
  <c r="J7671" i="18"/>
  <c r="J7672" i="18"/>
  <c r="J7673" i="18"/>
  <c r="J7674" i="18"/>
  <c r="J7675" i="18"/>
  <c r="J7676" i="18"/>
  <c r="J7677" i="18"/>
  <c r="J7678" i="18"/>
  <c r="J7679" i="18"/>
  <c r="J7680" i="18"/>
  <c r="J7681" i="18"/>
  <c r="J7682" i="18"/>
  <c r="J7683" i="18"/>
  <c r="J7684" i="18"/>
  <c r="J7685" i="18"/>
  <c r="J7686" i="18"/>
  <c r="J7687" i="18"/>
  <c r="J7688" i="18"/>
  <c r="J7689" i="18"/>
  <c r="J7690" i="18"/>
  <c r="J7691" i="18"/>
  <c r="J7692" i="18"/>
  <c r="J7693" i="18"/>
  <c r="J7694" i="18"/>
  <c r="J7695" i="18"/>
  <c r="J7696" i="18"/>
  <c r="J7697" i="18"/>
  <c r="J7698" i="18"/>
  <c r="J7699" i="18"/>
  <c r="J7700" i="18"/>
  <c r="J7701" i="18"/>
  <c r="J7702" i="18"/>
  <c r="J7703" i="18"/>
  <c r="J7704" i="18"/>
  <c r="J7705" i="18"/>
  <c r="J7706" i="18"/>
  <c r="J7707" i="18"/>
  <c r="J7708" i="18"/>
  <c r="J7709" i="18"/>
  <c r="J7710" i="18"/>
  <c r="J7711" i="18"/>
  <c r="J7712" i="18"/>
  <c r="J7713" i="18"/>
  <c r="J7714" i="18"/>
  <c r="J7715" i="18"/>
  <c r="J7716" i="18"/>
  <c r="J7717" i="18"/>
  <c r="J7718" i="18"/>
  <c r="J7719" i="18"/>
  <c r="J7720" i="18"/>
  <c r="J7721" i="18"/>
  <c r="J7722" i="18"/>
  <c r="J7723" i="18"/>
  <c r="J7724" i="18"/>
  <c r="J7725" i="18"/>
  <c r="J7726" i="18"/>
  <c r="J7727" i="18"/>
  <c r="J7728" i="18"/>
  <c r="J7729" i="18"/>
  <c r="J7730" i="18"/>
  <c r="J7731" i="18"/>
  <c r="J7732" i="18"/>
  <c r="J7733" i="18"/>
  <c r="J7734" i="18"/>
  <c r="J7735" i="18"/>
  <c r="J7736" i="18"/>
  <c r="J7737" i="18"/>
  <c r="J7738" i="18"/>
  <c r="J7739" i="18"/>
  <c r="J7740" i="18"/>
  <c r="J7741" i="18"/>
  <c r="J7742" i="18"/>
  <c r="J7743" i="18"/>
  <c r="J7744" i="18"/>
  <c r="J7745" i="18"/>
  <c r="J7746" i="18"/>
  <c r="J7747" i="18"/>
  <c r="J7748" i="18"/>
  <c r="J7749" i="18"/>
  <c r="J7750" i="18"/>
  <c r="J7751" i="18"/>
  <c r="J7752" i="18"/>
  <c r="J7753" i="18"/>
  <c r="J7754" i="18"/>
  <c r="J7755" i="18"/>
  <c r="J7756" i="18"/>
  <c r="J7757" i="18"/>
  <c r="J7758" i="18"/>
  <c r="J7759" i="18"/>
  <c r="J7760" i="18"/>
  <c r="J7761" i="18"/>
  <c r="J7762" i="18"/>
  <c r="J7763" i="18"/>
  <c r="J7764" i="18"/>
  <c r="J7765" i="18"/>
  <c r="J7766" i="18"/>
  <c r="J7767" i="18"/>
  <c r="J7768" i="18"/>
  <c r="J7769" i="18"/>
  <c r="J7770" i="18"/>
  <c r="J7771" i="18"/>
  <c r="J7772" i="18"/>
  <c r="J7773" i="18"/>
  <c r="J7774" i="18"/>
  <c r="J7775" i="18"/>
  <c r="J7776" i="18"/>
  <c r="J7777" i="18"/>
  <c r="J7778" i="18"/>
  <c r="J7779" i="18"/>
  <c r="J7780" i="18"/>
  <c r="J7781" i="18"/>
  <c r="J7782" i="18"/>
  <c r="J7783" i="18"/>
  <c r="J7784" i="18"/>
  <c r="J7785" i="18"/>
  <c r="J7786" i="18"/>
  <c r="J7787" i="18"/>
  <c r="J7788" i="18"/>
  <c r="J7789" i="18"/>
  <c r="J7790" i="18"/>
  <c r="J7791" i="18"/>
  <c r="J7792" i="18"/>
  <c r="J7793" i="18"/>
  <c r="J7794" i="18"/>
  <c r="J7795" i="18"/>
  <c r="J7796" i="18"/>
  <c r="J7797" i="18"/>
  <c r="J7798" i="18"/>
  <c r="J7799" i="18"/>
  <c r="J7800" i="18"/>
  <c r="J7801" i="18"/>
  <c r="J7802" i="18"/>
  <c r="J7803" i="18"/>
  <c r="J7804" i="18"/>
  <c r="J7805" i="18"/>
  <c r="J7806" i="18"/>
  <c r="J7807" i="18"/>
  <c r="J7808" i="18"/>
  <c r="J7809" i="18"/>
  <c r="J7810" i="18"/>
  <c r="J7811" i="18"/>
  <c r="J7812" i="18"/>
  <c r="J7813" i="18"/>
  <c r="J7814" i="18"/>
  <c r="J7815" i="18"/>
  <c r="J7816" i="18"/>
  <c r="J7817" i="18"/>
  <c r="J7818" i="18"/>
  <c r="J7819" i="18"/>
  <c r="J7820" i="18"/>
  <c r="J7821" i="18"/>
  <c r="J7822" i="18"/>
  <c r="J7823" i="18"/>
  <c r="J7824" i="18"/>
  <c r="J7825" i="18"/>
  <c r="J7826" i="18"/>
  <c r="J7827" i="18"/>
  <c r="J7828" i="18"/>
  <c r="J7829" i="18"/>
  <c r="J7830" i="18"/>
  <c r="J7831" i="18"/>
  <c r="J7832" i="18"/>
  <c r="J7833" i="18"/>
  <c r="J7834" i="18"/>
  <c r="J7835" i="18"/>
  <c r="J7836" i="18"/>
  <c r="J7837" i="18"/>
  <c r="J7838" i="18"/>
  <c r="J7839" i="18"/>
  <c r="J7840" i="18"/>
  <c r="J7841" i="18"/>
  <c r="J7842" i="18"/>
  <c r="J7843" i="18"/>
  <c r="J7844" i="18"/>
  <c r="J7845" i="18"/>
  <c r="J7846" i="18"/>
  <c r="J7847" i="18"/>
  <c r="J7848" i="18"/>
  <c r="J7849" i="18"/>
  <c r="J7850" i="18"/>
  <c r="J7851" i="18"/>
  <c r="J7852" i="18"/>
  <c r="J7853" i="18"/>
  <c r="J7854" i="18"/>
  <c r="J7855" i="18"/>
  <c r="J7856" i="18"/>
  <c r="J7857" i="18"/>
  <c r="J7858" i="18"/>
  <c r="J7859" i="18"/>
  <c r="J7860" i="18"/>
  <c r="J7861" i="18"/>
  <c r="J7862" i="18"/>
  <c r="J7863" i="18"/>
  <c r="J7864" i="18"/>
  <c r="J7865" i="18"/>
  <c r="J7866" i="18"/>
  <c r="J7867" i="18"/>
  <c r="J7868" i="18"/>
  <c r="J7869" i="18"/>
  <c r="J7870" i="18"/>
  <c r="J7871" i="18"/>
  <c r="J7872" i="18"/>
  <c r="J7873" i="18"/>
  <c r="J7874" i="18"/>
  <c r="J7875" i="18"/>
  <c r="J7876" i="18"/>
  <c r="J7877" i="18"/>
  <c r="J7878" i="18"/>
  <c r="J7879" i="18"/>
  <c r="J7880" i="18"/>
  <c r="J7881" i="18"/>
  <c r="J7882" i="18"/>
  <c r="J7883" i="18"/>
  <c r="J7884" i="18"/>
  <c r="J7885" i="18"/>
  <c r="J7886" i="18"/>
  <c r="J7887" i="18"/>
  <c r="J7888" i="18"/>
  <c r="J7889" i="18"/>
  <c r="J7890" i="18"/>
  <c r="J7891" i="18"/>
  <c r="J7892" i="18"/>
  <c r="J7893" i="18"/>
  <c r="J7894" i="18"/>
  <c r="J7895" i="18"/>
  <c r="J7896" i="18"/>
  <c r="J7897" i="18"/>
  <c r="J7898" i="18"/>
  <c r="J7899" i="18"/>
  <c r="J7900" i="18"/>
  <c r="J7901" i="18"/>
  <c r="J7902" i="18"/>
  <c r="J7903" i="18"/>
  <c r="J7904" i="18"/>
  <c r="J7905" i="18"/>
  <c r="J7906" i="18"/>
  <c r="J7907" i="18"/>
  <c r="J7908" i="18"/>
  <c r="J7909" i="18"/>
  <c r="J7910" i="18"/>
  <c r="J7911" i="18"/>
  <c r="J7912" i="18"/>
  <c r="J7913" i="18"/>
  <c r="J7914" i="18"/>
  <c r="J7915" i="18"/>
  <c r="J7916" i="18"/>
  <c r="J7917" i="18"/>
  <c r="J7918" i="18"/>
  <c r="J7919" i="18"/>
  <c r="J7920" i="18"/>
  <c r="J7921" i="18"/>
  <c r="J7922" i="18"/>
  <c r="J7923" i="18"/>
  <c r="J7924" i="18"/>
  <c r="J7925" i="18"/>
  <c r="J7926" i="18"/>
  <c r="J7927" i="18"/>
  <c r="J7928" i="18"/>
  <c r="J7929" i="18"/>
  <c r="J7930" i="18"/>
  <c r="J7931" i="18"/>
  <c r="J7932" i="18"/>
  <c r="J7933" i="18"/>
  <c r="J7934" i="18"/>
  <c r="J7935" i="18"/>
  <c r="J7936" i="18"/>
  <c r="J7937" i="18"/>
  <c r="J7938" i="18"/>
  <c r="J7939" i="18"/>
  <c r="J7940" i="18"/>
  <c r="J7941" i="18"/>
  <c r="J7942" i="18"/>
  <c r="J7943" i="18"/>
  <c r="J7944" i="18"/>
  <c r="J7945" i="18"/>
  <c r="J7946" i="18"/>
  <c r="J7947" i="18"/>
  <c r="J7948" i="18"/>
  <c r="J7949" i="18"/>
  <c r="J7950" i="18"/>
  <c r="J7951" i="18"/>
  <c r="J7952" i="18"/>
  <c r="J7953" i="18"/>
  <c r="J7954" i="18"/>
  <c r="J7955" i="18"/>
  <c r="J7956" i="18"/>
  <c r="J7957" i="18"/>
  <c r="J7958" i="18"/>
  <c r="J7959" i="18"/>
  <c r="J7960" i="18"/>
  <c r="J7961" i="18"/>
  <c r="J7962" i="18"/>
  <c r="J7963" i="18"/>
  <c r="J7964" i="18"/>
  <c r="J7965" i="18"/>
  <c r="J7966" i="18"/>
  <c r="J7967" i="18"/>
  <c r="J7968" i="18"/>
  <c r="J7969" i="18"/>
  <c r="J7970" i="18"/>
  <c r="J7971" i="18"/>
  <c r="J7972" i="18"/>
  <c r="J7973" i="18"/>
  <c r="J7974" i="18"/>
  <c r="J7975" i="18"/>
  <c r="J7976" i="18"/>
  <c r="J7977" i="18"/>
  <c r="J7978" i="18"/>
  <c r="J7979" i="18"/>
  <c r="J7980" i="18"/>
  <c r="J7981" i="18"/>
  <c r="J7982" i="18"/>
  <c r="J7983" i="18"/>
  <c r="J7984" i="18"/>
  <c r="J7985" i="18"/>
  <c r="J7986" i="18"/>
  <c r="J7987" i="18"/>
  <c r="J7988" i="18"/>
  <c r="J7989" i="18"/>
  <c r="J7990" i="18"/>
  <c r="J7991" i="18"/>
  <c r="J7992" i="18"/>
  <c r="J7993" i="18"/>
  <c r="J7994" i="18"/>
  <c r="J7995" i="18"/>
  <c r="J7996" i="18"/>
  <c r="J7997" i="18"/>
  <c r="J7998" i="18"/>
  <c r="J7999" i="18"/>
  <c r="J8000" i="18"/>
  <c r="J8001" i="18"/>
  <c r="J8002" i="18"/>
  <c r="J8003" i="18"/>
  <c r="J8004" i="18"/>
  <c r="J8005" i="18"/>
  <c r="J8006" i="18"/>
  <c r="J8007" i="18"/>
  <c r="J8008" i="18"/>
  <c r="J8009" i="18"/>
  <c r="J8010" i="18"/>
  <c r="J8011" i="18"/>
  <c r="J8012" i="18"/>
  <c r="J8013" i="18"/>
  <c r="J8014" i="18"/>
  <c r="J8015" i="18"/>
  <c r="J8016" i="18"/>
  <c r="J8017" i="18"/>
  <c r="J8018" i="18"/>
  <c r="J8019" i="18"/>
  <c r="J8020" i="18"/>
  <c r="J8021" i="18"/>
  <c r="J8022" i="18"/>
  <c r="J8023" i="18"/>
  <c r="J8024" i="18"/>
  <c r="J8025" i="18"/>
  <c r="J8026" i="18"/>
  <c r="J8027" i="18"/>
  <c r="J8028" i="18"/>
  <c r="J8029" i="18"/>
  <c r="J8030" i="18"/>
  <c r="J8031" i="18"/>
  <c r="J8032" i="18"/>
  <c r="J8033" i="18"/>
  <c r="J8034" i="18"/>
  <c r="J8035" i="18"/>
  <c r="J8036" i="18"/>
  <c r="J8037" i="18"/>
  <c r="J8038" i="18"/>
  <c r="J8039" i="18"/>
  <c r="J8040" i="18"/>
  <c r="J8041" i="18"/>
  <c r="J8042" i="18"/>
  <c r="J8043" i="18"/>
  <c r="J8044" i="18"/>
  <c r="J8045" i="18"/>
  <c r="J8046" i="18"/>
  <c r="J8047" i="18"/>
  <c r="J8048" i="18"/>
  <c r="J8049" i="18"/>
  <c r="J8050" i="18"/>
  <c r="J8051" i="18"/>
  <c r="J8052" i="18"/>
  <c r="J8053" i="18"/>
  <c r="J8054" i="18"/>
  <c r="J8055" i="18"/>
  <c r="J8056" i="18"/>
  <c r="J8057" i="18"/>
  <c r="J8058" i="18"/>
  <c r="J8059" i="18"/>
  <c r="J8060" i="18"/>
  <c r="J8061" i="18"/>
  <c r="J8062" i="18"/>
  <c r="J8063" i="18"/>
  <c r="J8064" i="18"/>
  <c r="J8065" i="18"/>
  <c r="J8066" i="18"/>
  <c r="J8067" i="18"/>
  <c r="J8068" i="18"/>
  <c r="J8069" i="18"/>
  <c r="J8070" i="18"/>
  <c r="J8071" i="18"/>
  <c r="J8072" i="18"/>
  <c r="J8073" i="18"/>
  <c r="J8074" i="18"/>
  <c r="J8075" i="18"/>
  <c r="J8076" i="18"/>
  <c r="J8077" i="18"/>
  <c r="J8078" i="18"/>
  <c r="J8079" i="18"/>
  <c r="J8080" i="18"/>
  <c r="J8081" i="18"/>
  <c r="J8082" i="18"/>
  <c r="J8083" i="18"/>
  <c r="J8084" i="18"/>
  <c r="J8085" i="18"/>
  <c r="J8086" i="18"/>
  <c r="J8087" i="18"/>
  <c r="J8088" i="18"/>
  <c r="J8089" i="18"/>
  <c r="J8090" i="18"/>
  <c r="J8091" i="18"/>
  <c r="J8092" i="18"/>
  <c r="J8093" i="18"/>
  <c r="J8094" i="18"/>
  <c r="J8095" i="18"/>
  <c r="J8096" i="18"/>
  <c r="J8097" i="18"/>
  <c r="J8098" i="18"/>
  <c r="J8099" i="18"/>
  <c r="J8100" i="18"/>
  <c r="J8101" i="18"/>
  <c r="J8102" i="18"/>
  <c r="J8103" i="18"/>
  <c r="J8104" i="18"/>
  <c r="J8105" i="18"/>
  <c r="J8106" i="18"/>
  <c r="J8107" i="18"/>
  <c r="J8108" i="18"/>
  <c r="J8109" i="18"/>
  <c r="J8110" i="18"/>
  <c r="J8111" i="18"/>
  <c r="J8112" i="18"/>
  <c r="J8113" i="18"/>
  <c r="J8114" i="18"/>
  <c r="J8115" i="18"/>
  <c r="J8116" i="18"/>
  <c r="J8117" i="18"/>
  <c r="J8118" i="18"/>
  <c r="J8119" i="18"/>
  <c r="J8120" i="18"/>
  <c r="J8121" i="18"/>
  <c r="J8122" i="18"/>
  <c r="J8123" i="18"/>
  <c r="J8124" i="18"/>
  <c r="J8125" i="18"/>
  <c r="J8126" i="18"/>
  <c r="J8127" i="18"/>
  <c r="J8128" i="18"/>
  <c r="J8129" i="18"/>
  <c r="J8130" i="18"/>
  <c r="J8131" i="18"/>
  <c r="J8132" i="18"/>
  <c r="J8133" i="18"/>
  <c r="J8134" i="18"/>
  <c r="J8135" i="18"/>
  <c r="J8136" i="18"/>
  <c r="J8137" i="18"/>
  <c r="J8138" i="18"/>
  <c r="J8139" i="18"/>
  <c r="J8140" i="18"/>
  <c r="J8141" i="18"/>
  <c r="J8142" i="18"/>
  <c r="J8143" i="18"/>
  <c r="J8144" i="18"/>
  <c r="J8145" i="18"/>
  <c r="J8146" i="18"/>
  <c r="J8147" i="18"/>
  <c r="J8148" i="18"/>
  <c r="J8149" i="18"/>
  <c r="J8150" i="18"/>
  <c r="J8151" i="18"/>
  <c r="J8152" i="18"/>
  <c r="J8153" i="18"/>
  <c r="J8154" i="18"/>
  <c r="J8155" i="18"/>
  <c r="J8156" i="18"/>
  <c r="J8157" i="18"/>
  <c r="J8158" i="18"/>
  <c r="J8159" i="18"/>
  <c r="J8160" i="18"/>
  <c r="J8161" i="18"/>
  <c r="J8162" i="18"/>
  <c r="J8163" i="18"/>
  <c r="J8164" i="18"/>
  <c r="J8165" i="18"/>
  <c r="J8166" i="18"/>
  <c r="J8167" i="18"/>
  <c r="J8168" i="18"/>
  <c r="J8169" i="18"/>
  <c r="J8170" i="18"/>
  <c r="J8171" i="18"/>
  <c r="J8172" i="18"/>
  <c r="J8173" i="18"/>
  <c r="J8174" i="18"/>
  <c r="J8175" i="18"/>
  <c r="J8176" i="18"/>
  <c r="J8177" i="18"/>
  <c r="J8178" i="18"/>
  <c r="J8179" i="18"/>
  <c r="J8180" i="18"/>
  <c r="J8181" i="18"/>
  <c r="J8182" i="18"/>
  <c r="J8183" i="18"/>
  <c r="J8184" i="18"/>
  <c r="J8185" i="18"/>
  <c r="J8186" i="18"/>
  <c r="J8187" i="18"/>
  <c r="J8188" i="18"/>
  <c r="J8189" i="18"/>
  <c r="J8190" i="18"/>
  <c r="J8191" i="18"/>
  <c r="J8192" i="18"/>
  <c r="J8193" i="18"/>
  <c r="J8194" i="18"/>
  <c r="J8195" i="18"/>
  <c r="J8196" i="18"/>
  <c r="J8197" i="18"/>
  <c r="J8198" i="18"/>
  <c r="J8199" i="18"/>
  <c r="J8200" i="18"/>
  <c r="J8201" i="18"/>
  <c r="J8202" i="18"/>
  <c r="J8203" i="18"/>
  <c r="J8204" i="18"/>
  <c r="J8205" i="18"/>
  <c r="J8206" i="18"/>
  <c r="J8207" i="18"/>
  <c r="J8208" i="18"/>
  <c r="J8209" i="18"/>
  <c r="J8210" i="18"/>
  <c r="J8211" i="18"/>
  <c r="J8212" i="18"/>
  <c r="J8213" i="18"/>
  <c r="J8214" i="18"/>
  <c r="J8215" i="18"/>
  <c r="J8216" i="18"/>
  <c r="J8217" i="18"/>
  <c r="J8218" i="18"/>
  <c r="J8219" i="18"/>
  <c r="J8220" i="18"/>
  <c r="J8221" i="18"/>
  <c r="J8222" i="18"/>
  <c r="J8223" i="18"/>
  <c r="J8224" i="18"/>
  <c r="J8225" i="18"/>
  <c r="J8226" i="18"/>
  <c r="J8227" i="18"/>
  <c r="J8228" i="18"/>
  <c r="J8229" i="18"/>
  <c r="J8230" i="18"/>
  <c r="J8231" i="18"/>
  <c r="J8232" i="18"/>
  <c r="J8233" i="18"/>
  <c r="J8234" i="18"/>
  <c r="J8235" i="18"/>
  <c r="J8236" i="18"/>
  <c r="J8237" i="18"/>
  <c r="J8238" i="18"/>
  <c r="J8239" i="18"/>
  <c r="J8240" i="18"/>
  <c r="J8241" i="18"/>
  <c r="J8242" i="18"/>
  <c r="J8243" i="18"/>
  <c r="J8244" i="18"/>
  <c r="J8245" i="18"/>
  <c r="J8246" i="18"/>
  <c r="J8247" i="18"/>
  <c r="J8248" i="18"/>
  <c r="J8249" i="18"/>
  <c r="J8250" i="18"/>
  <c r="J8251" i="18"/>
  <c r="J8252" i="18"/>
  <c r="J8253" i="18"/>
  <c r="J8254" i="18"/>
  <c r="J8255" i="18"/>
  <c r="J8256" i="18"/>
  <c r="J8257" i="18"/>
  <c r="J8258" i="18"/>
  <c r="J8259" i="18"/>
  <c r="J8260" i="18"/>
  <c r="J8261" i="18"/>
  <c r="J8262" i="18"/>
  <c r="J8263" i="18"/>
  <c r="J8264" i="18"/>
  <c r="J8265" i="18"/>
  <c r="J8266" i="18"/>
  <c r="J8267" i="18"/>
  <c r="J8268" i="18"/>
  <c r="J8269" i="18"/>
  <c r="J8270" i="18"/>
  <c r="J8271" i="18"/>
  <c r="J8272" i="18"/>
  <c r="J8273" i="18"/>
  <c r="J8274" i="18"/>
  <c r="J8275" i="18"/>
  <c r="J8276" i="18"/>
  <c r="J8277" i="18"/>
  <c r="J8278" i="18"/>
  <c r="J8279" i="18"/>
  <c r="J8280" i="18"/>
  <c r="J8281" i="18"/>
  <c r="J8282" i="18"/>
  <c r="J8283" i="18"/>
  <c r="J8284" i="18"/>
  <c r="J8285" i="18"/>
  <c r="J8286" i="18"/>
  <c r="J8287" i="18"/>
  <c r="J8288" i="18"/>
  <c r="J8289" i="18"/>
  <c r="J8290" i="18"/>
  <c r="J8291" i="18"/>
  <c r="J8292" i="18"/>
  <c r="J8293" i="18"/>
  <c r="J8294" i="18"/>
  <c r="J8295" i="18"/>
  <c r="J8296" i="18"/>
  <c r="J8297" i="18"/>
  <c r="J8298" i="18"/>
  <c r="J8299" i="18"/>
  <c r="J8300" i="18"/>
  <c r="J8301" i="18"/>
  <c r="J8302" i="18"/>
  <c r="J8303" i="18"/>
  <c r="J8304" i="18"/>
  <c r="J8305" i="18"/>
  <c r="J8306" i="18"/>
  <c r="J8307" i="18"/>
  <c r="J8308" i="18"/>
  <c r="J8309" i="18"/>
  <c r="J8310" i="18"/>
  <c r="J8311" i="18"/>
  <c r="J8312" i="18"/>
  <c r="J8313" i="18"/>
  <c r="J8314" i="18"/>
  <c r="J8315" i="18"/>
  <c r="J8316" i="18"/>
  <c r="J8317" i="18"/>
  <c r="J8318" i="18"/>
  <c r="J8319" i="18"/>
  <c r="J8320" i="18"/>
  <c r="J8321" i="18"/>
  <c r="J8322" i="18"/>
  <c r="J8323" i="18"/>
  <c r="J8324" i="18"/>
  <c r="J8325" i="18"/>
  <c r="J8326" i="18"/>
  <c r="J8327" i="18"/>
  <c r="J8328" i="18"/>
  <c r="J8329" i="18"/>
  <c r="J8330" i="18"/>
  <c r="J8331" i="18"/>
  <c r="J8332" i="18"/>
  <c r="J8333" i="18"/>
  <c r="J8334" i="18"/>
  <c r="J8335" i="18"/>
  <c r="J8336" i="18"/>
  <c r="J8337" i="18"/>
  <c r="J8338" i="18"/>
  <c r="J8339" i="18"/>
  <c r="J8340" i="18"/>
  <c r="J8341" i="18"/>
  <c r="J8342" i="18"/>
  <c r="J8343" i="18"/>
  <c r="J8344" i="18"/>
  <c r="J8345" i="18"/>
  <c r="J8346" i="18"/>
  <c r="J8347" i="18"/>
  <c r="J8348" i="18"/>
  <c r="J8349" i="18"/>
  <c r="J8350" i="18"/>
  <c r="J8351" i="18"/>
  <c r="J8352" i="18"/>
  <c r="J8353" i="18"/>
  <c r="J8354" i="18"/>
  <c r="J8355" i="18"/>
  <c r="J8356" i="18"/>
  <c r="J8357" i="18"/>
  <c r="J8358" i="18"/>
  <c r="J8359" i="18"/>
  <c r="J8360" i="18"/>
  <c r="J8361" i="18"/>
  <c r="J8362" i="18"/>
  <c r="J8363" i="18"/>
  <c r="J8364" i="18"/>
  <c r="J8365" i="18"/>
  <c r="J8366" i="18"/>
  <c r="J8367" i="18"/>
  <c r="J8368" i="18"/>
  <c r="J8369" i="18"/>
  <c r="J8370" i="18"/>
  <c r="J8371" i="18"/>
  <c r="J8372" i="18"/>
  <c r="J8373" i="18"/>
  <c r="J8374" i="18"/>
  <c r="J8375" i="18"/>
  <c r="J8376" i="18"/>
  <c r="J8377" i="18"/>
  <c r="J8378" i="18"/>
  <c r="J8379" i="18"/>
  <c r="J8380" i="18"/>
  <c r="J8381" i="18"/>
  <c r="J8382" i="18"/>
  <c r="J8383" i="18"/>
  <c r="J8384" i="18"/>
  <c r="J8385" i="18"/>
  <c r="J8386" i="18"/>
  <c r="J8387" i="18"/>
  <c r="J8388" i="18"/>
  <c r="J8389" i="18"/>
  <c r="J8390" i="18"/>
  <c r="J8391" i="18"/>
  <c r="J8392" i="18"/>
  <c r="J8393" i="18"/>
  <c r="J8394" i="18"/>
  <c r="J8395" i="18"/>
  <c r="J8396" i="18"/>
  <c r="J8397" i="18"/>
  <c r="J8398" i="18"/>
  <c r="J8399" i="18"/>
  <c r="J8400" i="18"/>
  <c r="J8401" i="18"/>
  <c r="J8402" i="18"/>
  <c r="J8403" i="18"/>
  <c r="J8404" i="18"/>
  <c r="J8405" i="18"/>
  <c r="J8406" i="18"/>
  <c r="J8407" i="18"/>
  <c r="J8408" i="18"/>
  <c r="J8409" i="18"/>
  <c r="J8410" i="18"/>
  <c r="J8411" i="18"/>
  <c r="J8412" i="18"/>
  <c r="J8413" i="18"/>
  <c r="J8414" i="18"/>
  <c r="J8415" i="18"/>
  <c r="J8416" i="18"/>
  <c r="J8417" i="18"/>
  <c r="J8418" i="18"/>
  <c r="J8419" i="18"/>
  <c r="J8420" i="18"/>
  <c r="J8421" i="18"/>
  <c r="J8422" i="18"/>
  <c r="J8423" i="18"/>
  <c r="J8424" i="18"/>
  <c r="J8425" i="18"/>
  <c r="J8426" i="18"/>
  <c r="J8427" i="18"/>
  <c r="J8428" i="18"/>
  <c r="J8429" i="18"/>
  <c r="J8430" i="18"/>
  <c r="J8431" i="18"/>
  <c r="J8432" i="18"/>
  <c r="J8433" i="18"/>
  <c r="J8434" i="18"/>
  <c r="J8435" i="18"/>
  <c r="J8436" i="18"/>
  <c r="J8437" i="18"/>
  <c r="J8438" i="18"/>
  <c r="J8439" i="18"/>
  <c r="J8440" i="18"/>
  <c r="J8441" i="18"/>
  <c r="J8442" i="18"/>
  <c r="J8443" i="18"/>
  <c r="J8444" i="18"/>
  <c r="J8445" i="18"/>
  <c r="J8446" i="18"/>
  <c r="J8447" i="18"/>
  <c r="J8448" i="18"/>
  <c r="J8449" i="18"/>
  <c r="J8450" i="18"/>
  <c r="J8451" i="18"/>
  <c r="J8452" i="18"/>
  <c r="J8453" i="18"/>
  <c r="J8454" i="18"/>
  <c r="J8455" i="18"/>
  <c r="J8456" i="18"/>
  <c r="J8457" i="18"/>
  <c r="J8458" i="18"/>
  <c r="J8459" i="18"/>
  <c r="J8460" i="18"/>
  <c r="J8461" i="18"/>
  <c r="J8462" i="18"/>
  <c r="J8463" i="18"/>
  <c r="J8464" i="18"/>
  <c r="J8465" i="18"/>
  <c r="J8466" i="18"/>
  <c r="J8467" i="18"/>
  <c r="J8468" i="18"/>
  <c r="J8469" i="18"/>
  <c r="J8470" i="18"/>
  <c r="J8471" i="18"/>
  <c r="J8472" i="18"/>
  <c r="J8473" i="18"/>
  <c r="J8474" i="18"/>
  <c r="J8475" i="18"/>
  <c r="J8476" i="18"/>
  <c r="J8477" i="18"/>
  <c r="J8478" i="18"/>
  <c r="J8479" i="18"/>
  <c r="J8480" i="18"/>
  <c r="J8481" i="18"/>
  <c r="J8482" i="18"/>
  <c r="J8483" i="18"/>
  <c r="J8484" i="18"/>
  <c r="J8485" i="18"/>
  <c r="J8486" i="18"/>
  <c r="J8487" i="18"/>
  <c r="J8488" i="18"/>
  <c r="J8489" i="18"/>
  <c r="J8490" i="18"/>
  <c r="J8491" i="18"/>
  <c r="J8492" i="18"/>
  <c r="J8493" i="18"/>
  <c r="J8494" i="18"/>
  <c r="J8495" i="18"/>
  <c r="J8496" i="18"/>
  <c r="J8497" i="18"/>
  <c r="J8498" i="18"/>
  <c r="J8499" i="18"/>
  <c r="J8500" i="18"/>
  <c r="J8501" i="18"/>
  <c r="J8502" i="18"/>
  <c r="J8503" i="18"/>
  <c r="J8504" i="18"/>
  <c r="J8505" i="18"/>
  <c r="J8506" i="18"/>
  <c r="J8507" i="18"/>
  <c r="J8508" i="18"/>
  <c r="J8509" i="18"/>
  <c r="J8510" i="18"/>
  <c r="J8511" i="18"/>
  <c r="J8512" i="18"/>
  <c r="J8513" i="18"/>
  <c r="J8514" i="18"/>
  <c r="J8515" i="18"/>
  <c r="J8516" i="18"/>
  <c r="J8517" i="18"/>
  <c r="J8518" i="18"/>
  <c r="J8519" i="18"/>
  <c r="J8520" i="18"/>
  <c r="J8521" i="18"/>
  <c r="J8522" i="18"/>
  <c r="J8523" i="18"/>
  <c r="J8524" i="18"/>
  <c r="J8525" i="18"/>
  <c r="J8526" i="18"/>
  <c r="J8527" i="18"/>
  <c r="J8528" i="18"/>
  <c r="J8529" i="18"/>
  <c r="J8530" i="18"/>
  <c r="J8531" i="18"/>
  <c r="J8532" i="18"/>
  <c r="J8533" i="18"/>
  <c r="J8534" i="18"/>
  <c r="J8535" i="18"/>
  <c r="J8536" i="18"/>
  <c r="J8537" i="18"/>
  <c r="J8538" i="18"/>
  <c r="J8539" i="18"/>
  <c r="J8540" i="18"/>
  <c r="J8541" i="18"/>
  <c r="J8542" i="18"/>
  <c r="J8543" i="18"/>
  <c r="J8544" i="18"/>
  <c r="J8545" i="18"/>
  <c r="J8546" i="18"/>
  <c r="J8547" i="18"/>
  <c r="J8548" i="18"/>
  <c r="J8549" i="18"/>
  <c r="J8550" i="18"/>
  <c r="J8551" i="18"/>
  <c r="J8552" i="18"/>
  <c r="J8553" i="18"/>
  <c r="J8554" i="18"/>
  <c r="J8555" i="18"/>
  <c r="J8556" i="18"/>
  <c r="J8557" i="18"/>
  <c r="J8558" i="18"/>
  <c r="J8559" i="18"/>
  <c r="J8560" i="18"/>
  <c r="J8561" i="18"/>
  <c r="J8562" i="18"/>
  <c r="J8563" i="18"/>
  <c r="J8564" i="18"/>
  <c r="J8565" i="18"/>
  <c r="J8566" i="18"/>
  <c r="J8567" i="18"/>
  <c r="J8568" i="18"/>
  <c r="J8569" i="18"/>
  <c r="J8570" i="18"/>
  <c r="J8571" i="18"/>
  <c r="J8572" i="18"/>
  <c r="J8573" i="18"/>
  <c r="J8574" i="18"/>
  <c r="J8575" i="18"/>
  <c r="J8576" i="18"/>
  <c r="J8577" i="18"/>
  <c r="J8578" i="18"/>
  <c r="J8579" i="18"/>
  <c r="J8580" i="18"/>
  <c r="J8581" i="18"/>
  <c r="J8582" i="18"/>
  <c r="J8583" i="18"/>
  <c r="J8584" i="18"/>
  <c r="J8585" i="18"/>
  <c r="J8586" i="18"/>
  <c r="J8587" i="18"/>
  <c r="J8588" i="18"/>
  <c r="J8589" i="18"/>
  <c r="J8590" i="18"/>
  <c r="J8591" i="18"/>
  <c r="J8592" i="18"/>
  <c r="J8593" i="18"/>
  <c r="J8594" i="18"/>
  <c r="J8595" i="18"/>
  <c r="J8596" i="18"/>
  <c r="J8597" i="18"/>
  <c r="J8598" i="18"/>
  <c r="J8599" i="18"/>
  <c r="J8600" i="18"/>
  <c r="J8601" i="18"/>
  <c r="J8602" i="18"/>
  <c r="J8603" i="18"/>
  <c r="J8604" i="18"/>
  <c r="J8605" i="18"/>
  <c r="J8606" i="18"/>
  <c r="J8607" i="18"/>
  <c r="J8608" i="18"/>
  <c r="J8609" i="18"/>
  <c r="J8610" i="18"/>
  <c r="J8611" i="18"/>
  <c r="J8612" i="18"/>
  <c r="J8613" i="18"/>
  <c r="J8614" i="18"/>
  <c r="J8615" i="18"/>
  <c r="J8616" i="18"/>
  <c r="J8617" i="18"/>
  <c r="J8618" i="18"/>
  <c r="J8619" i="18"/>
  <c r="J8620" i="18"/>
  <c r="J8621" i="18"/>
  <c r="J8622" i="18"/>
  <c r="J8623" i="18"/>
  <c r="J8624" i="18"/>
  <c r="J8625" i="18"/>
  <c r="J8626" i="18"/>
  <c r="J8627" i="18"/>
  <c r="J8628" i="18"/>
  <c r="J8629" i="18"/>
  <c r="J8630" i="18"/>
  <c r="J8631" i="18"/>
  <c r="J8632" i="18"/>
  <c r="J8633" i="18"/>
  <c r="J8634" i="18"/>
  <c r="J8635" i="18"/>
  <c r="J8636" i="18"/>
  <c r="J8637" i="18"/>
  <c r="J8638" i="18"/>
  <c r="J8639" i="18"/>
  <c r="J8640" i="18"/>
  <c r="J8641" i="18"/>
  <c r="J8642" i="18"/>
  <c r="J8643" i="18"/>
  <c r="J8644" i="18"/>
  <c r="J8645" i="18"/>
  <c r="J8646" i="18"/>
  <c r="J8647" i="18"/>
  <c r="J8648" i="18"/>
  <c r="J8649" i="18"/>
  <c r="J8650" i="18"/>
  <c r="J8651" i="18"/>
  <c r="J8652" i="18"/>
  <c r="J8653" i="18"/>
  <c r="J8654" i="18"/>
  <c r="J8655" i="18"/>
  <c r="J8656" i="18"/>
  <c r="J8657" i="18"/>
  <c r="J8658" i="18"/>
  <c r="J8659" i="18"/>
  <c r="J8660" i="18"/>
  <c r="J8661" i="18"/>
  <c r="J8662" i="18"/>
  <c r="J8663" i="18"/>
  <c r="J8664" i="18"/>
  <c r="J8665" i="18"/>
  <c r="J8666" i="18"/>
  <c r="J8667" i="18"/>
  <c r="J8668" i="18"/>
  <c r="J8669" i="18"/>
  <c r="J8670" i="18"/>
  <c r="J8671" i="18"/>
  <c r="J8672" i="18"/>
  <c r="J8673" i="18"/>
  <c r="J8674" i="18"/>
  <c r="J8675" i="18"/>
  <c r="J8676" i="18"/>
  <c r="J8677" i="18"/>
  <c r="J8678" i="18"/>
  <c r="J8679" i="18"/>
  <c r="J8680" i="18"/>
  <c r="J8681" i="18"/>
  <c r="J8682" i="18"/>
  <c r="J8683" i="18"/>
  <c r="J8684" i="18"/>
  <c r="J8685" i="18"/>
  <c r="J8686" i="18"/>
  <c r="J8687" i="18"/>
  <c r="J8688" i="18"/>
  <c r="J8689" i="18"/>
  <c r="J8690" i="18"/>
  <c r="J8691" i="18"/>
  <c r="J8692" i="18"/>
  <c r="J8693" i="18"/>
  <c r="J8694" i="18"/>
  <c r="J8695" i="18"/>
  <c r="J8696" i="18"/>
  <c r="J8697" i="18"/>
  <c r="J8698" i="18"/>
  <c r="J8699" i="18"/>
  <c r="J8700" i="18"/>
  <c r="J8701" i="18"/>
  <c r="J8702" i="18"/>
  <c r="J8703" i="18"/>
  <c r="J8704" i="18"/>
  <c r="J8705" i="18"/>
  <c r="J8706" i="18"/>
  <c r="J8707" i="18"/>
  <c r="J8708" i="18"/>
  <c r="J8709" i="18"/>
  <c r="J8710" i="18"/>
  <c r="J8711" i="18"/>
  <c r="J8712" i="18"/>
  <c r="J8713" i="18"/>
  <c r="J8714" i="18"/>
  <c r="J8715" i="18"/>
  <c r="J8716" i="18"/>
  <c r="J8717" i="18"/>
  <c r="J8718" i="18"/>
  <c r="J8719" i="18"/>
  <c r="J8720" i="18"/>
  <c r="J8721" i="18"/>
  <c r="J8722" i="18"/>
  <c r="J8723" i="18"/>
  <c r="J8724" i="18"/>
  <c r="J8725" i="18"/>
  <c r="J8726" i="18"/>
  <c r="J8727" i="18"/>
  <c r="J8728" i="18"/>
  <c r="J8729" i="18"/>
  <c r="J8730" i="18"/>
  <c r="J8731" i="18"/>
  <c r="J8732" i="18"/>
  <c r="J8733" i="18"/>
  <c r="J8734" i="18"/>
  <c r="J8735" i="18"/>
  <c r="J8736" i="18"/>
  <c r="J8737" i="18"/>
  <c r="J8738" i="18"/>
  <c r="J8739" i="18"/>
  <c r="J8740" i="18"/>
  <c r="J8741" i="18"/>
  <c r="J8742" i="18"/>
  <c r="J8743" i="18"/>
  <c r="J8744" i="18"/>
  <c r="J8745" i="18"/>
  <c r="J8746" i="18"/>
  <c r="J8747" i="18"/>
  <c r="J8748" i="18"/>
  <c r="J8749" i="18"/>
  <c r="J8750" i="18"/>
  <c r="J8751" i="18"/>
  <c r="J8752" i="18"/>
  <c r="J8753" i="18"/>
  <c r="J8754" i="18"/>
  <c r="J8755" i="18"/>
  <c r="J8756" i="18"/>
  <c r="J8757" i="18"/>
  <c r="J8758" i="18"/>
  <c r="J8759" i="18"/>
  <c r="J8760" i="18"/>
  <c r="J8761" i="18"/>
  <c r="J8762" i="18"/>
  <c r="J8763" i="18"/>
  <c r="J8764" i="18"/>
  <c r="J8765" i="18"/>
  <c r="J8766" i="18"/>
  <c r="J8767" i="18"/>
  <c r="J8768" i="18"/>
  <c r="J8769" i="18"/>
  <c r="J8770" i="18"/>
  <c r="J8771" i="18"/>
  <c r="J8772" i="18"/>
  <c r="J8773" i="18"/>
  <c r="J8774" i="18"/>
  <c r="J8775" i="18"/>
  <c r="J8776" i="18"/>
  <c r="J8777" i="18"/>
  <c r="J8778" i="18"/>
  <c r="J8779" i="18"/>
  <c r="J8780" i="18"/>
  <c r="J8781" i="18"/>
  <c r="J8782" i="18"/>
  <c r="J8783" i="18"/>
  <c r="J8784" i="18"/>
  <c r="J8785" i="18"/>
  <c r="J8786" i="18"/>
  <c r="J8787" i="18"/>
  <c r="J8788" i="18"/>
  <c r="J8789" i="18"/>
  <c r="J8790" i="18"/>
  <c r="J8791" i="18"/>
  <c r="J8792" i="18"/>
  <c r="J8793" i="18"/>
  <c r="J8794" i="18"/>
  <c r="J8795" i="18"/>
  <c r="J8796" i="18"/>
  <c r="J8797" i="18"/>
  <c r="J8798" i="18"/>
  <c r="J8799" i="18"/>
  <c r="J8800" i="18"/>
  <c r="J8801" i="18"/>
  <c r="J8802" i="18"/>
  <c r="J8803" i="18"/>
  <c r="J8804" i="18"/>
  <c r="J8805" i="18"/>
  <c r="J8806" i="18"/>
  <c r="J8807" i="18"/>
  <c r="J8808" i="18"/>
  <c r="J8809" i="18"/>
  <c r="J8810" i="18"/>
  <c r="J8811" i="18"/>
  <c r="J8812" i="18"/>
  <c r="J8813" i="18"/>
  <c r="J8814" i="18"/>
  <c r="J8815" i="18"/>
  <c r="J8816" i="18"/>
  <c r="J8817" i="18"/>
  <c r="J8818" i="18"/>
  <c r="J8819" i="18"/>
  <c r="J8820" i="18"/>
  <c r="J8821" i="18"/>
  <c r="J8822" i="18"/>
  <c r="J8823" i="18"/>
  <c r="J8824" i="18"/>
  <c r="J8825" i="18"/>
  <c r="J8826" i="18"/>
  <c r="J8827" i="18"/>
  <c r="J8828" i="18"/>
  <c r="J8829" i="18"/>
  <c r="J8830" i="18"/>
  <c r="J8831" i="18"/>
  <c r="J8832" i="18"/>
  <c r="J8833" i="18"/>
  <c r="J8834" i="18"/>
  <c r="J8835" i="18"/>
  <c r="J8836" i="18"/>
  <c r="J8837" i="18"/>
  <c r="J8838" i="18"/>
  <c r="J8839" i="18"/>
  <c r="J8840" i="18"/>
  <c r="J8841" i="18"/>
  <c r="J8842" i="18"/>
  <c r="J8843" i="18"/>
  <c r="J8844" i="18"/>
  <c r="J8845" i="18"/>
  <c r="J8846" i="18"/>
  <c r="J8847" i="18"/>
  <c r="J8848" i="18"/>
  <c r="J8849" i="18"/>
  <c r="J8850" i="18"/>
  <c r="J8851" i="18"/>
  <c r="J8852" i="18"/>
  <c r="J8853" i="18"/>
  <c r="J8854" i="18"/>
  <c r="J8855" i="18"/>
  <c r="J8856" i="18"/>
  <c r="J8857" i="18"/>
  <c r="J8858" i="18"/>
  <c r="J8859" i="18"/>
  <c r="J8860" i="18"/>
  <c r="J8861" i="18"/>
  <c r="J8862" i="18"/>
  <c r="J8863" i="18"/>
  <c r="J8864" i="18"/>
  <c r="J8865" i="18"/>
  <c r="J8866" i="18"/>
  <c r="J8867" i="18"/>
  <c r="J8868" i="18"/>
  <c r="J8869" i="18"/>
  <c r="J8870" i="18"/>
  <c r="J8871" i="18"/>
  <c r="J8872" i="18"/>
  <c r="J8873" i="18"/>
  <c r="J8874" i="18"/>
  <c r="J8875" i="18"/>
  <c r="J8876" i="18"/>
  <c r="J8877" i="18"/>
  <c r="J8878" i="18"/>
  <c r="J8879" i="18"/>
  <c r="J8880" i="18"/>
  <c r="J8881" i="18"/>
  <c r="J8882" i="18"/>
  <c r="J8883" i="18"/>
  <c r="J8884" i="18"/>
  <c r="J8885" i="18"/>
  <c r="J8886" i="18"/>
  <c r="J8887" i="18"/>
  <c r="J8888" i="18"/>
  <c r="J8889" i="18"/>
  <c r="J8890" i="18"/>
  <c r="J8891" i="18"/>
  <c r="J8892" i="18"/>
  <c r="J8893" i="18"/>
  <c r="J8894" i="18"/>
  <c r="J8895" i="18"/>
  <c r="J8896" i="18"/>
  <c r="J8897" i="18"/>
  <c r="J8898" i="18"/>
  <c r="J8899" i="18"/>
  <c r="J8900" i="18"/>
  <c r="J8901" i="18"/>
  <c r="J8902" i="18"/>
  <c r="J8903" i="18"/>
  <c r="J8904" i="18"/>
  <c r="J8905" i="18"/>
  <c r="J8906" i="18"/>
  <c r="J8907" i="18"/>
  <c r="J8908" i="18"/>
  <c r="J8909" i="18"/>
  <c r="J8910" i="18"/>
  <c r="J8911" i="18"/>
  <c r="J8912" i="18"/>
  <c r="J8913" i="18"/>
  <c r="J8914" i="18"/>
  <c r="J8915" i="18"/>
  <c r="J8916" i="18"/>
  <c r="J8917" i="18"/>
  <c r="J8918" i="18"/>
  <c r="J8919" i="18"/>
  <c r="J8920" i="18"/>
  <c r="J8921" i="18"/>
  <c r="J8922" i="18"/>
  <c r="J8923" i="18"/>
  <c r="J8924" i="18"/>
  <c r="J8925" i="18"/>
  <c r="J8926" i="18"/>
  <c r="J8927" i="18"/>
  <c r="J8928" i="18"/>
  <c r="J8929" i="18"/>
  <c r="J8930" i="18"/>
  <c r="J8931" i="18"/>
  <c r="J8932" i="18"/>
  <c r="J8933" i="18"/>
  <c r="J8934" i="18"/>
  <c r="J8935" i="18"/>
  <c r="J8936" i="18"/>
  <c r="J8937" i="18"/>
  <c r="J8938" i="18"/>
  <c r="J8939" i="18"/>
  <c r="J8940" i="18"/>
  <c r="J8941" i="18"/>
  <c r="J8942" i="18"/>
  <c r="J8943" i="18"/>
  <c r="J8944" i="18"/>
  <c r="J8945" i="18"/>
  <c r="J8946" i="18"/>
  <c r="J8947" i="18"/>
  <c r="J8948" i="18"/>
  <c r="J8949" i="18"/>
  <c r="J8950" i="18"/>
  <c r="J8951" i="18"/>
  <c r="J8952" i="18"/>
  <c r="J8953" i="18"/>
  <c r="J8954" i="18"/>
  <c r="J8955" i="18"/>
  <c r="J8956" i="18"/>
  <c r="J8957" i="18"/>
  <c r="J8958" i="18"/>
  <c r="J8959" i="18"/>
  <c r="J8960" i="18"/>
  <c r="J8961" i="18"/>
  <c r="J8962" i="18"/>
  <c r="J8963" i="18"/>
  <c r="J8964" i="18"/>
  <c r="J8965" i="18"/>
  <c r="J8966" i="18"/>
  <c r="J8967" i="18"/>
  <c r="J8968" i="18"/>
  <c r="J8969" i="18"/>
  <c r="J8970" i="18"/>
  <c r="J8971" i="18"/>
  <c r="J8972" i="18"/>
  <c r="J8973" i="18"/>
  <c r="J8974" i="18"/>
  <c r="J8975" i="18"/>
  <c r="J8976" i="18"/>
  <c r="J8977" i="18"/>
  <c r="J8978" i="18"/>
  <c r="J8979" i="18"/>
  <c r="J8980" i="18"/>
  <c r="J8981" i="18"/>
  <c r="J8982" i="18"/>
  <c r="J8983" i="18"/>
  <c r="J8984" i="18"/>
  <c r="J8985" i="18"/>
  <c r="J8986" i="18"/>
  <c r="J8987" i="18"/>
  <c r="J8988" i="18"/>
  <c r="J8989" i="18"/>
  <c r="J8990" i="18"/>
  <c r="J8991" i="18"/>
  <c r="J8992" i="18"/>
  <c r="J8993" i="18"/>
  <c r="J8994" i="18"/>
  <c r="J8995" i="18"/>
  <c r="J8996" i="18"/>
  <c r="J8997" i="18"/>
  <c r="J8998" i="18"/>
  <c r="J8999" i="18"/>
  <c r="J9000" i="18"/>
  <c r="J9001" i="18"/>
  <c r="J9002" i="18"/>
  <c r="J9003" i="18"/>
  <c r="J9004" i="18"/>
  <c r="J9005" i="18"/>
  <c r="J9006" i="18"/>
  <c r="J9007" i="18"/>
  <c r="J9008" i="18"/>
  <c r="J9009" i="18"/>
  <c r="J9010" i="18"/>
  <c r="J9011" i="18"/>
  <c r="J9012" i="18"/>
  <c r="J9013" i="18"/>
  <c r="J9014" i="18"/>
  <c r="J9015" i="18"/>
  <c r="J9016" i="18"/>
  <c r="J9017" i="18"/>
  <c r="J9018" i="18"/>
  <c r="J9019" i="18"/>
  <c r="J9020" i="18"/>
  <c r="J9021" i="18"/>
  <c r="J9022" i="18"/>
  <c r="J9023" i="18"/>
  <c r="J9024" i="18"/>
  <c r="J9025" i="18"/>
  <c r="J9026" i="18"/>
  <c r="J9027" i="18"/>
  <c r="J9028" i="18"/>
  <c r="J9029" i="18"/>
  <c r="J9030" i="18"/>
  <c r="J9031" i="18"/>
  <c r="J9032" i="18"/>
  <c r="J9033" i="18"/>
  <c r="J9034" i="18"/>
  <c r="J9035" i="18"/>
  <c r="J9036" i="18"/>
  <c r="J9037" i="18"/>
  <c r="J9038" i="18"/>
  <c r="J9039" i="18"/>
  <c r="J9040" i="18"/>
  <c r="J9041" i="18"/>
  <c r="J9042" i="18"/>
  <c r="J9043" i="18"/>
  <c r="J9044" i="18"/>
  <c r="J9045" i="18"/>
  <c r="J9046" i="18"/>
  <c r="J9047" i="18"/>
  <c r="J9048" i="18"/>
  <c r="J9049" i="18"/>
  <c r="J9050" i="18"/>
  <c r="J9051" i="18"/>
  <c r="J9052" i="18"/>
  <c r="J9053" i="18"/>
  <c r="J9054" i="18"/>
  <c r="J9055" i="18"/>
  <c r="J9056" i="18"/>
  <c r="J9057" i="18"/>
  <c r="J9058" i="18"/>
  <c r="J9059" i="18"/>
  <c r="J9060" i="18"/>
  <c r="J9061" i="18"/>
  <c r="J9062" i="18"/>
  <c r="J9063" i="18"/>
  <c r="J9064" i="18"/>
  <c r="J9065" i="18"/>
  <c r="J9066" i="18"/>
  <c r="J9067" i="18"/>
  <c r="J9068" i="18"/>
  <c r="J3393" i="17"/>
  <c r="J3394" i="17"/>
  <c r="J3395" i="17"/>
  <c r="J3396" i="17"/>
  <c r="J3397" i="17"/>
  <c r="J3398" i="17"/>
  <c r="J3399" i="17"/>
  <c r="J3400" i="17"/>
  <c r="J3401" i="17"/>
  <c r="J3402" i="17"/>
  <c r="J3403" i="17"/>
  <c r="J3404" i="17"/>
  <c r="J3405" i="17"/>
  <c r="J3406" i="17"/>
  <c r="J3407" i="17"/>
  <c r="J3408" i="17"/>
  <c r="J3409" i="17"/>
  <c r="J3410" i="17"/>
  <c r="J3411" i="17"/>
  <c r="J3412" i="17"/>
  <c r="J3413" i="17"/>
  <c r="J3414" i="17"/>
  <c r="J3415" i="17"/>
  <c r="J3416" i="17"/>
  <c r="J3417" i="17"/>
  <c r="J3418" i="17"/>
  <c r="J3419" i="17"/>
  <c r="J3420" i="17"/>
  <c r="J3421" i="17"/>
  <c r="J3422" i="17"/>
  <c r="J3423" i="17"/>
  <c r="J3424" i="17"/>
  <c r="J3425" i="17"/>
  <c r="J3426" i="17"/>
  <c r="J3427" i="17"/>
  <c r="J3428" i="17"/>
  <c r="J3429" i="17"/>
  <c r="J3430" i="17"/>
  <c r="J3431" i="17"/>
  <c r="J3432" i="17"/>
  <c r="J3433" i="17"/>
  <c r="J3434" i="17"/>
  <c r="J3435" i="17"/>
  <c r="J3436" i="17"/>
  <c r="J3437" i="17"/>
  <c r="J3438" i="17"/>
  <c r="J3439" i="17"/>
  <c r="J3440" i="17"/>
  <c r="J3441" i="17"/>
  <c r="J3442" i="17"/>
  <c r="J3443" i="17"/>
  <c r="J3444" i="17"/>
  <c r="J3445" i="17"/>
  <c r="J3446" i="17"/>
  <c r="J3447" i="17"/>
  <c r="J3448" i="17"/>
  <c r="J3449" i="17"/>
  <c r="J3450" i="17"/>
  <c r="J3451" i="17"/>
  <c r="J3452" i="17"/>
  <c r="J3453" i="17"/>
  <c r="J3454" i="17"/>
  <c r="J3455" i="17"/>
  <c r="J3456" i="17"/>
  <c r="J3457" i="17"/>
  <c r="J3458" i="17"/>
  <c r="J3459" i="17"/>
  <c r="J3460" i="17"/>
  <c r="J3461" i="17"/>
  <c r="J3462" i="17"/>
  <c r="J3463" i="17"/>
  <c r="J3464" i="17"/>
  <c r="J3465" i="17"/>
  <c r="J3466" i="17"/>
  <c r="J3467" i="17"/>
  <c r="J3468" i="17"/>
  <c r="J3469" i="17"/>
  <c r="J3470" i="17"/>
  <c r="J3471" i="17"/>
  <c r="J3472" i="17"/>
  <c r="J3473" i="17"/>
  <c r="J3474" i="17"/>
  <c r="J3475" i="17"/>
  <c r="J3476" i="17"/>
  <c r="J3477" i="17"/>
  <c r="J3478" i="17"/>
  <c r="J3479" i="17"/>
  <c r="J3480" i="17"/>
  <c r="J3481" i="17"/>
  <c r="J3482" i="17"/>
  <c r="J3483" i="17"/>
  <c r="J3484" i="17"/>
  <c r="J3485" i="17"/>
  <c r="J3486" i="17"/>
  <c r="J3487" i="17"/>
  <c r="J3488" i="17"/>
  <c r="J3489" i="17"/>
  <c r="J3490" i="17"/>
  <c r="J3491" i="17"/>
  <c r="J3492" i="17"/>
  <c r="J3493" i="17"/>
  <c r="J3494" i="17"/>
  <c r="J3495" i="17"/>
  <c r="J3496" i="17"/>
  <c r="J3497" i="17"/>
  <c r="J3498" i="17"/>
  <c r="J3499" i="17"/>
  <c r="J3500" i="17"/>
  <c r="J3501" i="17"/>
  <c r="J3502" i="17"/>
  <c r="J3503" i="17"/>
  <c r="J3504" i="17"/>
  <c r="J3505" i="17"/>
  <c r="J3506" i="17"/>
  <c r="J3507" i="17"/>
  <c r="J3508" i="17"/>
  <c r="J3509" i="17"/>
  <c r="J3510" i="17"/>
  <c r="J3511" i="17"/>
  <c r="J3512" i="17"/>
  <c r="J3513" i="17"/>
  <c r="J3514" i="17"/>
  <c r="J3515" i="17"/>
  <c r="J3516" i="17"/>
  <c r="J3517" i="17"/>
  <c r="J3518" i="17"/>
  <c r="J3519" i="17"/>
  <c r="J3520" i="17"/>
  <c r="J3521" i="17"/>
  <c r="J3522" i="17"/>
  <c r="J3523" i="17"/>
  <c r="J3524" i="17"/>
  <c r="J3525" i="17"/>
  <c r="J3526" i="17"/>
  <c r="J3527" i="17"/>
  <c r="J3528" i="17"/>
  <c r="J3529" i="17"/>
  <c r="J3530" i="17"/>
  <c r="J3531" i="17"/>
  <c r="J3532" i="17"/>
  <c r="J3533" i="17"/>
  <c r="J3534" i="17"/>
  <c r="J3535" i="17"/>
  <c r="J3536" i="17"/>
  <c r="J3537" i="17"/>
  <c r="J3538" i="17"/>
  <c r="J3539" i="17"/>
  <c r="J3540" i="17"/>
  <c r="J3541" i="17"/>
  <c r="J3542" i="17"/>
  <c r="J3543" i="17"/>
  <c r="J3544" i="17"/>
  <c r="J3545" i="17"/>
  <c r="J3546" i="17"/>
  <c r="J3547" i="17"/>
  <c r="J3548" i="17"/>
  <c r="J3549" i="17"/>
  <c r="J3550" i="17"/>
  <c r="J3551" i="17"/>
  <c r="J3552" i="17"/>
  <c r="J3553" i="17"/>
  <c r="J3554" i="17"/>
  <c r="J3555" i="17"/>
  <c r="J3556" i="17"/>
  <c r="J3557" i="17"/>
  <c r="J3558" i="17"/>
  <c r="J3559" i="17"/>
  <c r="J3560" i="17"/>
  <c r="J3561" i="17"/>
  <c r="J3562" i="17"/>
  <c r="J3563" i="17"/>
  <c r="J3564" i="17"/>
  <c r="J3565" i="17"/>
  <c r="J3566" i="17"/>
  <c r="J3567" i="17"/>
  <c r="J3568" i="17"/>
  <c r="J3569" i="17"/>
  <c r="J3570" i="17"/>
  <c r="J3571" i="17"/>
  <c r="J3572" i="17"/>
  <c r="J3573" i="17"/>
  <c r="J3574" i="17"/>
  <c r="J3575" i="17"/>
  <c r="J3576" i="17"/>
  <c r="J3577" i="17"/>
  <c r="J3578" i="17"/>
  <c r="J3579" i="17"/>
  <c r="J3580" i="17"/>
  <c r="J3581" i="17"/>
  <c r="J3582" i="17"/>
  <c r="J3583" i="17"/>
  <c r="J3584" i="17"/>
  <c r="J3585" i="17"/>
  <c r="J3586" i="17"/>
  <c r="J3587" i="17"/>
  <c r="J3588" i="17"/>
  <c r="J3589" i="17"/>
  <c r="J3590" i="17"/>
  <c r="J3591" i="17"/>
  <c r="J3592" i="17"/>
  <c r="J3593" i="17"/>
  <c r="J3594" i="17"/>
  <c r="J3595" i="17"/>
  <c r="J3596" i="17"/>
  <c r="J3597" i="17"/>
  <c r="J3598" i="17"/>
  <c r="J3599" i="17"/>
  <c r="J3600" i="17"/>
  <c r="J3601" i="17"/>
  <c r="J3602" i="17"/>
  <c r="J3603" i="17"/>
  <c r="J3604" i="17"/>
  <c r="J3605" i="17"/>
  <c r="J3606" i="17"/>
  <c r="J3607" i="17"/>
  <c r="J3608" i="17"/>
  <c r="J3609" i="17"/>
  <c r="J3610" i="17"/>
  <c r="J3611" i="17"/>
  <c r="J3612" i="17"/>
  <c r="J3613" i="17"/>
  <c r="J3614" i="17"/>
  <c r="J3615" i="17"/>
  <c r="J3616" i="17"/>
  <c r="J3617" i="17"/>
  <c r="J3618" i="17"/>
  <c r="J3619" i="17"/>
  <c r="J3620" i="17"/>
  <c r="J3621" i="17"/>
  <c r="J3622" i="17"/>
  <c r="J3623" i="17"/>
  <c r="J3624" i="17"/>
  <c r="J3625" i="17"/>
  <c r="J3626" i="17"/>
  <c r="J3627" i="17"/>
  <c r="J3628" i="17"/>
  <c r="J3629" i="17"/>
  <c r="J3630" i="17"/>
  <c r="J3631" i="17"/>
  <c r="J3632" i="17"/>
  <c r="J3633" i="17"/>
  <c r="J3634" i="17"/>
  <c r="J3635" i="17"/>
  <c r="J3636" i="17"/>
  <c r="J3637" i="17"/>
  <c r="J3638" i="17"/>
  <c r="J3639" i="17"/>
  <c r="J3640" i="17"/>
  <c r="J3641" i="17"/>
  <c r="J3642" i="17"/>
  <c r="J3643" i="17"/>
  <c r="J3644" i="17"/>
  <c r="J3645" i="17"/>
  <c r="J3646" i="17"/>
  <c r="J3647" i="17"/>
  <c r="J3648" i="17"/>
  <c r="J3649" i="17"/>
  <c r="J3650" i="17"/>
  <c r="J3651" i="17"/>
  <c r="J3652" i="17"/>
  <c r="J3653" i="17"/>
  <c r="J3654" i="17"/>
  <c r="J3655" i="17"/>
  <c r="J3656" i="17"/>
  <c r="J3657" i="17"/>
  <c r="J3658" i="17"/>
  <c r="J3659" i="17"/>
  <c r="J3660" i="17"/>
  <c r="J3661" i="17"/>
  <c r="J3662" i="17"/>
  <c r="J3663" i="17"/>
  <c r="J3664" i="17"/>
  <c r="J3665" i="17"/>
  <c r="J3666" i="17"/>
  <c r="J3667" i="17"/>
  <c r="J3668" i="17"/>
  <c r="J3669" i="17"/>
  <c r="J3670" i="17"/>
  <c r="J3671" i="17"/>
  <c r="J3672" i="17"/>
  <c r="J3673" i="17"/>
  <c r="J3674" i="17"/>
  <c r="J3675" i="17"/>
  <c r="J3676" i="17"/>
  <c r="J3677" i="17"/>
  <c r="J3678" i="17"/>
  <c r="J3679" i="17"/>
  <c r="J3680" i="17"/>
  <c r="J3681" i="17"/>
  <c r="J3682" i="17"/>
  <c r="J3683" i="17"/>
  <c r="J3684" i="17"/>
  <c r="J3685" i="17"/>
  <c r="J3686" i="17"/>
  <c r="J3687" i="17"/>
  <c r="J3688" i="17"/>
  <c r="J3689" i="17"/>
  <c r="J3690" i="17"/>
  <c r="J3691" i="17"/>
  <c r="J3692" i="17"/>
  <c r="J3693" i="17"/>
  <c r="J3694" i="17"/>
  <c r="J3695" i="17"/>
  <c r="J3696" i="17"/>
  <c r="J3697" i="17"/>
  <c r="J3698" i="17"/>
  <c r="J3699" i="17"/>
  <c r="J3700" i="17"/>
  <c r="J3701" i="17"/>
  <c r="J3702" i="17"/>
  <c r="J3703" i="17"/>
  <c r="J3704" i="17"/>
  <c r="J3705" i="17"/>
  <c r="J3706" i="17"/>
  <c r="J3707" i="17"/>
  <c r="J3708" i="17"/>
  <c r="J3709" i="17"/>
  <c r="J3710" i="17"/>
  <c r="J3711" i="17"/>
  <c r="J3712" i="17"/>
  <c r="J3713" i="17"/>
  <c r="J3714" i="17"/>
  <c r="J3715" i="17"/>
  <c r="J3716" i="17"/>
  <c r="J3717" i="17"/>
  <c r="J3718" i="17"/>
  <c r="J3719" i="17"/>
  <c r="J3720" i="17"/>
  <c r="J3721" i="17"/>
  <c r="J3722" i="17"/>
  <c r="J3723" i="17"/>
  <c r="J3724" i="17"/>
  <c r="J3725" i="17"/>
  <c r="J3726" i="17"/>
  <c r="J3727" i="17"/>
  <c r="J3728" i="17"/>
  <c r="J3729" i="17"/>
  <c r="J3730" i="17"/>
  <c r="J3731" i="17"/>
  <c r="J3732" i="17"/>
  <c r="J3733" i="17"/>
  <c r="J3734" i="17"/>
  <c r="J3735" i="17"/>
  <c r="J3736" i="17"/>
  <c r="J3737" i="17"/>
  <c r="J3738" i="17"/>
  <c r="J3739" i="17"/>
  <c r="J3740" i="17"/>
  <c r="J3741" i="17"/>
  <c r="J3742" i="17"/>
  <c r="J3743" i="17"/>
  <c r="J3744" i="17"/>
  <c r="J3745" i="17"/>
  <c r="J3746" i="17"/>
  <c r="J3747" i="17"/>
  <c r="J3748" i="17"/>
  <c r="J3749" i="17"/>
  <c r="J3750" i="17"/>
  <c r="J3751" i="17"/>
  <c r="J3752" i="17"/>
  <c r="J3753" i="17"/>
  <c r="J3754" i="17"/>
  <c r="J3755" i="17"/>
  <c r="J3756" i="17"/>
  <c r="J3757" i="17"/>
  <c r="J3758" i="17"/>
  <c r="J3759" i="17"/>
  <c r="J3760" i="17"/>
  <c r="J3761" i="17"/>
  <c r="J3762" i="17"/>
  <c r="J3763" i="17"/>
  <c r="J3764" i="17"/>
  <c r="J3765" i="17"/>
  <c r="J3766" i="17"/>
  <c r="J3767" i="17"/>
  <c r="J3768" i="17"/>
  <c r="J3769" i="17"/>
  <c r="J3770" i="17"/>
  <c r="J3771" i="17"/>
  <c r="J3772" i="17"/>
  <c r="J3773" i="17"/>
  <c r="J3774" i="17"/>
  <c r="J3775" i="17"/>
  <c r="J3776" i="17"/>
  <c r="J3777" i="17"/>
  <c r="J3778" i="17"/>
  <c r="J3779" i="17"/>
  <c r="J3780" i="17"/>
  <c r="J3781" i="17"/>
  <c r="J3782" i="17"/>
  <c r="J3783" i="17"/>
  <c r="J3784" i="17"/>
  <c r="J3785" i="17"/>
  <c r="J3786" i="17"/>
  <c r="J3787" i="17"/>
  <c r="J3788" i="17"/>
  <c r="J3789" i="17"/>
  <c r="J3790" i="17"/>
  <c r="J3791" i="17"/>
  <c r="J3792" i="17"/>
  <c r="J3793" i="17"/>
  <c r="J3794" i="17"/>
  <c r="J3795" i="17"/>
  <c r="J3796" i="17"/>
  <c r="J3797" i="17"/>
  <c r="J3798" i="17"/>
  <c r="J3799" i="17"/>
  <c r="J3800" i="17"/>
  <c r="J3801" i="17"/>
  <c r="J3802" i="17"/>
  <c r="J3803" i="17"/>
  <c r="J3804" i="17"/>
  <c r="J3805" i="17"/>
  <c r="J3806" i="17"/>
  <c r="J3807" i="17"/>
  <c r="J3808" i="17"/>
  <c r="J3809" i="17"/>
  <c r="J3810" i="17"/>
  <c r="J3811" i="17"/>
  <c r="J3812" i="17"/>
  <c r="J3813" i="17"/>
  <c r="J3814" i="17"/>
  <c r="J3815" i="17"/>
  <c r="J3816" i="17"/>
  <c r="J3817" i="17"/>
  <c r="J3818" i="17"/>
  <c r="J3819" i="17"/>
  <c r="J3820" i="17"/>
  <c r="J3821" i="17"/>
  <c r="J3822" i="17"/>
  <c r="J3823" i="17"/>
  <c r="J3824" i="17"/>
  <c r="J3825" i="17"/>
  <c r="J3826" i="17"/>
  <c r="J3827" i="17"/>
  <c r="J3828" i="17"/>
  <c r="J3829" i="17"/>
  <c r="J3830" i="17"/>
  <c r="J3831" i="17"/>
  <c r="J3832" i="17"/>
  <c r="J3833" i="17"/>
  <c r="J3834" i="17"/>
  <c r="J3835" i="17"/>
  <c r="J3836" i="17"/>
  <c r="J3837" i="17"/>
  <c r="J3838" i="17"/>
  <c r="J3839" i="17"/>
  <c r="J3840" i="17"/>
  <c r="J3841" i="17"/>
  <c r="J3842" i="17"/>
  <c r="J3843" i="17"/>
  <c r="J3844" i="17"/>
  <c r="J3845" i="17"/>
  <c r="J3846" i="17"/>
  <c r="J3847" i="17"/>
  <c r="J3848" i="17"/>
  <c r="J3849" i="17"/>
  <c r="J3850" i="17"/>
  <c r="J3851" i="17"/>
  <c r="J3852" i="17"/>
  <c r="J3853" i="17"/>
  <c r="J3854" i="17"/>
  <c r="J3855" i="17"/>
  <c r="J3856" i="17"/>
  <c r="J3857" i="17"/>
  <c r="J3858" i="17"/>
  <c r="J3859" i="17"/>
  <c r="J3860" i="17"/>
  <c r="J3861" i="17"/>
  <c r="J3862" i="17"/>
  <c r="J3863" i="17"/>
  <c r="J3864" i="17"/>
  <c r="J3865" i="17"/>
  <c r="J3866" i="17"/>
  <c r="J3867" i="17"/>
  <c r="J3868" i="17"/>
  <c r="J3869" i="17"/>
  <c r="J3870" i="17"/>
  <c r="J3871" i="17"/>
  <c r="J3872" i="17"/>
  <c r="J3873" i="17"/>
  <c r="J3874" i="17"/>
  <c r="J3875" i="17"/>
  <c r="J3876" i="17"/>
  <c r="J3877" i="17"/>
  <c r="J3878" i="17"/>
  <c r="J3879" i="17"/>
  <c r="J3880" i="17"/>
  <c r="J3881" i="17"/>
  <c r="J3882" i="17"/>
  <c r="J3883" i="17"/>
  <c r="J3884" i="17"/>
  <c r="J3885" i="17"/>
  <c r="J3886" i="17"/>
  <c r="J3887" i="17"/>
  <c r="J3888" i="17"/>
  <c r="J3889" i="17"/>
  <c r="J3890" i="17"/>
  <c r="J3891" i="17"/>
  <c r="J3892" i="17"/>
  <c r="J3893" i="17"/>
  <c r="J3894" i="17"/>
  <c r="J3895" i="17"/>
  <c r="J3896" i="17"/>
  <c r="J3897" i="17"/>
  <c r="J3898" i="17"/>
  <c r="J3899" i="17"/>
  <c r="J3900" i="17"/>
  <c r="J3901" i="17"/>
  <c r="J3902" i="17"/>
  <c r="J3903" i="17"/>
  <c r="J3904" i="17"/>
  <c r="J3905" i="17"/>
  <c r="J3906" i="17"/>
  <c r="J3907" i="17"/>
  <c r="J3908" i="17"/>
  <c r="J3909" i="17"/>
  <c r="J3910" i="17"/>
  <c r="J3911" i="17"/>
  <c r="J3912" i="17"/>
  <c r="J3913" i="17"/>
  <c r="J3914" i="17"/>
  <c r="J3915" i="17"/>
  <c r="J3916" i="17"/>
  <c r="J3917" i="17"/>
  <c r="J3918" i="17"/>
  <c r="J3919" i="17"/>
  <c r="J3920" i="17"/>
  <c r="J3921" i="17"/>
  <c r="J3922" i="17"/>
  <c r="J3923" i="17"/>
  <c r="J3924" i="17"/>
  <c r="J3925" i="17"/>
  <c r="J3926" i="17"/>
  <c r="J3927" i="17"/>
  <c r="J3928" i="17"/>
  <c r="J3929" i="17"/>
  <c r="J3930" i="17"/>
  <c r="J3931" i="17"/>
  <c r="J3932" i="17"/>
  <c r="J3933" i="17"/>
  <c r="J3934" i="17"/>
  <c r="J3935" i="17"/>
  <c r="J3936" i="17"/>
  <c r="J3937" i="17"/>
  <c r="J3938" i="17"/>
  <c r="J3939" i="17"/>
  <c r="J3940" i="17"/>
  <c r="J3941" i="17"/>
  <c r="J3942" i="17"/>
  <c r="J3943" i="17"/>
  <c r="J3944" i="17"/>
  <c r="J3945" i="17"/>
  <c r="J3946" i="17"/>
  <c r="J3947" i="17"/>
  <c r="J3948" i="17"/>
  <c r="J3949" i="17"/>
  <c r="J3950" i="17"/>
  <c r="J3951" i="17"/>
  <c r="J3952" i="17"/>
  <c r="J3953" i="17"/>
  <c r="J3954" i="17"/>
  <c r="J3955" i="17"/>
  <c r="J3956" i="17"/>
  <c r="J3957" i="17"/>
  <c r="J3958" i="17"/>
  <c r="J3959" i="17"/>
  <c r="J3960" i="17"/>
  <c r="J3961" i="17"/>
  <c r="J3962" i="17"/>
  <c r="J3963" i="17"/>
  <c r="J3964" i="17"/>
  <c r="J3965" i="17"/>
  <c r="J3966" i="17"/>
  <c r="J3967" i="17"/>
  <c r="J3968" i="17"/>
  <c r="J3969" i="17"/>
  <c r="J3970" i="17"/>
  <c r="J3971" i="17"/>
  <c r="J3972" i="17"/>
  <c r="J3973" i="17"/>
  <c r="J3974" i="17"/>
  <c r="J3975" i="17"/>
  <c r="J3976" i="17"/>
  <c r="J3977" i="17"/>
  <c r="J3978" i="17"/>
  <c r="J3979" i="17"/>
  <c r="J3980" i="17"/>
  <c r="J3981" i="17"/>
  <c r="J3982" i="17"/>
  <c r="J3983" i="17"/>
  <c r="J3984" i="17"/>
  <c r="J3985" i="17"/>
  <c r="J3986" i="17"/>
  <c r="J3987" i="17"/>
  <c r="J3988" i="17"/>
  <c r="J3989" i="17"/>
  <c r="J3990" i="17"/>
  <c r="J3991" i="17"/>
  <c r="J3992" i="17"/>
  <c r="J3993" i="17"/>
  <c r="J3994" i="17"/>
  <c r="J3995" i="17"/>
  <c r="J3996" i="17"/>
  <c r="J3997" i="17"/>
  <c r="J3998" i="17"/>
  <c r="J3999" i="17"/>
  <c r="J4000" i="17"/>
  <c r="J4001" i="17"/>
  <c r="J4002" i="17"/>
  <c r="J4003" i="17"/>
  <c r="J4004" i="17"/>
  <c r="J4005" i="17"/>
  <c r="J4006" i="17"/>
  <c r="J4007" i="17"/>
  <c r="J4008" i="17"/>
  <c r="J4009" i="17"/>
  <c r="J4010" i="17"/>
  <c r="J4011" i="17"/>
  <c r="J4012" i="17"/>
  <c r="J4013" i="17"/>
  <c r="J4014" i="17"/>
  <c r="J4015" i="17"/>
  <c r="J4016" i="17"/>
  <c r="J4017" i="17"/>
  <c r="J4018" i="17"/>
  <c r="J4019" i="17"/>
  <c r="J4020" i="17"/>
  <c r="J4021" i="17"/>
  <c r="J4022" i="17"/>
  <c r="J4023" i="17"/>
  <c r="J4024" i="17"/>
  <c r="J4025" i="17"/>
  <c r="J4026" i="17"/>
  <c r="J4027" i="17"/>
  <c r="J4028" i="17"/>
  <c r="J4029" i="17"/>
  <c r="J4030" i="17"/>
  <c r="J4031" i="17"/>
  <c r="J4032" i="17"/>
  <c r="J4033" i="17"/>
  <c r="J4034" i="17"/>
  <c r="J4035" i="17"/>
  <c r="J4036" i="17"/>
  <c r="J4037" i="17"/>
  <c r="J4038" i="17"/>
  <c r="J4039" i="17"/>
  <c r="J4040" i="17"/>
  <c r="J4041" i="17"/>
  <c r="J4042" i="17"/>
  <c r="J4043" i="17"/>
  <c r="J4044" i="17"/>
  <c r="J4045" i="17"/>
  <c r="J4046" i="17"/>
  <c r="J4047" i="17"/>
  <c r="J4048" i="17"/>
  <c r="J4049" i="17"/>
  <c r="J4050" i="17"/>
  <c r="J4051" i="17"/>
  <c r="J4052" i="17"/>
  <c r="J4053" i="17"/>
  <c r="J4054" i="17"/>
  <c r="J4055" i="17"/>
  <c r="J4056" i="17"/>
  <c r="J4057" i="17"/>
  <c r="J4058" i="17"/>
  <c r="J4059" i="17"/>
  <c r="J4060" i="17"/>
  <c r="J4061" i="17"/>
  <c r="J4062" i="17"/>
  <c r="J4063" i="17"/>
  <c r="J4064" i="17"/>
  <c r="J4065" i="17"/>
  <c r="J4066" i="17"/>
  <c r="J4067" i="17"/>
  <c r="J4068" i="17"/>
  <c r="J4069" i="17"/>
  <c r="J4070" i="17"/>
  <c r="J4071" i="17"/>
  <c r="J4072" i="17"/>
  <c r="J4073" i="17"/>
  <c r="J4074" i="17"/>
  <c r="J4075" i="17"/>
  <c r="J4076" i="17"/>
  <c r="J4077" i="17"/>
  <c r="J4078" i="17"/>
  <c r="J4079" i="17"/>
  <c r="J4080" i="17"/>
  <c r="J4081" i="17"/>
  <c r="J4082" i="17"/>
  <c r="J4083" i="17"/>
  <c r="J4084" i="17"/>
  <c r="J4085" i="17"/>
  <c r="J4086" i="17"/>
  <c r="J4087" i="17"/>
  <c r="J4088" i="17"/>
  <c r="J4089" i="17"/>
  <c r="J4090" i="17"/>
  <c r="J4091" i="17"/>
  <c r="J4092" i="17"/>
  <c r="J4093" i="17"/>
  <c r="J4094" i="17"/>
  <c r="J4095" i="17"/>
  <c r="J4096" i="17"/>
  <c r="J4097" i="17"/>
  <c r="J4098" i="17"/>
  <c r="J4099" i="17"/>
  <c r="J4100" i="17"/>
  <c r="J4101" i="17"/>
  <c r="J4102" i="17"/>
  <c r="J4103" i="17"/>
  <c r="J4104" i="17"/>
  <c r="J4105" i="17"/>
  <c r="J4106" i="17"/>
  <c r="J4107" i="17"/>
  <c r="J4108" i="17"/>
  <c r="J4109" i="17"/>
  <c r="J4110" i="17"/>
  <c r="J4111" i="17"/>
  <c r="J4112" i="17"/>
  <c r="J4113" i="17"/>
  <c r="J4114" i="17"/>
  <c r="J4115" i="17"/>
  <c r="J4116" i="17"/>
  <c r="J4117" i="17"/>
  <c r="J4118" i="17"/>
  <c r="J4119" i="17"/>
  <c r="J4120" i="17"/>
  <c r="J4121" i="17"/>
  <c r="J4122" i="17"/>
  <c r="J4123" i="17"/>
  <c r="J4124" i="17"/>
  <c r="J4125" i="17"/>
  <c r="J4126" i="17"/>
  <c r="J4127" i="17"/>
  <c r="J4128" i="17"/>
  <c r="J4129" i="17"/>
  <c r="J4130" i="17"/>
  <c r="J4131" i="17"/>
  <c r="J4132" i="17"/>
  <c r="J4133" i="17"/>
  <c r="J4134" i="17"/>
  <c r="J4135" i="17"/>
  <c r="J4136" i="17"/>
  <c r="J4137" i="17"/>
  <c r="J4138" i="17"/>
  <c r="J4139" i="17"/>
  <c r="J4140" i="17"/>
  <c r="J4141" i="17"/>
  <c r="J4142" i="17"/>
  <c r="J4143" i="17"/>
  <c r="J4144" i="17"/>
  <c r="J4145" i="17"/>
  <c r="J4146" i="17"/>
  <c r="J4147" i="17"/>
  <c r="J4148" i="17"/>
  <c r="J4149" i="17"/>
  <c r="J4150" i="17"/>
  <c r="J4151" i="17"/>
  <c r="J4152" i="17"/>
  <c r="J4153" i="17"/>
  <c r="J4154" i="17"/>
  <c r="J4155" i="17"/>
  <c r="J4156" i="17"/>
  <c r="J4157" i="17"/>
  <c r="J4158" i="17"/>
  <c r="J4159" i="17"/>
  <c r="J4160" i="17"/>
  <c r="J4161" i="17"/>
  <c r="J4162" i="17"/>
  <c r="J4163" i="17"/>
  <c r="J4164" i="17"/>
  <c r="J4165" i="17"/>
  <c r="J4166" i="17"/>
  <c r="J4167" i="17"/>
  <c r="J4168" i="17"/>
  <c r="J4169" i="17"/>
  <c r="J4170" i="17"/>
  <c r="J4171" i="17"/>
  <c r="J4172" i="17"/>
  <c r="J4173" i="17"/>
  <c r="J4174" i="17"/>
  <c r="J4175" i="17"/>
  <c r="J4176" i="17"/>
  <c r="J4177" i="17"/>
  <c r="J4178" i="17"/>
  <c r="J4179" i="17"/>
  <c r="J4180" i="17"/>
  <c r="J4181" i="17"/>
  <c r="J4182" i="17"/>
  <c r="J4183" i="17"/>
  <c r="J4184" i="17"/>
  <c r="J4185" i="17"/>
  <c r="J4186" i="17"/>
  <c r="J4187" i="17"/>
  <c r="J4188" i="17"/>
  <c r="J4189" i="17"/>
  <c r="J4190" i="17"/>
  <c r="J4191" i="17"/>
  <c r="J4192" i="17"/>
  <c r="J4193" i="17"/>
  <c r="J4194" i="17"/>
  <c r="J4195" i="17"/>
  <c r="J4196" i="17"/>
  <c r="J4197" i="17"/>
  <c r="J4198" i="17"/>
  <c r="J4199" i="17"/>
  <c r="J4200" i="17"/>
  <c r="J4201" i="17"/>
  <c r="J4202" i="17"/>
  <c r="J4203" i="17"/>
  <c r="J4204" i="17"/>
  <c r="J4205" i="17"/>
  <c r="J4206" i="17"/>
  <c r="J4207" i="17"/>
  <c r="J4208" i="17"/>
  <c r="J4209" i="17"/>
  <c r="J4210" i="17"/>
  <c r="J4211" i="17"/>
  <c r="J4212" i="17"/>
  <c r="J4213" i="17"/>
  <c r="J4214" i="17"/>
  <c r="J4215" i="17"/>
  <c r="J4216" i="17"/>
  <c r="J4217" i="17"/>
  <c r="J4218" i="17"/>
  <c r="J4219" i="17"/>
  <c r="J4220" i="17"/>
  <c r="J4221" i="17"/>
  <c r="J4222" i="17"/>
  <c r="J4223" i="17"/>
  <c r="J4224" i="17"/>
  <c r="J4225" i="17"/>
  <c r="J4226" i="17"/>
  <c r="J4227" i="17"/>
  <c r="J4228" i="17"/>
  <c r="J4229" i="17"/>
  <c r="J4230" i="17"/>
  <c r="J4231" i="17"/>
  <c r="J4232" i="17"/>
  <c r="J4233" i="17"/>
  <c r="J4234" i="17"/>
  <c r="J4235" i="17"/>
  <c r="J4236" i="17"/>
  <c r="J4237" i="17"/>
  <c r="J4238" i="17"/>
  <c r="J4239" i="17"/>
  <c r="J4240" i="17"/>
  <c r="J4241" i="17"/>
  <c r="J4242" i="17"/>
  <c r="J4243" i="17"/>
  <c r="J4244" i="17"/>
  <c r="J4245" i="17"/>
  <c r="J4246" i="17"/>
  <c r="J4247" i="17"/>
  <c r="J4248" i="17"/>
  <c r="J4249" i="17"/>
  <c r="J4250" i="17"/>
  <c r="J4251" i="17"/>
  <c r="J4252" i="17"/>
  <c r="J4253" i="17"/>
  <c r="J4254" i="17"/>
  <c r="J4255" i="17"/>
  <c r="J4256" i="17"/>
  <c r="J4257" i="17"/>
  <c r="J4258" i="17"/>
  <c r="J4259" i="17"/>
  <c r="J4260" i="17"/>
  <c r="J4261" i="17"/>
  <c r="J4262" i="17"/>
  <c r="J4263" i="17"/>
  <c r="J4264" i="17"/>
  <c r="J4265" i="17"/>
  <c r="J4266" i="17"/>
  <c r="J4267" i="17"/>
  <c r="J4268" i="17"/>
  <c r="J4269" i="17"/>
  <c r="J4270" i="17"/>
  <c r="J4271" i="17"/>
  <c r="J4272" i="17"/>
  <c r="J4273" i="17"/>
  <c r="J4274" i="17"/>
  <c r="J4275" i="17"/>
  <c r="J4276" i="17"/>
  <c r="J4277" i="17"/>
  <c r="J4278" i="17"/>
  <c r="J4279" i="17"/>
  <c r="J4280" i="17"/>
  <c r="J4281" i="17"/>
  <c r="J4282" i="17"/>
  <c r="J4283" i="17"/>
  <c r="J4284" i="17"/>
  <c r="J4285" i="17"/>
  <c r="J4286" i="17"/>
  <c r="J4287" i="17"/>
  <c r="J4288" i="17"/>
  <c r="J4289" i="17"/>
  <c r="J4290" i="17"/>
  <c r="J4291" i="17"/>
  <c r="J4292" i="17"/>
  <c r="J4293" i="17"/>
  <c r="J4294" i="17"/>
  <c r="J4295" i="17"/>
  <c r="J4296" i="17"/>
  <c r="J4297" i="17"/>
  <c r="J4298" i="17"/>
  <c r="J4299" i="17"/>
  <c r="J4300" i="17"/>
  <c r="J4301" i="17"/>
  <c r="J4302" i="17"/>
  <c r="J4303" i="17"/>
  <c r="J4304" i="17"/>
  <c r="J4305" i="17"/>
  <c r="J4306" i="17"/>
  <c r="J4307" i="17"/>
  <c r="J4308" i="17"/>
  <c r="J4309" i="17"/>
  <c r="J4310" i="17"/>
  <c r="J4311" i="17"/>
  <c r="J4312" i="17"/>
  <c r="J4313" i="17"/>
  <c r="J4314" i="17"/>
  <c r="J4315" i="17"/>
  <c r="J4316" i="17"/>
  <c r="J4317" i="17"/>
  <c r="J4318" i="17"/>
  <c r="J4319" i="17"/>
  <c r="J4320" i="17"/>
  <c r="J4321" i="17"/>
  <c r="J4322" i="17"/>
  <c r="J4323" i="17"/>
  <c r="J4324" i="17"/>
  <c r="J4325" i="17"/>
  <c r="J4326" i="17"/>
  <c r="J4327" i="17"/>
  <c r="J4328" i="17"/>
  <c r="J4329" i="17"/>
  <c r="J4330" i="17"/>
  <c r="J4331" i="17"/>
  <c r="J4332" i="17"/>
  <c r="J4333" i="17"/>
  <c r="J4334" i="17"/>
  <c r="J4335" i="17"/>
  <c r="J4336" i="17"/>
  <c r="J4337" i="17"/>
  <c r="J4338" i="17"/>
  <c r="J4339" i="17"/>
  <c r="J4340" i="17"/>
  <c r="J4341" i="17"/>
  <c r="J4342" i="17"/>
  <c r="J4343" i="17"/>
  <c r="J4344" i="17"/>
  <c r="J4345" i="17"/>
  <c r="J4346" i="17"/>
  <c r="J4347" i="17"/>
  <c r="J4348" i="17"/>
  <c r="J4349" i="17"/>
  <c r="J4350" i="17"/>
  <c r="J4351" i="17"/>
  <c r="J4352" i="17"/>
  <c r="J4353" i="17"/>
  <c r="J4354" i="17"/>
  <c r="J4355" i="17"/>
  <c r="J4356" i="17"/>
  <c r="J4357" i="17"/>
  <c r="J4358" i="17"/>
  <c r="J4359" i="17"/>
  <c r="J4360" i="17"/>
  <c r="J4361" i="17"/>
  <c r="J4362" i="17"/>
  <c r="J4363" i="17"/>
  <c r="J4364" i="17"/>
  <c r="J4365" i="17"/>
  <c r="J4366" i="17"/>
  <c r="J4367" i="17"/>
  <c r="J4368" i="17"/>
  <c r="J4369" i="17"/>
  <c r="J4370" i="17"/>
  <c r="J4371" i="17"/>
  <c r="J4372" i="17"/>
  <c r="J4373" i="17"/>
  <c r="J4374" i="17"/>
  <c r="J4375" i="17"/>
  <c r="J4376" i="17"/>
  <c r="J4377" i="17"/>
  <c r="J4378" i="17"/>
  <c r="J4379" i="17"/>
  <c r="J4380" i="17"/>
  <c r="J4381" i="17"/>
  <c r="J4382" i="17"/>
  <c r="J4383" i="17"/>
  <c r="J4384" i="17"/>
  <c r="J4385" i="17"/>
  <c r="J4386" i="17"/>
  <c r="J4387" i="17"/>
  <c r="J4388" i="17"/>
  <c r="J4389" i="17"/>
  <c r="J4390" i="17"/>
  <c r="J4391" i="17"/>
  <c r="J4392" i="17"/>
  <c r="J4393" i="17"/>
  <c r="J4394" i="17"/>
  <c r="J4395" i="17"/>
  <c r="J4396" i="17"/>
  <c r="J4397" i="17"/>
  <c r="J4398" i="17"/>
  <c r="J4399" i="17"/>
  <c r="J4400" i="17"/>
  <c r="J4401" i="17"/>
  <c r="J4402" i="17"/>
  <c r="J4403" i="17"/>
  <c r="J4404" i="17"/>
  <c r="J4405" i="17"/>
  <c r="J4406" i="17"/>
  <c r="J4407" i="17"/>
  <c r="J4408" i="17"/>
  <c r="J4409" i="17"/>
  <c r="J4410" i="17"/>
  <c r="J4411" i="17"/>
  <c r="J4412" i="17"/>
  <c r="J4413" i="17"/>
  <c r="J4414" i="17"/>
  <c r="J4415" i="17"/>
  <c r="J4416" i="17"/>
  <c r="J4417" i="17"/>
  <c r="J4418" i="17"/>
  <c r="J4419" i="17"/>
  <c r="J4420" i="17"/>
  <c r="J4421" i="17"/>
  <c r="J4422" i="17"/>
  <c r="J4423" i="17"/>
  <c r="J4424" i="17"/>
  <c r="J4425" i="17"/>
  <c r="J4426" i="17"/>
  <c r="J4427" i="17"/>
  <c r="J4428" i="17"/>
  <c r="J4429" i="17"/>
  <c r="J4430" i="17"/>
  <c r="J4431" i="17"/>
  <c r="J4432" i="17"/>
  <c r="J4433" i="17"/>
  <c r="J4434" i="17"/>
  <c r="J4435" i="17"/>
  <c r="J4436" i="17"/>
  <c r="J4437" i="17"/>
  <c r="J4438" i="17"/>
  <c r="J4439" i="17"/>
  <c r="J4440" i="17"/>
  <c r="J4441" i="17"/>
  <c r="J4442" i="17"/>
  <c r="J4443" i="17"/>
  <c r="J4444" i="17"/>
  <c r="J4445" i="17"/>
  <c r="J4446" i="17"/>
  <c r="J4447" i="17"/>
  <c r="J4448" i="17"/>
  <c r="J4449" i="17"/>
  <c r="J4450" i="17"/>
  <c r="J4451" i="17"/>
  <c r="J4452" i="17"/>
  <c r="J4453" i="17"/>
  <c r="J4454" i="17"/>
  <c r="J4455" i="17"/>
  <c r="J4456" i="17"/>
  <c r="J4457" i="17"/>
  <c r="J4458" i="17"/>
  <c r="J4459" i="17"/>
  <c r="J4460" i="17"/>
  <c r="J4461" i="17"/>
  <c r="J4462" i="17"/>
  <c r="J4463" i="17"/>
  <c r="J4464" i="17"/>
  <c r="J4465" i="17"/>
  <c r="J4466" i="17"/>
  <c r="J4467" i="17"/>
  <c r="J4468" i="17"/>
  <c r="J4469" i="17"/>
  <c r="J4470" i="17"/>
  <c r="J4471" i="17"/>
  <c r="J4472" i="17"/>
  <c r="J4473" i="17"/>
  <c r="J4474" i="17"/>
  <c r="J4475" i="17"/>
  <c r="J4476" i="17"/>
  <c r="J4477" i="17"/>
  <c r="J4478" i="17"/>
  <c r="J4479" i="17"/>
  <c r="J4480" i="17"/>
  <c r="J4481" i="17"/>
  <c r="J4482" i="17"/>
  <c r="J4483" i="17"/>
  <c r="J4484" i="17"/>
  <c r="J4485" i="17"/>
  <c r="J4486" i="17"/>
  <c r="J4487" i="17"/>
  <c r="J4488" i="17"/>
  <c r="J4489" i="17"/>
  <c r="J4490" i="17"/>
  <c r="J4491" i="17"/>
  <c r="J4492" i="17"/>
  <c r="J4493" i="17"/>
  <c r="J4494" i="17"/>
  <c r="J4495" i="17"/>
  <c r="J4496" i="17"/>
  <c r="J4497" i="17"/>
  <c r="J4498" i="17"/>
  <c r="J4499" i="17"/>
  <c r="J4500" i="17"/>
  <c r="J4501" i="17"/>
  <c r="J4502" i="17"/>
  <c r="J4503" i="17"/>
  <c r="J4504" i="17"/>
  <c r="J4505" i="17"/>
  <c r="J4506" i="17"/>
  <c r="J4507" i="17"/>
  <c r="J4508" i="17"/>
  <c r="J4509" i="17"/>
  <c r="J4510" i="17"/>
  <c r="J4511" i="17"/>
  <c r="J4512" i="17"/>
  <c r="J4513" i="17"/>
  <c r="J4514" i="17"/>
  <c r="J4515" i="17"/>
  <c r="J4516" i="17"/>
  <c r="J4517" i="17"/>
  <c r="J4518" i="17"/>
  <c r="J4519" i="17"/>
  <c r="J4520" i="17"/>
  <c r="J4521" i="17"/>
  <c r="J4522" i="17"/>
  <c r="J4523" i="17"/>
  <c r="J4524" i="17"/>
  <c r="J4525" i="17"/>
  <c r="J4526" i="17"/>
  <c r="J4527" i="17"/>
  <c r="J4528" i="17"/>
  <c r="J4529" i="17"/>
  <c r="J4530" i="17"/>
  <c r="J4531" i="17"/>
  <c r="J4532" i="17"/>
  <c r="J4533" i="17"/>
  <c r="J4534" i="17"/>
  <c r="J4535" i="17"/>
  <c r="J4536" i="17"/>
  <c r="J4537" i="17"/>
  <c r="J4538" i="17"/>
  <c r="J4539" i="17"/>
  <c r="J4540" i="17"/>
  <c r="J4541" i="17"/>
  <c r="J4542" i="17"/>
  <c r="J4543" i="17"/>
  <c r="J4544" i="17"/>
  <c r="J4545" i="17"/>
  <c r="J4546" i="17"/>
  <c r="J4547" i="17"/>
  <c r="J4548" i="17"/>
  <c r="J4549" i="17"/>
  <c r="J4550" i="17"/>
  <c r="J4551" i="17"/>
  <c r="J4552" i="17"/>
  <c r="J4553" i="17"/>
  <c r="J4554" i="17"/>
  <c r="J4555" i="17"/>
  <c r="J4556" i="17"/>
  <c r="J4557" i="17"/>
  <c r="J4558" i="17"/>
  <c r="J4559" i="17"/>
  <c r="J4560" i="17"/>
  <c r="J4561" i="17"/>
  <c r="J4562" i="17"/>
  <c r="J4563" i="17"/>
  <c r="J4564" i="17"/>
  <c r="J4565" i="17"/>
  <c r="J4566" i="17"/>
  <c r="J4567" i="17"/>
  <c r="J4568" i="17"/>
  <c r="J4569" i="17"/>
  <c r="J4570" i="17"/>
  <c r="J4571" i="17"/>
  <c r="J4572" i="17"/>
  <c r="J4573" i="17"/>
  <c r="J4574" i="17"/>
  <c r="J4575" i="17"/>
  <c r="J4576" i="17"/>
  <c r="J4577" i="17"/>
  <c r="J4578" i="17"/>
  <c r="J4579" i="17"/>
  <c r="J4580" i="17"/>
  <c r="J4581" i="17"/>
  <c r="J4582" i="17"/>
  <c r="J4583" i="17"/>
  <c r="J4584" i="17"/>
  <c r="J4585" i="17"/>
  <c r="J4586" i="17"/>
  <c r="J4587" i="17"/>
  <c r="J4588" i="17"/>
  <c r="J4589" i="17"/>
  <c r="J4590" i="17"/>
  <c r="J4591" i="17"/>
  <c r="J4592" i="17"/>
  <c r="J4593" i="17"/>
  <c r="J4594" i="17"/>
  <c r="J4595" i="17"/>
  <c r="J4596" i="17"/>
  <c r="J4597" i="17"/>
  <c r="J4598" i="17"/>
  <c r="J4599" i="17"/>
  <c r="J4600" i="17"/>
  <c r="J4601" i="17"/>
  <c r="J4602" i="17"/>
  <c r="J4603" i="17"/>
  <c r="J4604" i="17"/>
  <c r="J4605" i="17"/>
  <c r="J4606" i="17"/>
  <c r="J4607" i="17"/>
  <c r="J4608" i="17"/>
  <c r="J4609" i="17"/>
  <c r="J4610" i="17"/>
  <c r="J4611" i="17"/>
  <c r="J4612" i="17"/>
  <c r="J4613" i="17"/>
  <c r="J4614" i="17"/>
  <c r="J4615" i="17"/>
  <c r="J4616" i="17"/>
  <c r="J4617" i="17"/>
  <c r="J4618" i="17"/>
  <c r="J4619" i="17"/>
  <c r="J4620" i="17"/>
  <c r="J4621" i="17"/>
  <c r="J4622" i="17"/>
  <c r="J4623" i="17"/>
  <c r="J4624" i="17"/>
  <c r="J4625" i="17"/>
  <c r="J4626" i="17"/>
  <c r="J4627" i="17"/>
  <c r="J4628" i="17"/>
  <c r="J4629" i="17"/>
  <c r="J4630" i="17"/>
  <c r="J4631" i="17"/>
  <c r="J4632" i="17"/>
  <c r="J4633" i="17"/>
  <c r="J4634" i="17"/>
  <c r="J4635" i="17"/>
  <c r="J4636" i="17"/>
  <c r="J4637" i="17"/>
  <c r="J4638" i="17"/>
  <c r="J4639" i="17"/>
  <c r="J4640" i="17"/>
  <c r="J4641" i="17"/>
  <c r="J4642" i="17"/>
  <c r="J4643" i="17"/>
  <c r="J4644" i="17"/>
  <c r="J4645" i="17"/>
  <c r="J4646" i="17"/>
  <c r="J4647" i="17"/>
  <c r="J4648" i="17"/>
  <c r="J4649" i="17"/>
  <c r="J4650" i="17"/>
  <c r="J4651" i="17"/>
  <c r="J4652" i="17"/>
  <c r="J4653" i="17"/>
  <c r="J4654" i="17"/>
  <c r="J4655" i="17"/>
  <c r="J4656" i="17"/>
  <c r="J4657" i="17"/>
  <c r="J4658" i="17"/>
  <c r="J4659" i="17"/>
  <c r="J4660" i="17"/>
  <c r="J4661" i="17"/>
  <c r="J4662" i="17"/>
  <c r="J4663" i="17"/>
  <c r="J4664" i="17"/>
  <c r="J4665" i="17"/>
  <c r="J4666" i="17"/>
  <c r="J4667" i="17"/>
  <c r="J4668" i="17"/>
  <c r="J4669" i="17"/>
  <c r="J4670" i="17"/>
  <c r="J4671" i="17"/>
  <c r="J4672" i="17"/>
  <c r="J4673" i="17"/>
  <c r="J4674" i="17"/>
  <c r="J4675" i="17"/>
  <c r="J4676" i="17"/>
  <c r="J4677" i="17"/>
  <c r="J4678" i="17"/>
  <c r="J4679" i="17"/>
  <c r="J4680" i="17"/>
  <c r="J4681" i="17"/>
  <c r="J4682" i="17"/>
  <c r="J4683" i="17"/>
  <c r="J4684" i="17"/>
  <c r="J4685" i="17"/>
  <c r="J4686" i="17"/>
  <c r="J4687" i="17"/>
  <c r="J4688" i="17"/>
  <c r="J4689" i="17"/>
  <c r="J4690" i="17"/>
  <c r="J4691" i="17"/>
  <c r="J4692" i="17"/>
  <c r="J4693" i="17"/>
  <c r="J4694" i="17"/>
  <c r="J4695" i="17"/>
  <c r="J4696" i="17"/>
  <c r="J4697" i="17"/>
  <c r="J4698" i="17"/>
  <c r="J4699" i="17"/>
  <c r="J4700" i="17"/>
  <c r="J4701" i="17"/>
  <c r="J4702" i="17"/>
  <c r="J4703" i="17"/>
  <c r="J4704" i="17"/>
  <c r="J4705" i="17"/>
  <c r="J4706" i="17"/>
  <c r="J4707" i="17"/>
  <c r="J4708" i="17"/>
  <c r="J4709" i="17"/>
  <c r="J4710" i="17"/>
  <c r="J4711" i="17"/>
  <c r="J4712" i="17"/>
  <c r="J4713" i="17"/>
  <c r="J4714" i="17"/>
  <c r="J4715" i="17"/>
  <c r="J4716" i="17"/>
  <c r="J4717" i="17"/>
  <c r="J4718" i="17"/>
  <c r="J4719" i="17"/>
  <c r="J4720" i="17"/>
  <c r="J4721" i="17"/>
  <c r="J4722" i="17"/>
  <c r="J4723" i="17"/>
  <c r="J4724" i="17"/>
  <c r="J4725" i="17"/>
  <c r="J4726" i="17"/>
  <c r="J4727" i="17"/>
  <c r="J4728" i="17"/>
  <c r="J4729" i="17"/>
  <c r="J4730" i="17"/>
  <c r="J4731" i="17"/>
  <c r="J4732" i="17"/>
  <c r="J4733" i="17"/>
  <c r="J4734" i="17"/>
  <c r="J4735" i="17"/>
  <c r="J4736" i="17"/>
  <c r="J4737" i="17"/>
  <c r="J4738" i="17"/>
  <c r="J4739" i="17"/>
  <c r="J4740" i="17"/>
  <c r="J4741" i="17"/>
  <c r="J4742" i="17"/>
  <c r="J4743" i="17"/>
  <c r="J4744" i="17"/>
  <c r="J4745" i="17"/>
  <c r="J4746" i="17"/>
  <c r="J4747" i="17"/>
  <c r="J4748" i="17"/>
  <c r="J4749" i="17"/>
  <c r="J4750" i="17"/>
  <c r="J4751" i="17"/>
  <c r="J4752" i="17"/>
  <c r="J4753" i="17"/>
  <c r="J4754" i="17"/>
  <c r="J4755" i="17"/>
  <c r="J4756" i="17"/>
  <c r="J4757" i="17"/>
  <c r="J4758" i="17"/>
  <c r="J4759" i="17"/>
  <c r="J4760" i="17"/>
  <c r="J4761" i="17"/>
  <c r="J4762" i="17"/>
  <c r="J4763" i="17"/>
  <c r="J4764" i="17"/>
  <c r="J4765" i="17"/>
  <c r="J4766" i="17"/>
  <c r="J4767" i="17"/>
  <c r="J4768" i="17"/>
  <c r="J4769" i="17"/>
  <c r="J4770" i="17"/>
  <c r="J4771" i="17"/>
  <c r="J4772" i="17"/>
  <c r="J4773" i="17"/>
  <c r="J4774" i="17"/>
  <c r="J4775" i="17"/>
  <c r="J4776" i="17"/>
  <c r="J4777" i="17"/>
  <c r="J4778" i="17"/>
  <c r="J4779" i="17"/>
  <c r="J4780" i="17"/>
  <c r="J4781" i="17"/>
  <c r="J4782" i="17"/>
  <c r="J4783" i="17"/>
  <c r="J4784" i="17"/>
  <c r="J4785" i="17"/>
  <c r="J4786" i="17"/>
  <c r="J4787" i="17"/>
  <c r="J4788" i="17"/>
  <c r="J4789" i="17"/>
  <c r="J4790" i="17"/>
  <c r="J4791" i="17"/>
  <c r="J4792" i="17"/>
  <c r="J4793" i="17"/>
  <c r="J4794" i="17"/>
  <c r="J4795" i="17"/>
  <c r="J4796" i="17"/>
  <c r="J4797" i="17"/>
  <c r="J4798" i="17"/>
  <c r="J4799" i="17"/>
  <c r="J4800" i="17"/>
  <c r="J4801" i="17"/>
  <c r="J4802" i="17"/>
  <c r="J4803" i="17"/>
  <c r="J4804" i="17"/>
  <c r="J4805" i="17"/>
  <c r="J4806" i="17"/>
  <c r="J4807" i="17"/>
  <c r="J4808" i="17"/>
  <c r="J4809" i="17"/>
  <c r="J4810" i="17"/>
  <c r="J4811" i="17"/>
  <c r="J4812" i="17"/>
  <c r="J4813" i="17"/>
  <c r="J4814" i="17"/>
  <c r="J4815" i="17"/>
  <c r="J4816" i="17"/>
  <c r="J4817" i="17"/>
  <c r="J4818" i="17"/>
  <c r="J4819" i="17"/>
  <c r="J4820" i="17"/>
  <c r="J4821" i="17"/>
  <c r="J4822" i="17"/>
  <c r="J4823" i="17"/>
  <c r="J4824" i="17"/>
  <c r="J4825" i="17"/>
  <c r="J4826" i="17"/>
  <c r="J4827" i="17"/>
  <c r="J4828" i="17"/>
  <c r="J4829" i="17"/>
  <c r="J4830" i="17"/>
  <c r="J4831" i="17"/>
  <c r="J4832" i="17"/>
  <c r="J4833" i="17"/>
  <c r="J4834" i="17"/>
  <c r="J4835" i="17"/>
  <c r="J4836" i="17"/>
  <c r="J4837" i="17"/>
  <c r="J4838" i="17"/>
  <c r="J4839" i="17"/>
  <c r="J4840" i="17"/>
  <c r="J4841" i="17"/>
  <c r="J4842" i="17"/>
  <c r="J4843" i="17"/>
  <c r="J4844" i="17"/>
  <c r="J4845" i="17"/>
  <c r="J4846" i="17"/>
  <c r="J4847" i="17"/>
  <c r="J4848" i="17"/>
  <c r="J4849" i="17"/>
  <c r="J4850" i="17"/>
  <c r="J4851" i="17"/>
  <c r="J4852" i="17"/>
  <c r="J4853" i="17"/>
  <c r="J4854" i="17"/>
  <c r="J4855" i="17"/>
  <c r="J4856" i="17"/>
  <c r="J4857" i="17"/>
  <c r="J4858" i="17"/>
  <c r="J4859" i="17"/>
  <c r="J4860" i="17"/>
  <c r="J4861" i="17"/>
  <c r="J4862" i="17"/>
  <c r="J4863" i="17"/>
  <c r="J4864" i="17"/>
  <c r="J4865" i="17"/>
  <c r="J4866" i="17"/>
  <c r="J4867" i="17"/>
  <c r="J4868" i="17"/>
  <c r="J4869" i="17"/>
  <c r="J4870" i="17"/>
  <c r="J4871" i="17"/>
  <c r="J4872" i="17"/>
  <c r="J4873" i="17"/>
  <c r="J4874" i="17"/>
  <c r="J4875" i="17"/>
  <c r="J4876" i="17"/>
  <c r="J4877" i="17"/>
  <c r="J4878" i="17"/>
  <c r="J4879" i="17"/>
  <c r="J4880" i="17"/>
  <c r="J4881" i="17"/>
  <c r="J4882" i="17"/>
  <c r="J4883" i="17"/>
  <c r="J4884" i="17"/>
  <c r="J4885" i="17"/>
  <c r="J4886" i="17"/>
  <c r="J4887" i="17"/>
  <c r="J4888" i="17"/>
  <c r="J4889" i="17"/>
  <c r="J4890" i="17"/>
  <c r="J4891" i="17"/>
  <c r="J4892" i="17"/>
  <c r="J4893" i="17"/>
  <c r="J4894" i="17"/>
  <c r="J4895" i="17"/>
  <c r="J4896" i="17"/>
  <c r="J4897" i="17"/>
  <c r="J4898" i="17"/>
  <c r="J4899" i="17"/>
  <c r="J4900" i="17"/>
  <c r="J4901" i="17"/>
  <c r="J4902" i="17"/>
  <c r="J4903" i="17"/>
  <c r="J4904" i="17"/>
  <c r="J4905" i="17"/>
  <c r="J4906" i="17"/>
  <c r="J4907" i="17"/>
  <c r="J4908" i="17"/>
  <c r="J4909" i="17"/>
  <c r="J4910" i="17"/>
  <c r="J4911" i="17"/>
  <c r="J4912" i="17"/>
  <c r="J4913" i="17"/>
  <c r="J4914" i="17"/>
  <c r="J4915" i="17"/>
  <c r="J4916" i="17"/>
  <c r="J4917" i="17"/>
  <c r="J4918" i="17"/>
  <c r="J4919" i="17"/>
  <c r="J4920" i="17"/>
  <c r="J4921" i="17"/>
  <c r="J4922" i="17"/>
  <c r="J4923" i="17"/>
  <c r="J4924" i="17"/>
  <c r="J4925" i="17"/>
  <c r="J4926" i="17"/>
  <c r="J4927" i="17"/>
  <c r="J4928" i="17"/>
  <c r="J4929" i="17"/>
  <c r="J4930" i="17"/>
  <c r="J4931" i="17"/>
  <c r="J4932" i="17"/>
  <c r="J4933" i="17"/>
  <c r="J4934" i="17"/>
  <c r="J4935" i="17"/>
  <c r="J4936" i="17"/>
  <c r="J4937" i="17"/>
  <c r="J4938" i="17"/>
  <c r="J4939" i="17"/>
  <c r="J4940" i="17"/>
  <c r="J4941" i="17"/>
  <c r="J4942" i="17"/>
  <c r="J4943" i="17"/>
  <c r="J4944" i="17"/>
  <c r="J4945" i="17"/>
  <c r="J4946" i="17"/>
  <c r="J4947" i="17"/>
  <c r="J4948" i="17"/>
  <c r="J4949" i="17"/>
  <c r="J4950" i="17"/>
  <c r="J4951" i="17"/>
  <c r="J4952" i="17"/>
  <c r="J4953" i="17"/>
  <c r="J4954" i="17"/>
  <c r="J4955" i="17"/>
  <c r="J4956" i="17"/>
  <c r="J4957" i="17"/>
  <c r="J4958" i="17"/>
  <c r="J4959" i="17"/>
  <c r="J4960" i="17"/>
  <c r="J4961" i="17"/>
  <c r="J4962" i="17"/>
  <c r="J4963" i="17"/>
  <c r="J4964" i="17"/>
  <c r="J4965" i="17"/>
  <c r="J4966" i="17"/>
  <c r="J4967" i="17"/>
  <c r="J4968" i="17"/>
  <c r="J4969" i="17"/>
  <c r="J4970" i="17"/>
  <c r="J4971" i="17"/>
  <c r="J4972" i="17"/>
  <c r="J4973" i="17"/>
  <c r="J4974" i="17"/>
  <c r="J4975" i="17"/>
  <c r="J4976" i="17"/>
  <c r="J4977" i="17"/>
  <c r="J4978" i="17"/>
  <c r="J4979" i="17"/>
  <c r="J4980" i="17"/>
  <c r="J4981" i="17"/>
  <c r="J4982" i="17"/>
  <c r="J4983" i="17"/>
  <c r="J4984" i="17"/>
  <c r="J4985" i="17"/>
  <c r="J4986" i="17"/>
  <c r="J4987" i="17"/>
  <c r="J4988" i="17"/>
  <c r="J4989" i="17"/>
  <c r="J4990" i="17"/>
  <c r="J4991" i="17"/>
  <c r="J4992" i="17"/>
  <c r="J4993" i="17"/>
  <c r="J4994" i="17"/>
  <c r="J4995" i="17"/>
  <c r="J4996" i="17"/>
  <c r="J4997" i="17"/>
  <c r="J4998" i="17"/>
  <c r="J4999" i="17"/>
  <c r="J5000" i="17"/>
  <c r="J5001" i="17"/>
  <c r="J5002" i="17"/>
  <c r="J5003" i="17"/>
  <c r="J5004" i="17"/>
  <c r="J5005" i="17"/>
  <c r="J5006" i="17"/>
  <c r="J5007" i="17"/>
  <c r="J5008" i="17"/>
  <c r="J5009" i="17"/>
  <c r="J5010" i="17"/>
  <c r="J5011" i="17"/>
  <c r="J5012" i="17"/>
  <c r="J5013" i="17"/>
  <c r="J5014" i="17"/>
  <c r="J5015" i="17"/>
  <c r="J5016" i="17"/>
  <c r="J5017" i="17"/>
  <c r="J5018" i="17"/>
  <c r="J5019" i="17"/>
  <c r="J5020" i="17"/>
  <c r="J5021" i="17"/>
  <c r="J5022" i="17"/>
  <c r="J5023" i="17"/>
  <c r="J5024" i="17"/>
  <c r="J5025" i="17"/>
  <c r="J5026" i="17"/>
  <c r="J5027" i="17"/>
  <c r="J5028" i="17"/>
  <c r="J5029" i="17"/>
  <c r="J5030" i="17"/>
  <c r="J5031" i="17"/>
  <c r="J5032" i="17"/>
  <c r="J5033" i="17"/>
  <c r="J5034" i="17"/>
  <c r="J5035" i="17"/>
  <c r="J5036" i="17"/>
  <c r="J5037" i="17"/>
  <c r="J5038" i="17"/>
  <c r="J5039" i="17"/>
  <c r="J5040" i="17"/>
  <c r="J5041" i="17"/>
  <c r="J5042" i="17"/>
  <c r="J5043" i="17"/>
  <c r="J5044" i="17"/>
  <c r="J5045" i="17"/>
  <c r="J5046" i="17"/>
  <c r="J5047" i="17"/>
  <c r="J5048" i="17"/>
  <c r="J5049" i="17"/>
  <c r="J5050" i="17"/>
  <c r="J5051" i="17"/>
  <c r="J5052" i="17"/>
  <c r="J5053" i="17"/>
  <c r="J5054" i="17"/>
  <c r="J5055" i="17"/>
  <c r="J5056" i="17"/>
  <c r="J5057" i="17"/>
  <c r="J5058" i="17"/>
  <c r="J5059" i="17"/>
  <c r="J5060" i="17"/>
  <c r="J5061" i="17"/>
  <c r="J5062" i="17"/>
  <c r="J5063" i="17"/>
  <c r="J5064" i="17"/>
  <c r="J5065" i="17"/>
  <c r="J5066" i="17"/>
  <c r="J5067" i="17"/>
  <c r="J5068" i="17"/>
  <c r="J5069" i="17"/>
  <c r="J5070" i="17"/>
  <c r="J5071" i="17"/>
  <c r="J5072" i="17"/>
  <c r="J5073" i="17"/>
  <c r="J5074" i="17"/>
  <c r="J5075" i="17"/>
  <c r="J5076" i="17"/>
  <c r="J5077" i="17"/>
  <c r="J5078" i="17"/>
  <c r="J5079" i="17"/>
  <c r="J5080" i="17"/>
  <c r="J5081" i="17"/>
  <c r="J5082" i="17"/>
  <c r="J5083" i="17"/>
  <c r="J5084" i="17"/>
  <c r="J5085" i="17"/>
  <c r="J5086" i="17"/>
  <c r="J5087" i="17"/>
  <c r="J5088" i="17"/>
  <c r="J5089" i="17"/>
  <c r="J5090" i="17"/>
  <c r="J5091" i="17"/>
  <c r="J5092" i="17"/>
  <c r="J5093" i="17"/>
  <c r="J5094" i="17"/>
  <c r="J5095" i="17"/>
  <c r="J5096" i="17"/>
  <c r="J5097" i="17"/>
  <c r="J5098" i="17"/>
  <c r="J5099" i="17"/>
  <c r="J5100" i="17"/>
  <c r="J5101" i="17"/>
  <c r="J5102" i="17"/>
  <c r="J5103" i="17"/>
  <c r="J5104" i="17"/>
  <c r="J5105" i="17"/>
  <c r="J5106" i="17"/>
  <c r="J5107" i="17"/>
  <c r="J5108" i="17"/>
  <c r="J5109" i="17"/>
  <c r="J5110" i="17"/>
  <c r="J5111" i="17"/>
  <c r="J5112" i="17"/>
  <c r="J5113" i="17"/>
  <c r="J5114" i="17"/>
  <c r="J5115" i="17"/>
  <c r="J5116" i="17"/>
  <c r="J5117" i="17"/>
  <c r="J5118" i="17"/>
  <c r="J5119" i="17"/>
  <c r="J5120" i="17"/>
  <c r="J5121" i="17"/>
  <c r="J5122" i="17"/>
  <c r="J5123" i="17"/>
  <c r="J5124" i="17"/>
  <c r="J5125" i="17"/>
  <c r="J5126" i="17"/>
  <c r="J5127" i="17"/>
  <c r="J5128" i="17"/>
  <c r="J5129" i="17"/>
  <c r="J5130" i="17"/>
  <c r="J5131" i="17"/>
  <c r="J5132" i="17"/>
  <c r="J5133" i="17"/>
  <c r="J5134" i="17"/>
  <c r="J5135" i="17"/>
  <c r="J5136" i="17"/>
  <c r="J5137" i="17"/>
  <c r="J5138" i="17"/>
  <c r="J5139" i="17"/>
  <c r="J5140" i="17"/>
  <c r="J5141" i="17"/>
  <c r="J5142" i="17"/>
  <c r="J5143" i="17"/>
  <c r="J5144" i="17"/>
  <c r="J5145" i="17"/>
  <c r="J5146" i="17"/>
  <c r="J5147" i="17"/>
  <c r="J5148" i="17"/>
  <c r="J5149" i="17"/>
  <c r="J5150" i="17"/>
  <c r="J5151" i="17"/>
  <c r="J5152" i="17"/>
  <c r="J5153" i="17"/>
  <c r="J5154" i="17"/>
  <c r="J5155" i="17"/>
  <c r="J5156" i="17"/>
  <c r="J5157" i="17"/>
  <c r="J5158" i="17"/>
  <c r="J5159" i="17"/>
  <c r="J5160" i="17"/>
  <c r="J5161" i="17"/>
  <c r="J5162" i="17"/>
  <c r="J5163" i="17"/>
  <c r="J5164" i="17"/>
  <c r="J5165" i="17"/>
  <c r="J5166" i="17"/>
  <c r="J5167" i="17"/>
  <c r="J5168" i="17"/>
  <c r="J5169" i="17"/>
  <c r="J5170" i="17"/>
  <c r="J5171" i="17"/>
  <c r="J5172" i="17"/>
  <c r="J5173" i="17"/>
  <c r="J5174" i="17"/>
  <c r="J5175" i="17"/>
  <c r="J5176" i="17"/>
  <c r="J5177" i="17"/>
  <c r="J5178" i="17"/>
  <c r="J5179" i="17"/>
  <c r="J5180" i="17"/>
  <c r="J5181" i="17"/>
  <c r="J5182" i="17"/>
  <c r="J5183" i="17"/>
  <c r="J5184" i="17"/>
  <c r="J5185" i="17"/>
  <c r="J5186" i="17"/>
  <c r="J5187" i="17"/>
  <c r="J5188" i="17"/>
  <c r="J5189" i="17"/>
  <c r="J5190" i="17"/>
  <c r="J5191" i="17"/>
  <c r="J5192" i="17"/>
  <c r="J5193" i="17"/>
  <c r="J5194" i="17"/>
  <c r="J5195" i="17"/>
  <c r="J5196" i="17"/>
  <c r="J5197" i="17"/>
  <c r="J5198" i="17"/>
  <c r="J5199" i="17"/>
  <c r="J5200" i="17"/>
  <c r="J5201" i="17"/>
  <c r="J5202" i="17"/>
  <c r="J5203" i="17"/>
  <c r="J5204" i="17"/>
  <c r="J5205" i="17"/>
  <c r="J5206" i="17"/>
  <c r="J5207" i="17"/>
  <c r="J5208" i="17"/>
  <c r="J5209" i="17"/>
  <c r="J5210" i="17"/>
  <c r="J5211" i="17"/>
  <c r="J5212" i="17"/>
  <c r="J5213" i="17"/>
  <c r="J5214" i="17"/>
  <c r="J5215" i="17"/>
  <c r="J5216" i="17"/>
  <c r="J5217" i="17"/>
  <c r="J5218" i="17"/>
  <c r="J5219" i="17"/>
  <c r="J5220" i="17"/>
  <c r="J5221" i="17"/>
  <c r="J5222" i="17"/>
  <c r="J5223" i="17"/>
  <c r="J5224" i="17"/>
  <c r="J5225" i="17"/>
  <c r="J5226" i="17"/>
  <c r="J5227" i="17"/>
  <c r="J5228" i="17"/>
  <c r="J5229" i="17"/>
  <c r="J5230" i="17"/>
  <c r="J5231" i="17"/>
  <c r="J5232" i="17"/>
  <c r="J5233" i="17"/>
  <c r="J5234" i="17"/>
  <c r="J5235" i="17"/>
  <c r="J5236" i="17"/>
  <c r="J5237" i="17"/>
  <c r="J5238" i="17"/>
  <c r="J5239" i="17"/>
  <c r="J5240" i="17"/>
  <c r="J5241" i="17"/>
  <c r="J5242" i="17"/>
  <c r="J5243" i="17"/>
  <c r="J5244" i="17"/>
  <c r="J5245" i="17"/>
  <c r="J5246" i="17"/>
  <c r="J5247" i="17"/>
  <c r="J5248" i="17"/>
  <c r="J5249" i="17"/>
  <c r="J5250" i="17"/>
  <c r="J5251" i="17"/>
  <c r="J5252" i="17"/>
  <c r="J5253" i="17"/>
  <c r="J5254" i="17"/>
  <c r="J5255" i="17"/>
  <c r="J5256" i="17"/>
  <c r="J5257" i="17"/>
  <c r="J5258" i="17"/>
  <c r="J5259" i="17"/>
  <c r="J5260" i="17"/>
  <c r="J5261" i="17"/>
  <c r="J5262" i="17"/>
  <c r="J5263" i="17"/>
  <c r="J5264" i="17"/>
  <c r="J5265" i="17"/>
  <c r="J5266" i="17"/>
  <c r="J5267" i="17"/>
  <c r="J5268" i="17"/>
  <c r="J5269" i="17"/>
  <c r="J5270" i="17"/>
  <c r="J5271" i="17"/>
  <c r="J5272" i="17"/>
  <c r="J5273" i="17"/>
  <c r="J5274" i="17"/>
  <c r="J5275" i="17"/>
  <c r="J5276" i="17"/>
  <c r="J5277" i="17"/>
  <c r="J5278" i="17"/>
  <c r="J5279" i="17"/>
  <c r="J5280" i="17"/>
  <c r="J5281" i="17"/>
  <c r="J5282" i="17"/>
  <c r="J5283" i="17"/>
  <c r="J5284" i="17"/>
  <c r="J5285" i="17"/>
  <c r="J5286" i="17"/>
  <c r="J5287" i="17"/>
  <c r="J5288" i="17"/>
  <c r="J5289" i="17"/>
  <c r="J5290" i="17"/>
  <c r="J5291" i="17"/>
  <c r="J5292" i="17"/>
  <c r="J5293" i="17"/>
  <c r="J5294" i="17"/>
  <c r="J5295" i="17"/>
  <c r="J5296" i="17"/>
  <c r="J5297" i="17"/>
  <c r="J5298" i="17"/>
  <c r="J5299" i="17"/>
  <c r="J5300" i="17"/>
  <c r="J5301" i="17"/>
  <c r="J5302" i="17"/>
  <c r="J5303" i="17"/>
  <c r="J5304" i="17"/>
  <c r="J5305" i="17"/>
  <c r="J5306" i="17"/>
  <c r="J5307" i="17"/>
  <c r="J5308" i="17"/>
  <c r="J5309" i="17"/>
  <c r="J5310" i="17"/>
  <c r="J5311" i="17"/>
  <c r="J5312" i="17"/>
  <c r="J5313" i="17"/>
  <c r="J5314" i="17"/>
  <c r="J5315" i="17"/>
  <c r="J5316" i="17"/>
  <c r="J5317" i="17"/>
  <c r="J5318" i="17"/>
  <c r="J5319" i="17"/>
  <c r="J5320" i="17"/>
  <c r="J5321" i="17"/>
  <c r="J5322" i="17"/>
  <c r="J5323" i="17"/>
  <c r="J5324" i="17"/>
  <c r="J5325" i="17"/>
  <c r="J5326" i="17"/>
  <c r="J5327" i="17"/>
  <c r="J5328" i="17"/>
  <c r="J5329" i="17"/>
  <c r="J5330" i="17"/>
  <c r="J5331" i="17"/>
  <c r="J5332" i="17"/>
  <c r="J5333" i="17"/>
  <c r="J5334" i="17"/>
  <c r="J5335" i="17"/>
  <c r="J5336" i="17"/>
  <c r="J5337" i="17"/>
  <c r="J5338" i="17"/>
  <c r="J5339" i="17"/>
  <c r="J5340" i="17"/>
  <c r="J5341" i="17"/>
  <c r="J5342" i="17"/>
  <c r="J5343" i="17"/>
  <c r="J5344" i="17"/>
  <c r="J5345" i="17"/>
  <c r="J5346" i="17"/>
  <c r="J5347" i="17"/>
  <c r="J5348" i="17"/>
  <c r="J5349" i="17"/>
  <c r="J5350" i="17"/>
  <c r="J5351" i="17"/>
  <c r="J5352" i="17"/>
  <c r="J5353" i="17"/>
  <c r="J5354" i="17"/>
  <c r="J5355" i="17"/>
  <c r="J5356" i="17"/>
  <c r="J5357" i="17"/>
  <c r="J5358" i="17"/>
  <c r="J5359" i="17"/>
  <c r="J5360" i="17"/>
  <c r="J5361" i="17"/>
  <c r="J5362" i="17"/>
  <c r="J5363" i="17"/>
  <c r="J5364" i="17"/>
  <c r="J5365" i="17"/>
  <c r="J5366" i="17"/>
  <c r="J5367" i="17"/>
  <c r="J5368" i="17"/>
  <c r="J5369" i="17"/>
  <c r="J5370" i="17"/>
  <c r="J5371" i="17"/>
  <c r="J5372" i="17"/>
  <c r="J5373" i="17"/>
  <c r="J5374" i="17"/>
  <c r="J5375" i="17"/>
  <c r="J5376" i="17"/>
  <c r="J5377" i="17"/>
  <c r="J5378" i="17"/>
  <c r="J5379" i="17"/>
  <c r="J5380" i="17"/>
  <c r="J5381" i="17"/>
  <c r="J5382" i="17"/>
  <c r="J5383" i="17"/>
  <c r="J5384" i="17"/>
  <c r="J5385" i="17"/>
  <c r="J5386" i="17"/>
  <c r="J5387" i="17"/>
  <c r="J5388" i="17"/>
  <c r="J5389" i="17"/>
  <c r="J5390" i="17"/>
  <c r="J5391" i="17"/>
  <c r="J5392" i="17"/>
  <c r="J5393" i="17"/>
  <c r="J5394" i="17"/>
  <c r="J5395" i="17"/>
  <c r="J5396" i="17"/>
  <c r="J5397" i="17"/>
  <c r="J5398" i="17"/>
  <c r="J5399" i="17"/>
  <c r="J5400" i="17"/>
  <c r="J5401" i="17"/>
  <c r="J5402" i="17"/>
  <c r="J5403" i="17"/>
  <c r="J5404" i="17"/>
  <c r="J5405" i="17"/>
  <c r="J5406" i="17"/>
  <c r="J5407" i="17"/>
  <c r="J5408" i="17"/>
  <c r="J5409" i="17"/>
  <c r="J5410" i="17"/>
  <c r="J5411" i="17"/>
  <c r="J5412" i="17"/>
  <c r="J5413" i="17"/>
  <c r="J5414" i="17"/>
  <c r="J5415" i="17"/>
  <c r="J5416" i="17"/>
  <c r="J5417" i="17"/>
  <c r="J5418" i="17"/>
  <c r="J5419" i="17"/>
  <c r="J5420" i="17"/>
  <c r="J5421" i="17"/>
  <c r="J5422" i="17"/>
  <c r="J5423" i="17"/>
  <c r="J5424" i="17"/>
  <c r="J5425" i="17"/>
  <c r="J5426" i="17"/>
  <c r="J5427" i="17"/>
  <c r="J5428" i="17"/>
  <c r="J5429" i="17"/>
  <c r="J5430" i="17"/>
  <c r="J5431" i="17"/>
  <c r="J5432" i="17"/>
  <c r="J5433" i="17"/>
  <c r="J5434" i="17"/>
  <c r="J5435" i="17"/>
  <c r="J5436" i="17"/>
  <c r="J5437" i="17"/>
  <c r="J5438" i="17"/>
  <c r="J5439" i="17"/>
  <c r="J5440" i="17"/>
  <c r="J5441" i="17"/>
  <c r="J5442" i="17"/>
  <c r="J5443" i="17"/>
  <c r="J5444" i="17"/>
  <c r="J5445" i="17"/>
  <c r="J5446" i="17"/>
  <c r="J5447" i="17"/>
  <c r="J5448" i="17"/>
  <c r="J5449" i="17"/>
  <c r="J5450" i="17"/>
  <c r="J5451" i="17"/>
  <c r="J5452" i="17"/>
  <c r="J5453" i="17"/>
  <c r="J5454" i="17"/>
  <c r="J5455" i="17"/>
  <c r="J5456" i="17"/>
  <c r="J5457" i="17"/>
  <c r="J5458" i="17"/>
  <c r="J5459" i="17"/>
  <c r="J5460" i="17"/>
  <c r="J5461" i="17"/>
  <c r="J5462" i="17"/>
  <c r="J5463" i="17"/>
  <c r="J5464" i="17"/>
  <c r="J5465" i="17"/>
  <c r="J5466" i="17"/>
  <c r="J5467" i="17"/>
  <c r="J5468" i="17"/>
  <c r="J5469" i="17"/>
  <c r="J5470" i="17"/>
  <c r="J5471" i="17"/>
  <c r="J5472" i="17"/>
  <c r="J5473" i="17"/>
  <c r="J5474" i="17"/>
  <c r="J5475" i="17"/>
  <c r="J5476" i="17"/>
  <c r="J5477" i="17"/>
  <c r="J5478" i="17"/>
  <c r="J5479" i="17"/>
  <c r="J5480" i="17"/>
  <c r="J5481" i="17"/>
  <c r="J5482" i="17"/>
  <c r="J5483" i="17"/>
  <c r="J5484" i="17"/>
  <c r="J5485" i="17"/>
  <c r="J5486" i="17"/>
  <c r="J5487" i="17"/>
  <c r="J5488" i="17"/>
  <c r="J5489" i="17"/>
  <c r="J5490" i="17"/>
  <c r="J5491" i="17"/>
  <c r="J5492" i="17"/>
  <c r="J5493" i="17"/>
  <c r="J5494" i="17"/>
  <c r="J5495" i="17"/>
  <c r="J5496" i="17"/>
  <c r="J5497" i="17"/>
  <c r="J5498" i="17"/>
  <c r="J5499" i="17"/>
  <c r="J5500" i="17"/>
  <c r="J5501" i="17"/>
  <c r="J5502" i="17"/>
  <c r="J5503" i="17"/>
  <c r="J5504" i="17"/>
  <c r="J5505" i="17"/>
  <c r="J5506" i="17"/>
  <c r="J5507" i="17"/>
  <c r="J5508" i="17"/>
  <c r="J5509" i="17"/>
  <c r="J5510" i="17"/>
  <c r="J5511" i="17"/>
  <c r="J5512" i="17"/>
  <c r="J5513" i="17"/>
  <c r="J5514" i="17"/>
  <c r="J5515" i="17"/>
  <c r="J5516" i="17"/>
  <c r="J5517" i="17"/>
  <c r="J5518" i="17"/>
  <c r="J5519" i="17"/>
  <c r="J5520" i="17"/>
  <c r="J5521" i="17"/>
  <c r="J5522" i="17"/>
  <c r="J5523" i="17"/>
  <c r="J5524" i="17"/>
  <c r="J5525" i="17"/>
  <c r="J5526" i="17"/>
  <c r="J5527" i="17"/>
  <c r="J5528" i="17"/>
  <c r="J5529" i="17"/>
  <c r="J5530" i="17"/>
  <c r="J5531" i="17"/>
  <c r="J5532" i="17"/>
  <c r="J5533" i="17"/>
  <c r="J5534" i="17"/>
  <c r="J5535" i="17"/>
  <c r="J5536" i="17"/>
  <c r="J5537" i="17"/>
  <c r="J5538" i="17"/>
  <c r="J5539" i="17"/>
  <c r="J5540" i="17"/>
  <c r="J5541" i="17"/>
  <c r="J5542" i="17"/>
  <c r="J5543" i="17"/>
  <c r="J5544" i="17"/>
  <c r="J5545" i="17"/>
  <c r="J5546" i="17"/>
  <c r="J5547" i="17"/>
  <c r="J5548" i="17"/>
  <c r="J5549" i="17"/>
  <c r="J5550" i="17"/>
  <c r="J5551" i="17"/>
  <c r="J5552" i="17"/>
  <c r="J5553" i="17"/>
  <c r="J5554" i="17"/>
  <c r="J5555" i="17"/>
  <c r="J5556" i="17"/>
  <c r="J5557" i="17"/>
  <c r="J5558" i="17"/>
  <c r="J5559" i="17"/>
  <c r="J5560" i="17"/>
  <c r="J5561" i="17"/>
  <c r="J5562" i="17"/>
  <c r="J5563" i="17"/>
  <c r="J5564" i="17"/>
  <c r="J5565" i="17"/>
  <c r="J5566" i="17"/>
  <c r="J5567" i="17"/>
  <c r="J5568" i="17"/>
  <c r="J5569" i="17"/>
  <c r="J5570" i="17"/>
  <c r="J5571" i="17"/>
  <c r="J5572" i="17"/>
  <c r="J5573" i="17"/>
  <c r="J5574" i="17"/>
  <c r="J5575" i="17"/>
  <c r="J5576" i="17"/>
  <c r="J5577" i="17"/>
  <c r="J5578" i="17"/>
  <c r="J5579" i="17"/>
  <c r="J5580" i="17"/>
  <c r="J5581" i="17"/>
  <c r="J5582" i="17"/>
  <c r="J5583" i="17"/>
  <c r="J5584" i="17"/>
  <c r="J5585" i="17"/>
  <c r="J5586" i="17"/>
  <c r="J5587" i="17"/>
  <c r="J5588" i="17"/>
  <c r="J5589" i="17"/>
  <c r="J5590" i="17"/>
  <c r="J5591" i="17"/>
  <c r="J5592" i="17"/>
  <c r="J5593" i="17"/>
  <c r="J5594" i="17"/>
  <c r="J5595" i="17"/>
  <c r="J5596" i="17"/>
  <c r="J5597" i="17"/>
  <c r="J5598" i="17"/>
  <c r="J5599" i="17"/>
  <c r="J5600" i="17"/>
  <c r="J5601" i="17"/>
  <c r="J5602" i="17"/>
  <c r="J5603" i="17"/>
  <c r="J5604" i="17"/>
  <c r="J5605" i="17"/>
  <c r="J5606" i="17"/>
  <c r="J5607" i="17"/>
  <c r="J5608" i="17"/>
  <c r="J5609" i="17"/>
  <c r="J5610" i="17"/>
  <c r="J5611" i="17"/>
  <c r="J5612" i="17"/>
  <c r="J5613" i="17"/>
  <c r="J5614" i="17"/>
  <c r="J5615" i="17"/>
  <c r="J5616" i="17"/>
  <c r="J5617" i="17"/>
  <c r="J5618" i="17"/>
  <c r="J5619" i="17"/>
  <c r="J5620" i="17"/>
  <c r="J5621" i="17"/>
  <c r="J5622" i="17"/>
  <c r="J5623" i="17"/>
  <c r="J5624" i="17"/>
  <c r="J5625" i="17"/>
  <c r="J5626" i="17"/>
  <c r="J5627" i="17"/>
  <c r="J5628" i="17"/>
  <c r="J5629" i="17"/>
  <c r="J5630" i="17"/>
  <c r="J5631" i="17"/>
  <c r="J5632" i="17"/>
  <c r="J5633" i="17"/>
  <c r="J5634" i="17"/>
  <c r="J5635" i="17"/>
  <c r="J5636" i="17"/>
  <c r="J5637" i="17"/>
  <c r="J5638" i="17"/>
  <c r="J5639" i="17"/>
  <c r="J5640" i="17"/>
  <c r="J5641" i="17"/>
  <c r="J5642" i="17"/>
  <c r="J5643" i="17"/>
  <c r="J5644" i="17"/>
  <c r="J5645" i="17"/>
  <c r="J5646" i="17"/>
  <c r="J5647" i="17"/>
  <c r="J5648" i="17"/>
  <c r="J5649" i="17"/>
  <c r="J5650" i="17"/>
  <c r="J5651" i="17"/>
  <c r="J5652" i="17"/>
  <c r="J5653" i="17"/>
  <c r="J5654" i="17"/>
  <c r="J5655" i="17"/>
  <c r="J5656" i="17"/>
  <c r="J5657" i="17"/>
  <c r="J5658" i="17"/>
  <c r="J5659" i="17"/>
  <c r="J5660" i="17"/>
  <c r="J5661" i="17"/>
  <c r="J5662" i="17"/>
  <c r="J5663" i="17"/>
  <c r="J5664" i="17"/>
  <c r="J5665" i="17"/>
  <c r="J5666" i="17"/>
  <c r="J5667" i="17"/>
  <c r="J5668" i="17"/>
  <c r="J5669" i="17"/>
  <c r="J5670" i="17"/>
  <c r="J5671" i="17"/>
  <c r="J5672" i="17"/>
  <c r="J5673" i="17"/>
  <c r="J5674" i="17"/>
  <c r="J5675" i="17"/>
  <c r="J5676" i="17"/>
  <c r="J5677" i="17"/>
  <c r="J5678" i="17"/>
  <c r="J5679" i="17"/>
  <c r="J5680" i="17"/>
  <c r="J5681" i="17"/>
  <c r="J5682" i="17"/>
  <c r="J5683" i="17"/>
  <c r="J5684" i="17"/>
  <c r="J5685" i="17"/>
  <c r="J5686" i="17"/>
  <c r="J5687" i="17"/>
  <c r="J5688" i="17"/>
  <c r="J5689" i="17"/>
  <c r="J5690" i="17"/>
  <c r="J5691" i="17"/>
  <c r="J5692" i="17"/>
  <c r="J5693" i="17"/>
  <c r="J5694" i="17"/>
  <c r="J5695" i="17"/>
  <c r="J5696" i="17"/>
  <c r="J5697" i="17"/>
  <c r="J5698" i="17"/>
  <c r="J5699" i="17"/>
  <c r="J5700" i="17"/>
  <c r="J5701" i="17"/>
  <c r="J5702" i="17"/>
  <c r="J5703" i="17"/>
  <c r="J5704" i="17"/>
  <c r="J5705" i="17"/>
  <c r="J5706" i="17"/>
  <c r="J5707" i="17"/>
  <c r="J5708" i="17"/>
  <c r="J5709" i="17"/>
  <c r="J5710" i="17"/>
  <c r="J5711" i="17"/>
  <c r="J5712" i="17"/>
  <c r="J5713" i="17"/>
  <c r="J5714" i="17"/>
  <c r="J5715" i="17"/>
  <c r="J5716" i="17"/>
  <c r="J5717" i="17"/>
  <c r="J5718" i="17"/>
  <c r="J5719" i="17"/>
  <c r="J5720" i="17"/>
  <c r="J5721" i="17"/>
  <c r="J5722" i="17"/>
  <c r="J5723" i="17"/>
  <c r="J5724" i="17"/>
  <c r="J5725" i="17"/>
  <c r="J5726" i="17"/>
  <c r="J5727" i="17"/>
  <c r="J5728" i="17"/>
  <c r="J5729" i="17"/>
  <c r="J5730" i="17"/>
  <c r="J5731" i="17"/>
  <c r="J5732" i="17"/>
  <c r="J5733" i="17"/>
  <c r="J5734" i="17"/>
  <c r="J5735" i="17"/>
  <c r="J5736" i="17"/>
  <c r="J5737" i="17"/>
  <c r="J5738" i="17"/>
  <c r="J5739" i="17"/>
  <c r="J5740" i="17"/>
  <c r="J5741" i="17"/>
  <c r="J5742" i="17"/>
  <c r="J5743" i="17"/>
  <c r="J5744" i="17"/>
  <c r="J5745" i="17"/>
  <c r="J5746" i="17"/>
  <c r="J5747" i="17"/>
  <c r="J5748" i="17"/>
  <c r="J5749" i="17"/>
  <c r="J5750" i="17"/>
  <c r="J5751" i="17"/>
  <c r="J5752" i="17"/>
  <c r="J5753" i="17"/>
  <c r="J5754" i="17"/>
  <c r="J5755" i="17"/>
  <c r="J5756" i="17"/>
  <c r="J5757" i="17"/>
  <c r="J5758" i="17"/>
  <c r="J5759" i="17"/>
  <c r="J5760" i="17"/>
  <c r="J5761" i="17"/>
  <c r="J5762" i="17"/>
  <c r="J5763" i="17"/>
  <c r="J5764" i="17"/>
  <c r="J5765" i="17"/>
  <c r="J5766" i="17"/>
  <c r="J5767" i="17"/>
  <c r="J5768" i="17"/>
  <c r="J5769" i="17"/>
  <c r="J5770" i="17"/>
  <c r="J5771" i="17"/>
  <c r="J5772" i="17"/>
  <c r="J5773" i="17"/>
  <c r="J5774" i="17"/>
  <c r="J5775" i="17"/>
  <c r="J5776" i="17"/>
  <c r="J5777" i="17"/>
  <c r="J5778" i="17"/>
  <c r="J5779" i="17"/>
  <c r="J5780" i="17"/>
  <c r="J5781" i="17"/>
  <c r="J5782" i="17"/>
  <c r="J5783" i="17"/>
  <c r="J5784" i="17"/>
  <c r="J5785" i="17"/>
  <c r="J5786" i="17"/>
  <c r="J5787" i="17"/>
  <c r="J5788" i="17"/>
  <c r="J5789" i="17"/>
  <c r="J5790" i="17"/>
  <c r="J5791" i="17"/>
  <c r="J5792" i="17"/>
  <c r="J5793" i="17"/>
  <c r="J5794" i="17"/>
  <c r="J5795" i="17"/>
  <c r="J5796" i="17"/>
  <c r="J5797" i="17"/>
  <c r="J5798" i="17"/>
  <c r="J5799" i="17"/>
  <c r="J5800" i="17"/>
  <c r="J5801" i="17"/>
  <c r="J5802" i="17"/>
  <c r="J5803" i="17"/>
  <c r="J5804" i="17"/>
  <c r="J5805" i="17"/>
  <c r="J5806" i="17"/>
  <c r="J5807" i="17"/>
  <c r="J5808" i="17"/>
  <c r="J5809" i="17"/>
  <c r="J5810" i="17"/>
  <c r="J5811" i="17"/>
  <c r="J5812" i="17"/>
  <c r="J5813" i="17"/>
  <c r="J5814" i="17"/>
  <c r="J5815" i="17"/>
  <c r="J5816" i="17"/>
  <c r="J5817" i="17"/>
  <c r="J5818" i="17"/>
  <c r="J5819" i="17"/>
  <c r="J5820" i="17"/>
  <c r="J5821" i="17"/>
  <c r="J5822" i="17"/>
  <c r="J5823" i="17"/>
  <c r="J5824" i="17"/>
  <c r="J5825" i="17"/>
  <c r="J5826" i="17"/>
  <c r="J5827" i="17"/>
  <c r="J5828" i="17"/>
  <c r="J5829" i="17"/>
  <c r="J5830" i="17"/>
  <c r="J5831" i="17"/>
  <c r="J5832" i="17"/>
  <c r="J5833" i="17"/>
  <c r="J5834" i="17"/>
  <c r="J5835" i="17"/>
  <c r="J5836" i="17"/>
  <c r="J5837" i="17"/>
  <c r="J5838" i="17"/>
  <c r="J5839" i="17"/>
  <c r="J5840" i="17"/>
  <c r="J5841" i="17"/>
  <c r="J5842" i="17"/>
  <c r="J5843" i="17"/>
  <c r="J5844" i="17"/>
  <c r="J5845" i="17"/>
  <c r="J5846" i="17"/>
  <c r="J5847" i="17"/>
  <c r="J5848" i="17"/>
  <c r="J5849" i="17"/>
  <c r="J5850" i="17"/>
  <c r="J5851" i="17"/>
  <c r="J5852" i="17"/>
  <c r="J5853" i="17"/>
  <c r="J5854" i="17"/>
  <c r="J5855" i="17"/>
  <c r="J5856" i="17"/>
  <c r="J5857" i="17"/>
  <c r="J5858" i="17"/>
  <c r="J5859" i="17"/>
  <c r="J5860" i="17"/>
  <c r="J5861" i="17"/>
  <c r="J5862" i="17"/>
  <c r="J5863" i="17"/>
  <c r="J5864" i="17"/>
  <c r="J5865" i="17"/>
  <c r="J5866" i="17"/>
  <c r="J5867" i="17"/>
  <c r="J5868" i="17"/>
  <c r="J5869" i="17"/>
  <c r="J5870" i="17"/>
  <c r="J5871" i="17"/>
  <c r="J5872" i="17"/>
  <c r="J5873" i="17"/>
  <c r="J5874" i="17"/>
  <c r="J5875" i="17"/>
  <c r="J5876" i="17"/>
  <c r="J5877" i="17"/>
  <c r="J5878" i="17"/>
  <c r="J5879" i="17"/>
  <c r="J5880" i="17"/>
  <c r="J5881" i="17"/>
  <c r="J5882" i="17"/>
  <c r="J5883" i="17"/>
  <c r="J5884" i="17"/>
  <c r="J5885" i="17"/>
  <c r="J5886" i="17"/>
  <c r="J5887" i="17"/>
  <c r="J5888" i="17"/>
  <c r="J5889" i="17"/>
  <c r="J5890" i="17"/>
  <c r="J5891" i="17"/>
  <c r="J5892" i="17"/>
  <c r="J5893" i="17"/>
  <c r="J5894" i="17"/>
  <c r="J5895" i="17"/>
  <c r="J5896" i="17"/>
  <c r="J5897" i="17"/>
  <c r="J5898" i="17"/>
  <c r="J5899" i="17"/>
  <c r="J5900" i="17"/>
  <c r="J5901" i="17"/>
  <c r="J5902" i="17"/>
  <c r="J5903" i="17"/>
  <c r="J5904" i="17"/>
  <c r="J5905" i="17"/>
  <c r="J5906" i="17"/>
  <c r="J5907" i="17"/>
  <c r="J5908" i="17"/>
  <c r="J5909" i="17"/>
  <c r="J5910" i="17"/>
  <c r="J5911" i="17"/>
  <c r="J5912" i="17"/>
  <c r="J5913" i="17"/>
  <c r="J5914" i="17"/>
  <c r="J5915" i="17"/>
  <c r="J5916" i="17"/>
  <c r="J5917" i="17"/>
  <c r="J5918" i="17"/>
  <c r="J5919" i="17"/>
  <c r="J5920" i="17"/>
  <c r="J5921" i="17"/>
  <c r="J5922" i="17"/>
  <c r="J5923" i="17"/>
  <c r="J5924" i="17"/>
  <c r="J5925" i="17"/>
  <c r="J5926" i="17"/>
  <c r="J5927" i="17"/>
  <c r="J5928" i="17"/>
  <c r="J5929" i="17"/>
  <c r="J5930" i="17"/>
  <c r="J5931" i="17"/>
  <c r="J5932" i="17"/>
  <c r="J5933" i="17"/>
  <c r="J5934" i="17"/>
  <c r="J5935" i="17"/>
  <c r="J5936" i="17"/>
  <c r="J5937" i="17"/>
  <c r="J5938" i="17"/>
  <c r="J5939" i="17"/>
  <c r="J5940" i="17"/>
  <c r="J5941" i="17"/>
  <c r="J5942" i="17"/>
  <c r="J5943" i="17"/>
  <c r="J5944" i="17"/>
  <c r="J5945" i="17"/>
  <c r="J5946" i="17"/>
  <c r="J5947" i="17"/>
  <c r="J5948" i="17"/>
  <c r="J5949" i="17"/>
  <c r="J5950" i="17"/>
  <c r="J5951" i="17"/>
  <c r="J5952" i="17"/>
  <c r="J5953" i="17"/>
  <c r="J5954" i="17"/>
  <c r="J5955" i="17"/>
  <c r="J5956" i="17"/>
  <c r="J5957" i="17"/>
  <c r="J5958" i="17"/>
  <c r="J5959" i="17"/>
  <c r="J5960" i="17"/>
  <c r="J5961" i="17"/>
  <c r="J5962" i="17"/>
  <c r="J5963" i="17"/>
  <c r="J5964" i="17"/>
  <c r="J5965" i="17"/>
  <c r="J5966" i="17"/>
  <c r="J5967" i="17"/>
  <c r="J5968" i="17"/>
  <c r="J5969" i="17"/>
  <c r="J5970" i="17"/>
  <c r="J5971" i="17"/>
  <c r="J5972" i="17"/>
  <c r="J5973" i="17"/>
  <c r="J5974" i="17"/>
  <c r="J5975" i="17"/>
  <c r="J5976" i="17"/>
  <c r="J5977" i="17"/>
  <c r="J5978" i="17"/>
  <c r="J5979" i="17"/>
  <c r="J5980" i="17"/>
  <c r="J5981" i="17"/>
  <c r="J5982" i="17"/>
  <c r="J5983" i="17"/>
  <c r="J5984" i="17"/>
  <c r="J5985" i="17"/>
  <c r="J5986" i="17"/>
  <c r="J5987" i="17"/>
  <c r="J5988" i="17"/>
  <c r="J5989" i="17"/>
  <c r="J5990" i="17"/>
  <c r="J5991" i="17"/>
  <c r="J5992" i="17"/>
  <c r="J5993" i="17"/>
  <c r="J5994" i="17"/>
  <c r="J5995" i="17"/>
  <c r="J5996" i="17"/>
  <c r="J5997" i="17"/>
  <c r="J5998" i="17"/>
  <c r="J5999" i="17"/>
  <c r="J6000" i="17"/>
  <c r="J6001" i="17"/>
  <c r="J6002" i="17"/>
  <c r="J6003" i="17"/>
  <c r="J6004" i="17"/>
  <c r="J6005" i="17"/>
  <c r="J6006" i="17"/>
  <c r="J6007" i="17"/>
  <c r="J6008" i="17"/>
  <c r="J6009" i="17"/>
  <c r="J6010" i="17"/>
  <c r="J6011" i="17"/>
  <c r="J6012" i="17"/>
  <c r="J6013" i="17"/>
  <c r="J6014" i="17"/>
  <c r="J6015" i="17"/>
  <c r="J6016" i="17"/>
  <c r="J6017" i="17"/>
  <c r="J6018" i="17"/>
  <c r="J6019" i="17"/>
  <c r="J6020" i="17"/>
  <c r="J6021" i="17"/>
  <c r="J6022" i="17"/>
  <c r="J6023" i="17"/>
  <c r="J6024" i="17"/>
  <c r="J6025" i="17"/>
  <c r="J6026" i="17"/>
  <c r="J6027" i="17"/>
  <c r="J6028" i="17"/>
  <c r="J6029" i="17"/>
  <c r="J6030" i="17"/>
  <c r="J6031" i="17"/>
  <c r="J6032" i="17"/>
  <c r="J6033" i="17"/>
  <c r="J6034" i="17"/>
  <c r="J6035" i="17"/>
  <c r="J6036" i="17"/>
  <c r="J6037" i="17"/>
  <c r="J6038" i="17"/>
  <c r="J6039" i="17"/>
  <c r="J6040" i="17"/>
  <c r="J6041" i="17"/>
  <c r="J6042" i="17"/>
  <c r="J6043" i="17"/>
  <c r="J6044" i="17"/>
  <c r="J6045" i="17"/>
  <c r="J6046" i="17"/>
  <c r="J6047" i="17"/>
  <c r="J6048" i="17"/>
  <c r="J6049" i="17"/>
  <c r="J6050" i="17"/>
  <c r="J6051" i="17"/>
  <c r="J6052" i="17"/>
  <c r="J6053" i="17"/>
  <c r="J6054" i="17"/>
  <c r="J6055" i="17"/>
  <c r="J6056" i="17"/>
  <c r="J6057" i="17"/>
  <c r="J6058" i="17"/>
  <c r="J6059" i="17"/>
  <c r="J6060" i="17"/>
  <c r="J6061" i="17"/>
  <c r="J6062" i="17"/>
  <c r="J6063" i="17"/>
  <c r="J6064" i="17"/>
  <c r="J6065" i="17"/>
  <c r="J6066" i="17"/>
  <c r="J6067" i="17"/>
  <c r="J6068" i="17"/>
  <c r="J6069" i="17"/>
  <c r="J6070" i="17"/>
  <c r="J6071" i="17"/>
  <c r="J6072" i="17"/>
  <c r="J6073" i="17"/>
  <c r="J6074" i="17"/>
  <c r="J6075" i="17"/>
  <c r="J6076" i="17"/>
  <c r="J6077" i="17"/>
  <c r="J6078" i="17"/>
  <c r="J6079" i="17"/>
  <c r="J6080" i="17"/>
  <c r="J6081" i="17"/>
  <c r="J6082" i="17"/>
  <c r="J6083" i="17"/>
  <c r="J6084" i="17"/>
  <c r="J6085" i="17"/>
  <c r="J6086" i="17"/>
  <c r="J6087" i="17"/>
  <c r="J6088" i="17"/>
  <c r="J6089" i="17"/>
  <c r="J6090" i="17"/>
  <c r="J6091" i="17"/>
  <c r="J6092" i="17"/>
  <c r="J6093" i="17"/>
  <c r="J6094" i="17"/>
  <c r="J6095" i="17"/>
  <c r="J6096" i="17"/>
  <c r="J6097" i="17"/>
  <c r="J6098" i="17"/>
  <c r="J6099" i="17"/>
  <c r="J6100" i="17"/>
  <c r="J6101" i="17"/>
  <c r="J6102" i="17"/>
  <c r="J6103" i="17"/>
  <c r="J6104" i="17"/>
  <c r="J6105" i="17"/>
  <c r="J6106" i="17"/>
  <c r="J6107" i="17"/>
  <c r="J6108" i="17"/>
  <c r="J6109" i="17"/>
  <c r="J6110" i="17"/>
  <c r="J6111" i="17"/>
  <c r="J6112" i="17"/>
  <c r="J6113" i="17"/>
  <c r="J6114" i="17"/>
  <c r="J6115" i="17"/>
  <c r="J6116" i="17"/>
  <c r="J6117" i="17"/>
  <c r="J6118" i="17"/>
  <c r="J6119" i="17"/>
  <c r="J6120" i="17"/>
  <c r="J6121" i="17"/>
  <c r="J6122" i="17"/>
  <c r="J6123" i="17"/>
  <c r="J6124" i="17"/>
  <c r="J6125" i="17"/>
  <c r="J6126" i="17"/>
  <c r="J6127" i="17"/>
  <c r="J6128" i="17"/>
  <c r="J6129" i="17"/>
  <c r="J6130" i="17"/>
  <c r="J6131" i="17"/>
  <c r="J6132" i="17"/>
  <c r="J6133" i="17"/>
  <c r="J6134" i="17"/>
  <c r="J6135" i="17"/>
  <c r="J6136" i="17"/>
  <c r="J6137" i="17"/>
  <c r="J6138" i="17"/>
  <c r="J6139" i="17"/>
  <c r="J6140" i="17"/>
  <c r="J6141" i="17"/>
  <c r="J6142" i="17"/>
  <c r="J6143" i="17"/>
  <c r="J6144" i="17"/>
  <c r="J6145" i="17"/>
  <c r="J6146" i="17"/>
  <c r="J6147" i="17"/>
  <c r="J6148" i="17"/>
  <c r="J6149" i="17"/>
  <c r="J6150" i="17"/>
  <c r="J6151" i="17"/>
  <c r="J6152" i="17"/>
  <c r="J6153" i="17"/>
  <c r="J6154" i="17"/>
  <c r="J6155" i="17"/>
  <c r="J6156" i="17"/>
  <c r="J6157" i="17"/>
  <c r="J6158" i="17"/>
  <c r="J6159" i="17"/>
  <c r="J6160" i="17"/>
  <c r="J6161" i="17"/>
  <c r="J6162" i="17"/>
  <c r="J6163" i="17"/>
  <c r="J6164" i="17"/>
  <c r="J6165" i="17"/>
  <c r="J6166" i="17"/>
  <c r="J6167" i="17"/>
  <c r="J6168" i="17"/>
  <c r="J6169" i="17"/>
  <c r="J6170" i="17"/>
  <c r="J6171" i="17"/>
  <c r="J6172" i="17"/>
  <c r="J6173" i="17"/>
  <c r="J6174" i="17"/>
  <c r="J6175" i="17"/>
  <c r="J6176" i="17"/>
  <c r="J6177" i="17"/>
  <c r="J6178" i="17"/>
  <c r="J6179" i="17"/>
  <c r="J6180" i="17"/>
  <c r="J6181" i="17"/>
  <c r="J6182" i="17"/>
  <c r="J6183" i="17"/>
  <c r="J6184" i="17"/>
  <c r="J6185" i="17"/>
  <c r="J6186" i="17"/>
  <c r="J6187" i="17"/>
  <c r="J6188" i="17"/>
  <c r="J6189" i="17"/>
  <c r="J6190" i="17"/>
  <c r="J6191" i="17"/>
  <c r="J6192" i="17"/>
  <c r="J6193" i="17"/>
  <c r="J6194" i="17"/>
  <c r="J6195" i="17"/>
  <c r="J6196" i="17"/>
  <c r="J6197" i="17"/>
  <c r="J6198" i="17"/>
  <c r="J6199" i="17"/>
  <c r="J6200" i="17"/>
  <c r="J6201" i="17"/>
  <c r="J6202" i="17"/>
  <c r="J6203" i="17"/>
  <c r="J6204" i="17"/>
  <c r="J6205" i="17"/>
  <c r="J6206" i="17"/>
  <c r="J6207" i="17"/>
  <c r="J6208" i="17"/>
  <c r="J6209" i="17"/>
  <c r="J6210" i="17"/>
  <c r="J6211" i="17"/>
  <c r="J6212" i="17"/>
  <c r="J6213" i="17"/>
  <c r="J6214" i="17"/>
  <c r="J6215" i="17"/>
  <c r="J6216" i="17"/>
  <c r="J6217" i="17"/>
  <c r="J6218" i="17"/>
  <c r="J6219" i="17"/>
  <c r="J6220" i="17"/>
  <c r="J6221" i="17"/>
  <c r="J6222" i="17"/>
  <c r="J6223" i="17"/>
  <c r="J6224" i="17"/>
  <c r="J6225" i="17"/>
  <c r="J6226" i="17"/>
  <c r="J6227" i="17"/>
  <c r="J6228" i="17"/>
  <c r="J6229" i="17"/>
  <c r="J6230" i="17"/>
  <c r="J6231" i="17"/>
  <c r="J6232" i="17"/>
  <c r="J6233" i="17"/>
  <c r="J6234" i="17"/>
  <c r="J6235" i="17"/>
  <c r="J6236" i="17"/>
  <c r="J6237" i="17"/>
  <c r="J6238" i="17"/>
  <c r="J6239" i="17"/>
  <c r="J6240" i="17"/>
  <c r="J6241" i="17"/>
  <c r="J6242" i="17"/>
  <c r="J6243" i="17"/>
  <c r="J6244" i="17"/>
  <c r="J6245" i="17"/>
  <c r="J6246" i="17"/>
  <c r="J6247" i="17"/>
  <c r="J6248" i="17"/>
  <c r="J6249" i="17"/>
  <c r="J6250" i="17"/>
  <c r="J6251" i="17"/>
  <c r="J6252" i="17"/>
  <c r="J6253" i="17"/>
  <c r="J6254" i="17"/>
  <c r="J6255" i="17"/>
  <c r="J6256" i="17"/>
  <c r="J6257" i="17"/>
  <c r="J6258" i="17"/>
  <c r="J6259" i="17"/>
  <c r="J6260" i="17"/>
  <c r="J6261" i="17"/>
  <c r="J6262" i="17"/>
  <c r="J6263" i="17"/>
  <c r="J6264" i="17"/>
  <c r="J6265" i="17"/>
  <c r="J6266" i="17"/>
  <c r="J6267" i="17"/>
  <c r="J6268" i="17"/>
  <c r="J6269" i="17"/>
  <c r="J6270" i="17"/>
  <c r="J6271" i="17"/>
  <c r="J6272" i="17"/>
  <c r="J6273" i="17"/>
  <c r="J6274" i="17"/>
  <c r="J6275" i="17"/>
  <c r="J6276" i="17"/>
  <c r="J6277" i="17"/>
  <c r="J6278" i="17"/>
  <c r="J6279" i="17"/>
  <c r="J6280" i="17"/>
  <c r="J6281" i="17"/>
  <c r="J6282" i="17"/>
  <c r="J6283" i="17"/>
  <c r="J6284" i="17"/>
  <c r="J6285" i="17"/>
  <c r="J6286" i="17"/>
  <c r="J6287" i="17"/>
  <c r="J6288" i="17"/>
  <c r="J6289" i="17"/>
  <c r="J6290" i="17"/>
  <c r="J6291" i="17"/>
  <c r="J6292" i="17"/>
  <c r="J6293" i="17"/>
  <c r="J6294" i="17"/>
  <c r="J6295" i="17"/>
  <c r="J6296" i="17"/>
  <c r="J6297" i="17"/>
  <c r="J6298" i="17"/>
  <c r="J6299" i="17"/>
  <c r="J6300" i="17"/>
  <c r="J6301" i="17"/>
  <c r="J6302" i="17"/>
  <c r="J6303" i="17"/>
  <c r="J6304" i="17"/>
  <c r="J6305" i="17"/>
  <c r="J6306" i="17"/>
  <c r="J6307" i="17"/>
  <c r="J6308" i="17"/>
  <c r="J6309" i="17"/>
  <c r="J6310" i="17"/>
  <c r="J6311" i="17"/>
  <c r="J6312" i="17"/>
  <c r="J6313" i="17"/>
  <c r="J6314" i="17"/>
  <c r="J6315" i="17"/>
  <c r="J6316" i="17"/>
  <c r="J6317" i="17"/>
  <c r="J6318" i="17"/>
  <c r="J6319" i="17"/>
  <c r="J6320" i="17"/>
  <c r="J6321" i="17"/>
  <c r="J6322" i="17"/>
  <c r="J6323" i="17"/>
  <c r="J6324" i="17"/>
  <c r="J6325" i="17"/>
  <c r="J6326" i="17"/>
  <c r="J6327" i="17"/>
  <c r="J6328" i="17"/>
  <c r="J6329" i="17"/>
  <c r="J6330" i="17"/>
  <c r="J6331" i="17"/>
  <c r="J6332" i="17"/>
  <c r="J6333" i="17"/>
  <c r="J6334" i="17"/>
  <c r="J6335" i="17"/>
  <c r="J6336" i="17"/>
  <c r="J6337" i="17"/>
  <c r="J6338" i="17"/>
  <c r="J6339" i="17"/>
  <c r="J6340" i="17"/>
  <c r="J6341" i="17"/>
  <c r="J6342" i="17"/>
  <c r="J6343" i="17"/>
  <c r="J6344" i="17"/>
  <c r="J6345" i="17"/>
  <c r="J6346" i="17"/>
  <c r="J6347" i="17"/>
  <c r="J6348" i="17"/>
  <c r="J6349" i="17"/>
  <c r="J6350" i="17"/>
  <c r="J6351" i="17"/>
  <c r="J6352" i="17"/>
  <c r="J6353" i="17"/>
  <c r="J6354" i="17"/>
  <c r="J6355" i="17"/>
  <c r="J6356" i="17"/>
  <c r="J6357" i="17"/>
  <c r="J6358" i="17"/>
  <c r="J6359" i="17"/>
  <c r="J6360" i="17"/>
  <c r="J6361" i="17"/>
  <c r="J6362" i="17"/>
  <c r="J6363" i="17"/>
  <c r="J6364" i="17"/>
  <c r="J6365" i="17"/>
  <c r="J6366" i="17"/>
  <c r="J6367" i="17"/>
  <c r="J6368" i="17"/>
  <c r="J6369" i="17"/>
  <c r="J6370" i="17"/>
  <c r="J6371" i="17"/>
  <c r="J6372" i="17"/>
  <c r="J6373" i="17"/>
  <c r="J6374" i="17"/>
  <c r="J6375" i="17"/>
  <c r="J6376" i="17"/>
  <c r="J6377" i="17"/>
  <c r="J6378" i="17"/>
  <c r="J6379" i="17"/>
  <c r="J6380" i="17"/>
  <c r="J6381" i="17"/>
  <c r="J6382" i="17"/>
  <c r="J6383" i="17"/>
  <c r="J6384" i="17"/>
  <c r="J6385" i="17"/>
  <c r="J6386" i="17"/>
  <c r="J6387" i="17"/>
  <c r="J6388" i="17"/>
  <c r="J6389" i="17"/>
  <c r="J6390" i="17"/>
  <c r="J6391" i="17"/>
  <c r="J6392" i="17"/>
  <c r="J6393" i="17"/>
  <c r="J6394" i="17"/>
  <c r="J6395" i="17"/>
  <c r="J6396" i="17"/>
  <c r="J6397" i="17"/>
  <c r="J6398" i="17"/>
  <c r="J6399" i="17"/>
  <c r="J6400" i="17"/>
  <c r="J6401" i="17"/>
  <c r="J6402" i="17"/>
  <c r="J6403" i="17"/>
  <c r="J6404" i="17"/>
  <c r="J6405" i="17"/>
  <c r="J6406" i="17"/>
  <c r="J6407" i="17"/>
  <c r="J6408" i="17"/>
  <c r="J6409" i="17"/>
  <c r="J6410" i="17"/>
  <c r="J6411" i="17"/>
  <c r="J6412" i="17"/>
  <c r="J6413" i="17"/>
  <c r="J6414" i="17"/>
  <c r="J6415" i="17"/>
  <c r="J6416" i="17"/>
  <c r="J6417" i="17"/>
  <c r="J6418" i="17"/>
  <c r="J6419" i="17"/>
  <c r="J6420" i="17"/>
  <c r="J6421" i="17"/>
  <c r="J6422" i="17"/>
  <c r="J6423" i="17"/>
  <c r="J6424" i="17"/>
  <c r="J6425" i="17"/>
  <c r="J6426" i="17"/>
  <c r="J6427" i="17"/>
  <c r="J6428" i="17"/>
  <c r="J6429" i="17"/>
  <c r="J6430" i="17"/>
  <c r="J6431" i="17"/>
  <c r="J6432" i="17"/>
  <c r="J6433" i="17"/>
  <c r="J6434" i="17"/>
  <c r="J6435" i="17"/>
  <c r="J6436" i="17"/>
  <c r="J6437" i="17"/>
  <c r="J6438" i="17"/>
  <c r="J6439" i="17"/>
  <c r="J6440" i="17"/>
  <c r="J6441" i="17"/>
  <c r="J6442" i="17"/>
  <c r="J6443" i="17"/>
  <c r="J6444" i="17"/>
  <c r="J6445" i="17"/>
  <c r="J6446" i="17"/>
  <c r="J6447" i="17"/>
  <c r="J6448" i="17"/>
  <c r="J6449" i="17"/>
  <c r="J6450" i="17"/>
  <c r="J6451" i="17"/>
  <c r="J6452" i="17"/>
  <c r="J6453" i="17"/>
  <c r="J6454" i="17"/>
  <c r="J6455" i="17"/>
  <c r="J6456" i="17"/>
  <c r="J6457" i="17"/>
  <c r="J6458" i="17"/>
  <c r="J6459" i="17"/>
  <c r="J6460" i="17"/>
  <c r="J6461" i="17"/>
  <c r="J6462" i="17"/>
  <c r="J6463" i="17"/>
  <c r="J6464" i="17"/>
  <c r="J6465" i="17"/>
  <c r="J6466" i="17"/>
  <c r="J6467" i="17"/>
  <c r="J6468" i="17"/>
  <c r="J6469" i="17"/>
  <c r="J6470" i="17"/>
  <c r="J6471" i="17"/>
  <c r="J6472" i="17"/>
  <c r="J6473" i="17"/>
  <c r="J6474" i="17"/>
  <c r="J6475" i="17"/>
  <c r="J6476" i="17"/>
  <c r="J6477" i="17"/>
  <c r="J6478" i="17"/>
  <c r="J6479" i="17"/>
  <c r="J6480" i="17"/>
  <c r="J6481" i="17"/>
  <c r="J6482" i="17"/>
  <c r="J6483" i="17"/>
  <c r="J6484" i="17"/>
  <c r="J6485" i="17"/>
  <c r="J6486" i="17"/>
  <c r="J6487" i="17"/>
  <c r="J6488" i="17"/>
  <c r="J6489" i="17"/>
  <c r="J6490" i="17"/>
  <c r="J6491" i="17"/>
  <c r="J6492" i="17"/>
  <c r="J6493" i="17"/>
  <c r="J6494" i="17"/>
  <c r="J6495" i="17"/>
  <c r="J6496" i="17"/>
  <c r="J6497" i="17"/>
  <c r="J6498" i="17"/>
  <c r="J6499" i="17"/>
  <c r="J6500" i="17"/>
  <c r="J6501" i="17"/>
  <c r="J6502" i="17"/>
  <c r="J6503" i="17"/>
  <c r="J6504" i="17"/>
  <c r="J6505" i="17"/>
  <c r="J6506" i="17"/>
  <c r="J6507" i="17"/>
  <c r="J6508" i="17"/>
  <c r="J6509" i="17"/>
  <c r="J6510" i="17"/>
  <c r="J6511" i="17"/>
  <c r="J6512" i="17"/>
  <c r="J6513" i="17"/>
  <c r="J6514" i="17"/>
  <c r="J6515" i="17"/>
  <c r="J6516" i="17"/>
  <c r="J6517" i="17"/>
  <c r="J6518" i="17"/>
  <c r="J6519" i="17"/>
  <c r="J6520" i="17"/>
  <c r="J6521" i="17"/>
  <c r="J6522" i="17"/>
  <c r="J6523" i="17"/>
  <c r="J6524" i="17"/>
  <c r="J6525" i="17"/>
  <c r="J6526" i="17"/>
  <c r="J6527" i="17"/>
  <c r="J6528" i="17"/>
  <c r="J6529" i="17"/>
  <c r="J6530" i="17"/>
  <c r="J6531" i="17"/>
  <c r="J6532" i="17"/>
  <c r="J6533" i="17"/>
  <c r="J6534" i="17"/>
  <c r="J6535" i="17"/>
  <c r="J6536" i="17"/>
  <c r="J6537" i="17"/>
  <c r="J6538" i="17"/>
  <c r="J6539" i="17"/>
  <c r="J6540" i="17"/>
  <c r="J6541" i="17"/>
  <c r="J6542" i="17"/>
  <c r="J6543" i="17"/>
  <c r="J6544" i="17"/>
  <c r="J6545" i="17"/>
  <c r="J6546" i="17"/>
  <c r="J6547" i="17"/>
  <c r="J6548" i="17"/>
  <c r="J6549" i="17"/>
  <c r="J6550" i="17"/>
  <c r="J6551" i="17"/>
  <c r="J6552" i="17"/>
  <c r="J6553" i="17"/>
  <c r="J6554" i="17"/>
  <c r="J6555" i="17"/>
  <c r="J6556" i="17"/>
  <c r="J6557" i="17"/>
  <c r="J6558" i="17"/>
  <c r="J6559" i="17"/>
  <c r="J6560" i="17"/>
  <c r="J6561" i="17"/>
  <c r="J6562" i="17"/>
  <c r="J6563" i="17"/>
  <c r="J6564" i="17"/>
  <c r="J6565" i="17"/>
  <c r="J6566" i="17"/>
  <c r="J6567" i="17"/>
  <c r="J6568" i="17"/>
  <c r="J6569" i="17"/>
  <c r="J6570" i="17"/>
  <c r="J6571" i="17"/>
  <c r="J6572" i="17"/>
  <c r="J6573" i="17"/>
  <c r="J6574" i="17"/>
  <c r="J6575" i="17"/>
  <c r="J6576" i="17"/>
  <c r="J6577" i="17"/>
  <c r="J6578" i="17"/>
  <c r="J6579" i="17"/>
  <c r="J6580" i="17"/>
  <c r="J6581" i="17"/>
  <c r="J6582" i="17"/>
  <c r="J6583" i="17"/>
  <c r="J6584" i="17"/>
  <c r="J6585" i="17"/>
  <c r="J6586" i="17"/>
  <c r="J6587" i="17"/>
  <c r="J6588" i="17"/>
  <c r="J6589" i="17"/>
  <c r="J6590" i="17"/>
  <c r="J6591" i="17"/>
  <c r="J6592" i="17"/>
  <c r="J6593" i="17"/>
  <c r="J6594" i="17"/>
  <c r="J6595" i="17"/>
  <c r="J6596" i="17"/>
  <c r="J6597" i="17"/>
  <c r="J6598" i="17"/>
  <c r="J6599" i="17"/>
  <c r="J6600" i="17"/>
  <c r="J6601" i="17"/>
  <c r="J6602" i="17"/>
  <c r="J6603" i="17"/>
  <c r="J6604" i="17"/>
  <c r="J6605" i="17"/>
  <c r="J6606" i="17"/>
  <c r="J6607" i="17"/>
  <c r="J6608" i="17"/>
  <c r="J6609" i="17"/>
  <c r="J6610" i="17"/>
  <c r="J6611" i="17"/>
  <c r="J6612" i="17"/>
  <c r="J6613" i="17"/>
  <c r="J6614" i="17"/>
  <c r="J6615" i="17"/>
  <c r="J6616" i="17"/>
  <c r="J6617" i="17"/>
  <c r="J6618" i="17"/>
  <c r="J6619" i="17"/>
  <c r="J6620" i="17"/>
  <c r="J6621" i="17"/>
  <c r="J6622" i="17"/>
  <c r="J6623" i="17"/>
  <c r="J6624" i="17"/>
  <c r="J6625" i="17"/>
  <c r="J6626" i="17"/>
  <c r="J6627" i="17"/>
  <c r="J6628" i="17"/>
  <c r="J6629" i="17"/>
  <c r="J6630" i="17"/>
  <c r="J6631" i="17"/>
  <c r="J6632" i="17"/>
  <c r="J6633" i="17"/>
  <c r="J6634" i="17"/>
  <c r="J6635" i="17"/>
  <c r="J6636" i="17"/>
  <c r="J6637" i="17"/>
  <c r="J6638" i="17"/>
  <c r="J6639" i="17"/>
  <c r="J6640" i="17"/>
  <c r="J6641" i="17"/>
  <c r="J6642" i="17"/>
  <c r="J6643" i="17"/>
  <c r="J6644" i="17"/>
  <c r="J6645" i="17"/>
  <c r="J6646" i="17"/>
  <c r="J6647" i="17"/>
  <c r="J6648" i="17"/>
  <c r="J6649" i="17"/>
  <c r="J6650" i="17"/>
  <c r="J6651" i="17"/>
  <c r="J6652" i="17"/>
  <c r="J6653" i="17"/>
  <c r="J6654" i="17"/>
  <c r="J6655" i="17"/>
  <c r="J6656" i="17"/>
  <c r="J6657" i="17"/>
  <c r="J6658" i="17"/>
  <c r="J6659" i="17"/>
  <c r="J6660" i="17"/>
  <c r="J6661" i="17"/>
  <c r="J6662" i="17"/>
  <c r="J6663" i="17"/>
  <c r="J6664" i="17"/>
  <c r="J6665" i="17"/>
  <c r="J6666" i="17"/>
  <c r="J6667" i="17"/>
  <c r="J6668" i="17"/>
  <c r="J6669" i="17"/>
  <c r="J6670" i="17"/>
  <c r="J6671" i="17"/>
  <c r="J6672" i="17"/>
  <c r="J6673" i="17"/>
  <c r="J6674" i="17"/>
  <c r="J6675" i="17"/>
  <c r="J6676" i="17"/>
  <c r="J6677" i="17"/>
  <c r="J6678" i="17"/>
  <c r="J6679" i="17"/>
  <c r="J6680" i="17"/>
  <c r="J6681" i="17"/>
  <c r="J6682" i="17"/>
  <c r="J6683" i="17"/>
  <c r="J6684" i="17"/>
  <c r="J6685" i="17"/>
  <c r="J6686" i="17"/>
  <c r="J6687" i="17"/>
  <c r="J6688" i="17"/>
  <c r="J6689" i="17"/>
  <c r="J6690" i="17"/>
  <c r="J6691" i="17"/>
  <c r="J6692" i="17"/>
  <c r="J6693" i="17"/>
  <c r="J6694" i="17"/>
  <c r="J6695" i="17"/>
  <c r="J6696" i="17"/>
  <c r="J6697" i="17"/>
  <c r="J6698" i="17"/>
  <c r="J6699" i="17"/>
  <c r="J6700" i="17"/>
  <c r="J6701" i="17"/>
  <c r="J6702" i="17"/>
  <c r="J6703" i="17"/>
  <c r="J6704" i="17"/>
  <c r="J6705" i="17"/>
  <c r="J6706" i="17"/>
  <c r="J6707" i="17"/>
  <c r="J6708" i="17"/>
  <c r="J6709" i="17"/>
  <c r="J6710" i="17"/>
  <c r="J6711" i="17"/>
  <c r="J6712" i="17"/>
  <c r="J6713" i="17"/>
  <c r="J6714" i="17"/>
  <c r="J6715" i="17"/>
  <c r="J6716" i="17"/>
  <c r="J6717" i="17"/>
  <c r="J6718" i="17"/>
  <c r="J6719" i="17"/>
  <c r="J6720" i="17"/>
  <c r="J6721" i="17"/>
  <c r="J6722" i="17"/>
  <c r="J6723" i="17"/>
  <c r="J6724" i="17"/>
  <c r="J6725" i="17"/>
  <c r="J6726" i="17"/>
  <c r="J6727" i="17"/>
  <c r="J6728" i="17"/>
  <c r="J6729" i="17"/>
  <c r="J6730" i="17"/>
  <c r="J6731" i="17"/>
  <c r="J6732" i="17"/>
  <c r="J6733" i="17"/>
  <c r="J6734" i="17"/>
  <c r="J6735" i="17"/>
  <c r="J6736" i="17"/>
  <c r="J6737" i="17"/>
  <c r="J6738" i="17"/>
  <c r="J6739" i="17"/>
  <c r="J6740" i="17"/>
  <c r="J6741" i="17"/>
  <c r="J6742" i="17"/>
  <c r="J6743" i="17"/>
  <c r="J6744" i="17"/>
  <c r="J6745" i="17"/>
  <c r="J6746" i="17"/>
  <c r="J6747" i="17"/>
  <c r="J6748" i="17"/>
  <c r="J6749" i="17"/>
  <c r="J6750" i="17"/>
  <c r="J6751" i="17"/>
  <c r="J6752" i="17"/>
  <c r="J6753" i="17"/>
  <c r="J6754" i="17"/>
  <c r="J6755" i="17"/>
  <c r="J6756" i="17"/>
  <c r="J6757" i="17"/>
  <c r="J6758" i="17"/>
  <c r="J6759" i="17"/>
  <c r="J6760" i="17"/>
  <c r="J6761" i="17"/>
  <c r="J6762" i="17"/>
  <c r="J6763" i="17"/>
  <c r="J6764" i="17"/>
  <c r="J6765" i="17"/>
  <c r="J6766" i="17"/>
  <c r="J6767" i="17"/>
  <c r="J6768" i="17"/>
  <c r="J6769" i="17"/>
  <c r="J6770" i="17"/>
  <c r="J6771" i="17"/>
  <c r="J6772" i="17"/>
  <c r="J6773" i="17"/>
  <c r="J6774" i="17"/>
  <c r="J6775" i="17"/>
  <c r="J6776" i="17"/>
  <c r="J6777" i="17"/>
  <c r="J6778" i="17"/>
  <c r="J6779" i="17"/>
  <c r="J6780" i="17"/>
  <c r="J6781" i="17"/>
  <c r="J6782" i="17"/>
  <c r="J6783" i="17"/>
  <c r="J6784" i="17"/>
  <c r="J6785" i="17"/>
  <c r="J6786" i="17"/>
  <c r="J6787" i="17"/>
  <c r="J6788" i="17"/>
  <c r="J6789" i="17"/>
  <c r="J6790" i="17"/>
  <c r="J6791" i="17"/>
  <c r="J6792" i="17"/>
  <c r="J6793" i="17"/>
  <c r="J6794" i="17"/>
  <c r="J6795" i="17"/>
  <c r="J6796" i="17"/>
  <c r="J6797" i="17"/>
  <c r="J6798" i="17"/>
  <c r="J6799" i="17"/>
  <c r="J6800" i="17"/>
  <c r="J6801" i="17"/>
  <c r="J6802" i="17"/>
  <c r="J6803" i="17"/>
  <c r="J6804" i="17"/>
  <c r="J6805" i="17"/>
  <c r="J6806" i="17"/>
  <c r="J6807" i="17"/>
  <c r="J6808" i="17"/>
  <c r="J6809" i="17"/>
  <c r="J6810" i="17"/>
  <c r="J6811" i="17"/>
  <c r="J6812" i="17"/>
  <c r="J6813" i="17"/>
  <c r="J6814" i="17"/>
  <c r="J6815" i="17"/>
  <c r="J6816" i="17"/>
  <c r="J6817" i="17"/>
  <c r="J6818" i="17"/>
  <c r="J6819" i="17"/>
  <c r="J6820" i="17"/>
  <c r="J6821" i="17"/>
  <c r="J6822" i="17"/>
  <c r="J6823" i="17"/>
  <c r="J6824" i="17"/>
  <c r="J6825" i="17"/>
  <c r="J6826" i="17"/>
  <c r="J6827" i="17"/>
  <c r="J6828" i="17"/>
  <c r="J6829" i="17"/>
  <c r="J6830" i="17"/>
  <c r="J6831" i="17"/>
  <c r="J6832" i="17"/>
  <c r="J6833" i="17"/>
  <c r="J6834" i="17"/>
  <c r="J6835" i="17"/>
  <c r="J6836" i="17"/>
  <c r="J6837" i="17"/>
  <c r="J6838" i="17"/>
  <c r="J6839" i="17"/>
  <c r="J6840" i="17"/>
  <c r="J6841" i="17"/>
  <c r="J6842" i="17"/>
  <c r="J6843" i="17"/>
  <c r="J6844" i="17"/>
  <c r="J6845" i="17"/>
  <c r="J6846" i="17"/>
  <c r="J6847" i="17"/>
  <c r="J6848" i="17"/>
  <c r="J6849" i="17"/>
  <c r="J6850" i="17"/>
  <c r="J6851" i="17"/>
  <c r="J6852" i="17"/>
  <c r="J6853" i="17"/>
  <c r="J6854" i="17"/>
  <c r="J6855" i="17"/>
  <c r="J6856" i="17"/>
  <c r="J6857" i="17"/>
  <c r="J6858" i="17"/>
  <c r="J6859" i="17"/>
  <c r="J6860" i="17"/>
  <c r="J6861" i="17"/>
  <c r="J6862" i="17"/>
  <c r="J6863" i="17"/>
  <c r="J6864" i="17"/>
  <c r="J6865" i="17"/>
  <c r="J6866" i="17"/>
  <c r="J6867" i="17"/>
  <c r="J6868" i="17"/>
  <c r="J6869" i="17"/>
  <c r="J6870" i="17"/>
  <c r="J6871" i="17"/>
  <c r="J6872" i="17"/>
  <c r="J6873" i="17"/>
  <c r="J6874" i="17"/>
  <c r="J6875" i="17"/>
  <c r="J6876" i="17"/>
  <c r="J6877" i="17"/>
  <c r="J6878" i="17"/>
  <c r="J6879" i="17"/>
  <c r="J6880" i="17"/>
  <c r="J6881" i="17"/>
  <c r="J6882" i="17"/>
  <c r="J6883" i="17"/>
  <c r="J6884" i="17"/>
  <c r="J6885" i="17"/>
  <c r="J6886" i="17"/>
  <c r="J6887" i="17"/>
  <c r="J6888" i="17"/>
  <c r="J6889" i="17"/>
  <c r="J6890" i="17"/>
  <c r="J6891" i="17"/>
  <c r="J6892" i="17"/>
  <c r="J6893" i="17"/>
  <c r="J6894" i="17"/>
  <c r="J6895" i="17"/>
  <c r="J6896" i="17"/>
  <c r="J6897" i="17"/>
  <c r="J6898" i="17"/>
  <c r="J6899" i="17"/>
  <c r="J6900" i="17"/>
  <c r="J6901" i="17"/>
  <c r="J6902" i="17"/>
  <c r="J6903" i="17"/>
  <c r="J6904" i="17"/>
  <c r="J6905" i="17"/>
  <c r="J6906" i="17"/>
  <c r="J6907" i="17"/>
  <c r="J6908" i="17"/>
  <c r="J6909" i="17"/>
  <c r="J6910" i="17"/>
  <c r="J6911" i="17"/>
  <c r="J6912" i="17"/>
  <c r="J6913" i="17"/>
  <c r="J6914" i="17"/>
  <c r="J6915" i="17"/>
  <c r="J6916" i="17"/>
  <c r="J6917" i="17"/>
  <c r="J6918" i="17"/>
  <c r="J6919" i="17"/>
  <c r="J6920" i="17"/>
  <c r="J6921" i="17"/>
  <c r="J6922" i="17"/>
  <c r="J6923" i="17"/>
  <c r="J6924" i="17"/>
  <c r="J6925" i="17"/>
  <c r="J6926" i="17"/>
  <c r="J6927" i="17"/>
  <c r="J6928" i="17"/>
  <c r="J6929" i="17"/>
  <c r="J6930" i="17"/>
  <c r="J6931" i="17"/>
  <c r="J6932" i="17"/>
  <c r="J6933" i="17"/>
  <c r="J6934" i="17"/>
  <c r="J6935" i="17"/>
  <c r="J6936" i="17"/>
  <c r="J6937" i="17"/>
  <c r="J6938" i="17"/>
  <c r="J6939" i="17"/>
  <c r="J6940" i="17"/>
  <c r="J6941" i="17"/>
  <c r="J6942" i="17"/>
  <c r="J6943" i="17"/>
  <c r="J6944" i="17"/>
  <c r="J6945" i="17"/>
  <c r="J6946" i="17"/>
  <c r="J6947" i="17"/>
  <c r="J6948" i="17"/>
  <c r="J6949" i="17"/>
  <c r="J6950" i="17"/>
  <c r="J6951" i="17"/>
  <c r="J6952" i="17"/>
  <c r="J6953" i="17"/>
  <c r="J6954" i="17"/>
  <c r="J6955" i="17"/>
  <c r="J6956" i="17"/>
  <c r="J6957" i="17"/>
  <c r="J6958" i="17"/>
  <c r="J6959" i="17"/>
  <c r="J6960" i="17"/>
  <c r="J6961" i="17"/>
  <c r="J6962" i="17"/>
  <c r="J6963" i="17"/>
  <c r="J6964" i="17"/>
  <c r="J6965" i="17"/>
  <c r="J6966" i="17"/>
  <c r="J6967" i="17"/>
  <c r="J6968" i="17"/>
  <c r="J6969" i="17"/>
  <c r="J6970" i="17"/>
  <c r="J6971" i="17"/>
  <c r="J6972" i="17"/>
  <c r="J6973" i="17"/>
  <c r="J6974" i="17"/>
  <c r="J6975" i="17"/>
  <c r="J6976" i="17"/>
  <c r="J6977" i="17"/>
  <c r="J6978" i="17"/>
  <c r="J6979" i="17"/>
  <c r="J6980" i="17"/>
  <c r="J6981" i="17"/>
  <c r="J6982" i="17"/>
  <c r="J6983" i="17"/>
  <c r="J6984" i="17"/>
  <c r="J6985" i="17"/>
  <c r="J6986" i="17"/>
  <c r="J6987" i="17"/>
  <c r="J6988" i="17"/>
  <c r="J6989" i="17"/>
  <c r="J6990" i="17"/>
  <c r="J6991" i="17"/>
  <c r="J6992" i="17"/>
  <c r="J6993" i="17"/>
  <c r="J6994" i="17"/>
  <c r="J6995" i="17"/>
  <c r="J6996" i="17"/>
  <c r="J6997" i="17"/>
  <c r="J6998" i="17"/>
  <c r="J6999" i="17"/>
  <c r="J7000" i="17"/>
  <c r="J7001" i="17"/>
  <c r="J7002" i="17"/>
  <c r="J7003" i="17"/>
  <c r="J7004" i="17"/>
  <c r="J7005" i="17"/>
  <c r="J7006" i="17"/>
  <c r="J7007" i="17"/>
  <c r="J7008" i="17"/>
  <c r="J7009" i="17"/>
  <c r="J7010" i="17"/>
  <c r="J7011" i="17"/>
  <c r="J7012" i="17"/>
  <c r="J7013" i="17"/>
  <c r="J7014" i="17"/>
  <c r="J7015" i="17"/>
  <c r="J7016" i="17"/>
  <c r="J7017" i="17"/>
  <c r="J7018" i="17"/>
  <c r="J7019" i="17"/>
  <c r="J7020" i="17"/>
  <c r="J7021" i="17"/>
  <c r="J7022" i="17"/>
  <c r="J7023" i="17"/>
  <c r="J7024" i="17"/>
  <c r="J7025" i="17"/>
  <c r="J7026" i="17"/>
  <c r="J7027" i="17"/>
  <c r="J7028" i="17"/>
  <c r="J7029" i="17"/>
  <c r="J7030" i="17"/>
  <c r="J7031" i="17"/>
  <c r="J7032" i="17"/>
  <c r="J7033" i="17"/>
  <c r="J7034" i="17"/>
  <c r="J7035" i="17"/>
  <c r="J7036" i="17"/>
  <c r="J7037" i="17"/>
  <c r="J7038" i="17"/>
  <c r="J7039" i="17"/>
  <c r="J7040" i="17"/>
  <c r="J7041" i="17"/>
  <c r="J7042" i="17"/>
  <c r="J7043" i="17"/>
  <c r="J7044" i="17"/>
  <c r="J7045" i="17"/>
  <c r="J7046" i="17"/>
  <c r="J7047" i="17"/>
  <c r="J7048" i="17"/>
  <c r="J7049" i="17"/>
  <c r="J7050" i="17"/>
  <c r="J7051" i="17"/>
  <c r="J7052" i="17"/>
  <c r="J7053" i="17"/>
  <c r="J7054" i="17"/>
  <c r="J7055" i="17"/>
  <c r="J7056" i="17"/>
  <c r="J7057" i="17"/>
  <c r="J7058" i="17"/>
  <c r="J7059" i="17"/>
  <c r="J7060" i="17"/>
  <c r="J7061" i="17"/>
  <c r="J7062" i="17"/>
  <c r="J7063" i="17"/>
  <c r="J7064" i="17"/>
  <c r="J7065" i="17"/>
  <c r="J7066" i="17"/>
  <c r="J7067" i="17"/>
  <c r="J7068" i="17"/>
  <c r="J7069" i="17"/>
  <c r="J7070" i="17"/>
  <c r="J7071" i="17"/>
  <c r="J7072" i="17"/>
  <c r="J7073" i="17"/>
  <c r="J7074" i="17"/>
  <c r="J7075" i="17"/>
  <c r="J7076" i="17"/>
  <c r="J7077" i="17"/>
  <c r="J7078" i="17"/>
  <c r="J7079" i="17"/>
  <c r="J7080" i="17"/>
  <c r="J7081" i="17"/>
  <c r="J7082" i="17"/>
  <c r="J7083" i="17"/>
  <c r="J7084" i="17"/>
  <c r="J7085" i="17"/>
  <c r="J7086" i="17"/>
  <c r="J7087" i="17"/>
  <c r="J7088" i="17"/>
  <c r="J7089" i="17"/>
  <c r="J7090" i="17"/>
  <c r="J7091" i="17"/>
  <c r="J7092" i="17"/>
  <c r="J7093" i="17"/>
  <c r="J7094" i="17"/>
  <c r="J7095" i="17"/>
  <c r="J7096" i="17"/>
  <c r="J7097" i="17"/>
  <c r="J7098" i="17"/>
  <c r="J7099" i="17"/>
  <c r="J7100" i="17"/>
  <c r="J7101" i="17"/>
  <c r="J7102" i="17"/>
  <c r="J7103" i="17"/>
  <c r="J7104" i="17"/>
  <c r="J7105" i="17"/>
  <c r="J7106" i="17"/>
  <c r="J7107" i="17"/>
  <c r="J7108" i="17"/>
  <c r="J7109" i="17"/>
  <c r="J7110" i="17"/>
  <c r="J7111" i="17"/>
  <c r="J7112" i="17"/>
  <c r="J7113" i="17"/>
  <c r="J7114" i="17"/>
  <c r="J7115" i="17"/>
  <c r="J7116" i="17"/>
  <c r="J7117" i="17"/>
  <c r="J7118" i="17"/>
  <c r="J7119" i="17"/>
  <c r="J7120" i="17"/>
  <c r="J7121" i="17"/>
  <c r="J7122" i="17"/>
  <c r="J7123" i="17"/>
  <c r="J7124" i="17"/>
  <c r="J7125" i="17"/>
  <c r="J7126" i="17"/>
  <c r="J7127" i="17"/>
  <c r="J7128" i="17"/>
  <c r="J7129" i="17"/>
  <c r="J7130" i="17"/>
  <c r="J7131" i="17"/>
  <c r="J7132" i="17"/>
  <c r="J7133" i="17"/>
  <c r="J7134" i="17"/>
  <c r="J7135" i="17"/>
  <c r="J7136" i="17"/>
  <c r="J7137" i="17"/>
  <c r="J7138" i="17"/>
  <c r="J7139" i="17"/>
  <c r="J7140" i="17"/>
  <c r="J7141" i="17"/>
  <c r="J7142" i="17"/>
  <c r="J7143" i="17"/>
  <c r="J7144" i="17"/>
  <c r="J7145" i="17"/>
  <c r="J7146" i="17"/>
  <c r="J7147" i="17"/>
  <c r="J7148" i="17"/>
  <c r="J7149" i="17"/>
  <c r="J7150" i="17"/>
  <c r="J7151" i="17"/>
  <c r="J7152" i="17"/>
  <c r="J7153" i="17"/>
  <c r="J7154" i="17"/>
  <c r="J7155" i="17"/>
  <c r="J7156" i="17"/>
  <c r="J7157" i="17"/>
  <c r="J7158" i="17"/>
  <c r="J7159" i="17"/>
  <c r="J7160" i="17"/>
  <c r="J7161" i="17"/>
  <c r="J7162" i="17"/>
  <c r="J7163" i="17"/>
  <c r="J7164" i="17"/>
  <c r="J7165" i="17"/>
  <c r="J7166" i="17"/>
  <c r="J7167" i="17"/>
  <c r="J7168" i="17"/>
  <c r="J7169" i="17"/>
  <c r="J7170" i="17"/>
  <c r="J7171" i="17"/>
  <c r="J7172" i="17"/>
  <c r="J7173" i="17"/>
  <c r="J7174" i="17"/>
  <c r="J7175" i="17"/>
  <c r="J7176" i="17"/>
  <c r="J7177" i="17"/>
  <c r="J7178" i="17"/>
  <c r="J7179" i="17"/>
  <c r="J7180" i="17"/>
  <c r="J7181" i="17"/>
  <c r="J7182" i="17"/>
  <c r="J7183" i="17"/>
  <c r="J7184" i="17"/>
  <c r="J7185" i="17"/>
  <c r="J7186" i="17"/>
  <c r="J7187" i="17"/>
  <c r="J7188" i="17"/>
  <c r="J7189" i="17"/>
  <c r="J7190" i="17"/>
  <c r="J7191" i="17"/>
  <c r="J7192" i="17"/>
  <c r="J7193" i="17"/>
  <c r="J7194" i="17"/>
  <c r="J7195" i="17"/>
  <c r="J7196" i="17"/>
  <c r="J7197" i="17"/>
  <c r="J7198" i="17"/>
  <c r="J7199" i="17"/>
  <c r="J7200" i="17"/>
  <c r="J7201" i="17"/>
  <c r="J7202" i="17"/>
  <c r="J7203" i="17"/>
  <c r="J7204" i="17"/>
  <c r="J7205" i="17"/>
  <c r="J7206" i="17"/>
  <c r="J7207" i="17"/>
  <c r="J7208" i="17"/>
  <c r="J7209" i="17"/>
  <c r="J7210" i="17"/>
  <c r="J7211" i="17"/>
  <c r="J7212" i="17"/>
  <c r="J7213" i="17"/>
  <c r="J7214" i="17"/>
  <c r="J7215" i="17"/>
  <c r="J7216" i="17"/>
  <c r="J7217" i="17"/>
  <c r="J7218" i="17"/>
  <c r="J7219" i="17"/>
  <c r="J7220" i="17"/>
  <c r="J7221" i="17"/>
  <c r="J7222" i="17"/>
  <c r="J7223" i="17"/>
  <c r="J7224" i="17"/>
  <c r="J7225" i="17"/>
  <c r="J7226" i="17"/>
  <c r="J7227" i="17"/>
  <c r="J7228" i="17"/>
  <c r="J7229" i="17"/>
  <c r="J7230" i="17"/>
  <c r="J7231" i="17"/>
  <c r="J7232" i="17"/>
  <c r="J7233" i="17"/>
  <c r="J7234" i="17"/>
  <c r="J7235" i="17"/>
  <c r="J7236" i="17"/>
  <c r="J7237" i="17"/>
  <c r="J7238" i="17"/>
  <c r="J7239" i="17"/>
  <c r="J7240" i="17"/>
  <c r="J7241" i="17"/>
  <c r="J7242" i="17"/>
  <c r="J7243" i="17"/>
  <c r="J7244" i="17"/>
  <c r="J7245" i="17"/>
  <c r="J7246" i="17"/>
  <c r="J7247" i="17"/>
  <c r="J7248" i="17"/>
  <c r="J7249" i="17"/>
  <c r="J7250" i="17"/>
  <c r="J7251" i="17"/>
  <c r="J7252" i="17"/>
  <c r="J7253" i="17"/>
  <c r="J7254" i="17"/>
  <c r="J7255" i="17"/>
  <c r="J7256" i="17"/>
  <c r="J7257" i="17"/>
  <c r="J7258" i="17"/>
  <c r="J7259" i="17"/>
  <c r="J7260" i="17"/>
  <c r="J7261" i="17"/>
  <c r="J7262" i="17"/>
  <c r="J7263" i="17"/>
  <c r="J7264" i="17"/>
  <c r="J7265" i="17"/>
  <c r="J7266" i="17"/>
  <c r="J7267" i="17"/>
  <c r="J7268" i="17"/>
  <c r="J7269" i="17"/>
  <c r="J7270" i="17"/>
  <c r="J7271" i="17"/>
  <c r="J7272" i="17"/>
  <c r="J7273" i="17"/>
  <c r="J7274" i="17"/>
  <c r="J7275" i="17"/>
  <c r="J7276" i="17"/>
  <c r="J7277" i="17"/>
  <c r="J7278" i="17"/>
  <c r="J7279" i="17"/>
  <c r="J7280" i="17"/>
  <c r="J7281" i="17"/>
  <c r="J7282" i="17"/>
  <c r="J7283" i="17"/>
  <c r="J7284" i="17"/>
  <c r="J7285" i="17"/>
  <c r="J7286" i="17"/>
  <c r="J7287" i="17"/>
  <c r="J7288" i="17"/>
  <c r="J7289" i="17"/>
  <c r="J7290" i="17"/>
  <c r="J7291" i="17"/>
  <c r="J7292" i="17"/>
  <c r="J7293" i="17"/>
  <c r="J7294" i="17"/>
  <c r="J7295" i="17"/>
  <c r="J7296" i="17"/>
  <c r="J7297" i="17"/>
  <c r="J7298" i="17"/>
  <c r="J7299" i="17"/>
  <c r="J7300" i="17"/>
  <c r="J7301" i="17"/>
  <c r="J7302" i="17"/>
  <c r="J7303" i="17"/>
  <c r="J7304" i="17"/>
  <c r="J7305" i="17"/>
  <c r="J7306" i="17"/>
  <c r="J7307" i="17"/>
  <c r="J7308" i="17"/>
  <c r="J7309" i="17"/>
  <c r="J7310" i="17"/>
  <c r="J7311" i="17"/>
  <c r="J7312" i="17"/>
  <c r="J7313" i="17"/>
  <c r="J7314" i="17"/>
  <c r="J7315" i="17"/>
  <c r="J7316" i="17"/>
  <c r="J7317" i="17"/>
  <c r="J7318" i="17"/>
  <c r="J7319" i="17"/>
  <c r="J7320" i="17"/>
  <c r="J7321" i="17"/>
  <c r="J7322" i="17"/>
  <c r="J7323" i="17"/>
  <c r="J7324" i="17"/>
  <c r="J7325" i="17"/>
  <c r="J7326" i="17"/>
  <c r="J7327" i="17"/>
  <c r="J7328" i="17"/>
  <c r="J7329" i="17"/>
  <c r="J7330" i="17"/>
  <c r="J7331" i="17"/>
  <c r="J7332" i="17"/>
  <c r="J7333" i="17"/>
  <c r="J7334" i="17"/>
  <c r="J7335" i="17"/>
  <c r="J7336" i="17"/>
  <c r="J7337" i="17"/>
  <c r="J7338" i="17"/>
  <c r="J7339" i="17"/>
  <c r="J7340" i="17"/>
  <c r="J7341" i="17"/>
  <c r="J7342" i="17"/>
  <c r="J7343" i="17"/>
  <c r="J7344" i="17"/>
  <c r="J7345" i="17"/>
  <c r="J7346" i="17"/>
  <c r="J7347" i="17"/>
  <c r="J7348" i="17"/>
  <c r="J7349" i="17"/>
  <c r="J7350" i="17"/>
  <c r="J7351" i="17"/>
  <c r="J7352" i="17"/>
  <c r="J7353" i="17"/>
  <c r="J7354" i="17"/>
  <c r="J7355" i="17"/>
  <c r="J7356" i="17"/>
  <c r="J7357" i="17"/>
  <c r="J7358" i="17"/>
  <c r="J7359" i="17"/>
  <c r="J7360" i="17"/>
  <c r="J7361" i="17"/>
  <c r="J7362" i="17"/>
  <c r="J7363" i="17"/>
  <c r="J7364" i="17"/>
  <c r="J7365" i="17"/>
  <c r="J7366" i="17"/>
  <c r="J7367" i="17"/>
  <c r="J7368" i="17"/>
  <c r="J7369" i="17"/>
  <c r="J7370" i="17"/>
  <c r="J7371" i="17"/>
  <c r="J7372" i="17"/>
  <c r="J7373" i="17"/>
  <c r="J7374" i="17"/>
  <c r="J7375" i="17"/>
  <c r="J7376" i="17"/>
  <c r="J7377" i="17"/>
  <c r="J7378" i="17"/>
  <c r="J7379" i="17"/>
  <c r="J7380" i="17"/>
  <c r="J7381" i="17"/>
  <c r="J7382" i="17"/>
  <c r="J7383" i="17"/>
  <c r="J7384" i="17"/>
  <c r="J7385" i="17"/>
  <c r="J7386" i="17"/>
  <c r="J7387" i="17"/>
  <c r="J7388" i="17"/>
  <c r="J7389" i="17"/>
  <c r="J7390" i="17"/>
  <c r="J7391" i="17"/>
  <c r="J7392" i="17"/>
  <c r="J7393" i="17"/>
  <c r="J7394" i="17"/>
  <c r="J7395" i="17"/>
  <c r="J7396" i="17"/>
  <c r="J7397" i="17"/>
  <c r="J7398" i="17"/>
  <c r="J7399" i="17"/>
  <c r="J7400" i="17"/>
  <c r="J7401" i="17"/>
  <c r="J7402" i="17"/>
  <c r="J7403" i="17"/>
  <c r="J7404" i="17"/>
  <c r="J7405" i="17"/>
  <c r="J7406" i="17"/>
  <c r="J7407" i="17"/>
  <c r="J7408" i="17"/>
  <c r="J7409" i="17"/>
  <c r="J7410" i="17"/>
  <c r="J7411" i="17"/>
  <c r="J7412" i="17"/>
  <c r="J7413" i="17"/>
  <c r="J7414" i="17"/>
  <c r="J7415" i="17"/>
  <c r="J7416" i="17"/>
  <c r="J7417" i="17"/>
  <c r="J7418" i="17"/>
  <c r="J7419" i="17"/>
  <c r="J7420" i="17"/>
  <c r="J7421" i="17"/>
  <c r="J7422" i="17"/>
  <c r="J7423" i="17"/>
  <c r="J7424" i="17"/>
  <c r="J7425" i="17"/>
  <c r="J7426" i="17"/>
  <c r="J7427" i="17"/>
  <c r="J7428" i="17"/>
  <c r="J7429" i="17"/>
  <c r="J7430" i="17"/>
  <c r="J7431" i="17"/>
  <c r="J7432" i="17"/>
  <c r="J7433" i="17"/>
  <c r="J7434" i="17"/>
  <c r="J7435" i="17"/>
  <c r="J7436" i="17"/>
  <c r="J7437" i="17"/>
  <c r="J7438" i="17"/>
  <c r="J7439" i="17"/>
  <c r="J7440" i="17"/>
  <c r="J7441" i="17"/>
  <c r="J7442" i="17"/>
  <c r="J7443" i="17"/>
  <c r="J7444" i="17"/>
  <c r="J7445" i="17"/>
  <c r="J7446" i="17"/>
  <c r="J7447" i="17"/>
  <c r="J7448" i="17"/>
  <c r="J7449" i="17"/>
  <c r="J7450" i="17"/>
  <c r="J7451" i="17"/>
  <c r="J7452" i="17"/>
  <c r="J7453" i="17"/>
  <c r="J7454" i="17"/>
  <c r="J7455" i="17"/>
  <c r="J7456" i="17"/>
  <c r="J7457" i="17"/>
  <c r="J7458" i="17"/>
  <c r="J7459" i="17"/>
  <c r="J7460" i="17"/>
  <c r="J7461" i="17"/>
  <c r="J7462" i="17"/>
  <c r="J7463" i="17"/>
  <c r="J7464" i="17"/>
  <c r="J7465" i="17"/>
  <c r="J7466" i="17"/>
  <c r="J7467" i="17"/>
  <c r="J7468" i="17"/>
  <c r="J7469" i="17"/>
  <c r="J7470" i="17"/>
  <c r="J7471" i="17"/>
  <c r="J7472" i="17"/>
  <c r="J7473" i="17"/>
  <c r="J7474" i="17"/>
  <c r="J7475" i="17"/>
  <c r="J7476" i="17"/>
  <c r="J7477" i="17"/>
  <c r="J7478" i="17"/>
  <c r="J7479" i="17"/>
  <c r="J7480" i="17"/>
  <c r="J7481" i="17"/>
  <c r="J7482" i="17"/>
  <c r="J7483" i="17"/>
  <c r="J7484" i="17"/>
  <c r="J7485" i="17"/>
  <c r="J7486" i="17"/>
  <c r="J7487" i="17"/>
  <c r="J7488" i="17"/>
  <c r="J7489" i="17"/>
  <c r="J7490" i="17"/>
  <c r="J7491" i="17"/>
  <c r="J7492" i="17"/>
  <c r="J7493" i="17"/>
  <c r="J7494" i="17"/>
  <c r="J7495" i="17"/>
  <c r="J7496" i="17"/>
  <c r="J7497" i="17"/>
  <c r="J7498" i="17"/>
  <c r="J7499" i="17"/>
  <c r="J7500" i="17"/>
  <c r="J7501" i="17"/>
  <c r="J7502" i="17"/>
  <c r="J7503" i="17"/>
  <c r="J7504" i="17"/>
  <c r="J7505" i="17"/>
  <c r="J7506" i="17"/>
  <c r="J7507" i="17"/>
  <c r="J7508" i="17"/>
  <c r="J7509" i="17"/>
  <c r="J7510" i="17"/>
  <c r="J7511" i="17"/>
  <c r="J7512" i="17"/>
  <c r="J7513" i="17"/>
  <c r="J7514" i="17"/>
  <c r="J7515" i="17"/>
  <c r="J7516" i="17"/>
  <c r="J7517" i="17"/>
  <c r="J7518" i="17"/>
  <c r="J7519" i="17"/>
  <c r="J7520" i="17"/>
  <c r="J7521" i="17"/>
  <c r="J7522" i="17"/>
  <c r="J7523" i="17"/>
  <c r="J7524" i="17"/>
  <c r="J7525" i="17"/>
  <c r="J7526" i="17"/>
  <c r="J7527" i="17"/>
  <c r="J7528" i="17"/>
  <c r="J7529" i="17"/>
  <c r="J7530" i="17"/>
  <c r="J7531" i="17"/>
  <c r="J7532" i="17"/>
  <c r="J7533" i="17"/>
  <c r="J7534" i="17"/>
  <c r="J7535" i="17"/>
  <c r="J7536" i="17"/>
  <c r="J7537" i="17"/>
  <c r="J7538" i="17"/>
  <c r="J7539" i="17"/>
  <c r="J7540" i="17"/>
  <c r="J7541" i="17"/>
  <c r="J7542" i="17"/>
  <c r="J7543" i="17"/>
  <c r="J7544" i="17"/>
  <c r="J7545" i="17"/>
  <c r="J7546" i="17"/>
  <c r="J7547" i="17"/>
  <c r="J7548" i="17"/>
  <c r="J7549" i="17"/>
  <c r="J7550" i="17"/>
  <c r="J7551" i="17"/>
  <c r="J7552" i="17"/>
  <c r="J7553" i="17"/>
  <c r="J7554" i="17"/>
  <c r="J7555" i="17"/>
  <c r="J7556" i="17"/>
  <c r="J7557" i="17"/>
  <c r="J7558" i="17"/>
  <c r="J7559" i="17"/>
  <c r="J7560" i="17"/>
  <c r="J7561" i="17"/>
  <c r="J7562" i="17"/>
  <c r="J7563" i="17"/>
  <c r="J7564" i="17"/>
  <c r="J7565" i="17"/>
  <c r="J7566" i="17"/>
  <c r="J7567" i="17"/>
  <c r="J7568" i="17"/>
  <c r="J7569" i="17"/>
  <c r="J7570" i="17"/>
  <c r="J7571" i="17"/>
  <c r="J7572" i="17"/>
  <c r="J7573" i="17"/>
  <c r="J7574" i="17"/>
  <c r="J7575" i="17"/>
  <c r="J7576" i="17"/>
  <c r="J7577" i="17"/>
  <c r="J7578" i="17"/>
  <c r="J7579" i="17"/>
  <c r="J7580" i="17"/>
  <c r="J7581" i="17"/>
  <c r="J7582" i="17"/>
  <c r="J7583" i="17"/>
  <c r="J7584" i="17"/>
  <c r="J7585" i="17"/>
  <c r="J7586" i="17"/>
  <c r="J7587" i="17"/>
  <c r="J7588" i="17"/>
  <c r="J7589" i="17"/>
  <c r="J7590" i="17"/>
  <c r="J7591" i="17"/>
  <c r="J7592" i="17"/>
  <c r="J7593" i="17"/>
  <c r="J7594" i="17"/>
  <c r="J7595" i="17"/>
  <c r="J7596" i="17"/>
  <c r="J7597" i="17"/>
  <c r="J7598" i="17"/>
  <c r="J7599" i="17"/>
  <c r="J7600" i="17"/>
  <c r="J7601" i="17"/>
  <c r="J7602" i="17"/>
  <c r="J7603" i="17"/>
  <c r="J7604" i="17"/>
  <c r="J7605" i="17"/>
  <c r="J7606" i="17"/>
  <c r="J7607" i="17"/>
  <c r="J7608" i="17"/>
  <c r="J7609" i="17"/>
  <c r="J7610" i="17"/>
  <c r="J7611" i="17"/>
  <c r="J7612" i="17"/>
  <c r="J7613" i="17"/>
  <c r="J7614" i="17"/>
  <c r="J7615" i="17"/>
  <c r="J7616" i="17"/>
  <c r="J7617" i="17"/>
  <c r="J7618" i="17"/>
  <c r="J7619" i="17"/>
  <c r="J7620" i="17"/>
  <c r="J7621" i="17"/>
  <c r="J7622" i="17"/>
  <c r="J7623" i="17"/>
  <c r="J7624" i="17"/>
  <c r="J7625" i="17"/>
  <c r="J7626" i="17"/>
  <c r="J7627" i="17"/>
  <c r="J7628" i="17"/>
  <c r="J7629" i="17"/>
  <c r="J7630" i="17"/>
  <c r="J7631" i="17"/>
  <c r="J7632" i="17"/>
  <c r="J7633" i="17"/>
  <c r="J7634" i="17"/>
  <c r="J7635" i="17"/>
  <c r="J7636" i="17"/>
  <c r="J7637" i="17"/>
  <c r="J7638" i="17"/>
  <c r="J7639" i="17"/>
  <c r="J7640" i="17"/>
  <c r="J7641" i="17"/>
  <c r="J7642" i="17"/>
  <c r="J7643" i="17"/>
  <c r="J7644" i="17"/>
  <c r="J7645" i="17"/>
  <c r="J7646" i="17"/>
  <c r="J7647" i="17"/>
  <c r="J7648" i="17"/>
  <c r="J7649" i="17"/>
  <c r="J7650" i="17"/>
  <c r="J7651" i="17"/>
  <c r="J7652" i="17"/>
  <c r="J7653" i="17"/>
  <c r="J7654" i="17"/>
  <c r="J7655" i="17"/>
  <c r="J7656" i="17"/>
  <c r="J7657" i="17"/>
  <c r="J7658" i="17"/>
  <c r="J7659" i="17"/>
  <c r="J7660" i="17"/>
  <c r="J7661" i="17"/>
  <c r="J7662" i="17"/>
  <c r="J7663" i="17"/>
  <c r="J7664" i="17"/>
  <c r="J7665" i="17"/>
  <c r="J7666" i="17"/>
  <c r="J7667" i="17"/>
  <c r="J7668" i="17"/>
  <c r="J7669" i="17"/>
  <c r="J7670" i="17"/>
  <c r="J7671" i="17"/>
  <c r="J7672" i="17"/>
  <c r="J7673" i="17"/>
  <c r="J7674" i="17"/>
  <c r="J7675" i="17"/>
  <c r="J7676" i="17"/>
  <c r="J7677" i="17"/>
  <c r="J7678" i="17"/>
  <c r="J7679" i="17"/>
  <c r="J7680" i="17"/>
  <c r="J7681" i="17"/>
  <c r="J7682" i="17"/>
  <c r="J7683" i="17"/>
  <c r="J7684" i="17"/>
  <c r="J7685" i="17"/>
  <c r="J7686" i="17"/>
  <c r="J7687" i="17"/>
  <c r="J7688" i="17"/>
  <c r="J7689" i="17"/>
  <c r="J7690" i="17"/>
  <c r="J7691" i="17"/>
  <c r="J7692" i="17"/>
  <c r="J7693" i="17"/>
  <c r="J7694" i="17"/>
  <c r="J7695" i="17"/>
  <c r="J7696" i="17"/>
  <c r="J7697" i="17"/>
  <c r="J7698" i="17"/>
  <c r="J7699" i="17"/>
  <c r="J7700" i="17"/>
  <c r="J7701" i="17"/>
  <c r="J7702" i="17"/>
  <c r="J7703" i="17"/>
  <c r="J7704" i="17"/>
  <c r="J7705" i="17"/>
  <c r="J7706" i="17"/>
  <c r="J7707" i="17"/>
  <c r="J7708" i="17"/>
  <c r="J7709" i="17"/>
  <c r="J7710" i="17"/>
  <c r="J7711" i="17"/>
  <c r="J7712" i="17"/>
  <c r="J7713" i="17"/>
  <c r="J7714" i="17"/>
  <c r="J7715" i="17"/>
  <c r="J7716" i="17"/>
  <c r="J7717" i="17"/>
  <c r="J7718" i="17"/>
  <c r="J7719" i="17"/>
  <c r="J7720" i="17"/>
  <c r="J7721" i="17"/>
  <c r="J7722" i="17"/>
  <c r="J7723" i="17"/>
  <c r="J7724" i="17"/>
  <c r="J7725" i="17"/>
  <c r="J7726" i="17"/>
  <c r="J7727" i="17"/>
  <c r="J7728" i="17"/>
  <c r="J7729" i="17"/>
  <c r="J7730" i="17"/>
  <c r="J7731" i="17"/>
  <c r="J7732" i="17"/>
  <c r="J7733" i="17"/>
  <c r="J7734" i="17"/>
  <c r="J7735" i="17"/>
  <c r="J7736" i="17"/>
  <c r="J7737" i="17"/>
  <c r="J7738" i="17"/>
  <c r="J7739" i="17"/>
  <c r="J7740" i="17"/>
  <c r="J7741" i="17"/>
  <c r="J7742" i="17"/>
  <c r="J7743" i="17"/>
  <c r="J7744" i="17"/>
  <c r="J7745" i="17"/>
  <c r="J7746" i="17"/>
  <c r="J7747" i="17"/>
  <c r="J7748" i="17"/>
  <c r="J7749" i="17"/>
  <c r="J7750" i="17"/>
  <c r="J7751" i="17"/>
  <c r="J7752" i="17"/>
  <c r="J7753" i="17"/>
  <c r="J7754" i="17"/>
  <c r="J7755" i="17"/>
  <c r="J7756" i="17"/>
  <c r="J7757" i="17"/>
  <c r="J7758" i="17"/>
  <c r="J7759" i="17"/>
  <c r="J7760" i="17"/>
  <c r="J7761" i="17"/>
  <c r="J7762" i="17"/>
  <c r="J7763" i="17"/>
  <c r="J7764" i="17"/>
  <c r="J7765" i="17"/>
  <c r="J7766" i="17"/>
  <c r="J7767" i="17"/>
  <c r="J7768" i="17"/>
  <c r="J7769" i="17"/>
  <c r="J7770" i="17"/>
  <c r="J7771" i="17"/>
  <c r="J7772" i="17"/>
  <c r="J7773" i="17"/>
  <c r="J7774" i="17"/>
  <c r="J7775" i="17"/>
  <c r="J7776" i="17"/>
  <c r="J7777" i="17"/>
  <c r="J7778" i="17"/>
  <c r="J7779" i="17"/>
  <c r="J7780" i="17"/>
  <c r="J7781" i="17"/>
  <c r="J7782" i="17"/>
  <c r="J7783" i="17"/>
  <c r="J7784" i="17"/>
  <c r="J7785" i="17"/>
  <c r="J7786" i="17"/>
  <c r="J7787" i="17"/>
  <c r="J7788" i="17"/>
  <c r="J7789" i="17"/>
  <c r="J7790" i="17"/>
  <c r="J7791" i="17"/>
  <c r="J7792" i="17"/>
  <c r="J7793" i="17"/>
  <c r="J7794" i="17"/>
  <c r="J7795" i="17"/>
  <c r="J7796" i="17"/>
  <c r="J7797" i="17"/>
  <c r="J7798" i="17"/>
  <c r="J7799" i="17"/>
  <c r="J7800" i="17"/>
  <c r="J7801" i="17"/>
  <c r="J7802" i="17"/>
  <c r="J7803" i="17"/>
  <c r="J7804" i="17"/>
  <c r="J7805" i="17"/>
  <c r="J7806" i="17"/>
  <c r="J7807" i="17"/>
  <c r="J7808" i="17"/>
  <c r="J7809" i="17"/>
  <c r="J7810" i="17"/>
  <c r="J7811" i="17"/>
  <c r="J7812" i="17"/>
  <c r="J7813" i="17"/>
  <c r="J7814" i="17"/>
  <c r="J7815" i="17"/>
  <c r="J7816" i="17"/>
  <c r="J7817" i="17"/>
  <c r="J7818" i="17"/>
  <c r="J7819" i="17"/>
  <c r="J7820" i="17"/>
  <c r="J7821" i="17"/>
  <c r="J7822" i="17"/>
  <c r="J7823" i="17"/>
  <c r="J7824" i="17"/>
  <c r="J7825" i="17"/>
  <c r="J7826" i="17"/>
  <c r="J7827" i="17"/>
  <c r="J7828" i="17"/>
  <c r="J7829" i="17"/>
  <c r="J7830" i="17"/>
  <c r="J7831" i="17"/>
  <c r="J7832" i="17"/>
  <c r="J7833" i="17"/>
  <c r="J7834" i="17"/>
  <c r="J7835" i="17"/>
  <c r="J7836" i="17"/>
  <c r="J7837" i="17"/>
  <c r="J7838" i="17"/>
  <c r="J7839" i="17"/>
  <c r="J7840" i="17"/>
  <c r="J7841" i="17"/>
  <c r="J7842" i="17"/>
  <c r="J7843" i="17"/>
  <c r="J7844" i="17"/>
  <c r="J7845" i="17"/>
  <c r="J7846" i="17"/>
  <c r="J7847" i="17"/>
  <c r="J7848" i="17"/>
  <c r="J7849" i="17"/>
  <c r="J7850" i="17"/>
  <c r="J7851" i="17"/>
  <c r="J7852" i="17"/>
  <c r="J7853" i="17"/>
  <c r="J7854" i="17"/>
  <c r="J7855" i="17"/>
  <c r="J7856" i="17"/>
  <c r="J7857" i="17"/>
  <c r="J7858" i="17"/>
  <c r="J7859" i="17"/>
  <c r="J7860" i="17"/>
  <c r="J7861" i="17"/>
  <c r="J7862" i="17"/>
  <c r="J7863" i="17"/>
  <c r="J7864" i="17"/>
  <c r="J7865" i="17"/>
  <c r="J7866" i="17"/>
  <c r="J7867" i="17"/>
  <c r="J7868" i="17"/>
  <c r="J7869" i="17"/>
  <c r="J7870" i="17"/>
  <c r="J7871" i="17"/>
  <c r="J7872" i="17"/>
  <c r="J7873" i="17"/>
  <c r="J7874" i="17"/>
  <c r="J7875" i="17"/>
  <c r="J7876" i="17"/>
  <c r="J7877" i="17"/>
  <c r="J7878" i="17"/>
  <c r="J7879" i="17"/>
  <c r="J7880" i="17"/>
  <c r="J7881" i="17"/>
  <c r="J7882" i="17"/>
  <c r="J7883" i="17"/>
  <c r="J7884" i="17"/>
  <c r="J7885" i="17"/>
  <c r="J7886" i="17"/>
  <c r="J7887" i="17"/>
  <c r="J7888" i="17"/>
  <c r="J7889" i="17"/>
  <c r="J7890" i="17"/>
  <c r="J7891" i="17"/>
  <c r="J7892" i="17"/>
  <c r="J7893" i="17"/>
  <c r="J7894" i="17"/>
  <c r="J7895" i="17"/>
  <c r="J7896" i="17"/>
  <c r="J7897" i="17"/>
  <c r="J7898" i="17"/>
  <c r="J7899" i="17"/>
  <c r="J7900" i="17"/>
  <c r="J7901" i="17"/>
  <c r="J7902" i="17"/>
  <c r="J7903" i="17"/>
  <c r="J7904" i="17"/>
  <c r="J7905" i="17"/>
  <c r="J7906" i="17"/>
  <c r="J7907" i="17"/>
  <c r="J7908" i="17"/>
  <c r="J7909" i="17"/>
  <c r="J7910" i="17"/>
  <c r="J7911" i="17"/>
  <c r="J7912" i="17"/>
  <c r="J7913" i="17"/>
  <c r="J7914" i="17"/>
  <c r="J7915" i="17"/>
  <c r="J7916" i="17"/>
  <c r="J7917" i="17"/>
  <c r="J7918" i="17"/>
  <c r="J7919" i="17"/>
  <c r="J7920" i="17"/>
  <c r="J7921" i="17"/>
  <c r="J7922" i="17"/>
  <c r="J7923" i="17"/>
  <c r="J7924" i="17"/>
  <c r="J7925" i="17"/>
  <c r="J7926" i="17"/>
  <c r="J7927" i="17"/>
  <c r="J7928" i="17"/>
  <c r="J7929" i="17"/>
  <c r="J7930" i="17"/>
  <c r="J7931" i="17"/>
  <c r="J7932" i="17"/>
  <c r="J7933" i="17"/>
  <c r="J7934" i="17"/>
  <c r="J7935" i="17"/>
  <c r="J7936" i="17"/>
  <c r="J7937" i="17"/>
  <c r="J7938" i="17"/>
  <c r="J7939" i="17"/>
  <c r="J7940" i="17"/>
  <c r="J7941" i="17"/>
  <c r="J7942" i="17"/>
  <c r="J7943" i="17"/>
  <c r="J7944" i="17"/>
  <c r="J7945" i="17"/>
  <c r="J7946" i="17"/>
  <c r="J7947" i="17"/>
  <c r="J7948" i="17"/>
  <c r="J7949" i="17"/>
  <c r="J7950" i="17"/>
  <c r="J7951" i="17"/>
  <c r="J7952" i="17"/>
  <c r="J7953" i="17"/>
  <c r="J7954" i="17"/>
  <c r="J7955" i="17"/>
  <c r="J7956" i="17"/>
  <c r="J7957" i="17"/>
  <c r="J7958" i="17"/>
  <c r="J7959" i="17"/>
  <c r="J7960" i="17"/>
  <c r="J7961" i="17"/>
  <c r="J7962" i="17"/>
  <c r="J7963" i="17"/>
  <c r="J7964" i="17"/>
  <c r="J7965" i="17"/>
  <c r="J7966" i="17"/>
  <c r="J7967" i="17"/>
  <c r="J7968" i="17"/>
  <c r="J7969" i="17"/>
  <c r="J7970" i="17"/>
  <c r="J7971" i="17"/>
  <c r="J7972" i="17"/>
  <c r="J7973" i="17"/>
  <c r="J7974" i="17"/>
  <c r="J7975" i="17"/>
  <c r="J7976" i="17"/>
  <c r="J7977" i="17"/>
  <c r="J7978" i="17"/>
  <c r="J7979" i="17"/>
  <c r="J7980" i="17"/>
  <c r="J7981" i="17"/>
  <c r="J7982" i="17"/>
  <c r="J7983" i="17"/>
  <c r="J7984" i="17"/>
  <c r="J7985" i="17"/>
  <c r="J7986" i="17"/>
  <c r="J7987" i="17"/>
  <c r="J7988" i="17"/>
  <c r="J7989" i="17"/>
  <c r="J7990" i="17"/>
  <c r="J7991" i="17"/>
  <c r="J7992" i="17"/>
  <c r="J7993" i="17"/>
  <c r="J7994" i="17"/>
  <c r="J7995" i="17"/>
  <c r="J7996" i="17"/>
  <c r="J7997" i="17"/>
  <c r="J7998" i="17"/>
  <c r="J7999" i="17"/>
  <c r="J8000" i="17"/>
  <c r="J8001" i="17"/>
  <c r="J8002" i="17"/>
  <c r="J8003" i="17"/>
  <c r="J8004" i="17"/>
  <c r="J8005" i="17"/>
  <c r="J8006" i="17"/>
  <c r="J8007" i="17"/>
  <c r="J8008" i="17"/>
  <c r="J8009" i="17"/>
  <c r="J8010" i="17"/>
  <c r="J8011" i="17"/>
  <c r="J8012" i="17"/>
  <c r="J8013" i="17"/>
  <c r="J8014" i="17"/>
  <c r="J8015" i="17"/>
  <c r="J8016" i="17"/>
  <c r="J8017" i="17"/>
  <c r="J8018" i="17"/>
  <c r="J8019" i="17"/>
  <c r="J8020" i="17"/>
  <c r="J8021" i="17"/>
  <c r="J8022" i="17"/>
  <c r="J8023" i="17"/>
  <c r="J8024" i="17"/>
  <c r="J8025" i="17"/>
  <c r="J8026" i="17"/>
  <c r="J8027" i="17"/>
  <c r="J8028" i="17"/>
  <c r="J8029" i="17"/>
  <c r="J8030" i="17"/>
  <c r="J8031" i="17"/>
  <c r="J8032" i="17"/>
  <c r="J8033" i="17"/>
  <c r="J8034" i="17"/>
  <c r="J8035" i="17"/>
  <c r="J8036" i="17"/>
  <c r="J8037" i="17"/>
  <c r="J8038" i="17"/>
  <c r="J8039" i="17"/>
  <c r="J8040" i="17"/>
  <c r="J8041" i="17"/>
  <c r="J8042" i="17"/>
  <c r="J8043" i="17"/>
  <c r="J8044" i="17"/>
  <c r="J8045" i="17"/>
  <c r="J8046" i="17"/>
  <c r="J8047" i="17"/>
  <c r="J8048" i="17"/>
  <c r="J8049" i="17"/>
  <c r="J8050" i="17"/>
  <c r="J8051" i="17"/>
  <c r="J8052" i="17"/>
  <c r="J8053" i="17"/>
  <c r="J8054" i="17"/>
  <c r="J8055" i="17"/>
  <c r="J8056" i="17"/>
  <c r="J8057" i="17"/>
  <c r="J8058" i="17"/>
  <c r="J8059" i="17"/>
  <c r="J8060" i="17"/>
  <c r="J8061" i="17"/>
  <c r="J8062" i="17"/>
  <c r="J8063" i="17"/>
  <c r="J8064" i="17"/>
  <c r="J8065" i="17"/>
  <c r="J8066" i="17"/>
  <c r="J8067" i="17"/>
  <c r="J8068" i="17"/>
  <c r="J8069" i="17"/>
  <c r="J8070" i="17"/>
  <c r="J8071" i="17"/>
  <c r="J8072" i="17"/>
  <c r="J8073" i="17"/>
  <c r="J8074" i="17"/>
  <c r="J8075" i="17"/>
  <c r="J8076" i="17"/>
  <c r="J8077" i="17"/>
  <c r="J8078" i="17"/>
  <c r="J8079" i="17"/>
  <c r="J8080" i="17"/>
  <c r="J8081" i="17"/>
  <c r="J8082" i="17"/>
  <c r="J8083" i="17"/>
  <c r="J8084" i="17"/>
  <c r="J8085" i="17"/>
  <c r="J8086" i="17"/>
  <c r="J8087" i="17"/>
  <c r="J8088" i="17"/>
  <c r="J8089" i="17"/>
  <c r="J8090" i="17"/>
  <c r="J8091" i="17"/>
  <c r="J8092" i="17"/>
  <c r="J8093" i="17"/>
  <c r="J8094" i="17"/>
  <c r="J8095" i="17"/>
  <c r="J8096" i="17"/>
  <c r="J8097" i="17"/>
  <c r="J8098" i="17"/>
  <c r="J8099" i="17"/>
  <c r="J8100" i="17"/>
  <c r="J8101" i="17"/>
  <c r="J8102" i="17"/>
  <c r="J8103" i="17"/>
  <c r="J8104" i="17"/>
  <c r="J8105" i="17"/>
  <c r="J8106" i="17"/>
  <c r="J8107" i="17"/>
  <c r="J8108" i="17"/>
  <c r="J8109" i="17"/>
  <c r="J8110" i="17"/>
  <c r="J8111" i="17"/>
  <c r="J8112" i="17"/>
  <c r="J8113" i="17"/>
  <c r="J8114" i="17"/>
  <c r="J8115" i="17"/>
  <c r="J8116" i="17"/>
  <c r="J8117" i="17"/>
  <c r="J8118" i="17"/>
  <c r="J8119" i="17"/>
  <c r="J8120" i="17"/>
  <c r="J8121" i="17"/>
  <c r="J8122" i="17"/>
  <c r="J8123" i="17"/>
  <c r="J8124" i="17"/>
  <c r="J8125" i="17"/>
  <c r="J8126" i="17"/>
  <c r="J8127" i="17"/>
  <c r="J8128" i="17"/>
  <c r="J8129" i="17"/>
  <c r="J8130" i="17"/>
  <c r="J8131" i="17"/>
  <c r="J8132" i="17"/>
  <c r="J8133" i="17"/>
  <c r="J8134" i="17"/>
  <c r="J8135" i="17"/>
  <c r="J8136" i="17"/>
  <c r="J8137" i="17"/>
  <c r="J8138" i="17"/>
  <c r="J8139" i="17"/>
  <c r="J8140" i="17"/>
  <c r="J8141" i="17"/>
  <c r="J8142" i="17"/>
  <c r="J8143" i="17"/>
  <c r="J8144" i="17"/>
  <c r="J8145" i="17"/>
  <c r="J8146" i="17"/>
  <c r="J8147" i="17"/>
  <c r="J8148" i="17"/>
  <c r="J8149" i="17"/>
  <c r="J8150" i="17"/>
  <c r="J8151" i="17"/>
  <c r="J8152" i="17"/>
  <c r="J8153" i="17"/>
  <c r="J8154" i="17"/>
  <c r="J8155" i="17"/>
  <c r="J8156" i="17"/>
  <c r="J8157" i="17"/>
  <c r="J8158" i="17"/>
  <c r="J8159" i="17"/>
  <c r="J8160" i="17"/>
  <c r="J8161" i="17"/>
  <c r="J8162" i="17"/>
  <c r="J8163" i="17"/>
  <c r="J8164" i="17"/>
  <c r="J8165" i="17"/>
  <c r="J8166" i="17"/>
  <c r="J8167" i="17"/>
  <c r="J8168" i="17"/>
  <c r="J8169" i="17"/>
  <c r="J8170" i="17"/>
  <c r="J8171" i="17"/>
  <c r="J8172" i="17"/>
  <c r="J8173" i="17"/>
  <c r="J8174" i="17"/>
  <c r="J8175" i="17"/>
  <c r="J8176" i="17"/>
  <c r="J8177" i="17"/>
  <c r="J8178" i="17"/>
  <c r="J8179" i="17"/>
  <c r="J8180" i="17"/>
  <c r="J8181" i="17"/>
  <c r="J8182" i="17"/>
  <c r="J8183" i="17"/>
  <c r="J8184" i="17"/>
  <c r="J8185" i="17"/>
  <c r="J8186" i="17"/>
  <c r="J8187" i="17"/>
  <c r="J8188" i="17"/>
  <c r="J8189" i="17"/>
  <c r="J8190" i="17"/>
  <c r="J8191" i="17"/>
  <c r="J8192" i="17"/>
  <c r="J8193" i="17"/>
  <c r="J8194" i="17"/>
  <c r="J8195" i="17"/>
  <c r="J8196" i="17"/>
  <c r="J8197" i="17"/>
  <c r="J8198" i="17"/>
  <c r="J8199" i="17"/>
  <c r="J8200" i="17"/>
  <c r="J8201" i="17"/>
  <c r="J8202" i="17"/>
  <c r="J8203" i="17"/>
  <c r="J8204" i="17"/>
  <c r="J8205" i="17"/>
  <c r="J8206" i="17"/>
  <c r="J8207" i="17"/>
  <c r="J8208" i="17"/>
  <c r="J8209" i="17"/>
  <c r="J8210" i="17"/>
  <c r="J8211" i="17"/>
  <c r="J8212" i="17"/>
  <c r="J8213" i="17"/>
  <c r="J8214" i="17"/>
  <c r="J8215" i="17"/>
  <c r="J8216" i="17"/>
  <c r="J8217" i="17"/>
  <c r="J8218" i="17"/>
  <c r="J8219" i="17"/>
  <c r="J8220" i="17"/>
  <c r="J8221" i="17"/>
  <c r="J8222" i="17"/>
  <c r="J8223" i="17"/>
  <c r="J8224" i="17"/>
  <c r="J8225" i="17"/>
  <c r="J8226" i="17"/>
  <c r="J8227" i="17"/>
  <c r="J8228" i="17"/>
  <c r="J8229" i="17"/>
  <c r="J8230" i="17"/>
  <c r="J8231" i="17"/>
  <c r="J8232" i="17"/>
  <c r="J8233" i="17"/>
  <c r="J8234" i="17"/>
  <c r="J8235" i="17"/>
  <c r="J8236" i="17"/>
  <c r="J8237" i="17"/>
  <c r="J8238" i="17"/>
  <c r="J8239" i="17"/>
  <c r="J8240" i="17"/>
  <c r="J8241" i="17"/>
  <c r="J8242" i="17"/>
  <c r="J8243" i="17"/>
  <c r="J8244" i="17"/>
  <c r="J8245" i="17"/>
  <c r="J8246" i="17"/>
  <c r="J8247" i="17"/>
  <c r="J8248" i="17"/>
  <c r="J8249" i="17"/>
  <c r="J8250" i="17"/>
  <c r="J8251" i="17"/>
  <c r="J8252" i="17"/>
  <c r="J8253" i="17"/>
  <c r="J8254" i="17"/>
  <c r="J8255" i="17"/>
  <c r="J8256" i="17"/>
  <c r="J8257" i="17"/>
  <c r="J8258" i="17"/>
  <c r="J8259" i="17"/>
  <c r="J8260" i="17"/>
  <c r="J8261" i="17"/>
  <c r="J8262" i="17"/>
  <c r="J8263" i="17"/>
  <c r="J8264" i="17"/>
  <c r="J8265" i="17"/>
  <c r="J8266" i="17"/>
  <c r="J8267" i="17"/>
  <c r="J8268" i="17"/>
  <c r="J8269" i="17"/>
  <c r="J8270" i="17"/>
  <c r="J8271" i="17"/>
  <c r="J8272" i="17"/>
  <c r="J8273" i="17"/>
  <c r="J8274" i="17"/>
  <c r="J8275" i="17"/>
  <c r="J8276" i="17"/>
  <c r="J8277" i="17"/>
  <c r="J8278" i="17"/>
  <c r="J8279" i="17"/>
  <c r="J8280" i="17"/>
  <c r="J8281" i="17"/>
  <c r="J8282" i="17"/>
  <c r="J8283" i="17"/>
  <c r="J8284" i="17"/>
  <c r="J8285" i="17"/>
  <c r="J8286" i="17"/>
  <c r="J8287" i="17"/>
  <c r="J8288" i="17"/>
  <c r="J8289" i="17"/>
  <c r="J8290" i="17"/>
  <c r="J8291" i="17"/>
  <c r="J8292" i="17"/>
  <c r="J8293" i="17"/>
  <c r="J8294" i="17"/>
  <c r="J8295" i="17"/>
  <c r="J8296" i="17"/>
  <c r="J8297" i="17"/>
  <c r="J8298" i="17"/>
  <c r="J8299" i="17"/>
  <c r="J8300" i="17"/>
  <c r="J8301" i="17"/>
  <c r="J8302" i="17"/>
  <c r="J8303" i="17"/>
  <c r="J8304" i="17"/>
  <c r="J8305" i="17"/>
  <c r="J8306" i="17"/>
  <c r="J8307" i="17"/>
  <c r="J8308" i="17"/>
  <c r="J8309" i="17"/>
  <c r="J8310" i="17"/>
  <c r="J8311" i="17"/>
  <c r="J8312" i="17"/>
  <c r="J8313" i="17"/>
  <c r="J8314" i="17"/>
  <c r="J8315" i="17"/>
  <c r="J8316" i="17"/>
  <c r="J8317" i="17"/>
  <c r="J8318" i="17"/>
  <c r="J8319" i="17"/>
  <c r="J8320" i="17"/>
  <c r="J8321" i="17"/>
  <c r="J8322" i="17"/>
  <c r="J8323" i="17"/>
  <c r="J8324" i="17"/>
  <c r="J8325" i="17"/>
  <c r="J8326" i="17"/>
  <c r="J8327" i="17"/>
  <c r="J8328" i="17"/>
  <c r="J8329" i="17"/>
  <c r="J8330" i="17"/>
  <c r="J8331" i="17"/>
  <c r="J8332" i="17"/>
  <c r="J8333" i="17"/>
  <c r="J8334" i="17"/>
  <c r="J8335" i="17"/>
  <c r="J8336" i="17"/>
  <c r="J8337" i="17"/>
  <c r="J8338" i="17"/>
  <c r="J8339" i="17"/>
  <c r="J8340" i="17"/>
  <c r="J8341" i="17"/>
  <c r="J8342" i="17"/>
  <c r="J8343" i="17"/>
  <c r="J8344" i="17"/>
  <c r="J8345" i="17"/>
  <c r="J8346" i="17"/>
  <c r="J8347" i="17"/>
  <c r="J8348" i="17"/>
  <c r="J8349" i="17"/>
  <c r="J8350" i="17"/>
  <c r="J8351" i="17"/>
  <c r="J8352" i="17"/>
  <c r="J8353" i="17"/>
  <c r="J8354" i="17"/>
  <c r="J8355" i="17"/>
  <c r="J8356" i="17"/>
  <c r="J8357" i="17"/>
  <c r="J8358" i="17"/>
  <c r="J8359" i="17"/>
  <c r="J8360" i="17"/>
  <c r="J8361" i="17"/>
  <c r="J8362" i="17"/>
  <c r="J8363" i="17"/>
  <c r="J8364" i="17"/>
  <c r="J8365" i="17"/>
  <c r="J8366" i="17"/>
  <c r="J8367" i="17"/>
  <c r="J8368" i="17"/>
  <c r="J8369" i="17"/>
  <c r="J8370" i="17"/>
  <c r="J8371" i="17"/>
  <c r="J8372" i="17"/>
  <c r="J8373" i="17"/>
  <c r="J8374" i="17"/>
  <c r="J8375" i="17"/>
  <c r="J8376" i="17"/>
  <c r="J8377" i="17"/>
  <c r="J8378" i="17"/>
  <c r="J8379" i="17"/>
  <c r="J8380" i="17"/>
  <c r="J8381" i="17"/>
  <c r="J8382" i="17"/>
  <c r="J8383" i="17"/>
  <c r="J8384" i="17"/>
  <c r="J8385" i="17"/>
  <c r="J8386" i="17"/>
  <c r="J8387" i="17"/>
  <c r="J8388" i="17"/>
  <c r="J8389" i="17"/>
  <c r="J8390" i="17"/>
  <c r="J8391" i="17"/>
  <c r="J8392" i="17"/>
  <c r="J8393" i="17"/>
  <c r="J8394" i="17"/>
  <c r="J8395" i="17"/>
  <c r="J8396" i="17"/>
  <c r="J8397" i="17"/>
  <c r="J8398" i="17"/>
  <c r="J8399" i="17"/>
  <c r="J8400" i="17"/>
  <c r="J8401" i="17"/>
  <c r="J8402" i="17"/>
  <c r="J8403" i="17"/>
  <c r="J8404" i="17"/>
  <c r="J8405" i="17"/>
  <c r="J8406" i="17"/>
  <c r="J8407" i="17"/>
  <c r="J8408" i="17"/>
  <c r="J8409" i="17"/>
  <c r="J8410" i="17"/>
  <c r="J8411" i="17"/>
  <c r="J8412" i="17"/>
  <c r="J8413" i="17"/>
  <c r="J8414" i="17"/>
  <c r="J8415" i="17"/>
  <c r="J8416" i="17"/>
  <c r="J8417" i="17"/>
  <c r="J8418" i="17"/>
  <c r="J8419" i="17"/>
  <c r="J8420" i="17"/>
  <c r="J8421" i="17"/>
  <c r="J8422" i="17"/>
  <c r="J8423" i="17"/>
  <c r="J8424" i="17"/>
  <c r="J8425" i="17"/>
  <c r="J8426" i="17"/>
  <c r="J8427" i="17"/>
  <c r="J8428" i="17"/>
  <c r="J8429" i="17"/>
  <c r="J8430" i="17"/>
  <c r="J8431" i="17"/>
  <c r="J8432" i="17"/>
  <c r="J8433" i="17"/>
  <c r="J8434" i="17"/>
  <c r="J8435" i="17"/>
  <c r="J8436" i="17"/>
  <c r="J8437" i="17"/>
  <c r="J8438" i="17"/>
  <c r="J8439" i="17"/>
  <c r="J8440" i="17"/>
  <c r="J8441" i="17"/>
  <c r="J8442" i="17"/>
  <c r="J8443" i="17"/>
  <c r="J8444" i="17"/>
  <c r="J8445" i="17"/>
  <c r="J8446" i="17"/>
  <c r="J8447" i="17"/>
  <c r="J8448" i="17"/>
  <c r="J8449" i="17"/>
  <c r="J8450" i="17"/>
  <c r="J8451" i="17"/>
  <c r="J8452" i="17"/>
  <c r="J8453" i="17"/>
  <c r="J8454" i="17"/>
  <c r="J8455" i="17"/>
  <c r="J8456" i="17"/>
  <c r="J8457" i="17"/>
  <c r="J8458" i="17"/>
  <c r="J8459" i="17"/>
  <c r="J8460" i="17"/>
  <c r="J8461" i="17"/>
  <c r="J8462" i="17"/>
  <c r="J8463" i="17"/>
  <c r="J8464" i="17"/>
  <c r="J8465" i="17"/>
  <c r="J8466" i="17"/>
  <c r="J8467" i="17"/>
  <c r="J8468" i="17"/>
  <c r="J8469" i="17"/>
  <c r="J8470" i="17"/>
  <c r="J8471" i="17"/>
  <c r="J8472" i="17"/>
  <c r="J8473" i="17"/>
  <c r="J8474" i="17"/>
  <c r="J8475" i="17"/>
  <c r="J8476" i="17"/>
  <c r="J8477" i="17"/>
  <c r="J8478" i="17"/>
  <c r="J8479" i="17"/>
  <c r="J8480" i="17"/>
  <c r="J8481" i="17"/>
  <c r="J8482" i="17"/>
  <c r="J8483" i="17"/>
  <c r="J8484" i="17"/>
  <c r="J8485" i="17"/>
  <c r="J8486" i="17"/>
  <c r="J8487" i="17"/>
  <c r="J8488" i="17"/>
  <c r="J8489" i="17"/>
  <c r="J8490" i="17"/>
  <c r="J8491" i="17"/>
  <c r="J8492" i="17"/>
  <c r="J8493" i="17"/>
  <c r="J8494" i="17"/>
  <c r="J8495" i="17"/>
  <c r="J8496" i="17"/>
  <c r="J8497" i="17"/>
  <c r="J8498" i="17"/>
  <c r="J8499" i="17"/>
  <c r="J8500" i="17"/>
  <c r="J8501" i="17"/>
  <c r="J8502" i="17"/>
  <c r="J8503" i="17"/>
  <c r="J8504" i="17"/>
  <c r="J8505" i="17"/>
  <c r="J8506" i="17"/>
  <c r="J8507" i="17"/>
  <c r="J8508" i="17"/>
  <c r="J8509" i="17"/>
  <c r="J8510" i="17"/>
  <c r="J8511" i="17"/>
  <c r="J8512" i="17"/>
  <c r="J8513" i="17"/>
  <c r="J8514" i="17"/>
  <c r="J8515" i="17"/>
  <c r="J8516" i="17"/>
  <c r="J8517" i="17"/>
  <c r="J8518" i="17"/>
  <c r="J8519" i="17"/>
  <c r="J8520" i="17"/>
  <c r="J8521" i="17"/>
  <c r="J8522" i="17"/>
  <c r="J8523" i="17"/>
  <c r="J8524" i="17"/>
  <c r="J8525" i="17"/>
  <c r="J8526" i="17"/>
  <c r="J8527" i="17"/>
  <c r="J8528" i="17"/>
  <c r="J8529" i="17"/>
  <c r="J8530" i="17"/>
  <c r="J8531" i="17"/>
  <c r="J8532" i="17"/>
  <c r="J8533" i="17"/>
  <c r="J8534" i="17"/>
  <c r="J8535" i="17"/>
  <c r="J8536" i="17"/>
  <c r="J8537" i="17"/>
  <c r="J8538" i="17"/>
  <c r="J8539" i="17"/>
  <c r="J8540" i="17"/>
  <c r="J8541" i="17"/>
  <c r="J8542" i="17"/>
  <c r="J8543" i="17"/>
  <c r="J8544" i="17"/>
  <c r="J8545" i="17"/>
  <c r="J8546" i="17"/>
  <c r="J8547" i="17"/>
  <c r="J8548" i="17"/>
  <c r="J8549" i="17"/>
  <c r="J8550" i="17"/>
  <c r="J8551" i="17"/>
  <c r="J8552" i="17"/>
  <c r="J8553" i="17"/>
  <c r="J8554" i="17"/>
  <c r="J8555" i="17"/>
  <c r="J8556" i="17"/>
  <c r="J8557" i="17"/>
  <c r="J8558" i="17"/>
  <c r="J8559" i="17"/>
  <c r="J8560" i="17"/>
  <c r="J8561" i="17"/>
  <c r="J8562" i="17"/>
  <c r="J8563" i="17"/>
  <c r="J8564" i="17"/>
  <c r="J8565" i="17"/>
  <c r="J8566" i="17"/>
  <c r="J8567" i="17"/>
  <c r="J8568" i="17"/>
  <c r="J8569" i="17"/>
  <c r="J8570" i="17"/>
  <c r="J8571" i="17"/>
  <c r="J8572" i="17"/>
  <c r="J8573" i="17"/>
  <c r="J8574" i="17"/>
  <c r="J8575" i="17"/>
  <c r="J8576" i="17"/>
  <c r="J8577" i="17"/>
  <c r="J8578" i="17"/>
  <c r="J8579" i="17"/>
  <c r="J8580" i="17"/>
  <c r="J8581" i="17"/>
  <c r="J8582" i="17"/>
  <c r="J8583" i="17"/>
  <c r="J8584" i="17"/>
  <c r="J8585" i="17"/>
  <c r="J8586" i="17"/>
  <c r="J8587" i="17"/>
  <c r="J8588" i="17"/>
  <c r="J8589" i="17"/>
  <c r="J8590" i="17"/>
  <c r="J8591" i="17"/>
  <c r="J8592" i="17"/>
  <c r="J8593" i="17"/>
  <c r="J8594" i="17"/>
  <c r="J8595" i="17"/>
  <c r="J8596" i="17"/>
  <c r="J8597" i="17"/>
  <c r="J8598" i="17"/>
  <c r="J8599" i="17"/>
  <c r="J8600" i="17"/>
  <c r="J8601" i="17"/>
  <c r="J8602" i="17"/>
  <c r="J8603" i="17"/>
  <c r="J8604" i="17"/>
  <c r="J8605" i="17"/>
  <c r="J8606" i="17"/>
  <c r="J8607" i="17"/>
  <c r="J8608" i="17"/>
  <c r="J8609" i="17"/>
  <c r="J8610" i="17"/>
  <c r="J8611" i="17"/>
  <c r="J8612" i="17"/>
  <c r="J8613" i="17"/>
  <c r="J8614" i="17"/>
  <c r="J8615" i="17"/>
  <c r="J8616" i="17"/>
  <c r="J8617" i="17"/>
  <c r="J8618" i="17"/>
  <c r="J8619" i="17"/>
  <c r="J8620" i="17"/>
  <c r="J8621" i="17"/>
  <c r="J8622" i="17"/>
  <c r="J8623" i="17"/>
  <c r="J8624" i="17"/>
  <c r="J8625" i="17"/>
  <c r="J8626" i="17"/>
  <c r="J8627" i="17"/>
  <c r="J8628" i="17"/>
  <c r="J8629" i="17"/>
  <c r="J8630" i="17"/>
  <c r="J8631" i="17"/>
  <c r="J8632" i="17"/>
  <c r="J8633" i="17"/>
  <c r="J8634" i="17"/>
  <c r="J8635" i="17"/>
  <c r="J8636" i="17"/>
  <c r="J8637" i="17"/>
  <c r="J8638" i="17"/>
  <c r="J8639" i="17"/>
  <c r="J8640" i="17"/>
  <c r="J8641" i="17"/>
  <c r="J8642" i="17"/>
  <c r="J8643" i="17"/>
  <c r="J8644" i="17"/>
  <c r="J8645" i="17"/>
  <c r="J8646" i="17"/>
  <c r="J8647" i="17"/>
  <c r="J8648" i="17"/>
  <c r="J8649" i="17"/>
  <c r="J8650" i="17"/>
  <c r="J8651" i="17"/>
  <c r="J8652" i="17"/>
  <c r="J8653" i="17"/>
  <c r="J8654" i="17"/>
  <c r="J8655" i="17"/>
  <c r="J8656" i="17"/>
  <c r="J8657" i="17"/>
  <c r="J8658" i="17"/>
  <c r="J8659" i="17"/>
  <c r="J8660" i="17"/>
  <c r="J8661" i="17"/>
  <c r="J8662" i="17"/>
  <c r="J8663" i="17"/>
  <c r="J8664" i="17"/>
  <c r="J8665" i="17"/>
  <c r="J8666" i="17"/>
  <c r="J8667" i="17"/>
  <c r="J8668" i="17"/>
  <c r="J8669" i="17"/>
  <c r="J8670" i="17"/>
  <c r="J8671" i="17"/>
  <c r="J8672" i="17"/>
  <c r="J8673" i="17"/>
  <c r="J8674" i="17"/>
  <c r="J8675" i="17"/>
  <c r="J8676" i="17"/>
  <c r="J8677" i="17"/>
  <c r="J8678" i="17"/>
  <c r="J8679" i="17"/>
  <c r="J8680" i="17"/>
  <c r="J8681" i="17"/>
  <c r="J8682" i="17"/>
  <c r="J8683" i="17"/>
  <c r="J8684" i="17"/>
  <c r="J8685" i="17"/>
  <c r="J8686" i="17"/>
  <c r="J8687" i="17"/>
  <c r="J8688" i="17"/>
  <c r="J8689" i="17"/>
  <c r="J8690" i="17"/>
  <c r="J8691" i="17"/>
  <c r="J8692" i="17"/>
  <c r="J8693" i="17"/>
  <c r="J8694" i="17"/>
  <c r="J8695" i="17"/>
  <c r="J8696" i="17"/>
  <c r="J8697" i="17"/>
  <c r="J8698" i="17"/>
  <c r="J8699" i="17"/>
  <c r="J8700" i="17"/>
  <c r="J8701" i="17"/>
  <c r="J8702" i="17"/>
  <c r="J8703" i="17"/>
  <c r="J8704" i="17"/>
  <c r="J8705" i="17"/>
  <c r="J8706" i="17"/>
  <c r="J8707" i="17"/>
  <c r="J8708" i="17"/>
  <c r="J8709" i="17"/>
  <c r="J8710" i="17"/>
  <c r="J8711" i="17"/>
  <c r="J8712" i="17"/>
  <c r="J8713" i="17"/>
  <c r="J8714" i="17"/>
  <c r="J8715" i="17"/>
  <c r="J8716" i="17"/>
  <c r="J8717" i="17"/>
  <c r="J8718" i="17"/>
  <c r="J8719" i="17"/>
  <c r="J8720" i="17"/>
  <c r="J8721" i="17"/>
  <c r="J8722" i="17"/>
  <c r="J8723" i="17"/>
  <c r="J8724" i="17"/>
  <c r="J8725" i="17"/>
  <c r="J8726" i="17"/>
  <c r="J8727" i="17"/>
  <c r="J8728" i="17"/>
  <c r="J8729" i="17"/>
  <c r="J8730" i="17"/>
  <c r="J8731" i="17"/>
  <c r="J8732" i="17"/>
  <c r="J8733" i="17"/>
  <c r="J8734" i="17"/>
  <c r="J8735" i="17"/>
  <c r="J8736" i="17"/>
  <c r="J8737" i="17"/>
  <c r="J8738" i="17"/>
  <c r="J8739" i="17"/>
  <c r="J8740" i="17"/>
  <c r="J8741" i="17"/>
  <c r="J8742" i="17"/>
  <c r="J8743" i="17"/>
  <c r="J8744" i="17"/>
  <c r="J8745" i="17"/>
  <c r="J8746" i="17"/>
  <c r="J8747" i="17"/>
  <c r="J8748" i="17"/>
  <c r="J8749" i="17"/>
  <c r="J8750" i="17"/>
  <c r="J8751" i="17"/>
  <c r="J8752" i="17"/>
  <c r="J8753" i="17"/>
  <c r="J8754" i="17"/>
  <c r="J8755" i="17"/>
  <c r="J8756" i="17"/>
  <c r="J8757" i="17"/>
  <c r="J8758" i="17"/>
  <c r="J8759" i="17"/>
  <c r="J8760" i="17"/>
  <c r="J8761" i="17"/>
  <c r="J8762" i="17"/>
  <c r="J8763" i="17"/>
  <c r="J8764" i="17"/>
  <c r="J8765" i="17"/>
  <c r="J8766" i="17"/>
  <c r="J8767" i="17"/>
  <c r="J8768" i="17"/>
  <c r="J8769" i="17"/>
  <c r="J8770" i="17"/>
  <c r="J8771" i="17"/>
  <c r="J8772" i="17"/>
  <c r="J8773" i="17"/>
  <c r="J8774" i="17"/>
  <c r="J8775" i="17"/>
  <c r="J8776" i="17"/>
  <c r="J8777" i="17"/>
  <c r="J8778" i="17"/>
  <c r="J8779" i="17"/>
  <c r="J8780" i="17"/>
  <c r="J8781" i="17"/>
  <c r="J8782" i="17"/>
  <c r="J8783" i="17"/>
  <c r="J8784" i="17"/>
  <c r="J8785" i="17"/>
  <c r="J8786" i="17"/>
  <c r="J8787" i="17"/>
  <c r="J8788" i="17"/>
  <c r="J8789" i="17"/>
  <c r="J8790" i="17"/>
  <c r="J8791" i="17"/>
  <c r="J8792" i="17"/>
  <c r="J8793" i="17"/>
  <c r="J8794" i="17"/>
  <c r="J8795" i="17"/>
  <c r="J8796" i="17"/>
  <c r="J8797" i="17"/>
  <c r="J8798" i="17"/>
  <c r="J8799" i="17"/>
  <c r="J8800" i="17"/>
  <c r="J8801" i="17"/>
  <c r="J8802" i="17"/>
  <c r="J8803" i="17"/>
  <c r="J8804" i="17"/>
  <c r="J8805" i="17"/>
  <c r="J8806" i="17"/>
  <c r="J8807" i="17"/>
  <c r="J8808" i="17"/>
  <c r="J8809" i="17"/>
  <c r="J8810" i="17"/>
  <c r="J8811" i="17"/>
  <c r="J8812" i="17"/>
  <c r="J8813" i="17"/>
  <c r="J8814" i="17"/>
  <c r="J8815" i="17"/>
  <c r="J8816" i="17"/>
  <c r="J8817" i="17"/>
  <c r="J8818" i="17"/>
  <c r="J8819" i="17"/>
  <c r="J8820" i="17"/>
  <c r="J8821" i="17"/>
  <c r="J8822" i="17"/>
  <c r="J8823" i="17"/>
  <c r="J8824" i="17"/>
  <c r="J8825" i="17"/>
  <c r="J8826" i="17"/>
  <c r="J8827" i="17"/>
  <c r="J8828" i="17"/>
  <c r="J8829" i="17"/>
  <c r="J8830" i="17"/>
  <c r="J8831" i="17"/>
  <c r="J8832" i="17"/>
  <c r="J8833" i="17"/>
  <c r="J8834" i="17"/>
  <c r="J8835" i="17"/>
  <c r="J8836" i="17"/>
  <c r="J8837" i="17"/>
  <c r="J8838" i="17"/>
  <c r="J8839" i="17"/>
  <c r="J8840" i="17"/>
  <c r="J8841" i="17"/>
  <c r="J8842" i="17"/>
  <c r="J8843" i="17"/>
  <c r="J8844" i="17"/>
  <c r="J8845" i="17"/>
  <c r="J8846" i="17"/>
  <c r="J8847" i="17"/>
  <c r="J8848" i="17"/>
  <c r="J8849" i="17"/>
  <c r="J8850" i="17"/>
  <c r="J8851" i="17"/>
  <c r="J8852" i="17"/>
  <c r="J8853" i="17"/>
  <c r="J8854" i="17"/>
  <c r="J8855" i="17"/>
  <c r="J8856" i="17"/>
  <c r="J8857" i="17"/>
  <c r="J8858" i="17"/>
  <c r="J8859" i="17"/>
  <c r="J8860" i="17"/>
  <c r="J8861" i="17"/>
  <c r="J8862" i="17"/>
  <c r="J8863" i="17"/>
  <c r="J8864" i="17"/>
  <c r="J8865" i="17"/>
  <c r="J8866" i="17"/>
  <c r="J8867" i="17"/>
  <c r="J8868" i="17"/>
  <c r="J8869" i="17"/>
  <c r="J8870" i="17"/>
  <c r="J8871" i="17"/>
  <c r="J8872" i="17"/>
  <c r="J8873" i="17"/>
  <c r="J8874" i="17"/>
  <c r="J8875" i="17"/>
  <c r="J8876" i="17"/>
  <c r="J8877" i="17"/>
  <c r="J8878" i="17"/>
  <c r="J8879" i="17"/>
  <c r="J8880" i="17"/>
  <c r="J8881" i="17"/>
  <c r="J8882" i="17"/>
  <c r="J8883" i="17"/>
  <c r="J8884" i="17"/>
  <c r="J8885" i="17"/>
  <c r="J8886" i="17"/>
  <c r="J8887" i="17"/>
  <c r="J8888" i="17"/>
  <c r="J8889" i="17"/>
  <c r="J8890" i="17"/>
  <c r="J8891" i="17"/>
  <c r="J8892" i="17"/>
  <c r="J8893" i="17"/>
  <c r="J8894" i="17"/>
  <c r="J8895" i="17"/>
  <c r="J8896" i="17"/>
  <c r="J8897" i="17"/>
  <c r="J8898" i="17"/>
  <c r="J8899" i="17"/>
  <c r="J8900" i="17"/>
  <c r="J8901" i="17"/>
  <c r="J8902" i="17"/>
  <c r="J8903" i="17"/>
  <c r="J8904" i="17"/>
  <c r="J8905" i="17"/>
  <c r="J8906" i="17"/>
  <c r="J8907" i="17"/>
  <c r="J8908" i="17"/>
  <c r="J8909" i="17"/>
  <c r="J8910" i="17"/>
  <c r="J8911" i="17"/>
  <c r="J8912" i="17"/>
  <c r="J8913" i="17"/>
  <c r="J8914" i="17"/>
  <c r="J8915" i="17"/>
  <c r="J8916" i="17"/>
  <c r="J8917" i="17"/>
  <c r="J8918" i="17"/>
  <c r="J8919" i="17"/>
  <c r="J8920" i="17"/>
  <c r="J8921" i="17"/>
  <c r="J8922" i="17"/>
  <c r="J8923" i="17"/>
  <c r="J8924" i="17"/>
  <c r="J8925" i="17"/>
  <c r="J8926" i="17"/>
  <c r="J8927" i="17"/>
  <c r="J8928" i="17"/>
  <c r="J8929" i="17"/>
  <c r="J8930" i="17"/>
  <c r="J8931" i="17"/>
  <c r="J8932" i="17"/>
  <c r="J8933" i="17"/>
  <c r="J8934" i="17"/>
  <c r="J8935" i="17"/>
  <c r="J8936" i="17"/>
  <c r="J8937" i="17"/>
  <c r="J8938" i="17"/>
  <c r="J8939" i="17"/>
  <c r="J8940" i="17"/>
  <c r="J8941" i="17"/>
  <c r="J8942" i="17"/>
  <c r="J8943" i="17"/>
  <c r="J8944" i="17"/>
  <c r="J8945" i="17"/>
  <c r="J8946" i="17"/>
  <c r="J8947" i="17"/>
  <c r="J8948" i="17"/>
  <c r="J8949" i="17"/>
  <c r="J8950" i="17"/>
  <c r="J8951" i="17"/>
  <c r="J8952" i="17"/>
  <c r="J8953" i="17"/>
  <c r="J8954" i="17"/>
  <c r="J8955" i="17"/>
  <c r="J8956" i="17"/>
  <c r="J8957" i="17"/>
  <c r="J8958" i="17"/>
  <c r="J8959" i="17"/>
  <c r="J8960" i="17"/>
  <c r="J8961" i="17"/>
  <c r="J8962" i="17"/>
  <c r="J8963" i="17"/>
  <c r="J8964" i="17"/>
  <c r="J8965" i="17"/>
  <c r="J8966" i="17"/>
  <c r="J8967" i="17"/>
  <c r="J8968" i="17"/>
  <c r="J8969" i="17"/>
  <c r="J8970" i="17"/>
  <c r="J8971" i="17"/>
  <c r="J8972" i="17"/>
  <c r="J8973" i="17"/>
  <c r="J8974" i="17"/>
  <c r="J8975" i="17"/>
  <c r="J8976" i="17"/>
  <c r="J8977" i="17"/>
  <c r="J8978" i="17"/>
  <c r="J8979" i="17"/>
  <c r="J8980" i="17"/>
  <c r="J8981" i="17"/>
  <c r="J8982" i="17"/>
  <c r="J8983" i="17"/>
  <c r="J8984" i="17"/>
  <c r="J8985" i="17"/>
  <c r="J8986" i="17"/>
  <c r="J8987" i="17"/>
  <c r="J8988" i="17"/>
  <c r="J8989" i="17"/>
  <c r="J8990" i="17"/>
  <c r="J8991" i="17"/>
  <c r="J8992" i="17"/>
  <c r="J8993" i="17"/>
  <c r="J8994" i="17"/>
  <c r="J8995" i="17"/>
  <c r="J8996" i="17"/>
  <c r="J8997" i="17"/>
  <c r="J8998" i="17"/>
  <c r="J8999" i="17"/>
  <c r="J9000" i="17"/>
  <c r="J9001" i="17"/>
  <c r="J9002" i="17"/>
  <c r="J9003" i="17"/>
  <c r="J9004" i="17"/>
  <c r="J9005" i="17"/>
  <c r="J9006" i="17"/>
  <c r="J9007" i="17"/>
  <c r="J9008" i="17"/>
  <c r="J9009" i="17"/>
  <c r="J9010" i="17"/>
  <c r="J9011" i="17"/>
  <c r="J9012" i="17"/>
  <c r="J9013" i="17"/>
  <c r="J9014" i="17"/>
  <c r="J9015" i="17"/>
  <c r="J9016" i="17"/>
  <c r="J9017" i="17"/>
  <c r="J9018" i="17"/>
  <c r="J9019" i="17"/>
  <c r="J9020" i="17"/>
  <c r="J9021" i="17"/>
  <c r="J9022" i="17"/>
  <c r="J9023" i="17"/>
  <c r="J9024" i="17"/>
  <c r="J9025" i="17"/>
  <c r="J9026" i="17"/>
  <c r="J9027" i="17"/>
  <c r="J9028" i="17"/>
  <c r="J9029" i="17"/>
  <c r="J9030" i="17"/>
  <c r="J9031" i="17"/>
  <c r="J9032" i="17"/>
  <c r="J9033" i="17"/>
  <c r="J9034" i="17"/>
  <c r="J9035" i="17"/>
  <c r="J9036" i="17"/>
  <c r="J9037" i="17"/>
  <c r="J9038" i="17"/>
  <c r="J9039" i="17"/>
  <c r="J9040" i="17"/>
  <c r="J9041" i="17"/>
  <c r="J9042" i="17"/>
  <c r="J9043" i="17"/>
  <c r="J9044" i="17"/>
  <c r="J9045" i="17"/>
  <c r="J9046" i="17"/>
  <c r="J9047" i="17"/>
  <c r="J9048" i="17"/>
  <c r="J9049" i="17"/>
  <c r="J9050" i="17"/>
  <c r="J9051" i="17"/>
  <c r="J9052" i="17"/>
  <c r="J9053" i="17"/>
  <c r="J9054" i="17"/>
  <c r="J9055" i="17"/>
  <c r="J9056" i="17"/>
  <c r="J9057" i="17"/>
  <c r="J9058" i="17"/>
  <c r="J9059" i="17"/>
  <c r="J9060" i="17"/>
  <c r="J9061" i="17"/>
  <c r="J9062" i="17"/>
  <c r="J9063" i="17"/>
  <c r="J9064" i="17"/>
  <c r="J9065" i="17"/>
  <c r="J9066" i="17"/>
  <c r="J9067" i="17"/>
  <c r="J9068" i="17"/>
  <c r="J3389" i="18"/>
  <c r="J3390" i="18"/>
  <c r="J3391" i="18"/>
  <c r="J3392" i="18"/>
  <c r="J3389" i="17"/>
  <c r="J3390" i="17"/>
  <c r="J3391" i="17"/>
  <c r="J3392" i="17"/>
  <c r="M56" i="9"/>
  <c r="M37" i="9"/>
  <c r="O39" i="9"/>
  <c r="Q39" i="9"/>
  <c r="O40" i="9"/>
  <c r="Q40" i="9"/>
  <c r="N40" i="9"/>
  <c r="N39" i="9"/>
  <c r="O33" i="9"/>
  <c r="Q33" i="9"/>
  <c r="O34" i="9"/>
  <c r="Q34" i="9"/>
  <c r="N34" i="9"/>
  <c r="N33" i="9"/>
  <c r="P32" i="9"/>
  <c r="Q32" i="9"/>
  <c r="K67" i="9"/>
  <c r="I23" i="9"/>
  <c r="H58" i="9" s="1"/>
  <c r="K58" i="9" s="1"/>
  <c r="N45" i="9" s="1"/>
  <c r="C31" i="9"/>
  <c r="G275" i="21" l="1"/>
  <c r="G285" i="21" s="1"/>
  <c r="G326" i="21"/>
  <c r="J7" i="17"/>
  <c r="H57" i="9"/>
  <c r="K68" i="9"/>
  <c r="P40" i="9"/>
  <c r="N41" i="9"/>
  <c r="O41" i="9"/>
  <c r="Q35" i="9"/>
  <c r="C71" i="9"/>
  <c r="C56" i="9"/>
  <c r="G213" i="21" l="1"/>
  <c r="G253" i="21" s="1"/>
  <c r="G315" i="21" s="1"/>
  <c r="G141" i="21"/>
  <c r="K57" i="9"/>
  <c r="N44" i="9" s="1"/>
  <c r="P39" i="9"/>
  <c r="Q41" i="9"/>
  <c r="F82" i="9"/>
  <c r="J82" i="9" s="1"/>
  <c r="M82" i="9" s="1"/>
  <c r="E82" i="9"/>
  <c r="C37" i="9" s="1"/>
  <c r="C38" i="9" s="1"/>
  <c r="J86" i="9"/>
  <c r="M87" i="9"/>
  <c r="J88" i="9"/>
  <c r="M88" i="9" s="1"/>
  <c r="I86" i="9"/>
  <c r="F83" i="9"/>
  <c r="J83" i="9" s="1"/>
  <c r="M83" i="9" s="1"/>
  <c r="F84" i="9"/>
  <c r="J84" i="9" s="1"/>
  <c r="M84" i="9" s="1"/>
  <c r="E84" i="9"/>
  <c r="C63" i="9" s="1"/>
  <c r="C64" i="9" l="1"/>
  <c r="C70" i="9"/>
  <c r="C72" i="9" s="1"/>
  <c r="N46" i="9"/>
  <c r="P41" i="9"/>
  <c r="O88" i="9"/>
  <c r="P88" i="9" s="1"/>
  <c r="L87" i="9"/>
  <c r="P87" i="9" s="1"/>
  <c r="I83" i="9"/>
  <c r="L83" i="9" s="1"/>
  <c r="O83" i="9" s="1"/>
  <c r="P83" i="9" s="1"/>
  <c r="C47" i="9"/>
  <c r="C55" i="9" s="1"/>
  <c r="C57" i="9" s="1"/>
  <c r="I82" i="9"/>
  <c r="L82" i="9" s="1"/>
  <c r="O82" i="9" s="1"/>
  <c r="P82" i="9" s="1"/>
  <c r="L86" i="9"/>
  <c r="O86" i="9" s="1"/>
  <c r="P86" i="9" s="1"/>
  <c r="C40" i="9"/>
  <c r="I84" i="9"/>
  <c r="G82" i="9"/>
  <c r="G83" i="9"/>
  <c r="G84" i="9"/>
  <c r="C48" i="9" l="1"/>
  <c r="L84" i="9"/>
  <c r="O84" i="9" s="1"/>
  <c r="P84" i="9" s="1"/>
  <c r="J3388" i="18"/>
  <c r="J3387" i="18"/>
  <c r="J3386" i="18"/>
  <c r="J3385" i="18"/>
  <c r="J3384" i="18"/>
  <c r="J3383" i="18"/>
  <c r="J3382" i="18"/>
  <c r="J3381" i="18"/>
  <c r="J3380" i="18"/>
  <c r="J3379" i="18"/>
  <c r="J3378" i="18"/>
  <c r="J3377" i="18"/>
  <c r="J3376" i="18"/>
  <c r="J3375" i="18"/>
  <c r="J3374" i="18"/>
  <c r="J3373" i="18"/>
  <c r="J3372" i="18"/>
  <c r="J3371" i="18"/>
  <c r="J3370" i="18"/>
  <c r="J3369" i="18"/>
  <c r="J3368" i="18"/>
  <c r="J3367" i="18"/>
  <c r="J3366" i="18"/>
  <c r="J3365" i="18"/>
  <c r="J3364" i="18"/>
  <c r="J3363" i="18"/>
  <c r="J3362" i="18"/>
  <c r="J3361" i="18"/>
  <c r="J3360" i="18"/>
  <c r="J3359" i="18"/>
  <c r="J3358" i="18"/>
  <c r="J3357" i="18"/>
  <c r="J3356" i="18"/>
  <c r="J3355" i="18"/>
  <c r="J3354" i="18"/>
  <c r="J3353" i="18"/>
  <c r="J3352" i="18"/>
  <c r="J3351" i="18"/>
  <c r="J3350" i="18"/>
  <c r="J3349" i="18"/>
  <c r="J3348" i="18"/>
  <c r="J3347" i="18"/>
  <c r="J3346" i="18"/>
  <c r="J3345" i="18"/>
  <c r="J3344" i="18"/>
  <c r="J3343" i="18"/>
  <c r="J3342" i="18"/>
  <c r="J3341" i="18"/>
  <c r="J3340" i="18"/>
  <c r="J3339" i="18"/>
  <c r="J3338" i="18"/>
  <c r="J3337" i="18"/>
  <c r="J3336" i="18"/>
  <c r="J3335" i="18"/>
  <c r="J3334" i="18"/>
  <c r="J3333" i="18"/>
  <c r="J3332" i="18"/>
  <c r="J3331" i="18"/>
  <c r="J3330" i="18"/>
  <c r="J3329" i="18"/>
  <c r="J3328" i="18"/>
  <c r="J3327" i="18"/>
  <c r="J3326" i="18"/>
  <c r="J3325" i="18"/>
  <c r="J3324" i="18"/>
  <c r="J3323" i="18"/>
  <c r="J3322" i="18"/>
  <c r="J3321" i="18"/>
  <c r="J3320" i="18"/>
  <c r="J3319" i="18"/>
  <c r="J3318" i="18"/>
  <c r="J3317" i="18"/>
  <c r="J3316" i="18"/>
  <c r="J3315" i="18"/>
  <c r="J3314" i="18"/>
  <c r="J3313" i="18"/>
  <c r="J3312" i="18"/>
  <c r="J3311" i="18"/>
  <c r="J3310" i="18"/>
  <c r="J3309" i="18"/>
  <c r="J3308" i="18"/>
  <c r="J3307" i="18"/>
  <c r="J3306" i="18"/>
  <c r="J3305" i="18"/>
  <c r="J3304" i="18"/>
  <c r="J3303" i="18"/>
  <c r="J3302" i="18"/>
  <c r="J3301" i="18"/>
  <c r="J3300" i="18"/>
  <c r="J3299" i="18"/>
  <c r="J3298" i="18"/>
  <c r="J3297" i="18"/>
  <c r="J3296" i="18"/>
  <c r="J3295" i="18"/>
  <c r="J3294" i="18"/>
  <c r="J3293" i="18"/>
  <c r="J3292" i="18"/>
  <c r="J3291" i="18"/>
  <c r="J3290" i="18"/>
  <c r="J3289" i="18"/>
  <c r="J3288" i="18"/>
  <c r="J3287" i="18"/>
  <c r="J3286" i="18"/>
  <c r="J3285" i="18"/>
  <c r="J3284" i="18"/>
  <c r="J3283" i="18"/>
  <c r="J3282" i="18"/>
  <c r="J3281" i="18"/>
  <c r="J3280" i="18"/>
  <c r="J3279" i="18"/>
  <c r="J3278" i="18"/>
  <c r="J3277" i="18"/>
  <c r="J3276" i="18"/>
  <c r="J3275" i="18"/>
  <c r="J3274" i="18"/>
  <c r="J3273" i="18"/>
  <c r="J3272" i="18"/>
  <c r="J3271" i="18"/>
  <c r="J3270" i="18"/>
  <c r="J3269" i="18"/>
  <c r="J3268" i="18"/>
  <c r="J3267" i="18"/>
  <c r="J3266" i="18"/>
  <c r="J3265" i="18"/>
  <c r="J3264" i="18"/>
  <c r="J3263" i="18"/>
  <c r="J3262" i="18"/>
  <c r="J3261" i="18"/>
  <c r="J3260" i="18"/>
  <c r="J3259" i="18"/>
  <c r="J3258" i="18"/>
  <c r="J3257" i="18"/>
  <c r="J3256" i="18"/>
  <c r="J3255" i="18"/>
  <c r="J3254" i="18"/>
  <c r="J3253" i="18"/>
  <c r="J3252" i="18"/>
  <c r="J3251" i="18"/>
  <c r="J3250" i="18"/>
  <c r="J3249" i="18"/>
  <c r="J3248" i="18"/>
  <c r="J3247" i="18"/>
  <c r="J3246" i="18"/>
  <c r="J3245" i="18"/>
  <c r="J3244" i="18"/>
  <c r="J3243" i="18"/>
  <c r="J3242" i="18"/>
  <c r="J3241" i="18"/>
  <c r="J3240" i="18"/>
  <c r="J3239" i="18"/>
  <c r="J3238" i="18"/>
  <c r="J3237" i="18"/>
  <c r="J3236" i="18"/>
  <c r="J3235" i="18"/>
  <c r="J3234" i="18"/>
  <c r="J3233" i="18"/>
  <c r="J3232" i="18"/>
  <c r="J3231" i="18"/>
  <c r="J3230" i="18"/>
  <c r="J3229" i="18"/>
  <c r="J3228" i="18"/>
  <c r="J3227" i="18"/>
  <c r="J3226" i="18"/>
  <c r="J3225" i="18"/>
  <c r="J3224" i="18"/>
  <c r="J3223" i="18"/>
  <c r="J3222" i="18"/>
  <c r="J3221" i="18"/>
  <c r="J3220" i="18"/>
  <c r="J3219" i="18"/>
  <c r="J3218" i="18"/>
  <c r="J3217" i="18"/>
  <c r="J3216" i="18"/>
  <c r="J3215" i="18"/>
  <c r="J3214" i="18"/>
  <c r="J3213" i="18"/>
  <c r="J3212" i="18"/>
  <c r="J3211" i="18"/>
  <c r="J3210" i="18"/>
  <c r="J3209" i="18"/>
  <c r="J3208" i="18"/>
  <c r="J3207" i="18"/>
  <c r="J3206" i="18"/>
  <c r="J3205" i="18"/>
  <c r="J3204" i="18"/>
  <c r="J3203" i="18"/>
  <c r="J3202" i="18"/>
  <c r="J3201" i="18"/>
  <c r="J3200" i="18"/>
  <c r="J3199" i="18"/>
  <c r="J3198" i="18"/>
  <c r="J3197" i="18"/>
  <c r="J3196" i="18"/>
  <c r="J3195" i="18"/>
  <c r="J3194" i="18"/>
  <c r="J3193" i="18"/>
  <c r="J3192" i="18"/>
  <c r="J3191" i="18"/>
  <c r="J3190" i="18"/>
  <c r="J3189" i="18"/>
  <c r="J3188" i="18"/>
  <c r="J3187" i="18"/>
  <c r="J3186" i="18"/>
  <c r="J3185" i="18"/>
  <c r="J3184" i="18"/>
  <c r="J3183" i="18"/>
  <c r="J3182" i="18"/>
  <c r="J3181" i="18"/>
  <c r="J3180" i="18"/>
  <c r="J3179" i="18"/>
  <c r="J3178" i="18"/>
  <c r="J3177" i="18"/>
  <c r="J3176" i="18"/>
  <c r="J3175" i="18"/>
  <c r="J3174" i="18"/>
  <c r="J3173" i="18"/>
  <c r="J3172" i="18"/>
  <c r="J3171" i="18"/>
  <c r="J3170" i="18"/>
  <c r="J3169" i="18"/>
  <c r="J3168" i="18"/>
  <c r="J3167" i="18"/>
  <c r="J3166" i="18"/>
  <c r="J3165" i="18"/>
  <c r="J3164" i="18"/>
  <c r="J3163" i="18"/>
  <c r="J3162" i="18"/>
  <c r="J3161" i="18"/>
  <c r="J3160" i="18"/>
  <c r="J3159" i="18"/>
  <c r="J3158" i="18"/>
  <c r="J3157" i="18"/>
  <c r="J3156" i="18"/>
  <c r="J3155" i="18"/>
  <c r="J3154" i="18"/>
  <c r="J3153" i="18"/>
  <c r="J3152" i="18"/>
  <c r="J3151" i="18"/>
  <c r="J3150" i="18"/>
  <c r="J3149" i="18"/>
  <c r="J3148" i="18"/>
  <c r="J3147" i="18"/>
  <c r="J3146" i="18"/>
  <c r="J3145" i="18"/>
  <c r="J3144" i="18"/>
  <c r="J3143" i="18"/>
  <c r="J3142" i="18"/>
  <c r="J3141" i="18"/>
  <c r="J3140" i="18"/>
  <c r="J3139" i="18"/>
  <c r="J3138" i="18"/>
  <c r="J3137" i="18"/>
  <c r="J3136" i="18"/>
  <c r="J3135" i="18"/>
  <c r="J3134" i="18"/>
  <c r="J3133" i="18"/>
  <c r="J3132" i="18"/>
  <c r="J3131" i="18"/>
  <c r="J3130" i="18"/>
  <c r="J3129" i="18"/>
  <c r="J3128" i="18"/>
  <c r="J3127" i="18"/>
  <c r="J3126" i="18"/>
  <c r="J3125" i="18"/>
  <c r="J3124" i="18"/>
  <c r="J3123" i="18"/>
  <c r="J3122" i="18"/>
  <c r="J3121" i="18"/>
  <c r="J3120" i="18"/>
  <c r="J3119" i="18"/>
  <c r="J3118" i="18"/>
  <c r="J3117" i="18"/>
  <c r="J3116" i="18"/>
  <c r="J3115" i="18"/>
  <c r="J3114" i="18"/>
  <c r="J3113" i="18"/>
  <c r="J3112" i="18"/>
  <c r="J3111" i="18"/>
  <c r="J3110" i="18"/>
  <c r="J3109" i="18"/>
  <c r="J3108" i="18"/>
  <c r="J3107" i="18"/>
  <c r="J3106" i="18"/>
  <c r="J3105" i="18"/>
  <c r="J3104" i="18"/>
  <c r="J3103" i="18"/>
  <c r="J3102" i="18"/>
  <c r="J3101" i="18"/>
  <c r="J3100" i="18"/>
  <c r="J3099" i="18"/>
  <c r="J3098" i="18"/>
  <c r="J3097" i="18"/>
  <c r="J3096" i="18"/>
  <c r="J3095" i="18"/>
  <c r="J3094" i="18"/>
  <c r="J3093" i="18"/>
  <c r="J3092" i="18"/>
  <c r="J3091" i="18"/>
  <c r="J3090" i="18"/>
  <c r="J3089" i="18"/>
  <c r="J3088" i="18"/>
  <c r="J3087" i="18"/>
  <c r="J3086" i="18"/>
  <c r="J3085" i="18"/>
  <c r="J3084" i="18"/>
  <c r="J3083" i="18"/>
  <c r="J3082" i="18"/>
  <c r="J3081" i="18"/>
  <c r="J3080" i="18"/>
  <c r="J3079" i="18"/>
  <c r="J3078" i="18"/>
  <c r="J3077" i="18"/>
  <c r="J3076" i="18"/>
  <c r="J3075" i="18"/>
  <c r="J3074" i="18"/>
  <c r="J3073" i="18"/>
  <c r="J3072" i="18"/>
  <c r="J3071" i="18"/>
  <c r="J3070" i="18"/>
  <c r="J3069" i="18"/>
  <c r="J3068" i="18"/>
  <c r="J3067" i="18"/>
  <c r="J3066" i="18"/>
  <c r="J3065" i="18"/>
  <c r="J3064" i="18"/>
  <c r="J3063" i="18"/>
  <c r="J3062" i="18"/>
  <c r="J3061" i="18"/>
  <c r="J3060" i="18"/>
  <c r="J3059" i="18"/>
  <c r="J3058" i="18"/>
  <c r="J3057" i="18"/>
  <c r="J3056" i="18"/>
  <c r="J3055" i="18"/>
  <c r="J3054" i="18"/>
  <c r="J3053" i="18"/>
  <c r="J3052" i="18"/>
  <c r="J3051" i="18"/>
  <c r="J3050" i="18"/>
  <c r="J3049" i="18"/>
  <c r="J3048" i="18"/>
  <c r="J3047" i="18"/>
  <c r="J3046" i="18"/>
  <c r="J3045" i="18"/>
  <c r="J3044" i="18"/>
  <c r="J3043" i="18"/>
  <c r="J3042" i="18"/>
  <c r="J3041" i="18"/>
  <c r="J3040" i="18"/>
  <c r="J3039" i="18"/>
  <c r="J3038" i="18"/>
  <c r="J3037" i="18"/>
  <c r="J3036" i="18"/>
  <c r="J3035" i="18"/>
  <c r="J3034" i="18"/>
  <c r="J3033" i="18"/>
  <c r="J3032" i="18"/>
  <c r="J3031" i="18"/>
  <c r="J3030" i="18"/>
  <c r="J3029" i="18"/>
  <c r="J3028" i="18"/>
  <c r="J3027" i="18"/>
  <c r="J3026" i="18"/>
  <c r="J3025" i="18"/>
  <c r="J3024" i="18"/>
  <c r="J3023" i="18"/>
  <c r="J3022" i="18"/>
  <c r="J3021" i="18"/>
  <c r="J3020" i="18"/>
  <c r="J3019" i="18"/>
  <c r="J3018" i="18"/>
  <c r="J3017" i="18"/>
  <c r="J3016" i="18"/>
  <c r="J3015" i="18"/>
  <c r="J3014" i="18"/>
  <c r="J3013" i="18"/>
  <c r="J3012" i="18"/>
  <c r="J3011" i="18"/>
  <c r="J3010" i="18"/>
  <c r="J3009" i="18"/>
  <c r="J3008" i="18"/>
  <c r="J3007" i="18"/>
  <c r="J3006" i="18"/>
  <c r="J3005" i="18"/>
  <c r="J3004" i="18"/>
  <c r="J3003" i="18"/>
  <c r="J3002" i="18"/>
  <c r="J3001" i="18"/>
  <c r="J3000" i="18"/>
  <c r="J2999" i="18"/>
  <c r="J2998" i="18"/>
  <c r="J2997" i="18"/>
  <c r="J2996" i="18"/>
  <c r="J2995" i="18"/>
  <c r="J2994" i="18"/>
  <c r="J2993" i="18"/>
  <c r="J2992" i="18"/>
  <c r="J2991" i="18"/>
  <c r="J2990" i="18"/>
  <c r="J2989" i="18"/>
  <c r="J2988" i="18"/>
  <c r="J2987" i="18"/>
  <c r="J2986" i="18"/>
  <c r="J2985" i="18"/>
  <c r="J2984" i="18"/>
  <c r="J2983" i="18"/>
  <c r="J2982" i="18"/>
  <c r="J2981" i="18"/>
  <c r="J2980" i="18"/>
  <c r="J2979" i="18"/>
  <c r="J2978" i="18"/>
  <c r="J2977" i="18"/>
  <c r="J2976" i="18"/>
  <c r="J2975" i="18"/>
  <c r="J2974" i="18"/>
  <c r="J2973" i="18"/>
  <c r="J2972" i="18"/>
  <c r="J2971" i="18"/>
  <c r="J2970" i="18"/>
  <c r="J2969" i="18"/>
  <c r="J2968" i="18"/>
  <c r="J2967" i="18"/>
  <c r="J2966" i="18"/>
  <c r="J2965" i="18"/>
  <c r="J2964" i="18"/>
  <c r="J2963" i="18"/>
  <c r="J2962" i="18"/>
  <c r="J2961" i="18"/>
  <c r="J2960" i="18"/>
  <c r="J2959" i="18"/>
  <c r="J2958" i="18"/>
  <c r="J2957" i="18"/>
  <c r="J2956" i="18"/>
  <c r="J2955" i="18"/>
  <c r="J2954" i="18"/>
  <c r="J2953" i="18"/>
  <c r="J2952" i="18"/>
  <c r="J2951" i="18"/>
  <c r="J2950" i="18"/>
  <c r="J2949" i="18"/>
  <c r="J2948" i="18"/>
  <c r="J2947" i="18"/>
  <c r="J2946" i="18"/>
  <c r="J2945" i="18"/>
  <c r="J2944" i="18"/>
  <c r="J2943" i="18"/>
  <c r="J2942" i="18"/>
  <c r="J2941" i="18"/>
  <c r="J2940" i="18"/>
  <c r="J2939" i="18"/>
  <c r="J2938" i="18"/>
  <c r="J2937" i="18"/>
  <c r="J2936" i="18"/>
  <c r="J2935" i="18"/>
  <c r="J2934" i="18"/>
  <c r="J2933" i="18"/>
  <c r="J2932" i="18"/>
  <c r="J2931" i="18"/>
  <c r="J2930" i="18"/>
  <c r="J2929" i="18"/>
  <c r="J2928" i="18"/>
  <c r="J2927" i="18"/>
  <c r="J2926" i="18"/>
  <c r="J2925" i="18"/>
  <c r="J2924" i="18"/>
  <c r="J2923" i="18"/>
  <c r="J2922" i="18"/>
  <c r="J2921" i="18"/>
  <c r="J2920" i="18"/>
  <c r="J2919" i="18"/>
  <c r="J2918" i="18"/>
  <c r="J2917" i="18"/>
  <c r="J2916" i="18"/>
  <c r="J2915" i="18"/>
  <c r="J2914" i="18"/>
  <c r="J2913" i="18"/>
  <c r="J2912" i="18"/>
  <c r="J2911" i="18"/>
  <c r="J2910" i="18"/>
  <c r="J2909" i="18"/>
  <c r="J2908" i="18"/>
  <c r="J2907" i="18"/>
  <c r="J2906" i="18"/>
  <c r="J2905" i="18"/>
  <c r="J2904" i="18"/>
  <c r="J2903" i="18"/>
  <c r="J2902" i="18"/>
  <c r="J2901" i="18"/>
  <c r="J2900" i="18"/>
  <c r="J2899" i="18"/>
  <c r="J2898" i="18"/>
  <c r="J2897" i="18"/>
  <c r="J2896" i="18"/>
  <c r="J2895" i="18"/>
  <c r="J2894" i="18"/>
  <c r="J2893" i="18"/>
  <c r="J2892" i="18"/>
  <c r="J2891" i="18"/>
  <c r="J2890" i="18"/>
  <c r="J2889" i="18"/>
  <c r="J2888" i="18"/>
  <c r="J2887" i="18"/>
  <c r="J2886" i="18"/>
  <c r="J2885" i="18"/>
  <c r="J2884" i="18"/>
  <c r="J2883" i="18"/>
  <c r="J2882" i="18"/>
  <c r="J2881" i="18"/>
  <c r="J2880" i="18"/>
  <c r="J2879" i="18"/>
  <c r="J2878" i="18"/>
  <c r="J2877" i="18"/>
  <c r="J2876" i="18"/>
  <c r="J2875" i="18"/>
  <c r="J2874" i="18"/>
  <c r="J2873" i="18"/>
  <c r="J2872" i="18"/>
  <c r="J2871" i="18"/>
  <c r="J2870" i="18"/>
  <c r="J2869" i="18"/>
  <c r="J2868" i="18"/>
  <c r="J2867" i="18"/>
  <c r="J2866" i="18"/>
  <c r="J2865" i="18"/>
  <c r="J2864" i="18"/>
  <c r="J2863" i="18"/>
  <c r="J2862" i="18"/>
  <c r="J2861" i="18"/>
  <c r="J2860" i="18"/>
  <c r="J2859" i="18"/>
  <c r="J2858" i="18"/>
  <c r="J2857" i="18"/>
  <c r="J2856" i="18"/>
  <c r="J2855" i="18"/>
  <c r="J2854" i="18"/>
  <c r="J2853" i="18"/>
  <c r="J2852" i="18"/>
  <c r="J2851" i="18"/>
  <c r="J2850" i="18"/>
  <c r="J2849" i="18"/>
  <c r="J2848" i="18"/>
  <c r="J2847" i="18"/>
  <c r="J2846" i="18"/>
  <c r="J2845" i="18"/>
  <c r="J2844" i="18"/>
  <c r="J2843" i="18"/>
  <c r="J2842" i="18"/>
  <c r="J2841" i="18"/>
  <c r="J2840" i="18"/>
  <c r="J2839" i="18"/>
  <c r="J2838" i="18"/>
  <c r="J2837" i="18"/>
  <c r="J2836" i="18"/>
  <c r="J2835" i="18"/>
  <c r="J2834" i="18"/>
  <c r="J2833" i="18"/>
  <c r="J2832" i="18"/>
  <c r="J2831" i="18"/>
  <c r="J2830" i="18"/>
  <c r="J2829" i="18"/>
  <c r="J2828" i="18"/>
  <c r="J2827" i="18"/>
  <c r="J2826" i="18"/>
  <c r="J2825" i="18"/>
  <c r="J2824" i="18"/>
  <c r="J2823" i="18"/>
  <c r="J2822" i="18"/>
  <c r="J2821" i="18"/>
  <c r="J2820" i="18"/>
  <c r="J2819" i="18"/>
  <c r="J2818" i="18"/>
  <c r="J2817" i="18"/>
  <c r="J2816" i="18"/>
  <c r="J2815" i="18"/>
  <c r="J2814" i="18"/>
  <c r="J2813" i="18"/>
  <c r="J2812" i="18"/>
  <c r="J2811" i="18"/>
  <c r="J2810" i="18"/>
  <c r="J2809" i="18"/>
  <c r="J2808" i="18"/>
  <c r="J2807" i="18"/>
  <c r="J2806" i="18"/>
  <c r="J2805" i="18"/>
  <c r="J2804" i="18"/>
  <c r="J2803" i="18"/>
  <c r="J2802" i="18"/>
  <c r="J2801" i="18"/>
  <c r="J2800" i="18"/>
  <c r="J2799" i="18"/>
  <c r="J2798" i="18"/>
  <c r="J2797" i="18"/>
  <c r="J2796" i="18"/>
  <c r="J2795" i="18"/>
  <c r="J2794" i="18"/>
  <c r="J2793" i="18"/>
  <c r="J2792" i="18"/>
  <c r="J2791" i="18"/>
  <c r="J2790" i="18"/>
  <c r="J2789" i="18"/>
  <c r="J2788" i="18"/>
  <c r="J2787" i="18"/>
  <c r="J2786" i="18"/>
  <c r="J2785" i="18"/>
  <c r="J2784" i="18"/>
  <c r="J2783" i="18"/>
  <c r="J2782" i="18"/>
  <c r="J2781" i="18"/>
  <c r="J2780" i="18"/>
  <c r="J2779" i="18"/>
  <c r="J2778" i="18"/>
  <c r="J2777" i="18"/>
  <c r="J2776" i="18"/>
  <c r="J2775" i="18"/>
  <c r="J2774" i="18"/>
  <c r="J2773" i="18"/>
  <c r="J2772" i="18"/>
  <c r="J2771" i="18"/>
  <c r="J2770" i="18"/>
  <c r="J2769" i="18"/>
  <c r="J2768" i="18"/>
  <c r="J2767" i="18"/>
  <c r="J2766" i="18"/>
  <c r="J2765" i="18"/>
  <c r="J2764" i="18"/>
  <c r="J2763" i="18"/>
  <c r="J2762" i="18"/>
  <c r="J2761" i="18"/>
  <c r="J2760" i="18"/>
  <c r="J2759" i="18"/>
  <c r="J2758" i="18"/>
  <c r="J2757" i="18"/>
  <c r="J2756" i="18"/>
  <c r="J2755" i="18"/>
  <c r="J2754" i="18"/>
  <c r="J2753" i="18"/>
  <c r="J2752" i="18"/>
  <c r="J2751" i="18"/>
  <c r="J2750" i="18"/>
  <c r="J2749" i="18"/>
  <c r="J2748" i="18"/>
  <c r="J2747" i="18"/>
  <c r="J2746" i="18"/>
  <c r="J2745" i="18"/>
  <c r="J2744" i="18"/>
  <c r="J2743" i="18"/>
  <c r="J2742" i="18"/>
  <c r="J2741" i="18"/>
  <c r="J2740" i="18"/>
  <c r="J2739" i="18"/>
  <c r="J2738" i="18"/>
  <c r="J2737" i="18"/>
  <c r="J2736" i="18"/>
  <c r="J2735" i="18"/>
  <c r="J2734" i="18"/>
  <c r="J2733" i="18"/>
  <c r="J2732" i="18"/>
  <c r="J2731" i="18"/>
  <c r="J2730" i="18"/>
  <c r="J2729" i="18"/>
  <c r="J2728" i="18"/>
  <c r="J2727" i="18"/>
  <c r="J2726" i="18"/>
  <c r="J2725" i="18"/>
  <c r="J2724" i="18"/>
  <c r="J2723" i="18"/>
  <c r="J2722" i="18"/>
  <c r="J2721" i="18"/>
  <c r="J2720" i="18"/>
  <c r="J2719" i="18"/>
  <c r="J2718" i="18"/>
  <c r="J2717" i="18"/>
  <c r="J2716" i="18"/>
  <c r="J2715" i="18"/>
  <c r="J2714" i="18"/>
  <c r="J2713" i="18"/>
  <c r="J2712" i="18"/>
  <c r="J2711" i="18"/>
  <c r="J2710" i="18"/>
  <c r="J2709" i="18"/>
  <c r="J2708" i="18"/>
  <c r="J2707" i="18"/>
  <c r="J2706" i="18"/>
  <c r="J2705" i="18"/>
  <c r="J2704" i="18"/>
  <c r="J2703" i="18"/>
  <c r="J2702" i="18"/>
  <c r="J2701" i="18"/>
  <c r="J2700" i="18"/>
  <c r="J2699" i="18"/>
  <c r="J2698" i="18"/>
  <c r="J2697" i="18"/>
  <c r="J2696" i="18"/>
  <c r="J2695" i="18"/>
  <c r="J2694" i="18"/>
  <c r="J2693" i="18"/>
  <c r="J2692" i="18"/>
  <c r="J2691" i="18"/>
  <c r="J2690" i="18"/>
  <c r="J2689" i="18"/>
  <c r="J2688" i="18"/>
  <c r="J2687" i="18"/>
  <c r="J2686" i="18"/>
  <c r="J2685" i="18"/>
  <c r="J2684" i="18"/>
  <c r="J2683" i="18"/>
  <c r="J2682" i="18"/>
  <c r="J2681" i="18"/>
  <c r="J2680" i="18"/>
  <c r="J2679" i="18"/>
  <c r="J2678" i="18"/>
  <c r="J2677" i="18"/>
  <c r="J2676" i="18"/>
  <c r="J2675" i="18"/>
  <c r="J2674" i="18"/>
  <c r="J2673" i="18"/>
  <c r="J2672" i="18"/>
  <c r="J2671" i="18"/>
  <c r="J2670" i="18"/>
  <c r="J2669" i="18"/>
  <c r="J2668" i="18"/>
  <c r="J2667" i="18"/>
  <c r="J2666" i="18"/>
  <c r="J2665" i="18"/>
  <c r="J2664" i="18"/>
  <c r="J2663" i="18"/>
  <c r="J2662" i="18"/>
  <c r="J2661" i="18"/>
  <c r="J2660" i="18"/>
  <c r="J2659" i="18"/>
  <c r="J2658" i="18"/>
  <c r="J2657" i="18"/>
  <c r="J2656" i="18"/>
  <c r="J2655" i="18"/>
  <c r="J2654" i="18"/>
  <c r="J2653" i="18"/>
  <c r="J2652" i="18"/>
  <c r="J2651" i="18"/>
  <c r="J2650" i="18"/>
  <c r="J2649" i="18"/>
  <c r="J2648" i="18"/>
  <c r="J2647" i="18"/>
  <c r="J2646" i="18"/>
  <c r="J2645" i="18"/>
  <c r="J2644" i="18"/>
  <c r="J2643" i="18"/>
  <c r="J2642" i="18"/>
  <c r="J2641" i="18"/>
  <c r="J2640" i="18"/>
  <c r="J2639" i="18"/>
  <c r="J2638" i="18"/>
  <c r="J2637" i="18"/>
  <c r="J2636" i="18"/>
  <c r="J2635" i="18"/>
  <c r="J2634" i="18"/>
  <c r="J2633" i="18"/>
  <c r="J2632" i="18"/>
  <c r="J2631" i="18"/>
  <c r="J2630" i="18"/>
  <c r="J2629" i="18"/>
  <c r="J2628" i="18"/>
  <c r="J2627" i="18"/>
  <c r="J2626" i="18"/>
  <c r="J2625" i="18"/>
  <c r="J2624" i="18"/>
  <c r="J2623" i="18"/>
  <c r="J2622" i="18"/>
  <c r="J2621" i="18"/>
  <c r="J2620" i="18"/>
  <c r="J2619" i="18"/>
  <c r="J2618" i="18"/>
  <c r="J2617" i="18"/>
  <c r="J2616" i="18"/>
  <c r="J2615" i="18"/>
  <c r="J2614" i="18"/>
  <c r="J2613" i="18"/>
  <c r="J2612" i="18"/>
  <c r="J2611" i="18"/>
  <c r="J2610" i="18"/>
  <c r="J2609" i="18"/>
  <c r="J2608" i="18"/>
  <c r="J2607" i="18"/>
  <c r="J2606" i="18"/>
  <c r="J2605" i="18"/>
  <c r="J2604" i="18"/>
  <c r="J2603" i="18"/>
  <c r="J2602" i="18"/>
  <c r="J2601" i="18"/>
  <c r="J2600" i="18"/>
  <c r="J2599" i="18"/>
  <c r="J2598" i="18"/>
  <c r="J2597" i="18"/>
  <c r="J2596" i="18"/>
  <c r="J2595" i="18"/>
  <c r="J2594" i="18"/>
  <c r="J2593" i="18"/>
  <c r="J2592" i="18"/>
  <c r="J2591" i="18"/>
  <c r="J2590" i="18"/>
  <c r="J2589" i="18"/>
  <c r="J2588" i="18"/>
  <c r="J2587" i="18"/>
  <c r="J2586" i="18"/>
  <c r="J2585" i="18"/>
  <c r="J2584" i="18"/>
  <c r="J2583" i="18"/>
  <c r="J2582" i="18"/>
  <c r="J2581" i="18"/>
  <c r="J2580" i="18"/>
  <c r="J2579" i="18"/>
  <c r="J2578" i="18"/>
  <c r="J2577" i="18"/>
  <c r="J2576" i="18"/>
  <c r="J2575" i="18"/>
  <c r="J2574" i="18"/>
  <c r="J2573" i="18"/>
  <c r="J2572" i="18"/>
  <c r="J2571" i="18"/>
  <c r="J2570" i="18"/>
  <c r="J2569" i="18"/>
  <c r="J2568" i="18"/>
  <c r="J2567" i="18"/>
  <c r="J2566" i="18"/>
  <c r="J2565" i="18"/>
  <c r="J2564" i="18"/>
  <c r="J2563" i="18"/>
  <c r="J2562" i="18"/>
  <c r="J2561" i="18"/>
  <c r="J2560" i="18"/>
  <c r="J2559" i="18"/>
  <c r="J2558" i="18"/>
  <c r="J2557" i="18"/>
  <c r="J2556" i="18"/>
  <c r="J2555" i="18"/>
  <c r="J2554" i="18"/>
  <c r="J2553" i="18"/>
  <c r="J2552" i="18"/>
  <c r="J2551" i="18"/>
  <c r="J2550" i="18"/>
  <c r="J2549" i="18"/>
  <c r="J2548" i="18"/>
  <c r="J2547" i="18"/>
  <c r="J2546" i="18"/>
  <c r="J2545" i="18"/>
  <c r="J2544" i="18"/>
  <c r="J2543" i="18"/>
  <c r="J2542" i="18"/>
  <c r="J2541" i="18"/>
  <c r="J2540" i="18"/>
  <c r="J2539" i="18"/>
  <c r="J2538" i="18"/>
  <c r="J2537" i="18"/>
  <c r="J2536" i="18"/>
  <c r="J2535" i="18"/>
  <c r="J2534" i="18"/>
  <c r="J2533" i="18"/>
  <c r="J2532" i="18"/>
  <c r="J2531" i="18"/>
  <c r="J2530" i="18"/>
  <c r="J2529" i="18"/>
  <c r="J2528" i="18"/>
  <c r="J2527" i="18"/>
  <c r="J2526" i="18"/>
  <c r="J2525" i="18"/>
  <c r="J2524" i="18"/>
  <c r="J2523" i="18"/>
  <c r="J2522" i="18"/>
  <c r="J2521" i="18"/>
  <c r="J2520" i="18"/>
  <c r="J2519" i="18"/>
  <c r="J2518" i="18"/>
  <c r="J2517" i="18"/>
  <c r="J2516" i="18"/>
  <c r="J2515" i="18"/>
  <c r="J2514" i="18"/>
  <c r="J2513" i="18"/>
  <c r="J2512" i="18"/>
  <c r="J2511" i="18"/>
  <c r="J2510" i="18"/>
  <c r="J2509" i="18"/>
  <c r="J2508" i="18"/>
  <c r="J2507" i="18"/>
  <c r="J2506" i="18"/>
  <c r="J2505" i="18"/>
  <c r="J2504" i="18"/>
  <c r="J2503" i="18"/>
  <c r="J2502" i="18"/>
  <c r="J2501" i="18"/>
  <c r="J2500" i="18"/>
  <c r="J2499" i="18"/>
  <c r="J2498" i="18"/>
  <c r="J2497" i="18"/>
  <c r="J2496" i="18"/>
  <c r="J2495" i="18"/>
  <c r="J2494" i="18"/>
  <c r="J2493" i="18"/>
  <c r="J2492" i="18"/>
  <c r="J2491" i="18"/>
  <c r="J2490" i="18"/>
  <c r="J2489" i="18"/>
  <c r="J2488" i="18"/>
  <c r="J2487" i="18"/>
  <c r="J2486" i="18"/>
  <c r="J2485" i="18"/>
  <c r="J2484" i="18"/>
  <c r="J2483" i="18"/>
  <c r="J2482" i="18"/>
  <c r="J2481" i="18"/>
  <c r="J2480" i="18"/>
  <c r="J2479" i="18"/>
  <c r="J2478" i="18"/>
  <c r="J2477" i="18"/>
  <c r="J2476" i="18"/>
  <c r="J2475" i="18"/>
  <c r="J2474" i="18"/>
  <c r="J2473" i="18"/>
  <c r="J2472" i="18"/>
  <c r="J2471" i="18"/>
  <c r="J2470" i="18"/>
  <c r="J2469" i="18"/>
  <c r="J2468" i="18"/>
  <c r="J2467" i="18"/>
  <c r="J2466" i="18"/>
  <c r="J2465" i="18"/>
  <c r="J2464" i="18"/>
  <c r="J2463" i="18"/>
  <c r="J2462" i="18"/>
  <c r="J2461" i="18"/>
  <c r="J2460" i="18"/>
  <c r="J2459" i="18"/>
  <c r="J2458" i="18"/>
  <c r="J2457" i="18"/>
  <c r="J2456" i="18"/>
  <c r="J2455" i="18"/>
  <c r="J2454" i="18"/>
  <c r="J2453" i="18"/>
  <c r="J2452" i="18"/>
  <c r="J2451" i="18"/>
  <c r="J2450" i="18"/>
  <c r="J2449" i="18"/>
  <c r="J2448" i="18"/>
  <c r="J2447" i="18"/>
  <c r="J2446" i="18"/>
  <c r="J2445" i="18"/>
  <c r="J2444" i="18"/>
  <c r="J2443" i="18"/>
  <c r="J2442" i="18"/>
  <c r="J2441" i="18"/>
  <c r="J2440" i="18"/>
  <c r="J2439" i="18"/>
  <c r="J2438" i="18"/>
  <c r="J2437" i="18"/>
  <c r="J2436" i="18"/>
  <c r="J2435" i="18"/>
  <c r="J2434" i="18"/>
  <c r="J2433" i="18"/>
  <c r="J2432" i="18"/>
  <c r="J2431" i="18"/>
  <c r="J2430" i="18"/>
  <c r="J2429" i="18"/>
  <c r="J2428" i="18"/>
  <c r="J2427" i="18"/>
  <c r="J2426" i="18"/>
  <c r="J2425" i="18"/>
  <c r="J2424" i="18"/>
  <c r="J2423" i="18"/>
  <c r="J2422" i="18"/>
  <c r="J2421" i="18"/>
  <c r="J2420" i="18"/>
  <c r="J2419" i="18"/>
  <c r="J2418" i="18"/>
  <c r="J2417" i="18"/>
  <c r="J2416" i="18"/>
  <c r="J2415" i="18"/>
  <c r="J2414" i="18"/>
  <c r="J2413" i="18"/>
  <c r="J2412" i="18"/>
  <c r="J2411" i="18"/>
  <c r="J2410" i="18"/>
  <c r="J2409" i="18"/>
  <c r="J2408" i="18"/>
  <c r="J2407" i="18"/>
  <c r="J2406" i="18"/>
  <c r="J2405" i="18"/>
  <c r="J2404" i="18"/>
  <c r="J2403" i="18"/>
  <c r="J2402" i="18"/>
  <c r="J2401" i="18"/>
  <c r="J2400" i="18"/>
  <c r="J2399" i="18"/>
  <c r="J2398" i="18"/>
  <c r="J2397" i="18"/>
  <c r="J2396" i="18"/>
  <c r="J2395" i="18"/>
  <c r="J2394" i="18"/>
  <c r="J2393" i="18"/>
  <c r="J2392" i="18"/>
  <c r="J2391" i="18"/>
  <c r="J2390" i="18"/>
  <c r="J2389" i="18"/>
  <c r="J2388" i="18"/>
  <c r="J2387" i="18"/>
  <c r="J2386" i="18"/>
  <c r="J2385" i="18"/>
  <c r="J2384" i="18"/>
  <c r="J2383" i="18"/>
  <c r="J2382" i="18"/>
  <c r="J2381" i="18"/>
  <c r="J2380" i="18"/>
  <c r="J2379" i="18"/>
  <c r="J2378" i="18"/>
  <c r="J2377" i="18"/>
  <c r="J2376" i="18"/>
  <c r="J2375" i="18"/>
  <c r="J2374" i="18"/>
  <c r="J2373" i="18"/>
  <c r="J2372" i="18"/>
  <c r="J2371" i="18"/>
  <c r="J2370" i="18"/>
  <c r="J2369" i="18"/>
  <c r="J2368" i="18"/>
  <c r="J2367" i="18"/>
  <c r="J2366" i="18"/>
  <c r="J2365" i="18"/>
  <c r="J2364" i="18"/>
  <c r="J2363" i="18"/>
  <c r="J2362" i="18"/>
  <c r="J2361" i="18"/>
  <c r="J2360" i="18"/>
  <c r="J2359" i="18"/>
  <c r="J2358" i="18"/>
  <c r="J2357" i="18"/>
  <c r="J2356" i="18"/>
  <c r="J2355" i="18"/>
  <c r="J2354" i="18"/>
  <c r="J2353" i="18"/>
  <c r="J2352" i="18"/>
  <c r="J2351" i="18"/>
  <c r="J2350" i="18"/>
  <c r="J2349" i="18"/>
  <c r="J2348" i="18"/>
  <c r="J2347" i="18"/>
  <c r="J2346" i="18"/>
  <c r="J2345" i="18"/>
  <c r="J2344" i="18"/>
  <c r="J2343" i="18"/>
  <c r="J2342" i="18"/>
  <c r="J2341" i="18"/>
  <c r="J2340" i="18"/>
  <c r="J2339" i="18"/>
  <c r="J2338" i="18"/>
  <c r="J2337" i="18"/>
  <c r="J2336" i="18"/>
  <c r="J2335" i="18"/>
  <c r="J2334" i="18"/>
  <c r="J2333" i="18"/>
  <c r="J2332" i="18"/>
  <c r="J2331" i="18"/>
  <c r="J2330" i="18"/>
  <c r="J2329" i="18"/>
  <c r="J2328" i="18"/>
  <c r="J2327" i="18"/>
  <c r="J2326" i="18"/>
  <c r="J2325" i="18"/>
  <c r="J2324" i="18"/>
  <c r="J2323" i="18"/>
  <c r="J2322" i="18"/>
  <c r="J2321" i="18"/>
  <c r="J2320" i="18"/>
  <c r="J2319" i="18"/>
  <c r="J2318" i="18"/>
  <c r="J2317" i="18"/>
  <c r="J2316" i="18"/>
  <c r="J2315" i="18"/>
  <c r="J2314" i="18"/>
  <c r="J2313" i="18"/>
  <c r="J2312" i="18"/>
  <c r="J2311" i="18"/>
  <c r="J2310" i="18"/>
  <c r="J2309" i="18"/>
  <c r="J2308" i="18"/>
  <c r="J2307" i="18"/>
  <c r="J2306" i="18"/>
  <c r="J2305" i="18"/>
  <c r="J2304" i="18"/>
  <c r="J2303" i="18"/>
  <c r="J2302" i="18"/>
  <c r="J2301" i="18"/>
  <c r="J2300" i="18"/>
  <c r="J2299" i="18"/>
  <c r="J2298" i="18"/>
  <c r="J2297" i="18"/>
  <c r="J2296" i="18"/>
  <c r="J2295" i="18"/>
  <c r="J2294" i="18"/>
  <c r="J2293" i="18"/>
  <c r="J2292" i="18"/>
  <c r="J2291" i="18"/>
  <c r="J2290" i="18"/>
  <c r="J2289" i="18"/>
  <c r="J2288" i="18"/>
  <c r="J2287" i="18"/>
  <c r="J2286" i="18"/>
  <c r="J2285" i="18"/>
  <c r="J2284" i="18"/>
  <c r="J2283" i="18"/>
  <c r="J2282" i="18"/>
  <c r="J2281" i="18"/>
  <c r="J2280" i="18"/>
  <c r="J2279" i="18"/>
  <c r="J2278" i="18"/>
  <c r="J2277" i="18"/>
  <c r="J2276" i="18"/>
  <c r="J2275" i="18"/>
  <c r="J2274" i="18"/>
  <c r="J2273" i="18"/>
  <c r="J2272" i="18"/>
  <c r="J2271" i="18"/>
  <c r="J2270" i="18"/>
  <c r="J2269" i="18"/>
  <c r="J2268" i="18"/>
  <c r="J2267" i="18"/>
  <c r="J2266" i="18"/>
  <c r="J2265" i="18"/>
  <c r="J2264" i="18"/>
  <c r="J2263" i="18"/>
  <c r="J2262" i="18"/>
  <c r="J2261" i="18"/>
  <c r="J2260" i="18"/>
  <c r="J2259" i="18"/>
  <c r="J2258" i="18"/>
  <c r="J2257" i="18"/>
  <c r="J2256" i="18"/>
  <c r="J2255" i="18"/>
  <c r="J2254" i="18"/>
  <c r="J2253" i="18"/>
  <c r="J2252" i="18"/>
  <c r="J2251" i="18"/>
  <c r="J2250" i="18"/>
  <c r="J2249" i="18"/>
  <c r="J2248" i="18"/>
  <c r="J2247" i="18"/>
  <c r="J2246" i="18"/>
  <c r="J2245" i="18"/>
  <c r="J2244" i="18"/>
  <c r="J2243" i="18"/>
  <c r="J2242" i="18"/>
  <c r="J2241" i="18"/>
  <c r="J2240" i="18"/>
  <c r="J2239" i="18"/>
  <c r="J2238" i="18"/>
  <c r="J2237" i="18"/>
  <c r="J2236" i="18"/>
  <c r="J2235" i="18"/>
  <c r="J2234" i="18"/>
  <c r="J2233" i="18"/>
  <c r="J2232" i="18"/>
  <c r="J2231" i="18"/>
  <c r="J2230" i="18"/>
  <c r="J2229" i="18"/>
  <c r="J2228" i="18"/>
  <c r="J2227" i="18"/>
  <c r="J2226" i="18"/>
  <c r="J2225" i="18"/>
  <c r="J2224" i="18"/>
  <c r="J2223" i="18"/>
  <c r="J2222" i="18"/>
  <c r="J2221" i="18"/>
  <c r="J2220" i="18"/>
  <c r="J2219" i="18"/>
  <c r="J2218" i="18"/>
  <c r="J2217" i="18"/>
  <c r="J2216" i="18"/>
  <c r="J2215" i="18"/>
  <c r="J2214" i="18"/>
  <c r="J2213" i="18"/>
  <c r="J2212" i="18"/>
  <c r="J2211" i="18"/>
  <c r="J2210" i="18"/>
  <c r="J2209" i="18"/>
  <c r="J2208" i="18"/>
  <c r="J2207" i="18"/>
  <c r="J2206" i="18"/>
  <c r="J2205" i="18"/>
  <c r="J2204" i="18"/>
  <c r="J2203" i="18"/>
  <c r="J2202" i="18"/>
  <c r="J2201" i="18"/>
  <c r="J2200" i="18"/>
  <c r="J2199" i="18"/>
  <c r="J2198" i="18"/>
  <c r="J2197" i="18"/>
  <c r="J2196" i="18"/>
  <c r="J2195" i="18"/>
  <c r="J2194" i="18"/>
  <c r="J2193" i="18"/>
  <c r="J2192" i="18"/>
  <c r="J2191" i="18"/>
  <c r="J2190" i="18"/>
  <c r="J2189" i="18"/>
  <c r="J2188" i="18"/>
  <c r="J2187" i="18"/>
  <c r="J2186" i="18"/>
  <c r="J2185" i="18"/>
  <c r="J2184" i="18"/>
  <c r="J2183" i="18"/>
  <c r="J2182" i="18"/>
  <c r="J2181" i="18"/>
  <c r="J2180" i="18"/>
  <c r="J2179" i="18"/>
  <c r="J2178" i="18"/>
  <c r="J2177" i="18"/>
  <c r="J2176" i="18"/>
  <c r="J2175" i="18"/>
  <c r="J2174" i="18"/>
  <c r="J2173" i="18"/>
  <c r="J2172" i="18"/>
  <c r="J2171" i="18"/>
  <c r="J2170" i="18"/>
  <c r="J2169" i="18"/>
  <c r="J2168" i="18"/>
  <c r="J2167" i="18"/>
  <c r="J2166" i="18"/>
  <c r="J2165" i="18"/>
  <c r="J2164" i="18"/>
  <c r="J2163" i="18"/>
  <c r="J2162" i="18"/>
  <c r="J2161" i="18"/>
  <c r="J2160" i="18"/>
  <c r="J2159" i="18"/>
  <c r="J2158" i="18"/>
  <c r="J2157" i="18"/>
  <c r="J2156" i="18"/>
  <c r="J2155" i="18"/>
  <c r="J2154" i="18"/>
  <c r="J2153" i="18"/>
  <c r="J2152" i="18"/>
  <c r="J2151" i="18"/>
  <c r="J2150" i="18"/>
  <c r="J2149" i="18"/>
  <c r="J2148" i="18"/>
  <c r="J2147" i="18"/>
  <c r="J2146" i="18"/>
  <c r="J2145" i="18"/>
  <c r="J2144" i="18"/>
  <c r="J2143" i="18"/>
  <c r="J2142" i="18"/>
  <c r="J2141" i="18"/>
  <c r="J2140" i="18"/>
  <c r="J2139" i="18"/>
  <c r="J2138" i="18"/>
  <c r="J2137" i="18"/>
  <c r="J2136" i="18"/>
  <c r="J2135" i="18"/>
  <c r="J2134" i="18"/>
  <c r="J2133" i="18"/>
  <c r="J2132" i="18"/>
  <c r="J2131" i="18"/>
  <c r="J2130" i="18"/>
  <c r="J2129" i="18"/>
  <c r="J2128" i="18"/>
  <c r="J2127" i="18"/>
  <c r="J2126" i="18"/>
  <c r="J2125" i="18"/>
  <c r="J2124" i="18"/>
  <c r="J2123" i="18"/>
  <c r="J2122" i="18"/>
  <c r="J2121" i="18"/>
  <c r="J2120" i="18"/>
  <c r="J2119" i="18"/>
  <c r="J2118" i="18"/>
  <c r="J2117" i="18"/>
  <c r="J2116" i="18"/>
  <c r="J2115" i="18"/>
  <c r="J2114" i="18"/>
  <c r="J2113" i="18"/>
  <c r="J2112" i="18"/>
  <c r="J2111" i="18"/>
  <c r="J2110" i="18"/>
  <c r="J2109" i="18"/>
  <c r="J2108" i="18"/>
  <c r="J2107" i="18"/>
  <c r="J2106" i="18"/>
  <c r="J2105" i="18"/>
  <c r="J2104" i="18"/>
  <c r="J2103" i="18"/>
  <c r="J2102" i="18"/>
  <c r="J2101" i="18"/>
  <c r="J2100" i="18"/>
  <c r="J2099" i="18"/>
  <c r="J2098" i="18"/>
  <c r="J2097" i="18"/>
  <c r="J2096" i="18"/>
  <c r="J2095" i="18"/>
  <c r="J2094" i="18"/>
  <c r="J2093" i="18"/>
  <c r="J2092" i="18"/>
  <c r="J2091" i="18"/>
  <c r="J2090" i="18"/>
  <c r="J2089" i="18"/>
  <c r="J2088" i="18"/>
  <c r="J2087" i="18"/>
  <c r="J2086" i="18"/>
  <c r="J2085" i="18"/>
  <c r="J2084" i="18"/>
  <c r="J2083" i="18"/>
  <c r="J2082" i="18"/>
  <c r="J2081" i="18"/>
  <c r="J2080" i="18"/>
  <c r="J2079" i="18"/>
  <c r="J2078" i="18"/>
  <c r="J2077" i="18"/>
  <c r="J2076" i="18"/>
  <c r="J2075" i="18"/>
  <c r="J2074" i="18"/>
  <c r="J2073" i="18"/>
  <c r="J2072" i="18"/>
  <c r="J2071" i="18"/>
  <c r="J2070" i="18"/>
  <c r="J2069" i="18"/>
  <c r="J2068" i="18"/>
  <c r="J2067" i="18"/>
  <c r="J2066" i="18"/>
  <c r="J2065" i="18"/>
  <c r="J2064" i="18"/>
  <c r="J2063" i="18"/>
  <c r="J2062" i="18"/>
  <c r="J2061" i="18"/>
  <c r="J2060" i="18"/>
  <c r="J2059" i="18"/>
  <c r="J2058" i="18"/>
  <c r="J2057" i="18"/>
  <c r="J2056" i="18"/>
  <c r="J2055" i="18"/>
  <c r="J2054" i="18"/>
  <c r="J2053" i="18"/>
  <c r="J2052" i="18"/>
  <c r="J2051" i="18"/>
  <c r="J2050" i="18"/>
  <c r="J2049" i="18"/>
  <c r="J2048" i="18"/>
  <c r="J2047" i="18"/>
  <c r="J2046" i="18"/>
  <c r="J2045" i="18"/>
  <c r="J2044" i="18"/>
  <c r="J2043" i="18"/>
  <c r="J2042" i="18"/>
  <c r="J2041" i="18"/>
  <c r="J2040" i="18"/>
  <c r="J2039" i="18"/>
  <c r="J2038" i="18"/>
  <c r="J2037" i="18"/>
  <c r="J2036" i="18"/>
  <c r="J2035" i="18"/>
  <c r="J2034" i="18"/>
  <c r="J2033" i="18"/>
  <c r="J2032" i="18"/>
  <c r="J2031" i="18"/>
  <c r="J2030" i="18"/>
  <c r="J2029" i="18"/>
  <c r="J2028" i="18"/>
  <c r="J2027" i="18"/>
  <c r="J2026" i="18"/>
  <c r="J2025" i="18"/>
  <c r="J2024" i="18"/>
  <c r="J2023" i="18"/>
  <c r="J2022" i="18"/>
  <c r="J2021" i="18"/>
  <c r="J2020" i="18"/>
  <c r="J2019" i="18"/>
  <c r="J2018" i="18"/>
  <c r="J2017" i="18"/>
  <c r="J2016" i="18"/>
  <c r="J2015" i="18"/>
  <c r="J2014" i="18"/>
  <c r="J2013" i="18"/>
  <c r="J2012" i="18"/>
  <c r="J2011" i="18"/>
  <c r="J2010" i="18"/>
  <c r="J2009" i="18"/>
  <c r="J2008" i="18"/>
  <c r="J2007" i="18"/>
  <c r="J2006" i="18"/>
  <c r="J2005" i="18"/>
  <c r="J2004" i="18"/>
  <c r="J2003" i="18"/>
  <c r="J2002" i="18"/>
  <c r="J2001" i="18"/>
  <c r="J2000" i="18"/>
  <c r="J1999" i="18"/>
  <c r="J1998" i="18"/>
  <c r="J1997" i="18"/>
  <c r="J1996" i="18"/>
  <c r="J1995" i="18"/>
  <c r="J1994" i="18"/>
  <c r="J1993" i="18"/>
  <c r="J1992" i="18"/>
  <c r="J1991" i="18"/>
  <c r="J1990" i="18"/>
  <c r="J1989" i="18"/>
  <c r="J1988" i="18"/>
  <c r="J1987" i="18"/>
  <c r="J1986" i="18"/>
  <c r="J1985" i="18"/>
  <c r="J1984" i="18"/>
  <c r="J1983" i="18"/>
  <c r="J1982" i="18"/>
  <c r="J1981" i="18"/>
  <c r="J1980" i="18"/>
  <c r="J1979" i="18"/>
  <c r="J1978" i="18"/>
  <c r="J1977" i="18"/>
  <c r="J1976" i="18"/>
  <c r="J1975" i="18"/>
  <c r="J1974" i="18"/>
  <c r="J1973" i="18"/>
  <c r="J1972" i="18"/>
  <c r="J1971" i="18"/>
  <c r="J1970" i="18"/>
  <c r="J1969" i="18"/>
  <c r="J1968" i="18"/>
  <c r="J1967" i="18"/>
  <c r="J1966" i="18"/>
  <c r="J1965" i="18"/>
  <c r="J1964" i="18"/>
  <c r="J1963" i="18"/>
  <c r="J1962" i="18"/>
  <c r="J1961" i="18"/>
  <c r="J1960" i="18"/>
  <c r="J1959" i="18"/>
  <c r="J1958" i="18"/>
  <c r="J1957" i="18"/>
  <c r="J1956" i="18"/>
  <c r="J1955" i="18"/>
  <c r="J1954" i="18"/>
  <c r="J1953" i="18"/>
  <c r="J1952" i="18"/>
  <c r="J1951" i="18"/>
  <c r="J1950" i="18"/>
  <c r="J1949" i="18"/>
  <c r="J1948" i="18"/>
  <c r="J1947" i="18"/>
  <c r="J1946" i="18"/>
  <c r="J1945" i="18"/>
  <c r="J1944" i="18"/>
  <c r="J1943" i="18"/>
  <c r="J1942" i="18"/>
  <c r="J1941" i="18"/>
  <c r="J1940" i="18"/>
  <c r="J1939" i="18"/>
  <c r="J1938" i="18"/>
  <c r="J1937" i="18"/>
  <c r="J1936" i="18"/>
  <c r="J1935" i="18"/>
  <c r="J1934" i="18"/>
  <c r="J1933" i="18"/>
  <c r="J1932" i="18"/>
  <c r="J1931" i="18"/>
  <c r="J1930" i="18"/>
  <c r="J1929" i="18"/>
  <c r="J1928" i="18"/>
  <c r="J1927" i="18"/>
  <c r="J1926" i="18"/>
  <c r="J1925" i="18"/>
  <c r="J1924" i="18"/>
  <c r="J1923" i="18"/>
  <c r="J1922" i="18"/>
  <c r="J1921" i="18"/>
  <c r="J1920" i="18"/>
  <c r="J1919" i="18"/>
  <c r="J1918" i="18"/>
  <c r="J1917" i="18"/>
  <c r="J1916" i="18"/>
  <c r="J1915" i="18"/>
  <c r="J1914" i="18"/>
  <c r="J1913" i="18"/>
  <c r="J1912" i="18"/>
  <c r="J1911" i="18"/>
  <c r="J1910" i="18"/>
  <c r="J1909" i="18"/>
  <c r="J1908" i="18"/>
  <c r="J1907" i="18"/>
  <c r="J1906" i="18"/>
  <c r="J1905" i="18"/>
  <c r="J1904" i="18"/>
  <c r="J1903" i="18"/>
  <c r="J1902" i="18"/>
  <c r="J1901" i="18"/>
  <c r="J1900" i="18"/>
  <c r="J1899" i="18"/>
  <c r="J1898" i="18"/>
  <c r="J1897" i="18"/>
  <c r="J1896" i="18"/>
  <c r="J1895" i="18"/>
  <c r="J1894" i="18"/>
  <c r="J1893" i="18"/>
  <c r="J1892" i="18"/>
  <c r="J1891" i="18"/>
  <c r="J1890" i="18"/>
  <c r="J1889" i="18"/>
  <c r="J1888" i="18"/>
  <c r="J1887" i="18"/>
  <c r="J1886" i="18"/>
  <c r="J1885" i="18"/>
  <c r="J1884" i="18"/>
  <c r="J1883" i="18"/>
  <c r="J1882" i="18"/>
  <c r="J1881" i="18"/>
  <c r="J1880" i="18"/>
  <c r="J1879" i="18"/>
  <c r="J1878" i="18"/>
  <c r="J1877" i="18"/>
  <c r="J1876" i="18"/>
  <c r="J1875" i="18"/>
  <c r="J1874" i="18"/>
  <c r="J1873" i="18"/>
  <c r="J1872" i="18"/>
  <c r="J1871" i="18"/>
  <c r="J1870" i="18"/>
  <c r="J1869" i="18"/>
  <c r="J1868" i="18"/>
  <c r="J1867" i="18"/>
  <c r="J1866" i="18"/>
  <c r="J1865" i="18"/>
  <c r="J1864" i="18"/>
  <c r="J1863" i="18"/>
  <c r="J1862" i="18"/>
  <c r="J1861" i="18"/>
  <c r="J1860" i="18"/>
  <c r="J1859" i="18"/>
  <c r="J1858" i="18"/>
  <c r="J1857" i="18"/>
  <c r="J1856" i="18"/>
  <c r="J1855" i="18"/>
  <c r="J1854" i="18"/>
  <c r="J1853" i="18"/>
  <c r="J1852" i="18"/>
  <c r="J1851" i="18"/>
  <c r="J1850" i="18"/>
  <c r="J1849" i="18"/>
  <c r="J1848" i="18"/>
  <c r="J1847" i="18"/>
  <c r="J1846" i="18"/>
  <c r="J1845" i="18"/>
  <c r="J1844" i="18"/>
  <c r="J1843" i="18"/>
  <c r="J1842" i="18"/>
  <c r="J1841" i="18"/>
  <c r="J1840" i="18"/>
  <c r="J1839" i="18"/>
  <c r="J1838" i="18"/>
  <c r="J1837" i="18"/>
  <c r="J1836" i="18"/>
  <c r="J1835" i="18"/>
  <c r="J1834" i="18"/>
  <c r="J1833" i="18"/>
  <c r="J1832" i="18"/>
  <c r="J1831" i="18"/>
  <c r="J1830" i="18"/>
  <c r="J1829" i="18"/>
  <c r="J1828" i="18"/>
  <c r="J1827" i="18"/>
  <c r="J1826" i="18"/>
  <c r="J1825" i="18"/>
  <c r="J1824" i="18"/>
  <c r="J1823" i="18"/>
  <c r="J1822" i="18"/>
  <c r="J1821" i="18"/>
  <c r="J1820" i="18"/>
  <c r="J1819" i="18"/>
  <c r="J1818" i="18"/>
  <c r="J1817" i="18"/>
  <c r="J1816" i="18"/>
  <c r="J1815" i="18"/>
  <c r="J1814" i="18"/>
  <c r="J1813" i="18"/>
  <c r="J1812" i="18"/>
  <c r="J1811" i="18"/>
  <c r="J1810" i="18"/>
  <c r="J1809" i="18"/>
  <c r="J1808" i="18"/>
  <c r="J1807" i="18"/>
  <c r="J1806" i="18"/>
  <c r="J1805" i="18"/>
  <c r="J1804" i="18"/>
  <c r="J1803" i="18"/>
  <c r="J1802" i="18"/>
  <c r="J1801" i="18"/>
  <c r="J1800" i="18"/>
  <c r="J1799" i="18"/>
  <c r="J1798" i="18"/>
  <c r="J1797" i="18"/>
  <c r="J1796" i="18"/>
  <c r="J1795" i="18"/>
  <c r="J1794" i="18"/>
  <c r="J1793" i="18"/>
  <c r="J1792" i="18"/>
  <c r="J1791" i="18"/>
  <c r="J1790" i="18"/>
  <c r="J1789" i="18"/>
  <c r="J1788" i="18"/>
  <c r="J1787" i="18"/>
  <c r="J1786" i="18"/>
  <c r="J1785" i="18"/>
  <c r="J1784" i="18"/>
  <c r="J1783" i="18"/>
  <c r="J1782" i="18"/>
  <c r="J1781" i="18"/>
  <c r="J1780" i="18"/>
  <c r="J1779" i="18"/>
  <c r="J1778" i="18"/>
  <c r="J1777" i="18"/>
  <c r="J1776" i="18"/>
  <c r="J1775" i="18"/>
  <c r="J1774" i="18"/>
  <c r="J1773" i="18"/>
  <c r="J1772" i="18"/>
  <c r="J1771" i="18"/>
  <c r="J1770" i="18"/>
  <c r="J1769" i="18"/>
  <c r="J1768" i="18"/>
  <c r="J1767" i="18"/>
  <c r="J1766" i="18"/>
  <c r="J1765" i="18"/>
  <c r="J1764" i="18"/>
  <c r="J1763" i="18"/>
  <c r="J1762" i="18"/>
  <c r="J1761" i="18"/>
  <c r="J1760" i="18"/>
  <c r="J1759" i="18"/>
  <c r="J1758" i="18"/>
  <c r="J1757" i="18"/>
  <c r="J1756" i="18"/>
  <c r="J1755" i="18"/>
  <c r="J1754" i="18"/>
  <c r="J1753" i="18"/>
  <c r="J1752" i="18"/>
  <c r="J1751" i="18"/>
  <c r="J1750" i="18"/>
  <c r="J1749" i="18"/>
  <c r="J1748" i="18"/>
  <c r="J1747" i="18"/>
  <c r="J1746" i="18"/>
  <c r="J1745" i="18"/>
  <c r="J1744" i="18"/>
  <c r="J1743" i="18"/>
  <c r="J1742" i="18"/>
  <c r="J1741" i="18"/>
  <c r="J1740" i="18"/>
  <c r="J1739" i="18"/>
  <c r="J1738" i="18"/>
  <c r="J1737" i="18"/>
  <c r="J1736" i="18"/>
  <c r="J1735" i="18"/>
  <c r="J1734" i="18"/>
  <c r="J1733" i="18"/>
  <c r="J1732" i="18"/>
  <c r="J1731" i="18"/>
  <c r="J1730" i="18"/>
  <c r="J1729" i="18"/>
  <c r="J1728" i="18"/>
  <c r="J1727" i="18"/>
  <c r="J1726" i="18"/>
  <c r="J1725" i="18"/>
  <c r="J1724" i="18"/>
  <c r="J1723" i="18"/>
  <c r="J1722" i="18"/>
  <c r="J1721" i="18"/>
  <c r="J1720" i="18"/>
  <c r="J1719" i="18"/>
  <c r="J1718" i="18"/>
  <c r="J1717" i="18"/>
  <c r="J1716" i="18"/>
  <c r="J1715" i="18"/>
  <c r="J1714" i="18"/>
  <c r="J1713" i="18"/>
  <c r="J1712" i="18"/>
  <c r="J1711" i="18"/>
  <c r="J1710" i="18"/>
  <c r="J1709" i="18"/>
  <c r="J1708" i="18"/>
  <c r="J1707" i="18"/>
  <c r="J1706" i="18"/>
  <c r="J1705" i="18"/>
  <c r="J1704" i="18"/>
  <c r="J1703" i="18"/>
  <c r="J1702" i="18"/>
  <c r="J1701" i="18"/>
  <c r="J1700" i="18"/>
  <c r="J1699" i="18"/>
  <c r="J1698" i="18"/>
  <c r="J1697" i="18"/>
  <c r="J1696" i="18"/>
  <c r="J1695" i="18"/>
  <c r="J1694" i="18"/>
  <c r="J1693" i="18"/>
  <c r="J1692" i="18"/>
  <c r="J1691" i="18"/>
  <c r="J1690" i="18"/>
  <c r="J1689" i="18"/>
  <c r="J1688" i="18"/>
  <c r="J1687" i="18"/>
  <c r="J1686" i="18"/>
  <c r="J1685" i="18"/>
  <c r="J1684" i="18"/>
  <c r="J1683" i="18"/>
  <c r="J1682" i="18"/>
  <c r="J1681" i="18"/>
  <c r="J1680" i="18"/>
  <c r="J1679" i="18"/>
  <c r="J1678" i="18"/>
  <c r="J1677" i="18"/>
  <c r="J1676" i="18"/>
  <c r="J1675" i="18"/>
  <c r="J1674" i="18"/>
  <c r="J1673" i="18"/>
  <c r="J1672" i="18"/>
  <c r="J1671" i="18"/>
  <c r="J1670" i="18"/>
  <c r="J1669" i="18"/>
  <c r="J1668" i="18"/>
  <c r="J1667" i="18"/>
  <c r="J1666" i="18"/>
  <c r="J1665" i="18"/>
  <c r="J1664" i="18"/>
  <c r="J1663" i="18"/>
  <c r="J1662" i="18"/>
  <c r="J1661" i="18"/>
  <c r="J1660" i="18"/>
  <c r="J1659" i="18"/>
  <c r="J1658" i="18"/>
  <c r="J1657" i="18"/>
  <c r="J1656" i="18"/>
  <c r="J1655" i="18"/>
  <c r="J1654" i="18"/>
  <c r="J1653" i="18"/>
  <c r="J1652" i="18"/>
  <c r="J1651" i="18"/>
  <c r="J1650" i="18"/>
  <c r="J1649" i="18"/>
  <c r="J1648" i="18"/>
  <c r="J1647" i="18"/>
  <c r="J1646" i="18"/>
  <c r="J1645" i="18"/>
  <c r="J1644" i="18"/>
  <c r="J1643" i="18"/>
  <c r="J1642" i="18"/>
  <c r="J1641" i="18"/>
  <c r="J1640" i="18"/>
  <c r="J1639" i="18"/>
  <c r="J1638" i="18"/>
  <c r="J1637" i="18"/>
  <c r="J1636" i="18"/>
  <c r="J1635" i="18"/>
  <c r="J1634" i="18"/>
  <c r="J1633" i="18"/>
  <c r="J1632" i="18"/>
  <c r="J1631" i="18"/>
  <c r="J1630" i="18"/>
  <c r="J1629" i="18"/>
  <c r="J1628" i="18"/>
  <c r="J1627" i="18"/>
  <c r="J1626" i="18"/>
  <c r="J1625" i="18"/>
  <c r="J1624" i="18"/>
  <c r="J1623" i="18"/>
  <c r="J1622" i="18"/>
  <c r="J1621" i="18"/>
  <c r="J1620" i="18"/>
  <c r="J1619" i="18"/>
  <c r="J1618" i="18"/>
  <c r="J1617" i="18"/>
  <c r="J1616" i="18"/>
  <c r="J1615" i="18"/>
  <c r="J1614" i="18"/>
  <c r="J1613" i="18"/>
  <c r="J1612" i="18"/>
  <c r="J1611" i="18"/>
  <c r="J1610" i="18"/>
  <c r="J1609" i="18"/>
  <c r="J1608" i="18"/>
  <c r="J1607" i="18"/>
  <c r="J1606" i="18"/>
  <c r="J1605" i="18"/>
  <c r="J1604" i="18"/>
  <c r="J1603" i="18"/>
  <c r="J1602" i="18"/>
  <c r="J1601" i="18"/>
  <c r="J1600" i="18"/>
  <c r="J1599" i="18"/>
  <c r="J1598" i="18"/>
  <c r="J1597" i="18"/>
  <c r="J1596" i="18"/>
  <c r="J1595" i="18"/>
  <c r="J1594" i="18"/>
  <c r="J1593" i="18"/>
  <c r="J1592" i="18"/>
  <c r="J1591" i="18"/>
  <c r="J1590" i="18"/>
  <c r="J1589" i="18"/>
  <c r="J1588" i="18"/>
  <c r="J1587" i="18"/>
  <c r="J1586" i="18"/>
  <c r="J1585" i="18"/>
  <c r="J1584" i="18"/>
  <c r="J1583" i="18"/>
  <c r="J1582" i="18"/>
  <c r="J1581" i="18"/>
  <c r="J1580" i="18"/>
  <c r="J1579" i="18"/>
  <c r="J1578" i="18"/>
  <c r="J1577" i="18"/>
  <c r="J1576" i="18"/>
  <c r="J1575" i="18"/>
  <c r="J1574" i="18"/>
  <c r="J1573" i="18"/>
  <c r="J1572" i="18"/>
  <c r="J1571" i="18"/>
  <c r="J1570" i="18"/>
  <c r="J1569" i="18"/>
  <c r="J1568" i="18"/>
  <c r="J1567" i="18"/>
  <c r="J1566" i="18"/>
  <c r="J1565" i="18"/>
  <c r="J1564" i="18"/>
  <c r="J1563" i="18"/>
  <c r="J1562" i="18"/>
  <c r="J1561" i="18"/>
  <c r="J1560" i="18"/>
  <c r="J1559" i="18"/>
  <c r="J1558" i="18"/>
  <c r="J1557" i="18"/>
  <c r="J1556" i="18"/>
  <c r="J1555" i="18"/>
  <c r="J1554" i="18"/>
  <c r="J1553" i="18"/>
  <c r="J1552" i="18"/>
  <c r="J1551" i="18"/>
  <c r="J1550" i="18"/>
  <c r="J1549" i="18"/>
  <c r="J1548" i="18"/>
  <c r="J1547" i="18"/>
  <c r="J1546" i="18"/>
  <c r="J1545" i="18"/>
  <c r="J1544" i="18"/>
  <c r="J1543" i="18"/>
  <c r="J1542" i="18"/>
  <c r="J1541" i="18"/>
  <c r="J1540" i="18"/>
  <c r="J1539" i="18"/>
  <c r="J1538" i="18"/>
  <c r="J1537" i="18"/>
  <c r="J1536" i="18"/>
  <c r="J1535" i="18"/>
  <c r="J1534" i="18"/>
  <c r="J1533" i="18"/>
  <c r="J1532" i="18"/>
  <c r="J1531" i="18"/>
  <c r="J1530" i="18"/>
  <c r="J1529" i="18"/>
  <c r="J1528" i="18"/>
  <c r="J1527" i="18"/>
  <c r="J1526" i="18"/>
  <c r="J1525" i="18"/>
  <c r="J1524" i="18"/>
  <c r="J1523" i="18"/>
  <c r="J1522" i="18"/>
  <c r="J1521" i="18"/>
  <c r="J1520" i="18"/>
  <c r="J1519" i="18"/>
  <c r="J1518" i="18"/>
  <c r="J1517" i="18"/>
  <c r="J1516" i="18"/>
  <c r="J1515" i="18"/>
  <c r="J1514" i="18"/>
  <c r="J1513" i="18"/>
  <c r="J1512" i="18"/>
  <c r="J1511" i="18"/>
  <c r="J1510" i="18"/>
  <c r="J1509" i="18"/>
  <c r="J1508" i="18"/>
  <c r="J1507" i="18"/>
  <c r="J1506" i="18"/>
  <c r="J1505" i="18"/>
  <c r="J1504" i="18"/>
  <c r="J1503" i="18"/>
  <c r="J1502" i="18"/>
  <c r="J1501" i="18"/>
  <c r="J1500" i="18"/>
  <c r="J1499" i="18"/>
  <c r="J1498" i="18"/>
  <c r="J1497" i="18"/>
  <c r="J1496" i="18"/>
  <c r="J1495" i="18"/>
  <c r="J1494" i="18"/>
  <c r="J1493" i="18"/>
  <c r="J1492" i="18"/>
  <c r="J1491" i="18"/>
  <c r="J1490" i="18"/>
  <c r="J1489" i="18"/>
  <c r="J1488" i="18"/>
  <c r="J1487" i="18"/>
  <c r="J1486" i="18"/>
  <c r="J1485" i="18"/>
  <c r="J1484" i="18"/>
  <c r="J1483" i="18"/>
  <c r="J1482" i="18"/>
  <c r="J1481" i="18"/>
  <c r="J1480" i="18"/>
  <c r="J1479" i="18"/>
  <c r="J1478" i="18"/>
  <c r="J1477" i="18"/>
  <c r="J1476" i="18"/>
  <c r="J1475" i="18"/>
  <c r="J1474" i="18"/>
  <c r="J1473" i="18"/>
  <c r="J1472" i="18"/>
  <c r="J1471" i="18"/>
  <c r="J1470" i="18"/>
  <c r="J1469" i="18"/>
  <c r="J1468" i="18"/>
  <c r="J1467" i="18"/>
  <c r="J1466" i="18"/>
  <c r="J1465" i="18"/>
  <c r="J1464" i="18"/>
  <c r="J1463" i="18"/>
  <c r="J1462" i="18"/>
  <c r="J1461" i="18"/>
  <c r="J1460" i="18"/>
  <c r="J1459" i="18"/>
  <c r="J1458" i="18"/>
  <c r="J1457" i="18"/>
  <c r="J1456" i="18"/>
  <c r="J1455" i="18"/>
  <c r="J1454" i="18"/>
  <c r="J1453" i="18"/>
  <c r="J1452" i="18"/>
  <c r="J1451" i="18"/>
  <c r="J1450" i="18"/>
  <c r="J1449" i="18"/>
  <c r="J1448" i="18"/>
  <c r="J1447" i="18"/>
  <c r="J1446" i="18"/>
  <c r="J1445" i="18"/>
  <c r="J1444" i="18"/>
  <c r="J1443" i="18"/>
  <c r="J1442" i="18"/>
  <c r="J1441" i="18"/>
  <c r="J1440" i="18"/>
  <c r="J1439" i="18"/>
  <c r="J1438" i="18"/>
  <c r="J1437" i="18"/>
  <c r="J1436" i="18"/>
  <c r="J1435" i="18"/>
  <c r="J1434" i="18"/>
  <c r="J1433" i="18"/>
  <c r="J1432" i="18"/>
  <c r="J1431" i="18"/>
  <c r="J1430" i="18"/>
  <c r="J1429" i="18"/>
  <c r="J1428" i="18"/>
  <c r="J1427" i="18"/>
  <c r="J1426" i="18"/>
  <c r="J1425" i="18"/>
  <c r="J1424" i="18"/>
  <c r="J1423" i="18"/>
  <c r="J1422" i="18"/>
  <c r="J1421" i="18"/>
  <c r="J1420" i="18"/>
  <c r="J1419" i="18"/>
  <c r="J1418" i="18"/>
  <c r="J1417" i="18"/>
  <c r="J1416" i="18"/>
  <c r="J1415" i="18"/>
  <c r="J1414" i="18"/>
  <c r="J1413" i="18"/>
  <c r="J1412" i="18"/>
  <c r="J1411" i="18"/>
  <c r="J1410" i="18"/>
  <c r="J1409" i="18"/>
  <c r="J1408" i="18"/>
  <c r="J1407" i="18"/>
  <c r="J1406" i="18"/>
  <c r="J1405" i="18"/>
  <c r="J1404" i="18"/>
  <c r="J1403" i="18"/>
  <c r="J1402" i="18"/>
  <c r="J1401" i="18"/>
  <c r="J1400" i="18"/>
  <c r="J1399" i="18"/>
  <c r="J1398" i="18"/>
  <c r="J1397" i="18"/>
  <c r="J1396" i="18"/>
  <c r="J1395" i="18"/>
  <c r="J1394" i="18"/>
  <c r="J1393" i="18"/>
  <c r="J1392" i="18"/>
  <c r="J1391" i="18"/>
  <c r="J1390" i="18"/>
  <c r="J1389" i="18"/>
  <c r="J1388" i="18"/>
  <c r="J1387" i="18"/>
  <c r="J1386" i="18"/>
  <c r="J1385" i="18"/>
  <c r="J1384" i="18"/>
  <c r="J1383" i="18"/>
  <c r="J1382" i="18"/>
  <c r="J1381" i="18"/>
  <c r="J1380" i="18"/>
  <c r="J1379" i="18"/>
  <c r="J1378" i="18"/>
  <c r="J1377" i="18"/>
  <c r="J1376" i="18"/>
  <c r="J1375" i="18"/>
  <c r="J1374" i="18"/>
  <c r="J1373" i="18"/>
  <c r="J1372" i="18"/>
  <c r="J1371" i="18"/>
  <c r="J1370" i="18"/>
  <c r="J1369" i="18"/>
  <c r="J1368" i="18"/>
  <c r="J1367" i="18"/>
  <c r="J1366" i="18"/>
  <c r="J1365" i="18"/>
  <c r="J1364" i="18"/>
  <c r="J1363" i="18"/>
  <c r="J1362" i="18"/>
  <c r="J1361" i="18"/>
  <c r="J1360" i="18"/>
  <c r="J1359" i="18"/>
  <c r="J1358" i="18"/>
  <c r="J1357" i="18"/>
  <c r="J1356" i="18"/>
  <c r="J1355" i="18"/>
  <c r="J1354" i="18"/>
  <c r="J1353" i="18"/>
  <c r="J1352" i="18"/>
  <c r="J1351" i="18"/>
  <c r="J1350" i="18"/>
  <c r="J1349" i="18"/>
  <c r="J1348" i="18"/>
  <c r="J1347" i="18"/>
  <c r="J1346" i="18"/>
  <c r="J1345" i="18"/>
  <c r="J1344" i="18"/>
  <c r="J1343" i="18"/>
  <c r="J1342" i="18"/>
  <c r="J1341" i="18"/>
  <c r="J1340" i="18"/>
  <c r="J1339" i="18"/>
  <c r="J1338" i="18"/>
  <c r="J1337" i="18"/>
  <c r="J1336" i="18"/>
  <c r="J1335" i="18"/>
  <c r="J1334" i="18"/>
  <c r="J1333" i="18"/>
  <c r="J1332" i="18"/>
  <c r="J1331" i="18"/>
  <c r="J1330" i="18"/>
  <c r="J1329" i="18"/>
  <c r="J1328" i="18"/>
  <c r="J1327" i="18"/>
  <c r="J1326" i="18"/>
  <c r="J1325" i="18"/>
  <c r="J1324" i="18"/>
  <c r="J1323" i="18"/>
  <c r="J1322" i="18"/>
  <c r="J1321" i="18"/>
  <c r="J1320" i="18"/>
  <c r="J1319" i="18"/>
  <c r="J1318" i="18"/>
  <c r="J1317" i="18"/>
  <c r="J1316" i="18"/>
  <c r="J1315" i="18"/>
  <c r="J1314" i="18"/>
  <c r="J1313" i="18"/>
  <c r="J1312" i="18"/>
  <c r="J1311" i="18"/>
  <c r="J1310" i="18"/>
  <c r="J1309" i="18"/>
  <c r="J1308" i="18"/>
  <c r="J1307" i="18"/>
  <c r="J1306" i="18"/>
  <c r="J1305" i="18"/>
  <c r="J1304" i="18"/>
  <c r="J1303" i="18"/>
  <c r="J1302" i="18"/>
  <c r="J1301" i="18"/>
  <c r="J1300" i="18"/>
  <c r="J1299" i="18"/>
  <c r="J1298" i="18"/>
  <c r="J1297" i="18"/>
  <c r="J1296" i="18"/>
  <c r="J1295" i="18"/>
  <c r="J1294" i="18"/>
  <c r="J1293" i="18"/>
  <c r="J1292" i="18"/>
  <c r="J1291" i="18"/>
  <c r="J1290" i="18"/>
  <c r="J1289" i="18"/>
  <c r="J1288" i="18"/>
  <c r="J1287" i="18"/>
  <c r="J1286" i="18"/>
  <c r="J1285" i="18"/>
  <c r="J1284" i="18"/>
  <c r="J1283" i="18"/>
  <c r="J1282" i="18"/>
  <c r="J1281" i="18"/>
  <c r="J1280" i="18"/>
  <c r="J1279" i="18"/>
  <c r="J1278" i="18"/>
  <c r="J1277" i="18"/>
  <c r="J1276" i="18"/>
  <c r="J1275" i="18"/>
  <c r="J1274" i="18"/>
  <c r="J1273" i="18"/>
  <c r="J1272" i="18"/>
  <c r="J1271" i="18"/>
  <c r="J1270" i="18"/>
  <c r="J1269" i="18"/>
  <c r="J1268" i="18"/>
  <c r="J1267" i="18"/>
  <c r="J1266" i="18"/>
  <c r="J1265" i="18"/>
  <c r="J1264" i="18"/>
  <c r="J1263" i="18"/>
  <c r="J1262" i="18"/>
  <c r="J1261" i="18"/>
  <c r="J1260" i="18"/>
  <c r="J1259" i="18"/>
  <c r="J1258" i="18"/>
  <c r="J1257" i="18"/>
  <c r="J1256" i="18"/>
  <c r="J1255" i="18"/>
  <c r="J1254" i="18"/>
  <c r="J1253" i="18"/>
  <c r="J1252" i="18"/>
  <c r="J1251" i="18"/>
  <c r="J1250" i="18"/>
  <c r="J1249" i="18"/>
  <c r="J1248" i="18"/>
  <c r="J1247" i="18"/>
  <c r="J1246" i="18"/>
  <c r="J1245" i="18"/>
  <c r="J1244" i="18"/>
  <c r="J1243" i="18"/>
  <c r="J1242" i="18"/>
  <c r="J1241" i="18"/>
  <c r="J1240" i="18"/>
  <c r="J1239" i="18"/>
  <c r="J1238" i="18"/>
  <c r="J1237" i="18"/>
  <c r="J1236" i="18"/>
  <c r="J1235" i="18"/>
  <c r="J1234" i="18"/>
  <c r="J1233" i="18"/>
  <c r="J1232" i="18"/>
  <c r="J1231" i="18"/>
  <c r="J1230" i="18"/>
  <c r="J1229" i="18"/>
  <c r="J1228" i="18"/>
  <c r="J1227" i="18"/>
  <c r="J1226" i="18"/>
  <c r="J1225" i="18"/>
  <c r="J1224" i="18"/>
  <c r="J1223" i="18"/>
  <c r="J1222" i="18"/>
  <c r="J1221" i="18"/>
  <c r="J1220" i="18"/>
  <c r="J1219" i="18"/>
  <c r="J1218" i="18"/>
  <c r="J1217" i="18"/>
  <c r="J1216" i="18"/>
  <c r="J1215" i="18"/>
  <c r="J1214" i="18"/>
  <c r="J1213" i="18"/>
  <c r="J1212" i="18"/>
  <c r="J1211" i="18"/>
  <c r="J1210" i="18"/>
  <c r="J1209" i="18"/>
  <c r="J1208" i="18"/>
  <c r="J1207" i="18"/>
  <c r="J1206" i="18"/>
  <c r="J1205" i="18"/>
  <c r="J1204" i="18"/>
  <c r="J1203" i="18"/>
  <c r="J1202" i="18"/>
  <c r="J1201" i="18"/>
  <c r="J1200" i="18"/>
  <c r="J1199" i="18"/>
  <c r="J1198" i="18"/>
  <c r="J1197" i="18"/>
  <c r="J1196" i="18"/>
  <c r="J1195" i="18"/>
  <c r="J1194" i="18"/>
  <c r="J1193" i="18"/>
  <c r="J1192" i="18"/>
  <c r="J1191" i="18"/>
  <c r="J1190" i="18"/>
  <c r="J1189" i="18"/>
  <c r="J1188" i="18"/>
  <c r="J1187" i="18"/>
  <c r="J1186" i="18"/>
  <c r="J1185" i="18"/>
  <c r="J1184" i="18"/>
  <c r="J1183" i="18"/>
  <c r="J1182" i="18"/>
  <c r="J1181" i="18"/>
  <c r="J1180" i="18"/>
  <c r="J1179" i="18"/>
  <c r="J1178" i="18"/>
  <c r="J1177" i="18"/>
  <c r="J1176" i="18"/>
  <c r="J1175" i="18"/>
  <c r="J1174" i="18"/>
  <c r="J1173" i="18"/>
  <c r="J1172" i="18"/>
  <c r="J1171" i="18"/>
  <c r="J1170" i="18"/>
  <c r="J1169" i="18"/>
  <c r="J1168" i="18"/>
  <c r="J1167" i="18"/>
  <c r="J1166" i="18"/>
  <c r="J1165" i="18"/>
  <c r="J1164" i="18"/>
  <c r="J1163" i="18"/>
  <c r="J1162" i="18"/>
  <c r="J1161" i="18"/>
  <c r="J1160" i="18"/>
  <c r="J1159" i="18"/>
  <c r="J1158" i="18"/>
  <c r="J1157" i="18"/>
  <c r="J1156" i="18"/>
  <c r="J1155" i="18"/>
  <c r="J1154" i="18"/>
  <c r="J1153" i="18"/>
  <c r="J1152" i="18"/>
  <c r="J1151" i="18"/>
  <c r="J1150" i="18"/>
  <c r="J1149" i="18"/>
  <c r="J1148" i="18"/>
  <c r="J1147" i="18"/>
  <c r="J1146" i="18"/>
  <c r="J1145" i="18"/>
  <c r="J1144" i="18"/>
  <c r="J1143" i="18"/>
  <c r="J1142" i="18"/>
  <c r="J1141" i="18"/>
  <c r="J1140" i="18"/>
  <c r="J1139" i="18"/>
  <c r="J1138" i="18"/>
  <c r="J1137" i="18"/>
  <c r="J1136" i="18"/>
  <c r="J1135" i="18"/>
  <c r="J1134" i="18"/>
  <c r="J1133" i="18"/>
  <c r="J1132" i="18"/>
  <c r="J1131" i="18"/>
  <c r="J1130" i="18"/>
  <c r="J1129" i="18"/>
  <c r="J1128" i="18"/>
  <c r="J1127" i="18"/>
  <c r="J1126" i="18"/>
  <c r="J1125" i="18"/>
  <c r="J1124" i="18"/>
  <c r="J1123" i="18"/>
  <c r="J1122" i="18"/>
  <c r="J1121" i="18"/>
  <c r="J1120" i="18"/>
  <c r="J1119" i="18"/>
  <c r="J1118" i="18"/>
  <c r="J1117" i="18"/>
  <c r="J1116" i="18"/>
  <c r="J1115" i="18"/>
  <c r="J1114" i="18"/>
  <c r="J1113" i="18"/>
  <c r="J1112" i="18"/>
  <c r="J1111" i="18"/>
  <c r="J1110" i="18"/>
  <c r="J1109" i="18"/>
  <c r="J1108" i="18"/>
  <c r="J1107" i="18"/>
  <c r="J1106" i="18"/>
  <c r="J1105" i="18"/>
  <c r="J1104" i="18"/>
  <c r="J1103" i="18"/>
  <c r="J1102" i="18"/>
  <c r="J1101" i="18"/>
  <c r="J1100" i="18"/>
  <c r="J1099" i="18"/>
  <c r="J1098" i="18"/>
  <c r="J1097" i="18"/>
  <c r="J1096" i="18"/>
  <c r="J1095" i="18"/>
  <c r="J1094" i="18"/>
  <c r="J1093" i="18"/>
  <c r="J1092" i="18"/>
  <c r="J1091" i="18"/>
  <c r="J1090" i="18"/>
  <c r="J1089" i="18"/>
  <c r="J1088" i="18"/>
  <c r="J1087" i="18"/>
  <c r="J1086" i="18"/>
  <c r="J1085" i="18"/>
  <c r="J1084" i="18"/>
  <c r="J1083" i="18"/>
  <c r="J1082" i="18"/>
  <c r="J1081" i="18"/>
  <c r="J1080" i="18"/>
  <c r="J1079" i="18"/>
  <c r="J1078" i="18"/>
  <c r="J1077" i="18"/>
  <c r="J1076" i="18"/>
  <c r="J1075" i="18"/>
  <c r="J1074" i="18"/>
  <c r="J1073" i="18"/>
  <c r="J1072" i="18"/>
  <c r="J1071" i="18"/>
  <c r="J1070" i="18"/>
  <c r="J1069" i="18"/>
  <c r="J1068" i="18"/>
  <c r="J1067" i="18"/>
  <c r="J1066" i="18"/>
  <c r="J1065" i="18"/>
  <c r="J1064" i="18"/>
  <c r="J1063" i="18"/>
  <c r="J1062" i="18"/>
  <c r="J1061" i="18"/>
  <c r="J1060" i="18"/>
  <c r="J1059" i="18"/>
  <c r="J1058" i="18"/>
  <c r="J1057" i="18"/>
  <c r="J1056" i="18"/>
  <c r="J1055" i="18"/>
  <c r="J1054" i="18"/>
  <c r="J1053" i="18"/>
  <c r="J1052" i="18"/>
  <c r="J1051" i="18"/>
  <c r="J1050" i="18"/>
  <c r="J1049" i="18"/>
  <c r="J1048" i="18"/>
  <c r="J1047" i="18"/>
  <c r="J1046" i="18"/>
  <c r="J1045" i="18"/>
  <c r="J1044" i="18"/>
  <c r="J1043" i="18"/>
  <c r="J1042" i="18"/>
  <c r="J1041" i="18"/>
  <c r="J1040" i="18"/>
  <c r="J1039" i="18"/>
  <c r="J1038" i="18"/>
  <c r="J1037" i="18"/>
  <c r="J1036" i="18"/>
  <c r="J1035" i="18"/>
  <c r="J1034" i="18"/>
  <c r="J1033" i="18"/>
  <c r="J1032" i="18"/>
  <c r="J1031" i="18"/>
  <c r="J1030" i="18"/>
  <c r="J1029" i="18"/>
  <c r="J1028" i="18"/>
  <c r="J1027" i="18"/>
  <c r="J1026" i="18"/>
  <c r="J1025" i="18"/>
  <c r="J1024" i="18"/>
  <c r="J1023" i="18"/>
  <c r="J1022" i="18"/>
  <c r="J1021" i="18"/>
  <c r="J1020" i="18"/>
  <c r="J1019" i="18"/>
  <c r="J1018" i="18"/>
  <c r="J1017" i="18"/>
  <c r="J1016" i="18"/>
  <c r="J1015" i="18"/>
  <c r="J1014" i="18"/>
  <c r="J1013" i="18"/>
  <c r="J1012" i="18"/>
  <c r="J1011" i="18"/>
  <c r="J1010" i="18"/>
  <c r="J1009" i="18"/>
  <c r="J1008" i="18"/>
  <c r="J1007" i="18"/>
  <c r="J1006" i="18"/>
  <c r="J1005" i="18"/>
  <c r="J1004" i="18"/>
  <c r="J1003" i="18"/>
  <c r="J1002" i="18"/>
  <c r="J1001" i="18"/>
  <c r="J1000" i="18"/>
  <c r="J999" i="18"/>
  <c r="J998" i="18"/>
  <c r="J997" i="18"/>
  <c r="J996" i="18"/>
  <c r="J995" i="18"/>
  <c r="J994" i="18"/>
  <c r="J993" i="18"/>
  <c r="J992" i="18"/>
  <c r="J991" i="18"/>
  <c r="J990" i="18"/>
  <c r="J989" i="18"/>
  <c r="J988" i="18"/>
  <c r="J987" i="18"/>
  <c r="J986" i="18"/>
  <c r="J985" i="18"/>
  <c r="J984" i="18"/>
  <c r="J983" i="18"/>
  <c r="J982" i="18"/>
  <c r="J981" i="18"/>
  <c r="J980" i="18"/>
  <c r="J979" i="18"/>
  <c r="J978" i="18"/>
  <c r="J977" i="18"/>
  <c r="J976" i="18"/>
  <c r="J975" i="18"/>
  <c r="J974" i="18"/>
  <c r="J973" i="18"/>
  <c r="J972" i="18"/>
  <c r="J971" i="18"/>
  <c r="J970" i="18"/>
  <c r="J969" i="18"/>
  <c r="J968" i="18"/>
  <c r="J967" i="18"/>
  <c r="J966" i="18"/>
  <c r="J965" i="18"/>
  <c r="J964" i="18"/>
  <c r="J963" i="18"/>
  <c r="J962" i="18"/>
  <c r="J961" i="18"/>
  <c r="J960" i="18"/>
  <c r="J959" i="18"/>
  <c r="J958" i="18"/>
  <c r="J957" i="18"/>
  <c r="J956" i="18"/>
  <c r="J955" i="18"/>
  <c r="J954" i="18"/>
  <c r="J953" i="18"/>
  <c r="J952" i="18"/>
  <c r="J951" i="18"/>
  <c r="J950" i="18"/>
  <c r="J949" i="18"/>
  <c r="J948" i="18"/>
  <c r="J947" i="18"/>
  <c r="J946" i="18"/>
  <c r="J945" i="18"/>
  <c r="J944" i="18"/>
  <c r="J943" i="18"/>
  <c r="J942" i="18"/>
  <c r="J941" i="18"/>
  <c r="J940" i="18"/>
  <c r="J939" i="18"/>
  <c r="J938" i="18"/>
  <c r="J937" i="18"/>
  <c r="J936" i="18"/>
  <c r="J935" i="18"/>
  <c r="J934" i="18"/>
  <c r="J933" i="18"/>
  <c r="J932" i="18"/>
  <c r="J931" i="18"/>
  <c r="J930" i="18"/>
  <c r="J929" i="18"/>
  <c r="J928" i="18"/>
  <c r="J927" i="18"/>
  <c r="J926" i="18"/>
  <c r="J925" i="18"/>
  <c r="J924" i="18"/>
  <c r="J923" i="18"/>
  <c r="J922" i="18"/>
  <c r="J921" i="18"/>
  <c r="J920" i="18"/>
  <c r="J919" i="18"/>
  <c r="J918" i="18"/>
  <c r="J917" i="18"/>
  <c r="J916" i="18"/>
  <c r="J915" i="18"/>
  <c r="J914" i="18"/>
  <c r="J913" i="18"/>
  <c r="J912" i="18"/>
  <c r="J911" i="18"/>
  <c r="J910" i="18"/>
  <c r="J909" i="18"/>
  <c r="J908" i="18"/>
  <c r="J907" i="18"/>
  <c r="J906" i="18"/>
  <c r="J905" i="18"/>
  <c r="J904" i="18"/>
  <c r="J903" i="18"/>
  <c r="J902" i="18"/>
  <c r="J901" i="18"/>
  <c r="J900" i="18"/>
  <c r="J899" i="18"/>
  <c r="J898" i="18"/>
  <c r="J897" i="18"/>
  <c r="J896" i="18"/>
  <c r="J895" i="18"/>
  <c r="J894" i="18"/>
  <c r="J893" i="18"/>
  <c r="J892" i="18"/>
  <c r="J891" i="18"/>
  <c r="J890" i="18"/>
  <c r="J889" i="18"/>
  <c r="J888" i="18"/>
  <c r="J887" i="18"/>
  <c r="J886" i="18"/>
  <c r="J885" i="18"/>
  <c r="J884" i="18"/>
  <c r="J883" i="18"/>
  <c r="J882" i="18"/>
  <c r="J881" i="18"/>
  <c r="J880" i="18"/>
  <c r="J879" i="18"/>
  <c r="J878" i="18"/>
  <c r="J877" i="18"/>
  <c r="J876" i="18"/>
  <c r="J875" i="18"/>
  <c r="J874" i="18"/>
  <c r="J873" i="18"/>
  <c r="J872" i="18"/>
  <c r="J871" i="18"/>
  <c r="J870" i="18"/>
  <c r="J869" i="18"/>
  <c r="J868" i="18"/>
  <c r="J867" i="18"/>
  <c r="J866" i="18"/>
  <c r="J865" i="18"/>
  <c r="J864" i="18"/>
  <c r="J863" i="18"/>
  <c r="J862" i="18"/>
  <c r="J861" i="18"/>
  <c r="J860" i="18"/>
  <c r="J859" i="18"/>
  <c r="J858" i="18"/>
  <c r="J857" i="18"/>
  <c r="J856" i="18"/>
  <c r="J855" i="18"/>
  <c r="J854" i="18"/>
  <c r="J853" i="18"/>
  <c r="J852" i="18"/>
  <c r="J851" i="18"/>
  <c r="J850" i="18"/>
  <c r="J849" i="18"/>
  <c r="J848" i="18"/>
  <c r="J847" i="18"/>
  <c r="J846" i="18"/>
  <c r="J845" i="18"/>
  <c r="J844" i="18"/>
  <c r="J843" i="18"/>
  <c r="J842" i="18"/>
  <c r="J841" i="18"/>
  <c r="J840" i="18"/>
  <c r="J839" i="18"/>
  <c r="J838" i="18"/>
  <c r="J837" i="18"/>
  <c r="J836" i="18"/>
  <c r="J835" i="18"/>
  <c r="J834" i="18"/>
  <c r="J833" i="18"/>
  <c r="J832" i="18"/>
  <c r="J831" i="18"/>
  <c r="J830" i="18"/>
  <c r="J829" i="18"/>
  <c r="J828" i="18"/>
  <c r="J827" i="18"/>
  <c r="J826" i="18"/>
  <c r="J825" i="18"/>
  <c r="J824" i="18"/>
  <c r="J823" i="18"/>
  <c r="J822" i="18"/>
  <c r="J821" i="18"/>
  <c r="J820" i="18"/>
  <c r="J819" i="18"/>
  <c r="J818" i="18"/>
  <c r="J817" i="18"/>
  <c r="J816" i="18"/>
  <c r="J815" i="18"/>
  <c r="J814" i="18"/>
  <c r="J813" i="18"/>
  <c r="J812" i="18"/>
  <c r="J811" i="18"/>
  <c r="J810" i="18"/>
  <c r="J809" i="18"/>
  <c r="J808" i="18"/>
  <c r="J807" i="18"/>
  <c r="J806" i="18"/>
  <c r="J805" i="18"/>
  <c r="J804" i="18"/>
  <c r="J803" i="18"/>
  <c r="J802" i="18"/>
  <c r="J801" i="18"/>
  <c r="J800" i="18"/>
  <c r="J799" i="18"/>
  <c r="J798" i="18"/>
  <c r="J797" i="18"/>
  <c r="J796" i="18"/>
  <c r="J795" i="18"/>
  <c r="J794" i="18"/>
  <c r="J793" i="18"/>
  <c r="J792" i="18"/>
  <c r="J791" i="18"/>
  <c r="J790" i="18"/>
  <c r="J789" i="18"/>
  <c r="J788" i="18"/>
  <c r="J787" i="18"/>
  <c r="J786" i="18"/>
  <c r="J785" i="18"/>
  <c r="J784" i="18"/>
  <c r="J783" i="18"/>
  <c r="J782" i="18"/>
  <c r="J781" i="18"/>
  <c r="J780" i="18"/>
  <c r="J779" i="18"/>
  <c r="J778" i="18"/>
  <c r="J777" i="18"/>
  <c r="J776" i="18"/>
  <c r="J775" i="18"/>
  <c r="J774" i="18"/>
  <c r="J773" i="18"/>
  <c r="J772" i="18"/>
  <c r="J771" i="18"/>
  <c r="J770" i="18"/>
  <c r="J769" i="18"/>
  <c r="J768" i="18"/>
  <c r="J767" i="18"/>
  <c r="J766" i="18"/>
  <c r="J765" i="18"/>
  <c r="J764" i="18"/>
  <c r="J763" i="18"/>
  <c r="J762" i="18"/>
  <c r="J761" i="18"/>
  <c r="J760" i="18"/>
  <c r="J759" i="18"/>
  <c r="J758" i="18"/>
  <c r="J757" i="18"/>
  <c r="J756" i="18"/>
  <c r="J755" i="18"/>
  <c r="J754" i="18"/>
  <c r="J753" i="18"/>
  <c r="J752" i="18"/>
  <c r="J751" i="18"/>
  <c r="J750" i="18"/>
  <c r="J749" i="18"/>
  <c r="J748" i="18"/>
  <c r="J747" i="18"/>
  <c r="J746" i="18"/>
  <c r="J745" i="18"/>
  <c r="J744" i="18"/>
  <c r="J743" i="18"/>
  <c r="J742" i="18"/>
  <c r="J741" i="18"/>
  <c r="J740" i="18"/>
  <c r="J739" i="18"/>
  <c r="J738" i="18"/>
  <c r="J737" i="18"/>
  <c r="J736" i="18"/>
  <c r="J735" i="18"/>
  <c r="J734" i="18"/>
  <c r="J733" i="18"/>
  <c r="J732" i="18"/>
  <c r="J731" i="18"/>
  <c r="J730" i="18"/>
  <c r="J729" i="18"/>
  <c r="J728" i="18"/>
  <c r="J727" i="18"/>
  <c r="J726" i="18"/>
  <c r="J725" i="18"/>
  <c r="J724" i="18"/>
  <c r="J723" i="18"/>
  <c r="J722" i="18"/>
  <c r="J721" i="18"/>
  <c r="J720" i="18"/>
  <c r="J719" i="18"/>
  <c r="J718" i="18"/>
  <c r="J717" i="18"/>
  <c r="J716" i="18"/>
  <c r="J715" i="18"/>
  <c r="J714" i="18"/>
  <c r="J713" i="18"/>
  <c r="J712" i="18"/>
  <c r="J711" i="18"/>
  <c r="J710" i="18"/>
  <c r="J709" i="18"/>
  <c r="J708" i="18"/>
  <c r="J707" i="18"/>
  <c r="J706" i="18"/>
  <c r="J705" i="18"/>
  <c r="J704" i="18"/>
  <c r="J703" i="18"/>
  <c r="J702" i="18"/>
  <c r="J701" i="18"/>
  <c r="J700" i="18"/>
  <c r="J699" i="18"/>
  <c r="J698" i="18"/>
  <c r="J697" i="18"/>
  <c r="J696" i="18"/>
  <c r="J695" i="18"/>
  <c r="J694" i="18"/>
  <c r="J693" i="18"/>
  <c r="J692" i="18"/>
  <c r="J691" i="18"/>
  <c r="J690" i="18"/>
  <c r="J689" i="18"/>
  <c r="J688" i="18"/>
  <c r="J687" i="18"/>
  <c r="J686" i="18"/>
  <c r="J685" i="18"/>
  <c r="J684" i="18"/>
  <c r="J683" i="18"/>
  <c r="J682" i="18"/>
  <c r="J681" i="18"/>
  <c r="J680" i="18"/>
  <c r="J679" i="18"/>
  <c r="J678" i="18"/>
  <c r="J677" i="18"/>
  <c r="J676" i="18"/>
  <c r="J675" i="18"/>
  <c r="J674" i="18"/>
  <c r="J673" i="18"/>
  <c r="J672" i="18"/>
  <c r="J671" i="18"/>
  <c r="J670" i="18"/>
  <c r="J669" i="18"/>
  <c r="J668" i="18"/>
  <c r="J667" i="18"/>
  <c r="J666" i="18"/>
  <c r="J665" i="18"/>
  <c r="J664" i="18"/>
  <c r="J663" i="18"/>
  <c r="J662" i="18"/>
  <c r="J661" i="18"/>
  <c r="J660" i="18"/>
  <c r="J659" i="18"/>
  <c r="J658" i="18"/>
  <c r="J657" i="18"/>
  <c r="J656" i="18"/>
  <c r="J655" i="18"/>
  <c r="J654" i="18"/>
  <c r="J653" i="18"/>
  <c r="J652" i="18"/>
  <c r="J651" i="18"/>
  <c r="J650" i="18"/>
  <c r="J649" i="18"/>
  <c r="J648" i="18"/>
  <c r="J647" i="18"/>
  <c r="J646" i="18"/>
  <c r="J645" i="18"/>
  <c r="J644" i="18"/>
  <c r="J643" i="18"/>
  <c r="J642" i="18"/>
  <c r="J641" i="18"/>
  <c r="J640" i="18"/>
  <c r="J639" i="18"/>
  <c r="J638" i="18"/>
  <c r="J637" i="18"/>
  <c r="J636" i="18"/>
  <c r="J635" i="18"/>
  <c r="J634" i="18"/>
  <c r="J633" i="18"/>
  <c r="J632" i="18"/>
  <c r="J631" i="18"/>
  <c r="J630" i="18"/>
  <c r="J629" i="18"/>
  <c r="J628" i="18"/>
  <c r="J627" i="18"/>
  <c r="J626" i="18"/>
  <c r="J625" i="18"/>
  <c r="J624" i="18"/>
  <c r="J623" i="18"/>
  <c r="J622" i="18"/>
  <c r="J621" i="18"/>
  <c r="J620" i="18"/>
  <c r="J619" i="18"/>
  <c r="J618" i="18"/>
  <c r="J617" i="18"/>
  <c r="J616" i="18"/>
  <c r="J615" i="18"/>
  <c r="J614" i="18"/>
  <c r="J613" i="18"/>
  <c r="J612" i="18"/>
  <c r="J611" i="18"/>
  <c r="J610" i="18"/>
  <c r="J609" i="18"/>
  <c r="J608" i="18"/>
  <c r="J607" i="18"/>
  <c r="J606" i="18"/>
  <c r="J605" i="18"/>
  <c r="J604" i="18"/>
  <c r="J603" i="18"/>
  <c r="J602" i="18"/>
  <c r="J601" i="18"/>
  <c r="J600" i="18"/>
  <c r="J599" i="18"/>
  <c r="J598" i="18"/>
  <c r="J597" i="18"/>
  <c r="J596" i="18"/>
  <c r="J595" i="18"/>
  <c r="J594" i="18"/>
  <c r="J593" i="18"/>
  <c r="J592" i="18"/>
  <c r="J591" i="18"/>
  <c r="J590" i="18"/>
  <c r="J589" i="18"/>
  <c r="J588" i="18"/>
  <c r="J587" i="18"/>
  <c r="J586" i="18"/>
  <c r="J585" i="18"/>
  <c r="J584" i="18"/>
  <c r="J583" i="18"/>
  <c r="J582" i="18"/>
  <c r="J581" i="18"/>
  <c r="J580" i="18"/>
  <c r="J579" i="18"/>
  <c r="J578" i="18"/>
  <c r="J577" i="18"/>
  <c r="J576" i="18"/>
  <c r="J575" i="18"/>
  <c r="J574" i="18"/>
  <c r="J573" i="18"/>
  <c r="J572" i="18"/>
  <c r="J571" i="18"/>
  <c r="J570" i="18"/>
  <c r="J569" i="18"/>
  <c r="J568" i="18"/>
  <c r="J567" i="18"/>
  <c r="J566" i="18"/>
  <c r="J565" i="18"/>
  <c r="J564" i="18"/>
  <c r="J563" i="18"/>
  <c r="J562" i="18"/>
  <c r="J561" i="18"/>
  <c r="J560" i="18"/>
  <c r="J559" i="18"/>
  <c r="J558" i="18"/>
  <c r="J557" i="18"/>
  <c r="J556" i="18"/>
  <c r="J555" i="18"/>
  <c r="J554" i="18"/>
  <c r="J553" i="18"/>
  <c r="J552" i="18"/>
  <c r="J551" i="18"/>
  <c r="J550" i="18"/>
  <c r="J549" i="18"/>
  <c r="J548" i="18"/>
  <c r="J547" i="18"/>
  <c r="J546" i="18"/>
  <c r="J545" i="18"/>
  <c r="J544" i="18"/>
  <c r="J543" i="18"/>
  <c r="J542" i="18"/>
  <c r="J541" i="18"/>
  <c r="J540" i="18"/>
  <c r="J539" i="18"/>
  <c r="J538" i="18"/>
  <c r="J537" i="18"/>
  <c r="J536" i="18"/>
  <c r="J535" i="18"/>
  <c r="J534" i="18"/>
  <c r="J533" i="18"/>
  <c r="J532" i="18"/>
  <c r="J531" i="18"/>
  <c r="J530" i="18"/>
  <c r="J529" i="18"/>
  <c r="J528" i="18"/>
  <c r="J527" i="18"/>
  <c r="J526" i="18"/>
  <c r="J525" i="18"/>
  <c r="J524" i="18"/>
  <c r="J523" i="18"/>
  <c r="J522" i="18"/>
  <c r="J521" i="18"/>
  <c r="J520" i="18"/>
  <c r="J519" i="18"/>
  <c r="J518" i="18"/>
  <c r="J517" i="18"/>
  <c r="J516" i="18"/>
  <c r="J515" i="18"/>
  <c r="J514" i="18"/>
  <c r="J513" i="18"/>
  <c r="J512" i="18"/>
  <c r="J511" i="18"/>
  <c r="J510" i="18"/>
  <c r="J509" i="18"/>
  <c r="J508" i="18"/>
  <c r="J507" i="18"/>
  <c r="J506" i="18"/>
  <c r="J505" i="18"/>
  <c r="J504" i="18"/>
  <c r="J503" i="18"/>
  <c r="J502" i="18"/>
  <c r="J501" i="18"/>
  <c r="J500" i="18"/>
  <c r="J499" i="18"/>
  <c r="J498" i="18"/>
  <c r="J497" i="18"/>
  <c r="J496" i="18"/>
  <c r="J495" i="18"/>
  <c r="J494" i="18"/>
  <c r="J493" i="18"/>
  <c r="J492" i="18"/>
  <c r="J491" i="18"/>
  <c r="J490" i="18"/>
  <c r="J489" i="18"/>
  <c r="J488" i="18"/>
  <c r="J487" i="18"/>
  <c r="J486" i="18"/>
  <c r="J485" i="18"/>
  <c r="J484" i="18"/>
  <c r="J483" i="18"/>
  <c r="J482" i="18"/>
  <c r="J481" i="18"/>
  <c r="J480" i="18"/>
  <c r="J479" i="18"/>
  <c r="J478" i="18"/>
  <c r="J477" i="18"/>
  <c r="J476" i="18"/>
  <c r="J475" i="18"/>
  <c r="J474" i="18"/>
  <c r="J473" i="18"/>
  <c r="J472" i="18"/>
  <c r="J471" i="18"/>
  <c r="J470" i="18"/>
  <c r="J469" i="18"/>
  <c r="J468" i="18"/>
  <c r="J467" i="18"/>
  <c r="J466" i="18"/>
  <c r="J465" i="18"/>
  <c r="J464" i="18"/>
  <c r="J463" i="18"/>
  <c r="J462" i="18"/>
  <c r="J461" i="18"/>
  <c r="J460" i="18"/>
  <c r="J459" i="18"/>
  <c r="J458" i="18"/>
  <c r="J457" i="18"/>
  <c r="J456" i="18"/>
  <c r="J455" i="18"/>
  <c r="J454" i="18"/>
  <c r="J453" i="18"/>
  <c r="J452" i="18"/>
  <c r="J451" i="18"/>
  <c r="J450" i="18"/>
  <c r="J449" i="18"/>
  <c r="J448" i="18"/>
  <c r="J447" i="18"/>
  <c r="J446" i="18"/>
  <c r="J445" i="18"/>
  <c r="J444" i="18"/>
  <c r="J443" i="18"/>
  <c r="J442" i="18"/>
  <c r="J441" i="18"/>
  <c r="J440" i="18"/>
  <c r="J439" i="18"/>
  <c r="J438" i="18"/>
  <c r="J437" i="18"/>
  <c r="J436" i="18"/>
  <c r="J435" i="18"/>
  <c r="J434" i="18"/>
  <c r="J433" i="18"/>
  <c r="J432" i="18"/>
  <c r="J431" i="18"/>
  <c r="J430" i="18"/>
  <c r="J429" i="18"/>
  <c r="J428" i="18"/>
  <c r="J427" i="18"/>
  <c r="J426" i="18"/>
  <c r="J425" i="18"/>
  <c r="J424" i="18"/>
  <c r="J423" i="18"/>
  <c r="J422" i="18"/>
  <c r="J421" i="18"/>
  <c r="J420" i="18"/>
  <c r="J419" i="18"/>
  <c r="J418" i="18"/>
  <c r="J417" i="18"/>
  <c r="J416" i="18"/>
  <c r="J415" i="18"/>
  <c r="J414" i="18"/>
  <c r="J413" i="18"/>
  <c r="J412" i="18"/>
  <c r="J411" i="18"/>
  <c r="J410" i="18"/>
  <c r="J409" i="18"/>
  <c r="J408" i="18"/>
  <c r="J407" i="18"/>
  <c r="J406" i="18"/>
  <c r="J405" i="18"/>
  <c r="J404" i="18"/>
  <c r="J403" i="18"/>
  <c r="J402" i="18"/>
  <c r="J401" i="18"/>
  <c r="J400" i="18"/>
  <c r="J399" i="18"/>
  <c r="J398" i="18"/>
  <c r="J397" i="18"/>
  <c r="J396" i="18"/>
  <c r="J395" i="18"/>
  <c r="J394" i="18"/>
  <c r="J393" i="18"/>
  <c r="J392" i="18"/>
  <c r="J391" i="18"/>
  <c r="J390" i="18"/>
  <c r="J389" i="18"/>
  <c r="J388" i="18"/>
  <c r="J387" i="18"/>
  <c r="J386" i="18"/>
  <c r="J385" i="18"/>
  <c r="J384" i="18"/>
  <c r="J383" i="18"/>
  <c r="J382" i="18"/>
  <c r="J381" i="18"/>
  <c r="J380" i="18"/>
  <c r="J379" i="18"/>
  <c r="J378" i="18"/>
  <c r="J377" i="18"/>
  <c r="J376" i="18"/>
  <c r="J375" i="18"/>
  <c r="J374" i="18"/>
  <c r="J373" i="18"/>
  <c r="J372" i="18"/>
  <c r="J371" i="18"/>
  <c r="J370" i="18"/>
  <c r="J369" i="18"/>
  <c r="J368" i="18"/>
  <c r="J367" i="18"/>
  <c r="J366" i="18"/>
  <c r="J365" i="18"/>
  <c r="J364" i="18"/>
  <c r="J363" i="18"/>
  <c r="J362" i="18"/>
  <c r="J361" i="18"/>
  <c r="J360" i="18"/>
  <c r="J359" i="18"/>
  <c r="J358" i="18"/>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317" i="18"/>
  <c r="J316" i="18"/>
  <c r="J315" i="18"/>
  <c r="J314" i="18"/>
  <c r="J313" i="18"/>
  <c r="J312" i="18"/>
  <c r="J311" i="18"/>
  <c r="J310" i="18"/>
  <c r="J309" i="18"/>
  <c r="J308" i="18"/>
  <c r="J307" i="18"/>
  <c r="J306" i="18"/>
  <c r="J305" i="18"/>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164" i="18"/>
  <c r="J163" i="18"/>
  <c r="J162" i="18"/>
  <c r="J161" i="18"/>
  <c r="J160" i="18"/>
  <c r="J159" i="18"/>
  <c r="J158" i="18"/>
  <c r="J157" i="18"/>
  <c r="J156" i="18"/>
  <c r="J155" i="18"/>
  <c r="J154" i="18"/>
  <c r="J153" i="18"/>
  <c r="J152" i="18"/>
  <c r="J151" i="18"/>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B2" i="18"/>
  <c r="B6" i="18"/>
  <c r="B10" i="18" s="1"/>
  <c r="F28" i="18"/>
  <c r="J3388" i="17"/>
  <c r="J3387" i="17"/>
  <c r="J3386" i="17"/>
  <c r="J3385" i="17"/>
  <c r="J3384" i="17"/>
  <c r="J3383" i="17"/>
  <c r="J3382" i="17"/>
  <c r="J3381" i="17"/>
  <c r="J3380" i="17"/>
  <c r="J3379" i="17"/>
  <c r="J3378" i="17"/>
  <c r="J3377" i="17"/>
  <c r="J3376" i="17"/>
  <c r="J3375" i="17"/>
  <c r="J3374" i="17"/>
  <c r="J3373" i="17"/>
  <c r="J3372" i="17"/>
  <c r="J3371" i="17"/>
  <c r="J3370" i="17"/>
  <c r="J3369" i="17"/>
  <c r="J3368" i="17"/>
  <c r="J3367" i="17"/>
  <c r="J3366" i="17"/>
  <c r="J3365" i="17"/>
  <c r="J3364" i="17"/>
  <c r="J3363" i="17"/>
  <c r="J3362" i="17"/>
  <c r="J3361" i="17"/>
  <c r="J3360" i="17"/>
  <c r="J3359" i="17"/>
  <c r="J3358" i="17"/>
  <c r="J3357" i="17"/>
  <c r="J3356" i="17"/>
  <c r="J3355" i="17"/>
  <c r="J3354" i="17"/>
  <c r="J3353" i="17"/>
  <c r="J3352" i="17"/>
  <c r="J3351" i="17"/>
  <c r="J3350" i="17"/>
  <c r="J3349" i="17"/>
  <c r="J3348" i="17"/>
  <c r="J3347" i="17"/>
  <c r="J3346" i="17"/>
  <c r="J3345" i="17"/>
  <c r="J3344" i="17"/>
  <c r="J3343" i="17"/>
  <c r="J3342" i="17"/>
  <c r="J3341" i="17"/>
  <c r="J3340" i="17"/>
  <c r="J3339" i="17"/>
  <c r="J3338" i="17"/>
  <c r="J3337" i="17"/>
  <c r="J3336" i="17"/>
  <c r="J3335" i="17"/>
  <c r="J3334" i="17"/>
  <c r="J3333" i="17"/>
  <c r="J3332" i="17"/>
  <c r="J3331" i="17"/>
  <c r="J3330" i="17"/>
  <c r="J3329" i="17"/>
  <c r="J3328" i="17"/>
  <c r="J3327" i="17"/>
  <c r="J3326" i="17"/>
  <c r="J3325" i="17"/>
  <c r="J3324" i="17"/>
  <c r="J3323" i="17"/>
  <c r="J3322" i="17"/>
  <c r="J3321" i="17"/>
  <c r="J3320" i="17"/>
  <c r="J3319" i="17"/>
  <c r="J3318" i="17"/>
  <c r="J3317" i="17"/>
  <c r="J3316" i="17"/>
  <c r="J3315" i="17"/>
  <c r="J3314" i="17"/>
  <c r="J3313" i="17"/>
  <c r="J3312" i="17"/>
  <c r="J3311" i="17"/>
  <c r="J3310" i="17"/>
  <c r="J3309" i="17"/>
  <c r="J3308" i="17"/>
  <c r="J3307" i="17"/>
  <c r="J3306" i="17"/>
  <c r="J3305" i="17"/>
  <c r="J3304" i="17"/>
  <c r="J3303" i="17"/>
  <c r="J3302" i="17"/>
  <c r="J3301" i="17"/>
  <c r="J3300" i="17"/>
  <c r="J3299" i="17"/>
  <c r="J3298" i="17"/>
  <c r="J3297" i="17"/>
  <c r="J3296" i="17"/>
  <c r="J3295" i="17"/>
  <c r="J3294" i="17"/>
  <c r="J3293" i="17"/>
  <c r="J3292" i="17"/>
  <c r="J3291" i="17"/>
  <c r="J3290" i="17"/>
  <c r="J3289" i="17"/>
  <c r="J3288" i="17"/>
  <c r="J3287" i="17"/>
  <c r="J3286" i="17"/>
  <c r="J3285" i="17"/>
  <c r="J3284" i="17"/>
  <c r="J3283" i="17"/>
  <c r="J3282" i="17"/>
  <c r="J3281" i="17"/>
  <c r="J3280" i="17"/>
  <c r="J3279" i="17"/>
  <c r="J3278" i="17"/>
  <c r="J3277" i="17"/>
  <c r="J3276" i="17"/>
  <c r="J3275" i="17"/>
  <c r="J3274" i="17"/>
  <c r="J3273" i="17"/>
  <c r="J3272" i="17"/>
  <c r="J3271" i="17"/>
  <c r="J3270" i="17"/>
  <c r="J3269" i="17"/>
  <c r="J3268" i="17"/>
  <c r="J3267" i="17"/>
  <c r="J3266" i="17"/>
  <c r="J3265" i="17"/>
  <c r="J3264" i="17"/>
  <c r="J3263" i="17"/>
  <c r="J3262" i="17"/>
  <c r="J3261" i="17"/>
  <c r="J3260" i="17"/>
  <c r="J3259" i="17"/>
  <c r="J3258" i="17"/>
  <c r="J3257" i="17"/>
  <c r="J3256" i="17"/>
  <c r="J3255" i="17"/>
  <c r="J3254" i="17"/>
  <c r="J3253" i="17"/>
  <c r="J3252" i="17"/>
  <c r="J3251" i="17"/>
  <c r="J3250" i="17"/>
  <c r="J3249" i="17"/>
  <c r="J3248" i="17"/>
  <c r="J3247" i="17"/>
  <c r="J3246" i="17"/>
  <c r="J3245" i="17"/>
  <c r="J3244" i="17"/>
  <c r="J3243" i="17"/>
  <c r="J3242" i="17"/>
  <c r="J3241" i="17"/>
  <c r="J3240" i="17"/>
  <c r="J3239" i="17"/>
  <c r="J3238" i="17"/>
  <c r="J3237" i="17"/>
  <c r="J3236" i="17"/>
  <c r="J3235" i="17"/>
  <c r="J3234" i="17"/>
  <c r="J3233" i="17"/>
  <c r="J3232" i="17"/>
  <c r="J3231" i="17"/>
  <c r="J3230" i="17"/>
  <c r="J3229" i="17"/>
  <c r="J3228" i="17"/>
  <c r="J3227" i="17"/>
  <c r="J3226" i="17"/>
  <c r="J3225" i="17"/>
  <c r="J3224" i="17"/>
  <c r="J3223" i="17"/>
  <c r="J3222" i="17"/>
  <c r="J3221" i="17"/>
  <c r="J3220" i="17"/>
  <c r="J3219" i="17"/>
  <c r="J3218" i="17"/>
  <c r="J3217" i="17"/>
  <c r="J3216" i="17"/>
  <c r="J3215" i="17"/>
  <c r="J3214" i="17"/>
  <c r="J3213" i="17"/>
  <c r="J3212" i="17"/>
  <c r="J3211" i="17"/>
  <c r="J3210" i="17"/>
  <c r="J3209" i="17"/>
  <c r="J3208" i="17"/>
  <c r="J3207" i="17"/>
  <c r="J3206" i="17"/>
  <c r="J3205" i="17"/>
  <c r="J3204" i="17"/>
  <c r="J3203" i="17"/>
  <c r="J3202" i="17"/>
  <c r="J3201" i="17"/>
  <c r="J3200" i="17"/>
  <c r="J3199" i="17"/>
  <c r="J3198" i="17"/>
  <c r="J3197" i="17"/>
  <c r="J3196" i="17"/>
  <c r="J3195" i="17"/>
  <c r="J3194" i="17"/>
  <c r="J3193" i="17"/>
  <c r="J3192" i="17"/>
  <c r="J3191" i="17"/>
  <c r="J3190" i="17"/>
  <c r="J3189" i="17"/>
  <c r="J3188" i="17"/>
  <c r="J3187" i="17"/>
  <c r="J3186" i="17"/>
  <c r="J3185" i="17"/>
  <c r="J3184" i="17"/>
  <c r="J3183" i="17"/>
  <c r="J3182" i="17"/>
  <c r="J3181" i="17"/>
  <c r="J3180" i="17"/>
  <c r="J3179" i="17"/>
  <c r="J3178" i="17"/>
  <c r="J3177" i="17"/>
  <c r="J3176" i="17"/>
  <c r="J3175" i="17"/>
  <c r="J3174" i="17"/>
  <c r="J3173" i="17"/>
  <c r="J3172" i="17"/>
  <c r="J3171" i="17"/>
  <c r="J3170" i="17"/>
  <c r="J3169" i="17"/>
  <c r="J3168" i="17"/>
  <c r="J3167" i="17"/>
  <c r="J3166" i="17"/>
  <c r="J3165" i="17"/>
  <c r="J3164" i="17"/>
  <c r="J3163" i="17"/>
  <c r="J3162" i="17"/>
  <c r="J3161" i="17"/>
  <c r="J3160" i="17"/>
  <c r="J3159" i="17"/>
  <c r="J3158" i="17"/>
  <c r="J3157" i="17"/>
  <c r="J3156" i="17"/>
  <c r="J3155" i="17"/>
  <c r="J3154" i="17"/>
  <c r="J3153" i="17"/>
  <c r="J3152" i="17"/>
  <c r="J3151" i="17"/>
  <c r="J3150" i="17"/>
  <c r="J3149" i="17"/>
  <c r="J3148" i="17"/>
  <c r="J3147" i="17"/>
  <c r="J3146" i="17"/>
  <c r="J3145" i="17"/>
  <c r="J3144" i="17"/>
  <c r="J3143" i="17"/>
  <c r="J3142" i="17"/>
  <c r="J3141" i="17"/>
  <c r="J3140" i="17"/>
  <c r="J3139" i="17"/>
  <c r="J3138" i="17"/>
  <c r="J3137" i="17"/>
  <c r="J3136" i="17"/>
  <c r="J3135" i="17"/>
  <c r="J3134" i="17"/>
  <c r="J3133" i="17"/>
  <c r="J3132" i="17"/>
  <c r="J3131" i="17"/>
  <c r="J3130" i="17"/>
  <c r="J3129" i="17"/>
  <c r="J3128" i="17"/>
  <c r="J3127" i="17"/>
  <c r="J3126" i="17"/>
  <c r="J3125" i="17"/>
  <c r="J3124" i="17"/>
  <c r="J3123" i="17"/>
  <c r="J3122" i="17"/>
  <c r="J3121" i="17"/>
  <c r="J3120" i="17"/>
  <c r="J3119" i="17"/>
  <c r="J3118" i="17"/>
  <c r="J3117" i="17"/>
  <c r="J3116" i="17"/>
  <c r="J3115" i="17"/>
  <c r="J3114" i="17"/>
  <c r="J3113" i="17"/>
  <c r="J3112" i="17"/>
  <c r="J3111" i="17"/>
  <c r="J3110" i="17"/>
  <c r="J3109" i="17"/>
  <c r="J3108" i="17"/>
  <c r="J3107" i="17"/>
  <c r="J3106" i="17"/>
  <c r="J3105" i="17"/>
  <c r="J3104" i="17"/>
  <c r="J3103" i="17"/>
  <c r="J3102" i="17"/>
  <c r="J3101" i="17"/>
  <c r="J3100" i="17"/>
  <c r="J3099" i="17"/>
  <c r="J3098" i="17"/>
  <c r="J3097" i="17"/>
  <c r="J3096" i="17"/>
  <c r="J3095" i="17"/>
  <c r="J3094" i="17"/>
  <c r="J3093" i="17"/>
  <c r="J3092" i="17"/>
  <c r="J3091" i="17"/>
  <c r="J3090" i="17"/>
  <c r="J3089" i="17"/>
  <c r="J3088" i="17"/>
  <c r="J3087" i="17"/>
  <c r="J3086" i="17"/>
  <c r="J3085" i="17"/>
  <c r="J3084" i="17"/>
  <c r="J3083" i="17"/>
  <c r="J3082" i="17"/>
  <c r="J3081" i="17"/>
  <c r="J3080" i="17"/>
  <c r="J3079" i="17"/>
  <c r="J3078" i="17"/>
  <c r="J3077" i="17"/>
  <c r="J3076" i="17"/>
  <c r="J3075" i="17"/>
  <c r="J3074" i="17"/>
  <c r="J3073" i="17"/>
  <c r="J3072" i="17"/>
  <c r="J3071" i="17"/>
  <c r="J3070" i="17"/>
  <c r="J3069" i="17"/>
  <c r="J3068" i="17"/>
  <c r="J3067" i="17"/>
  <c r="J3066" i="17"/>
  <c r="J3065" i="17"/>
  <c r="J3064" i="17"/>
  <c r="J3063" i="17"/>
  <c r="J3062" i="17"/>
  <c r="J3061" i="17"/>
  <c r="J3060" i="17"/>
  <c r="J3059" i="17"/>
  <c r="J3058" i="17"/>
  <c r="J3057" i="17"/>
  <c r="J3056" i="17"/>
  <c r="J3055" i="17"/>
  <c r="J3054" i="17"/>
  <c r="J3053" i="17"/>
  <c r="J3052" i="17"/>
  <c r="J3051" i="17"/>
  <c r="J3050" i="17"/>
  <c r="J3049" i="17"/>
  <c r="J3048" i="17"/>
  <c r="J3047" i="17"/>
  <c r="J3046" i="17"/>
  <c r="J3045" i="17"/>
  <c r="J3044" i="17"/>
  <c r="J3043" i="17"/>
  <c r="J3042" i="17"/>
  <c r="J3041" i="17"/>
  <c r="J3040" i="17"/>
  <c r="J3039" i="17"/>
  <c r="J3038" i="17"/>
  <c r="J3037" i="17"/>
  <c r="J3036" i="17"/>
  <c r="J3035" i="17"/>
  <c r="J3034" i="17"/>
  <c r="J3033" i="17"/>
  <c r="J3032" i="17"/>
  <c r="J3031" i="17"/>
  <c r="J3030" i="17"/>
  <c r="J3029" i="17"/>
  <c r="J3028" i="17"/>
  <c r="J3027" i="17"/>
  <c r="J3026" i="17"/>
  <c r="J3025" i="17"/>
  <c r="J3024" i="17"/>
  <c r="J3023" i="17"/>
  <c r="J3022" i="17"/>
  <c r="J3021" i="17"/>
  <c r="J3020" i="17"/>
  <c r="J3019" i="17"/>
  <c r="J3018" i="17"/>
  <c r="J3017" i="17"/>
  <c r="J3016" i="17"/>
  <c r="J3015" i="17"/>
  <c r="J3014" i="17"/>
  <c r="J3013" i="17"/>
  <c r="J3012" i="17"/>
  <c r="J3011" i="17"/>
  <c r="J3010" i="17"/>
  <c r="J3009" i="17"/>
  <c r="J3008" i="17"/>
  <c r="J3007" i="17"/>
  <c r="J3006" i="17"/>
  <c r="J3005" i="17"/>
  <c r="J3004" i="17"/>
  <c r="J3003" i="17"/>
  <c r="J3002" i="17"/>
  <c r="J3001" i="17"/>
  <c r="J3000" i="17"/>
  <c r="J2999" i="17"/>
  <c r="J2998" i="17"/>
  <c r="J2997" i="17"/>
  <c r="J2996" i="17"/>
  <c r="J2995" i="17"/>
  <c r="J2994" i="17"/>
  <c r="J2993" i="17"/>
  <c r="J2992" i="17"/>
  <c r="J2991" i="17"/>
  <c r="J2990" i="17"/>
  <c r="J2989" i="17"/>
  <c r="J2988" i="17"/>
  <c r="J2987" i="17"/>
  <c r="J2986" i="17"/>
  <c r="J2985" i="17"/>
  <c r="J2984" i="17"/>
  <c r="J2983" i="17"/>
  <c r="J2982" i="17"/>
  <c r="J2981" i="17"/>
  <c r="J2980" i="17"/>
  <c r="J2979" i="17"/>
  <c r="J2978" i="17"/>
  <c r="J2977" i="17"/>
  <c r="J2976" i="17"/>
  <c r="J2975" i="17"/>
  <c r="J2974" i="17"/>
  <c r="J2973" i="17"/>
  <c r="J2972" i="17"/>
  <c r="J2971" i="17"/>
  <c r="J2970" i="17"/>
  <c r="J2969" i="17"/>
  <c r="J2968" i="17"/>
  <c r="J2967" i="17"/>
  <c r="J2966" i="17"/>
  <c r="J2965" i="17"/>
  <c r="J2964" i="17"/>
  <c r="J2963" i="17"/>
  <c r="J2962" i="17"/>
  <c r="J2961" i="17"/>
  <c r="J2960" i="17"/>
  <c r="J2959" i="17"/>
  <c r="J2958" i="17"/>
  <c r="J2957" i="17"/>
  <c r="J2956" i="17"/>
  <c r="J2955" i="17"/>
  <c r="J2954" i="17"/>
  <c r="J2953" i="17"/>
  <c r="J2952" i="17"/>
  <c r="J2951" i="17"/>
  <c r="J2950" i="17"/>
  <c r="J2949" i="17"/>
  <c r="J2948" i="17"/>
  <c r="J2947" i="17"/>
  <c r="J2946" i="17"/>
  <c r="J2945" i="17"/>
  <c r="J2944" i="17"/>
  <c r="J2943" i="17"/>
  <c r="J2942" i="17"/>
  <c r="J2941" i="17"/>
  <c r="J2940" i="17"/>
  <c r="J2939" i="17"/>
  <c r="J2938" i="17"/>
  <c r="J2937" i="17"/>
  <c r="J2936" i="17"/>
  <c r="J2935" i="17"/>
  <c r="J2934" i="17"/>
  <c r="J2933" i="17"/>
  <c r="J2932" i="17"/>
  <c r="J2931" i="17"/>
  <c r="J2930" i="17"/>
  <c r="J2929" i="17"/>
  <c r="J2928" i="17"/>
  <c r="J2927" i="17"/>
  <c r="J2926" i="17"/>
  <c r="J2925" i="17"/>
  <c r="J2924" i="17"/>
  <c r="J2923" i="17"/>
  <c r="J2922" i="17"/>
  <c r="J2921" i="17"/>
  <c r="J2920" i="17"/>
  <c r="J2919" i="17"/>
  <c r="J2918" i="17"/>
  <c r="J2917" i="17"/>
  <c r="J2916" i="17"/>
  <c r="J2915" i="17"/>
  <c r="J2914" i="17"/>
  <c r="J2913" i="17"/>
  <c r="J2912" i="17"/>
  <c r="J2911" i="17"/>
  <c r="J2910" i="17"/>
  <c r="J2909" i="17"/>
  <c r="J2908" i="17"/>
  <c r="J2907" i="17"/>
  <c r="J2906" i="17"/>
  <c r="J2905" i="17"/>
  <c r="J2904" i="17"/>
  <c r="J2903" i="17"/>
  <c r="J2902" i="17"/>
  <c r="J2901" i="17"/>
  <c r="J2900" i="17"/>
  <c r="J2899" i="17"/>
  <c r="J2898" i="17"/>
  <c r="J2897" i="17"/>
  <c r="J2896" i="17"/>
  <c r="J2895" i="17"/>
  <c r="J2894" i="17"/>
  <c r="J2893" i="17"/>
  <c r="J2892" i="17"/>
  <c r="J2891" i="17"/>
  <c r="J2890" i="17"/>
  <c r="J2889" i="17"/>
  <c r="J2888" i="17"/>
  <c r="J2887" i="17"/>
  <c r="J2886" i="17"/>
  <c r="J2885" i="17"/>
  <c r="J2884" i="17"/>
  <c r="J2883" i="17"/>
  <c r="J2882" i="17"/>
  <c r="J2881" i="17"/>
  <c r="J2880" i="17"/>
  <c r="J2879" i="17"/>
  <c r="J2878" i="17"/>
  <c r="J2877" i="17"/>
  <c r="J2876" i="17"/>
  <c r="J2875" i="17"/>
  <c r="J2874" i="17"/>
  <c r="J2873" i="17"/>
  <c r="J2872" i="17"/>
  <c r="J2871" i="17"/>
  <c r="J2870" i="17"/>
  <c r="J2869" i="17"/>
  <c r="J2868" i="17"/>
  <c r="J2867" i="17"/>
  <c r="J2866" i="17"/>
  <c r="J2865" i="17"/>
  <c r="J2864" i="17"/>
  <c r="J2863" i="17"/>
  <c r="J2862" i="17"/>
  <c r="J2861" i="17"/>
  <c r="J2860" i="17"/>
  <c r="J2859" i="17"/>
  <c r="J2858" i="17"/>
  <c r="J2857" i="17"/>
  <c r="J2856" i="17"/>
  <c r="J2855" i="17"/>
  <c r="J2854" i="17"/>
  <c r="J2853" i="17"/>
  <c r="J2852" i="17"/>
  <c r="J2851" i="17"/>
  <c r="J2850" i="17"/>
  <c r="J2849" i="17"/>
  <c r="J2848" i="17"/>
  <c r="J2847" i="17"/>
  <c r="J2846" i="17"/>
  <c r="J2845" i="17"/>
  <c r="J2844" i="17"/>
  <c r="J2843" i="17"/>
  <c r="J2842" i="17"/>
  <c r="J2841" i="17"/>
  <c r="J2840" i="17"/>
  <c r="J2839" i="17"/>
  <c r="J2838" i="17"/>
  <c r="J2837" i="17"/>
  <c r="J2836" i="17"/>
  <c r="J2835" i="17"/>
  <c r="J2834" i="17"/>
  <c r="J2833" i="17"/>
  <c r="J2832" i="17"/>
  <c r="J2831" i="17"/>
  <c r="J2830" i="17"/>
  <c r="J2829" i="17"/>
  <c r="J2828" i="17"/>
  <c r="J2827" i="17"/>
  <c r="J2826" i="17"/>
  <c r="J2825" i="17"/>
  <c r="J2824" i="17"/>
  <c r="J2823" i="17"/>
  <c r="J2822" i="17"/>
  <c r="J2821" i="17"/>
  <c r="J2820" i="17"/>
  <c r="J2819" i="17"/>
  <c r="J2818" i="17"/>
  <c r="J2817" i="17"/>
  <c r="J2816" i="17"/>
  <c r="J2815" i="17"/>
  <c r="J2814" i="17"/>
  <c r="J2813" i="17"/>
  <c r="J2812" i="17"/>
  <c r="J2811" i="17"/>
  <c r="J2810" i="17"/>
  <c r="J2809" i="17"/>
  <c r="J2808" i="17"/>
  <c r="J2807" i="17"/>
  <c r="J2806" i="17"/>
  <c r="J2805" i="17"/>
  <c r="J2804" i="17"/>
  <c r="J2803" i="17"/>
  <c r="J2802" i="17"/>
  <c r="J2801" i="17"/>
  <c r="J2800" i="17"/>
  <c r="J2799" i="17"/>
  <c r="J2798" i="17"/>
  <c r="J2797" i="17"/>
  <c r="J2796" i="17"/>
  <c r="J2795" i="17"/>
  <c r="J2794" i="17"/>
  <c r="J2793" i="17"/>
  <c r="J2792" i="17"/>
  <c r="J2791" i="17"/>
  <c r="J2790" i="17"/>
  <c r="J2789" i="17"/>
  <c r="J2788" i="17"/>
  <c r="J2787" i="17"/>
  <c r="J2786" i="17"/>
  <c r="J2785" i="17"/>
  <c r="J2784" i="17"/>
  <c r="J2783" i="17"/>
  <c r="J2782" i="17"/>
  <c r="J2781" i="17"/>
  <c r="J2780" i="17"/>
  <c r="J2779" i="17"/>
  <c r="J2778" i="17"/>
  <c r="J2777" i="17"/>
  <c r="J2776" i="17"/>
  <c r="J2775" i="17"/>
  <c r="J2774" i="17"/>
  <c r="J2773" i="17"/>
  <c r="J2772" i="17"/>
  <c r="J2771" i="17"/>
  <c r="J2770" i="17"/>
  <c r="J2769" i="17"/>
  <c r="J2768" i="17"/>
  <c r="J2767" i="17"/>
  <c r="J2766" i="17"/>
  <c r="J2765" i="17"/>
  <c r="J2764" i="17"/>
  <c r="J2763" i="17"/>
  <c r="J2762" i="17"/>
  <c r="J2761" i="17"/>
  <c r="J2760" i="17"/>
  <c r="J2759" i="17"/>
  <c r="J2758" i="17"/>
  <c r="J2757" i="17"/>
  <c r="J2756" i="17"/>
  <c r="J2755" i="17"/>
  <c r="J2754" i="17"/>
  <c r="J2753" i="17"/>
  <c r="J2752" i="17"/>
  <c r="J2751" i="17"/>
  <c r="J2750" i="17"/>
  <c r="J2749" i="17"/>
  <c r="J2748" i="17"/>
  <c r="J2747" i="17"/>
  <c r="J2746" i="17"/>
  <c r="J2745" i="17"/>
  <c r="J2744" i="17"/>
  <c r="J2743" i="17"/>
  <c r="J2742" i="17"/>
  <c r="J2741" i="17"/>
  <c r="J2740" i="17"/>
  <c r="J2739" i="17"/>
  <c r="J2738" i="17"/>
  <c r="J2737" i="17"/>
  <c r="J2736" i="17"/>
  <c r="J2735" i="17"/>
  <c r="J2734" i="17"/>
  <c r="J2733" i="17"/>
  <c r="J2732" i="17"/>
  <c r="J2731" i="17"/>
  <c r="J2730" i="17"/>
  <c r="J2729" i="17"/>
  <c r="J2728" i="17"/>
  <c r="J2727" i="17"/>
  <c r="J2726" i="17"/>
  <c r="J2725" i="17"/>
  <c r="J2724" i="17"/>
  <c r="J2723" i="17"/>
  <c r="J2722" i="17"/>
  <c r="J2721" i="17"/>
  <c r="J2720" i="17"/>
  <c r="J2719" i="17"/>
  <c r="J2718" i="17"/>
  <c r="J2717" i="17"/>
  <c r="J2716" i="17"/>
  <c r="J2715" i="17"/>
  <c r="J2714" i="17"/>
  <c r="J2713" i="17"/>
  <c r="J2712" i="17"/>
  <c r="J2711" i="17"/>
  <c r="J2710" i="17"/>
  <c r="J2709" i="17"/>
  <c r="J2708" i="17"/>
  <c r="J2707" i="17"/>
  <c r="J2706" i="17"/>
  <c r="J2705" i="17"/>
  <c r="J2704" i="17"/>
  <c r="J2703" i="17"/>
  <c r="J2702" i="17"/>
  <c r="J2701" i="17"/>
  <c r="J2700" i="17"/>
  <c r="J2699" i="17"/>
  <c r="J2698" i="17"/>
  <c r="J2697" i="17"/>
  <c r="J2696" i="17"/>
  <c r="J2695" i="17"/>
  <c r="J2694" i="17"/>
  <c r="J2693" i="17"/>
  <c r="J2692" i="17"/>
  <c r="J2691" i="17"/>
  <c r="J2690" i="17"/>
  <c r="J2689" i="17"/>
  <c r="J2688" i="17"/>
  <c r="J2687" i="17"/>
  <c r="J2686" i="17"/>
  <c r="J2685" i="17"/>
  <c r="J2684" i="17"/>
  <c r="J2683" i="17"/>
  <c r="J2682" i="17"/>
  <c r="J2681" i="17"/>
  <c r="J2680" i="17"/>
  <c r="J2679" i="17"/>
  <c r="J2678" i="17"/>
  <c r="J2677" i="17"/>
  <c r="J2676" i="17"/>
  <c r="J2675" i="17"/>
  <c r="J2674" i="17"/>
  <c r="J2673" i="17"/>
  <c r="J2672" i="17"/>
  <c r="J2671" i="17"/>
  <c r="J2670" i="17"/>
  <c r="J2669" i="17"/>
  <c r="J2668" i="17"/>
  <c r="J2667" i="17"/>
  <c r="J2666" i="17"/>
  <c r="J2665" i="17"/>
  <c r="J2664" i="17"/>
  <c r="J2663" i="17"/>
  <c r="J2662" i="17"/>
  <c r="J2661" i="17"/>
  <c r="J2660" i="17"/>
  <c r="J2659" i="17"/>
  <c r="J2658" i="17"/>
  <c r="J2657" i="17"/>
  <c r="J2656" i="17"/>
  <c r="J2655" i="17"/>
  <c r="J2654" i="17"/>
  <c r="J2653" i="17"/>
  <c r="J2652" i="17"/>
  <c r="J2651" i="17"/>
  <c r="J2650" i="17"/>
  <c r="J2649" i="17"/>
  <c r="J2648" i="17"/>
  <c r="J2647" i="17"/>
  <c r="J2646" i="17"/>
  <c r="J2645" i="17"/>
  <c r="J2644" i="17"/>
  <c r="J2643" i="17"/>
  <c r="J2642" i="17"/>
  <c r="J2641" i="17"/>
  <c r="J2640" i="17"/>
  <c r="J2639" i="17"/>
  <c r="J2638" i="17"/>
  <c r="J2637" i="17"/>
  <c r="J2636" i="17"/>
  <c r="J2635" i="17"/>
  <c r="J2634" i="17"/>
  <c r="J2633" i="17"/>
  <c r="J2632" i="17"/>
  <c r="J2631" i="17"/>
  <c r="J2630" i="17"/>
  <c r="J2629" i="17"/>
  <c r="J2628" i="17"/>
  <c r="J2627" i="17"/>
  <c r="J2626" i="17"/>
  <c r="J2625" i="17"/>
  <c r="J2624" i="17"/>
  <c r="J2623" i="17"/>
  <c r="J2622" i="17"/>
  <c r="J2621" i="17"/>
  <c r="J2620" i="17"/>
  <c r="J2619" i="17"/>
  <c r="J2618" i="17"/>
  <c r="J2617" i="17"/>
  <c r="J2616" i="17"/>
  <c r="J2615" i="17"/>
  <c r="J2614" i="17"/>
  <c r="J2613" i="17"/>
  <c r="J2612" i="17"/>
  <c r="J2611" i="17"/>
  <c r="J2610" i="17"/>
  <c r="J2609" i="17"/>
  <c r="J2608" i="17"/>
  <c r="J2607" i="17"/>
  <c r="J2606" i="17"/>
  <c r="J2605" i="17"/>
  <c r="J2604" i="17"/>
  <c r="J2603" i="17"/>
  <c r="J2602" i="17"/>
  <c r="J2601" i="17"/>
  <c r="J2600" i="17"/>
  <c r="J2599" i="17"/>
  <c r="J2598" i="17"/>
  <c r="J2597" i="17"/>
  <c r="J2596" i="17"/>
  <c r="J2595" i="17"/>
  <c r="J2594" i="17"/>
  <c r="J2593" i="17"/>
  <c r="J2592" i="17"/>
  <c r="J2591" i="17"/>
  <c r="J2590" i="17"/>
  <c r="J2589" i="17"/>
  <c r="J2588" i="17"/>
  <c r="J2587" i="17"/>
  <c r="J2586" i="17"/>
  <c r="J2585" i="17"/>
  <c r="J2584" i="17"/>
  <c r="J2583" i="17"/>
  <c r="J2582" i="17"/>
  <c r="J2581" i="17"/>
  <c r="J2580" i="17"/>
  <c r="J2579" i="17"/>
  <c r="J2578" i="17"/>
  <c r="J2577" i="17"/>
  <c r="J2576" i="17"/>
  <c r="J2575" i="17"/>
  <c r="J2574" i="17"/>
  <c r="J2573" i="17"/>
  <c r="J2572" i="17"/>
  <c r="J2571" i="17"/>
  <c r="J2570" i="17"/>
  <c r="J2569" i="17"/>
  <c r="J2568" i="17"/>
  <c r="J2567" i="17"/>
  <c r="J2566" i="17"/>
  <c r="J2565" i="17"/>
  <c r="J2564" i="17"/>
  <c r="J2563" i="17"/>
  <c r="J2562" i="17"/>
  <c r="J2561" i="17"/>
  <c r="J2560" i="17"/>
  <c r="J2559" i="17"/>
  <c r="J2558" i="17"/>
  <c r="J2557" i="17"/>
  <c r="J2556" i="17"/>
  <c r="J2555" i="17"/>
  <c r="J2554" i="17"/>
  <c r="J2553" i="17"/>
  <c r="J2552" i="17"/>
  <c r="J2551" i="17"/>
  <c r="J2550" i="17"/>
  <c r="J2549" i="17"/>
  <c r="J2548" i="17"/>
  <c r="J2547" i="17"/>
  <c r="J2546" i="17"/>
  <c r="J2545" i="17"/>
  <c r="J2544" i="17"/>
  <c r="J2543" i="17"/>
  <c r="J2542" i="17"/>
  <c r="J2541" i="17"/>
  <c r="J2540" i="17"/>
  <c r="J2539" i="17"/>
  <c r="J2538" i="17"/>
  <c r="J2537" i="17"/>
  <c r="J2536" i="17"/>
  <c r="J2535" i="17"/>
  <c r="J2534" i="17"/>
  <c r="J2533" i="17"/>
  <c r="J2532" i="17"/>
  <c r="J2531" i="17"/>
  <c r="J2530" i="17"/>
  <c r="J2529" i="17"/>
  <c r="J2528" i="17"/>
  <c r="J2527" i="17"/>
  <c r="J2526" i="17"/>
  <c r="J2525" i="17"/>
  <c r="J2524" i="17"/>
  <c r="J2523" i="17"/>
  <c r="J2522" i="17"/>
  <c r="J2521" i="17"/>
  <c r="J2520" i="17"/>
  <c r="J2519" i="17"/>
  <c r="J2518" i="17"/>
  <c r="J2517" i="17"/>
  <c r="J2516" i="17"/>
  <c r="J2515" i="17"/>
  <c r="J2514" i="17"/>
  <c r="J2513" i="17"/>
  <c r="J2512" i="17"/>
  <c r="J2511" i="17"/>
  <c r="J2510" i="17"/>
  <c r="J2509" i="17"/>
  <c r="J2508" i="17"/>
  <c r="J2507" i="17"/>
  <c r="J2506" i="17"/>
  <c r="J2505" i="17"/>
  <c r="J2504" i="17"/>
  <c r="J2503" i="17"/>
  <c r="J2502" i="17"/>
  <c r="J2501" i="17"/>
  <c r="J2500" i="17"/>
  <c r="J2499" i="17"/>
  <c r="J2498" i="17"/>
  <c r="J2497" i="17"/>
  <c r="J2496" i="17"/>
  <c r="J2495" i="17"/>
  <c r="J2494" i="17"/>
  <c r="J2493" i="17"/>
  <c r="J2492" i="17"/>
  <c r="J2491" i="17"/>
  <c r="J2490" i="17"/>
  <c r="J2489" i="17"/>
  <c r="J2488" i="17"/>
  <c r="J2487" i="17"/>
  <c r="J2486" i="17"/>
  <c r="J2485" i="17"/>
  <c r="J2484" i="17"/>
  <c r="J2483" i="17"/>
  <c r="J2482" i="17"/>
  <c r="J2481" i="17"/>
  <c r="J2480" i="17"/>
  <c r="J2479" i="17"/>
  <c r="J2478" i="17"/>
  <c r="J2477" i="17"/>
  <c r="J2476" i="17"/>
  <c r="J2475" i="17"/>
  <c r="J2474" i="17"/>
  <c r="J2473" i="17"/>
  <c r="J2472" i="17"/>
  <c r="J2471" i="17"/>
  <c r="J2470" i="17"/>
  <c r="J2469" i="17"/>
  <c r="J2468" i="17"/>
  <c r="J2467" i="17"/>
  <c r="J2466" i="17"/>
  <c r="J2465" i="17"/>
  <c r="J2464" i="17"/>
  <c r="J2463" i="17"/>
  <c r="J2462" i="17"/>
  <c r="J2461" i="17"/>
  <c r="J2460" i="17"/>
  <c r="J2459" i="17"/>
  <c r="J2458" i="17"/>
  <c r="J2457" i="17"/>
  <c r="J2456" i="17"/>
  <c r="J2455" i="17"/>
  <c r="J2454" i="17"/>
  <c r="J2453" i="17"/>
  <c r="J2452" i="17"/>
  <c r="J2451" i="17"/>
  <c r="J2450" i="17"/>
  <c r="J2449" i="17"/>
  <c r="J2448" i="17"/>
  <c r="J2447" i="17"/>
  <c r="J2446" i="17"/>
  <c r="J2445" i="17"/>
  <c r="J2444" i="17"/>
  <c r="J2443" i="17"/>
  <c r="J2442" i="17"/>
  <c r="J2441" i="17"/>
  <c r="J2440" i="17"/>
  <c r="J2439" i="17"/>
  <c r="J2438" i="17"/>
  <c r="J2437" i="17"/>
  <c r="J2436" i="17"/>
  <c r="J2435" i="17"/>
  <c r="J2434" i="17"/>
  <c r="J2433" i="17"/>
  <c r="J2432" i="17"/>
  <c r="J2431" i="17"/>
  <c r="J2430" i="17"/>
  <c r="J2429" i="17"/>
  <c r="J2428" i="17"/>
  <c r="J2427" i="17"/>
  <c r="J2426" i="17"/>
  <c r="J2425" i="17"/>
  <c r="J2424" i="17"/>
  <c r="J2423" i="17"/>
  <c r="J2422" i="17"/>
  <c r="J2421" i="17"/>
  <c r="J2420" i="17"/>
  <c r="J2419" i="17"/>
  <c r="J2418" i="17"/>
  <c r="J2417" i="17"/>
  <c r="J2416" i="17"/>
  <c r="J2415" i="17"/>
  <c r="J2414" i="17"/>
  <c r="J2413" i="17"/>
  <c r="J2412" i="17"/>
  <c r="J2411" i="17"/>
  <c r="J2410" i="17"/>
  <c r="J2409" i="17"/>
  <c r="J2408" i="17"/>
  <c r="J2407" i="17"/>
  <c r="J2406" i="17"/>
  <c r="J2405" i="17"/>
  <c r="J2404" i="17"/>
  <c r="J2403" i="17"/>
  <c r="J2402" i="17"/>
  <c r="J2401" i="17"/>
  <c r="J2400" i="17"/>
  <c r="J2399" i="17"/>
  <c r="J2398" i="17"/>
  <c r="J2397" i="17"/>
  <c r="J2396" i="17"/>
  <c r="J2395" i="17"/>
  <c r="J2394" i="17"/>
  <c r="J2393" i="17"/>
  <c r="J2392" i="17"/>
  <c r="J2391" i="17"/>
  <c r="J2390" i="17"/>
  <c r="J2389" i="17"/>
  <c r="J2388" i="17"/>
  <c r="J2387" i="17"/>
  <c r="J2386" i="17"/>
  <c r="J2385" i="17"/>
  <c r="J2384" i="17"/>
  <c r="J2383" i="17"/>
  <c r="J2382" i="17"/>
  <c r="J2381" i="17"/>
  <c r="J2380" i="17"/>
  <c r="J2379" i="17"/>
  <c r="J2378" i="17"/>
  <c r="J2377" i="17"/>
  <c r="J2376" i="17"/>
  <c r="J2375" i="17"/>
  <c r="J2374" i="17"/>
  <c r="J2373" i="17"/>
  <c r="J2372" i="17"/>
  <c r="J2371" i="17"/>
  <c r="J2370" i="17"/>
  <c r="J2369" i="17"/>
  <c r="J2368" i="17"/>
  <c r="J2367" i="17"/>
  <c r="J2366" i="17"/>
  <c r="J2365" i="17"/>
  <c r="J2364" i="17"/>
  <c r="J2363" i="17"/>
  <c r="J2362" i="17"/>
  <c r="J2361" i="17"/>
  <c r="J2360" i="17"/>
  <c r="J2359" i="17"/>
  <c r="J2358" i="17"/>
  <c r="J2357" i="17"/>
  <c r="J2356" i="17"/>
  <c r="J2355" i="17"/>
  <c r="J2354" i="17"/>
  <c r="J2353" i="17"/>
  <c r="J2352" i="17"/>
  <c r="J2351" i="17"/>
  <c r="J2350" i="17"/>
  <c r="J2349" i="17"/>
  <c r="J2348" i="17"/>
  <c r="J2347" i="17"/>
  <c r="J2346" i="17"/>
  <c r="J2345" i="17"/>
  <c r="J2344" i="17"/>
  <c r="J2343" i="17"/>
  <c r="J2342" i="17"/>
  <c r="J2341" i="17"/>
  <c r="J2340" i="17"/>
  <c r="J2339" i="17"/>
  <c r="J2338" i="17"/>
  <c r="J2337" i="17"/>
  <c r="J2336" i="17"/>
  <c r="J2335" i="17"/>
  <c r="J2334" i="17"/>
  <c r="J2333" i="17"/>
  <c r="J2332" i="17"/>
  <c r="J2331" i="17"/>
  <c r="J2330" i="17"/>
  <c r="J2329" i="17"/>
  <c r="J2328" i="17"/>
  <c r="J2327" i="17"/>
  <c r="J2326" i="17"/>
  <c r="J2325" i="17"/>
  <c r="J2324" i="17"/>
  <c r="J2323" i="17"/>
  <c r="J2322" i="17"/>
  <c r="J2321" i="17"/>
  <c r="J2320" i="17"/>
  <c r="J2319" i="17"/>
  <c r="J2318" i="17"/>
  <c r="J2317" i="17"/>
  <c r="J2316" i="17"/>
  <c r="J2315" i="17"/>
  <c r="J2314" i="17"/>
  <c r="J2313" i="17"/>
  <c r="J2312" i="17"/>
  <c r="J2311" i="17"/>
  <c r="J2310" i="17"/>
  <c r="J2309" i="17"/>
  <c r="J2308" i="17"/>
  <c r="J2307" i="17"/>
  <c r="J2306" i="17"/>
  <c r="J2305" i="17"/>
  <c r="J2304" i="17"/>
  <c r="J2303" i="17"/>
  <c r="J2302" i="17"/>
  <c r="J2301" i="17"/>
  <c r="J2300" i="17"/>
  <c r="J2299" i="17"/>
  <c r="J2298" i="17"/>
  <c r="J2297" i="17"/>
  <c r="J2296" i="17"/>
  <c r="J2295" i="17"/>
  <c r="J2294" i="17"/>
  <c r="J2293" i="17"/>
  <c r="J2292" i="17"/>
  <c r="J2291" i="17"/>
  <c r="J2290" i="17"/>
  <c r="J2289" i="17"/>
  <c r="J2288" i="17"/>
  <c r="J2287" i="17"/>
  <c r="J2286" i="17"/>
  <c r="J2285" i="17"/>
  <c r="J2284" i="17"/>
  <c r="J2283" i="17"/>
  <c r="J2282" i="17"/>
  <c r="J2281" i="17"/>
  <c r="J2280" i="17"/>
  <c r="J2279" i="17"/>
  <c r="J2278" i="17"/>
  <c r="J2277" i="17"/>
  <c r="J2276" i="17"/>
  <c r="J2275" i="17"/>
  <c r="J2274" i="17"/>
  <c r="J2273" i="17"/>
  <c r="J2272" i="17"/>
  <c r="J2271" i="17"/>
  <c r="J2270" i="17"/>
  <c r="J2269" i="17"/>
  <c r="J2268" i="17"/>
  <c r="J2267" i="17"/>
  <c r="J2266" i="17"/>
  <c r="J2265" i="17"/>
  <c r="J2264" i="17"/>
  <c r="J2263" i="17"/>
  <c r="J2262" i="17"/>
  <c r="J2261" i="17"/>
  <c r="J2260" i="17"/>
  <c r="J2259" i="17"/>
  <c r="J2258" i="17"/>
  <c r="J2257" i="17"/>
  <c r="J2256" i="17"/>
  <c r="J2255" i="17"/>
  <c r="J2254" i="17"/>
  <c r="J2253" i="17"/>
  <c r="J2252" i="17"/>
  <c r="J2251" i="17"/>
  <c r="J2250" i="17"/>
  <c r="J2249" i="17"/>
  <c r="J2248" i="17"/>
  <c r="J2247" i="17"/>
  <c r="J2246" i="17"/>
  <c r="J2245" i="17"/>
  <c r="J2244" i="17"/>
  <c r="J2243" i="17"/>
  <c r="J2242" i="17"/>
  <c r="J2241" i="17"/>
  <c r="J2240" i="17"/>
  <c r="J2239" i="17"/>
  <c r="J2238" i="17"/>
  <c r="J2237" i="17"/>
  <c r="J2236" i="17"/>
  <c r="J2235" i="17"/>
  <c r="J2234" i="17"/>
  <c r="J2233" i="17"/>
  <c r="J2232" i="17"/>
  <c r="J2231" i="17"/>
  <c r="J2230" i="17"/>
  <c r="J2229" i="17"/>
  <c r="J2228" i="17"/>
  <c r="J2227" i="17"/>
  <c r="J2226" i="17"/>
  <c r="J2225" i="17"/>
  <c r="J2224" i="17"/>
  <c r="J2223" i="17"/>
  <c r="J2222" i="17"/>
  <c r="J2221" i="17"/>
  <c r="J2220" i="17"/>
  <c r="J2219" i="17"/>
  <c r="J2218" i="17"/>
  <c r="J2217" i="17"/>
  <c r="J2216" i="17"/>
  <c r="J2215" i="17"/>
  <c r="J2214" i="17"/>
  <c r="J2213" i="17"/>
  <c r="J2212" i="17"/>
  <c r="J2211" i="17"/>
  <c r="J2210" i="17"/>
  <c r="J2209" i="17"/>
  <c r="J2208" i="17"/>
  <c r="J2207" i="17"/>
  <c r="J2206" i="17"/>
  <c r="J2205" i="17"/>
  <c r="J2204" i="17"/>
  <c r="J2203" i="17"/>
  <c r="J2202" i="17"/>
  <c r="J2201" i="17"/>
  <c r="J2200" i="17"/>
  <c r="J2199" i="17"/>
  <c r="J2198" i="17"/>
  <c r="J2197" i="17"/>
  <c r="J2196" i="17"/>
  <c r="J2195" i="17"/>
  <c r="J2194" i="17"/>
  <c r="J2193" i="17"/>
  <c r="J2192" i="17"/>
  <c r="J2191" i="17"/>
  <c r="J2190" i="17"/>
  <c r="J2189" i="17"/>
  <c r="J2188" i="17"/>
  <c r="J2187" i="17"/>
  <c r="J2186" i="17"/>
  <c r="J2185" i="17"/>
  <c r="J2184" i="17"/>
  <c r="J2183" i="17"/>
  <c r="J2182" i="17"/>
  <c r="J2181" i="17"/>
  <c r="J2180" i="17"/>
  <c r="J2179" i="17"/>
  <c r="J2178" i="17"/>
  <c r="J2177" i="17"/>
  <c r="J2176" i="17"/>
  <c r="J2175" i="17"/>
  <c r="J2174" i="17"/>
  <c r="J2173" i="17"/>
  <c r="J2172" i="17"/>
  <c r="J2171" i="17"/>
  <c r="J2170" i="17"/>
  <c r="J2169" i="17"/>
  <c r="J2168" i="17"/>
  <c r="J2167" i="17"/>
  <c r="J2166" i="17"/>
  <c r="J2165" i="17"/>
  <c r="J2164" i="17"/>
  <c r="J2163" i="17"/>
  <c r="J2162" i="17"/>
  <c r="J2161" i="17"/>
  <c r="J2160" i="17"/>
  <c r="J2159" i="17"/>
  <c r="J2158" i="17"/>
  <c r="J2157" i="17"/>
  <c r="J2156" i="17"/>
  <c r="J2155" i="17"/>
  <c r="J2154" i="17"/>
  <c r="J2153" i="17"/>
  <c r="J2152" i="17"/>
  <c r="J2151" i="17"/>
  <c r="J2150" i="17"/>
  <c r="J2149" i="17"/>
  <c r="J2148" i="17"/>
  <c r="J2147" i="17"/>
  <c r="J2146" i="17"/>
  <c r="J2145" i="17"/>
  <c r="J2144" i="17"/>
  <c r="J2143" i="17"/>
  <c r="J2142" i="17"/>
  <c r="J2141" i="17"/>
  <c r="J2140" i="17"/>
  <c r="J2139" i="17"/>
  <c r="J2138" i="17"/>
  <c r="J2137" i="17"/>
  <c r="J2136" i="17"/>
  <c r="J2135" i="17"/>
  <c r="J2134" i="17"/>
  <c r="J2133" i="17"/>
  <c r="J2132" i="17"/>
  <c r="J2131" i="17"/>
  <c r="J2130" i="17"/>
  <c r="J2129" i="17"/>
  <c r="J2128" i="17"/>
  <c r="J2127" i="17"/>
  <c r="J2126" i="17"/>
  <c r="J2125" i="17"/>
  <c r="J2124" i="17"/>
  <c r="J2123" i="17"/>
  <c r="J2122" i="17"/>
  <c r="J2121" i="17"/>
  <c r="J2120" i="17"/>
  <c r="J2119" i="17"/>
  <c r="J2118" i="17"/>
  <c r="J2117" i="17"/>
  <c r="J2116" i="17"/>
  <c r="J2115" i="17"/>
  <c r="J2114" i="17"/>
  <c r="J2113" i="17"/>
  <c r="J2112" i="17"/>
  <c r="J2111" i="17"/>
  <c r="J2110" i="17"/>
  <c r="J2109" i="17"/>
  <c r="J2108" i="17"/>
  <c r="J2107" i="17"/>
  <c r="J2106" i="17"/>
  <c r="J2105" i="17"/>
  <c r="J2104" i="17"/>
  <c r="J2103" i="17"/>
  <c r="J2102" i="17"/>
  <c r="J2101" i="17"/>
  <c r="J2100" i="17"/>
  <c r="J2099" i="17"/>
  <c r="J2098" i="17"/>
  <c r="J2097" i="17"/>
  <c r="J2096" i="17"/>
  <c r="J2095" i="17"/>
  <c r="J2094" i="17"/>
  <c r="J2093" i="17"/>
  <c r="J2092" i="17"/>
  <c r="J2091" i="17"/>
  <c r="J2090" i="17"/>
  <c r="J2089" i="17"/>
  <c r="J2088" i="17"/>
  <c r="J2087" i="17"/>
  <c r="J2086" i="17"/>
  <c r="J2085" i="17"/>
  <c r="J2084" i="17"/>
  <c r="J2083" i="17"/>
  <c r="J2082" i="17"/>
  <c r="J2081" i="17"/>
  <c r="J2080" i="17"/>
  <c r="J2079" i="17"/>
  <c r="J2078" i="17"/>
  <c r="J2077" i="17"/>
  <c r="J2076" i="17"/>
  <c r="J2075" i="17"/>
  <c r="J2074" i="17"/>
  <c r="J2073" i="17"/>
  <c r="J2072" i="17"/>
  <c r="J2071" i="17"/>
  <c r="J2070" i="17"/>
  <c r="J2069" i="17"/>
  <c r="J2068" i="17"/>
  <c r="J2067" i="17"/>
  <c r="J2066" i="17"/>
  <c r="J2065" i="17"/>
  <c r="J2064" i="17"/>
  <c r="J2063" i="17"/>
  <c r="J2062" i="17"/>
  <c r="J2061" i="17"/>
  <c r="J2060" i="17"/>
  <c r="J2059" i="17"/>
  <c r="J2058" i="17"/>
  <c r="J2057" i="17"/>
  <c r="J2056" i="17"/>
  <c r="J2055" i="17"/>
  <c r="J2054" i="17"/>
  <c r="J2053" i="17"/>
  <c r="J2052" i="17"/>
  <c r="J2051" i="17"/>
  <c r="J2050" i="17"/>
  <c r="J2049" i="17"/>
  <c r="J2048" i="17"/>
  <c r="J2047" i="17"/>
  <c r="J2046" i="17"/>
  <c r="J2045" i="17"/>
  <c r="J2044" i="17"/>
  <c r="J2043" i="17"/>
  <c r="J2042" i="17"/>
  <c r="J2041" i="17"/>
  <c r="J2040" i="17"/>
  <c r="J2039" i="17"/>
  <c r="J2038" i="17"/>
  <c r="J2037" i="17"/>
  <c r="J2036" i="17"/>
  <c r="J2035" i="17"/>
  <c r="J2034" i="17"/>
  <c r="J2033" i="17"/>
  <c r="J2032" i="17"/>
  <c r="J2031" i="17"/>
  <c r="J2030" i="17"/>
  <c r="J2029" i="17"/>
  <c r="J2028" i="17"/>
  <c r="J2027" i="17"/>
  <c r="J2026" i="17"/>
  <c r="J2025" i="17"/>
  <c r="J2024" i="17"/>
  <c r="J2023" i="17"/>
  <c r="J2022" i="17"/>
  <c r="J2021" i="17"/>
  <c r="J2020" i="17"/>
  <c r="J2019" i="17"/>
  <c r="J2018" i="17"/>
  <c r="J2017" i="17"/>
  <c r="J2016" i="17"/>
  <c r="J2015" i="17"/>
  <c r="J2014" i="17"/>
  <c r="J2013" i="17"/>
  <c r="J2012" i="17"/>
  <c r="J2011" i="17"/>
  <c r="J2010" i="17"/>
  <c r="J2009" i="17"/>
  <c r="J2008" i="17"/>
  <c r="J2007" i="17"/>
  <c r="J2006" i="17"/>
  <c r="J2005" i="17"/>
  <c r="J2004" i="17"/>
  <c r="J2003" i="17"/>
  <c r="J2002" i="17"/>
  <c r="J2001" i="17"/>
  <c r="J2000" i="17"/>
  <c r="J1999" i="17"/>
  <c r="J1998" i="17"/>
  <c r="J1997" i="17"/>
  <c r="J1996" i="17"/>
  <c r="J1995" i="17"/>
  <c r="J1994" i="17"/>
  <c r="J1993" i="17"/>
  <c r="J1992" i="17"/>
  <c r="J1991" i="17"/>
  <c r="J1990" i="17"/>
  <c r="J1989" i="17"/>
  <c r="J1988" i="17"/>
  <c r="J1987" i="17"/>
  <c r="J1986" i="17"/>
  <c r="J1985" i="17"/>
  <c r="J1984" i="17"/>
  <c r="J1983" i="17"/>
  <c r="J1982" i="17"/>
  <c r="J1981" i="17"/>
  <c r="J1980" i="17"/>
  <c r="J1979" i="17"/>
  <c r="J1978" i="17"/>
  <c r="J1977" i="17"/>
  <c r="J1976" i="17"/>
  <c r="J1975" i="17"/>
  <c r="J1974" i="17"/>
  <c r="J1973" i="17"/>
  <c r="J1972" i="17"/>
  <c r="J1971" i="17"/>
  <c r="J1970" i="17"/>
  <c r="J1969" i="17"/>
  <c r="J1968" i="17"/>
  <c r="J1967" i="17"/>
  <c r="J1966" i="17"/>
  <c r="J1965" i="17"/>
  <c r="J1964" i="17"/>
  <c r="J1963" i="17"/>
  <c r="J1962" i="17"/>
  <c r="J1961" i="17"/>
  <c r="J1960" i="17"/>
  <c r="J1959" i="17"/>
  <c r="J1958" i="17"/>
  <c r="J1957" i="17"/>
  <c r="J1956" i="17"/>
  <c r="J1955" i="17"/>
  <c r="J1954" i="17"/>
  <c r="J1953" i="17"/>
  <c r="J1952" i="17"/>
  <c r="J1951" i="17"/>
  <c r="J1950" i="17"/>
  <c r="J1949" i="17"/>
  <c r="J1948" i="17"/>
  <c r="J1947" i="17"/>
  <c r="J1946" i="17"/>
  <c r="J1945" i="17"/>
  <c r="J1944" i="17"/>
  <c r="J1943" i="17"/>
  <c r="J1942" i="17"/>
  <c r="J1941" i="17"/>
  <c r="J1940" i="17"/>
  <c r="J1939" i="17"/>
  <c r="J1938" i="17"/>
  <c r="J1937" i="17"/>
  <c r="J1936" i="17"/>
  <c r="J1935" i="17"/>
  <c r="J1934" i="17"/>
  <c r="J1933" i="17"/>
  <c r="J1932" i="17"/>
  <c r="J1931" i="17"/>
  <c r="J1930" i="17"/>
  <c r="J1929" i="17"/>
  <c r="J1928" i="17"/>
  <c r="J1927" i="17"/>
  <c r="J1926" i="17"/>
  <c r="J1925" i="17"/>
  <c r="J1924" i="17"/>
  <c r="J1923" i="17"/>
  <c r="J1922" i="17"/>
  <c r="J1921" i="17"/>
  <c r="J1920" i="17"/>
  <c r="J1919" i="17"/>
  <c r="J1918" i="17"/>
  <c r="J1917" i="17"/>
  <c r="J1916" i="17"/>
  <c r="J1915" i="17"/>
  <c r="J1914" i="17"/>
  <c r="J1913" i="17"/>
  <c r="J1912" i="17"/>
  <c r="J1911" i="17"/>
  <c r="J1910" i="17"/>
  <c r="J1909" i="17"/>
  <c r="J1908" i="17"/>
  <c r="J1907" i="17"/>
  <c r="J1906" i="17"/>
  <c r="J1905" i="17"/>
  <c r="J1904" i="17"/>
  <c r="J1903" i="17"/>
  <c r="J1902" i="17"/>
  <c r="J1901" i="17"/>
  <c r="J1900" i="17"/>
  <c r="J1899" i="17"/>
  <c r="J1898" i="17"/>
  <c r="J1897" i="17"/>
  <c r="J1896" i="17"/>
  <c r="J1895" i="17"/>
  <c r="J1894" i="17"/>
  <c r="J1893" i="17"/>
  <c r="J1892" i="17"/>
  <c r="J1891" i="17"/>
  <c r="J1890" i="17"/>
  <c r="J1889" i="17"/>
  <c r="J1888" i="17"/>
  <c r="J1887" i="17"/>
  <c r="J1886" i="17"/>
  <c r="J1885" i="17"/>
  <c r="J1884" i="17"/>
  <c r="J1883" i="17"/>
  <c r="J1882" i="17"/>
  <c r="J1881" i="17"/>
  <c r="J1880" i="17"/>
  <c r="J1879" i="17"/>
  <c r="J1878" i="17"/>
  <c r="J1877" i="17"/>
  <c r="J1876" i="17"/>
  <c r="J1875" i="17"/>
  <c r="J1874" i="17"/>
  <c r="J1873" i="17"/>
  <c r="J1872" i="17"/>
  <c r="J1871" i="17"/>
  <c r="J1870" i="17"/>
  <c r="J1869" i="17"/>
  <c r="J1868" i="17"/>
  <c r="J1867" i="17"/>
  <c r="J1866" i="17"/>
  <c r="J1865" i="17"/>
  <c r="J1864" i="17"/>
  <c r="J1863" i="17"/>
  <c r="J1862" i="17"/>
  <c r="J1861" i="17"/>
  <c r="J1860" i="17"/>
  <c r="J1859" i="17"/>
  <c r="J1858" i="17"/>
  <c r="J1857" i="17"/>
  <c r="J1856" i="17"/>
  <c r="J1855" i="17"/>
  <c r="J1854" i="17"/>
  <c r="J1853" i="17"/>
  <c r="J1852" i="17"/>
  <c r="J1851" i="17"/>
  <c r="J1850" i="17"/>
  <c r="J1849" i="17"/>
  <c r="J1848" i="17"/>
  <c r="J1847" i="17"/>
  <c r="J1846" i="17"/>
  <c r="J1845" i="17"/>
  <c r="J1844" i="17"/>
  <c r="J1843" i="17"/>
  <c r="J1842" i="17"/>
  <c r="J1841" i="17"/>
  <c r="J1840" i="17"/>
  <c r="J1839" i="17"/>
  <c r="J1838" i="17"/>
  <c r="J1837" i="17"/>
  <c r="J1836" i="17"/>
  <c r="J1835" i="17"/>
  <c r="J1834" i="17"/>
  <c r="J1833" i="17"/>
  <c r="J1832" i="17"/>
  <c r="J1831" i="17"/>
  <c r="J1830" i="17"/>
  <c r="J1829" i="17"/>
  <c r="J1828" i="17"/>
  <c r="J1827" i="17"/>
  <c r="J1826" i="17"/>
  <c r="J1825" i="17"/>
  <c r="J1824" i="17"/>
  <c r="J1823" i="17"/>
  <c r="J1822" i="17"/>
  <c r="J1821" i="17"/>
  <c r="J1820" i="17"/>
  <c r="J1819" i="17"/>
  <c r="J1818" i="17"/>
  <c r="J1817" i="17"/>
  <c r="J1816" i="17"/>
  <c r="J1815" i="17"/>
  <c r="J1814" i="17"/>
  <c r="J1813" i="17"/>
  <c r="J1812" i="17"/>
  <c r="J1811" i="17"/>
  <c r="J1810" i="17"/>
  <c r="J1809" i="17"/>
  <c r="J1808" i="17"/>
  <c r="J1807" i="17"/>
  <c r="J1806" i="17"/>
  <c r="J1805" i="17"/>
  <c r="J1804" i="17"/>
  <c r="J1803" i="17"/>
  <c r="J1802" i="17"/>
  <c r="J1801" i="17"/>
  <c r="J1800" i="17"/>
  <c r="J1799" i="17"/>
  <c r="J1798" i="17"/>
  <c r="J1797" i="17"/>
  <c r="J1796" i="17"/>
  <c r="J1795" i="17"/>
  <c r="J1794" i="17"/>
  <c r="J1793" i="17"/>
  <c r="J1792" i="17"/>
  <c r="J1791" i="17"/>
  <c r="J1790" i="17"/>
  <c r="J1789" i="17"/>
  <c r="J1788" i="17"/>
  <c r="J1787" i="17"/>
  <c r="J1786" i="17"/>
  <c r="J1785" i="17"/>
  <c r="J1784" i="17"/>
  <c r="J1783" i="17"/>
  <c r="J1782" i="17"/>
  <c r="J1781" i="17"/>
  <c r="J1780" i="17"/>
  <c r="J1779" i="17"/>
  <c r="J1778" i="17"/>
  <c r="J1777" i="17"/>
  <c r="J1776" i="17"/>
  <c r="J1775" i="17"/>
  <c r="J1774" i="17"/>
  <c r="J1773" i="17"/>
  <c r="J1772" i="17"/>
  <c r="J1771" i="17"/>
  <c r="J1770" i="17"/>
  <c r="J1769" i="17"/>
  <c r="J1768" i="17"/>
  <c r="J1767" i="17"/>
  <c r="J1766" i="17"/>
  <c r="J1765" i="17"/>
  <c r="J1764" i="17"/>
  <c r="J1763" i="17"/>
  <c r="J1762" i="17"/>
  <c r="J1761" i="17"/>
  <c r="J1760" i="17"/>
  <c r="J1759" i="17"/>
  <c r="J1758" i="17"/>
  <c r="J1757" i="17"/>
  <c r="J1756" i="17"/>
  <c r="J1755" i="17"/>
  <c r="J1754" i="17"/>
  <c r="J1753" i="17"/>
  <c r="J1752" i="17"/>
  <c r="J1751" i="17"/>
  <c r="J1750" i="17"/>
  <c r="J1749" i="17"/>
  <c r="J1748" i="17"/>
  <c r="J1747" i="17"/>
  <c r="J1746" i="17"/>
  <c r="J1745" i="17"/>
  <c r="J1744" i="17"/>
  <c r="J1743" i="17"/>
  <c r="J1742" i="17"/>
  <c r="J1741" i="17"/>
  <c r="J1740" i="17"/>
  <c r="J1739" i="17"/>
  <c r="J1738" i="17"/>
  <c r="J1737" i="17"/>
  <c r="J1736" i="17"/>
  <c r="J1735" i="17"/>
  <c r="J1734" i="17"/>
  <c r="J1733" i="17"/>
  <c r="J1732" i="17"/>
  <c r="J1731" i="17"/>
  <c r="J1730" i="17"/>
  <c r="J1729" i="17"/>
  <c r="J1728" i="17"/>
  <c r="J1727" i="17"/>
  <c r="J1726" i="17"/>
  <c r="J1725" i="17"/>
  <c r="J1724" i="17"/>
  <c r="J1723" i="17"/>
  <c r="J1722" i="17"/>
  <c r="J1721" i="17"/>
  <c r="J1720" i="17"/>
  <c r="J1719" i="17"/>
  <c r="J1718" i="17"/>
  <c r="J1717" i="17"/>
  <c r="J1716" i="17"/>
  <c r="J1715" i="17"/>
  <c r="J1714" i="17"/>
  <c r="J1713" i="17"/>
  <c r="J1712" i="17"/>
  <c r="J1711" i="17"/>
  <c r="J1710" i="17"/>
  <c r="J1709" i="17"/>
  <c r="J1708" i="17"/>
  <c r="J1707" i="17"/>
  <c r="J1706" i="17"/>
  <c r="J1705" i="17"/>
  <c r="J1704" i="17"/>
  <c r="J1703" i="17"/>
  <c r="J1702" i="17"/>
  <c r="J1701" i="17"/>
  <c r="J1700" i="17"/>
  <c r="J1699" i="17"/>
  <c r="J1698" i="17"/>
  <c r="J1697" i="17"/>
  <c r="J1696" i="17"/>
  <c r="J1695" i="17"/>
  <c r="J1694" i="17"/>
  <c r="J1693" i="17"/>
  <c r="J1692" i="17"/>
  <c r="J1691" i="17"/>
  <c r="J1690" i="17"/>
  <c r="J1689" i="17"/>
  <c r="J1688" i="17"/>
  <c r="J1687" i="17"/>
  <c r="J1686" i="17"/>
  <c r="J1685" i="17"/>
  <c r="J1684" i="17"/>
  <c r="J1683" i="17"/>
  <c r="J1682" i="17"/>
  <c r="J1681" i="17"/>
  <c r="J1680" i="17"/>
  <c r="J1679" i="17"/>
  <c r="J1678" i="17"/>
  <c r="J1677" i="17"/>
  <c r="J1676" i="17"/>
  <c r="J1675" i="17"/>
  <c r="J1674" i="17"/>
  <c r="J1673" i="17"/>
  <c r="J1672" i="17"/>
  <c r="J1671" i="17"/>
  <c r="J1670" i="17"/>
  <c r="J1669" i="17"/>
  <c r="J1668" i="17"/>
  <c r="J1667" i="17"/>
  <c r="J1666" i="17"/>
  <c r="J1665" i="17"/>
  <c r="J1664" i="17"/>
  <c r="J1663" i="17"/>
  <c r="J1662" i="17"/>
  <c r="J1661" i="17"/>
  <c r="J1660" i="17"/>
  <c r="J1659" i="17"/>
  <c r="J1658" i="17"/>
  <c r="J1657" i="17"/>
  <c r="J1656" i="17"/>
  <c r="J1655" i="17"/>
  <c r="J1654" i="17"/>
  <c r="J1653" i="17"/>
  <c r="J1652" i="17"/>
  <c r="J1651" i="17"/>
  <c r="J1650" i="17"/>
  <c r="J1649" i="17"/>
  <c r="J1648" i="17"/>
  <c r="J1647" i="17"/>
  <c r="J1646" i="17"/>
  <c r="J1645" i="17"/>
  <c r="J1644" i="17"/>
  <c r="J1643" i="17"/>
  <c r="J1642" i="17"/>
  <c r="J1641" i="17"/>
  <c r="J1640" i="17"/>
  <c r="J1639" i="17"/>
  <c r="J1638" i="17"/>
  <c r="J1637" i="17"/>
  <c r="J1636" i="17"/>
  <c r="J1635" i="17"/>
  <c r="J1634" i="17"/>
  <c r="J1633" i="17"/>
  <c r="J1632" i="17"/>
  <c r="J1631" i="17"/>
  <c r="J1630" i="17"/>
  <c r="J1629" i="17"/>
  <c r="J1628" i="17"/>
  <c r="J1627" i="17"/>
  <c r="J1626" i="17"/>
  <c r="J1625" i="17"/>
  <c r="J1624" i="17"/>
  <c r="J1623" i="17"/>
  <c r="J1622" i="17"/>
  <c r="J1621" i="17"/>
  <c r="J1620" i="17"/>
  <c r="J1619" i="17"/>
  <c r="J1618" i="17"/>
  <c r="J1617" i="17"/>
  <c r="J1616" i="17"/>
  <c r="J1615" i="17"/>
  <c r="J1614" i="17"/>
  <c r="J1613" i="17"/>
  <c r="J1612" i="17"/>
  <c r="J1611" i="17"/>
  <c r="J1610" i="17"/>
  <c r="J1609" i="17"/>
  <c r="J1608" i="17"/>
  <c r="J1607" i="17"/>
  <c r="J1606" i="17"/>
  <c r="J1605" i="17"/>
  <c r="J1604" i="17"/>
  <c r="J1603" i="17"/>
  <c r="J1602" i="17"/>
  <c r="J1601" i="17"/>
  <c r="J1600" i="17"/>
  <c r="J1599" i="17"/>
  <c r="J1598" i="17"/>
  <c r="J1597" i="17"/>
  <c r="J1596" i="17"/>
  <c r="J1595" i="17"/>
  <c r="J1594" i="17"/>
  <c r="J1593" i="17"/>
  <c r="J1592" i="17"/>
  <c r="J1591" i="17"/>
  <c r="J1590" i="17"/>
  <c r="J1589" i="17"/>
  <c r="J1588" i="17"/>
  <c r="J1587" i="17"/>
  <c r="J1586" i="17"/>
  <c r="J1585" i="17"/>
  <c r="J1584" i="17"/>
  <c r="J1583" i="17"/>
  <c r="J1582" i="17"/>
  <c r="J1581" i="17"/>
  <c r="J1580" i="17"/>
  <c r="J1579" i="17"/>
  <c r="J1578" i="17"/>
  <c r="J1577" i="17"/>
  <c r="J1576" i="17"/>
  <c r="J1575" i="17"/>
  <c r="J1574" i="17"/>
  <c r="J1573" i="17"/>
  <c r="J1572" i="17"/>
  <c r="J1571" i="17"/>
  <c r="J1570" i="17"/>
  <c r="J1569" i="17"/>
  <c r="J1568" i="17"/>
  <c r="J1567" i="17"/>
  <c r="J1566" i="17"/>
  <c r="J1565" i="17"/>
  <c r="J1564" i="17"/>
  <c r="J1563" i="17"/>
  <c r="J1562" i="17"/>
  <c r="J1561" i="17"/>
  <c r="J1560" i="17"/>
  <c r="J1559" i="17"/>
  <c r="J1558" i="17"/>
  <c r="J1557" i="17"/>
  <c r="J1556" i="17"/>
  <c r="J1555" i="17"/>
  <c r="J1554" i="17"/>
  <c r="J1553" i="17"/>
  <c r="J1552" i="17"/>
  <c r="J1551" i="17"/>
  <c r="J1550" i="17"/>
  <c r="J1549" i="17"/>
  <c r="J1548" i="17"/>
  <c r="J1547" i="17"/>
  <c r="J1546" i="17"/>
  <c r="J1545" i="17"/>
  <c r="J1544" i="17"/>
  <c r="J1543" i="17"/>
  <c r="J1542" i="17"/>
  <c r="J1541" i="17"/>
  <c r="J1540" i="17"/>
  <c r="J1539" i="17"/>
  <c r="J1538" i="17"/>
  <c r="J1537" i="17"/>
  <c r="J1536" i="17"/>
  <c r="J1535" i="17"/>
  <c r="J1534" i="17"/>
  <c r="J1533" i="17"/>
  <c r="J1532" i="17"/>
  <c r="J1531" i="17"/>
  <c r="J1530" i="17"/>
  <c r="J1529" i="17"/>
  <c r="J1528" i="17"/>
  <c r="J1527" i="17"/>
  <c r="J1526" i="17"/>
  <c r="J1525" i="17"/>
  <c r="J1524" i="17"/>
  <c r="J1523" i="17"/>
  <c r="J1522" i="17"/>
  <c r="J1521" i="17"/>
  <c r="J1520" i="17"/>
  <c r="J1519" i="17"/>
  <c r="J1518" i="17"/>
  <c r="J1517" i="17"/>
  <c r="J1516" i="17"/>
  <c r="J1515" i="17"/>
  <c r="J1514" i="17"/>
  <c r="J1513" i="17"/>
  <c r="J1512" i="17"/>
  <c r="J1511" i="17"/>
  <c r="J1510" i="17"/>
  <c r="J1509" i="17"/>
  <c r="J1508" i="17"/>
  <c r="J1507" i="17"/>
  <c r="J1506" i="17"/>
  <c r="J1505" i="17"/>
  <c r="J1504" i="17"/>
  <c r="J1503" i="17"/>
  <c r="J1502" i="17"/>
  <c r="J1501" i="17"/>
  <c r="J1500" i="17"/>
  <c r="J1499" i="17"/>
  <c r="J1498" i="17"/>
  <c r="J1497" i="17"/>
  <c r="J1496" i="17"/>
  <c r="J1495" i="17"/>
  <c r="J1494" i="17"/>
  <c r="J1493" i="17"/>
  <c r="J1492" i="17"/>
  <c r="J1491" i="17"/>
  <c r="J1490" i="17"/>
  <c r="J1489" i="17"/>
  <c r="J1488" i="17"/>
  <c r="J1487" i="17"/>
  <c r="J1486" i="17"/>
  <c r="J1485" i="17"/>
  <c r="J1484" i="17"/>
  <c r="J1483" i="17"/>
  <c r="J1482" i="17"/>
  <c r="J1481" i="17"/>
  <c r="J1480" i="17"/>
  <c r="J1479" i="17"/>
  <c r="J1478" i="17"/>
  <c r="J1477" i="17"/>
  <c r="J1476" i="17"/>
  <c r="J1475" i="17"/>
  <c r="J1474" i="17"/>
  <c r="J1473" i="17"/>
  <c r="J1472" i="17"/>
  <c r="J1471" i="17"/>
  <c r="J1470" i="17"/>
  <c r="J1469" i="17"/>
  <c r="J1468" i="17"/>
  <c r="J1467" i="17"/>
  <c r="J1466" i="17"/>
  <c r="J1465" i="17"/>
  <c r="J1464" i="17"/>
  <c r="J1463" i="17"/>
  <c r="J1462" i="17"/>
  <c r="J1461" i="17"/>
  <c r="J1460" i="17"/>
  <c r="J1459" i="17"/>
  <c r="J1458" i="17"/>
  <c r="J1457" i="17"/>
  <c r="J1456" i="17"/>
  <c r="J1455" i="17"/>
  <c r="J1454" i="17"/>
  <c r="J1453" i="17"/>
  <c r="J1452" i="17"/>
  <c r="J1451" i="17"/>
  <c r="J1450" i="17"/>
  <c r="J1449" i="17"/>
  <c r="J1448" i="17"/>
  <c r="J1447" i="17"/>
  <c r="J1446" i="17"/>
  <c r="J1445" i="17"/>
  <c r="J1444" i="17"/>
  <c r="J1443" i="17"/>
  <c r="J1442" i="17"/>
  <c r="J1441" i="17"/>
  <c r="J1440" i="17"/>
  <c r="J1439" i="17"/>
  <c r="J1438" i="17"/>
  <c r="J1437" i="17"/>
  <c r="J1436" i="17"/>
  <c r="J1435" i="17"/>
  <c r="J1434" i="17"/>
  <c r="J1433" i="17"/>
  <c r="J1432" i="17"/>
  <c r="J1431" i="17"/>
  <c r="J1430" i="17"/>
  <c r="J1429" i="17"/>
  <c r="J1428" i="17"/>
  <c r="J1427" i="17"/>
  <c r="J1426" i="17"/>
  <c r="J1425" i="17"/>
  <c r="J1424" i="17"/>
  <c r="J1423" i="17"/>
  <c r="J1422" i="17"/>
  <c r="J1421" i="17"/>
  <c r="J1420" i="17"/>
  <c r="J1419" i="17"/>
  <c r="J1418" i="17"/>
  <c r="J1417" i="17"/>
  <c r="J1416" i="17"/>
  <c r="J1415" i="17"/>
  <c r="J1414" i="17"/>
  <c r="J1413" i="17"/>
  <c r="J1412" i="17"/>
  <c r="J1411" i="17"/>
  <c r="J1410" i="17"/>
  <c r="J1409" i="17"/>
  <c r="J1408" i="17"/>
  <c r="J1407" i="17"/>
  <c r="J1406" i="17"/>
  <c r="J1405" i="17"/>
  <c r="J1404" i="17"/>
  <c r="J1403" i="17"/>
  <c r="J1402" i="17"/>
  <c r="J1401" i="17"/>
  <c r="J1400" i="17"/>
  <c r="J1399" i="17"/>
  <c r="J1398" i="17"/>
  <c r="J1397" i="17"/>
  <c r="J1396" i="17"/>
  <c r="J1395" i="17"/>
  <c r="J1394" i="17"/>
  <c r="J1393" i="17"/>
  <c r="J1392" i="17"/>
  <c r="J1391" i="17"/>
  <c r="J1390" i="17"/>
  <c r="J1389" i="17"/>
  <c r="J1388" i="17"/>
  <c r="J1387" i="17"/>
  <c r="J1386" i="17"/>
  <c r="J1385" i="17"/>
  <c r="J1384" i="17"/>
  <c r="J1383" i="17"/>
  <c r="J1382" i="17"/>
  <c r="J1381" i="17"/>
  <c r="J1380" i="17"/>
  <c r="J1379" i="17"/>
  <c r="J1378" i="17"/>
  <c r="J1377" i="17"/>
  <c r="J1376" i="17"/>
  <c r="J1375" i="17"/>
  <c r="J1374" i="17"/>
  <c r="J1373" i="17"/>
  <c r="J1372" i="17"/>
  <c r="J1371" i="17"/>
  <c r="J1370" i="17"/>
  <c r="J1369" i="17"/>
  <c r="J1368" i="17"/>
  <c r="J1367" i="17"/>
  <c r="J1366" i="17"/>
  <c r="J1365" i="17"/>
  <c r="J1364" i="17"/>
  <c r="J1363" i="17"/>
  <c r="J1362" i="17"/>
  <c r="J1361" i="17"/>
  <c r="J1360" i="17"/>
  <c r="J1359" i="17"/>
  <c r="J1358" i="17"/>
  <c r="J1357" i="17"/>
  <c r="J1356" i="17"/>
  <c r="J1355" i="17"/>
  <c r="J1354" i="17"/>
  <c r="J1353" i="17"/>
  <c r="J1352" i="17"/>
  <c r="J1351" i="17"/>
  <c r="J1350" i="17"/>
  <c r="J1349" i="17"/>
  <c r="J1348" i="17"/>
  <c r="J1347" i="17"/>
  <c r="J1346" i="17"/>
  <c r="J1345" i="17"/>
  <c r="J1344" i="17"/>
  <c r="J1343" i="17"/>
  <c r="J1342" i="17"/>
  <c r="J1341" i="17"/>
  <c r="J1340" i="17"/>
  <c r="J1339" i="17"/>
  <c r="J1338" i="17"/>
  <c r="J1337" i="17"/>
  <c r="J1336" i="17"/>
  <c r="J1335" i="17"/>
  <c r="J1334" i="17"/>
  <c r="J1333" i="17"/>
  <c r="J1332" i="17"/>
  <c r="J1331" i="17"/>
  <c r="J1330" i="17"/>
  <c r="J1329" i="17"/>
  <c r="J1328" i="17"/>
  <c r="J1327" i="17"/>
  <c r="J1326" i="17"/>
  <c r="J1325" i="17"/>
  <c r="J1324" i="17"/>
  <c r="J1323" i="17"/>
  <c r="J1322" i="17"/>
  <c r="J1321" i="17"/>
  <c r="J1320" i="17"/>
  <c r="J1319" i="17"/>
  <c r="J1318" i="17"/>
  <c r="J1317" i="17"/>
  <c r="J1316" i="17"/>
  <c r="J1315" i="17"/>
  <c r="J1314" i="17"/>
  <c r="J1313" i="17"/>
  <c r="J1312" i="17"/>
  <c r="J1311" i="17"/>
  <c r="J1310" i="17"/>
  <c r="J1309" i="17"/>
  <c r="J1308" i="17"/>
  <c r="J1307" i="17"/>
  <c r="J1306" i="17"/>
  <c r="J1305" i="17"/>
  <c r="J1304" i="17"/>
  <c r="J1303" i="17"/>
  <c r="J1302" i="17"/>
  <c r="J1301" i="17"/>
  <c r="J1300" i="17"/>
  <c r="J1299" i="17"/>
  <c r="J1298" i="17"/>
  <c r="J1297" i="17"/>
  <c r="J1296" i="17"/>
  <c r="J1295" i="17"/>
  <c r="J1294" i="17"/>
  <c r="J1293" i="17"/>
  <c r="J1292" i="17"/>
  <c r="J1291" i="17"/>
  <c r="J1290" i="17"/>
  <c r="J1289" i="17"/>
  <c r="J1288" i="17"/>
  <c r="J1287" i="17"/>
  <c r="J1286" i="17"/>
  <c r="J1285" i="17"/>
  <c r="J1284" i="17"/>
  <c r="J1283" i="17"/>
  <c r="J1282" i="17"/>
  <c r="J1281" i="17"/>
  <c r="J1280" i="17"/>
  <c r="J1279" i="17"/>
  <c r="J1278" i="17"/>
  <c r="J1277" i="17"/>
  <c r="J1276" i="17"/>
  <c r="J1275" i="17"/>
  <c r="J1274" i="17"/>
  <c r="J1273" i="17"/>
  <c r="J1272" i="17"/>
  <c r="J1271" i="17"/>
  <c r="J1270" i="17"/>
  <c r="J1269" i="17"/>
  <c r="J1268" i="17"/>
  <c r="J1267" i="17"/>
  <c r="J1266" i="17"/>
  <c r="J1265" i="17"/>
  <c r="J1264" i="17"/>
  <c r="J1263" i="17"/>
  <c r="J1262" i="17"/>
  <c r="J1261" i="17"/>
  <c r="J1260" i="17"/>
  <c r="J1259" i="17"/>
  <c r="J1258" i="17"/>
  <c r="J1257" i="17"/>
  <c r="J1256" i="17"/>
  <c r="J1255" i="17"/>
  <c r="J1254" i="17"/>
  <c r="J1253" i="17"/>
  <c r="J1252" i="17"/>
  <c r="J1251" i="17"/>
  <c r="J1250" i="17"/>
  <c r="J1249" i="17"/>
  <c r="J1248" i="17"/>
  <c r="J1247" i="17"/>
  <c r="J1246" i="17"/>
  <c r="J1245" i="17"/>
  <c r="J1244" i="17"/>
  <c r="J1243" i="17"/>
  <c r="J1242" i="17"/>
  <c r="J1241" i="17"/>
  <c r="J1240" i="17"/>
  <c r="J1239" i="17"/>
  <c r="J1238" i="17"/>
  <c r="J1237" i="17"/>
  <c r="J1236" i="17"/>
  <c r="J1235" i="17"/>
  <c r="J1234" i="17"/>
  <c r="J1233" i="17"/>
  <c r="J1232" i="17"/>
  <c r="J1231" i="17"/>
  <c r="J1230" i="17"/>
  <c r="J1229" i="17"/>
  <c r="J1228" i="17"/>
  <c r="J1227" i="17"/>
  <c r="J1226" i="17"/>
  <c r="J1225" i="17"/>
  <c r="J1224" i="17"/>
  <c r="J1223" i="17"/>
  <c r="J1222" i="17"/>
  <c r="J1221" i="17"/>
  <c r="J1220" i="17"/>
  <c r="J1219" i="17"/>
  <c r="J1218" i="17"/>
  <c r="J1217" i="17"/>
  <c r="J1216" i="17"/>
  <c r="J1215" i="17"/>
  <c r="J1214" i="17"/>
  <c r="J1213" i="17"/>
  <c r="J1212" i="17"/>
  <c r="J1211" i="17"/>
  <c r="J1210" i="17"/>
  <c r="J1209" i="17"/>
  <c r="J1208" i="17"/>
  <c r="J1207" i="17"/>
  <c r="J1206" i="17"/>
  <c r="J1205" i="17"/>
  <c r="J1204" i="17"/>
  <c r="J1203" i="17"/>
  <c r="J1202" i="17"/>
  <c r="J1201" i="17"/>
  <c r="J1200" i="17"/>
  <c r="J1199" i="17"/>
  <c r="J1198" i="17"/>
  <c r="J1197" i="17"/>
  <c r="J1196" i="17"/>
  <c r="J1195" i="17"/>
  <c r="J1194" i="17"/>
  <c r="J1193" i="17"/>
  <c r="J1192" i="17"/>
  <c r="J1191" i="17"/>
  <c r="J1190" i="17"/>
  <c r="J1189" i="17"/>
  <c r="J1188" i="17"/>
  <c r="J1187" i="17"/>
  <c r="J1186" i="17"/>
  <c r="J1185" i="17"/>
  <c r="J1184" i="17"/>
  <c r="J1183" i="17"/>
  <c r="J1182" i="17"/>
  <c r="J1181" i="17"/>
  <c r="J1180" i="17"/>
  <c r="J1179" i="17"/>
  <c r="J1178" i="17"/>
  <c r="J1177" i="17"/>
  <c r="J1176" i="17"/>
  <c r="J1175" i="17"/>
  <c r="J1174" i="17"/>
  <c r="J1173" i="17"/>
  <c r="J1172" i="17"/>
  <c r="J1171" i="17"/>
  <c r="J1170" i="17"/>
  <c r="J1169" i="17"/>
  <c r="J1168" i="17"/>
  <c r="J1167" i="17"/>
  <c r="J1166" i="17"/>
  <c r="J1165" i="17"/>
  <c r="J1164" i="17"/>
  <c r="J1163" i="17"/>
  <c r="J1162" i="17"/>
  <c r="J1161" i="17"/>
  <c r="J1160" i="17"/>
  <c r="J1159" i="17"/>
  <c r="J1158" i="17"/>
  <c r="J1157" i="17"/>
  <c r="J1156" i="17"/>
  <c r="J1155" i="17"/>
  <c r="J1154" i="17"/>
  <c r="J1153" i="17"/>
  <c r="J1152" i="17"/>
  <c r="J1151" i="17"/>
  <c r="J1150" i="17"/>
  <c r="J1149" i="17"/>
  <c r="J1148" i="17"/>
  <c r="J1147" i="17"/>
  <c r="J1146" i="17"/>
  <c r="J1145" i="17"/>
  <c r="J1144" i="17"/>
  <c r="J1143" i="17"/>
  <c r="J1142" i="17"/>
  <c r="J1141" i="17"/>
  <c r="J1140" i="17"/>
  <c r="J1139" i="17"/>
  <c r="J1138" i="17"/>
  <c r="J1137" i="17"/>
  <c r="J1136" i="17"/>
  <c r="J1135" i="17"/>
  <c r="J1134" i="17"/>
  <c r="J1133" i="17"/>
  <c r="J1132" i="17"/>
  <c r="J1131" i="17"/>
  <c r="J1130" i="17"/>
  <c r="J1129" i="17"/>
  <c r="J1128" i="17"/>
  <c r="J1127" i="17"/>
  <c r="J1126" i="17"/>
  <c r="J1125" i="17"/>
  <c r="J1124" i="17"/>
  <c r="J1123" i="17"/>
  <c r="J1122" i="17"/>
  <c r="J1121" i="17"/>
  <c r="J1120" i="17"/>
  <c r="J1119" i="17"/>
  <c r="J1118" i="17"/>
  <c r="J1117" i="17"/>
  <c r="J1116" i="17"/>
  <c r="J1115" i="17"/>
  <c r="J1114" i="17"/>
  <c r="J1113" i="17"/>
  <c r="J1112" i="17"/>
  <c r="J1111" i="17"/>
  <c r="J1110" i="17"/>
  <c r="J1109" i="17"/>
  <c r="J1108" i="17"/>
  <c r="J1107" i="17"/>
  <c r="J1106" i="17"/>
  <c r="J1105" i="17"/>
  <c r="J1104" i="17"/>
  <c r="J1103" i="17"/>
  <c r="J1102" i="17"/>
  <c r="J1101" i="17"/>
  <c r="J1100" i="17"/>
  <c r="J1099" i="17"/>
  <c r="J1098" i="17"/>
  <c r="J1097" i="17"/>
  <c r="J1096" i="17"/>
  <c r="J1095" i="17"/>
  <c r="J1094" i="17"/>
  <c r="J1093" i="17"/>
  <c r="J1092" i="17"/>
  <c r="J1091" i="17"/>
  <c r="J1090" i="17"/>
  <c r="J1089" i="17"/>
  <c r="J1088" i="17"/>
  <c r="J1087" i="17"/>
  <c r="J1086" i="17"/>
  <c r="J1085" i="17"/>
  <c r="J1084" i="17"/>
  <c r="J1083" i="17"/>
  <c r="J1082" i="17"/>
  <c r="J1081" i="17"/>
  <c r="J1080" i="17"/>
  <c r="J1079" i="17"/>
  <c r="J1078" i="17"/>
  <c r="J1077" i="17"/>
  <c r="J1076" i="17"/>
  <c r="J1075" i="17"/>
  <c r="J1074" i="17"/>
  <c r="J1073" i="17"/>
  <c r="J1072" i="17"/>
  <c r="J1071" i="17"/>
  <c r="J1070" i="17"/>
  <c r="J1069" i="17"/>
  <c r="J1068" i="17"/>
  <c r="J1067" i="17"/>
  <c r="J1066" i="17"/>
  <c r="J1065" i="17"/>
  <c r="J1064" i="17"/>
  <c r="J1063" i="17"/>
  <c r="J1062" i="17"/>
  <c r="J1061" i="17"/>
  <c r="J1060" i="17"/>
  <c r="J1059" i="17"/>
  <c r="J1058" i="17"/>
  <c r="J1057" i="17"/>
  <c r="J1056" i="17"/>
  <c r="J1055" i="17"/>
  <c r="J1054" i="17"/>
  <c r="J1053" i="17"/>
  <c r="J1052" i="17"/>
  <c r="J1051" i="17"/>
  <c r="J1050" i="17"/>
  <c r="J1049" i="17"/>
  <c r="J1048" i="17"/>
  <c r="J1047" i="17"/>
  <c r="J1046" i="17"/>
  <c r="J1045" i="17"/>
  <c r="J1044" i="17"/>
  <c r="J1043" i="17"/>
  <c r="J1042" i="17"/>
  <c r="J1041" i="17"/>
  <c r="J1040" i="17"/>
  <c r="J1039" i="17"/>
  <c r="J1038" i="17"/>
  <c r="J1037" i="17"/>
  <c r="J1036" i="17"/>
  <c r="J1035" i="17"/>
  <c r="J1034" i="17"/>
  <c r="J1033" i="17"/>
  <c r="J1032" i="17"/>
  <c r="J1031" i="17"/>
  <c r="J1030" i="17"/>
  <c r="J1029" i="17"/>
  <c r="J1028" i="17"/>
  <c r="J1027" i="17"/>
  <c r="J1026" i="17"/>
  <c r="J1025" i="17"/>
  <c r="J1024" i="17"/>
  <c r="J1023" i="17"/>
  <c r="J1022" i="17"/>
  <c r="J1021" i="17"/>
  <c r="J1020" i="17"/>
  <c r="J1019" i="17"/>
  <c r="J1018" i="17"/>
  <c r="J1017" i="17"/>
  <c r="J1016" i="17"/>
  <c r="J1015" i="17"/>
  <c r="J1014" i="17"/>
  <c r="J1013" i="17"/>
  <c r="J1012" i="17"/>
  <c r="J1011" i="17"/>
  <c r="J1010" i="17"/>
  <c r="J1009" i="17"/>
  <c r="J1008" i="17"/>
  <c r="J1007" i="17"/>
  <c r="J1006" i="17"/>
  <c r="J1005" i="17"/>
  <c r="J1004" i="17"/>
  <c r="J1003" i="17"/>
  <c r="J1002" i="17"/>
  <c r="J1001" i="17"/>
  <c r="J1000" i="17"/>
  <c r="J999" i="17"/>
  <c r="J998" i="17"/>
  <c r="J997" i="17"/>
  <c r="J996" i="17"/>
  <c r="J995" i="17"/>
  <c r="J994" i="17"/>
  <c r="J993" i="17"/>
  <c r="J992" i="17"/>
  <c r="J991" i="17"/>
  <c r="J990" i="17"/>
  <c r="J989" i="17"/>
  <c r="J988" i="17"/>
  <c r="J987" i="17"/>
  <c r="J986" i="17"/>
  <c r="J985" i="17"/>
  <c r="J984" i="17"/>
  <c r="J983" i="17"/>
  <c r="J982" i="17"/>
  <c r="J981" i="17"/>
  <c r="J980" i="17"/>
  <c r="J979" i="17"/>
  <c r="J978" i="17"/>
  <c r="J977" i="17"/>
  <c r="J976" i="17"/>
  <c r="J975" i="17"/>
  <c r="J974" i="17"/>
  <c r="J973" i="17"/>
  <c r="J972" i="17"/>
  <c r="J971" i="17"/>
  <c r="J970" i="17"/>
  <c r="J969" i="17"/>
  <c r="J968" i="17"/>
  <c r="J967" i="17"/>
  <c r="J966" i="17"/>
  <c r="J965" i="17"/>
  <c r="J964" i="17"/>
  <c r="J963" i="17"/>
  <c r="J962" i="17"/>
  <c r="J961" i="17"/>
  <c r="J960" i="17"/>
  <c r="J959" i="17"/>
  <c r="J958" i="17"/>
  <c r="J957" i="17"/>
  <c r="J956" i="17"/>
  <c r="J955" i="17"/>
  <c r="J954" i="17"/>
  <c r="J953" i="17"/>
  <c r="J952" i="17"/>
  <c r="J951" i="17"/>
  <c r="J950" i="17"/>
  <c r="J949" i="17"/>
  <c r="J948" i="17"/>
  <c r="J947" i="17"/>
  <c r="J946" i="17"/>
  <c r="J945" i="17"/>
  <c r="J944" i="17"/>
  <c r="J943" i="17"/>
  <c r="J942" i="17"/>
  <c r="J941" i="17"/>
  <c r="J940" i="17"/>
  <c r="J939" i="17"/>
  <c r="J938" i="17"/>
  <c r="J937" i="17"/>
  <c r="J936" i="17"/>
  <c r="J935" i="17"/>
  <c r="J934" i="17"/>
  <c r="J933" i="17"/>
  <c r="J932" i="17"/>
  <c r="J931" i="17"/>
  <c r="J930" i="17"/>
  <c r="J929" i="17"/>
  <c r="J928" i="17"/>
  <c r="J927" i="17"/>
  <c r="J926" i="17"/>
  <c r="J925" i="17"/>
  <c r="J924" i="17"/>
  <c r="J923" i="17"/>
  <c r="J922" i="17"/>
  <c r="J921" i="17"/>
  <c r="J920" i="17"/>
  <c r="J919" i="17"/>
  <c r="J918" i="17"/>
  <c r="J917" i="17"/>
  <c r="J916" i="17"/>
  <c r="J915" i="17"/>
  <c r="J914" i="17"/>
  <c r="J913" i="17"/>
  <c r="J912" i="17"/>
  <c r="J911" i="17"/>
  <c r="J910" i="17"/>
  <c r="J909" i="17"/>
  <c r="J908" i="17"/>
  <c r="J907" i="17"/>
  <c r="J906" i="17"/>
  <c r="J905" i="17"/>
  <c r="J904" i="17"/>
  <c r="J903" i="17"/>
  <c r="J902" i="17"/>
  <c r="J901" i="17"/>
  <c r="J900" i="17"/>
  <c r="J899" i="17"/>
  <c r="J898" i="17"/>
  <c r="J897" i="17"/>
  <c r="J896" i="17"/>
  <c r="J895" i="17"/>
  <c r="J894" i="17"/>
  <c r="J893" i="17"/>
  <c r="J892" i="17"/>
  <c r="J891" i="17"/>
  <c r="J890" i="17"/>
  <c r="J889" i="17"/>
  <c r="J888" i="17"/>
  <c r="J887" i="17"/>
  <c r="J886" i="17"/>
  <c r="J885" i="17"/>
  <c r="J884" i="17"/>
  <c r="J883" i="17"/>
  <c r="J882" i="17"/>
  <c r="J881" i="17"/>
  <c r="J880" i="17"/>
  <c r="J879" i="17"/>
  <c r="J878" i="17"/>
  <c r="J877" i="17"/>
  <c r="J876" i="17"/>
  <c r="J875" i="17"/>
  <c r="J874" i="17"/>
  <c r="J873" i="17"/>
  <c r="J872" i="17"/>
  <c r="J871" i="17"/>
  <c r="J870" i="17"/>
  <c r="J869" i="17"/>
  <c r="J868" i="17"/>
  <c r="J867" i="17"/>
  <c r="J866" i="17"/>
  <c r="J865" i="17"/>
  <c r="J864" i="17"/>
  <c r="J863" i="17"/>
  <c r="J862" i="17"/>
  <c r="J861" i="17"/>
  <c r="J860" i="17"/>
  <c r="J859" i="17"/>
  <c r="J858" i="17"/>
  <c r="J857" i="17"/>
  <c r="J856" i="17"/>
  <c r="J855" i="17"/>
  <c r="J854" i="17"/>
  <c r="J853" i="17"/>
  <c r="J852" i="17"/>
  <c r="J851" i="17"/>
  <c r="J850" i="17"/>
  <c r="J849" i="17"/>
  <c r="J848" i="17"/>
  <c r="J847" i="17"/>
  <c r="J846" i="17"/>
  <c r="J845" i="17"/>
  <c r="J844" i="17"/>
  <c r="J843" i="17"/>
  <c r="J842" i="17"/>
  <c r="J841" i="17"/>
  <c r="J840" i="17"/>
  <c r="J839" i="17"/>
  <c r="J838" i="17"/>
  <c r="J837" i="17"/>
  <c r="J836" i="17"/>
  <c r="J835" i="17"/>
  <c r="J834" i="17"/>
  <c r="J833" i="17"/>
  <c r="J832" i="17"/>
  <c r="J831" i="17"/>
  <c r="J830" i="17"/>
  <c r="J829" i="17"/>
  <c r="J828" i="17"/>
  <c r="J827" i="17"/>
  <c r="J826" i="17"/>
  <c r="J825" i="17"/>
  <c r="J824" i="17"/>
  <c r="J823" i="17"/>
  <c r="J822" i="17"/>
  <c r="J821" i="17"/>
  <c r="J820" i="17"/>
  <c r="J819" i="17"/>
  <c r="J818" i="17"/>
  <c r="J817" i="17"/>
  <c r="J816" i="17"/>
  <c r="J815" i="17"/>
  <c r="J814" i="17"/>
  <c r="J813" i="17"/>
  <c r="J812" i="17"/>
  <c r="J811" i="17"/>
  <c r="J810" i="17"/>
  <c r="J809" i="17"/>
  <c r="J808" i="17"/>
  <c r="J807" i="17"/>
  <c r="J806" i="17"/>
  <c r="J805" i="17"/>
  <c r="J804" i="17"/>
  <c r="J803" i="17"/>
  <c r="J802" i="17"/>
  <c r="J801" i="17"/>
  <c r="J800" i="17"/>
  <c r="J799" i="17"/>
  <c r="J798" i="17"/>
  <c r="J797" i="17"/>
  <c r="J796" i="17"/>
  <c r="J795" i="17"/>
  <c r="J794" i="17"/>
  <c r="J793" i="17"/>
  <c r="J792" i="17"/>
  <c r="J791" i="17"/>
  <c r="J790" i="17"/>
  <c r="J789" i="17"/>
  <c r="J788" i="17"/>
  <c r="J787" i="17"/>
  <c r="J786" i="17"/>
  <c r="J785" i="17"/>
  <c r="J784" i="17"/>
  <c r="J783" i="17"/>
  <c r="J782" i="17"/>
  <c r="J781" i="17"/>
  <c r="J780" i="17"/>
  <c r="J779" i="17"/>
  <c r="J778" i="17"/>
  <c r="J777" i="17"/>
  <c r="J776" i="17"/>
  <c r="J775" i="17"/>
  <c r="J774" i="17"/>
  <c r="J773" i="17"/>
  <c r="J772" i="17"/>
  <c r="J771" i="17"/>
  <c r="J770" i="17"/>
  <c r="J769" i="17"/>
  <c r="J768" i="17"/>
  <c r="J767" i="17"/>
  <c r="J766" i="17"/>
  <c r="J765" i="17"/>
  <c r="J764" i="17"/>
  <c r="J763" i="17"/>
  <c r="J762" i="17"/>
  <c r="J761" i="17"/>
  <c r="J760" i="17"/>
  <c r="J759" i="17"/>
  <c r="J758" i="17"/>
  <c r="J757" i="17"/>
  <c r="J756" i="17"/>
  <c r="J755" i="17"/>
  <c r="J754" i="17"/>
  <c r="J753" i="17"/>
  <c r="J752" i="17"/>
  <c r="J751" i="17"/>
  <c r="J750" i="17"/>
  <c r="J749" i="17"/>
  <c r="J748" i="17"/>
  <c r="J747" i="17"/>
  <c r="J746" i="17"/>
  <c r="J745" i="17"/>
  <c r="J744" i="17"/>
  <c r="J743" i="17"/>
  <c r="J742" i="17"/>
  <c r="J741" i="17"/>
  <c r="J740" i="17"/>
  <c r="J739" i="17"/>
  <c r="J738" i="17"/>
  <c r="J737" i="17"/>
  <c r="J736" i="17"/>
  <c r="J735" i="17"/>
  <c r="J734" i="17"/>
  <c r="J733" i="17"/>
  <c r="J732" i="17"/>
  <c r="J731" i="17"/>
  <c r="J730" i="17"/>
  <c r="J729" i="17"/>
  <c r="J728" i="17"/>
  <c r="J727" i="17"/>
  <c r="J726" i="17"/>
  <c r="J725" i="17"/>
  <c r="J724" i="17"/>
  <c r="J723" i="17"/>
  <c r="J722" i="17"/>
  <c r="J721" i="17"/>
  <c r="J720" i="17"/>
  <c r="J719" i="17"/>
  <c r="J718" i="17"/>
  <c r="J717" i="17"/>
  <c r="J716" i="17"/>
  <c r="J715" i="17"/>
  <c r="J714" i="17"/>
  <c r="J713" i="17"/>
  <c r="J712" i="17"/>
  <c r="J711" i="17"/>
  <c r="J710" i="17"/>
  <c r="J709" i="17"/>
  <c r="J708" i="17"/>
  <c r="J707" i="17"/>
  <c r="J706" i="17"/>
  <c r="J705" i="17"/>
  <c r="J704" i="17"/>
  <c r="J703" i="17"/>
  <c r="J702" i="17"/>
  <c r="J701" i="17"/>
  <c r="J700" i="17"/>
  <c r="J699" i="17"/>
  <c r="J698" i="17"/>
  <c r="J697" i="17"/>
  <c r="J696" i="17"/>
  <c r="J695" i="17"/>
  <c r="J694" i="17"/>
  <c r="J693" i="17"/>
  <c r="J692" i="17"/>
  <c r="J691" i="17"/>
  <c r="J690" i="17"/>
  <c r="J689" i="17"/>
  <c r="J688" i="17"/>
  <c r="J687" i="17"/>
  <c r="J686" i="17"/>
  <c r="J685" i="17"/>
  <c r="J684" i="17"/>
  <c r="J683" i="17"/>
  <c r="J682" i="17"/>
  <c r="J681" i="17"/>
  <c r="J680" i="17"/>
  <c r="J679" i="17"/>
  <c r="J678" i="17"/>
  <c r="J677" i="17"/>
  <c r="J676" i="17"/>
  <c r="J675" i="17"/>
  <c r="J674" i="17"/>
  <c r="J673" i="17"/>
  <c r="J672" i="17"/>
  <c r="J671" i="17"/>
  <c r="J670" i="17"/>
  <c r="J669" i="17"/>
  <c r="J668" i="17"/>
  <c r="J667" i="17"/>
  <c r="J666" i="17"/>
  <c r="J665" i="17"/>
  <c r="J664" i="17"/>
  <c r="J663" i="17"/>
  <c r="J662" i="17"/>
  <c r="J661" i="17"/>
  <c r="J660" i="17"/>
  <c r="J659" i="17"/>
  <c r="J658" i="17"/>
  <c r="J657" i="17"/>
  <c r="J656" i="17"/>
  <c r="J655" i="17"/>
  <c r="J654" i="17"/>
  <c r="J653" i="17"/>
  <c r="J652" i="17"/>
  <c r="J651" i="17"/>
  <c r="J650" i="17"/>
  <c r="J649" i="17"/>
  <c r="J648" i="17"/>
  <c r="J647" i="17"/>
  <c r="J646" i="17"/>
  <c r="J645" i="17"/>
  <c r="J644" i="17"/>
  <c r="J643" i="17"/>
  <c r="J642" i="17"/>
  <c r="J641" i="17"/>
  <c r="J640" i="17"/>
  <c r="J639" i="17"/>
  <c r="J638" i="17"/>
  <c r="J637" i="17"/>
  <c r="J636" i="17"/>
  <c r="J635" i="17"/>
  <c r="J634" i="17"/>
  <c r="J633" i="17"/>
  <c r="J632" i="17"/>
  <c r="J631" i="17"/>
  <c r="J630" i="17"/>
  <c r="J629" i="17"/>
  <c r="J628" i="17"/>
  <c r="J627" i="17"/>
  <c r="J626" i="17"/>
  <c r="J625" i="17"/>
  <c r="J624" i="17"/>
  <c r="J623" i="17"/>
  <c r="J622" i="17"/>
  <c r="J621" i="17"/>
  <c r="J620" i="17"/>
  <c r="J619" i="17"/>
  <c r="J618" i="17"/>
  <c r="J617" i="17"/>
  <c r="J616" i="17"/>
  <c r="J615" i="17"/>
  <c r="J614" i="17"/>
  <c r="J613" i="17"/>
  <c r="J612" i="17"/>
  <c r="J611" i="17"/>
  <c r="J610" i="17"/>
  <c r="J609" i="17"/>
  <c r="J608" i="17"/>
  <c r="J607" i="17"/>
  <c r="J606" i="17"/>
  <c r="J605" i="17"/>
  <c r="J604" i="17"/>
  <c r="J603" i="17"/>
  <c r="J602" i="17"/>
  <c r="J601" i="17"/>
  <c r="J600" i="17"/>
  <c r="J599" i="17"/>
  <c r="J598" i="17"/>
  <c r="J597" i="17"/>
  <c r="J596" i="17"/>
  <c r="J595" i="17"/>
  <c r="J594" i="17"/>
  <c r="J593" i="17"/>
  <c r="J592" i="17"/>
  <c r="J591" i="17"/>
  <c r="J590" i="17"/>
  <c r="J589" i="17"/>
  <c r="J588" i="17"/>
  <c r="J587" i="17"/>
  <c r="J586" i="17"/>
  <c r="J585" i="17"/>
  <c r="J584" i="17"/>
  <c r="J583" i="17"/>
  <c r="J582" i="17"/>
  <c r="J581" i="17"/>
  <c r="J580" i="17"/>
  <c r="J579" i="17"/>
  <c r="J578" i="17"/>
  <c r="J577" i="17"/>
  <c r="J576" i="17"/>
  <c r="J575" i="17"/>
  <c r="J574" i="17"/>
  <c r="J573" i="17"/>
  <c r="J572" i="17"/>
  <c r="J571" i="17"/>
  <c r="J570" i="17"/>
  <c r="J569" i="17"/>
  <c r="J568" i="17"/>
  <c r="J567" i="17"/>
  <c r="J566" i="17"/>
  <c r="J565" i="17"/>
  <c r="J564" i="17"/>
  <c r="J563" i="17"/>
  <c r="J562" i="17"/>
  <c r="J561" i="17"/>
  <c r="J560" i="17"/>
  <c r="J559" i="17"/>
  <c r="J558" i="17"/>
  <c r="J557" i="17"/>
  <c r="J556" i="17"/>
  <c r="J555" i="17"/>
  <c r="J554" i="17"/>
  <c r="J553" i="17"/>
  <c r="J552" i="17"/>
  <c r="J551" i="17"/>
  <c r="J550" i="17"/>
  <c r="J549" i="17"/>
  <c r="J548" i="17"/>
  <c r="J547" i="17"/>
  <c r="J546" i="17"/>
  <c r="J545" i="17"/>
  <c r="J544" i="17"/>
  <c r="J543" i="17"/>
  <c r="J542" i="17"/>
  <c r="J541" i="17"/>
  <c r="J540" i="17"/>
  <c r="J539" i="17"/>
  <c r="J538" i="17"/>
  <c r="J537" i="17"/>
  <c r="J536" i="17"/>
  <c r="J535" i="17"/>
  <c r="J534" i="17"/>
  <c r="J533" i="17"/>
  <c r="J532" i="17"/>
  <c r="J531" i="17"/>
  <c r="J530" i="17"/>
  <c r="J529" i="17"/>
  <c r="J528" i="17"/>
  <c r="J527" i="17"/>
  <c r="J526" i="17"/>
  <c r="J525" i="17"/>
  <c r="J524" i="17"/>
  <c r="J523" i="17"/>
  <c r="J522" i="17"/>
  <c r="J521" i="17"/>
  <c r="J520" i="17"/>
  <c r="J519" i="17"/>
  <c r="J518" i="17"/>
  <c r="J517" i="17"/>
  <c r="J516" i="17"/>
  <c r="J515" i="17"/>
  <c r="J514" i="17"/>
  <c r="J513" i="17"/>
  <c r="J512" i="17"/>
  <c r="J511" i="17"/>
  <c r="J510" i="17"/>
  <c r="J509" i="17"/>
  <c r="J508" i="17"/>
  <c r="J507" i="17"/>
  <c r="J506" i="17"/>
  <c r="J505" i="17"/>
  <c r="J504" i="17"/>
  <c r="J503" i="17"/>
  <c r="J502" i="17"/>
  <c r="J501" i="17"/>
  <c r="J500" i="17"/>
  <c r="J499" i="17"/>
  <c r="J498" i="17"/>
  <c r="J497" i="17"/>
  <c r="J496" i="17"/>
  <c r="J495" i="17"/>
  <c r="J494" i="17"/>
  <c r="J493" i="17"/>
  <c r="J492" i="17"/>
  <c r="J491" i="17"/>
  <c r="J490" i="17"/>
  <c r="J489" i="17"/>
  <c r="J488" i="17"/>
  <c r="J487" i="17"/>
  <c r="J486" i="17"/>
  <c r="J485" i="17"/>
  <c r="J484" i="17"/>
  <c r="J483" i="17"/>
  <c r="J482" i="17"/>
  <c r="J481" i="17"/>
  <c r="J480" i="17"/>
  <c r="J479" i="17"/>
  <c r="J478" i="17"/>
  <c r="J477" i="17"/>
  <c r="J476" i="17"/>
  <c r="J475" i="17"/>
  <c r="J474" i="17"/>
  <c r="J473" i="17"/>
  <c r="J472" i="17"/>
  <c r="J471" i="17"/>
  <c r="J470" i="17"/>
  <c r="J469" i="17"/>
  <c r="J468" i="17"/>
  <c r="J467" i="17"/>
  <c r="J466" i="17"/>
  <c r="J465" i="17"/>
  <c r="J464" i="17"/>
  <c r="J463" i="17"/>
  <c r="J462" i="17"/>
  <c r="J461" i="17"/>
  <c r="J460" i="17"/>
  <c r="J459" i="17"/>
  <c r="J458" i="17"/>
  <c r="J457" i="17"/>
  <c r="J456" i="17"/>
  <c r="J455" i="17"/>
  <c r="J454" i="17"/>
  <c r="J453" i="17"/>
  <c r="J452" i="17"/>
  <c r="J451" i="17"/>
  <c r="J450" i="17"/>
  <c r="J449" i="17"/>
  <c r="J448" i="17"/>
  <c r="J447" i="17"/>
  <c r="J446" i="17"/>
  <c r="J445" i="17"/>
  <c r="J444" i="17"/>
  <c r="J443" i="17"/>
  <c r="J442" i="17"/>
  <c r="J441" i="17"/>
  <c r="J440" i="17"/>
  <c r="J439" i="17"/>
  <c r="J438" i="17"/>
  <c r="J437" i="17"/>
  <c r="J436" i="17"/>
  <c r="J435" i="17"/>
  <c r="J434" i="17"/>
  <c r="J433" i="17"/>
  <c r="J432" i="17"/>
  <c r="J431" i="17"/>
  <c r="J430" i="17"/>
  <c r="J429" i="17"/>
  <c r="J428" i="17"/>
  <c r="J427" i="17"/>
  <c r="J426" i="17"/>
  <c r="J425" i="17"/>
  <c r="J424" i="17"/>
  <c r="J423" i="17"/>
  <c r="J422" i="17"/>
  <c r="J421" i="17"/>
  <c r="J420" i="17"/>
  <c r="J419" i="17"/>
  <c r="J418" i="17"/>
  <c r="J417" i="17"/>
  <c r="J416" i="17"/>
  <c r="J415" i="17"/>
  <c r="J414" i="17"/>
  <c r="J413" i="17"/>
  <c r="J412" i="17"/>
  <c r="J411" i="17"/>
  <c r="J410" i="17"/>
  <c r="J409" i="17"/>
  <c r="J408" i="17"/>
  <c r="J407" i="17"/>
  <c r="J406" i="17"/>
  <c r="J405" i="17"/>
  <c r="J404" i="17"/>
  <c r="J403" i="17"/>
  <c r="J402" i="17"/>
  <c r="J401" i="17"/>
  <c r="J400" i="17"/>
  <c r="J399" i="17"/>
  <c r="J398" i="17"/>
  <c r="J397" i="17"/>
  <c r="J396" i="17"/>
  <c r="J395" i="17"/>
  <c r="J394" i="17"/>
  <c r="J393" i="17"/>
  <c r="J392" i="17"/>
  <c r="J391" i="17"/>
  <c r="J390" i="17"/>
  <c r="J389" i="17"/>
  <c r="J388" i="17"/>
  <c r="J387" i="17"/>
  <c r="J386" i="17"/>
  <c r="J385" i="17"/>
  <c r="J384" i="17"/>
  <c r="J383" i="17"/>
  <c r="J382" i="17"/>
  <c r="J381" i="17"/>
  <c r="J380" i="17"/>
  <c r="J379" i="17"/>
  <c r="J378" i="17"/>
  <c r="J377" i="17"/>
  <c r="J376" i="17"/>
  <c r="J375" i="17"/>
  <c r="J374" i="17"/>
  <c r="J373" i="17"/>
  <c r="J372" i="17"/>
  <c r="J371" i="17"/>
  <c r="J370" i="17"/>
  <c r="J369" i="17"/>
  <c r="J368" i="17"/>
  <c r="J367" i="17"/>
  <c r="J366" i="17"/>
  <c r="J365" i="17"/>
  <c r="J364" i="17"/>
  <c r="J363" i="17"/>
  <c r="J362" i="17"/>
  <c r="J361" i="17"/>
  <c r="J360" i="17"/>
  <c r="J359" i="17"/>
  <c r="J358" i="17"/>
  <c r="J357" i="17"/>
  <c r="J356" i="17"/>
  <c r="J355" i="17"/>
  <c r="J354" i="17"/>
  <c r="J353" i="17"/>
  <c r="J352" i="17"/>
  <c r="J351" i="17"/>
  <c r="J350" i="17"/>
  <c r="J349" i="17"/>
  <c r="J348" i="17"/>
  <c r="J347" i="17"/>
  <c r="J346" i="17"/>
  <c r="J345" i="17"/>
  <c r="J344" i="17"/>
  <c r="J343" i="17"/>
  <c r="J342" i="17"/>
  <c r="J341" i="17"/>
  <c r="J340" i="17"/>
  <c r="J339" i="17"/>
  <c r="J338" i="17"/>
  <c r="J337" i="17"/>
  <c r="J336" i="17"/>
  <c r="J335" i="17"/>
  <c r="J334" i="17"/>
  <c r="J333" i="17"/>
  <c r="J332" i="17"/>
  <c r="J331" i="17"/>
  <c r="J330" i="17"/>
  <c r="J329" i="17"/>
  <c r="J328" i="17"/>
  <c r="J327" i="17"/>
  <c r="J326" i="17"/>
  <c r="J325" i="17"/>
  <c r="J324" i="17"/>
  <c r="J323" i="17"/>
  <c r="J322" i="17"/>
  <c r="J321" i="17"/>
  <c r="J320" i="17"/>
  <c r="J319" i="17"/>
  <c r="J318" i="17"/>
  <c r="J317" i="17"/>
  <c r="J316" i="17"/>
  <c r="J315" i="17"/>
  <c r="J314" i="17"/>
  <c r="J313" i="17"/>
  <c r="J312" i="17"/>
  <c r="J311" i="17"/>
  <c r="J310" i="17"/>
  <c r="J309" i="17"/>
  <c r="J308" i="17"/>
  <c r="J307" i="17"/>
  <c r="J306" i="17"/>
  <c r="J305" i="17"/>
  <c r="J304" i="17"/>
  <c r="J303" i="17"/>
  <c r="J302" i="17"/>
  <c r="J301" i="17"/>
  <c r="J300" i="17"/>
  <c r="J299" i="17"/>
  <c r="J298" i="17"/>
  <c r="J297" i="17"/>
  <c r="J296" i="17"/>
  <c r="J295" i="17"/>
  <c r="J294" i="17"/>
  <c r="J293" i="17"/>
  <c r="J292" i="17"/>
  <c r="J291" i="17"/>
  <c r="J290" i="17"/>
  <c r="J289" i="17"/>
  <c r="J288" i="17"/>
  <c r="J287" i="17"/>
  <c r="J286" i="17"/>
  <c r="J285" i="17"/>
  <c r="J284" i="17"/>
  <c r="J283" i="17"/>
  <c r="J282" i="17"/>
  <c r="J281" i="17"/>
  <c r="J280" i="17"/>
  <c r="J279" i="17"/>
  <c r="J278" i="17"/>
  <c r="J277" i="17"/>
  <c r="J276" i="17"/>
  <c r="J275" i="17"/>
  <c r="J274" i="17"/>
  <c r="J273" i="17"/>
  <c r="J272" i="17"/>
  <c r="J271" i="17"/>
  <c r="J270" i="17"/>
  <c r="J269" i="17"/>
  <c r="J268" i="17"/>
  <c r="J267" i="17"/>
  <c r="J266" i="17"/>
  <c r="J265" i="17"/>
  <c r="J264" i="17"/>
  <c r="J263" i="17"/>
  <c r="J262" i="17"/>
  <c r="J261" i="17"/>
  <c r="J260" i="17"/>
  <c r="J259" i="17"/>
  <c r="J258" i="17"/>
  <c r="J257" i="17"/>
  <c r="J256" i="17"/>
  <c r="J255" i="17"/>
  <c r="J254" i="17"/>
  <c r="J253" i="17"/>
  <c r="J252" i="17"/>
  <c r="J251" i="17"/>
  <c r="J250" i="17"/>
  <c r="J249" i="17"/>
  <c r="J248" i="17"/>
  <c r="J247" i="17"/>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B2" i="17"/>
  <c r="B6" i="17"/>
  <c r="B10" i="17" s="1"/>
  <c r="F28" i="17"/>
  <c r="E4" i="18" l="1"/>
  <c r="E4" i="17"/>
  <c r="E5" i="17" s="1"/>
  <c r="K31" i="17"/>
  <c r="K3399" i="18"/>
  <c r="K3406" i="18"/>
  <c r="K3413" i="18"/>
  <c r="K3424" i="18"/>
  <c r="K3438" i="18"/>
  <c r="K3445" i="18"/>
  <c r="K3459" i="18"/>
  <c r="K3466" i="18"/>
  <c r="K3473" i="18"/>
  <c r="K3489" i="18"/>
  <c r="K3505" i="18"/>
  <c r="K3512" i="18"/>
  <c r="K3522" i="18"/>
  <c r="K3529" i="18"/>
  <c r="K3539" i="18"/>
  <c r="K3546" i="18"/>
  <c r="K3549" i="18"/>
  <c r="K3552" i="18"/>
  <c r="K3556" i="18"/>
  <c r="K3567" i="18"/>
  <c r="K3574" i="18"/>
  <c r="K3581" i="18"/>
  <c r="K3588" i="18"/>
  <c r="K3599" i="18"/>
  <c r="K3609" i="18"/>
  <c r="K3613" i="18"/>
  <c r="K3616" i="18"/>
  <c r="K3620" i="18"/>
  <c r="K3642" i="18"/>
  <c r="K3649" i="18"/>
  <c r="K3656" i="18"/>
  <c r="K3660" i="18"/>
  <c r="K3670" i="18"/>
  <c r="K3688" i="18"/>
  <c r="K3692" i="18"/>
  <c r="K3699" i="18"/>
  <c r="K3703" i="18"/>
  <c r="K3710" i="18"/>
  <c r="K3717" i="18"/>
  <c r="K3731" i="18"/>
  <c r="K3738" i="18"/>
  <c r="K3745" i="18"/>
  <c r="K3749" i="18"/>
  <c r="K3760" i="18"/>
  <c r="K3778" i="18"/>
  <c r="K3785" i="18"/>
  <c r="K3789" i="18"/>
  <c r="K3807" i="18"/>
  <c r="K3818" i="18"/>
  <c r="K3825" i="18"/>
  <c r="C44" i="18"/>
  <c r="C48" i="18"/>
  <c r="C52" i="18"/>
  <c r="C56" i="18"/>
  <c r="C60" i="18"/>
  <c r="K3396" i="18"/>
  <c r="K3403" i="18"/>
  <c r="K3410" i="18"/>
  <c r="K3417" i="18"/>
  <c r="K3421" i="18"/>
  <c r="K3428" i="18"/>
  <c r="K3435" i="18"/>
  <c r="K3442" i="18"/>
  <c r="K3449" i="18"/>
  <c r="K3453" i="18"/>
  <c r="K3456" i="18"/>
  <c r="K3463" i="18"/>
  <c r="K3470" i="18"/>
  <c r="K3483" i="18"/>
  <c r="K3486" i="18"/>
  <c r="K3499" i="18"/>
  <c r="K3502" i="18"/>
  <c r="K3509" i="18"/>
  <c r="K3516" i="18"/>
  <c r="K3519" i="18"/>
  <c r="K3526" i="18"/>
  <c r="K3543" i="18"/>
  <c r="K3560" i="18"/>
  <c r="K3564" i="18"/>
  <c r="K3578" i="18"/>
  <c r="K3585" i="18"/>
  <c r="K3592" i="18"/>
  <c r="K3596" i="18"/>
  <c r="K3606" i="18"/>
  <c r="K3624" i="18"/>
  <c r="K3628" i="18"/>
  <c r="K3635" i="18"/>
  <c r="K3639" i="18"/>
  <c r="C42" i="18"/>
  <c r="K3397" i="18"/>
  <c r="K3400" i="18"/>
  <c r="K3404" i="18"/>
  <c r="K3418" i="18"/>
  <c r="K3422" i="18"/>
  <c r="K3429" i="18"/>
  <c r="K3436" i="18"/>
  <c r="K3450" i="18"/>
  <c r="K3457" i="18"/>
  <c r="K3471" i="18"/>
  <c r="K3484" i="18"/>
  <c r="K3487" i="18"/>
  <c r="K3500" i="18"/>
  <c r="K3503" i="18"/>
  <c r="K3510" i="18"/>
  <c r="K3527" i="18"/>
  <c r="K3547" i="18"/>
  <c r="K3550" i="18"/>
  <c r="K3561" i="18"/>
  <c r="K3565" i="18"/>
  <c r="K3568" i="18"/>
  <c r="K3586" i="18"/>
  <c r="K3593" i="18"/>
  <c r="K3597" i="18"/>
  <c r="K3600" i="18"/>
  <c r="K3607" i="18"/>
  <c r="K3614" i="18"/>
  <c r="K3625" i="18"/>
  <c r="K3629" i="18"/>
  <c r="K3636" i="18"/>
  <c r="K3643" i="18"/>
  <c r="K3647" i="18"/>
  <c r="K3654" i="18"/>
  <c r="K3668" i="18"/>
  <c r="K3675" i="18"/>
  <c r="K3682" i="18"/>
  <c r="K3686" i="18"/>
  <c r="K3697" i="18"/>
  <c r="K3704" i="18"/>
  <c r="K3722" i="18"/>
  <c r="K3729" i="18"/>
  <c r="K3743" i="18"/>
  <c r="K3754" i="18"/>
  <c r="K3758" i="18"/>
  <c r="K3765" i="18"/>
  <c r="K3772" i="18"/>
  <c r="K3779" i="18"/>
  <c r="K3783" i="18"/>
  <c r="K3794" i="18"/>
  <c r="K3801" i="18"/>
  <c r="K3805" i="18"/>
  <c r="K3808" i="18"/>
  <c r="K3812" i="18"/>
  <c r="K3823" i="18"/>
  <c r="K3834" i="18"/>
  <c r="K3858" i="18"/>
  <c r="K3868" i="18"/>
  <c r="K3879" i="18"/>
  <c r="K3882" i="18"/>
  <c r="K3889" i="18"/>
  <c r="K3893" i="18"/>
  <c r="K3896" i="18"/>
  <c r="K3899" i="18"/>
  <c r="K3902" i="18"/>
  <c r="C46" i="18"/>
  <c r="C53" i="18"/>
  <c r="C59" i="18"/>
  <c r="K3393" i="18"/>
  <c r="K3402" i="18"/>
  <c r="K3407" i="18"/>
  <c r="K3411" i="18"/>
  <c r="K3420" i="18"/>
  <c r="K3425" i="18"/>
  <c r="K3451" i="18"/>
  <c r="K3455" i="18"/>
  <c r="K3476" i="18"/>
  <c r="K3480" i="18"/>
  <c r="K3488" i="18"/>
  <c r="K3517" i="18"/>
  <c r="K3542" i="18"/>
  <c r="K3570" i="18"/>
  <c r="K3583" i="18"/>
  <c r="K3587" i="18"/>
  <c r="K3610" i="18"/>
  <c r="K3615" i="18"/>
  <c r="K3619" i="18"/>
  <c r="K3633" i="18"/>
  <c r="K3646" i="18"/>
  <c r="K3655" i="18"/>
  <c r="K3659" i="18"/>
  <c r="K3667" i="18"/>
  <c r="K3676" i="18"/>
  <c r="K3684" i="18"/>
  <c r="K3693" i="18"/>
  <c r="K3701" i="18"/>
  <c r="K3714" i="18"/>
  <c r="K3718" i="18"/>
  <c r="K3741" i="18"/>
  <c r="K3753" i="18"/>
  <c r="K3762" i="18"/>
  <c r="K3766" i="18"/>
  <c r="K3770" i="18"/>
  <c r="K3774" i="18"/>
  <c r="K3782" i="18"/>
  <c r="K3791" i="18"/>
  <c r="K3795" i="18"/>
  <c r="K3811" i="18"/>
  <c r="K3835" i="18"/>
  <c r="K3839" i="18"/>
  <c r="K3846" i="18"/>
  <c r="K3849" i="18"/>
  <c r="K3856" i="18"/>
  <c r="K3871" i="18"/>
  <c r="K3878" i="18"/>
  <c r="K3897" i="18"/>
  <c r="K3908" i="18"/>
  <c r="K3912" i="18"/>
  <c r="K3916" i="18"/>
  <c r="K3920" i="18"/>
  <c r="K3924" i="18"/>
  <c r="K3928" i="18"/>
  <c r="K3932" i="18"/>
  <c r="K3942" i="18"/>
  <c r="K3945" i="18"/>
  <c r="C47" i="18"/>
  <c r="K3430" i="18"/>
  <c r="K3434" i="18"/>
  <c r="K3447" i="18"/>
  <c r="K3460" i="18"/>
  <c r="K3468" i="18"/>
  <c r="K3472" i="18"/>
  <c r="K3493" i="18"/>
  <c r="K3497" i="18"/>
  <c r="K3501" i="18"/>
  <c r="K3514" i="18"/>
  <c r="K3521" i="18"/>
  <c r="K3525" i="18"/>
  <c r="K3530" i="18"/>
  <c r="K3534" i="18"/>
  <c r="K3538" i="18"/>
  <c r="K3575" i="18"/>
  <c r="K3579" i="18"/>
  <c r="K3602" i="18"/>
  <c r="K3638" i="18"/>
  <c r="K3651" i="18"/>
  <c r="K3664" i="18"/>
  <c r="K3672" i="18"/>
  <c r="K3680" i="18"/>
  <c r="K3689" i="18"/>
  <c r="K3706" i="18"/>
  <c r="K3726" i="18"/>
  <c r="K3730" i="18"/>
  <c r="K3737" i="18"/>
  <c r="K3750" i="18"/>
  <c r="K3787" i="18"/>
  <c r="K3799" i="18"/>
  <c r="K3803" i="18"/>
  <c r="K3820" i="18"/>
  <c r="K3828" i="18"/>
  <c r="K3843" i="18"/>
  <c r="K3853" i="18"/>
  <c r="K3861" i="18"/>
  <c r="K3864" i="18"/>
  <c r="K3867" i="18"/>
  <c r="K3875" i="18"/>
  <c r="K3886" i="18"/>
  <c r="K3890" i="18"/>
  <c r="K3894" i="18"/>
  <c r="K3901" i="18"/>
  <c r="K3939" i="18"/>
  <c r="K3955" i="18"/>
  <c r="K3958" i="18"/>
  <c r="K3961" i="18"/>
  <c r="K3967" i="18"/>
  <c r="K3978" i="18"/>
  <c r="K3996" i="18"/>
  <c r="K4002" i="18"/>
  <c r="K4009" i="18"/>
  <c r="K4033" i="18"/>
  <c r="K4040" i="18"/>
  <c r="K4044" i="18"/>
  <c r="K4062" i="18"/>
  <c r="K4065" i="18"/>
  <c r="K4068" i="18"/>
  <c r="C49" i="18"/>
  <c r="C55" i="18"/>
  <c r="K3431" i="18"/>
  <c r="K3461" i="18"/>
  <c r="K3469" i="18"/>
  <c r="K3490" i="18"/>
  <c r="K3494" i="18"/>
  <c r="K3498" i="18"/>
  <c r="K3511" i="18"/>
  <c r="K3518" i="18"/>
  <c r="K3531" i="18"/>
  <c r="K3535" i="18"/>
  <c r="K3553" i="18"/>
  <c r="K3562" i="18"/>
  <c r="K3576" i="18"/>
  <c r="K3580" i="18"/>
  <c r="K3584" i="18"/>
  <c r="K3589" i="18"/>
  <c r="K3598" i="18"/>
  <c r="K3603" i="18"/>
  <c r="K3621" i="18"/>
  <c r="K3652" i="18"/>
  <c r="K3661" i="18"/>
  <c r="K3665" i="18"/>
  <c r="K3669" i="18"/>
  <c r="K3673" i="18"/>
  <c r="K3681" i="18"/>
  <c r="K3690" i="18"/>
  <c r="K3707" i="18"/>
  <c r="K3715" i="18"/>
  <c r="K3727" i="18"/>
  <c r="L3727" i="18" s="1"/>
  <c r="K3742" i="18"/>
  <c r="K3751" i="18"/>
  <c r="K3755" i="18"/>
  <c r="K3763" i="18"/>
  <c r="K3771" i="18"/>
  <c r="K3788" i="18"/>
  <c r="K3792" i="18"/>
  <c r="K3804" i="18"/>
  <c r="K3813" i="18"/>
  <c r="K3821" i="18"/>
  <c r="K3829" i="18"/>
  <c r="K3840" i="18"/>
  <c r="K3844" i="18"/>
  <c r="K3854" i="18"/>
  <c r="K3872" i="18"/>
  <c r="K3876" i="18"/>
  <c r="K3883" i="18"/>
  <c r="K3887" i="18"/>
  <c r="K3891" i="18"/>
  <c r="K3895" i="18"/>
  <c r="K3933" i="18"/>
  <c r="K3940" i="18"/>
  <c r="C58" i="18"/>
  <c r="K3415" i="18"/>
  <c r="K3433" i="18"/>
  <c r="K3446" i="18"/>
  <c r="K3467" i="18"/>
  <c r="K3492" i="18"/>
  <c r="K3496" i="18"/>
  <c r="K3504" i="18"/>
  <c r="K3513" i="18"/>
  <c r="K3520" i="18"/>
  <c r="K3533" i="18"/>
  <c r="K3537" i="18"/>
  <c r="K3551" i="18"/>
  <c r="K3555" i="18"/>
  <c r="K3591" i="18"/>
  <c r="K3601" i="18"/>
  <c r="K3605" i="18"/>
  <c r="C51" i="18"/>
  <c r="K3419" i="18"/>
  <c r="K3441" i="18"/>
  <c r="K3452" i="18"/>
  <c r="K3462" i="18"/>
  <c r="K3474" i="18"/>
  <c r="K3495" i="18"/>
  <c r="K3523" i="18"/>
  <c r="K3528" i="18"/>
  <c r="K3545" i="18"/>
  <c r="K3563" i="18"/>
  <c r="K3569" i="18"/>
  <c r="K3612" i="18"/>
  <c r="K3618" i="18"/>
  <c r="K3634" i="18"/>
  <c r="K3640" i="18"/>
  <c r="K3645" i="18"/>
  <c r="K3650" i="18"/>
  <c r="K3662" i="18"/>
  <c r="K3678" i="18"/>
  <c r="K3683" i="18"/>
  <c r="K3694" i="18"/>
  <c r="K3698" i="18"/>
  <c r="K3713" i="18"/>
  <c r="K3719" i="18"/>
  <c r="K3736" i="18"/>
  <c r="K3757" i="18"/>
  <c r="K3768" i="18"/>
  <c r="K3815" i="18"/>
  <c r="K3830" i="18"/>
  <c r="K3862" i="18"/>
  <c r="K3870" i="18"/>
  <c r="K3880" i="18"/>
  <c r="K3900" i="18"/>
  <c r="K3904" i="18"/>
  <c r="K3913" i="18"/>
  <c r="K3922" i="18"/>
  <c r="K3931" i="18"/>
  <c r="K3936" i="18"/>
  <c r="K3962" i="18"/>
  <c r="K3992" i="18"/>
  <c r="K3995" i="18"/>
  <c r="K4013" i="18"/>
  <c r="K4017" i="18"/>
  <c r="K4021" i="18"/>
  <c r="K4038" i="18"/>
  <c r="K4042" i="18"/>
  <c r="K4046" i="18"/>
  <c r="K4050" i="18"/>
  <c r="K4057" i="18"/>
  <c r="K4061" i="18"/>
  <c r="K4072" i="18"/>
  <c r="K4096" i="18"/>
  <c r="K4103" i="18"/>
  <c r="K4127" i="18"/>
  <c r="K4144" i="18"/>
  <c r="K4151" i="18"/>
  <c r="K4164" i="18"/>
  <c r="K4168" i="18"/>
  <c r="K4171" i="18"/>
  <c r="K4178" i="18"/>
  <c r="K4181" i="18"/>
  <c r="K4185" i="18"/>
  <c r="K4195" i="18"/>
  <c r="C54" i="18"/>
  <c r="K3398" i="18"/>
  <c r="K3409" i="18"/>
  <c r="K3414" i="18"/>
  <c r="K3437" i="18"/>
  <c r="K3458" i="18"/>
  <c r="K3479" i="18"/>
  <c r="K3507" i="18"/>
  <c r="K3541" i="18"/>
  <c r="K3558" i="18"/>
  <c r="K3594" i="18"/>
  <c r="K3630" i="18"/>
  <c r="K3657" i="18"/>
  <c r="K3709" i="18"/>
  <c r="K3724" i="18"/>
  <c r="K3728" i="18"/>
  <c r="K3733" i="18"/>
  <c r="K3747" i="18"/>
  <c r="K3752" i="18"/>
  <c r="L3752" i="18" s="1"/>
  <c r="K3784" i="18"/>
  <c r="K3790" i="18"/>
  <c r="K3796" i="18"/>
  <c r="K3810" i="18"/>
  <c r="K3845" i="18"/>
  <c r="K3866" i="18"/>
  <c r="K3885" i="18"/>
  <c r="K3909" i="18"/>
  <c r="K3918" i="18"/>
  <c r="K3927" i="18"/>
  <c r="K3941" i="18"/>
  <c r="K3959" i="18"/>
  <c r="K3969" i="18"/>
  <c r="K3973" i="18"/>
  <c r="K3977" i="18"/>
  <c r="K3981" i="18"/>
  <c r="K3985" i="18"/>
  <c r="K3989" i="18"/>
  <c r="K4006" i="18"/>
  <c r="K4010" i="18"/>
  <c r="K4028" i="18"/>
  <c r="K4035" i="18"/>
  <c r="K4069" i="18"/>
  <c r="K4079" i="18"/>
  <c r="K4086" i="18"/>
  <c r="K4090" i="18"/>
  <c r="K4093" i="18"/>
  <c r="K4107" i="18"/>
  <c r="K4110" i="18"/>
  <c r="K4114" i="18"/>
  <c r="K4117" i="18"/>
  <c r="K4121" i="18"/>
  <c r="K4124" i="18"/>
  <c r="K4131" i="18"/>
  <c r="K4134" i="18"/>
  <c r="K4138" i="18"/>
  <c r="K4141" i="18"/>
  <c r="K4158" i="18"/>
  <c r="K4175" i="18"/>
  <c r="K4188" i="18"/>
  <c r="K4192" i="18"/>
  <c r="K4199" i="18"/>
  <c r="K4209" i="18"/>
  <c r="K4216" i="18"/>
  <c r="K4227" i="18"/>
  <c r="K4230" i="18"/>
  <c r="K4236" i="18"/>
  <c r="K4243" i="18"/>
  <c r="K4250" i="18"/>
  <c r="K4254" i="18"/>
  <c r="K4261" i="18"/>
  <c r="K4264" i="18"/>
  <c r="K4267" i="18"/>
  <c r="K4270" i="18"/>
  <c r="K4277" i="18"/>
  <c r="K4281" i="18"/>
  <c r="K4292" i="18"/>
  <c r="K4295" i="18"/>
  <c r="K4298" i="18"/>
  <c r="K4301" i="18"/>
  <c r="K4305" i="18"/>
  <c r="K4316" i="18"/>
  <c r="C57" i="18"/>
  <c r="K3394" i="18"/>
  <c r="K3443" i="18"/>
  <c r="K3448" i="18"/>
  <c r="K3464" i="18"/>
  <c r="K3485" i="18"/>
  <c r="K3491" i="18"/>
  <c r="L3491" i="18" s="1"/>
  <c r="K3508" i="18"/>
  <c r="K3554" i="18"/>
  <c r="K3559" i="18"/>
  <c r="K3571" i="18"/>
  <c r="K3595" i="18"/>
  <c r="K3626" i="18"/>
  <c r="K3631" i="18"/>
  <c r="K3658" i="18"/>
  <c r="K3685" i="18"/>
  <c r="K3700" i="18"/>
  <c r="K3705" i="18"/>
  <c r="K3725" i="18"/>
  <c r="K3734" i="18"/>
  <c r="K3748" i="18"/>
  <c r="K3759" i="18"/>
  <c r="K3797" i="18"/>
  <c r="K3806" i="18"/>
  <c r="K3836" i="18"/>
  <c r="K3841" i="18"/>
  <c r="K3850" i="18"/>
  <c r="K3855" i="18"/>
  <c r="K3881" i="18"/>
  <c r="K3892" i="18"/>
  <c r="K3910" i="18"/>
  <c r="K3919" i="18"/>
  <c r="K3946" i="18"/>
  <c r="K3963" i="18"/>
  <c r="K3970" i="18"/>
  <c r="K3974" i="18"/>
  <c r="K3982" i="18"/>
  <c r="K3986" i="18"/>
  <c r="K3990" i="18"/>
  <c r="K3993" i="18"/>
  <c r="L3993" i="18" s="1"/>
  <c r="K4011" i="18"/>
  <c r="K4036" i="18"/>
  <c r="K4039" i="18"/>
  <c r="K4063" i="18"/>
  <c r="K4080" i="18"/>
  <c r="K4087" i="18"/>
  <c r="K4111" i="18"/>
  <c r="K4118" i="18"/>
  <c r="K4122" i="18"/>
  <c r="K4125" i="18"/>
  <c r="K4135" i="18"/>
  <c r="K4159" i="18"/>
  <c r="K4172" i="18"/>
  <c r="K4176" i="18"/>
  <c r="K4179" i="18"/>
  <c r="K4186" i="18"/>
  <c r="K4189" i="18"/>
  <c r="K4193" i="18"/>
  <c r="K4196" i="18"/>
  <c r="K4200" i="18"/>
  <c r="K4203" i="18"/>
  <c r="K4210" i="18"/>
  <c r="K4217" i="18"/>
  <c r="K4228" i="18"/>
  <c r="K4231" i="18"/>
  <c r="K4234" i="18"/>
  <c r="K4237" i="18"/>
  <c r="K4251" i="18"/>
  <c r="K4255" i="18"/>
  <c r="K4265" i="18"/>
  <c r="L4265" i="18" s="1"/>
  <c r="K4271" i="18"/>
  <c r="K4278" i="18"/>
  <c r="K4302" i="18"/>
  <c r="K4306" i="18"/>
  <c r="K4344" i="18"/>
  <c r="K4351" i="18"/>
  <c r="K4354" i="18"/>
  <c r="K4357" i="18"/>
  <c r="K4361" i="18"/>
  <c r="K4371" i="18"/>
  <c r="K4399" i="18"/>
  <c r="K4409" i="18"/>
  <c r="K4416" i="18"/>
  <c r="K4420" i="18"/>
  <c r="K4423" i="18"/>
  <c r="K4427" i="18"/>
  <c r="K4430" i="18"/>
  <c r="K4437" i="18"/>
  <c r="C50" i="18"/>
  <c r="C63" i="18"/>
  <c r="K3408" i="18"/>
  <c r="K3478" i="18"/>
  <c r="K3506" i="18"/>
  <c r="K3540" i="18"/>
  <c r="K3557" i="18"/>
  <c r="K3573" i="18"/>
  <c r="K3623" i="18"/>
  <c r="K3708" i="18"/>
  <c r="K3723" i="18"/>
  <c r="K3732" i="18"/>
  <c r="K3746" i="18"/>
  <c r="K3773" i="18"/>
  <c r="K3809" i="18"/>
  <c r="K3819" i="18"/>
  <c r="K3824" i="18"/>
  <c r="K3838" i="18"/>
  <c r="K3848" i="18"/>
  <c r="K3852" i="18"/>
  <c r="K3857" i="18"/>
  <c r="K3865" i="18"/>
  <c r="K3884" i="18"/>
  <c r="K3917" i="18"/>
  <c r="K3926" i="18"/>
  <c r="K3944" i="18"/>
  <c r="K3948" i="18"/>
  <c r="K3951" i="18"/>
  <c r="K3965" i="18"/>
  <c r="K3972" i="18"/>
  <c r="K3976" i="18"/>
  <c r="K3984" i="18"/>
  <c r="K3988" i="18"/>
  <c r="K3998" i="18"/>
  <c r="K4001" i="18"/>
  <c r="K4005" i="18"/>
  <c r="K4024" i="18"/>
  <c r="K4027" i="18"/>
  <c r="K4030" i="18"/>
  <c r="K4034" i="18"/>
  <c r="K4053" i="18"/>
  <c r="K4075" i="18"/>
  <c r="K4078" i="18"/>
  <c r="K4082" i="18"/>
  <c r="K4085" i="18"/>
  <c r="K4089" i="18"/>
  <c r="K4092" i="18"/>
  <c r="K4099" i="18"/>
  <c r="K4113" i="18"/>
  <c r="K4116" i="18"/>
  <c r="K4120" i="18"/>
  <c r="K4137" i="18"/>
  <c r="C43" i="18"/>
  <c r="K3544" i="18"/>
  <c r="K3566" i="18"/>
  <c r="K3608" i="18"/>
  <c r="K3641" i="18"/>
  <c r="K3674" i="18"/>
  <c r="K3687" i="18"/>
  <c r="K3769" i="18"/>
  <c r="K3842" i="18"/>
  <c r="K3860" i="18"/>
  <c r="K3930" i="18"/>
  <c r="K3956" i="18"/>
  <c r="K3960" i="18"/>
  <c r="K3971" i="18"/>
  <c r="K3983" i="18"/>
  <c r="K4003" i="18"/>
  <c r="K4007" i="18"/>
  <c r="K4045" i="18"/>
  <c r="K4054" i="18"/>
  <c r="K4105" i="18"/>
  <c r="K4109" i="18"/>
  <c r="K4139" i="18"/>
  <c r="K4182" i="18"/>
  <c r="K4191" i="18"/>
  <c r="K4205" i="18"/>
  <c r="K4213" i="18"/>
  <c r="K4245" i="18"/>
  <c r="K4249" i="18"/>
  <c r="K4258" i="18"/>
  <c r="K4269" i="18"/>
  <c r="K4297" i="18"/>
  <c r="K4300" i="18"/>
  <c r="K4317" i="18"/>
  <c r="K4321" i="18"/>
  <c r="K4325" i="18"/>
  <c r="K4328" i="18"/>
  <c r="K4331" i="18"/>
  <c r="K4334" i="18"/>
  <c r="K4338" i="18"/>
  <c r="K4360" i="18"/>
  <c r="K4367" i="18"/>
  <c r="K4400" i="18"/>
  <c r="K4418" i="18"/>
  <c r="K4426" i="18"/>
  <c r="K4451" i="18"/>
  <c r="K4454" i="18"/>
  <c r="K4461" i="18"/>
  <c r="K4464" i="18"/>
  <c r="K4468" i="18"/>
  <c r="K4471" i="18"/>
  <c r="K4475" i="18"/>
  <c r="K4478" i="18"/>
  <c r="K4482" i="18"/>
  <c r="K4489" i="18"/>
  <c r="K4500" i="18"/>
  <c r="K4518" i="18"/>
  <c r="K4529" i="18"/>
  <c r="K4536" i="18"/>
  <c r="K4547" i="18"/>
  <c r="K4551" i="18"/>
  <c r="K4561" i="18"/>
  <c r="K4571" i="18"/>
  <c r="K4574" i="18"/>
  <c r="K4584" i="18"/>
  <c r="K4591" i="18"/>
  <c r="K4594" i="18"/>
  <c r="K4604" i="18"/>
  <c r="K4608" i="18"/>
  <c r="K4619" i="18"/>
  <c r="K4622" i="18"/>
  <c r="K4626" i="18"/>
  <c r="K4629" i="18"/>
  <c r="C45" i="18"/>
  <c r="K3426" i="18"/>
  <c r="K3432" i="18"/>
  <c r="K3444" i="18"/>
  <c r="K3482" i="18"/>
  <c r="K3532" i="18"/>
  <c r="K3622" i="18"/>
  <c r="K3648" i="18"/>
  <c r="K3720" i="18"/>
  <c r="K3764" i="18"/>
  <c r="K3776" i="18"/>
  <c r="K3781" i="18"/>
  <c r="K3800" i="18"/>
  <c r="K3814" i="18"/>
  <c r="K3831" i="18"/>
  <c r="K3877" i="18"/>
  <c r="K3907" i="18"/>
  <c r="K3925" i="18"/>
  <c r="K3947" i="18"/>
  <c r="K3952" i="18"/>
  <c r="K3966" i="18"/>
  <c r="K3999" i="18"/>
  <c r="K4022" i="18"/>
  <c r="K4026" i="18"/>
  <c r="K4041" i="18"/>
  <c r="L4041" i="18" s="1"/>
  <c r="K4059" i="18"/>
  <c r="K4064" i="18"/>
  <c r="K4073" i="18"/>
  <c r="K4077" i="18"/>
  <c r="K4088" i="18"/>
  <c r="K4097" i="18"/>
  <c r="K4101" i="18"/>
  <c r="K4115" i="18"/>
  <c r="K4130" i="18"/>
  <c r="K4143" i="18"/>
  <c r="K4147" i="18"/>
  <c r="K4155" i="18"/>
  <c r="K4160" i="18"/>
  <c r="K4173" i="18"/>
  <c r="K4187" i="18"/>
  <c r="K4197" i="18"/>
  <c r="K4218" i="18"/>
  <c r="K4222" i="18"/>
  <c r="K4238" i="18"/>
  <c r="K4262" i="18"/>
  <c r="K4266" i="18"/>
  <c r="K4282" i="18"/>
  <c r="K4286" i="18"/>
  <c r="K4290" i="18"/>
  <c r="K4310" i="18"/>
  <c r="K4314" i="18"/>
  <c r="K4346" i="18"/>
  <c r="K4349" i="18"/>
  <c r="K4353" i="18"/>
  <c r="K4356" i="18"/>
  <c r="K4375" i="18"/>
  <c r="K4379" i="18"/>
  <c r="K4382" i="18"/>
  <c r="K4386" i="18"/>
  <c r="K4390" i="18"/>
  <c r="K4393" i="18"/>
  <c r="K4396" i="18"/>
  <c r="K4404" i="18"/>
  <c r="K4407" i="18"/>
  <c r="K4411" i="18"/>
  <c r="K4414" i="18"/>
  <c r="K4422" i="18"/>
  <c r="K4434" i="18"/>
  <c r="K4441" i="18"/>
  <c r="K4458" i="18"/>
  <c r="K3401" i="18"/>
  <c r="K3439" i="18"/>
  <c r="K3477" i="18"/>
  <c r="K3663" i="18"/>
  <c r="K3695" i="18"/>
  <c r="K3739" i="18"/>
  <c r="K3744" i="18"/>
  <c r="K3826" i="18"/>
  <c r="K3837" i="18"/>
  <c r="K3903" i="18"/>
  <c r="K3914" i="18"/>
  <c r="K3937" i="18"/>
  <c r="L3937" i="18" s="1"/>
  <c r="K3957" i="18"/>
  <c r="K3979" i="18"/>
  <c r="L3979" i="18" s="1"/>
  <c r="K3991" i="18"/>
  <c r="K4004" i="18"/>
  <c r="K4008" i="18"/>
  <c r="K4018" i="18"/>
  <c r="K4051" i="18"/>
  <c r="K4055" i="18"/>
  <c r="K4083" i="18"/>
  <c r="K4106" i="18"/>
  <c r="L4106" i="18" s="1"/>
  <c r="K4126" i="18"/>
  <c r="K4152" i="18"/>
  <c r="K4169" i="18"/>
  <c r="K4183" i="18"/>
  <c r="K4202" i="18"/>
  <c r="K4206" i="18"/>
  <c r="K4214" i="18"/>
  <c r="K4226" i="18"/>
  <c r="K4242" i="18"/>
  <c r="K4246" i="18"/>
  <c r="K4259" i="18"/>
  <c r="K4274" i="18"/>
  <c r="K4294" i="18"/>
  <c r="K4307" i="18"/>
  <c r="K4318" i="18"/>
  <c r="K4322" i="18"/>
  <c r="K4326" i="18"/>
  <c r="K4329" i="18"/>
  <c r="K4335" i="18"/>
  <c r="K4339" i="18"/>
  <c r="K4342" i="18"/>
  <c r="K4365" i="18"/>
  <c r="K4368" i="18"/>
  <c r="K4401" i="18"/>
  <c r="K4419" i="18"/>
  <c r="K4431" i="18"/>
  <c r="K4438" i="18"/>
  <c r="K4445" i="18"/>
  <c r="K4448" i="18"/>
  <c r="K4452" i="18"/>
  <c r="K4455" i="18"/>
  <c r="K4465" i="18"/>
  <c r="K4472" i="18"/>
  <c r="K4476" i="18"/>
  <c r="K4479" i="18"/>
  <c r="K4483" i="18"/>
  <c r="K4486" i="18"/>
  <c r="K4490" i="18"/>
  <c r="K4501" i="18"/>
  <c r="K4512" i="18"/>
  <c r="K4519" i="18"/>
  <c r="K4537" i="18"/>
  <c r="K4548" i="18"/>
  <c r="K4558" i="18"/>
  <c r="K4562" i="18"/>
  <c r="K4565" i="18"/>
  <c r="K4572" i="18"/>
  <c r="C61" i="18"/>
  <c r="K3536" i="18"/>
  <c r="K3666" i="18"/>
  <c r="K3798" i="18"/>
  <c r="K3817" i="18"/>
  <c r="K3859" i="18"/>
  <c r="K3869" i="18"/>
  <c r="K3911" i="18"/>
  <c r="L3911" i="18" s="1"/>
  <c r="K3923" i="18"/>
  <c r="K3929" i="18"/>
  <c r="K3950" i="18"/>
  <c r="K3964" i="18"/>
  <c r="K4020" i="18"/>
  <c r="K4067" i="18"/>
  <c r="K4071" i="18"/>
  <c r="K4091" i="18"/>
  <c r="K4095" i="18"/>
  <c r="K4104" i="18"/>
  <c r="K4108" i="18"/>
  <c r="K4146" i="18"/>
  <c r="K4190" i="18"/>
  <c r="K4204" i="18"/>
  <c r="L4204" i="18" s="1"/>
  <c r="K4212" i="18"/>
  <c r="K4244" i="18"/>
  <c r="K4248" i="18"/>
  <c r="K4268" i="18"/>
  <c r="K4296" i="18"/>
  <c r="K4304" i="18"/>
  <c r="K4320" i="18"/>
  <c r="K4324" i="18"/>
  <c r="K4333" i="18"/>
  <c r="K4337" i="18"/>
  <c r="K4348" i="18"/>
  <c r="K4355" i="18"/>
  <c r="K4359" i="18"/>
  <c r="K4413" i="18"/>
  <c r="K4417" i="18"/>
  <c r="K4421" i="18"/>
  <c r="K4425" i="18"/>
  <c r="K4429" i="18"/>
  <c r="K4450" i="18"/>
  <c r="K4467" i="18"/>
  <c r="K4470" i="18"/>
  <c r="K4474" i="18"/>
  <c r="K4481" i="18"/>
  <c r="K4488" i="18"/>
  <c r="K4492" i="18"/>
  <c r="K4499" i="18"/>
  <c r="K4528" i="18"/>
  <c r="K4535" i="18"/>
  <c r="K4539" i="18"/>
  <c r="K4546" i="18"/>
  <c r="K4550" i="18"/>
  <c r="K4560" i="18"/>
  <c r="K4567" i="18"/>
  <c r="K4570" i="18"/>
  <c r="K4580" i="18"/>
  <c r="K4583" i="18"/>
  <c r="K4590" i="18"/>
  <c r="K4607" i="18"/>
  <c r="K4618" i="18"/>
  <c r="K3465" i="18"/>
  <c r="L3465" i="18" s="1"/>
  <c r="K3582" i="18"/>
  <c r="K3604" i="18"/>
  <c r="K3611" i="18"/>
  <c r="K3632" i="18"/>
  <c r="K3653" i="18"/>
  <c r="K3696" i="18"/>
  <c r="K3716" i="18"/>
  <c r="K3906" i="18"/>
  <c r="K3953" i="18"/>
  <c r="K3980" i="18"/>
  <c r="K3987" i="18"/>
  <c r="K4016" i="18"/>
  <c r="K4032" i="18"/>
  <c r="K4056" i="18"/>
  <c r="K4102" i="18"/>
  <c r="L4102" i="18" s="1"/>
  <c r="K4132" i="18"/>
  <c r="K4148" i="18"/>
  <c r="K4153" i="18"/>
  <c r="K4157" i="18"/>
  <c r="K4167" i="18"/>
  <c r="K4184" i="18"/>
  <c r="K4219" i="18"/>
  <c r="K4233" i="18"/>
  <c r="K4260" i="18"/>
  <c r="K4275" i="18"/>
  <c r="K4284" i="18"/>
  <c r="K4293" i="18"/>
  <c r="K4336" i="18"/>
  <c r="K4341" i="18"/>
  <c r="K4362" i="18"/>
  <c r="K4366" i="18"/>
  <c r="K4380" i="18"/>
  <c r="K4384" i="18"/>
  <c r="K4397" i="18"/>
  <c r="K4402" i="18"/>
  <c r="L4402" i="18" s="1"/>
  <c r="K4406" i="18"/>
  <c r="K4428" i="18"/>
  <c r="K4432" i="18"/>
  <c r="K4460" i="18"/>
  <c r="K4487" i="18"/>
  <c r="K4522" i="18"/>
  <c r="K4526" i="18"/>
  <c r="K4530" i="18"/>
  <c r="K4534" i="18"/>
  <c r="K4553" i="18"/>
  <c r="K4579" i="18"/>
  <c r="K4582" i="18"/>
  <c r="K4599" i="18"/>
  <c r="K4632" i="18"/>
  <c r="K4636" i="18"/>
  <c r="K4643" i="18"/>
  <c r="K4646" i="18"/>
  <c r="K4649" i="18"/>
  <c r="K4655" i="18"/>
  <c r="K4659" i="18"/>
  <c r="K4666" i="18"/>
  <c r="K4670" i="18"/>
  <c r="K4686" i="18"/>
  <c r="K4696" i="18"/>
  <c r="K4703" i="18"/>
  <c r="K4719" i="18"/>
  <c r="K4722" i="18"/>
  <c r="K4725" i="18"/>
  <c r="K4728" i="18"/>
  <c r="K3524" i="18"/>
  <c r="K3590" i="18"/>
  <c r="K3711" i="18"/>
  <c r="K3786" i="18"/>
  <c r="K3793" i="18"/>
  <c r="K3827" i="18"/>
  <c r="K3833" i="18"/>
  <c r="K3847" i="18"/>
  <c r="K3874" i="18"/>
  <c r="K3921" i="18"/>
  <c r="K3935" i="18"/>
  <c r="K3994" i="18"/>
  <c r="K4012" i="18"/>
  <c r="K4023" i="18"/>
  <c r="L4023" i="18" s="1"/>
  <c r="K4074" i="18"/>
  <c r="K4098" i="18"/>
  <c r="K4128" i="18"/>
  <c r="L4128" i="18" s="1"/>
  <c r="K4163" i="18"/>
  <c r="K4208" i="18"/>
  <c r="K4224" i="18"/>
  <c r="K4229" i="18"/>
  <c r="K4280" i="18"/>
  <c r="K4289" i="18"/>
  <c r="K4299" i="18"/>
  <c r="L4299" i="18" s="1"/>
  <c r="K4315" i="18"/>
  <c r="K4347" i="18"/>
  <c r="K4376" i="18"/>
  <c r="K4389" i="18"/>
  <c r="K4412" i="18"/>
  <c r="K4442" i="18"/>
  <c r="K4446" i="18"/>
  <c r="K4456" i="18"/>
  <c r="K4466" i="18"/>
  <c r="K4477" i="18"/>
  <c r="K4493" i="18"/>
  <c r="K4497" i="18"/>
  <c r="K4502" i="18"/>
  <c r="K4506" i="18"/>
  <c r="K4510" i="18"/>
  <c r="K4514" i="18"/>
  <c r="K4540" i="18"/>
  <c r="K4544" i="18"/>
  <c r="K4549" i="18"/>
  <c r="K4557" i="18"/>
  <c r="K4563" i="18"/>
  <c r="K4587" i="18"/>
  <c r="K4596" i="18"/>
  <c r="K4603" i="18"/>
  <c r="K4612" i="18"/>
  <c r="K4616" i="18"/>
  <c r="K4625" i="18"/>
  <c r="K4640" i="18"/>
  <c r="K4663" i="18"/>
  <c r="K4677" i="18"/>
  <c r="K4680" i="18"/>
  <c r="K3405" i="18"/>
  <c r="K3412" i="18"/>
  <c r="K3481" i="18"/>
  <c r="K3577" i="18"/>
  <c r="L3577" i="18" s="1"/>
  <c r="K3627" i="18"/>
  <c r="K3677" i="18"/>
  <c r="K3691" i="18"/>
  <c r="K3767" i="18"/>
  <c r="K3780" i="18"/>
  <c r="K3888" i="18"/>
  <c r="K3915" i="18"/>
  <c r="K3954" i="18"/>
  <c r="K3968" i="18"/>
  <c r="K3975" i="18"/>
  <c r="K4000" i="18"/>
  <c r="K4047" i="18"/>
  <c r="K4052" i="18"/>
  <c r="K4133" i="18"/>
  <c r="K4149" i="18"/>
  <c r="K4174" i="18"/>
  <c r="K4198" i="18"/>
  <c r="K4215" i="18"/>
  <c r="K4220" i="18"/>
  <c r="L4220" i="18" s="1"/>
  <c r="K4239" i="18"/>
  <c r="K4256" i="18"/>
  <c r="K4285" i="18"/>
  <c r="K4311" i="18"/>
  <c r="K4327" i="18"/>
  <c r="K4332" i="18"/>
  <c r="L4332" i="18" s="1"/>
  <c r="K4352" i="18"/>
  <c r="K4363" i="18"/>
  <c r="K4372" i="18"/>
  <c r="K4385" i="18"/>
  <c r="K4394" i="18"/>
  <c r="K4398" i="18"/>
  <c r="L4398" i="18" s="1"/>
  <c r="K4403" i="18"/>
  <c r="L4403" i="18" s="1"/>
  <c r="K4433" i="18"/>
  <c r="K4484" i="18"/>
  <c r="K4523" i="18"/>
  <c r="K4527" i="18"/>
  <c r="K4531" i="18"/>
  <c r="K4554" i="18"/>
  <c r="K4576" i="18"/>
  <c r="K4592" i="18"/>
  <c r="K4609" i="18"/>
  <c r="K4621" i="18"/>
  <c r="K4633" i="18"/>
  <c r="K4637" i="18"/>
  <c r="K4644" i="18"/>
  <c r="K4650" i="18"/>
  <c r="K4653" i="18"/>
  <c r="K4656" i="18"/>
  <c r="K4667" i="18"/>
  <c r="K4674" i="18"/>
  <c r="K4684" i="18"/>
  <c r="K4690" i="18"/>
  <c r="K4693" i="18"/>
  <c r="K4697" i="18"/>
  <c r="K4704" i="18"/>
  <c r="K4717" i="18"/>
  <c r="C62" i="18"/>
  <c r="K3475" i="18"/>
  <c r="K3548" i="18"/>
  <c r="K3671" i="18"/>
  <c r="K3712" i="18"/>
  <c r="K3761" i="18"/>
  <c r="K3775" i="18"/>
  <c r="K3816" i="18"/>
  <c r="K3822" i="18"/>
  <c r="K3863" i="18"/>
  <c r="K3949" i="18"/>
  <c r="K4029" i="18"/>
  <c r="K4058" i="18"/>
  <c r="K4081" i="18"/>
  <c r="K4123" i="18"/>
  <c r="K4129" i="18"/>
  <c r="K4140" i="18"/>
  <c r="K4145" i="18"/>
  <c r="K4154" i="18"/>
  <c r="K4180" i="18"/>
  <c r="K4225" i="18"/>
  <c r="K4235" i="18"/>
  <c r="K4272" i="18"/>
  <c r="K4276" i="18"/>
  <c r="K4343" i="18"/>
  <c r="K4358" i="18"/>
  <c r="K4377" i="18"/>
  <c r="K4381" i="18"/>
  <c r="K4408" i="18"/>
  <c r="K4424" i="18"/>
  <c r="K4439" i="18"/>
  <c r="K4443" i="18"/>
  <c r="K4447" i="18"/>
  <c r="K4457" i="18"/>
  <c r="K4462" i="18"/>
  <c r="K4473" i="18"/>
  <c r="K4494" i="18"/>
  <c r="K4498" i="18"/>
  <c r="K4503" i="18"/>
  <c r="K4507" i="18"/>
  <c r="K4511" i="18"/>
  <c r="K4515" i="18"/>
  <c r="K4541" i="18"/>
  <c r="K4545" i="18"/>
  <c r="K4568" i="18"/>
  <c r="K4588" i="18"/>
  <c r="K4600" i="18"/>
  <c r="K4613" i="18"/>
  <c r="K4617" i="18"/>
  <c r="K4630" i="18"/>
  <c r="K4641" i="18"/>
  <c r="K4647" i="18"/>
  <c r="K4660" i="18"/>
  <c r="K4664" i="18"/>
  <c r="K4671" i="18"/>
  <c r="K4681" i="18"/>
  <c r="K4687" i="18"/>
  <c r="K4701" i="18"/>
  <c r="K4708" i="18"/>
  <c r="K3440" i="18"/>
  <c r="K3454" i="18"/>
  <c r="K3572" i="18"/>
  <c r="K3740" i="18"/>
  <c r="K3802" i="18"/>
  <c r="K3943" i="18"/>
  <c r="K4014" i="18"/>
  <c r="L4014" i="18" s="1"/>
  <c r="K4019" i="18"/>
  <c r="K4048" i="18"/>
  <c r="K4070" i="18"/>
  <c r="K4094" i="18"/>
  <c r="K4112" i="18"/>
  <c r="K4150" i="18"/>
  <c r="K4165" i="18"/>
  <c r="K4170" i="18"/>
  <c r="K4194" i="18"/>
  <c r="K4221" i="18"/>
  <c r="K4240" i="18"/>
  <c r="K4252" i="18"/>
  <c r="K4257" i="18"/>
  <c r="K4291" i="18"/>
  <c r="K4312" i="18"/>
  <c r="K4323" i="18"/>
  <c r="K4364" i="18"/>
  <c r="K4369" i="18"/>
  <c r="K4373" i="18"/>
  <c r="K4391" i="18"/>
  <c r="K4453" i="18"/>
  <c r="K4520" i="18"/>
  <c r="K4524" i="18"/>
  <c r="K4532" i="18"/>
  <c r="K4555" i="18"/>
  <c r="K4559" i="18"/>
  <c r="L4559" i="18" s="1"/>
  <c r="K4564" i="18"/>
  <c r="K4573" i="18"/>
  <c r="K4577" i="18"/>
  <c r="K4585" i="18"/>
  <c r="K4593" i="18"/>
  <c r="K4597" i="18"/>
  <c r="K4605" i="18"/>
  <c r="K4627" i="18"/>
  <c r="K4634" i="18"/>
  <c r="K4638" i="18"/>
  <c r="K4651" i="18"/>
  <c r="K4657" i="18"/>
  <c r="K4668" i="18"/>
  <c r="K4675" i="18"/>
  <c r="K4678" i="18"/>
  <c r="L4678" i="18" s="1"/>
  <c r="K4691" i="18"/>
  <c r="K4694" i="18"/>
  <c r="K4698" i="18"/>
  <c r="K4705" i="18"/>
  <c r="K4711" i="18"/>
  <c r="K4744" i="18"/>
  <c r="K4748" i="18"/>
  <c r="K4751" i="18"/>
  <c r="K4755" i="18"/>
  <c r="K3637" i="18"/>
  <c r="K3644" i="18"/>
  <c r="K3721" i="18"/>
  <c r="K3777" i="18"/>
  <c r="K3851" i="18"/>
  <c r="K3898" i="18"/>
  <c r="K3905" i="18"/>
  <c r="K3997" i="18"/>
  <c r="K4015" i="18"/>
  <c r="K4031" i="18"/>
  <c r="K4037" i="18"/>
  <c r="K4049" i="18"/>
  <c r="K4060" i="18"/>
  <c r="K4066" i="18"/>
  <c r="K4136" i="18"/>
  <c r="L4136" i="18" s="1"/>
  <c r="K4156" i="18"/>
  <c r="K4166" i="18"/>
  <c r="K4177" i="18"/>
  <c r="L4177" i="18" s="1"/>
  <c r="K4201" i="18"/>
  <c r="K4207" i="18"/>
  <c r="K4232" i="18"/>
  <c r="L4232" i="18" s="1"/>
  <c r="K4241" i="18"/>
  <c r="K4247" i="18"/>
  <c r="K4253" i="18"/>
  <c r="K4263" i="18"/>
  <c r="K4283" i="18"/>
  <c r="K4303" i="18"/>
  <c r="K4313" i="18"/>
  <c r="K4345" i="18"/>
  <c r="K4350" i="18"/>
  <c r="K4374" i="18"/>
  <c r="K4383" i="18"/>
  <c r="K4410" i="18"/>
  <c r="K4440" i="18"/>
  <c r="K4449" i="18"/>
  <c r="K4459" i="18"/>
  <c r="K4513" i="18"/>
  <c r="K4521" i="18"/>
  <c r="K4525" i="18"/>
  <c r="K4533" i="18"/>
  <c r="K4552" i="18"/>
  <c r="K4556" i="18"/>
  <c r="K4578" i="18"/>
  <c r="K4598" i="18"/>
  <c r="K4606" i="18"/>
  <c r="K4631" i="18"/>
  <c r="K4635" i="18"/>
  <c r="K4642" i="18"/>
  <c r="K4648" i="18"/>
  <c r="K4658" i="18"/>
  <c r="K4669" i="18"/>
  <c r="K4676" i="18"/>
  <c r="K4695" i="18"/>
  <c r="K4699" i="18"/>
  <c r="K4709" i="18"/>
  <c r="K4727" i="18"/>
  <c r="K4745" i="18"/>
  <c r="K4752" i="18"/>
  <c r="K3395" i="18"/>
  <c r="K3416" i="18"/>
  <c r="K3423" i="18"/>
  <c r="K3515" i="18"/>
  <c r="K3617" i="18"/>
  <c r="K3702" i="18"/>
  <c r="K3832" i="18"/>
  <c r="K3873" i="18"/>
  <c r="K3934" i="18"/>
  <c r="K4084" i="18"/>
  <c r="K4142" i="18"/>
  <c r="K4162" i="18"/>
  <c r="K4223" i="18"/>
  <c r="K4279" i="18"/>
  <c r="K4288" i="18"/>
  <c r="K4309" i="18"/>
  <c r="K4319" i="18"/>
  <c r="K4330" i="18"/>
  <c r="K4370" i="18"/>
  <c r="K4388" i="18"/>
  <c r="K4392" i="18"/>
  <c r="K4415" i="18"/>
  <c r="K4436" i="18"/>
  <c r="K4496" i="18"/>
  <c r="K4505" i="18"/>
  <c r="K4509" i="18"/>
  <c r="K4517" i="18"/>
  <c r="K4543" i="18"/>
  <c r="K4566" i="18"/>
  <c r="K4575" i="18"/>
  <c r="K4586" i="18"/>
  <c r="K4595" i="18"/>
  <c r="K4602" i="18"/>
  <c r="K4611" i="18"/>
  <c r="K4615" i="18"/>
  <c r="K4620" i="18"/>
  <c r="K4624" i="18"/>
  <c r="K4628" i="18"/>
  <c r="K4639" i="18"/>
  <c r="K4652" i="18"/>
  <c r="K4662" i="18"/>
  <c r="K4673" i="18"/>
  <c r="K4679" i="18"/>
  <c r="K4683" i="18"/>
  <c r="K4689" i="18"/>
  <c r="K4692" i="18"/>
  <c r="K4706" i="18"/>
  <c r="K4712" i="18"/>
  <c r="K4716" i="18"/>
  <c r="K4731" i="18"/>
  <c r="K4734" i="18"/>
  <c r="K4738" i="18"/>
  <c r="K4742" i="18"/>
  <c r="K4749" i="18"/>
  <c r="K4756" i="18"/>
  <c r="K4760" i="18"/>
  <c r="K4773" i="18"/>
  <c r="K4782" i="18"/>
  <c r="K4796" i="18"/>
  <c r="K4100" i="18"/>
  <c r="K4444" i="18"/>
  <c r="K4508" i="18"/>
  <c r="K4538" i="18"/>
  <c r="K4589" i="18"/>
  <c r="K4715" i="18"/>
  <c r="K4741" i="18"/>
  <c r="K4774" i="18"/>
  <c r="K4777" i="18"/>
  <c r="K4791" i="18"/>
  <c r="K4805" i="18"/>
  <c r="K4808" i="18"/>
  <c r="K4814" i="18"/>
  <c r="K4824" i="18"/>
  <c r="K4837" i="18"/>
  <c r="K4841" i="18"/>
  <c r="K4850" i="18"/>
  <c r="K4859" i="18"/>
  <c r="K4863" i="18"/>
  <c r="K4869" i="18"/>
  <c r="K4876" i="18"/>
  <c r="K4880" i="18"/>
  <c r="K4886" i="18"/>
  <c r="K4890" i="18"/>
  <c r="K4893" i="18"/>
  <c r="K4896" i="18"/>
  <c r="K4899" i="18"/>
  <c r="K4903" i="18"/>
  <c r="K4913" i="18"/>
  <c r="K4930" i="18"/>
  <c r="K4936" i="18"/>
  <c r="K4950" i="18"/>
  <c r="K4970" i="18"/>
  <c r="K5009" i="18"/>
  <c r="K5025" i="18"/>
  <c r="K5029" i="18"/>
  <c r="K5033" i="18"/>
  <c r="K5039" i="18"/>
  <c r="K5043" i="18"/>
  <c r="K5049" i="18"/>
  <c r="K5052" i="18"/>
  <c r="K5056" i="18"/>
  <c r="K5059" i="18"/>
  <c r="K5062" i="18"/>
  <c r="K5065" i="18"/>
  <c r="K5069" i="18"/>
  <c r="K5079" i="18"/>
  <c r="K5083" i="18"/>
  <c r="K5086" i="18"/>
  <c r="K5092" i="18"/>
  <c r="K5096" i="18"/>
  <c r="K5099" i="18"/>
  <c r="K5102" i="18"/>
  <c r="K3756" i="18"/>
  <c r="K3938" i="18"/>
  <c r="K4161" i="18"/>
  <c r="K4387" i="18"/>
  <c r="K4495" i="18"/>
  <c r="K4516" i="18"/>
  <c r="K4569" i="18"/>
  <c r="K3427" i="18"/>
  <c r="L3427" i="18" s="1"/>
  <c r="K3679" i="18"/>
  <c r="K4025" i="18"/>
  <c r="K4654" i="18"/>
  <c r="K4661" i="18"/>
  <c r="K4733" i="18"/>
  <c r="K4757" i="18"/>
  <c r="K4765" i="18"/>
  <c r="K4768" i="18"/>
  <c r="K4778" i="18"/>
  <c r="K4792" i="18"/>
  <c r="K4799" i="18"/>
  <c r="K4802" i="18"/>
  <c r="K4806" i="18"/>
  <c r="K4809" i="18"/>
  <c r="K4812" i="18"/>
  <c r="K4818" i="18"/>
  <c r="K4825" i="18"/>
  <c r="K4834" i="18"/>
  <c r="K4838" i="18"/>
  <c r="K4851" i="18"/>
  <c r="K4857" i="18"/>
  <c r="K4860" i="18"/>
  <c r="K4864" i="18"/>
  <c r="K4867" i="18"/>
  <c r="K4870" i="18"/>
  <c r="K4873" i="18"/>
  <c r="K4877" i="18"/>
  <c r="K4887" i="18"/>
  <c r="K4891" i="18"/>
  <c r="K4894" i="18"/>
  <c r="K4900" i="18"/>
  <c r="K4904" i="18"/>
  <c r="K4907" i="18"/>
  <c r="K4914" i="18"/>
  <c r="K4947" i="18"/>
  <c r="K4986" i="18"/>
  <c r="K4996" i="18"/>
  <c r="K5020" i="18"/>
  <c r="K5023" i="18"/>
  <c r="K5026" i="18"/>
  <c r="K5030" i="18"/>
  <c r="K5040" i="18"/>
  <c r="K5044" i="18"/>
  <c r="K5047" i="18"/>
  <c r="K5053" i="18"/>
  <c r="K5057" i="18"/>
  <c r="K5063" i="18"/>
  <c r="K5066" i="18"/>
  <c r="K5070" i="18"/>
  <c r="K3735" i="18"/>
  <c r="K4395" i="18"/>
  <c r="K4469" i="18"/>
  <c r="K4504" i="18"/>
  <c r="K4682" i="18"/>
  <c r="K4688" i="18"/>
  <c r="K4707" i="18"/>
  <c r="K4721" i="18"/>
  <c r="K4743" i="18"/>
  <c r="K4753" i="18"/>
  <c r="K4762" i="18"/>
  <c r="K4772" i="18"/>
  <c r="K4775" i="18"/>
  <c r="K4815" i="18"/>
  <c r="K4842" i="18"/>
  <c r="K4881" i="18"/>
  <c r="K4897" i="18"/>
  <c r="K4918" i="18"/>
  <c r="K4924" i="18"/>
  <c r="K4928" i="18"/>
  <c r="K4931" i="18"/>
  <c r="K4934" i="18"/>
  <c r="K4937" i="18"/>
  <c r="K4941" i="18"/>
  <c r="K4951" i="18"/>
  <c r="K4955" i="18"/>
  <c r="K4958" i="18"/>
  <c r="K4964" i="18"/>
  <c r="K4968" i="18"/>
  <c r="K4971" i="18"/>
  <c r="K4974" i="18"/>
  <c r="K4977" i="18"/>
  <c r="K4990" i="18"/>
  <c r="K5003" i="18"/>
  <c r="K5007" i="18"/>
  <c r="K5010" i="18"/>
  <c r="K5013" i="18"/>
  <c r="K5017" i="18"/>
  <c r="K5034" i="18"/>
  <c r="K5037" i="18"/>
  <c r="K5050" i="18"/>
  <c r="K5060" i="18"/>
  <c r="K5077" i="18"/>
  <c r="K5084" i="18"/>
  <c r="K5087" i="18"/>
  <c r="K5100" i="18"/>
  <c r="K5103" i="18"/>
  <c r="K5110" i="18"/>
  <c r="K5123" i="18"/>
  <c r="K5139" i="18"/>
  <c r="K5155" i="18"/>
  <c r="K5171" i="18"/>
  <c r="K5187" i="18"/>
  <c r="K5203" i="18"/>
  <c r="K5219" i="18"/>
  <c r="K4119" i="18"/>
  <c r="K4308" i="18"/>
  <c r="K4463" i="18"/>
  <c r="K4491" i="18"/>
  <c r="K4614" i="18"/>
  <c r="K4702" i="18"/>
  <c r="K4713" i="18"/>
  <c r="K4730" i="18"/>
  <c r="K4739" i="18"/>
  <c r="K4758" i="18"/>
  <c r="K4766" i="18"/>
  <c r="K4769" i="18"/>
  <c r="K4779" i="18"/>
  <c r="K4786" i="18"/>
  <c r="K4789" i="18"/>
  <c r="K4793" i="18"/>
  <c r="K4803" i="18"/>
  <c r="K4819" i="18"/>
  <c r="K4822" i="18"/>
  <c r="K4826" i="18"/>
  <c r="K4829" i="18"/>
  <c r="K4832" i="18"/>
  <c r="K4835" i="18"/>
  <c r="K4839" i="18"/>
  <c r="K4845" i="18"/>
  <c r="K4848" i="18"/>
  <c r="K4852" i="18"/>
  <c r="K4855" i="18"/>
  <c r="K4861" i="18"/>
  <c r="K4865" i="18"/>
  <c r="K4871" i="18"/>
  <c r="K4874" i="18"/>
  <c r="K4878" i="18"/>
  <c r="K4884" i="18"/>
  <c r="K4888" i="18"/>
  <c r="K4901" i="18"/>
  <c r="K4905" i="18"/>
  <c r="K4911" i="18"/>
  <c r="K4915" i="18"/>
  <c r="K4921" i="18"/>
  <c r="K4945" i="18"/>
  <c r="K4948" i="18"/>
  <c r="K4961" i="18"/>
  <c r="K4981" i="18"/>
  <c r="K4984" i="18"/>
  <c r="K4994" i="18"/>
  <c r="K5000" i="18"/>
  <c r="K5027" i="18"/>
  <c r="K5031" i="18"/>
  <c r="K5041" i="18"/>
  <c r="L5041" i="18" s="1"/>
  <c r="K5054" i="18"/>
  <c r="K5067" i="18"/>
  <c r="K5071" i="18"/>
  <c r="K5074" i="18"/>
  <c r="K5081" i="18"/>
  <c r="K5090" i="18"/>
  <c r="K5094" i="18"/>
  <c r="K5107" i="18"/>
  <c r="K5113" i="18"/>
  <c r="K5116" i="18"/>
  <c r="K5120" i="18"/>
  <c r="K5126" i="18"/>
  <c r="K4211" i="18"/>
  <c r="K4287" i="18"/>
  <c r="K4340" i="18"/>
  <c r="K4405" i="18"/>
  <c r="K4435" i="18"/>
  <c r="K4581" i="18"/>
  <c r="K4623" i="18"/>
  <c r="K4714" i="18"/>
  <c r="K4723" i="18"/>
  <c r="K4740" i="18"/>
  <c r="K4759" i="18"/>
  <c r="K4776" i="18"/>
  <c r="K4780" i="18"/>
  <c r="K4787" i="18"/>
  <c r="K4790" i="18"/>
  <c r="K4804" i="18"/>
  <c r="K4820" i="18"/>
  <c r="K4823" i="18"/>
  <c r="K4827" i="18"/>
  <c r="K4830" i="18"/>
  <c r="K4836" i="18"/>
  <c r="K4840" i="18"/>
  <c r="K4843" i="18"/>
  <c r="K4846" i="18"/>
  <c r="K4849" i="18"/>
  <c r="K4862" i="18"/>
  <c r="K4875" i="18"/>
  <c r="K4879" i="18"/>
  <c r="K4882" i="18"/>
  <c r="K4885" i="18"/>
  <c r="K4889" i="18"/>
  <c r="K4898" i="18"/>
  <c r="K4902" i="18"/>
  <c r="K4912" i="18"/>
  <c r="K4916" i="18"/>
  <c r="K4919" i="18"/>
  <c r="K4932" i="18"/>
  <c r="K4949" i="18"/>
  <c r="K4956" i="18"/>
  <c r="K4959" i="18"/>
  <c r="K4972" i="18"/>
  <c r="L4972" i="18" s="1"/>
  <c r="K4975" i="18"/>
  <c r="K4982" i="18"/>
  <c r="K5011" i="18"/>
  <c r="K5028" i="18"/>
  <c r="K5032" i="18"/>
  <c r="K5035" i="18"/>
  <c r="K5042" i="18"/>
  <c r="K5051" i="18"/>
  <c r="K5055" i="18"/>
  <c r="K5061" i="18"/>
  <c r="K5068" i="18"/>
  <c r="K5072" i="18"/>
  <c r="K5082" i="18"/>
  <c r="K5085" i="18"/>
  <c r="K5088" i="18"/>
  <c r="K5091" i="18"/>
  <c r="K5095" i="18"/>
  <c r="K5101" i="18"/>
  <c r="K5104" i="18"/>
  <c r="K5108" i="18"/>
  <c r="K5111" i="18"/>
  <c r="K5117" i="18"/>
  <c r="K4076" i="18"/>
  <c r="K4273" i="18"/>
  <c r="K4378" i="18"/>
  <c r="K4480" i="18"/>
  <c r="K4610" i="18"/>
  <c r="K4645" i="18"/>
  <c r="K4665" i="18"/>
  <c r="K4672" i="18"/>
  <c r="K4685" i="18"/>
  <c r="K4710" i="18"/>
  <c r="K4732" i="18"/>
  <c r="K4736" i="18"/>
  <c r="K4746" i="18"/>
  <c r="K4750" i="18"/>
  <c r="K4764" i="18"/>
  <c r="K4767" i="18"/>
  <c r="K4770" i="18"/>
  <c r="K4784" i="18"/>
  <c r="K4794" i="18"/>
  <c r="K4798" i="18"/>
  <c r="K4801" i="18"/>
  <c r="K4811" i="18"/>
  <c r="K4817" i="18"/>
  <c r="K4833" i="18"/>
  <c r="K4853" i="18"/>
  <c r="K4856" i="18"/>
  <c r="K4866" i="18"/>
  <c r="K4872" i="18"/>
  <c r="K4906" i="18"/>
  <c r="K4909" i="18"/>
  <c r="K4922" i="18"/>
  <c r="K4926" i="18"/>
  <c r="K4939" i="18"/>
  <c r="K4943" i="18"/>
  <c r="K4946" i="18"/>
  <c r="K4953" i="18"/>
  <c r="K4962" i="18"/>
  <c r="K4966" i="18"/>
  <c r="K4979" i="18"/>
  <c r="K4720" i="18"/>
  <c r="K4726" i="18"/>
  <c r="K4771" i="18"/>
  <c r="K4858" i="18"/>
  <c r="K4892" i="18"/>
  <c r="K4923" i="18"/>
  <c r="K4944" i="18"/>
  <c r="K4983" i="18"/>
  <c r="K4992" i="18"/>
  <c r="K5005" i="18"/>
  <c r="K5019" i="18"/>
  <c r="K5024" i="18"/>
  <c r="K5106" i="18"/>
  <c r="K5119" i="18"/>
  <c r="K5127" i="18"/>
  <c r="K5144" i="18"/>
  <c r="K5161" i="18"/>
  <c r="K5164" i="18"/>
  <c r="K5174" i="18"/>
  <c r="K5178" i="18"/>
  <c r="K5181" i="18"/>
  <c r="K5188" i="18"/>
  <c r="K5191" i="18"/>
  <c r="K4043" i="18"/>
  <c r="K4542" i="18"/>
  <c r="K4700" i="18"/>
  <c r="K4747" i="18"/>
  <c r="K4821" i="18"/>
  <c r="K4828" i="18"/>
  <c r="K4847" i="18"/>
  <c r="K4929" i="18"/>
  <c r="K4967" i="18"/>
  <c r="K4978" i="18"/>
  <c r="K4988" i="18"/>
  <c r="K4997" i="18"/>
  <c r="K5001" i="18"/>
  <c r="K5015" i="18"/>
  <c r="K5124" i="18"/>
  <c r="K5131" i="18"/>
  <c r="K5134" i="18"/>
  <c r="K5138" i="18"/>
  <c r="K5141" i="18"/>
  <c r="K5151" i="18"/>
  <c r="K5168" i="18"/>
  <c r="K5185" i="18"/>
  <c r="K5195" i="18"/>
  <c r="K5198" i="18"/>
  <c r="K5202" i="18"/>
  <c r="K5205" i="18"/>
  <c r="K5215" i="18"/>
  <c r="K5232" i="18"/>
  <c r="K5238" i="18"/>
  <c r="K5242" i="18"/>
  <c r="K5248" i="18"/>
  <c r="K5254" i="18"/>
  <c r="K5258" i="18"/>
  <c r="K5264" i="18"/>
  <c r="K5270" i="18"/>
  <c r="K5274" i="18"/>
  <c r="K5280" i="18"/>
  <c r="K5286" i="18"/>
  <c r="K5290" i="18"/>
  <c r="K5296" i="18"/>
  <c r="K5302" i="18"/>
  <c r="K5306" i="18"/>
  <c r="K5312" i="18"/>
  <c r="K5318" i="18"/>
  <c r="K5322" i="18"/>
  <c r="K5328" i="18"/>
  <c r="K5334" i="18"/>
  <c r="K5338" i="18"/>
  <c r="K5344" i="18"/>
  <c r="K5350" i="18"/>
  <c r="K5354" i="18"/>
  <c r="K5360" i="18"/>
  <c r="K5366" i="18"/>
  <c r="K5370" i="18"/>
  <c r="K5376" i="18"/>
  <c r="K5382" i="18"/>
  <c r="K5386" i="18"/>
  <c r="K5392" i="18"/>
  <c r="K5398" i="18"/>
  <c r="K5402" i="18"/>
  <c r="K5408" i="18"/>
  <c r="K5414" i="18"/>
  <c r="K5418" i="18"/>
  <c r="K4754" i="18"/>
  <c r="K4761" i="18"/>
  <c r="K4785" i="18"/>
  <c r="K4797" i="18"/>
  <c r="K4810" i="18"/>
  <c r="K4854" i="18"/>
  <c r="K4935" i="18"/>
  <c r="K4940" i="18"/>
  <c r="K4957" i="18"/>
  <c r="K4973" i="18"/>
  <c r="K4993" i="18"/>
  <c r="K5006" i="18"/>
  <c r="K5038" i="18"/>
  <c r="K5045" i="18"/>
  <c r="K5075" i="18"/>
  <c r="K5080" i="18"/>
  <c r="L5080" i="18" s="1"/>
  <c r="K5097" i="18"/>
  <c r="K5112" i="18"/>
  <c r="L5112" i="18" s="1"/>
  <c r="K5115" i="18"/>
  <c r="K5128" i="18"/>
  <c r="K5145" i="18"/>
  <c r="K5148" i="18"/>
  <c r="K5158" i="18"/>
  <c r="K5162" i="18"/>
  <c r="K5165" i="18"/>
  <c r="K5172" i="18"/>
  <c r="K5175" i="18"/>
  <c r="K5192" i="18"/>
  <c r="K5209" i="18"/>
  <c r="K5212" i="18"/>
  <c r="K5222" i="18"/>
  <c r="K5226" i="18"/>
  <c r="K5229" i="18"/>
  <c r="K5245" i="18"/>
  <c r="K5261" i="18"/>
  <c r="K5277" i="18"/>
  <c r="K5293" i="18"/>
  <c r="K5309" i="18"/>
  <c r="K5325" i="18"/>
  <c r="K5341" i="18"/>
  <c r="K5357" i="18"/>
  <c r="K5373" i="18"/>
  <c r="K5389" i="18"/>
  <c r="K5405" i="18"/>
  <c r="K5421" i="18"/>
  <c r="K5437" i="18"/>
  <c r="K5453" i="18"/>
  <c r="K5469" i="18"/>
  <c r="K5485" i="18"/>
  <c r="K5501" i="18"/>
  <c r="K4735" i="18"/>
  <c r="K4816" i="18"/>
  <c r="K4920" i="18"/>
  <c r="K4925" i="18"/>
  <c r="K4952" i="18"/>
  <c r="K4963" i="18"/>
  <c r="L4963" i="18" s="1"/>
  <c r="K4989" i="18"/>
  <c r="K4998" i="18"/>
  <c r="K5002" i="18"/>
  <c r="K5016" i="18"/>
  <c r="K5021" i="18"/>
  <c r="K5058" i="18"/>
  <c r="K5064" i="18"/>
  <c r="K5121" i="18"/>
  <c r="K5135" i="18"/>
  <c r="K5152" i="18"/>
  <c r="K5169" i="18"/>
  <c r="K5179" i="18"/>
  <c r="K5182" i="18"/>
  <c r="K5186" i="18"/>
  <c r="K5189" i="18"/>
  <c r="K5199" i="18"/>
  <c r="K5216" i="18"/>
  <c r="K5233" i="18"/>
  <c r="K5236" i="18"/>
  <c r="K5239" i="18"/>
  <c r="K5249" i="18"/>
  <c r="K5252" i="18"/>
  <c r="K5255" i="18"/>
  <c r="K5265" i="18"/>
  <c r="K5268" i="18"/>
  <c r="K5271" i="18"/>
  <c r="K5281" i="18"/>
  <c r="K5284" i="18"/>
  <c r="K5287" i="18"/>
  <c r="K5297" i="18"/>
  <c r="K5300" i="18"/>
  <c r="K5303" i="18"/>
  <c r="K5313" i="18"/>
  <c r="K5316" i="18"/>
  <c r="K5319" i="18"/>
  <c r="K5329" i="18"/>
  <c r="K5332" i="18"/>
  <c r="K5335" i="18"/>
  <c r="K5345" i="18"/>
  <c r="K5348" i="18"/>
  <c r="K5351" i="18"/>
  <c r="K5361" i="18"/>
  <c r="K5364" i="18"/>
  <c r="K5367" i="18"/>
  <c r="K5377" i="18"/>
  <c r="K5380" i="18"/>
  <c r="K5383" i="18"/>
  <c r="K5393" i="18"/>
  <c r="K5396" i="18"/>
  <c r="K5399" i="18"/>
  <c r="K5409" i="18"/>
  <c r="K5412" i="18"/>
  <c r="K5415" i="18"/>
  <c r="K5425" i="18"/>
  <c r="K5428" i="18"/>
  <c r="K5431" i="18"/>
  <c r="K4729" i="18"/>
  <c r="K4781" i="18"/>
  <c r="K4868" i="18"/>
  <c r="K4895" i="18"/>
  <c r="K4908" i="18"/>
  <c r="K4969" i="18"/>
  <c r="K4980" i="18"/>
  <c r="K4985" i="18"/>
  <c r="K5012" i="18"/>
  <c r="K5046" i="18"/>
  <c r="K5076" i="18"/>
  <c r="K5098" i="18"/>
  <c r="K5125" i="18"/>
  <c r="K5129" i="18"/>
  <c r="K5132" i="18"/>
  <c r="K5142" i="18"/>
  <c r="K5146" i="18"/>
  <c r="K5149" i="18"/>
  <c r="K5156" i="18"/>
  <c r="K5159" i="18"/>
  <c r="K5176" i="18"/>
  <c r="K5193" i="18"/>
  <c r="K5196" i="18"/>
  <c r="K5206" i="18"/>
  <c r="K5210" i="18"/>
  <c r="K5213" i="18"/>
  <c r="K5220" i="18"/>
  <c r="K5223" i="18"/>
  <c r="K5243" i="18"/>
  <c r="K5259" i="18"/>
  <c r="K5275" i="18"/>
  <c r="K5291" i="18"/>
  <c r="L5291" i="18" s="1"/>
  <c r="K5307" i="18"/>
  <c r="K5323" i="18"/>
  <c r="K5339" i="18"/>
  <c r="K5355" i="18"/>
  <c r="L5355" i="18" s="1"/>
  <c r="K5371" i="18"/>
  <c r="K5387" i="18"/>
  <c r="K5403" i="18"/>
  <c r="K5419" i="18"/>
  <c r="K5435" i="18"/>
  <c r="K5451" i="18"/>
  <c r="K5467" i="18"/>
  <c r="K5483" i="18"/>
  <c r="K5499" i="18"/>
  <c r="K5515" i="18"/>
  <c r="K5531" i="18"/>
  <c r="K5547" i="18"/>
  <c r="K5563" i="18"/>
  <c r="K5579" i="18"/>
  <c r="K5598" i="18"/>
  <c r="K4737" i="18"/>
  <c r="K4788" i="18"/>
  <c r="K4800" i="18"/>
  <c r="K4807" i="18"/>
  <c r="K4813" i="18"/>
  <c r="K4883" i="18"/>
  <c r="K4927" i="18"/>
  <c r="K4954" i="18"/>
  <c r="K4960" i="18"/>
  <c r="K4965" i="18"/>
  <c r="K4976" i="18"/>
  <c r="K4991" i="18"/>
  <c r="K4995" i="18"/>
  <c r="K5004" i="18"/>
  <c r="K5018" i="18"/>
  <c r="K5073" i="18"/>
  <c r="K5105" i="18"/>
  <c r="K5118" i="18"/>
  <c r="K5130" i="18"/>
  <c r="K5133" i="18"/>
  <c r="K5140" i="18"/>
  <c r="K5143" i="18"/>
  <c r="K5160" i="18"/>
  <c r="K5177" i="18"/>
  <c r="K5180" i="18"/>
  <c r="K5190" i="18"/>
  <c r="K5194" i="18"/>
  <c r="K5197" i="18"/>
  <c r="K5204" i="18"/>
  <c r="K5207" i="18"/>
  <c r="K5224" i="18"/>
  <c r="K5237" i="18"/>
  <c r="K5253" i="18"/>
  <c r="K5269" i="18"/>
  <c r="K5285" i="18"/>
  <c r="K5301" i="18"/>
  <c r="K5317" i="18"/>
  <c r="K5333" i="18"/>
  <c r="K5349" i="18"/>
  <c r="K5365" i="18"/>
  <c r="K5381" i="18"/>
  <c r="K5397" i="18"/>
  <c r="K5413" i="18"/>
  <c r="K5429" i="18"/>
  <c r="L5429" i="18" s="1"/>
  <c r="K5445" i="18"/>
  <c r="K5461" i="18"/>
  <c r="K5477" i="18"/>
  <c r="K5493" i="18"/>
  <c r="K5509" i="18"/>
  <c r="K5525" i="18"/>
  <c r="K5541" i="18"/>
  <c r="K5557" i="18"/>
  <c r="K5573" i="18"/>
  <c r="K5589" i="18"/>
  <c r="K4485" i="18"/>
  <c r="L4485" i="18" s="1"/>
  <c r="K4783" i="18"/>
  <c r="K4795" i="18"/>
  <c r="K4910" i="18"/>
  <c r="K4917" i="18"/>
  <c r="K4933" i="18"/>
  <c r="K4938" i="18"/>
  <c r="K4987" i="18"/>
  <c r="K5014" i="18"/>
  <c r="K5036" i="18"/>
  <c r="K5048" i="18"/>
  <c r="K5078" i="18"/>
  <c r="K5089" i="18"/>
  <c r="K5114" i="18"/>
  <c r="K5137" i="18"/>
  <c r="K5147" i="18"/>
  <c r="K5150" i="18"/>
  <c r="K5154" i="18"/>
  <c r="K5157" i="18"/>
  <c r="K5167" i="18"/>
  <c r="K5184" i="18"/>
  <c r="K5201" i="18"/>
  <c r="K5211" i="18"/>
  <c r="K5214" i="18"/>
  <c r="K5218" i="18"/>
  <c r="K5221" i="18"/>
  <c r="K5231" i="18"/>
  <c r="K5241" i="18"/>
  <c r="K5244" i="18"/>
  <c r="K5247" i="18"/>
  <c r="K5257" i="18"/>
  <c r="K5260" i="18"/>
  <c r="K5263" i="18"/>
  <c r="K5273" i="18"/>
  <c r="K5276" i="18"/>
  <c r="K5279" i="18"/>
  <c r="K5289" i="18"/>
  <c r="K5292" i="18"/>
  <c r="K5295" i="18"/>
  <c r="K5305" i="18"/>
  <c r="K5308" i="18"/>
  <c r="K5311" i="18"/>
  <c r="K5022" i="18"/>
  <c r="K5173" i="18"/>
  <c r="K5266" i="18"/>
  <c r="K5272" i="18"/>
  <c r="K5283" i="18"/>
  <c r="K5353" i="18"/>
  <c r="K5368" i="18"/>
  <c r="K5417" i="18"/>
  <c r="K5426" i="18"/>
  <c r="K5430" i="18"/>
  <c r="K5438" i="18"/>
  <c r="K5442" i="18"/>
  <c r="K5457" i="18"/>
  <c r="K5472" i="18"/>
  <c r="K5487" i="18"/>
  <c r="K5491" i="18"/>
  <c r="K5502" i="18"/>
  <c r="K5506" i="18"/>
  <c r="K5520" i="18"/>
  <c r="K5534" i="18"/>
  <c r="K5538" i="18"/>
  <c r="K5552" i="18"/>
  <c r="K5566" i="18"/>
  <c r="K5570" i="18"/>
  <c r="K5584" i="18"/>
  <c r="K5605" i="18"/>
  <c r="K5609" i="18"/>
  <c r="K5622" i="18"/>
  <c r="K5639" i="18"/>
  <c r="K5645" i="18"/>
  <c r="K5658" i="18"/>
  <c r="K5661" i="18"/>
  <c r="K5665" i="18"/>
  <c r="K5668" i="18"/>
  <c r="K5678" i="18"/>
  <c r="K5688" i="18"/>
  <c r="K5691" i="18"/>
  <c r="K5694" i="18"/>
  <c r="K5698" i="18"/>
  <c r="K5710" i="18"/>
  <c r="K5714" i="18"/>
  <c r="K5720" i="18"/>
  <c r="K5727" i="18"/>
  <c r="K5733" i="18"/>
  <c r="K5746" i="18"/>
  <c r="K5757" i="18"/>
  <c r="K5766" i="18"/>
  <c r="K5776" i="18"/>
  <c r="K5787" i="18"/>
  <c r="K5790" i="18"/>
  <c r="K5796" i="18"/>
  <c r="K5799" i="18"/>
  <c r="K5826" i="18"/>
  <c r="K5832" i="18"/>
  <c r="K5835" i="18"/>
  <c r="K5838" i="18"/>
  <c r="K5842" i="18"/>
  <c r="K5849" i="18"/>
  <c r="K5866" i="18"/>
  <c r="K5875" i="18"/>
  <c r="K5885" i="18"/>
  <c r="K5895" i="18"/>
  <c r="K5909" i="18"/>
  <c r="K5916" i="18"/>
  <c r="K5920" i="18"/>
  <c r="K5923" i="18"/>
  <c r="K5927" i="18"/>
  <c r="K5937" i="18"/>
  <c r="K5954" i="18"/>
  <c r="K5957" i="18"/>
  <c r="K5961" i="18"/>
  <c r="K5964" i="18"/>
  <c r="K5968" i="18"/>
  <c r="K5971" i="18"/>
  <c r="K5982" i="18"/>
  <c r="K5993" i="18"/>
  <c r="K5997" i="18"/>
  <c r="K6004" i="18"/>
  <c r="K6008" i="18"/>
  <c r="K6022" i="18"/>
  <c r="K6025" i="18"/>
  <c r="K6041" i="18"/>
  <c r="K6045" i="18"/>
  <c r="K6052" i="18"/>
  <c r="K6063" i="18"/>
  <c r="K6111" i="18"/>
  <c r="K6122" i="18"/>
  <c r="K6133" i="18"/>
  <c r="K6137" i="18"/>
  <c r="K6141" i="18"/>
  <c r="K6148" i="18"/>
  <c r="K6154" i="18"/>
  <c r="K6170" i="18"/>
  <c r="K6181" i="18"/>
  <c r="K6192" i="18"/>
  <c r="K6199" i="18"/>
  <c r="K6203" i="18"/>
  <c r="K6207" i="18"/>
  <c r="K6213" i="18"/>
  <c r="K6219" i="18"/>
  <c r="K4844" i="18"/>
  <c r="K5008" i="18"/>
  <c r="K5278" i="18"/>
  <c r="K5324" i="18"/>
  <c r="K5343" i="18"/>
  <c r="K5358" i="18"/>
  <c r="K5363" i="18"/>
  <c r="K5378" i="18"/>
  <c r="K5388" i="18"/>
  <c r="K5407" i="18"/>
  <c r="K5422" i="18"/>
  <c r="K5446" i="18"/>
  <c r="K5450" i="18"/>
  <c r="K5465" i="18"/>
  <c r="K5476" i="18"/>
  <c r="K5480" i="18"/>
  <c r="K5484" i="18"/>
  <c r="K5495" i="18"/>
  <c r="K5510" i="18"/>
  <c r="K5514" i="18"/>
  <c r="K5517" i="18"/>
  <c r="K5524" i="18"/>
  <c r="K5528" i="18"/>
  <c r="K5542" i="18"/>
  <c r="K5546" i="18"/>
  <c r="K5549" i="18"/>
  <c r="K5556" i="18"/>
  <c r="K5560" i="18"/>
  <c r="K5574" i="18"/>
  <c r="K5578" i="18"/>
  <c r="K5581" i="18"/>
  <c r="K5588" i="18"/>
  <c r="K5592" i="18"/>
  <c r="K5595" i="18"/>
  <c r="K5599" i="18"/>
  <c r="K5612" i="18"/>
  <c r="K5616" i="18"/>
  <c r="K5619" i="18"/>
  <c r="K5626" i="18"/>
  <c r="K5629" i="18"/>
  <c r="K5633" i="18"/>
  <c r="K5636" i="18"/>
  <c r="K5649" i="18"/>
  <c r="K5652" i="18"/>
  <c r="K5655" i="18"/>
  <c r="K5672" i="18"/>
  <c r="K5675" i="18"/>
  <c r="K5682" i="18"/>
  <c r="K5701" i="18"/>
  <c r="K5705" i="18"/>
  <c r="K5717" i="18"/>
  <c r="K5724" i="18"/>
  <c r="K5737" i="18"/>
  <c r="K5743" i="18"/>
  <c r="K5750" i="18"/>
  <c r="K5754" i="18"/>
  <c r="K5761" i="18"/>
  <c r="K5770" i="18"/>
  <c r="K5773" i="18"/>
  <c r="K5780" i="18"/>
  <c r="K5227" i="18"/>
  <c r="K5250" i="18"/>
  <c r="K5256" i="18"/>
  <c r="K5267" i="18"/>
  <c r="K5314" i="18"/>
  <c r="K5320" i="18"/>
  <c r="K5369" i="18"/>
  <c r="K5384" i="18"/>
  <c r="K5427" i="18"/>
  <c r="K5439" i="18"/>
  <c r="K5443" i="18"/>
  <c r="K5454" i="18"/>
  <c r="L5454" i="18" s="1"/>
  <c r="K5458" i="18"/>
  <c r="K5473" i="18"/>
  <c r="K5488" i="18"/>
  <c r="K5503" i="18"/>
  <c r="K5507" i="18"/>
  <c r="K5521" i="18"/>
  <c r="K5532" i="18"/>
  <c r="K5535" i="18"/>
  <c r="K5539" i="18"/>
  <c r="K5553" i="18"/>
  <c r="K5564" i="18"/>
  <c r="K5567" i="18"/>
  <c r="K5571" i="18"/>
  <c r="K5585" i="18"/>
  <c r="K5603" i="18"/>
  <c r="K5606" i="18"/>
  <c r="K5623" i="18"/>
  <c r="K5640" i="18"/>
  <c r="K5643" i="18"/>
  <c r="K5662" i="18"/>
  <c r="K5666" i="18"/>
  <c r="K5679" i="18"/>
  <c r="K5685" i="18"/>
  <c r="K5689" i="18"/>
  <c r="K5695" i="18"/>
  <c r="K5708" i="18"/>
  <c r="K5711" i="18"/>
  <c r="K5721" i="18"/>
  <c r="K5728" i="18"/>
  <c r="K5731" i="18"/>
  <c r="K5740" i="18"/>
  <c r="K5747" i="18"/>
  <c r="K5758" i="18"/>
  <c r="K5764" i="18"/>
  <c r="K5767" i="18"/>
  <c r="K5777" i="18"/>
  <c r="K5794" i="18"/>
  <c r="K5800" i="18"/>
  <c r="K5803" i="18"/>
  <c r="K5810" i="18"/>
  <c r="K5833" i="18"/>
  <c r="K5839" i="18"/>
  <c r="K5843" i="18"/>
  <c r="K5857" i="18"/>
  <c r="K5867" i="18"/>
  <c r="K5870" i="18"/>
  <c r="K5873" i="18"/>
  <c r="K5876" i="18"/>
  <c r="K5883" i="18"/>
  <c r="K5889" i="18"/>
  <c r="K5896" i="18"/>
  <c r="K5899" i="18"/>
  <c r="K5910" i="18"/>
  <c r="K5917" i="18"/>
  <c r="K5924" i="18"/>
  <c r="K5928" i="18"/>
  <c r="K4831" i="18"/>
  <c r="L4831" i="18" s="1"/>
  <c r="K5093" i="18"/>
  <c r="K5122" i="18"/>
  <c r="K5136" i="18"/>
  <c r="K5163" i="18"/>
  <c r="K5183" i="18"/>
  <c r="K5217" i="18"/>
  <c r="K5262" i="18"/>
  <c r="K5330" i="18"/>
  <c r="K5340" i="18"/>
  <c r="K5359" i="18"/>
  <c r="K5374" i="18"/>
  <c r="K5379" i="18"/>
  <c r="K5394" i="18"/>
  <c r="K5404" i="18"/>
  <c r="K5423" i="18"/>
  <c r="K5432" i="18"/>
  <c r="K5436" i="18"/>
  <c r="K5447" i="18"/>
  <c r="K5462" i="18"/>
  <c r="K5466" i="18"/>
  <c r="K5481" i="18"/>
  <c r="K5492" i="18"/>
  <c r="K5496" i="18"/>
  <c r="K5500" i="18"/>
  <c r="K5511" i="18"/>
  <c r="K5529" i="18"/>
  <c r="K5543" i="18"/>
  <c r="K5561" i="18"/>
  <c r="K5575" i="18"/>
  <c r="K5593" i="18"/>
  <c r="K5600" i="18"/>
  <c r="K5610" i="18"/>
  <c r="K5613" i="18"/>
  <c r="K5617" i="18"/>
  <c r="K5630" i="18"/>
  <c r="K5634" i="18"/>
  <c r="K5646" i="18"/>
  <c r="K5650" i="18"/>
  <c r="K5656" i="18"/>
  <c r="K5659" i="18"/>
  <c r="K5669" i="18"/>
  <c r="K5673" i="18"/>
  <c r="K5692" i="18"/>
  <c r="K5699" i="18"/>
  <c r="K5702" i="18"/>
  <c r="K5715" i="18"/>
  <c r="K5725" i="18"/>
  <c r="K5734" i="18"/>
  <c r="K5744" i="18"/>
  <c r="K5751" i="18"/>
  <c r="K5755" i="18"/>
  <c r="K5781" i="18"/>
  <c r="K5785" i="18"/>
  <c r="K5788" i="18"/>
  <c r="K5791" i="18"/>
  <c r="K5797" i="18"/>
  <c r="K5807" i="18"/>
  <c r="K5814" i="18"/>
  <c r="K5821" i="18"/>
  <c r="K5824" i="18"/>
  <c r="K5827" i="18"/>
  <c r="K5836" i="18"/>
  <c r="K5850" i="18"/>
  <c r="K5854" i="18"/>
  <c r="K5864" i="18"/>
  <c r="K5880" i="18"/>
  <c r="K5886" i="18"/>
  <c r="K5893" i="18"/>
  <c r="K5903" i="18"/>
  <c r="K5907" i="18"/>
  <c r="K5921" i="18"/>
  <c r="K5935" i="18"/>
  <c r="K5942" i="18"/>
  <c r="K5952" i="18"/>
  <c r="K5955" i="18"/>
  <c r="K5969" i="18"/>
  <c r="K5976" i="18"/>
  <c r="K5980" i="18"/>
  <c r="K5987" i="18"/>
  <c r="K5991" i="18"/>
  <c r="K5998" i="18"/>
  <c r="K6002" i="18"/>
  <c r="K6013" i="18"/>
  <c r="K6026" i="18"/>
  <c r="K6039" i="18"/>
  <c r="K6046" i="18"/>
  <c r="K6057" i="18"/>
  <c r="K6061" i="18"/>
  <c r="K6068" i="18"/>
  <c r="K6072" i="18"/>
  <c r="K6076" i="18"/>
  <c r="K6083" i="18"/>
  <c r="K6105" i="18"/>
  <c r="K6109" i="18"/>
  <c r="K6116" i="18"/>
  <c r="K6127" i="18"/>
  <c r="K6131" i="18"/>
  <c r="K6175" i="18"/>
  <c r="K6186" i="18"/>
  <c r="K6193" i="18"/>
  <c r="K6197" i="18"/>
  <c r="K6208" i="18"/>
  <c r="K6211" i="18"/>
  <c r="K6214" i="18"/>
  <c r="K6220" i="18"/>
  <c r="K6223" i="18"/>
  <c r="K6234" i="18"/>
  <c r="K6238" i="18"/>
  <c r="K6241" i="18"/>
  <c r="K6244" i="18"/>
  <c r="K6247" i="18"/>
  <c r="K5109" i="18"/>
  <c r="K5170" i="18"/>
  <c r="K5228" i="18"/>
  <c r="K5234" i="18"/>
  <c r="K5240" i="18"/>
  <c r="L5240" i="18" s="1"/>
  <c r="K5251" i="18"/>
  <c r="K5298" i="18"/>
  <c r="L5298" i="18" s="1"/>
  <c r="K5304" i="18"/>
  <c r="K5315" i="18"/>
  <c r="K5321" i="18"/>
  <c r="K5336" i="18"/>
  <c r="K5385" i="18"/>
  <c r="K5400" i="18"/>
  <c r="K5440" i="18"/>
  <c r="K5455" i="18"/>
  <c r="K5459" i="18"/>
  <c r="K5470" i="18"/>
  <c r="L5470" i="18" s="1"/>
  <c r="K5474" i="18"/>
  <c r="K5489" i="18"/>
  <c r="K5504" i="18"/>
  <c r="K5518" i="18"/>
  <c r="L5518" i="18" s="1"/>
  <c r="K5522" i="18"/>
  <c r="K5536" i="18"/>
  <c r="K5550" i="18"/>
  <c r="K5554" i="18"/>
  <c r="K5568" i="18"/>
  <c r="K5582" i="18"/>
  <c r="K5586" i="18"/>
  <c r="K5596" i="18"/>
  <c r="K5607" i="18"/>
  <c r="K5620" i="18"/>
  <c r="K5624" i="18"/>
  <c r="K5627" i="18"/>
  <c r="K5637" i="18"/>
  <c r="K5641" i="18"/>
  <c r="K5653" i="18"/>
  <c r="K5663" i="18"/>
  <c r="K5676" i="18"/>
  <c r="K5680" i="18"/>
  <c r="K5683" i="18"/>
  <c r="K5686" i="18"/>
  <c r="K5696" i="18"/>
  <c r="K5706" i="18"/>
  <c r="K5712" i="18"/>
  <c r="K5718" i="18"/>
  <c r="K5722" i="18"/>
  <c r="K5729" i="18"/>
  <c r="K5738" i="18"/>
  <c r="K5741" i="18"/>
  <c r="K5762" i="18"/>
  <c r="K5768" i="18"/>
  <c r="K5771" i="18"/>
  <c r="K5774" i="18"/>
  <c r="K5778" i="18"/>
  <c r="K5801" i="18"/>
  <c r="K5811" i="18"/>
  <c r="K5818" i="18"/>
  <c r="K5830" i="18"/>
  <c r="K5840" i="18"/>
  <c r="K5844" i="18"/>
  <c r="K5847" i="18"/>
  <c r="K5858" i="18"/>
  <c r="K5861" i="18"/>
  <c r="K5890" i="18"/>
  <c r="K5897" i="18"/>
  <c r="K5914" i="18"/>
  <c r="K5918" i="18"/>
  <c r="K5925" i="18"/>
  <c r="K5929" i="18"/>
  <c r="K5932" i="18"/>
  <c r="K5946" i="18"/>
  <c r="K5959" i="18"/>
  <c r="K5966" i="18"/>
  <c r="K5984" i="18"/>
  <c r="K5995" i="18"/>
  <c r="K6006" i="18"/>
  <c r="K6020" i="18"/>
  <c r="K6030" i="18"/>
  <c r="K6033" i="18"/>
  <c r="K6036" i="18"/>
  <c r="K6043" i="18"/>
  <c r="K6050" i="18"/>
  <c r="K6054" i="18"/>
  <c r="K6080" i="18"/>
  <c r="K6087" i="18"/>
  <c r="K6093" i="18"/>
  <c r="K6096" i="18"/>
  <c r="K6099" i="18"/>
  <c r="K6102" i="18"/>
  <c r="K6113" i="18"/>
  <c r="K6120" i="18"/>
  <c r="K6124" i="18"/>
  <c r="K6135" i="18"/>
  <c r="K6139" i="18"/>
  <c r="K6143" i="18"/>
  <c r="K6146" i="18"/>
  <c r="K6159" i="18"/>
  <c r="K6165" i="18"/>
  <c r="K6168" i="18"/>
  <c r="K6172" i="18"/>
  <c r="K6179" i="18"/>
  <c r="K6183" i="18"/>
  <c r="K6190" i="18"/>
  <c r="K6201" i="18"/>
  <c r="K6205" i="18"/>
  <c r="K6217" i="18"/>
  <c r="K6227" i="18"/>
  <c r="K6265" i="18"/>
  <c r="K6269" i="18"/>
  <c r="K6281" i="18"/>
  <c r="K6285" i="18"/>
  <c r="K6288" i="18"/>
  <c r="K6292" i="18"/>
  <c r="K6306" i="18"/>
  <c r="K6312" i="18"/>
  <c r="K4718" i="18"/>
  <c r="K5208" i="18"/>
  <c r="K5235" i="18"/>
  <c r="K5282" i="18"/>
  <c r="K5288" i="18"/>
  <c r="K5299" i="18"/>
  <c r="K5337" i="18"/>
  <c r="K5352" i="18"/>
  <c r="K5401" i="18"/>
  <c r="K5416" i="18"/>
  <c r="K5441" i="18"/>
  <c r="K5456" i="18"/>
  <c r="K5471" i="18"/>
  <c r="K5475" i="18"/>
  <c r="K5486" i="18"/>
  <c r="L5486" i="18" s="1"/>
  <c r="K5490" i="18"/>
  <c r="K5505" i="18"/>
  <c r="K5516" i="18"/>
  <c r="K5519" i="18"/>
  <c r="K5523" i="18"/>
  <c r="K5537" i="18"/>
  <c r="K5548" i="18"/>
  <c r="L5548" i="18" s="1"/>
  <c r="K5551" i="18"/>
  <c r="K5555" i="18"/>
  <c r="K5569" i="18"/>
  <c r="K5580" i="18"/>
  <c r="K5583" i="18"/>
  <c r="K5587" i="18"/>
  <c r="K5594" i="18"/>
  <c r="K5597" i="18"/>
  <c r="K5608" i="18"/>
  <c r="K5611" i="18"/>
  <c r="K5618" i="18"/>
  <c r="K5621" i="18"/>
  <c r="K5625" i="18"/>
  <c r="K5635" i="18"/>
  <c r="K5638" i="18"/>
  <c r="K5651" i="18"/>
  <c r="K5660" i="18"/>
  <c r="K5664" i="18"/>
  <c r="K5674" i="18"/>
  <c r="K5677" i="18"/>
  <c r="K5681" i="18"/>
  <c r="K5687" i="18"/>
  <c r="K5697" i="18"/>
  <c r="K5700" i="18"/>
  <c r="K5713" i="18"/>
  <c r="K5716" i="18"/>
  <c r="K5719" i="18"/>
  <c r="K5723" i="18"/>
  <c r="K5756" i="18"/>
  <c r="K5769" i="18"/>
  <c r="K5775" i="18"/>
  <c r="K5779" i="18"/>
  <c r="K5786" i="18"/>
  <c r="K5798" i="18"/>
  <c r="K5819" i="18"/>
  <c r="K5822" i="18"/>
  <c r="K5828" i="18"/>
  <c r="K5831" i="18"/>
  <c r="K5841" i="18"/>
  <c r="K5845" i="18"/>
  <c r="K5848" i="18"/>
  <c r="K5859" i="18"/>
  <c r="K5862" i="18"/>
  <c r="K5915" i="18"/>
  <c r="K5919" i="18"/>
  <c r="K5926" i="18"/>
  <c r="K5933" i="18"/>
  <c r="K5953" i="18"/>
  <c r="K5960" i="18"/>
  <c r="K5967" i="18"/>
  <c r="K5985" i="18"/>
  <c r="K5992" i="18"/>
  <c r="K5996" i="18"/>
  <c r="K6007" i="18"/>
  <c r="K6021" i="18"/>
  <c r="K6031" i="18"/>
  <c r="K6037" i="18"/>
  <c r="K6040" i="18"/>
  <c r="K6044" i="18"/>
  <c r="K6051" i="18"/>
  <c r="K6055" i="18"/>
  <c r="K6062" i="18"/>
  <c r="K6103" i="18"/>
  <c r="K6110" i="18"/>
  <c r="K6121" i="18"/>
  <c r="K6125" i="18"/>
  <c r="K6132" i="18"/>
  <c r="K6136" i="18"/>
  <c r="K6140" i="18"/>
  <c r="K6147" i="18"/>
  <c r="K6169" i="18"/>
  <c r="K6173" i="18"/>
  <c r="K6180" i="18"/>
  <c r="K6191" i="18"/>
  <c r="K6202" i="18"/>
  <c r="K6206" i="18"/>
  <c r="K6209" i="18"/>
  <c r="K6212" i="18"/>
  <c r="K6215" i="18"/>
  <c r="K6218" i="18"/>
  <c r="K6228" i="18"/>
  <c r="K6242" i="18"/>
  <c r="K6248" i="18"/>
  <c r="K6255" i="18"/>
  <c r="K6266" i="18"/>
  <c r="K6270" i="18"/>
  <c r="K6273" i="18"/>
  <c r="K6276" i="18"/>
  <c r="K6279" i="18"/>
  <c r="K6282" i="18"/>
  <c r="K6289" i="18"/>
  <c r="K6293" i="18"/>
  <c r="K6304" i="18"/>
  <c r="K6307" i="18"/>
  <c r="K6310" i="18"/>
  <c r="K4601" i="18"/>
  <c r="K4999" i="18"/>
  <c r="K5153" i="18"/>
  <c r="L5153" i="18" s="1"/>
  <c r="K5166" i="18"/>
  <c r="K5225" i="18"/>
  <c r="K5230" i="18"/>
  <c r="K5294" i="18"/>
  <c r="K5327" i="18"/>
  <c r="K5342" i="18"/>
  <c r="K5347" i="18"/>
  <c r="K5362" i="18"/>
  <c r="L5362" i="18" s="1"/>
  <c r="K5372" i="18"/>
  <c r="K5391" i="18"/>
  <c r="K5406" i="18"/>
  <c r="K5411" i="18"/>
  <c r="K5434" i="18"/>
  <c r="K5449" i="18"/>
  <c r="K5460" i="18"/>
  <c r="K5464" i="18"/>
  <c r="K5468" i="18"/>
  <c r="L5468" i="18" s="1"/>
  <c r="K5479" i="18"/>
  <c r="K5494" i="18"/>
  <c r="K5498" i="18"/>
  <c r="K5513" i="18"/>
  <c r="K5527" i="18"/>
  <c r="K5545" i="18"/>
  <c r="K5559" i="18"/>
  <c r="K5577" i="18"/>
  <c r="K5591" i="18"/>
  <c r="K5602" i="18"/>
  <c r="K5615" i="18"/>
  <c r="K5628" i="18"/>
  <c r="K5632" i="18"/>
  <c r="K5642" i="18"/>
  <c r="K5648" i="18"/>
  <c r="K5654" i="18"/>
  <c r="K5671" i="18"/>
  <c r="K5684" i="18"/>
  <c r="K5704" i="18"/>
  <c r="K5707" i="18"/>
  <c r="K5730" i="18"/>
  <c r="K5736" i="18"/>
  <c r="K5739" i="18"/>
  <c r="K5742" i="18"/>
  <c r="K5749" i="18"/>
  <c r="K5753" i="18"/>
  <c r="K5760" i="18"/>
  <c r="K5763" i="18"/>
  <c r="K5772" i="18"/>
  <c r="K5783" i="18"/>
  <c r="K5793" i="18"/>
  <c r="K5802" i="18"/>
  <c r="K5805" i="18"/>
  <c r="K5809" i="18"/>
  <c r="K5812" i="18"/>
  <c r="K5816" i="18"/>
  <c r="K5852" i="18"/>
  <c r="K5856" i="18"/>
  <c r="K5869" i="18"/>
  <c r="K5872" i="18"/>
  <c r="K5878" i="18"/>
  <c r="K5882" i="18"/>
  <c r="K5888" i="18"/>
  <c r="K5891" i="18"/>
  <c r="K5898" i="18"/>
  <c r="K5901" i="18"/>
  <c r="K5905" i="18"/>
  <c r="K5912" i="18"/>
  <c r="K5930" i="18"/>
  <c r="K5940" i="18"/>
  <c r="K5944" i="18"/>
  <c r="K5947" i="18"/>
  <c r="K5950" i="18"/>
  <c r="K5974" i="18"/>
  <c r="K5978" i="18"/>
  <c r="K5989" i="18"/>
  <c r="K6000" i="18"/>
  <c r="K6011" i="18"/>
  <c r="K6015" i="18"/>
  <c r="K6018" i="18"/>
  <c r="K6028" i="18"/>
  <c r="K5395" i="18"/>
  <c r="K5410" i="18"/>
  <c r="K5424" i="18"/>
  <c r="K5452" i="18"/>
  <c r="K5508" i="18"/>
  <c r="K5690" i="18"/>
  <c r="K5789" i="18"/>
  <c r="K5806" i="18"/>
  <c r="K5817" i="18"/>
  <c r="K5823" i="18"/>
  <c r="K5853" i="18"/>
  <c r="K5865" i="18"/>
  <c r="K5871" i="18"/>
  <c r="K5877" i="18"/>
  <c r="K5945" i="18"/>
  <c r="K5949" i="18"/>
  <c r="K5999" i="18"/>
  <c r="L5999" i="18" s="1"/>
  <c r="K6010" i="18"/>
  <c r="K6064" i="18"/>
  <c r="K6073" i="18"/>
  <c r="K6081" i="18"/>
  <c r="K6097" i="18"/>
  <c r="K6101" i="18"/>
  <c r="K6115" i="18"/>
  <c r="K6142" i="18"/>
  <c r="K6156" i="18"/>
  <c r="K6160" i="18"/>
  <c r="K6164" i="18"/>
  <c r="K6178" i="18"/>
  <c r="K6188" i="18"/>
  <c r="K6237" i="18"/>
  <c r="K6246" i="18"/>
  <c r="K6250" i="18"/>
  <c r="K6254" i="18"/>
  <c r="K6258" i="18"/>
  <c r="K6262" i="18"/>
  <c r="K6267" i="18"/>
  <c r="K6284" i="18"/>
  <c r="K6297" i="18"/>
  <c r="K6301" i="18"/>
  <c r="K6305" i="18"/>
  <c r="K6309" i="18"/>
  <c r="K6323" i="18"/>
  <c r="K6327" i="18"/>
  <c r="K6331" i="18"/>
  <c r="K6335" i="18"/>
  <c r="K6341" i="18"/>
  <c r="K6347" i="18"/>
  <c r="K6350" i="18"/>
  <c r="K6361" i="18"/>
  <c r="K6365" i="18"/>
  <c r="K6374" i="18"/>
  <c r="K6378" i="18"/>
  <c r="K6395" i="18"/>
  <c r="K6402" i="18"/>
  <c r="K6412" i="18"/>
  <c r="K6423" i="18"/>
  <c r="K6434" i="18"/>
  <c r="K6437" i="18"/>
  <c r="K6462" i="18"/>
  <c r="K6473" i="18"/>
  <c r="K6476" i="18"/>
  <c r="K6479" i="18"/>
  <c r="K6483" i="18"/>
  <c r="K6521" i="18"/>
  <c r="K6527" i="18"/>
  <c r="K6531" i="18"/>
  <c r="K6535" i="18"/>
  <c r="K6538" i="18"/>
  <c r="K6549" i="18"/>
  <c r="K6552" i="18"/>
  <c r="K6556" i="18"/>
  <c r="K6563" i="18"/>
  <c r="K6576" i="18"/>
  <c r="K6583" i="18"/>
  <c r="K6593" i="18"/>
  <c r="K6597" i="18"/>
  <c r="K6607" i="18"/>
  <c r="K6611" i="18"/>
  <c r="K6638" i="18"/>
  <c r="K6651" i="18"/>
  <c r="K6655" i="18"/>
  <c r="K6658" i="18"/>
  <c r="K6662" i="18"/>
  <c r="K6672" i="18"/>
  <c r="K6679" i="18"/>
  <c r="K6682" i="18"/>
  <c r="K6686" i="18"/>
  <c r="K6689" i="18"/>
  <c r="K6693" i="18"/>
  <c r="K6696" i="18"/>
  <c r="K6713" i="18"/>
  <c r="K6717" i="18"/>
  <c r="K6724" i="18"/>
  <c r="K6748" i="18"/>
  <c r="K6755" i="18"/>
  <c r="K6779" i="18"/>
  <c r="K6783" i="18"/>
  <c r="K6786" i="18"/>
  <c r="K6790" i="18"/>
  <c r="K6800" i="18"/>
  <c r="K6807" i="18"/>
  <c r="K6810" i="18"/>
  <c r="K6814" i="18"/>
  <c r="K6817" i="18"/>
  <c r="K6821" i="18"/>
  <c r="K6824" i="18"/>
  <c r="K6841" i="18"/>
  <c r="K6845" i="18"/>
  <c r="K6852" i="18"/>
  <c r="K6876" i="18"/>
  <c r="K6883" i="18"/>
  <c r="K6897" i="18"/>
  <c r="K6907" i="18"/>
  <c r="K6914" i="18"/>
  <c r="K6942" i="18"/>
  <c r="K6945" i="18"/>
  <c r="K6949" i="18"/>
  <c r="K6952" i="18"/>
  <c r="K6956" i="18"/>
  <c r="K6963" i="18"/>
  <c r="K6980" i="18"/>
  <c r="K6991" i="18"/>
  <c r="K7005" i="18"/>
  <c r="K5530" i="18"/>
  <c r="K5558" i="18"/>
  <c r="K5614" i="18"/>
  <c r="K5726" i="18"/>
  <c r="K5732" i="18"/>
  <c r="K5784" i="18"/>
  <c r="K5795" i="18"/>
  <c r="K5829" i="18"/>
  <c r="K5860" i="18"/>
  <c r="K5894" i="18"/>
  <c r="K5900" i="18"/>
  <c r="K5911" i="18"/>
  <c r="K5972" i="18"/>
  <c r="K5977" i="18"/>
  <c r="K5988" i="18"/>
  <c r="K5994" i="18"/>
  <c r="K6005" i="18"/>
  <c r="K6016" i="18"/>
  <c r="K6034" i="18"/>
  <c r="K6038" i="18"/>
  <c r="K6049" i="18"/>
  <c r="K6059" i="18"/>
  <c r="K6069" i="18"/>
  <c r="K6078" i="18"/>
  <c r="K6086" i="18"/>
  <c r="K6090" i="18"/>
  <c r="K6094" i="18"/>
  <c r="K6106" i="18"/>
  <c r="K6130" i="18"/>
  <c r="K6152" i="18"/>
  <c r="K6174" i="18"/>
  <c r="K6184" i="18"/>
  <c r="K6198" i="18"/>
  <c r="K6204" i="18"/>
  <c r="K6224" i="18"/>
  <c r="K6229" i="18"/>
  <c r="K6233" i="18"/>
  <c r="K6272" i="18"/>
  <c r="K6280" i="18"/>
  <c r="K6294" i="18"/>
  <c r="K6313" i="18"/>
  <c r="K6317" i="18"/>
  <c r="K6320" i="18"/>
  <c r="K6338" i="18"/>
  <c r="K6344" i="18"/>
  <c r="K6354" i="18"/>
  <c r="K6358" i="18"/>
  <c r="K6382" i="18"/>
  <c r="K6388" i="18"/>
  <c r="K6392" i="18"/>
  <c r="K6406" i="18"/>
  <c r="K6409" i="18"/>
  <c r="K6416" i="18"/>
  <c r="K6420" i="18"/>
  <c r="K6427" i="18"/>
  <c r="K6431" i="18"/>
  <c r="K6441" i="18"/>
  <c r="K6445" i="18"/>
  <c r="K6451" i="18"/>
  <c r="K6455" i="18"/>
  <c r="K6459" i="18"/>
  <c r="K6466" i="18"/>
  <c r="K6470" i="18"/>
  <c r="K6490" i="18"/>
  <c r="K6494" i="18"/>
  <c r="K6504" i="18"/>
  <c r="K6508" i="18"/>
  <c r="K6511" i="18"/>
  <c r="K6514" i="18"/>
  <c r="K6542" i="18"/>
  <c r="K6546" i="18"/>
  <c r="K6560" i="18"/>
  <c r="K6566" i="18"/>
  <c r="K6570" i="18"/>
  <c r="K6580" i="18"/>
  <c r="K6587" i="18"/>
  <c r="K6590" i="18"/>
  <c r="K6601" i="18"/>
  <c r="K6604" i="18"/>
  <c r="K6615" i="18"/>
  <c r="K6618" i="18"/>
  <c r="K6622" i="18"/>
  <c r="K6625" i="18"/>
  <c r="K6628" i="18"/>
  <c r="K6631" i="18"/>
  <c r="K6635" i="18"/>
  <c r="K6641" i="18"/>
  <c r="K6645" i="18"/>
  <c r="K6648" i="18"/>
  <c r="K6665" i="18"/>
  <c r="K6669" i="18"/>
  <c r="K6676" i="18"/>
  <c r="K6700" i="18"/>
  <c r="K6707" i="18"/>
  <c r="K6731" i="18"/>
  <c r="K6735" i="18"/>
  <c r="K6738" i="18"/>
  <c r="K6742" i="18"/>
  <c r="K6752" i="18"/>
  <c r="K6759" i="18"/>
  <c r="K6762" i="18"/>
  <c r="K6766" i="18"/>
  <c r="K6769" i="18"/>
  <c r="K6773" i="18"/>
  <c r="K6776" i="18"/>
  <c r="K6793" i="18"/>
  <c r="K6797" i="18"/>
  <c r="K4724" i="18"/>
  <c r="K4763" i="18"/>
  <c r="K5200" i="18"/>
  <c r="K5246" i="18"/>
  <c r="K5331" i="18"/>
  <c r="K5346" i="18"/>
  <c r="K5375" i="18"/>
  <c r="K5390" i="18"/>
  <c r="K5433" i="18"/>
  <c r="L5433" i="18" s="1"/>
  <c r="K5544" i="18"/>
  <c r="K5565" i="18"/>
  <c r="K5572" i="18"/>
  <c r="K5601" i="18"/>
  <c r="K5670" i="18"/>
  <c r="K5745" i="18"/>
  <c r="K5813" i="18"/>
  <c r="K5884" i="18"/>
  <c r="K5906" i="18"/>
  <c r="K5931" i="18"/>
  <c r="K5936" i="18"/>
  <c r="K5941" i="18"/>
  <c r="K5956" i="18"/>
  <c r="K5962" i="18"/>
  <c r="K5983" i="18"/>
  <c r="K6065" i="18"/>
  <c r="K6074" i="18"/>
  <c r="K6082" i="18"/>
  <c r="K6098" i="18"/>
  <c r="K6112" i="18"/>
  <c r="K6126" i="18"/>
  <c r="K6157" i="18"/>
  <c r="K6161" i="18"/>
  <c r="K6189" i="18"/>
  <c r="K6194" i="18"/>
  <c r="K6210" i="18"/>
  <c r="K6243" i="18"/>
  <c r="K6251" i="18"/>
  <c r="K6259" i="18"/>
  <c r="K6263" i="18"/>
  <c r="K6268" i="18"/>
  <c r="K6277" i="18"/>
  <c r="L6277" i="18" s="1"/>
  <c r="K6298" i="18"/>
  <c r="K6302" i="18"/>
  <c r="K6324" i="18"/>
  <c r="K6328" i="18"/>
  <c r="K6332" i="18"/>
  <c r="K6362" i="18"/>
  <c r="K6366" i="18"/>
  <c r="K6369" i="18"/>
  <c r="K6372" i="18"/>
  <c r="K6375" i="18"/>
  <c r="K6379" i="18"/>
  <c r="K6385" i="18"/>
  <c r="K6396" i="18"/>
  <c r="K6399" i="18"/>
  <c r="K6403" i="18"/>
  <c r="K6435" i="18"/>
  <c r="K6448" i="18"/>
  <c r="K6480" i="18"/>
  <c r="K6484" i="18"/>
  <c r="K6487" i="18"/>
  <c r="K6498" i="18"/>
  <c r="K6501" i="18"/>
  <c r="K6518" i="18"/>
  <c r="K6525" i="18"/>
  <c r="K6528" i="18"/>
  <c r="K6532" i="18"/>
  <c r="K6536" i="18"/>
  <c r="K6539" i="18"/>
  <c r="K6550" i="18"/>
  <c r="K6553" i="18"/>
  <c r="K6557" i="18"/>
  <c r="K6574" i="18"/>
  <c r="K6584" i="18"/>
  <c r="K6594" i="18"/>
  <c r="K6598" i="18"/>
  <c r="K6608" i="18"/>
  <c r="K6612" i="18"/>
  <c r="K6652" i="18"/>
  <c r="K6659" i="18"/>
  <c r="K6683" i="18"/>
  <c r="K6687" i="18"/>
  <c r="K6690" i="18"/>
  <c r="K6694" i="18"/>
  <c r="K6704" i="18"/>
  <c r="K6711" i="18"/>
  <c r="K6714" i="18"/>
  <c r="K6718" i="18"/>
  <c r="K6721" i="18"/>
  <c r="K6725" i="18"/>
  <c r="K6728" i="18"/>
  <c r="K6745" i="18"/>
  <c r="K6749" i="18"/>
  <c r="K6756" i="18"/>
  <c r="K6780" i="18"/>
  <c r="K6787" i="18"/>
  <c r="K6811" i="18"/>
  <c r="K6815" i="18"/>
  <c r="K6818" i="18"/>
  <c r="K6822" i="18"/>
  <c r="K6832" i="18"/>
  <c r="K6839" i="18"/>
  <c r="K6842" i="18"/>
  <c r="K6846" i="18"/>
  <c r="K6849" i="18"/>
  <c r="K6853" i="18"/>
  <c r="K6856" i="18"/>
  <c r="K6873" i="18"/>
  <c r="K6877" i="18"/>
  <c r="K6884" i="18"/>
  <c r="K6898" i="18"/>
  <c r="K6908" i="18"/>
  <c r="K6915" i="18"/>
  <c r="K6936" i="18"/>
  <c r="K6946" i="18"/>
  <c r="K6950" i="18"/>
  <c r="K6953" i="18"/>
  <c r="K6957" i="18"/>
  <c r="K6964" i="18"/>
  <c r="K6974" i="18"/>
  <c r="K6981" i="18"/>
  <c r="K5310" i="18"/>
  <c r="K5420" i="18"/>
  <c r="K5448" i="18"/>
  <c r="K5482" i="18"/>
  <c r="K5644" i="18"/>
  <c r="K5657" i="18"/>
  <c r="K5752" i="18"/>
  <c r="K5759" i="18"/>
  <c r="K5765" i="18"/>
  <c r="K5808" i="18"/>
  <c r="K5825" i="18"/>
  <c r="K5855" i="18"/>
  <c r="K5879" i="18"/>
  <c r="K5951" i="18"/>
  <c r="K5973" i="18"/>
  <c r="K6001" i="18"/>
  <c r="K6012" i="18"/>
  <c r="K6017" i="18"/>
  <c r="K6027" i="18"/>
  <c r="K6035" i="18"/>
  <c r="K6060" i="18"/>
  <c r="K6070" i="18"/>
  <c r="K6079" i="18"/>
  <c r="K6091" i="18"/>
  <c r="K6095" i="18"/>
  <c r="K6107" i="18"/>
  <c r="K6117" i="18"/>
  <c r="K6138" i="18"/>
  <c r="L6138" i="18" s="1"/>
  <c r="K6149" i="18"/>
  <c r="K6153" i="18"/>
  <c r="K6185" i="18"/>
  <c r="K6216" i="18"/>
  <c r="K6221" i="18"/>
  <c r="K6225" i="18"/>
  <c r="K6230" i="18"/>
  <c r="K6239" i="18"/>
  <c r="K6256" i="18"/>
  <c r="K6290" i="18"/>
  <c r="K6314" i="18"/>
  <c r="K6336" i="18"/>
  <c r="K6339" i="18"/>
  <c r="K6342" i="18"/>
  <c r="K6348" i="18"/>
  <c r="K6351" i="18"/>
  <c r="K6355" i="18"/>
  <c r="K6389" i="18"/>
  <c r="K6393" i="18"/>
  <c r="K6407" i="18"/>
  <c r="K6413" i="18"/>
  <c r="K6417" i="18"/>
  <c r="K6421" i="18"/>
  <c r="K6424" i="18"/>
  <c r="K6428" i="18"/>
  <c r="K6432" i="18"/>
  <c r="K6438" i="18"/>
  <c r="K6442" i="18"/>
  <c r="K6452" i="18"/>
  <c r="K6456" i="18"/>
  <c r="K6460" i="18"/>
  <c r="K6463" i="18"/>
  <c r="L6463" i="18" s="1"/>
  <c r="K6467" i="18"/>
  <c r="K6471" i="18"/>
  <c r="K6474" i="18"/>
  <c r="K6477" i="18"/>
  <c r="K6491" i="18"/>
  <c r="K6495" i="18"/>
  <c r="K6505" i="18"/>
  <c r="K6509" i="18"/>
  <c r="K6515" i="18"/>
  <c r="K6522" i="18"/>
  <c r="K6543" i="18"/>
  <c r="K6547" i="18"/>
  <c r="K6561" i="18"/>
  <c r="K6564" i="18"/>
  <c r="K6567" i="18"/>
  <c r="K6571" i="18"/>
  <c r="K6577" i="18"/>
  <c r="K6581" i="18"/>
  <c r="K6588" i="18"/>
  <c r="K6619" i="18"/>
  <c r="K6632" i="18"/>
  <c r="K6636" i="18"/>
  <c r="K6639" i="18"/>
  <c r="K6642" i="18"/>
  <c r="K6646" i="18"/>
  <c r="K6656" i="18"/>
  <c r="K6663" i="18"/>
  <c r="K6666" i="18"/>
  <c r="K6670" i="18"/>
  <c r="K6673" i="18"/>
  <c r="K6677" i="18"/>
  <c r="K6680" i="18"/>
  <c r="K6697" i="18"/>
  <c r="K6701" i="18"/>
  <c r="K6708" i="18"/>
  <c r="K6732" i="18"/>
  <c r="K6739" i="18"/>
  <c r="K6763" i="18"/>
  <c r="K6767" i="18"/>
  <c r="K6770" i="18"/>
  <c r="K6774" i="18"/>
  <c r="K6784" i="18"/>
  <c r="K6791" i="18"/>
  <c r="K6794" i="18"/>
  <c r="K6798" i="18"/>
  <c r="K6801" i="18"/>
  <c r="K6805" i="18"/>
  <c r="K6808" i="18"/>
  <c r="K6825" i="18"/>
  <c r="K6829" i="18"/>
  <c r="K6836" i="18"/>
  <c r="K5326" i="18"/>
  <c r="K5497" i="18"/>
  <c r="K5526" i="18"/>
  <c r="K5631" i="18"/>
  <c r="K5693" i="18"/>
  <c r="K5820" i="18"/>
  <c r="K5837" i="18"/>
  <c r="K5868" i="18"/>
  <c r="K5874" i="18"/>
  <c r="K5902" i="18"/>
  <c r="K5913" i="18"/>
  <c r="K5963" i="18"/>
  <c r="K5979" i="18"/>
  <c r="K5990" i="18"/>
  <c r="K6023" i="18"/>
  <c r="K6032" i="18"/>
  <c r="K6056" i="18"/>
  <c r="K6066" i="18"/>
  <c r="K6075" i="18"/>
  <c r="K6144" i="18"/>
  <c r="K6158" i="18"/>
  <c r="K6162" i="18"/>
  <c r="K6166" i="18"/>
  <c r="K6171" i="18"/>
  <c r="K6176" i="18"/>
  <c r="K6195" i="18"/>
  <c r="K6200" i="18"/>
  <c r="K6235" i="18"/>
  <c r="K6252" i="18"/>
  <c r="K6260" i="18"/>
  <c r="K6264" i="18"/>
  <c r="K6286" i="18"/>
  <c r="K6295" i="18"/>
  <c r="K6299" i="18"/>
  <c r="K6303" i="18"/>
  <c r="K6311" i="18"/>
  <c r="K6318" i="18"/>
  <c r="K6321" i="18"/>
  <c r="K6325" i="18"/>
  <c r="K6329" i="18"/>
  <c r="K6333" i="18"/>
  <c r="K6345" i="18"/>
  <c r="L6345" i="18" s="1"/>
  <c r="K6359" i="18"/>
  <c r="K6363" i="18"/>
  <c r="K6367" i="18"/>
  <c r="K6376" i="18"/>
  <c r="K6380" i="18"/>
  <c r="K6383" i="18"/>
  <c r="K6386" i="18"/>
  <c r="K6397" i="18"/>
  <c r="K6400" i="18"/>
  <c r="K6410" i="18"/>
  <c r="K6446" i="18"/>
  <c r="K6481" i="18"/>
  <c r="K6485" i="18"/>
  <c r="K6499" i="18"/>
  <c r="K6512" i="18"/>
  <c r="L6512" i="18" s="1"/>
  <c r="K6519" i="18"/>
  <c r="K6529" i="18"/>
  <c r="K6533" i="18"/>
  <c r="K6540" i="18"/>
  <c r="K6554" i="18"/>
  <c r="K6558" i="18"/>
  <c r="K6585" i="18"/>
  <c r="K6591" i="18"/>
  <c r="K6595" i="18"/>
  <c r="K6599" i="18"/>
  <c r="K6602" i="18"/>
  <c r="K6605" i="18"/>
  <c r="K6609" i="18"/>
  <c r="K6613" i="18"/>
  <c r="K6616" i="18"/>
  <c r="K6623" i="18"/>
  <c r="K6626" i="18"/>
  <c r="K6629" i="18"/>
  <c r="K6649" i="18"/>
  <c r="K6653" i="18"/>
  <c r="K6660" i="18"/>
  <c r="K6684" i="18"/>
  <c r="K6691" i="18"/>
  <c r="K6715" i="18"/>
  <c r="K6719" i="18"/>
  <c r="K6722" i="18"/>
  <c r="K6726" i="18"/>
  <c r="K6736" i="18"/>
  <c r="K6743" i="18"/>
  <c r="K6746" i="18"/>
  <c r="K6750" i="18"/>
  <c r="K6753" i="18"/>
  <c r="K6757" i="18"/>
  <c r="K6760" i="18"/>
  <c r="K6777" i="18"/>
  <c r="K6781" i="18"/>
  <c r="K6788" i="18"/>
  <c r="K6812" i="18"/>
  <c r="K6819" i="18"/>
  <c r="K6843" i="18"/>
  <c r="K6847" i="18"/>
  <c r="K6850" i="18"/>
  <c r="K6854" i="18"/>
  <c r="K6864" i="18"/>
  <c r="K6871" i="18"/>
  <c r="K6874" i="18"/>
  <c r="K6878" i="18"/>
  <c r="K6881" i="18"/>
  <c r="K6885" i="18"/>
  <c r="K6888" i="18"/>
  <c r="K6905" i="18"/>
  <c r="K6909" i="18"/>
  <c r="K6912" i="18"/>
  <c r="K6916" i="18"/>
  <c r="K6947" i="18"/>
  <c r="K6954" i="18"/>
  <c r="K6958" i="18"/>
  <c r="K6965" i="18"/>
  <c r="K6968" i="18"/>
  <c r="K6975" i="18"/>
  <c r="K6982" i="18"/>
  <c r="K7000" i="18"/>
  <c r="K7003" i="18"/>
  <c r="K7009" i="18"/>
  <c r="K7013" i="18"/>
  <c r="K7016" i="18"/>
  <c r="K7020" i="18"/>
  <c r="K7027" i="18"/>
  <c r="K7048" i="18"/>
  <c r="K7052" i="18"/>
  <c r="K7059" i="18"/>
  <c r="K4942" i="18"/>
  <c r="K5444" i="18"/>
  <c r="K5478" i="18"/>
  <c r="L5478" i="18" s="1"/>
  <c r="K5562" i="18"/>
  <c r="K5590" i="18"/>
  <c r="K5604" i="18"/>
  <c r="K5667" i="18"/>
  <c r="K5748" i="18"/>
  <c r="K5782" i="18"/>
  <c r="K5846" i="18"/>
  <c r="K5881" i="18"/>
  <c r="L5881" i="18" s="1"/>
  <c r="K5892" i="18"/>
  <c r="K5948" i="18"/>
  <c r="K5970" i="18"/>
  <c r="K5975" i="18"/>
  <c r="K5986" i="18"/>
  <c r="K6003" i="18"/>
  <c r="K6009" i="18"/>
  <c r="K6014" i="18"/>
  <c r="K6019" i="18"/>
  <c r="K6024" i="18"/>
  <c r="K6029" i="18"/>
  <c r="K6042" i="18"/>
  <c r="K6067" i="18"/>
  <c r="K6100" i="18"/>
  <c r="K6104" i="18"/>
  <c r="K6114" i="18"/>
  <c r="K6134" i="18"/>
  <c r="K6145" i="18"/>
  <c r="K6155" i="18"/>
  <c r="K6163" i="18"/>
  <c r="K6167" i="18"/>
  <c r="K6177" i="18"/>
  <c r="K6187" i="18"/>
  <c r="K6196" i="18"/>
  <c r="K6236" i="18"/>
  <c r="K6245" i="18"/>
  <c r="K6249" i="18"/>
  <c r="K6253" i="18"/>
  <c r="K6257" i="18"/>
  <c r="K6261" i="18"/>
  <c r="K6271" i="18"/>
  <c r="K6283" i="18"/>
  <c r="L6283" i="18" s="1"/>
  <c r="K6296" i="18"/>
  <c r="K6300" i="18"/>
  <c r="K6308" i="18"/>
  <c r="K6322" i="18"/>
  <c r="K6326" i="18"/>
  <c r="K6330" i="18"/>
  <c r="K6334" i="18"/>
  <c r="K6337" i="18"/>
  <c r="K6340" i="18"/>
  <c r="K6343" i="18"/>
  <c r="K6346" i="18"/>
  <c r="K6360" i="18"/>
  <c r="K6364" i="18"/>
  <c r="K6377" i="18"/>
  <c r="K6381" i="18"/>
  <c r="K6387" i="18"/>
  <c r="K6394" i="18"/>
  <c r="K6401" i="18"/>
  <c r="K6408" i="18"/>
  <c r="K6411" i="18"/>
  <c r="K6482" i="18"/>
  <c r="K6510" i="18"/>
  <c r="K6520" i="18"/>
  <c r="K6530" i="18"/>
  <c r="K6534" i="18"/>
  <c r="K6548" i="18"/>
  <c r="K6555" i="18"/>
  <c r="K6562" i="18"/>
  <c r="K6565" i="18"/>
  <c r="K6582" i="18"/>
  <c r="K6589" i="18"/>
  <c r="K6592" i="18"/>
  <c r="K6596" i="18"/>
  <c r="K6600" i="18"/>
  <c r="K6603" i="18"/>
  <c r="K6606" i="18"/>
  <c r="K6610" i="18"/>
  <c r="K6614" i="18"/>
  <c r="K6617" i="18"/>
  <c r="K6624" i="18"/>
  <c r="K6627" i="18"/>
  <c r="K6640" i="18"/>
  <c r="K6647" i="18"/>
  <c r="L6647" i="18" s="1"/>
  <c r="K6650" i="18"/>
  <c r="K6654" i="18"/>
  <c r="K6657" i="18"/>
  <c r="K6661" i="18"/>
  <c r="K6664" i="18"/>
  <c r="K6681" i="18"/>
  <c r="K6685" i="18"/>
  <c r="K6692" i="18"/>
  <c r="K6716" i="18"/>
  <c r="K6723" i="18"/>
  <c r="K6747" i="18"/>
  <c r="K6751" i="18"/>
  <c r="K6754" i="18"/>
  <c r="K6758" i="18"/>
  <c r="K6768" i="18"/>
  <c r="K6775" i="18"/>
  <c r="L6775" i="18" s="1"/>
  <c r="K6778" i="18"/>
  <c r="K6782" i="18"/>
  <c r="K6785" i="18"/>
  <c r="K6789" i="18"/>
  <c r="K6792" i="18"/>
  <c r="K6809" i="18"/>
  <c r="K6813" i="18"/>
  <c r="K6820" i="18"/>
  <c r="K6844" i="18"/>
  <c r="K6851" i="18"/>
  <c r="K6875" i="18"/>
  <c r="K6879" i="18"/>
  <c r="K6882" i="18"/>
  <c r="K6886" i="18"/>
  <c r="K6896" i="18"/>
  <c r="K6903" i="18"/>
  <c r="K6906" i="18"/>
  <c r="K6913" i="18"/>
  <c r="K6917" i="18"/>
  <c r="K6920" i="18"/>
  <c r="K6927" i="18"/>
  <c r="K6944" i="18"/>
  <c r="K6948" i="18"/>
  <c r="K6955" i="18"/>
  <c r="K6959" i="18"/>
  <c r="K6966" i="18"/>
  <c r="K6979" i="18"/>
  <c r="K6983" i="18"/>
  <c r="K7004" i="18"/>
  <c r="K7007" i="18"/>
  <c r="K7010" i="18"/>
  <c r="K7014" i="18"/>
  <c r="K7017" i="18"/>
  <c r="K7021" i="18"/>
  <c r="K7028" i="18"/>
  <c r="K7038" i="18"/>
  <c r="K7049" i="18"/>
  <c r="K7053" i="18"/>
  <c r="K7056" i="18"/>
  <c r="K7060" i="18"/>
  <c r="K5576" i="18"/>
  <c r="K5647" i="18"/>
  <c r="K5703" i="18"/>
  <c r="K5709" i="18"/>
  <c r="L5709" i="18" s="1"/>
  <c r="K5834" i="18"/>
  <c r="K5887" i="18"/>
  <c r="L5887" i="18" s="1"/>
  <c r="K5904" i="18"/>
  <c r="K5922" i="18"/>
  <c r="K5934" i="18"/>
  <c r="K5939" i="18"/>
  <c r="K5965" i="18"/>
  <c r="K5981" i="18"/>
  <c r="K6048" i="18"/>
  <c r="K6053" i="18"/>
  <c r="K6058" i="18"/>
  <c r="K6077" i="18"/>
  <c r="K6085" i="18"/>
  <c r="K6089" i="18"/>
  <c r="K6119" i="18"/>
  <c r="K6129" i="18"/>
  <c r="K6151" i="18"/>
  <c r="K6232" i="18"/>
  <c r="K6275" i="18"/>
  <c r="K6287" i="18"/>
  <c r="K6316" i="18"/>
  <c r="K6319" i="18"/>
  <c r="K6353" i="18"/>
  <c r="K6357" i="18"/>
  <c r="K6368" i="18"/>
  <c r="K6371" i="18"/>
  <c r="K6384" i="18"/>
  <c r="K6391" i="18"/>
  <c r="K6398" i="18"/>
  <c r="K6405" i="18"/>
  <c r="K6415" i="18"/>
  <c r="K6419" i="18"/>
  <c r="K6426" i="18"/>
  <c r="K6430" i="18"/>
  <c r="K6440" i="18"/>
  <c r="K6444" i="18"/>
  <c r="K6447" i="18"/>
  <c r="K6450" i="18"/>
  <c r="K6454" i="18"/>
  <c r="K6458" i="18"/>
  <c r="K6465" i="18"/>
  <c r="K6469" i="18"/>
  <c r="K6486" i="18"/>
  <c r="K6489" i="18"/>
  <c r="K6493" i="18"/>
  <c r="K6497" i="18"/>
  <c r="K6500" i="18"/>
  <c r="K6503" i="18"/>
  <c r="K6507" i="18"/>
  <c r="K6513" i="18"/>
  <c r="K6517" i="18"/>
  <c r="K6524" i="18"/>
  <c r="K6541" i="18"/>
  <c r="K6545" i="18"/>
  <c r="K6559" i="18"/>
  <c r="K6569" i="18"/>
  <c r="K6573" i="18"/>
  <c r="K6579" i="18"/>
  <c r="K6586" i="18"/>
  <c r="K6621" i="18"/>
  <c r="K6630" i="18"/>
  <c r="K6634" i="18"/>
  <c r="K6644" i="18"/>
  <c r="K6668" i="18"/>
  <c r="K6675" i="18"/>
  <c r="K6699" i="18"/>
  <c r="K6703" i="18"/>
  <c r="K6706" i="18"/>
  <c r="K6710" i="18"/>
  <c r="K6720" i="18"/>
  <c r="K6727" i="18"/>
  <c r="K6730" i="18"/>
  <c r="K6734" i="18"/>
  <c r="K6737" i="18"/>
  <c r="K6741" i="18"/>
  <c r="K6744" i="18"/>
  <c r="L6744" i="18" s="1"/>
  <c r="K6761" i="18"/>
  <c r="K6765" i="18"/>
  <c r="K6772" i="18"/>
  <c r="K6796" i="18"/>
  <c r="K6803" i="18"/>
  <c r="K6827" i="18"/>
  <c r="K6831" i="18"/>
  <c r="K6834" i="18"/>
  <c r="K6838" i="18"/>
  <c r="K6848" i="18"/>
  <c r="K6855" i="18"/>
  <c r="K6858" i="18"/>
  <c r="K6862" i="18"/>
  <c r="K6865" i="18"/>
  <c r="K6869" i="18"/>
  <c r="K5463" i="18"/>
  <c r="K5533" i="18"/>
  <c r="K5540" i="18"/>
  <c r="K5851" i="18"/>
  <c r="K6123" i="18"/>
  <c r="K6222" i="18"/>
  <c r="K6274" i="18"/>
  <c r="K6429" i="18"/>
  <c r="K6492" i="18"/>
  <c r="K6674" i="18"/>
  <c r="K6688" i="18"/>
  <c r="K6695" i="18"/>
  <c r="K6740" i="18"/>
  <c r="K6804" i="18"/>
  <c r="L6804" i="18" s="1"/>
  <c r="K6863" i="18"/>
  <c r="K6872" i="18"/>
  <c r="K6919" i="18"/>
  <c r="K6923" i="18"/>
  <c r="K6931" i="18"/>
  <c r="K6935" i="18"/>
  <c r="K6939" i="18"/>
  <c r="K6943" i="18"/>
  <c r="K6967" i="18"/>
  <c r="K6971" i="18"/>
  <c r="K7011" i="18"/>
  <c r="K7029" i="18"/>
  <c r="K7036" i="18"/>
  <c r="K7040" i="18"/>
  <c r="K7044" i="18"/>
  <c r="K7069" i="18"/>
  <c r="K7076" i="18"/>
  <c r="K7079" i="18"/>
  <c r="K7093" i="18"/>
  <c r="K7100" i="18"/>
  <c r="K7107" i="18"/>
  <c r="K7111" i="18"/>
  <c r="K7121" i="18"/>
  <c r="K7138" i="18"/>
  <c r="K7148" i="18"/>
  <c r="K7151" i="18"/>
  <c r="K7158" i="18"/>
  <c r="K7172" i="18"/>
  <c r="K7186" i="18"/>
  <c r="K7196" i="18"/>
  <c r="K7199" i="18"/>
  <c r="K7203" i="18"/>
  <c r="K7210" i="18"/>
  <c r="K7227" i="18"/>
  <c r="K7234" i="18"/>
  <c r="K7241" i="18"/>
  <c r="K7245" i="18"/>
  <c r="K7248" i="18"/>
  <c r="K7255" i="18"/>
  <c r="K7265" i="18"/>
  <c r="K7272" i="18"/>
  <c r="K7276" i="18"/>
  <c r="K7279" i="18"/>
  <c r="K7286" i="18"/>
  <c r="K7293" i="18"/>
  <c r="K7300" i="18"/>
  <c r="K7307" i="18"/>
  <c r="K7321" i="18"/>
  <c r="K7328" i="18"/>
  <c r="K7345" i="18"/>
  <c r="K7356" i="18"/>
  <c r="K7359" i="18"/>
  <c r="K7380" i="18"/>
  <c r="K7384" i="18"/>
  <c r="K7388" i="18"/>
  <c r="K7392" i="18"/>
  <c r="K7402" i="18"/>
  <c r="K7405" i="18"/>
  <c r="K7419" i="18"/>
  <c r="K7422" i="18"/>
  <c r="K7429" i="18"/>
  <c r="K7443" i="18"/>
  <c r="K7462" i="18"/>
  <c r="K7469" i="18"/>
  <c r="K7472" i="18"/>
  <c r="K7479" i="18"/>
  <c r="K7493" i="18"/>
  <c r="K7503" i="18"/>
  <c r="K7513" i="18"/>
  <c r="K7517" i="18"/>
  <c r="K7524" i="18"/>
  <c r="K7528" i="18"/>
  <c r="K7538" i="18"/>
  <c r="K7541" i="18"/>
  <c r="K7548" i="18"/>
  <c r="K7552" i="18"/>
  <c r="K7559" i="18"/>
  <c r="K7580" i="18"/>
  <c r="K7584" i="18"/>
  <c r="K7591" i="18"/>
  <c r="K7595" i="18"/>
  <c r="K7608" i="18"/>
  <c r="K7615" i="18"/>
  <c r="K7619" i="18"/>
  <c r="K7622" i="18"/>
  <c r="K7626" i="18"/>
  <c r="K7637" i="18"/>
  <c r="K7641" i="18"/>
  <c r="K7652" i="18"/>
  <c r="K7659" i="18"/>
  <c r="K7662" i="18"/>
  <c r="K7669" i="18"/>
  <c r="K7673" i="18"/>
  <c r="K7680" i="18"/>
  <c r="K7684" i="18"/>
  <c r="K7691" i="18"/>
  <c r="K7705" i="18"/>
  <c r="K7716" i="18"/>
  <c r="K7720" i="18"/>
  <c r="K7730" i="18"/>
  <c r="K7737" i="18"/>
  <c r="K7754" i="18"/>
  <c r="K7757" i="18"/>
  <c r="K7761" i="18"/>
  <c r="K7768" i="18"/>
  <c r="K7772" i="18"/>
  <c r="K7779" i="18"/>
  <c r="K7783" i="18"/>
  <c r="K7793" i="18"/>
  <c r="K7800" i="18"/>
  <c r="K7818" i="18"/>
  <c r="K7821" i="18"/>
  <c r="K7825" i="18"/>
  <c r="K7832" i="18"/>
  <c r="K5792" i="18"/>
  <c r="K5943" i="18"/>
  <c r="K5958" i="18"/>
  <c r="K6088" i="18"/>
  <c r="K6436" i="18"/>
  <c r="K6461" i="18"/>
  <c r="K6702" i="18"/>
  <c r="K5512" i="18"/>
  <c r="K5815" i="18"/>
  <c r="K6118" i="18"/>
  <c r="K6349" i="18"/>
  <c r="K6390" i="18"/>
  <c r="K6404" i="18"/>
  <c r="K6418" i="18"/>
  <c r="K6443" i="18"/>
  <c r="K6449" i="18"/>
  <c r="K6468" i="18"/>
  <c r="K6506" i="18"/>
  <c r="K6526" i="18"/>
  <c r="K6568" i="18"/>
  <c r="K6633" i="18"/>
  <c r="K6709" i="18"/>
  <c r="K6729" i="18"/>
  <c r="K6830" i="18"/>
  <c r="K6880" i="18"/>
  <c r="K6924" i="18"/>
  <c r="K6928" i="18"/>
  <c r="K6932" i="18"/>
  <c r="K6940" i="18"/>
  <c r="K6951" i="18"/>
  <c r="K6972" i="18"/>
  <c r="K7012" i="18"/>
  <c r="K7022" i="18"/>
  <c r="K7030" i="18"/>
  <c r="K7033" i="18"/>
  <c r="K7037" i="18"/>
  <c r="K7041" i="18"/>
  <c r="K7045" i="18"/>
  <c r="K7070" i="18"/>
  <c r="K7077" i="18"/>
  <c r="K7080" i="18"/>
  <c r="K7087" i="18"/>
  <c r="K7101" i="18"/>
  <c r="K7108" i="18"/>
  <c r="K7112" i="18"/>
  <c r="K7122" i="18"/>
  <c r="K7129" i="18"/>
  <c r="K7135" i="18"/>
  <c r="K7139" i="18"/>
  <c r="K7152" i="18"/>
  <c r="K7159" i="18"/>
  <c r="K7166" i="18"/>
  <c r="K7173" i="18"/>
  <c r="K7180" i="18"/>
  <c r="K7200" i="18"/>
  <c r="K7204" i="18"/>
  <c r="K7211" i="18"/>
  <c r="K7214" i="18"/>
  <c r="K7221" i="18"/>
  <c r="K7224" i="18"/>
  <c r="K7228" i="18"/>
  <c r="K7238" i="18"/>
  <c r="K7242" i="18"/>
  <c r="K7249" i="18"/>
  <c r="K7256" i="18"/>
  <c r="K7262" i="18"/>
  <c r="K7266" i="18"/>
  <c r="K7273" i="18"/>
  <c r="K7287" i="18"/>
  <c r="K7294" i="18"/>
  <c r="K7301" i="18"/>
  <c r="K7318" i="18"/>
  <c r="K7322" i="18"/>
  <c r="K7329" i="18"/>
  <c r="K7336" i="18"/>
  <c r="K7346" i="18"/>
  <c r="K7370" i="18"/>
  <c r="K7381" i="18"/>
  <c r="K7385" i="18"/>
  <c r="K7389" i="18"/>
  <c r="K7393" i="18"/>
  <c r="K7396" i="18"/>
  <c r="K7403" i="18"/>
  <c r="K7420" i="18"/>
  <c r="K7423" i="18"/>
  <c r="K7444" i="18"/>
  <c r="K7463" i="18"/>
  <c r="K7473" i="18"/>
  <c r="K7480" i="18"/>
  <c r="K7504" i="18"/>
  <c r="K7514" i="18"/>
  <c r="K7525" i="18"/>
  <c r="K7529" i="18"/>
  <c r="K7539" i="18"/>
  <c r="K7549" i="18"/>
  <c r="K7553" i="18"/>
  <c r="K7560" i="18"/>
  <c r="K7570" i="18"/>
  <c r="K7581" i="18"/>
  <c r="K7585" i="18"/>
  <c r="K7592" i="18"/>
  <c r="K7602" i="18"/>
  <c r="K7605" i="18"/>
  <c r="K7609" i="18"/>
  <c r="K7616" i="18"/>
  <c r="K7623" i="18"/>
  <c r="K7627" i="18"/>
  <c r="K7634" i="18"/>
  <c r="K7638" i="18"/>
  <c r="K7642" i="18"/>
  <c r="K7660" i="18"/>
  <c r="K7663" i="18"/>
  <c r="K7670" i="18"/>
  <c r="K7681" i="18"/>
  <c r="K7685" i="18"/>
  <c r="K7702" i="18"/>
  <c r="K7706" i="18"/>
  <c r="K7717" i="18"/>
  <c r="K7721" i="18"/>
  <c r="K7731" i="18"/>
  <c r="K7734" i="18"/>
  <c r="K7741" i="18"/>
  <c r="K7748" i="18"/>
  <c r="K7755" i="18"/>
  <c r="K7758" i="18"/>
  <c r="K7769" i="18"/>
  <c r="K7773" i="18"/>
  <c r="K7780" i="18"/>
  <c r="K7784" i="18"/>
  <c r="K7794" i="18"/>
  <c r="K7801" i="18"/>
  <c r="K7812" i="18"/>
  <c r="K7819" i="18"/>
  <c r="K7822" i="18"/>
  <c r="K7833" i="18"/>
  <c r="K5908" i="18"/>
  <c r="K6084" i="18"/>
  <c r="K6291" i="18"/>
  <c r="K6457" i="18"/>
  <c r="K6671" i="18"/>
  <c r="K6698" i="18"/>
  <c r="K6795" i="18"/>
  <c r="K6826" i="18"/>
  <c r="K6837" i="18"/>
  <c r="K6870" i="18"/>
  <c r="K6921" i="18"/>
  <c r="K6925" i="18"/>
  <c r="K6929" i="18"/>
  <c r="K6933" i="18"/>
  <c r="K6937" i="18"/>
  <c r="K6941" i="18"/>
  <c r="K6969" i="18"/>
  <c r="K6973" i="18"/>
  <c r="K7018" i="18"/>
  <c r="L7018" i="18" s="1"/>
  <c r="K7023" i="18"/>
  <c r="K7034" i="18"/>
  <c r="K7042" i="18"/>
  <c r="L7042" i="18" s="1"/>
  <c r="K7046" i="18"/>
  <c r="K7055" i="18"/>
  <c r="K7067" i="18"/>
  <c r="K7071" i="18"/>
  <c r="K7102" i="18"/>
  <c r="K7109" i="18"/>
  <c r="K7116" i="18"/>
  <c r="K7130" i="18"/>
  <c r="K7133" i="18"/>
  <c r="K7136" i="18"/>
  <c r="K7140" i="18"/>
  <c r="K7143" i="18"/>
  <c r="K7153" i="18"/>
  <c r="K7167" i="18"/>
  <c r="K7181" i="18"/>
  <c r="K7184" i="18"/>
  <c r="K7191" i="18"/>
  <c r="K7201" i="18"/>
  <c r="L7201" i="18" s="1"/>
  <c r="K7205" i="18"/>
  <c r="K7212" i="18"/>
  <c r="L7212" i="18" s="1"/>
  <c r="K7215" i="18"/>
  <c r="K7222" i="18"/>
  <c r="K7225" i="18"/>
  <c r="L7225" i="18" s="1"/>
  <c r="K7229" i="18"/>
  <c r="L7229" i="18" s="1"/>
  <c r="K7232" i="18"/>
  <c r="K7239" i="18"/>
  <c r="K7243" i="18"/>
  <c r="K7250" i="18"/>
  <c r="K7260" i="18"/>
  <c r="K7263" i="18"/>
  <c r="K7267" i="18"/>
  <c r="K7274" i="18"/>
  <c r="K7284" i="18"/>
  <c r="K7288" i="18"/>
  <c r="K7295" i="18"/>
  <c r="K7312" i="18"/>
  <c r="K7319" i="18"/>
  <c r="K7323" i="18"/>
  <c r="K7326" i="18"/>
  <c r="K7330" i="18"/>
  <c r="K7337" i="18"/>
  <c r="K7347" i="18"/>
  <c r="K7354" i="18"/>
  <c r="K7364" i="18"/>
  <c r="K7371" i="18"/>
  <c r="K7378" i="18"/>
  <c r="K7382" i="18"/>
  <c r="K7386" i="18"/>
  <c r="K7390" i="18"/>
  <c r="K7400" i="18"/>
  <c r="K7410" i="18"/>
  <c r="K7434" i="18"/>
  <c r="K7445" i="18"/>
  <c r="K7460" i="18"/>
  <c r="K7464" i="18"/>
  <c r="K7474" i="18"/>
  <c r="K7481" i="18"/>
  <c r="K7498" i="18"/>
  <c r="K7501" i="18"/>
  <c r="K7505" i="18"/>
  <c r="K7515" i="18"/>
  <c r="K7522" i="18"/>
  <c r="K7526" i="18"/>
  <c r="K7533" i="18"/>
  <c r="K7536" i="18"/>
  <c r="K7546" i="18"/>
  <c r="K7550" i="18"/>
  <c r="K7554" i="18"/>
  <c r="K7561" i="18"/>
  <c r="K7564" i="18"/>
  <c r="K7571" i="18"/>
  <c r="K7582" i="18"/>
  <c r="K7589" i="18"/>
  <c r="K7593" i="18"/>
  <c r="K7603" i="18"/>
  <c r="K7606" i="18"/>
  <c r="K7617" i="18"/>
  <c r="K7624" i="18"/>
  <c r="K7635" i="18"/>
  <c r="K7639" i="18"/>
  <c r="K7643" i="18"/>
  <c r="K7650" i="18"/>
  <c r="K7671" i="18"/>
  <c r="K7678" i="18"/>
  <c r="K7682" i="18"/>
  <c r="K7696" i="18"/>
  <c r="K7703" i="18"/>
  <c r="K7707" i="18"/>
  <c r="K7718" i="18"/>
  <c r="K7725" i="18"/>
  <c r="K7728" i="18"/>
  <c r="K7735" i="18"/>
  <c r="K7742" i="18"/>
  <c r="K7749" i="18"/>
  <c r="K7759" i="18"/>
  <c r="K7766" i="18"/>
  <c r="K7770" i="18"/>
  <c r="K7781" i="18"/>
  <c r="K7785" i="18"/>
  <c r="K7795" i="18"/>
  <c r="K7798" i="18"/>
  <c r="K7813" i="18"/>
  <c r="K7823" i="18"/>
  <c r="K7834" i="18"/>
  <c r="K7856" i="18"/>
  <c r="K7863" i="18"/>
  <c r="K7867" i="18"/>
  <c r="K7874" i="18"/>
  <c r="K7878" i="18"/>
  <c r="K7885" i="18"/>
  <c r="K7892" i="18"/>
  <c r="K7899" i="18"/>
  <c r="K7902" i="18"/>
  <c r="K7905" i="18"/>
  <c r="K7908" i="18"/>
  <c r="K7912" i="18"/>
  <c r="K7930" i="18"/>
  <c r="K7943" i="18"/>
  <c r="K7954" i="18"/>
  <c r="K5804" i="18"/>
  <c r="K6071" i="18"/>
  <c r="K6092" i="18"/>
  <c r="K6128" i="18"/>
  <c r="K6182" i="18"/>
  <c r="K6315" i="18"/>
  <c r="K6352" i="18"/>
  <c r="K6516" i="18"/>
  <c r="K6523" i="18"/>
  <c r="K6537" i="18"/>
  <c r="K6643" i="18"/>
  <c r="K6712" i="18"/>
  <c r="K6833" i="18"/>
  <c r="K6857" i="18"/>
  <c r="K6918" i="18"/>
  <c r="K6922" i="18"/>
  <c r="K6926" i="18"/>
  <c r="K6930" i="18"/>
  <c r="K6934" i="18"/>
  <c r="K6938" i="18"/>
  <c r="K6970" i="18"/>
  <c r="K7019" i="18"/>
  <c r="L7019" i="18" s="1"/>
  <c r="K7035" i="18"/>
  <c r="K7043" i="18"/>
  <c r="K7047" i="18"/>
  <c r="K7061" i="18"/>
  <c r="K7068" i="18"/>
  <c r="K7075" i="18"/>
  <c r="K7099" i="18"/>
  <c r="K7103" i="18"/>
  <c r="L7103" i="18" s="1"/>
  <c r="K7110" i="18"/>
  <c r="K7117" i="18"/>
  <c r="L7117" i="18" s="1"/>
  <c r="K7120" i="18"/>
  <c r="K7131" i="18"/>
  <c r="K7137" i="18"/>
  <c r="K7144" i="18"/>
  <c r="K7150" i="18"/>
  <c r="K7154" i="18"/>
  <c r="L7154" i="18" s="1"/>
  <c r="K7157" i="18"/>
  <c r="K7171" i="18"/>
  <c r="K7185" i="18"/>
  <c r="L7185" i="18" s="1"/>
  <c r="K7192" i="18"/>
  <c r="K7198" i="18"/>
  <c r="K7202" i="18"/>
  <c r="K7206" i="18"/>
  <c r="K7209" i="18"/>
  <c r="K7226" i="18"/>
  <c r="K7233" i="18"/>
  <c r="K7240" i="18"/>
  <c r="K7244" i="18"/>
  <c r="K7264" i="18"/>
  <c r="K7268" i="18"/>
  <c r="K7271" i="18"/>
  <c r="K7275" i="18"/>
  <c r="K7278" i="18"/>
  <c r="K7285" i="18"/>
  <c r="K7289" i="18"/>
  <c r="K7306" i="18"/>
  <c r="K7313" i="18"/>
  <c r="K7320" i="18"/>
  <c r="K7327" i="18"/>
  <c r="K7331" i="18"/>
  <c r="K7341" i="18"/>
  <c r="K7344" i="18"/>
  <c r="K7355" i="18"/>
  <c r="K7358" i="18"/>
  <c r="K7365" i="18"/>
  <c r="K7379" i="18"/>
  <c r="K7383" i="18"/>
  <c r="K7387" i="18"/>
  <c r="K7391" i="18"/>
  <c r="K7401" i="18"/>
  <c r="K7411" i="18"/>
  <c r="K7418" i="18"/>
  <c r="K7428" i="18"/>
  <c r="K7435" i="18"/>
  <c r="K7442" i="18"/>
  <c r="K7461" i="18"/>
  <c r="K7465" i="18"/>
  <c r="K7475" i="18"/>
  <c r="K7478" i="18"/>
  <c r="K7485" i="18"/>
  <c r="K7492" i="18"/>
  <c r="K7499" i="18"/>
  <c r="K7502" i="18"/>
  <c r="K7509" i="18"/>
  <c r="K7512" i="18"/>
  <c r="K7516" i="18"/>
  <c r="K7523" i="18"/>
  <c r="K7527" i="18"/>
  <c r="K7537" i="18"/>
  <c r="K7547" i="18"/>
  <c r="K7551" i="18"/>
  <c r="K7555" i="18"/>
  <c r="K7558" i="18"/>
  <c r="K7572" i="18"/>
  <c r="K7583" i="18"/>
  <c r="K7590" i="18"/>
  <c r="L7590" i="18" s="1"/>
  <c r="K7594" i="18"/>
  <c r="K7597" i="18"/>
  <c r="K7607" i="18"/>
  <c r="L7607" i="18" s="1"/>
  <c r="K7614" i="18"/>
  <c r="K7618" i="18"/>
  <c r="K7625" i="18"/>
  <c r="K7636" i="18"/>
  <c r="K7640" i="18"/>
  <c r="K7651" i="18"/>
  <c r="L7651" i="18" s="1"/>
  <c r="K7658" i="18"/>
  <c r="K7668" i="18"/>
  <c r="K7672" i="18"/>
  <c r="K7679" i="18"/>
  <c r="K7683" i="18"/>
  <c r="K7690" i="18"/>
  <c r="K7697" i="18"/>
  <c r="K7704" i="18"/>
  <c r="K7719" i="18"/>
  <c r="K7729" i="18"/>
  <c r="K7736" i="18"/>
  <c r="K7743" i="18"/>
  <c r="K7760" i="18"/>
  <c r="L7760" i="18" s="1"/>
  <c r="K7767" i="18"/>
  <c r="L7767" i="18" s="1"/>
  <c r="K7771" i="18"/>
  <c r="K7778" i="18"/>
  <c r="K7782" i="18"/>
  <c r="K7789" i="18"/>
  <c r="K7792" i="18"/>
  <c r="K7799" i="18"/>
  <c r="K7824" i="18"/>
  <c r="L7824" i="18" s="1"/>
  <c r="K7835" i="18"/>
  <c r="L7835" i="18" s="1"/>
  <c r="K7842" i="18"/>
  <c r="K7864" i="18"/>
  <c r="K7875" i="18"/>
  <c r="K7879" i="18"/>
  <c r="K7882" i="18"/>
  <c r="K7889" i="18"/>
  <c r="K7893" i="18"/>
  <c r="L7893" i="18" s="1"/>
  <c r="K7900" i="18"/>
  <c r="K7903" i="18"/>
  <c r="K7909" i="18"/>
  <c r="K7913" i="18"/>
  <c r="K7924" i="18"/>
  <c r="K7931" i="18"/>
  <c r="K7934" i="18"/>
  <c r="K7937" i="18"/>
  <c r="K7944" i="18"/>
  <c r="K6108" i="18"/>
  <c r="K6373" i="18"/>
  <c r="K6422" i="18"/>
  <c r="K6453" i="18"/>
  <c r="K6472" i="18"/>
  <c r="K6478" i="18"/>
  <c r="K6544" i="18"/>
  <c r="K6551" i="18"/>
  <c r="K6572" i="18"/>
  <c r="K6578" i="18"/>
  <c r="K6637" i="18"/>
  <c r="K6667" i="18"/>
  <c r="K6733" i="18"/>
  <c r="K6816" i="18"/>
  <c r="K6823" i="18"/>
  <c r="K6828" i="18"/>
  <c r="K6867" i="18"/>
  <c r="K6889" i="18"/>
  <c r="K6893" i="18"/>
  <c r="K6902" i="18"/>
  <c r="K6961" i="18"/>
  <c r="K6985" i="18"/>
  <c r="K6989" i="18"/>
  <c r="K6993" i="18"/>
  <c r="K6997" i="18"/>
  <c r="K7001" i="18"/>
  <c r="K7006" i="18"/>
  <c r="K7015" i="18"/>
  <c r="K7024" i="18"/>
  <c r="K7032" i="18"/>
  <c r="K7057" i="18"/>
  <c r="K7065" i="18"/>
  <c r="K7072" i="18"/>
  <c r="K7082" i="18"/>
  <c r="K7086" i="18"/>
  <c r="K7089" i="18"/>
  <c r="K7096" i="18"/>
  <c r="K7114" i="18"/>
  <c r="K7124" i="18"/>
  <c r="K7128" i="18"/>
  <c r="K7134" i="18"/>
  <c r="K7141" i="18"/>
  <c r="K7161" i="18"/>
  <c r="K7165" i="18"/>
  <c r="K7168" i="18"/>
  <c r="K7175" i="18"/>
  <c r="K7179" i="18"/>
  <c r="K7182" i="18"/>
  <c r="K7189" i="18"/>
  <c r="K7213" i="18"/>
  <c r="K7216" i="18"/>
  <c r="K7220" i="18"/>
  <c r="K7223" i="18"/>
  <c r="K7230" i="18"/>
  <c r="K7237" i="18"/>
  <c r="K7251" i="18"/>
  <c r="K7258" i="18"/>
  <c r="K7261" i="18"/>
  <c r="K7282" i="18"/>
  <c r="K7296" i="18"/>
  <c r="K7303" i="18"/>
  <c r="K7310" i="18"/>
  <c r="K7317" i="18"/>
  <c r="K7324" i="18"/>
  <c r="K7335" i="18"/>
  <c r="K7338" i="18"/>
  <c r="K7348" i="18"/>
  <c r="K7352" i="18"/>
  <c r="K7362" i="18"/>
  <c r="K7369" i="18"/>
  <c r="K7372" i="18"/>
  <c r="K7376" i="18"/>
  <c r="K7395" i="18"/>
  <c r="K7398" i="18"/>
  <c r="K7408" i="18"/>
  <c r="K7415" i="18"/>
  <c r="K7425" i="18"/>
  <c r="K7432" i="18"/>
  <c r="K7439" i="18"/>
  <c r="K7446" i="18"/>
  <c r="K7450" i="18"/>
  <c r="K7454" i="18"/>
  <c r="K7458" i="18"/>
  <c r="K7482" i="18"/>
  <c r="K7489" i="18"/>
  <c r="K7496" i="18"/>
  <c r="K7506" i="18"/>
  <c r="K7520" i="18"/>
  <c r="K7531" i="18"/>
  <c r="K7534" i="18"/>
  <c r="K7544" i="18"/>
  <c r="K7562" i="18"/>
  <c r="K7565" i="18"/>
  <c r="K7569" i="18"/>
  <c r="K7576" i="18"/>
  <c r="K6278" i="18"/>
  <c r="K6433" i="18"/>
  <c r="K6764" i="18"/>
  <c r="K6771" i="18"/>
  <c r="K6894" i="18"/>
  <c r="K6904" i="18"/>
  <c r="K6910" i="18"/>
  <c r="K6962" i="18"/>
  <c r="K6987" i="18"/>
  <c r="K6996" i="18"/>
  <c r="K7031" i="18"/>
  <c r="K7058" i="18"/>
  <c r="K7098" i="18"/>
  <c r="K7126" i="18"/>
  <c r="K7132" i="18"/>
  <c r="K7155" i="18"/>
  <c r="K7160" i="18"/>
  <c r="K7170" i="18"/>
  <c r="K7208" i="18"/>
  <c r="K7219" i="18"/>
  <c r="K7254" i="18"/>
  <c r="K7259" i="18"/>
  <c r="K7299" i="18"/>
  <c r="K7304" i="18"/>
  <c r="K7314" i="18"/>
  <c r="K7353" i="18"/>
  <c r="K7363" i="18"/>
  <c r="K7368" i="18"/>
  <c r="K7404" i="18"/>
  <c r="K7433" i="18"/>
  <c r="K7438" i="18"/>
  <c r="K7453" i="18"/>
  <c r="K7490" i="18"/>
  <c r="K7500" i="18"/>
  <c r="K7511" i="18"/>
  <c r="K7540" i="18"/>
  <c r="K7568" i="18"/>
  <c r="K7574" i="18"/>
  <c r="K7596" i="18"/>
  <c r="K7600" i="18"/>
  <c r="K7621" i="18"/>
  <c r="K7644" i="18"/>
  <c r="K7648" i="18"/>
  <c r="K7653" i="18"/>
  <c r="K7657" i="18"/>
  <c r="K7677" i="18"/>
  <c r="K7693" i="18"/>
  <c r="K7708" i="18"/>
  <c r="K7712" i="18"/>
  <c r="K7732" i="18"/>
  <c r="K7751" i="18"/>
  <c r="K7777" i="18"/>
  <c r="K7816" i="18"/>
  <c r="K7836" i="18"/>
  <c r="K7840" i="18"/>
  <c r="K7848" i="18"/>
  <c r="K7852" i="18"/>
  <c r="K7860" i="18"/>
  <c r="K7877" i="18"/>
  <c r="K7886" i="18"/>
  <c r="K7895" i="18"/>
  <c r="K7911" i="18"/>
  <c r="K7932" i="18"/>
  <c r="K7948" i="18"/>
  <c r="K7956" i="18"/>
  <c r="K7971" i="18"/>
  <c r="K7982" i="18"/>
  <c r="K7993" i="18"/>
  <c r="K8004" i="18"/>
  <c r="K8008" i="18"/>
  <c r="K8015" i="18"/>
  <c r="K8026" i="18"/>
  <c r="K8054" i="18"/>
  <c r="K8064" i="18"/>
  <c r="K8067" i="18"/>
  <c r="K8070" i="18"/>
  <c r="K8074" i="18"/>
  <c r="K8078" i="18"/>
  <c r="K8082" i="18"/>
  <c r="K8089" i="18"/>
  <c r="K8098" i="18"/>
  <c r="K8108" i="18"/>
  <c r="K8112" i="18"/>
  <c r="K8126" i="18"/>
  <c r="K8130" i="18"/>
  <c r="K8133" i="18"/>
  <c r="K8140" i="18"/>
  <c r="K8144" i="18"/>
  <c r="K8151" i="18"/>
  <c r="K8155" i="18"/>
  <c r="K8165" i="18"/>
  <c r="K8176" i="18"/>
  <c r="K8182" i="18"/>
  <c r="K8199" i="18"/>
  <c r="K8203" i="18"/>
  <c r="K8223" i="18"/>
  <c r="K8241" i="18"/>
  <c r="K8252" i="18"/>
  <c r="K8256" i="18"/>
  <c r="K8259" i="18"/>
  <c r="K8269" i="18"/>
  <c r="K8272" i="18"/>
  <c r="K8275" i="18"/>
  <c r="K8279" i="18"/>
  <c r="K8286" i="18"/>
  <c r="K8293" i="18"/>
  <c r="K8311" i="18"/>
  <c r="K8321" i="18"/>
  <c r="K8331" i="18"/>
  <c r="K8335" i="18"/>
  <c r="K8352" i="18"/>
  <c r="K5863" i="18"/>
  <c r="K6226" i="18"/>
  <c r="K6240" i="18"/>
  <c r="K6464" i="18"/>
  <c r="K6802" i="18"/>
  <c r="K6890" i="18"/>
  <c r="K6900" i="18"/>
  <c r="K6977" i="18"/>
  <c r="K6992" i="18"/>
  <c r="K7026" i="18"/>
  <c r="K7039" i="18"/>
  <c r="K7064" i="18"/>
  <c r="K7085" i="18"/>
  <c r="K7090" i="18"/>
  <c r="K7094" i="18"/>
  <c r="K7105" i="18"/>
  <c r="K7145" i="18"/>
  <c r="K7149" i="18"/>
  <c r="K7176" i="18"/>
  <c r="K7283" i="18"/>
  <c r="K7290" i="18"/>
  <c r="K7309" i="18"/>
  <c r="K7333" i="18"/>
  <c r="K7343" i="18"/>
  <c r="K7349" i="18"/>
  <c r="K7374" i="18"/>
  <c r="K7394" i="18"/>
  <c r="K7399" i="18"/>
  <c r="K7409" i="18"/>
  <c r="K7414" i="18"/>
  <c r="K7424" i="18"/>
  <c r="K7449" i="18"/>
  <c r="K7486" i="18"/>
  <c r="K7495" i="18"/>
  <c r="K7507" i="18"/>
  <c r="K7518" i="18"/>
  <c r="K7530" i="18"/>
  <c r="K7535" i="18"/>
  <c r="K7545" i="18"/>
  <c r="K7579" i="18"/>
  <c r="K7611" i="18"/>
  <c r="K7628" i="18"/>
  <c r="K7632" i="18"/>
  <c r="K7667" i="18"/>
  <c r="K7689" i="18"/>
  <c r="K7698" i="18"/>
  <c r="K7723" i="18"/>
  <c r="K7727" i="18"/>
  <c r="K7738" i="18"/>
  <c r="K7747" i="18"/>
  <c r="K7756" i="18"/>
  <c r="K7762" i="18"/>
  <c r="K7804" i="18"/>
  <c r="K7808" i="18"/>
  <c r="K7827" i="18"/>
  <c r="K7831" i="18"/>
  <c r="K7865" i="18"/>
  <c r="K7869" i="18"/>
  <c r="K7873" i="18"/>
  <c r="K7891" i="18"/>
  <c r="K7907" i="18"/>
  <c r="K7916" i="18"/>
  <c r="K5356" i="18"/>
  <c r="K6859" i="18"/>
  <c r="K6895" i="18"/>
  <c r="K6911" i="18"/>
  <c r="K6988" i="18"/>
  <c r="K7002" i="18"/>
  <c r="K7081" i="18"/>
  <c r="K7127" i="18"/>
  <c r="K7156" i="18"/>
  <c r="K7187" i="18"/>
  <c r="K7305" i="18"/>
  <c r="K7315" i="18"/>
  <c r="K7339" i="18"/>
  <c r="K7459" i="18"/>
  <c r="K7466" i="18"/>
  <c r="K7470" i="18"/>
  <c r="K7476" i="18"/>
  <c r="K7491" i="18"/>
  <c r="K7575" i="18"/>
  <c r="K7586" i="18"/>
  <c r="K7601" i="18"/>
  <c r="K7645" i="18"/>
  <c r="K7649" i="18"/>
  <c r="K7654" i="18"/>
  <c r="K7674" i="18"/>
  <c r="K7694" i="18"/>
  <c r="K7709" i="18"/>
  <c r="K7713" i="18"/>
  <c r="K7733" i="18"/>
  <c r="K7752" i="18"/>
  <c r="K7774" i="18"/>
  <c r="K7817" i="18"/>
  <c r="K7837" i="18"/>
  <c r="K7841" i="18"/>
  <c r="K7845" i="18"/>
  <c r="K7849" i="18"/>
  <c r="K7853" i="18"/>
  <c r="K7857" i="18"/>
  <c r="K7861" i="18"/>
  <c r="K7883" i="18"/>
  <c r="K7887" i="18"/>
  <c r="K7896" i="18"/>
  <c r="K7904" i="18"/>
  <c r="K7925" i="18"/>
  <c r="K7949" i="18"/>
  <c r="K7957" i="18"/>
  <c r="K7972" i="18"/>
  <c r="K7983" i="18"/>
  <c r="K7990" i="18"/>
  <c r="K7994" i="18"/>
  <c r="K8005" i="18"/>
  <c r="K6414" i="18"/>
  <c r="K6488" i="18"/>
  <c r="K6502" i="18"/>
  <c r="K6620" i="18"/>
  <c r="K6705" i="18"/>
  <c r="K6891" i="18"/>
  <c r="K6901" i="18"/>
  <c r="K6978" i="18"/>
  <c r="K6984" i="18"/>
  <c r="L6984" i="18" s="1"/>
  <c r="K6998" i="18"/>
  <c r="K7008" i="18"/>
  <c r="L7008" i="18" s="1"/>
  <c r="K7054" i="18"/>
  <c r="K7091" i="18"/>
  <c r="K7095" i="18"/>
  <c r="K7106" i="18"/>
  <c r="K7118" i="18"/>
  <c r="K7123" i="18"/>
  <c r="K7146" i="18"/>
  <c r="K7162" i="18"/>
  <c r="K7177" i="18"/>
  <c r="K7193" i="18"/>
  <c r="K7197" i="18"/>
  <c r="K7246" i="18"/>
  <c r="L7246" i="18" s="1"/>
  <c r="K7291" i="18"/>
  <c r="K7334" i="18"/>
  <c r="K7350" i="18"/>
  <c r="K7360" i="18"/>
  <c r="K7375" i="18"/>
  <c r="K7430" i="18"/>
  <c r="K7440" i="18"/>
  <c r="K7455" i="18"/>
  <c r="K7487" i="18"/>
  <c r="K7508" i="18"/>
  <c r="K7519" i="18"/>
  <c r="K7612" i="18"/>
  <c r="K7629" i="18"/>
  <c r="K7633" i="18"/>
  <c r="K7664" i="18"/>
  <c r="K7686" i="18"/>
  <c r="K7699" i="18"/>
  <c r="K7724" i="18"/>
  <c r="K7739" i="18"/>
  <c r="K7744" i="18"/>
  <c r="K7763" i="18"/>
  <c r="K7786" i="18"/>
  <c r="K7790" i="18"/>
  <c r="K7805" i="18"/>
  <c r="K7809" i="18"/>
  <c r="K7828" i="18"/>
  <c r="K7866" i="18"/>
  <c r="K7870" i="18"/>
  <c r="K7917" i="18"/>
  <c r="K7921" i="18"/>
  <c r="K7929" i="18"/>
  <c r="K7933" i="18"/>
  <c r="L7933" i="18" s="1"/>
  <c r="K7941" i="18"/>
  <c r="K7953" i="18"/>
  <c r="K7961" i="18"/>
  <c r="K7965" i="18"/>
  <c r="K7969" i="18"/>
  <c r="K7976" i="18"/>
  <c r="K7980" i="18"/>
  <c r="K7987" i="18"/>
  <c r="K7998" i="18"/>
  <c r="K8013" i="18"/>
  <c r="K8020" i="18"/>
  <c r="K8024" i="18"/>
  <c r="K8040" i="18"/>
  <c r="K8044" i="18"/>
  <c r="K8048" i="18"/>
  <c r="K8052" i="18"/>
  <c r="K8065" i="18"/>
  <c r="K8068" i="18"/>
  <c r="K8090" i="18"/>
  <c r="K8117" i="18"/>
  <c r="K8131" i="18"/>
  <c r="K8138" i="18"/>
  <c r="K8163" i="18"/>
  <c r="K8170" i="18"/>
  <c r="K8177" i="18"/>
  <c r="K8190" i="18"/>
  <c r="K8208" i="18"/>
  <c r="K8214" i="18"/>
  <c r="K8228" i="18"/>
  <c r="K8232" i="18"/>
  <c r="K8239" i="18"/>
  <c r="K8246" i="18"/>
  <c r="K8250" i="18"/>
  <c r="K8267" i="18"/>
  <c r="K8270" i="18"/>
  <c r="K8273" i="18"/>
  <c r="K8291" i="18"/>
  <c r="K8301" i="18"/>
  <c r="K8305" i="18"/>
  <c r="K8309" i="18"/>
  <c r="K8322" i="18"/>
  <c r="K8325" i="18"/>
  <c r="K8329" i="18"/>
  <c r="K8343" i="18"/>
  <c r="K8353" i="18"/>
  <c r="K8356" i="18"/>
  <c r="K8363" i="18"/>
  <c r="K8373" i="18"/>
  <c r="K8377" i="18"/>
  <c r="K8391" i="18"/>
  <c r="K8405" i="18"/>
  <c r="K8411" i="18"/>
  <c r="K8415" i="18"/>
  <c r="K8426" i="18"/>
  <c r="K8433" i="18"/>
  <c r="K8444" i="18"/>
  <c r="K8450" i="18"/>
  <c r="K8454" i="18"/>
  <c r="K8458" i="18"/>
  <c r="K8469" i="18"/>
  <c r="K8473" i="18"/>
  <c r="K8476" i="18"/>
  <c r="K8483" i="18"/>
  <c r="K8487" i="18"/>
  <c r="K8494" i="18"/>
  <c r="K8511" i="18"/>
  <c r="K8518" i="18"/>
  <c r="K8522" i="18"/>
  <c r="K8528" i="18"/>
  <c r="K8535" i="18"/>
  <c r="K8542" i="18"/>
  <c r="K6047" i="18"/>
  <c r="K6150" i="18"/>
  <c r="K6496" i="18"/>
  <c r="K6840" i="18"/>
  <c r="K6860" i="18"/>
  <c r="K6866" i="18"/>
  <c r="K6887" i="18"/>
  <c r="K6994" i="18"/>
  <c r="K7066" i="18"/>
  <c r="K7113" i="18"/>
  <c r="K7183" i="18"/>
  <c r="K7188" i="18"/>
  <c r="K7217" i="18"/>
  <c r="K7252" i="18"/>
  <c r="K7269" i="18"/>
  <c r="K7280" i="18"/>
  <c r="K7297" i="18"/>
  <c r="K7311" i="18"/>
  <c r="K7316" i="18"/>
  <c r="K7340" i="18"/>
  <c r="K7366" i="18"/>
  <c r="K7406" i="18"/>
  <c r="K7416" i="18"/>
  <c r="K7421" i="18"/>
  <c r="K7426" i="18"/>
  <c r="K7436" i="18"/>
  <c r="K7451" i="18"/>
  <c r="K7467" i="18"/>
  <c r="K7471" i="18"/>
  <c r="K7477" i="18"/>
  <c r="K7483" i="18"/>
  <c r="K7497" i="18"/>
  <c r="K7532" i="18"/>
  <c r="K7542" i="18"/>
  <c r="K7566" i="18"/>
  <c r="K7587" i="18"/>
  <c r="K7598" i="18"/>
  <c r="K7646" i="18"/>
  <c r="K7655" i="18"/>
  <c r="K7675" i="18"/>
  <c r="L7675" i="18" s="1"/>
  <c r="K7695" i="18"/>
  <c r="L7695" i="18" s="1"/>
  <c r="K7710" i="18"/>
  <c r="K7714" i="18"/>
  <c r="L7714" i="18" s="1"/>
  <c r="K7753" i="18"/>
  <c r="K7775" i="18"/>
  <c r="K7796" i="18"/>
  <c r="K7814" i="18"/>
  <c r="K7838" i="18"/>
  <c r="L7838" i="18" s="1"/>
  <c r="K7846" i="18"/>
  <c r="K7850" i="18"/>
  <c r="K7854" i="18"/>
  <c r="K7858" i="18"/>
  <c r="K7884" i="18"/>
  <c r="K7888" i="18"/>
  <c r="K7897" i="18"/>
  <c r="K7901" i="18"/>
  <c r="K7946" i="18"/>
  <c r="K7950" i="18"/>
  <c r="K7984" i="18"/>
  <c r="K7991" i="18"/>
  <c r="K7995" i="18"/>
  <c r="K8002" i="18"/>
  <c r="K8006" i="18"/>
  <c r="K8028" i="18"/>
  <c r="K8031" i="18"/>
  <c r="K8056" i="18"/>
  <c r="K8059" i="18"/>
  <c r="K8062" i="18"/>
  <c r="K8072" i="18"/>
  <c r="K8076" i="18"/>
  <c r="K8080" i="18"/>
  <c r="K8087" i="18"/>
  <c r="K8100" i="18"/>
  <c r="K8103" i="18"/>
  <c r="K8106" i="18"/>
  <c r="K8110" i="18"/>
  <c r="K8114" i="18"/>
  <c r="K8121" i="18"/>
  <c r="K8124" i="18"/>
  <c r="K8128" i="18"/>
  <c r="K8135" i="18"/>
  <c r="K8142" i="18"/>
  <c r="K8149" i="18"/>
  <c r="K8153" i="18"/>
  <c r="K8160" i="18"/>
  <c r="K8167" i="18"/>
  <c r="K8174" i="18"/>
  <c r="K8184" i="18"/>
  <c r="K8194" i="18"/>
  <c r="K8197" i="18"/>
  <c r="K8201" i="18"/>
  <c r="K8205" i="18"/>
  <c r="K8211" i="18"/>
  <c r="K8218" i="18"/>
  <c r="K8221" i="18"/>
  <c r="K8225" i="18"/>
  <c r="K8236" i="18"/>
  <c r="K8254" i="18"/>
  <c r="K8264" i="18"/>
  <c r="K8277" i="18"/>
  <c r="K6370" i="18"/>
  <c r="K6806" i="18"/>
  <c r="K6835" i="18"/>
  <c r="K6861" i="18"/>
  <c r="K6986" i="18"/>
  <c r="L6986" i="18" s="1"/>
  <c r="K6995" i="18"/>
  <c r="K7088" i="18"/>
  <c r="K7097" i="18"/>
  <c r="K7125" i="18"/>
  <c r="K7169" i="18"/>
  <c r="K7174" i="18"/>
  <c r="K7207" i="18"/>
  <c r="K7218" i="18"/>
  <c r="K7253" i="18"/>
  <c r="K7270" i="18"/>
  <c r="K7281" i="18"/>
  <c r="K7298" i="18"/>
  <c r="K7357" i="18"/>
  <c r="K7367" i="18"/>
  <c r="K7377" i="18"/>
  <c r="K7397" i="18"/>
  <c r="K7407" i="18"/>
  <c r="K7417" i="18"/>
  <c r="K7427" i="18"/>
  <c r="K7437" i="18"/>
  <c r="K7452" i="18"/>
  <c r="K7468" i="18"/>
  <c r="K7484" i="18"/>
  <c r="K7510" i="18"/>
  <c r="K7521" i="18"/>
  <c r="K7543" i="18"/>
  <c r="K7567" i="18"/>
  <c r="K7573" i="18"/>
  <c r="K7588" i="18"/>
  <c r="K7599" i="18"/>
  <c r="K7620" i="18"/>
  <c r="L7620" i="18" s="1"/>
  <c r="K7647" i="18"/>
  <c r="K7656" i="18"/>
  <c r="K7661" i="18"/>
  <c r="K7676" i="18"/>
  <c r="K7692" i="18"/>
  <c r="K7711" i="18"/>
  <c r="K7715" i="18"/>
  <c r="K7750" i="18"/>
  <c r="K7776" i="18"/>
  <c r="K7797" i="18"/>
  <c r="K7815" i="18"/>
  <c r="K7839" i="18"/>
  <c r="K7847" i="18"/>
  <c r="K7851" i="18"/>
  <c r="K7855" i="18"/>
  <c r="K7859" i="18"/>
  <c r="K7876" i="18"/>
  <c r="K7894" i="18"/>
  <c r="K7910" i="18"/>
  <c r="K7935" i="18"/>
  <c r="K7947" i="18"/>
  <c r="K7951" i="18"/>
  <c r="K7955" i="18"/>
  <c r="K7970" i="18"/>
  <c r="K7992" i="18"/>
  <c r="K8003" i="18"/>
  <c r="K8007" i="18"/>
  <c r="K8014" i="18"/>
  <c r="K8063" i="18"/>
  <c r="K8066" i="18"/>
  <c r="K8069" i="18"/>
  <c r="K8073" i="18"/>
  <c r="K8077" i="18"/>
  <c r="K8081" i="18"/>
  <c r="K8088" i="18"/>
  <c r="K8107" i="18"/>
  <c r="K8111" i="18"/>
  <c r="K8125" i="18"/>
  <c r="K8129" i="18"/>
  <c r="K8143" i="18"/>
  <c r="K8150" i="18"/>
  <c r="K8154" i="18"/>
  <c r="K8161" i="18"/>
  <c r="K8175" i="18"/>
  <c r="K8198" i="18"/>
  <c r="K8202" i="18"/>
  <c r="K8209" i="18"/>
  <c r="K8219" i="18"/>
  <c r="K8222" i="18"/>
  <c r="K8240" i="18"/>
  <c r="K8255" i="18"/>
  <c r="K8265" i="18"/>
  <c r="K8274" i="18"/>
  <c r="K8278" i="18"/>
  <c r="K8282" i="18"/>
  <c r="K8285" i="18"/>
  <c r="K8289" i="18"/>
  <c r="K8310" i="18"/>
  <c r="K8320" i="18"/>
  <c r="K8323" i="18"/>
  <c r="K8330" i="18"/>
  <c r="K8334" i="18"/>
  <c r="K8351" i="18"/>
  <c r="K8354" i="18"/>
  <c r="K5735" i="18"/>
  <c r="K6231" i="18"/>
  <c r="K6356" i="18"/>
  <c r="K6425" i="18"/>
  <c r="K6439" i="18"/>
  <c r="K6678" i="18"/>
  <c r="K6868" i="18"/>
  <c r="K6899" i="18"/>
  <c r="K6976" i="18"/>
  <c r="K7025" i="18"/>
  <c r="K7051" i="18"/>
  <c r="K7063" i="18"/>
  <c r="K7074" i="18"/>
  <c r="K7084" i="18"/>
  <c r="K7104" i="18"/>
  <c r="K7115" i="18"/>
  <c r="K7164" i="18"/>
  <c r="K7190" i="18"/>
  <c r="K7195" i="18"/>
  <c r="K7231" i="18"/>
  <c r="K7236" i="18"/>
  <c r="K7277" i="18"/>
  <c r="K7308" i="18"/>
  <c r="K7325" i="18"/>
  <c r="K7332" i="18"/>
  <c r="K7342" i="18"/>
  <c r="K7373" i="18"/>
  <c r="K7413" i="18"/>
  <c r="K7448" i="18"/>
  <c r="K7457" i="18"/>
  <c r="K7494" i="18"/>
  <c r="K7557" i="18"/>
  <c r="K7563" i="18"/>
  <c r="K7578" i="18"/>
  <c r="K7604" i="18"/>
  <c r="K7610" i="18"/>
  <c r="K7631" i="18"/>
  <c r="K7666" i="18"/>
  <c r="K7688" i="18"/>
  <c r="K7701" i="18"/>
  <c r="K7722" i="18"/>
  <c r="K7726" i="18"/>
  <c r="K7746" i="18"/>
  <c r="K7765" i="18"/>
  <c r="K7788" i="18"/>
  <c r="K7803" i="18"/>
  <c r="K7807" i="18"/>
  <c r="K7811" i="18"/>
  <c r="K7820" i="18"/>
  <c r="K7826" i="18"/>
  <c r="K7830" i="18"/>
  <c r="K7844" i="18"/>
  <c r="K7868" i="18"/>
  <c r="K7872" i="18"/>
  <c r="K7881" i="18"/>
  <c r="K7890" i="18"/>
  <c r="K7898" i="18"/>
  <c r="K7906" i="18"/>
  <c r="K7915" i="18"/>
  <c r="K7919" i="18"/>
  <c r="K7923" i="18"/>
  <c r="K7927" i="18"/>
  <c r="K7939" i="18"/>
  <c r="K7959" i="18"/>
  <c r="K7963" i="18"/>
  <c r="K7967" i="18"/>
  <c r="K7974" i="18"/>
  <c r="K7978" i="18"/>
  <c r="K7985" i="18"/>
  <c r="K7989" i="18"/>
  <c r="K7996" i="18"/>
  <c r="K8000" i="18"/>
  <c r="K8011" i="18"/>
  <c r="K8018" i="18"/>
  <c r="K8022" i="18"/>
  <c r="K8029" i="18"/>
  <c r="K8032" i="18"/>
  <c r="K8035" i="18"/>
  <c r="K8038" i="18"/>
  <c r="K8042" i="18"/>
  <c r="K8046" i="18"/>
  <c r="K8050" i="18"/>
  <c r="K8057" i="18"/>
  <c r="K8060" i="18"/>
  <c r="K8085" i="18"/>
  <c r="K8092" i="18"/>
  <c r="K8095" i="18"/>
  <c r="K8101" i="18"/>
  <c r="K8104" i="18"/>
  <c r="K8115" i="18"/>
  <c r="K8119" i="18"/>
  <c r="K8122" i="18"/>
  <c r="K8136" i="18"/>
  <c r="K8147" i="18"/>
  <c r="K8158" i="18"/>
  <c r="K8168" i="18"/>
  <c r="K8172" i="18"/>
  <c r="K8179" i="18"/>
  <c r="K8185" i="18"/>
  <c r="K8188" i="18"/>
  <c r="K8192" i="18"/>
  <c r="K8195" i="18"/>
  <c r="K8206" i="18"/>
  <c r="K8212" i="18"/>
  <c r="K8216" i="18"/>
  <c r="K8226" i="18"/>
  <c r="K8230" i="18"/>
  <c r="K8234" i="18"/>
  <c r="K8237" i="18"/>
  <c r="K8244" i="18"/>
  <c r="K8248" i="18"/>
  <c r="K8262" i="18"/>
  <c r="K8296" i="18"/>
  <c r="K8299" i="18"/>
  <c r="K8303" i="18"/>
  <c r="K8307" i="18"/>
  <c r="K5938" i="18"/>
  <c r="K7078" i="18"/>
  <c r="L7078" i="18" s="1"/>
  <c r="K7092" i="18"/>
  <c r="L7092" i="18" s="1"/>
  <c r="K7441" i="18"/>
  <c r="K7556" i="18"/>
  <c r="K7700" i="18"/>
  <c r="L7700" i="18" s="1"/>
  <c r="K7810" i="18"/>
  <c r="K7960" i="18"/>
  <c r="K7977" i="18"/>
  <c r="K7988" i="18"/>
  <c r="K8049" i="18"/>
  <c r="K8083" i="18"/>
  <c r="K8109" i="18"/>
  <c r="K8120" i="18"/>
  <c r="K8141" i="18"/>
  <c r="K8210" i="18"/>
  <c r="K8235" i="18"/>
  <c r="K8251" i="18"/>
  <c r="K8257" i="18"/>
  <c r="K8283" i="18"/>
  <c r="K8297" i="18"/>
  <c r="K8306" i="18"/>
  <c r="K8324" i="18"/>
  <c r="K8338" i="18"/>
  <c r="K8346" i="18"/>
  <c r="K8358" i="18"/>
  <c r="K8365" i="18"/>
  <c r="K8376" i="18"/>
  <c r="K8380" i="18"/>
  <c r="K8395" i="18"/>
  <c r="K8406" i="18"/>
  <c r="K8429" i="18"/>
  <c r="K8448" i="18"/>
  <c r="K8456" i="18"/>
  <c r="K8460" i="18"/>
  <c r="K8464" i="18"/>
  <c r="K8468" i="18"/>
  <c r="K8480" i="18"/>
  <c r="K8484" i="18"/>
  <c r="K8492" i="18"/>
  <c r="K8499" i="18"/>
  <c r="K8532" i="18"/>
  <c r="K8536" i="18"/>
  <c r="L8536" i="18" s="1"/>
  <c r="K8579" i="18"/>
  <c r="K8583" i="18"/>
  <c r="K8589" i="18"/>
  <c r="K8596" i="18"/>
  <c r="K8605" i="18"/>
  <c r="K8609" i="18"/>
  <c r="K8623" i="18"/>
  <c r="K8638" i="18"/>
  <c r="K8648" i="18"/>
  <c r="K8655" i="18"/>
  <c r="K8659" i="18"/>
  <c r="K8662" i="18"/>
  <c r="K8672" i="18"/>
  <c r="K8687" i="18"/>
  <c r="K8691" i="18"/>
  <c r="K8694" i="18"/>
  <c r="K8697" i="18"/>
  <c r="K8700" i="18"/>
  <c r="K8704" i="18"/>
  <c r="K8714" i="18"/>
  <c r="K8734" i="18"/>
  <c r="K8745" i="18"/>
  <c r="K8751" i="18"/>
  <c r="K8755" i="18"/>
  <c r="K8758" i="18"/>
  <c r="K8775" i="18"/>
  <c r="K8779" i="18"/>
  <c r="K8796" i="18"/>
  <c r="K8799" i="18"/>
  <c r="K8816" i="18"/>
  <c r="K8820" i="18"/>
  <c r="K8826" i="18"/>
  <c r="K8840" i="18"/>
  <c r="K8860" i="18"/>
  <c r="K8863" i="18"/>
  <c r="K8880" i="18"/>
  <c r="K8884" i="18"/>
  <c r="K8893" i="18"/>
  <c r="K8897" i="18"/>
  <c r="K8900" i="18"/>
  <c r="K8917" i="18"/>
  <c r="K8921" i="18"/>
  <c r="K8931" i="18"/>
  <c r="K8938" i="18"/>
  <c r="K8941" i="18"/>
  <c r="K8945" i="18"/>
  <c r="K8965" i="18"/>
  <c r="K8969" i="18"/>
  <c r="K8973" i="18"/>
  <c r="K8976" i="18"/>
  <c r="K8982" i="18"/>
  <c r="K8986" i="18"/>
  <c r="K8989" i="18"/>
  <c r="K9000" i="18"/>
  <c r="K9003" i="18"/>
  <c r="K9027" i="18"/>
  <c r="K9043" i="18"/>
  <c r="K9047" i="18"/>
  <c r="K9050" i="18"/>
  <c r="K9057" i="18"/>
  <c r="K3391" i="18"/>
  <c r="K6799" i="18"/>
  <c r="K7050" i="18"/>
  <c r="K7412" i="18"/>
  <c r="K7456" i="18"/>
  <c r="K7745" i="18"/>
  <c r="K7862" i="18"/>
  <c r="K7918" i="18"/>
  <c r="K7936" i="18"/>
  <c r="K7966" i="18"/>
  <c r="K8001" i="18"/>
  <c r="K8019" i="18"/>
  <c r="K8034" i="18"/>
  <c r="K8039" i="18"/>
  <c r="K8055" i="18"/>
  <c r="K8071" i="18"/>
  <c r="K8094" i="18"/>
  <c r="K8099" i="18"/>
  <c r="K8159" i="18"/>
  <c r="K8164" i="18"/>
  <c r="K8169" i="18"/>
  <c r="K8189" i="18"/>
  <c r="K8215" i="18"/>
  <c r="K8220" i="18"/>
  <c r="K8288" i="18"/>
  <c r="K8312" i="18"/>
  <c r="K8316" i="18"/>
  <c r="K8342" i="18"/>
  <c r="K8369" i="18"/>
  <c r="K8372" i="18"/>
  <c r="K8384" i="18"/>
  <c r="K8388" i="18"/>
  <c r="K8392" i="18"/>
  <c r="K8399" i="18"/>
  <c r="K8403" i="18"/>
  <c r="K8410" i="18"/>
  <c r="K8414" i="18"/>
  <c r="K8418" i="18"/>
  <c r="K8422" i="18"/>
  <c r="K8437" i="18"/>
  <c r="K8441" i="18"/>
  <c r="K8445" i="18"/>
  <c r="K8452" i="18"/>
  <c r="K8489" i="18"/>
  <c r="K8496" i="18"/>
  <c r="K8503" i="18"/>
  <c r="K8510" i="18"/>
  <c r="K8514" i="18"/>
  <c r="K8525" i="18"/>
  <c r="K8529" i="18"/>
  <c r="K8540" i="18"/>
  <c r="K8544" i="18"/>
  <c r="K8548" i="18"/>
  <c r="K8551" i="18"/>
  <c r="K8557" i="18"/>
  <c r="K8561" i="18"/>
  <c r="K8593" i="18"/>
  <c r="K8600" i="18"/>
  <c r="K8613" i="18"/>
  <c r="K8617" i="18"/>
  <c r="K8620" i="18"/>
  <c r="K8627" i="18"/>
  <c r="K8631" i="18"/>
  <c r="K8635" i="18"/>
  <c r="K8642" i="18"/>
  <c r="K8645" i="18"/>
  <c r="K8652" i="18"/>
  <c r="K8666" i="18"/>
  <c r="K8676" i="18"/>
  <c r="K8680" i="18"/>
  <c r="K8684" i="18"/>
  <c r="K8711" i="18"/>
  <c r="K8718" i="18"/>
  <c r="K8721" i="18"/>
  <c r="K8724" i="18"/>
  <c r="K8728" i="18"/>
  <c r="K8738" i="18"/>
  <c r="K8742" i="18"/>
  <c r="K8748" i="18"/>
  <c r="K8765" i="18"/>
  <c r="K8769" i="18"/>
  <c r="K8772" i="18"/>
  <c r="K8789" i="18"/>
  <c r="K8793" i="18"/>
  <c r="K8803" i="18"/>
  <c r="K8810" i="18"/>
  <c r="K8823" i="18"/>
  <c r="K8830" i="18"/>
  <c r="K8834" i="18"/>
  <c r="K8844" i="18"/>
  <c r="K8847" i="18"/>
  <c r="K8850" i="18"/>
  <c r="K8853" i="18"/>
  <c r="K8857" i="18"/>
  <c r="K8867" i="18"/>
  <c r="K8874" i="18"/>
  <c r="K8887" i="18"/>
  <c r="K8890" i="18"/>
  <c r="K8904" i="18"/>
  <c r="K8908" i="18"/>
  <c r="K8911" i="18"/>
  <c r="K8914" i="18"/>
  <c r="K8928" i="18"/>
  <c r="K8935" i="18"/>
  <c r="K8949" i="18"/>
  <c r="K8952" i="18"/>
  <c r="K8955" i="18"/>
  <c r="K8959" i="18"/>
  <c r="K8979" i="18"/>
  <c r="K8993" i="18"/>
  <c r="K8997" i="18"/>
  <c r="K9007" i="18"/>
  <c r="K9011" i="18"/>
  <c r="K9014" i="18"/>
  <c r="K9017" i="18"/>
  <c r="K9020" i="18"/>
  <c r="K9024" i="18"/>
  <c r="K9030" i="18"/>
  <c r="K9034" i="18"/>
  <c r="K9054" i="18"/>
  <c r="K9060" i="18"/>
  <c r="K9064" i="18"/>
  <c r="K3389" i="18"/>
  <c r="K3392" i="18"/>
  <c r="K9005" i="18"/>
  <c r="K6475" i="18"/>
  <c r="K7073" i="18"/>
  <c r="K7147" i="18"/>
  <c r="K7351" i="18"/>
  <c r="L7351" i="18" s="1"/>
  <c r="K7488" i="18"/>
  <c r="K7687" i="18"/>
  <c r="K7791" i="18"/>
  <c r="K7942" i="18"/>
  <c r="K7973" i="18"/>
  <c r="K8009" i="18"/>
  <c r="K8025" i="18"/>
  <c r="K8030" i="18"/>
  <c r="K8045" i="18"/>
  <c r="K8084" i="18"/>
  <c r="K8116" i="18"/>
  <c r="K8132" i="18"/>
  <c r="K8137" i="18"/>
  <c r="K8148" i="18"/>
  <c r="K8180" i="18"/>
  <c r="K8200" i="18"/>
  <c r="K8231" i="18"/>
  <c r="K8242" i="18"/>
  <c r="K8247" i="18"/>
  <c r="K8258" i="18"/>
  <c r="K8263" i="18"/>
  <c r="K8268" i="18"/>
  <c r="K8294" i="18"/>
  <c r="K8302" i="18"/>
  <c r="K8339" i="18"/>
  <c r="K8347" i="18"/>
  <c r="K8350" i="18"/>
  <c r="K8359" i="18"/>
  <c r="K8362" i="18"/>
  <c r="K8366" i="18"/>
  <c r="K8381" i="18"/>
  <c r="K8407" i="18"/>
  <c r="K8430" i="18"/>
  <c r="K8457" i="18"/>
  <c r="K8461" i="18"/>
  <c r="K8465" i="18"/>
  <c r="K8477" i="18"/>
  <c r="K8481" i="18"/>
  <c r="K8485" i="18"/>
  <c r="K8507" i="18"/>
  <c r="K8533" i="18"/>
  <c r="K8537" i="18"/>
  <c r="K8554" i="18"/>
  <c r="K8565" i="18"/>
  <c r="K8568" i="18"/>
  <c r="K8571" i="18"/>
  <c r="K8574" i="18"/>
  <c r="K8577" i="18"/>
  <c r="K8580" i="18"/>
  <c r="K8584" i="18"/>
  <c r="K8587" i="18"/>
  <c r="K8590" i="18"/>
  <c r="K8597" i="18"/>
  <c r="K8603" i="18"/>
  <c r="K8606" i="18"/>
  <c r="K8624" i="18"/>
  <c r="K8639" i="18"/>
  <c r="K8649" i="18"/>
  <c r="K8656" i="18"/>
  <c r="K8660" i="18"/>
  <c r="K8669" i="18"/>
  <c r="K8688" i="18"/>
  <c r="K8692" i="18"/>
  <c r="K8701" i="18"/>
  <c r="K8705" i="18"/>
  <c r="K8708" i="18"/>
  <c r="K8715" i="18"/>
  <c r="K8732" i="18"/>
  <c r="K8752" i="18"/>
  <c r="K8756" i="18"/>
  <c r="K8762" i="18"/>
  <c r="K8776" i="18"/>
  <c r="K8780" i="18"/>
  <c r="K8783" i="18"/>
  <c r="K8786" i="18"/>
  <c r="K8800" i="18"/>
  <c r="K8807" i="18"/>
  <c r="K8813" i="18"/>
  <c r="K8817" i="18"/>
  <c r="K8837" i="18"/>
  <c r="K8864" i="18"/>
  <c r="K8871" i="18"/>
  <c r="K8877" i="18"/>
  <c r="K8881" i="18"/>
  <c r="K8894" i="18"/>
  <c r="K8898" i="18"/>
  <c r="K8918" i="18"/>
  <c r="K8922" i="18"/>
  <c r="K8925" i="18"/>
  <c r="K8932" i="18"/>
  <c r="K8942" i="18"/>
  <c r="K8946" i="18"/>
  <c r="K8963" i="18"/>
  <c r="K8966" i="18"/>
  <c r="K8970" i="18"/>
  <c r="K8983" i="18"/>
  <c r="K8987" i="18"/>
  <c r="K9001" i="18"/>
  <c r="K9038" i="18"/>
  <c r="K9041" i="18"/>
  <c r="K9044" i="18"/>
  <c r="K9048" i="18"/>
  <c r="K9067" i="18"/>
  <c r="K6990" i="18"/>
  <c r="K7163" i="18"/>
  <c r="K7178" i="18"/>
  <c r="L7178" i="18" s="1"/>
  <c r="K7665" i="18"/>
  <c r="K7740" i="18"/>
  <c r="K7806" i="18"/>
  <c r="K7962" i="18"/>
  <c r="K7979" i="18"/>
  <c r="K7997" i="18"/>
  <c r="K8051" i="18"/>
  <c r="K8061" i="18"/>
  <c r="K8079" i="18"/>
  <c r="K8105" i="18"/>
  <c r="K8127" i="18"/>
  <c r="K8253" i="18"/>
  <c r="K8280" i="18"/>
  <c r="K8284" i="18"/>
  <c r="K8298" i="18"/>
  <c r="K8308" i="18"/>
  <c r="K8313" i="18"/>
  <c r="K8317" i="18"/>
  <c r="K8326" i="18"/>
  <c r="K8336" i="18"/>
  <c r="K8355" i="18"/>
  <c r="K8378" i="18"/>
  <c r="K8385" i="18"/>
  <c r="K8389" i="18"/>
  <c r="K8396" i="18"/>
  <c r="K8400" i="18"/>
  <c r="K8419" i="18"/>
  <c r="K8423" i="18"/>
  <c r="K8434" i="18"/>
  <c r="K8438" i="18"/>
  <c r="K8442" i="18"/>
  <c r="K8449" i="18"/>
  <c r="K8453" i="18"/>
  <c r="K8470" i="18"/>
  <c r="K8474" i="18"/>
  <c r="K8493" i="18"/>
  <c r="K8497" i="18"/>
  <c r="K8500" i="18"/>
  <c r="K8504" i="18"/>
  <c r="K8515" i="18"/>
  <c r="K8519" i="18"/>
  <c r="K8523" i="18"/>
  <c r="K8526" i="18"/>
  <c r="K8541" i="18"/>
  <c r="K8545" i="18"/>
  <c r="K8558" i="18"/>
  <c r="K8562" i="18"/>
  <c r="K8610" i="18"/>
  <c r="K8614" i="18"/>
  <c r="K8628" i="18"/>
  <c r="K8632" i="18"/>
  <c r="K8636" i="18"/>
  <c r="K8653" i="18"/>
  <c r="K8663" i="18"/>
  <c r="K8673" i="18"/>
  <c r="K8677" i="18"/>
  <c r="K8681" i="18"/>
  <c r="K8685" i="18"/>
  <c r="K8695" i="18"/>
  <c r="K8698" i="18"/>
  <c r="K8712" i="18"/>
  <c r="K8725" i="18"/>
  <c r="K8729" i="18"/>
  <c r="K8735" i="18"/>
  <c r="K8739" i="18"/>
  <c r="K8746" i="18"/>
  <c r="K8759" i="18"/>
  <c r="K8766" i="18"/>
  <c r="K8770" i="18"/>
  <c r="K8790" i="18"/>
  <c r="K8794" i="18"/>
  <c r="K8797" i="18"/>
  <c r="K8804" i="18"/>
  <c r="K8821" i="18"/>
  <c r="K8824" i="18"/>
  <c r="K8827" i="18"/>
  <c r="K8831" i="18"/>
  <c r="K8841" i="18"/>
  <c r="K8845" i="18"/>
  <c r="K8848" i="18"/>
  <c r="K8854" i="18"/>
  <c r="K8858" i="18"/>
  <c r="K8861" i="18"/>
  <c r="K8868" i="18"/>
  <c r="K8885" i="18"/>
  <c r="K8888" i="18"/>
  <c r="K8901" i="18"/>
  <c r="K8905" i="18"/>
  <c r="K8909" i="18"/>
  <c r="K8912" i="18"/>
  <c r="K8929" i="18"/>
  <c r="K8936" i="18"/>
  <c r="K8939" i="18"/>
  <c r="K8953" i="18"/>
  <c r="K8956" i="18"/>
  <c r="K8960" i="18"/>
  <c r="K8974" i="18"/>
  <c r="K8977" i="18"/>
  <c r="K8990" i="18"/>
  <c r="K8994" i="18"/>
  <c r="K8998" i="18"/>
  <c r="K9004" i="18"/>
  <c r="K9008" i="18"/>
  <c r="K9012" i="18"/>
  <c r="K9021" i="18"/>
  <c r="K9025" i="18"/>
  <c r="K9028" i="18"/>
  <c r="K9031" i="18"/>
  <c r="K9035" i="18"/>
  <c r="K9051" i="18"/>
  <c r="K9055" i="18"/>
  <c r="K9058" i="18"/>
  <c r="K9061" i="18"/>
  <c r="K6999" i="18"/>
  <c r="K7361" i="18"/>
  <c r="K7431" i="18"/>
  <c r="K7613" i="18"/>
  <c r="K7764" i="18"/>
  <c r="K7787" i="18"/>
  <c r="K7843" i="18"/>
  <c r="K7958" i="18"/>
  <c r="K7975" i="18"/>
  <c r="K7986" i="18"/>
  <c r="K8027" i="18"/>
  <c r="L8027" i="18" s="1"/>
  <c r="K8047" i="18"/>
  <c r="K8086" i="18"/>
  <c r="K8113" i="18"/>
  <c r="K8118" i="18"/>
  <c r="K8123" i="18"/>
  <c r="K8134" i="18"/>
  <c r="K8139" i="18"/>
  <c r="K8196" i="18"/>
  <c r="K8233" i="18"/>
  <c r="K8238" i="18"/>
  <c r="K8249" i="18"/>
  <c r="K8260" i="18"/>
  <c r="K8281" i="18"/>
  <c r="K8304" i="18"/>
  <c r="K8314" i="18"/>
  <c r="K8327" i="18"/>
  <c r="K8337" i="18"/>
  <c r="K8348" i="18"/>
  <c r="K8360" i="18"/>
  <c r="K8397" i="18"/>
  <c r="K8420" i="18"/>
  <c r="K8439" i="18"/>
  <c r="K8471" i="18"/>
  <c r="K8501" i="18"/>
  <c r="K8516" i="18"/>
  <c r="K8527" i="18"/>
  <c r="K8538" i="18"/>
  <c r="K8563" i="18"/>
  <c r="K8569" i="18"/>
  <c r="K8585" i="18"/>
  <c r="K8611" i="18"/>
  <c r="K8633" i="18"/>
  <c r="K8654" i="18"/>
  <c r="K8664" i="18"/>
  <c r="K8678" i="18"/>
  <c r="K8686" i="18"/>
  <c r="K8693" i="18"/>
  <c r="K8730" i="18"/>
  <c r="K8736" i="18"/>
  <c r="K8757" i="18"/>
  <c r="K8763" i="18"/>
  <c r="K8791" i="18"/>
  <c r="L8791" i="18" s="1"/>
  <c r="K8795" i="18"/>
  <c r="L8795" i="18" s="1"/>
  <c r="K8805" i="18"/>
  <c r="K8828" i="18"/>
  <c r="K8859" i="18"/>
  <c r="K8869" i="18"/>
  <c r="K8902" i="18"/>
  <c r="K8937" i="18"/>
  <c r="K8961" i="18"/>
  <c r="K8988" i="18"/>
  <c r="K8995" i="18"/>
  <c r="K9009" i="18"/>
  <c r="K9022" i="18"/>
  <c r="K9036" i="18"/>
  <c r="K9042" i="18"/>
  <c r="K9049" i="18"/>
  <c r="K9056" i="18"/>
  <c r="K3390" i="18"/>
  <c r="K6960" i="18"/>
  <c r="K7119" i="18"/>
  <c r="K7142" i="18"/>
  <c r="K7194" i="18"/>
  <c r="K7247" i="18"/>
  <c r="K7292" i="18"/>
  <c r="K7871" i="18"/>
  <c r="K7914" i="18"/>
  <c r="K7920" i="18"/>
  <c r="K7926" i="18"/>
  <c r="K7938" i="18"/>
  <c r="K7968" i="18"/>
  <c r="K8010" i="18"/>
  <c r="K8016" i="18"/>
  <c r="K8021" i="18"/>
  <c r="L8021" i="18" s="1"/>
  <c r="K8036" i="18"/>
  <c r="K8041" i="18"/>
  <c r="L8041" i="18" s="1"/>
  <c r="K8091" i="18"/>
  <c r="K8096" i="18"/>
  <c r="K8156" i="18"/>
  <c r="K8166" i="18"/>
  <c r="K8171" i="18"/>
  <c r="K8181" i="18"/>
  <c r="K8186" i="18"/>
  <c r="K8191" i="18"/>
  <c r="K8207" i="18"/>
  <c r="K8217" i="18"/>
  <c r="K8227" i="18"/>
  <c r="K8243" i="18"/>
  <c r="K8290" i="18"/>
  <c r="K8295" i="18"/>
  <c r="K8340" i="18"/>
  <c r="K8344" i="18"/>
  <c r="K8367" i="18"/>
  <c r="K8370" i="18"/>
  <c r="K8374" i="18"/>
  <c r="K8382" i="18"/>
  <c r="K8393" i="18"/>
  <c r="K8404" i="18"/>
  <c r="K8408" i="18"/>
  <c r="K8416" i="18"/>
  <c r="K8427" i="18"/>
  <c r="K8431" i="18"/>
  <c r="K8446" i="18"/>
  <c r="K8462" i="18"/>
  <c r="K8466" i="18"/>
  <c r="K8478" i="18"/>
  <c r="K8486" i="18"/>
  <c r="K8490" i="18"/>
  <c r="K8508" i="18"/>
  <c r="K8530" i="18"/>
  <c r="K8549" i="18"/>
  <c r="K8552" i="18"/>
  <c r="K8555" i="18"/>
  <c r="K8572" i="18"/>
  <c r="K8575" i="18"/>
  <c r="K8581" i="18"/>
  <c r="K8591" i="18"/>
  <c r="K8594" i="18"/>
  <c r="K8601" i="18"/>
  <c r="K8607" i="18"/>
  <c r="K8618" i="18"/>
  <c r="K8621" i="18"/>
  <c r="K8625" i="18"/>
  <c r="K8643" i="18"/>
  <c r="K8646" i="18"/>
  <c r="K8650" i="18"/>
  <c r="K8657" i="18"/>
  <c r="K8667" i="18"/>
  <c r="K8670" i="18"/>
  <c r="K8689" i="18"/>
  <c r="K8702" i="18"/>
  <c r="K8706" i="18"/>
  <c r="K8716" i="18"/>
  <c r="K8719" i="18"/>
  <c r="K8722" i="18"/>
  <c r="K8743" i="18"/>
  <c r="K8749" i="18"/>
  <c r="K8753" i="18"/>
  <c r="K8773" i="18"/>
  <c r="K8777" i="18"/>
  <c r="K8781" i="18"/>
  <c r="K8784" i="18"/>
  <c r="K8801" i="18"/>
  <c r="K8808" i="18"/>
  <c r="K8811" i="18"/>
  <c r="K8814" i="18"/>
  <c r="K8818" i="18"/>
  <c r="K8835" i="18"/>
  <c r="K8838" i="18"/>
  <c r="K8851" i="18"/>
  <c r="K8865" i="18"/>
  <c r="K8872" i="18"/>
  <c r="K8875" i="18"/>
  <c r="K8878" i="18"/>
  <c r="K8882" i="18"/>
  <c r="K8891" i="18"/>
  <c r="K8895" i="18"/>
  <c r="K8915" i="18"/>
  <c r="K8919" i="18"/>
  <c r="K8923" i="18"/>
  <c r="K8933" i="18"/>
  <c r="K8943" i="18"/>
  <c r="K8947" i="18"/>
  <c r="K8950" i="18"/>
  <c r="K8967" i="18"/>
  <c r="K8971" i="18"/>
  <c r="K8980" i="18"/>
  <c r="K8984" i="18"/>
  <c r="K9015" i="18"/>
  <c r="K9018" i="18"/>
  <c r="K9045" i="18"/>
  <c r="K9065" i="18"/>
  <c r="K9068" i="18"/>
  <c r="K8145" i="18"/>
  <c r="K8318" i="18"/>
  <c r="K8332" i="18"/>
  <c r="K8364" i="18"/>
  <c r="K8386" i="18"/>
  <c r="K8401" i="18"/>
  <c r="K8412" i="18"/>
  <c r="K8424" i="18"/>
  <c r="K8435" i="18"/>
  <c r="K8482" i="18"/>
  <c r="K8498" i="18"/>
  <c r="K8505" i="18"/>
  <c r="K8512" i="18"/>
  <c r="K8520" i="18"/>
  <c r="K8534" i="18"/>
  <c r="K8546" i="18"/>
  <c r="K8559" i="18"/>
  <c r="K8566" i="18"/>
  <c r="K8578" i="18"/>
  <c r="K8588" i="18"/>
  <c r="K8598" i="18"/>
  <c r="K8604" i="18"/>
  <c r="K8615" i="18"/>
  <c r="K8629" i="18"/>
  <c r="K8640" i="18"/>
  <c r="K8661" i="18"/>
  <c r="K8674" i="18"/>
  <c r="K8682" i="18"/>
  <c r="K8696" i="18"/>
  <c r="K8709" i="18"/>
  <c r="K8726" i="18"/>
  <c r="K8733" i="18"/>
  <c r="K8740" i="18"/>
  <c r="K8760" i="18"/>
  <c r="L8760" i="18" s="1"/>
  <c r="K8767" i="18"/>
  <c r="L8767" i="18" s="1"/>
  <c r="K8787" i="18"/>
  <c r="K8825" i="18"/>
  <c r="K8832" i="18"/>
  <c r="K8842" i="18"/>
  <c r="K8855" i="18"/>
  <c r="K8899" i="18"/>
  <c r="K8906" i="18"/>
  <c r="K8926" i="18"/>
  <c r="K8957" i="18"/>
  <c r="K8964" i="18"/>
  <c r="K8991" i="18"/>
  <c r="K9002" i="18"/>
  <c r="K9026" i="18"/>
  <c r="K9032" i="18"/>
  <c r="K9039" i="18"/>
  <c r="K9052" i="18"/>
  <c r="K9062" i="18"/>
  <c r="K7062" i="18"/>
  <c r="K7083" i="18"/>
  <c r="L7083" i="18" s="1"/>
  <c r="K7577" i="18"/>
  <c r="K7802" i="18"/>
  <c r="K7829" i="18"/>
  <c r="K7880" i="18"/>
  <c r="K7945" i="18"/>
  <c r="K7952" i="18"/>
  <c r="L7953" i="18" s="1"/>
  <c r="K7964" i="18"/>
  <c r="K7981" i="18"/>
  <c r="K7999" i="18"/>
  <c r="K8017" i="18"/>
  <c r="K8037" i="18"/>
  <c r="K8053" i="18"/>
  <c r="L8053" i="18" s="1"/>
  <c r="K8058" i="18"/>
  <c r="K8075" i="18"/>
  <c r="K8097" i="18"/>
  <c r="K8102" i="18"/>
  <c r="K8157" i="18"/>
  <c r="K8162" i="18"/>
  <c r="K8187" i="18"/>
  <c r="K8213" i="18"/>
  <c r="K8276" i="18"/>
  <c r="K8345" i="18"/>
  <c r="K8357" i="18"/>
  <c r="K8375" i="18"/>
  <c r="K8379" i="18"/>
  <c r="K8383" i="18"/>
  <c r="K8390" i="18"/>
  <c r="K8394" i="18"/>
  <c r="K8409" i="18"/>
  <c r="K8417" i="18"/>
  <c r="K8428" i="18"/>
  <c r="K8443" i="18"/>
  <c r="K8447" i="18"/>
  <c r="K8455" i="18"/>
  <c r="K8459" i="18"/>
  <c r="K8463" i="18"/>
  <c r="K8467" i="18"/>
  <c r="K8475" i="18"/>
  <c r="K8479" i="18"/>
  <c r="K8491" i="18"/>
  <c r="K8495" i="18"/>
  <c r="K8524" i="18"/>
  <c r="K8531" i="18"/>
  <c r="K8543" i="18"/>
  <c r="K8556" i="18"/>
  <c r="K8582" i="18"/>
  <c r="K8595" i="18"/>
  <c r="K8608" i="18"/>
  <c r="K8622" i="18"/>
  <c r="K8637" i="18"/>
  <c r="K8647" i="18"/>
  <c r="K8658" i="18"/>
  <c r="K8671" i="18"/>
  <c r="K8690" i="18"/>
  <c r="K8699" i="18"/>
  <c r="K8703" i="18"/>
  <c r="K8713" i="18"/>
  <c r="K8717" i="18"/>
  <c r="K8720" i="18"/>
  <c r="K8744" i="18"/>
  <c r="K8747" i="18"/>
  <c r="K8750" i="18"/>
  <c r="K8754" i="18"/>
  <c r="K8771" i="18"/>
  <c r="K8774" i="18"/>
  <c r="K8778" i="18"/>
  <c r="K8798" i="18"/>
  <c r="K8809" i="18"/>
  <c r="K8815" i="18"/>
  <c r="K8819" i="18"/>
  <c r="K8822" i="18"/>
  <c r="K8839" i="18"/>
  <c r="K8846" i="18"/>
  <c r="K8849" i="18"/>
  <c r="K8862" i="18"/>
  <c r="K8873" i="18"/>
  <c r="K8879" i="18"/>
  <c r="K8883" i="18"/>
  <c r="K8886" i="18"/>
  <c r="K8889" i="18"/>
  <c r="K8892" i="18"/>
  <c r="K8896" i="18"/>
  <c r="K8910" i="18"/>
  <c r="K8913" i="18"/>
  <c r="K8916" i="18"/>
  <c r="K8920" i="18"/>
  <c r="K8930" i="18"/>
  <c r="K8934" i="18"/>
  <c r="K8940" i="18"/>
  <c r="K8944" i="18"/>
  <c r="K8948" i="18"/>
  <c r="K8954" i="18"/>
  <c r="K8968" i="18"/>
  <c r="K8972" i="18"/>
  <c r="K8975" i="18"/>
  <c r="K8978" i="18"/>
  <c r="K8981" i="18"/>
  <c r="K8985" i="18"/>
  <c r="K8999" i="18"/>
  <c r="K9013" i="18"/>
  <c r="K9016" i="18"/>
  <c r="K9029" i="18"/>
  <c r="K9046" i="18"/>
  <c r="K9059" i="18"/>
  <c r="K6575" i="18"/>
  <c r="K6892" i="18"/>
  <c r="K7235" i="18"/>
  <c r="K7257" i="18"/>
  <c r="K7302" i="18"/>
  <c r="K7447" i="18"/>
  <c r="K7630" i="18"/>
  <c r="K7922" i="18"/>
  <c r="K7928" i="18"/>
  <c r="K7940" i="18"/>
  <c r="K8012" i="18"/>
  <c r="K8023" i="18"/>
  <c r="K8033" i="18"/>
  <c r="K8043" i="18"/>
  <c r="K8093" i="18"/>
  <c r="K8146" i="18"/>
  <c r="K8152" i="18"/>
  <c r="K8173" i="18"/>
  <c r="K8178" i="18"/>
  <c r="K8183" i="18"/>
  <c r="K8193" i="18"/>
  <c r="K8204" i="18"/>
  <c r="K8224" i="18"/>
  <c r="K8229" i="18"/>
  <c r="K8245" i="18"/>
  <c r="K8261" i="18"/>
  <c r="K8266" i="18"/>
  <c r="K8271" i="18"/>
  <c r="K8287" i="18"/>
  <c r="K8292" i="18"/>
  <c r="K8300" i="18"/>
  <c r="K8315" i="18"/>
  <c r="K8319" i="18"/>
  <c r="K8328" i="18"/>
  <c r="K8333" i="18"/>
  <c r="K8341" i="18"/>
  <c r="K8349" i="18"/>
  <c r="K8361" i="18"/>
  <c r="K8368" i="18"/>
  <c r="K8371" i="18"/>
  <c r="K8387" i="18"/>
  <c r="K8398" i="18"/>
  <c r="K8402" i="18"/>
  <c r="K8413" i="18"/>
  <c r="K8421" i="18"/>
  <c r="K8425" i="18"/>
  <c r="K8432" i="18"/>
  <c r="K8436" i="18"/>
  <c r="K8440" i="18"/>
  <c r="K8451" i="18"/>
  <c r="K8472" i="18"/>
  <c r="K8488" i="18"/>
  <c r="L8488" i="18" s="1"/>
  <c r="K8502" i="18"/>
  <c r="L8502" i="18" s="1"/>
  <c r="K8506" i="18"/>
  <c r="K8509" i="18"/>
  <c r="K8513" i="18"/>
  <c r="K8517" i="18"/>
  <c r="K8521" i="18"/>
  <c r="K8539" i="18"/>
  <c r="K8547" i="18"/>
  <c r="K8550" i="18"/>
  <c r="K8553" i="18"/>
  <c r="K8560" i="18"/>
  <c r="K8564" i="18"/>
  <c r="K8567" i="18"/>
  <c r="K8570" i="18"/>
  <c r="K8573" i="18"/>
  <c r="K8576" i="18"/>
  <c r="K8586" i="18"/>
  <c r="K8592" i="18"/>
  <c r="K8599" i="18"/>
  <c r="K8602" i="18"/>
  <c r="K8612" i="18"/>
  <c r="K8616" i="18"/>
  <c r="K8619" i="18"/>
  <c r="K8626" i="18"/>
  <c r="K8630" i="18"/>
  <c r="K8634" i="18"/>
  <c r="K8641" i="18"/>
  <c r="K8644" i="18"/>
  <c r="K8651" i="18"/>
  <c r="K8665" i="18"/>
  <c r="K8668" i="18"/>
  <c r="K8675" i="18"/>
  <c r="K8679" i="18"/>
  <c r="K8683" i="18"/>
  <c r="L8683" i="18" s="1"/>
  <c r="K8707" i="18"/>
  <c r="K8710" i="18"/>
  <c r="K8723" i="18"/>
  <c r="K8727" i="18"/>
  <c r="K8731" i="18"/>
  <c r="L8731" i="18" s="1"/>
  <c r="K8737" i="18"/>
  <c r="K8741" i="18"/>
  <c r="K8761" i="18"/>
  <c r="K8764" i="18"/>
  <c r="K8768" i="18"/>
  <c r="K8782" i="18"/>
  <c r="K8785" i="18"/>
  <c r="K8788" i="18"/>
  <c r="K8792" i="18"/>
  <c r="K8802" i="18"/>
  <c r="K8806" i="18"/>
  <c r="K8812" i="18"/>
  <c r="K8829" i="18"/>
  <c r="K8833" i="18"/>
  <c r="K8836" i="18"/>
  <c r="K8843" i="18"/>
  <c r="K8852" i="18"/>
  <c r="K8856" i="18"/>
  <c r="K8866" i="18"/>
  <c r="K8870" i="18"/>
  <c r="K8876" i="18"/>
  <c r="K8903" i="18"/>
  <c r="K8907" i="18"/>
  <c r="K8924" i="18"/>
  <c r="K8927" i="18"/>
  <c r="K8951" i="18"/>
  <c r="K8958" i="18"/>
  <c r="K8962" i="18"/>
  <c r="K8992" i="18"/>
  <c r="K8996" i="18"/>
  <c r="K9006" i="18"/>
  <c r="K9010" i="18"/>
  <c r="K9019" i="18"/>
  <c r="K9023" i="18"/>
  <c r="K9033" i="18"/>
  <c r="K9037" i="18"/>
  <c r="K9040" i="18"/>
  <c r="K9053" i="18"/>
  <c r="K9063" i="18"/>
  <c r="K9066" i="18"/>
  <c r="C46" i="17"/>
  <c r="C50" i="17"/>
  <c r="C54" i="17"/>
  <c r="C58" i="17"/>
  <c r="C62" i="17"/>
  <c r="K3396" i="17"/>
  <c r="K3409" i="17"/>
  <c r="K3426" i="17"/>
  <c r="K3439" i="17"/>
  <c r="K3443" i="17"/>
  <c r="K3446" i="17"/>
  <c r="K3453" i="17"/>
  <c r="K3456" i="17"/>
  <c r="K3460" i="17"/>
  <c r="K3466" i="17"/>
  <c r="K3479" i="17"/>
  <c r="K3483" i="17"/>
  <c r="K3486" i="17"/>
  <c r="K3493" i="17"/>
  <c r="K3496" i="17"/>
  <c r="K3500" i="17"/>
  <c r="K3519" i="17"/>
  <c r="K3523" i="17"/>
  <c r="K3526" i="17"/>
  <c r="K3533" i="17"/>
  <c r="K3536" i="17"/>
  <c r="K3540" i="17"/>
  <c r="K3553" i="17"/>
  <c r="K3570" i="17"/>
  <c r="K3583" i="17"/>
  <c r="K3587" i="17"/>
  <c r="K3590" i="17"/>
  <c r="K3593" i="17"/>
  <c r="K3610" i="17"/>
  <c r="K3623" i="17"/>
  <c r="K3627" i="17"/>
  <c r="K3630" i="17"/>
  <c r="K3637" i="17"/>
  <c r="K3650" i="17"/>
  <c r="K3663" i="17"/>
  <c r="K3667" i="17"/>
  <c r="K3670" i="17"/>
  <c r="K3677" i="17"/>
  <c r="K3680" i="17"/>
  <c r="K3684" i="17"/>
  <c r="K3697" i="17"/>
  <c r="K3714" i="17"/>
  <c r="K3720" i="17"/>
  <c r="K3724" i="17"/>
  <c r="K3737" i="17"/>
  <c r="K3754" i="17"/>
  <c r="K3767" i="17"/>
  <c r="K3777" i="17"/>
  <c r="K3794" i="17"/>
  <c r="K3807" i="17"/>
  <c r="K3811" i="17"/>
  <c r="K3814" i="17"/>
  <c r="K3821" i="17"/>
  <c r="K3824" i="17"/>
  <c r="K3828" i="17"/>
  <c r="K3841" i="17"/>
  <c r="C43" i="17"/>
  <c r="C47" i="17"/>
  <c r="C51" i="17"/>
  <c r="C55" i="17"/>
  <c r="C59" i="17"/>
  <c r="C63" i="17"/>
  <c r="K3399" i="17"/>
  <c r="K3403" i="17"/>
  <c r="K3406" i="17"/>
  <c r="K3413" i="17"/>
  <c r="K3416" i="17"/>
  <c r="K3420" i="17"/>
  <c r="K3433" i="17"/>
  <c r="K3450" i="17"/>
  <c r="K3463" i="17"/>
  <c r="K3473" i="17"/>
  <c r="K3490" i="17"/>
  <c r="K3503" i="17"/>
  <c r="K3507" i="17"/>
  <c r="K3510" i="17"/>
  <c r="K3513" i="17"/>
  <c r="K3530" i="17"/>
  <c r="K3543" i="17"/>
  <c r="K3547" i="17"/>
  <c r="K3550" i="17"/>
  <c r="K3557" i="17"/>
  <c r="K3560" i="17"/>
  <c r="K3564" i="17"/>
  <c r="K3577" i="17"/>
  <c r="K3597" i="17"/>
  <c r="K3600" i="17"/>
  <c r="K3604" i="17"/>
  <c r="K3617" i="17"/>
  <c r="K3634" i="17"/>
  <c r="K3640" i="17"/>
  <c r="K3644" i="17"/>
  <c r="K3657" i="17"/>
  <c r="K3674" i="17"/>
  <c r="K3687" i="17"/>
  <c r="K3691" i="17"/>
  <c r="K3694" i="17"/>
  <c r="K3701" i="17"/>
  <c r="K3704" i="17"/>
  <c r="K3708" i="17"/>
  <c r="K3727" i="17"/>
  <c r="K3731" i="17"/>
  <c r="K3734" i="17"/>
  <c r="K3741" i="17"/>
  <c r="K3744" i="17"/>
  <c r="K3748" i="17"/>
  <c r="K3761" i="17"/>
  <c r="K3771" i="17"/>
  <c r="K3774" i="17"/>
  <c r="K3781" i="17"/>
  <c r="K3784" i="17"/>
  <c r="K3788" i="17"/>
  <c r="K3801" i="17"/>
  <c r="K3818" i="17"/>
  <c r="K3831" i="17"/>
  <c r="K3835" i="17"/>
  <c r="K3838" i="17"/>
  <c r="K3393" i="17"/>
  <c r="K3410" i="17"/>
  <c r="K3423" i="17"/>
  <c r="K3427" i="17"/>
  <c r="K3430" i="17"/>
  <c r="K3437" i="17"/>
  <c r="K3440" i="17"/>
  <c r="K3444" i="17"/>
  <c r="K3457" i="17"/>
  <c r="K3467" i="17"/>
  <c r="K3470" i="17"/>
  <c r="K3477" i="17"/>
  <c r="K3480" i="17"/>
  <c r="K3484" i="17"/>
  <c r="K3497" i="17"/>
  <c r="K3517" i="17"/>
  <c r="K3520" i="17"/>
  <c r="K3524" i="17"/>
  <c r="K3537" i="17"/>
  <c r="K3554" i="17"/>
  <c r="K3567" i="17"/>
  <c r="K3571" i="17"/>
  <c r="K3574" i="17"/>
  <c r="K3581" i="17"/>
  <c r="K3584" i="17"/>
  <c r="K3588" i="17"/>
  <c r="K3594" i="17"/>
  <c r="K3607" i="17"/>
  <c r="K3611" i="17"/>
  <c r="K3614" i="17"/>
  <c r="K3621" i="17"/>
  <c r="K3624" i="17"/>
  <c r="K3628" i="17"/>
  <c r="K3647" i="17"/>
  <c r="K3651" i="17"/>
  <c r="K3654" i="17"/>
  <c r="K3661" i="17"/>
  <c r="K3664" i="17"/>
  <c r="K3668" i="17"/>
  <c r="K3681" i="17"/>
  <c r="K3698" i="17"/>
  <c r="K3711" i="17"/>
  <c r="K3715" i="17"/>
  <c r="K3718" i="17"/>
  <c r="K3721" i="17"/>
  <c r="K3738" i="17"/>
  <c r="K3751" i="17"/>
  <c r="K3755" i="17"/>
  <c r="K3758" i="17"/>
  <c r="K3765" i="17"/>
  <c r="K3778" i="17"/>
  <c r="C44" i="17"/>
  <c r="C48" i="17"/>
  <c r="C52" i="17"/>
  <c r="C56" i="17"/>
  <c r="C60" i="17"/>
  <c r="K3394" i="17"/>
  <c r="K3407" i="17"/>
  <c r="K3411" i="17"/>
  <c r="K3414" i="17"/>
  <c r="K3421" i="17"/>
  <c r="K3424" i="17"/>
  <c r="K3428" i="17"/>
  <c r="K3441" i="17"/>
  <c r="K3458" i="17"/>
  <c r="K3464" i="17"/>
  <c r="K3468" i="17"/>
  <c r="K3481" i="17"/>
  <c r="K3498" i="17"/>
  <c r="K3511" i="17"/>
  <c r="K3521" i="17"/>
  <c r="K3538" i="17"/>
  <c r="K3551" i="17"/>
  <c r="K3555" i="17"/>
  <c r="K3558" i="17"/>
  <c r="K3565" i="17"/>
  <c r="K3568" i="17"/>
  <c r="K3572" i="17"/>
  <c r="K3585" i="17"/>
  <c r="K3595" i="17"/>
  <c r="K3598" i="17"/>
  <c r="K3605" i="17"/>
  <c r="K3608" i="17"/>
  <c r="K3612" i="17"/>
  <c r="K3625" i="17"/>
  <c r="K3645" i="17"/>
  <c r="K3648" i="17"/>
  <c r="K3652" i="17"/>
  <c r="K3665" i="17"/>
  <c r="K3682" i="17"/>
  <c r="K3695" i="17"/>
  <c r="K3699" i="17"/>
  <c r="K3702" i="17"/>
  <c r="K3709" i="17"/>
  <c r="K3712" i="17"/>
  <c r="K3716" i="17"/>
  <c r="K3722" i="17"/>
  <c r="K3735" i="17"/>
  <c r="K3739" i="17"/>
  <c r="K3742" i="17"/>
  <c r="K3749" i="17"/>
  <c r="K3752" i="17"/>
  <c r="K3756" i="17"/>
  <c r="K3775" i="17"/>
  <c r="K3779" i="17"/>
  <c r="K3782" i="17"/>
  <c r="K3395" i="17"/>
  <c r="K3398" i="17"/>
  <c r="K3405" i="17"/>
  <c r="K3408" i="17"/>
  <c r="K3412" i="17"/>
  <c r="K3425" i="17"/>
  <c r="K3442" i="17"/>
  <c r="K3455" i="17"/>
  <c r="K3459" i="17"/>
  <c r="K3462" i="17"/>
  <c r="K3465" i="17"/>
  <c r="K3482" i="17"/>
  <c r="K3495" i="17"/>
  <c r="K3499" i="17"/>
  <c r="K3502" i="17"/>
  <c r="K3509" i="17"/>
  <c r="K3522" i="17"/>
  <c r="K3535" i="17"/>
  <c r="K3539" i="17"/>
  <c r="K3542" i="17"/>
  <c r="K3549" i="17"/>
  <c r="K3552" i="17"/>
  <c r="K3556" i="17"/>
  <c r="K3569" i="17"/>
  <c r="K3586" i="17"/>
  <c r="K3592" i="17"/>
  <c r="K3596" i="17"/>
  <c r="K3609" i="17"/>
  <c r="K3626" i="17"/>
  <c r="K3639" i="17"/>
  <c r="K3649" i="17"/>
  <c r="K3666" i="17"/>
  <c r="K3679" i="17"/>
  <c r="K3683" i="17"/>
  <c r="K3686" i="17"/>
  <c r="K3693" i="17"/>
  <c r="K3696" i="17"/>
  <c r="K3700" i="17"/>
  <c r="K3713" i="17"/>
  <c r="K3723" i="17"/>
  <c r="K3726" i="17"/>
  <c r="K3733" i="17"/>
  <c r="K3736" i="17"/>
  <c r="K3740" i="17"/>
  <c r="K3753" i="17"/>
  <c r="C57" i="17"/>
  <c r="K3397" i="17"/>
  <c r="K3418" i="17"/>
  <c r="K3429" i="17"/>
  <c r="K3471" i="17"/>
  <c r="K3491" i="17"/>
  <c r="K3512" i="17"/>
  <c r="K3532" i="17"/>
  <c r="K3544" i="17"/>
  <c r="K3580" i="17"/>
  <c r="K3591" i="17"/>
  <c r="K3602" i="17"/>
  <c r="K3613" i="17"/>
  <c r="K3642" i="17"/>
  <c r="K3653" i="17"/>
  <c r="K3689" i="17"/>
  <c r="K3710" i="17"/>
  <c r="K3732" i="17"/>
  <c r="K3759" i="17"/>
  <c r="K3772" i="17"/>
  <c r="K3790" i="17"/>
  <c r="K3798" i="17"/>
  <c r="K3802" i="17"/>
  <c r="K3822" i="17"/>
  <c r="K3826" i="17"/>
  <c r="K3830" i="17"/>
  <c r="K3834" i="17"/>
  <c r="K3842" i="17"/>
  <c r="K3855" i="17"/>
  <c r="K3859" i="17"/>
  <c r="K3862" i="17"/>
  <c r="K3869" i="17"/>
  <c r="K3872" i="17"/>
  <c r="K3876" i="17"/>
  <c r="K3889" i="17"/>
  <c r="K3899" i="17"/>
  <c r="K3902" i="17"/>
  <c r="K3909" i="17"/>
  <c r="K3912" i="17"/>
  <c r="K3916" i="17"/>
  <c r="K3929" i="17"/>
  <c r="K3946" i="17"/>
  <c r="K3959" i="17"/>
  <c r="K3963" i="17"/>
  <c r="K3966" i="17"/>
  <c r="K3973" i="17"/>
  <c r="K3986" i="17"/>
  <c r="K3999" i="17"/>
  <c r="K4003" i="17"/>
  <c r="K4006" i="17"/>
  <c r="K4013" i="17"/>
  <c r="K4016" i="17"/>
  <c r="K4020" i="17"/>
  <c r="K4026" i="17"/>
  <c r="K4039" i="17"/>
  <c r="K4043" i="17"/>
  <c r="K4046" i="17"/>
  <c r="K4053" i="17"/>
  <c r="K4056" i="17"/>
  <c r="K4060" i="17"/>
  <c r="K4073" i="17"/>
  <c r="K4090" i="17"/>
  <c r="K4103" i="17"/>
  <c r="K4113" i="17"/>
  <c r="K4130" i="17"/>
  <c r="K4151" i="17"/>
  <c r="K4154" i="17"/>
  <c r="K4158" i="17"/>
  <c r="K4176" i="17"/>
  <c r="K4180" i="17"/>
  <c r="K4200" i="17"/>
  <c r="K4204" i="17"/>
  <c r="K4217" i="17"/>
  <c r="K4221" i="17"/>
  <c r="K4231" i="17"/>
  <c r="K4235" i="17"/>
  <c r="K4242" i="17"/>
  <c r="K4246" i="17"/>
  <c r="K4255" i="17"/>
  <c r="K4259" i="17"/>
  <c r="K4266" i="17"/>
  <c r="K4273" i="17"/>
  <c r="K4277" i="17"/>
  <c r="K4280" i="17"/>
  <c r="K4290" i="17"/>
  <c r="K4297" i="17"/>
  <c r="K4301" i="17"/>
  <c r="K4308" i="17"/>
  <c r="K4311" i="17"/>
  <c r="K4318" i="17"/>
  <c r="K4329" i="17"/>
  <c r="K4346" i="17"/>
  <c r="K4350" i="17"/>
  <c r="K4361" i="17"/>
  <c r="K3402" i="17"/>
  <c r="C49" i="17"/>
  <c r="K3419" i="17"/>
  <c r="K3445" i="17"/>
  <c r="K3472" i="17"/>
  <c r="K3492" i="17"/>
  <c r="K3504" i="17"/>
  <c r="K3545" i="17"/>
  <c r="K3566" i="17"/>
  <c r="K3603" i="17"/>
  <c r="K3629" i="17"/>
  <c r="K3643" i="17"/>
  <c r="K3669" i="17"/>
  <c r="K3690" i="17"/>
  <c r="C42" i="17"/>
  <c r="C61" i="17"/>
  <c r="K3404" i="17"/>
  <c r="K3431" i="17"/>
  <c r="K3451" i="17"/>
  <c r="K3469" i="17"/>
  <c r="K3505" i="17"/>
  <c r="K3525" i="17"/>
  <c r="K3546" i="17"/>
  <c r="K3578" i="17"/>
  <c r="K3582" i="17"/>
  <c r="K3615" i="17"/>
  <c r="K3635" i="17"/>
  <c r="K3655" i="17"/>
  <c r="K3675" i="17"/>
  <c r="K3703" i="17"/>
  <c r="K3725" i="17"/>
  <c r="C53" i="17"/>
  <c r="K3400" i="17"/>
  <c r="K3436" i="17"/>
  <c r="K3447" i="17"/>
  <c r="K3474" i="17"/>
  <c r="K3478" i="17"/>
  <c r="K3489" i="17"/>
  <c r="K3494" i="17"/>
  <c r="K3501" i="17"/>
  <c r="K3515" i="17"/>
  <c r="K3563" i="17"/>
  <c r="K3589" i="17"/>
  <c r="K3620" i="17"/>
  <c r="K3631" i="17"/>
  <c r="K3660" i="17"/>
  <c r="K3671" i="17"/>
  <c r="K3692" i="17"/>
  <c r="K3719" i="17"/>
  <c r="K3730" i="17"/>
  <c r="K3762" i="17"/>
  <c r="K3766" i="17"/>
  <c r="K3770" i="17"/>
  <c r="K3785" i="17"/>
  <c r="K3789" i="17"/>
  <c r="K3800" i="17"/>
  <c r="K3808" i="17"/>
  <c r="K3816" i="17"/>
  <c r="K3829" i="17"/>
  <c r="K3840" i="17"/>
  <c r="K3847" i="17"/>
  <c r="K3851" i="17"/>
  <c r="K3854" i="17"/>
  <c r="K3861" i="17"/>
  <c r="K3864" i="17"/>
  <c r="K3868" i="17"/>
  <c r="K3881" i="17"/>
  <c r="K3901" i="17"/>
  <c r="K3904" i="17"/>
  <c r="K3908" i="17"/>
  <c r="K3921" i="17"/>
  <c r="K3938" i="17"/>
  <c r="K3951" i="17"/>
  <c r="K3955" i="17"/>
  <c r="K3958" i="17"/>
  <c r="K3965" i="17"/>
  <c r="K3968" i="17"/>
  <c r="K3972" i="17"/>
  <c r="K3978" i="17"/>
  <c r="K3991" i="17"/>
  <c r="K3995" i="17"/>
  <c r="K3998" i="17"/>
  <c r="K4005" i="17"/>
  <c r="K4008" i="17"/>
  <c r="K4012" i="17"/>
  <c r="K4031" i="17"/>
  <c r="K4035" i="17"/>
  <c r="K4038" i="17"/>
  <c r="K4045" i="17"/>
  <c r="K4048" i="17"/>
  <c r="K4052" i="17"/>
  <c r="K4065" i="17"/>
  <c r="K4082" i="17"/>
  <c r="K4095" i="17"/>
  <c r="K4099" i="17"/>
  <c r="K3417" i="17"/>
  <c r="K3432" i="17"/>
  <c r="K3452" i="17"/>
  <c r="K3485" i="17"/>
  <c r="K3506" i="17"/>
  <c r="K3531" i="17"/>
  <c r="K3559" i="17"/>
  <c r="K3579" i="17"/>
  <c r="K3601" i="17"/>
  <c r="K3616" i="17"/>
  <c r="K3636" i="17"/>
  <c r="K3641" i="17"/>
  <c r="K3656" i="17"/>
  <c r="K3676" i="17"/>
  <c r="K3688" i="17"/>
  <c r="K3747" i="17"/>
  <c r="K3793" i="17"/>
  <c r="K3797" i="17"/>
  <c r="C45" i="17"/>
  <c r="K3438" i="17"/>
  <c r="K3618" i="17"/>
  <c r="K3662" i="17"/>
  <c r="K3728" i="17"/>
  <c r="K3764" i="17"/>
  <c r="K3769" i="17"/>
  <c r="K3810" i="17"/>
  <c r="K3815" i="17"/>
  <c r="K3820" i="17"/>
  <c r="K3825" i="17"/>
  <c r="K3844" i="17"/>
  <c r="K3848" i="17"/>
  <c r="K3865" i="17"/>
  <c r="K3873" i="17"/>
  <c r="K3877" i="17"/>
  <c r="K3880" i="17"/>
  <c r="K3887" i="17"/>
  <c r="K3907" i="17"/>
  <c r="K3915" i="17"/>
  <c r="K3933" i="17"/>
  <c r="K3949" i="17"/>
  <c r="K3953" i="17"/>
  <c r="K3970" i="17"/>
  <c r="K3974" i="17"/>
  <c r="K3977" i="17"/>
  <c r="K3981" i="17"/>
  <c r="K3985" i="17"/>
  <c r="K4002" i="17"/>
  <c r="K4022" i="17"/>
  <c r="K4025" i="17"/>
  <c r="K4042" i="17"/>
  <c r="K4062" i="17"/>
  <c r="K4066" i="17"/>
  <c r="K4080" i="17"/>
  <c r="K4088" i="17"/>
  <c r="K4101" i="17"/>
  <c r="K4104" i="17"/>
  <c r="K4108" i="17"/>
  <c r="K4115" i="17"/>
  <c r="K4118" i="17"/>
  <c r="K4125" i="17"/>
  <c r="K4136" i="17"/>
  <c r="K4140" i="17"/>
  <c r="K4143" i="17"/>
  <c r="K4147" i="17"/>
  <c r="K4170" i="17"/>
  <c r="K4174" i="17"/>
  <c r="K4178" i="17"/>
  <c r="K4197" i="17"/>
  <c r="K4205" i="17"/>
  <c r="K4219" i="17"/>
  <c r="K4223" i="17"/>
  <c r="K4227" i="17"/>
  <c r="K4257" i="17"/>
  <c r="K4265" i="17"/>
  <c r="K4292" i="17"/>
  <c r="K4295" i="17"/>
  <c r="K4307" i="17"/>
  <c r="K4322" i="17"/>
  <c r="K4326" i="17"/>
  <c r="K4330" i="17"/>
  <c r="K4359" i="17"/>
  <c r="K4385" i="17"/>
  <c r="K4395" i="17"/>
  <c r="K4405" i="17"/>
  <c r="K4408" i="17"/>
  <c r="K4411" i="17"/>
  <c r="K4432" i="17"/>
  <c r="K4436" i="17"/>
  <c r="K4443" i="17"/>
  <c r="K4464" i="17"/>
  <c r="K4468" i="17"/>
  <c r="K4475" i="17"/>
  <c r="K4496" i="17"/>
  <c r="K4500" i="17"/>
  <c r="K4507" i="17"/>
  <c r="K3434" i="17"/>
  <c r="K3518" i="17"/>
  <c r="K3576" i="17"/>
  <c r="K3658" i="17"/>
  <c r="K3787" i="17"/>
  <c r="K3792" i="17"/>
  <c r="K3806" i="17"/>
  <c r="K3836" i="17"/>
  <c r="K3839" i="17"/>
  <c r="K3853" i="17"/>
  <c r="K3857" i="17"/>
  <c r="K3892" i="17"/>
  <c r="K3895" i="17"/>
  <c r="K3903" i="17"/>
  <c r="K3911" i="17"/>
  <c r="K3923" i="17"/>
  <c r="K3926" i="17"/>
  <c r="K3930" i="17"/>
  <c r="K3937" i="17"/>
  <c r="K3941" i="17"/>
  <c r="K3945" i="17"/>
  <c r="K3962" i="17"/>
  <c r="K3990" i="17"/>
  <c r="K3994" i="17"/>
  <c r="K4011" i="17"/>
  <c r="K4019" i="17"/>
  <c r="K4030" i="17"/>
  <c r="K4034" i="17"/>
  <c r="K4051" i="17"/>
  <c r="K4059" i="17"/>
  <c r="K4077" i="17"/>
  <c r="K4093" i="17"/>
  <c r="K4097" i="17"/>
  <c r="K4111" i="17"/>
  <c r="K4122" i="17"/>
  <c r="K4129" i="17"/>
  <c r="K4133" i="17"/>
  <c r="K4155" i="17"/>
  <c r="K4159" i="17"/>
  <c r="K4163" i="17"/>
  <c r="K4186" i="17"/>
  <c r="K4190" i="17"/>
  <c r="K4201" i="17"/>
  <c r="K4212" i="17"/>
  <c r="K4239" i="17"/>
  <c r="K4243" i="17"/>
  <c r="K4247" i="17"/>
  <c r="K4250" i="17"/>
  <c r="K4278" i="17"/>
  <c r="K4281" i="17"/>
  <c r="K4288" i="17"/>
  <c r="K4300" i="17"/>
  <c r="K4304" i="17"/>
  <c r="K4315" i="17"/>
  <c r="K4337" i="17"/>
  <c r="K4341" i="17"/>
  <c r="K4348" i="17"/>
  <c r="K4352" i="17"/>
  <c r="K4356" i="17"/>
  <c r="K4364" i="17"/>
  <c r="K4367" i="17"/>
  <c r="K4371" i="17"/>
  <c r="K4378" i="17"/>
  <c r="K4382" i="17"/>
  <c r="K4389" i="17"/>
  <c r="K3487" i="17"/>
  <c r="K3508" i="17"/>
  <c r="K3514" i="17"/>
  <c r="K3619" i="17"/>
  <c r="K3632" i="17"/>
  <c r="K3638" i="17"/>
  <c r="K3729" i="17"/>
  <c r="K3743" i="17"/>
  <c r="K3760" i="17"/>
  <c r="K3776" i="17"/>
  <c r="K3803" i="17"/>
  <c r="K3845" i="17"/>
  <c r="K3849" i="17"/>
  <c r="K3866" i="17"/>
  <c r="K3435" i="17"/>
  <c r="K3448" i="17"/>
  <c r="K3454" i="17"/>
  <c r="K3461" i="17"/>
  <c r="K3475" i="17"/>
  <c r="K3527" i="17"/>
  <c r="K3599" i="17"/>
  <c r="K3606" i="17"/>
  <c r="K3659" i="17"/>
  <c r="K3672" i="17"/>
  <c r="K3678" i="17"/>
  <c r="K3685" i="17"/>
  <c r="K3705" i="17"/>
  <c r="K3717" i="17"/>
  <c r="K3783" i="17"/>
  <c r="K3812" i="17"/>
  <c r="K3817" i="17"/>
  <c r="K3827" i="17"/>
  <c r="K3832" i="17"/>
  <c r="K3858" i="17"/>
  <c r="K3878" i="17"/>
  <c r="K3882" i="17"/>
  <c r="K3896" i="17"/>
  <c r="K3924" i="17"/>
  <c r="K3931" i="17"/>
  <c r="K3934" i="17"/>
  <c r="K3942" i="17"/>
  <c r="K3967" i="17"/>
  <c r="K3975" i="17"/>
  <c r="K3979" i="17"/>
  <c r="K3987" i="17"/>
  <c r="K4004" i="17"/>
  <c r="K4023" i="17"/>
  <c r="K4027" i="17"/>
  <c r="K4044" i="17"/>
  <c r="K4063" i="17"/>
  <c r="K4094" i="17"/>
  <c r="K4098" i="17"/>
  <c r="K4102" i="17"/>
  <c r="K4109" i="17"/>
  <c r="K4112" i="17"/>
  <c r="K4119" i="17"/>
  <c r="K4123" i="17"/>
  <c r="K4126" i="17"/>
  <c r="K4134" i="17"/>
  <c r="K4152" i="17"/>
  <c r="K4156" i="17"/>
  <c r="K4160" i="17"/>
  <c r="K4164" i="17"/>
  <c r="K4175" i="17"/>
  <c r="K3415" i="17"/>
  <c r="K3422" i="17"/>
  <c r="K3488" i="17"/>
  <c r="K3573" i="17"/>
  <c r="K3633" i="17"/>
  <c r="K3646" i="17"/>
  <c r="K3804" i="17"/>
  <c r="K3837" i="17"/>
  <c r="K3846" i="17"/>
  <c r="K3850" i="17"/>
  <c r="K3867" i="17"/>
  <c r="K3875" i="17"/>
  <c r="K3893" i="17"/>
  <c r="K3529" i="17"/>
  <c r="K3562" i="17"/>
  <c r="K3575" i="17"/>
  <c r="K3622" i="17"/>
  <c r="K3707" i="17"/>
  <c r="K3746" i="17"/>
  <c r="K3780" i="17"/>
  <c r="K3786" i="17"/>
  <c r="K3791" i="17"/>
  <c r="K3796" i="17"/>
  <c r="K3852" i="17"/>
  <c r="K3856" i="17"/>
  <c r="K3884" i="17"/>
  <c r="K3891" i="17"/>
  <c r="K3894" i="17"/>
  <c r="K3898" i="17"/>
  <c r="K3918" i="17"/>
  <c r="K3922" i="17"/>
  <c r="K3936" i="17"/>
  <c r="K3944" i="17"/>
  <c r="K3957" i="17"/>
  <c r="K3961" i="17"/>
  <c r="K3989" i="17"/>
  <c r="K3993" i="17"/>
  <c r="K4010" i="17"/>
  <c r="K4014" i="17"/>
  <c r="K4018" i="17"/>
  <c r="K4029" i="17"/>
  <c r="K4033" i="17"/>
  <c r="K4050" i="17"/>
  <c r="K4054" i="17"/>
  <c r="K4058" i="17"/>
  <c r="K4069" i="17"/>
  <c r="K4072" i="17"/>
  <c r="K4084" i="17"/>
  <c r="K4092" i="17"/>
  <c r="K4096" i="17"/>
  <c r="K4121" i="17"/>
  <c r="K4128" i="17"/>
  <c r="K4162" i="17"/>
  <c r="K3534" i="17"/>
  <c r="K3541" i="17"/>
  <c r="K3548" i="17"/>
  <c r="K3813" i="17"/>
  <c r="K3833" i="17"/>
  <c r="K3900" i="17"/>
  <c r="K3910" i="17"/>
  <c r="K3925" i="17"/>
  <c r="K3935" i="17"/>
  <c r="K3947" i="17"/>
  <c r="K3952" i="17"/>
  <c r="K3969" i="17"/>
  <c r="K4017" i="17"/>
  <c r="K4028" i="17"/>
  <c r="K4067" i="17"/>
  <c r="K4071" i="17"/>
  <c r="K4076" i="17"/>
  <c r="K4107" i="17"/>
  <c r="K4173" i="17"/>
  <c r="K4179" i="17"/>
  <c r="K4192" i="17"/>
  <c r="K4196" i="17"/>
  <c r="K4209" i="17"/>
  <c r="K4213" i="17"/>
  <c r="K4222" i="17"/>
  <c r="K4226" i="17"/>
  <c r="K4230" i="17"/>
  <c r="K4282" i="17"/>
  <c r="K4299" i="17"/>
  <c r="K4312" i="17"/>
  <c r="K4325" i="17"/>
  <c r="K4334" i="17"/>
  <c r="K4338" i="17"/>
  <c r="K4342" i="17"/>
  <c r="K4355" i="17"/>
  <c r="K4368" i="17"/>
  <c r="K4376" i="17"/>
  <c r="K4397" i="17"/>
  <c r="K4400" i="17"/>
  <c r="K4418" i="17"/>
  <c r="K4422" i="17"/>
  <c r="K4438" i="17"/>
  <c r="K4456" i="17"/>
  <c r="K4460" i="17"/>
  <c r="K4472" i="17"/>
  <c r="K4476" i="17"/>
  <c r="K4483" i="17"/>
  <c r="K4506" i="17"/>
  <c r="K4510" i="17"/>
  <c r="K4521" i="17"/>
  <c r="K4525" i="17"/>
  <c r="K4532" i="17"/>
  <c r="K4536" i="17"/>
  <c r="K4540" i="17"/>
  <c r="K4555" i="17"/>
  <c r="K4558" i="17"/>
  <c r="K4562" i="17"/>
  <c r="K4576" i="17"/>
  <c r="K4580" i="17"/>
  <c r="K4595" i="17"/>
  <c r="K4610" i="17"/>
  <c r="K4614" i="17"/>
  <c r="K4621" i="17"/>
  <c r="K4635" i="17"/>
  <c r="K4646" i="17"/>
  <c r="K4650" i="17"/>
  <c r="K4654" i="17"/>
  <c r="K4661" i="17"/>
  <c r="K4665" i="17"/>
  <c r="K4676" i="17"/>
  <c r="K4680" i="17"/>
  <c r="K4695" i="17"/>
  <c r="K4699" i="17"/>
  <c r="K4710" i="17"/>
  <c r="K4714" i="17"/>
  <c r="K4725" i="17"/>
  <c r="K4729" i="17"/>
  <c r="K4740" i="17"/>
  <c r="K4744" i="17"/>
  <c r="K4759" i="17"/>
  <c r="K4763" i="17"/>
  <c r="K4774" i="17"/>
  <c r="K4778" i="17"/>
  <c r="K4789" i="17"/>
  <c r="K4793" i="17"/>
  <c r="K4804" i="17"/>
  <c r="K4808" i="17"/>
  <c r="K4823" i="17"/>
  <c r="K4827" i="17"/>
  <c r="K4838" i="17"/>
  <c r="K4842" i="17"/>
  <c r="K4853" i="17"/>
  <c r="K4857" i="17"/>
  <c r="K4868" i="17"/>
  <c r="K4872" i="17"/>
  <c r="K4887" i="17"/>
  <c r="K4891" i="17"/>
  <c r="K4902" i="17"/>
  <c r="K4906" i="17"/>
  <c r="K4917" i="17"/>
  <c r="K4921" i="17"/>
  <c r="K4932" i="17"/>
  <c r="K4936" i="17"/>
  <c r="K4951" i="17"/>
  <c r="K4955" i="17"/>
  <c r="K3528" i="17"/>
  <c r="K3745" i="17"/>
  <c r="K3879" i="17"/>
  <c r="K3885" i="17"/>
  <c r="K3906" i="17"/>
  <c r="K3920" i="17"/>
  <c r="K3964" i="17"/>
  <c r="K3980" i="17"/>
  <c r="K3984" i="17"/>
  <c r="K3996" i="17"/>
  <c r="K4001" i="17"/>
  <c r="K4040" i="17"/>
  <c r="K4081" i="17"/>
  <c r="K4086" i="17"/>
  <c r="K4091" i="17"/>
  <c r="K4124" i="17"/>
  <c r="K4139" i="17"/>
  <c r="K4148" i="17"/>
  <c r="K4165" i="17"/>
  <c r="K4169" i="17"/>
  <c r="K4184" i="17"/>
  <c r="K3673" i="17"/>
  <c r="K3773" i="17"/>
  <c r="K3795" i="17"/>
  <c r="K3874" i="17"/>
  <c r="K3890" i="17"/>
  <c r="K3948" i="17"/>
  <c r="K4007" i="17"/>
  <c r="K4057" i="17"/>
  <c r="K4068" i="17"/>
  <c r="K4114" i="17"/>
  <c r="K4135" i="17"/>
  <c r="K4144" i="17"/>
  <c r="K4153" i="17"/>
  <c r="K4193" i="17"/>
  <c r="K4214" i="17"/>
  <c r="K4218" i="17"/>
  <c r="K4236" i="17"/>
  <c r="K4240" i="17"/>
  <c r="K4279" i="17"/>
  <c r="K4283" i="17"/>
  <c r="K4305" i="17"/>
  <c r="K4313" i="17"/>
  <c r="K4339" i="17"/>
  <c r="K4347" i="17"/>
  <c r="K4369" i="17"/>
  <c r="K4377" i="17"/>
  <c r="K4386" i="17"/>
  <c r="K4390" i="17"/>
  <c r="K4398" i="17"/>
  <c r="K3476" i="17"/>
  <c r="K3809" i="17"/>
  <c r="K3863" i="17"/>
  <c r="K3886" i="17"/>
  <c r="K3917" i="17"/>
  <c r="K3932" i="17"/>
  <c r="K3943" i="17"/>
  <c r="K3954" i="17"/>
  <c r="K3971" i="17"/>
  <c r="K3997" i="17"/>
  <c r="K4024" i="17"/>
  <c r="K4036" i="17"/>
  <c r="K4041" i="17"/>
  <c r="K4087" i="17"/>
  <c r="K4131" i="17"/>
  <c r="K4149" i="17"/>
  <c r="K4166" i="17"/>
  <c r="K4181" i="17"/>
  <c r="K4189" i="17"/>
  <c r="K4198" i="17"/>
  <c r="K4202" i="17"/>
  <c r="K4210" i="17"/>
  <c r="K4228" i="17"/>
  <c r="K4232" i="17"/>
  <c r="K4245" i="17"/>
  <c r="K4253" i="17"/>
  <c r="K4262" i="17"/>
  <c r="K4267" i="17"/>
  <c r="K4275" i="17"/>
  <c r="K4287" i="17"/>
  <c r="K4296" i="17"/>
  <c r="K4327" i="17"/>
  <c r="K4332" i="17"/>
  <c r="K4335" i="17"/>
  <c r="K4343" i="17"/>
  <c r="K4357" i="17"/>
  <c r="K4374" i="17"/>
  <c r="K4394" i="17"/>
  <c r="K4401" i="17"/>
  <c r="K4423" i="17"/>
  <c r="K4427" i="17"/>
  <c r="K4435" i="17"/>
  <c r="K4439" i="17"/>
  <c r="K4450" i="17"/>
  <c r="K4454" i="17"/>
  <c r="K4470" i="17"/>
  <c r="K4488" i="17"/>
  <c r="K4492" i="17"/>
  <c r="K4504" i="17"/>
  <c r="K4508" i="17"/>
  <c r="K4515" i="17"/>
  <c r="K4530" i="17"/>
  <c r="K4545" i="17"/>
  <c r="K4549" i="17"/>
  <c r="K4553" i="17"/>
  <c r="K4570" i="17"/>
  <c r="K4585" i="17"/>
  <c r="K4589" i="17"/>
  <c r="K4596" i="17"/>
  <c r="K4600" i="17"/>
  <c r="K4604" i="17"/>
  <c r="K3401" i="17"/>
  <c r="K3516" i="17"/>
  <c r="K3768" i="17"/>
  <c r="K3823" i="17"/>
  <c r="K3843" i="17"/>
  <c r="K3870" i="17"/>
  <c r="K3897" i="17"/>
  <c r="K3913" i="17"/>
  <c r="K3927" i="17"/>
  <c r="K3960" i="17"/>
  <c r="K3976" i="17"/>
  <c r="K3992" i="17"/>
  <c r="K4047" i="17"/>
  <c r="K4064" i="17"/>
  <c r="K4074" i="17"/>
  <c r="K4078" i="17"/>
  <c r="K4083" i="17"/>
  <c r="K4100" i="17"/>
  <c r="K4105" i="17"/>
  <c r="K4120" i="17"/>
  <c r="K4141" i="17"/>
  <c r="K4145" i="17"/>
  <c r="K4161" i="17"/>
  <c r="K4171" i="17"/>
  <c r="K4185" i="17"/>
  <c r="K4194" i="17"/>
  <c r="K4207" i="17"/>
  <c r="K4215" i="17"/>
  <c r="K4224" i="17"/>
  <c r="K4237" i="17"/>
  <c r="K4241" i="17"/>
  <c r="K4249" i="17"/>
  <c r="K4258" i="17"/>
  <c r="K4271" i="17"/>
  <c r="K4284" i="17"/>
  <c r="K4293" i="17"/>
  <c r="K4302" i="17"/>
  <c r="K4310" i="17"/>
  <c r="K3449" i="17"/>
  <c r="K3561" i="17"/>
  <c r="K3763" i="17"/>
  <c r="K3805" i="17"/>
  <c r="K3871" i="17"/>
  <c r="K3883" i="17"/>
  <c r="K3914" i="17"/>
  <c r="K3928" i="17"/>
  <c r="K3956" i="17"/>
  <c r="K3988" i="17"/>
  <c r="K4032" i="17"/>
  <c r="K4070" i="17"/>
  <c r="K4075" i="17"/>
  <c r="K4079" i="17"/>
  <c r="K4089" i="17"/>
  <c r="K4106" i="17"/>
  <c r="K4127" i="17"/>
  <c r="K4142" i="17"/>
  <c r="K4146" i="17"/>
  <c r="K4172" i="17"/>
  <c r="K4191" i="17"/>
  <c r="K4195" i="17"/>
  <c r="K4199" i="17"/>
  <c r="K4208" i="17"/>
  <c r="K4216" i="17"/>
  <c r="K4225" i="17"/>
  <c r="K4238" i="17"/>
  <c r="K4272" i="17"/>
  <c r="K4285" i="17"/>
  <c r="K4289" i="17"/>
  <c r="K4298" i="17"/>
  <c r="K4324" i="17"/>
  <c r="K4333" i="17"/>
  <c r="K4354" i="17"/>
  <c r="K4363" i="17"/>
  <c r="K4388" i="17"/>
  <c r="K4396" i="17"/>
  <c r="K4417" i="17"/>
  <c r="K4421" i="17"/>
  <c r="K4437" i="17"/>
  <c r="K4455" i="17"/>
  <c r="K4459" i="17"/>
  <c r="K4467" i="17"/>
  <c r="K4471" i="17"/>
  <c r="K4482" i="17"/>
  <c r="K4486" i="17"/>
  <c r="K4502" i="17"/>
  <c r="K4520" i="17"/>
  <c r="K4524" i="17"/>
  <c r="K4528" i="17"/>
  <c r="K4535" i="17"/>
  <c r="K4539" i="17"/>
  <c r="K4554" i="17"/>
  <c r="K4561" i="17"/>
  <c r="K4565" i="17"/>
  <c r="K4575" i="17"/>
  <c r="K4579" i="17"/>
  <c r="K4594" i="17"/>
  <c r="K4609" i="17"/>
  <c r="K4613" i="17"/>
  <c r="K4617" i="17"/>
  <c r="K4634" i="17"/>
  <c r="K4649" i="17"/>
  <c r="K4653" i="17"/>
  <c r="K4660" i="17"/>
  <c r="K4664" i="17"/>
  <c r="K4679" i="17"/>
  <c r="K4683" i="17"/>
  <c r="K4694" i="17"/>
  <c r="K3706" i="17"/>
  <c r="K3750" i="17"/>
  <c r="K3757" i="17"/>
  <c r="K3799" i="17"/>
  <c r="K3819" i="17"/>
  <c r="K3860" i="17"/>
  <c r="K3888" i="17"/>
  <c r="K3905" i="17"/>
  <c r="K3919" i="17"/>
  <c r="K3940" i="17"/>
  <c r="K3983" i="17"/>
  <c r="K4000" i="17"/>
  <c r="K4049" i="17"/>
  <c r="K4055" i="17"/>
  <c r="K4061" i="17"/>
  <c r="L4061" i="17" s="1"/>
  <c r="K4085" i="17"/>
  <c r="K4117" i="17"/>
  <c r="K4138" i="17"/>
  <c r="K4157" i="17"/>
  <c r="K4168" i="17"/>
  <c r="K4183" i="17"/>
  <c r="K4187" i="17"/>
  <c r="K4234" i="17"/>
  <c r="K4251" i="17"/>
  <c r="K4260" i="17"/>
  <c r="K4264" i="17"/>
  <c r="K4269" i="17"/>
  <c r="K4294" i="17"/>
  <c r="K4303" i="17"/>
  <c r="K4316" i="17"/>
  <c r="K4320" i="17"/>
  <c r="K4345" i="17"/>
  <c r="K4372" i="17"/>
  <c r="K4380" i="17"/>
  <c r="K4384" i="17"/>
  <c r="K4392" i="17"/>
  <c r="K4403" i="17"/>
  <c r="K4407" i="17"/>
  <c r="K4410" i="17"/>
  <c r="K4414" i="17"/>
  <c r="K4425" i="17"/>
  <c r="K4429" i="17"/>
  <c r="K4433" i="17"/>
  <c r="K4441" i="17"/>
  <c r="K4445" i="17"/>
  <c r="K4448" i="17"/>
  <c r="K4452" i="17"/>
  <c r="K4463" i="17"/>
  <c r="K4479" i="17"/>
  <c r="K4490" i="17"/>
  <c r="K4494" i="17"/>
  <c r="K4498" i="17"/>
  <c r="K4513" i="17"/>
  <c r="K4517" i="17"/>
  <c r="K4543" i="17"/>
  <c r="K4547" i="17"/>
  <c r="K4551" i="17"/>
  <c r="K4568" i="17"/>
  <c r="K4572" i="17"/>
  <c r="K4583" i="17"/>
  <c r="K4587" i="17"/>
  <c r="K4591" i="17"/>
  <c r="K4598" i="17"/>
  <c r="K4602" i="17"/>
  <c r="K4606" i="17"/>
  <c r="K3982" i="17"/>
  <c r="K4177" i="17"/>
  <c r="K4211" i="17"/>
  <c r="K4256" i="17"/>
  <c r="K4319" i="17"/>
  <c r="K4331" i="17"/>
  <c r="K4336" i="17"/>
  <c r="K4360" i="17"/>
  <c r="K4406" i="17"/>
  <c r="K4419" i="17"/>
  <c r="K4424" i="17"/>
  <c r="K4434" i="17"/>
  <c r="K4440" i="17"/>
  <c r="K4465" i="17"/>
  <c r="K4491" i="17"/>
  <c r="K4518" i="17"/>
  <c r="K4533" i="17"/>
  <c r="K4538" i="17"/>
  <c r="K4548" i="17"/>
  <c r="K4577" i="17"/>
  <c r="K4582" i="17"/>
  <c r="K4597" i="17"/>
  <c r="K4618" i="17"/>
  <c r="K4622" i="17"/>
  <c r="K4626" i="17"/>
  <c r="K4633" i="17"/>
  <c r="K4651" i="17"/>
  <c r="K4656" i="17"/>
  <c r="K4677" i="17"/>
  <c r="K4682" i="17"/>
  <c r="K4686" i="17"/>
  <c r="K4690" i="17"/>
  <c r="K4703" i="17"/>
  <c r="K4707" i="17"/>
  <c r="K4711" i="17"/>
  <c r="K4719" i="17"/>
  <c r="K4723" i="17"/>
  <c r="K4727" i="17"/>
  <c r="K4735" i="17"/>
  <c r="K4739" i="17"/>
  <c r="K4743" i="17"/>
  <c r="K4751" i="17"/>
  <c r="K4755" i="17"/>
  <c r="K4824" i="17"/>
  <c r="K4828" i="17"/>
  <c r="K4832" i="17"/>
  <c r="K4840" i="17"/>
  <c r="K4844" i="17"/>
  <c r="K4848" i="17"/>
  <c r="K4856" i="17"/>
  <c r="K4860" i="17"/>
  <c r="K4864" i="17"/>
  <c r="K4876" i="17"/>
  <c r="K4880" i="17"/>
  <c r="K4884" i="17"/>
  <c r="K4900" i="17"/>
  <c r="K4916" i="17"/>
  <c r="K4937" i="17"/>
  <c r="K4953" i="17"/>
  <c r="K4957" i="17"/>
  <c r="K4961" i="17"/>
  <c r="K4972" i="17"/>
  <c r="K4976" i="17"/>
  <c r="K4991" i="17"/>
  <c r="K4995" i="17"/>
  <c r="K5006" i="17"/>
  <c r="K5010" i="17"/>
  <c r="K5021" i="17"/>
  <c r="K5025" i="17"/>
  <c r="K5036" i="17"/>
  <c r="K5040" i="17"/>
  <c r="K5055" i="17"/>
  <c r="K5059" i="17"/>
  <c r="K5070" i="17"/>
  <c r="K5074" i="17"/>
  <c r="K5085" i="17"/>
  <c r="K5089" i="17"/>
  <c r="K5096" i="17"/>
  <c r="K5111" i="17"/>
  <c r="K5115" i="17"/>
  <c r="K5122" i="17"/>
  <c r="K5129" i="17"/>
  <c r="K5140" i="17"/>
  <c r="K5144" i="17"/>
  <c r="K5151" i="17"/>
  <c r="K5155" i="17"/>
  <c r="K5162" i="17"/>
  <c r="K5173" i="17"/>
  <c r="K5177" i="17"/>
  <c r="K5184" i="17"/>
  <c r="K5191" i="17"/>
  <c r="K5195" i="17"/>
  <c r="K5206" i="17"/>
  <c r="K5210" i="17"/>
  <c r="K5217" i="17"/>
  <c r="K5224" i="17"/>
  <c r="K5239" i="17"/>
  <c r="K5243" i="17"/>
  <c r="K5250" i="17"/>
  <c r="K4206" i="17"/>
  <c r="K4263" i="17"/>
  <c r="K4314" i="17"/>
  <c r="K4349" i="17"/>
  <c r="K4366" i="17"/>
  <c r="K4383" i="17"/>
  <c r="K4415" i="17"/>
  <c r="K4430" i="17"/>
  <c r="K4446" i="17"/>
  <c r="K4461" i="17"/>
  <c r="K4481" i="17"/>
  <c r="K4497" i="17"/>
  <c r="K4523" i="17"/>
  <c r="K4559" i="17"/>
  <c r="K4564" i="17"/>
  <c r="K4573" i="17"/>
  <c r="K4588" i="17"/>
  <c r="K4603" i="17"/>
  <c r="K4608" i="17"/>
  <c r="K4630" i="17"/>
  <c r="K4638" i="17"/>
  <c r="K4642" i="17"/>
  <c r="K4669" i="17"/>
  <c r="K4673" i="17"/>
  <c r="K4760" i="17"/>
  <c r="K4764" i="17"/>
  <c r="K4768" i="17"/>
  <c r="K4776" i="17"/>
  <c r="K4780" i="17"/>
  <c r="K4784" i="17"/>
  <c r="K4792" i="17"/>
  <c r="K4796" i="17"/>
  <c r="K4800" i="17"/>
  <c r="K4812" i="17"/>
  <c r="K4816" i="17"/>
  <c r="K4820" i="17"/>
  <c r="K4836" i="17"/>
  <c r="K4852" i="17"/>
  <c r="K4873" i="17"/>
  <c r="K4889" i="17"/>
  <c r="K4893" i="17"/>
  <c r="K4897" i="17"/>
  <c r="K4905" i="17"/>
  <c r="K4909" i="17"/>
  <c r="K4913" i="17"/>
  <c r="K4925" i="17"/>
  <c r="K4929" i="17"/>
  <c r="K4933" i="17"/>
  <c r="K4941" i="17"/>
  <c r="K4945" i="17"/>
  <c r="K4949" i="17"/>
  <c r="K4965" i="17"/>
  <c r="K4969" i="17"/>
  <c r="K4980" i="17"/>
  <c r="K4984" i="17"/>
  <c r="K4999" i="17"/>
  <c r="K5003" i="17"/>
  <c r="K5014" i="17"/>
  <c r="K5018" i="17"/>
  <c r="K5029" i="17"/>
  <c r="K5033" i="17"/>
  <c r="K5044" i="17"/>
  <c r="K5048" i="17"/>
  <c r="K5063" i="17"/>
  <c r="K5067" i="17"/>
  <c r="K5078" i="17"/>
  <c r="K5082" i="17"/>
  <c r="K5093" i="17"/>
  <c r="K3939" i="17"/>
  <c r="K4220" i="17"/>
  <c r="K4233" i="17"/>
  <c r="K4252" i="17"/>
  <c r="K4270" i="17"/>
  <c r="K4276" i="17"/>
  <c r="K4309" i="17"/>
  <c r="K4402" i="17"/>
  <c r="K4420" i="17"/>
  <c r="K4451" i="17"/>
  <c r="K4466" i="17"/>
  <c r="K4477" i="17"/>
  <c r="K4021" i="17"/>
  <c r="K4150" i="17"/>
  <c r="K4321" i="17"/>
  <c r="K4344" i="17"/>
  <c r="K4362" i="17"/>
  <c r="K4373" i="17"/>
  <c r="K4379" i="17"/>
  <c r="K4391" i="17"/>
  <c r="K4412" i="17"/>
  <c r="K4426" i="17"/>
  <c r="K4442" i="17"/>
  <c r="K4447" i="17"/>
  <c r="K4457" i="17"/>
  <c r="K4462" i="17"/>
  <c r="K4493" i="17"/>
  <c r="K4519" i="17"/>
  <c r="K4550" i="17"/>
  <c r="K4560" i="17"/>
  <c r="K4569" i="17"/>
  <c r="K4584" i="17"/>
  <c r="K4599" i="17"/>
  <c r="K4615" i="17"/>
  <c r="K4639" i="17"/>
  <c r="K4643" i="17"/>
  <c r="K4657" i="17"/>
  <c r="K4670" i="17"/>
  <c r="K4674" i="17"/>
  <c r="K4708" i="17"/>
  <c r="K4724" i="17"/>
  <c r="K4745" i="17"/>
  <c r="K4761" i="17"/>
  <c r="K4765" i="17"/>
  <c r="K4769" i="17"/>
  <c r="K4777" i="17"/>
  <c r="K4781" i="17"/>
  <c r="K4785" i="17"/>
  <c r="K4797" i="17"/>
  <c r="K4801" i="17"/>
  <c r="K4805" i="17"/>
  <c r="K4813" i="17"/>
  <c r="K4817" i="17"/>
  <c r="K4821" i="17"/>
  <c r="K4837" i="17"/>
  <c r="K4858" i="17"/>
  <c r="K4874" i="17"/>
  <c r="K4890" i="17"/>
  <c r="K4894" i="17"/>
  <c r="K4898" i="17"/>
  <c r="K4910" i="17"/>
  <c r="K4914" i="17"/>
  <c r="K4918" i="17"/>
  <c r="K4926" i="17"/>
  <c r="K4930" i="17"/>
  <c r="K4934" i="17"/>
  <c r="K4942" i="17"/>
  <c r="K4946" i="17"/>
  <c r="K4950" i="17"/>
  <c r="K4966" i="17"/>
  <c r="K4015" i="17"/>
  <c r="K4037" i="17"/>
  <c r="K4291" i="17"/>
  <c r="K4328" i="17"/>
  <c r="K4351" i="17"/>
  <c r="K4416" i="17"/>
  <c r="K4431" i="17"/>
  <c r="K4473" i="17"/>
  <c r="K4478" i="17"/>
  <c r="K4499" i="17"/>
  <c r="K4541" i="17"/>
  <c r="K4556" i="17"/>
  <c r="K4566" i="17"/>
  <c r="K4574" i="17"/>
  <c r="K4590" i="17"/>
  <c r="K4605" i="17"/>
  <c r="K4620" i="17"/>
  <c r="K4624" i="17"/>
  <c r="K4628" i="17"/>
  <c r="K4631" i="17"/>
  <c r="K4636" i="17"/>
  <c r="K4648" i="17"/>
  <c r="K4662" i="17"/>
  <c r="K4667" i="17"/>
  <c r="K4684" i="17"/>
  <c r="K4688" i="17"/>
  <c r="K4692" i="17"/>
  <c r="K4697" i="17"/>
  <c r="K4701" i="17"/>
  <c r="K4705" i="17"/>
  <c r="K4713" i="17"/>
  <c r="K4717" i="17"/>
  <c r="K4721" i="17"/>
  <c r="K4733" i="17"/>
  <c r="K4737" i="17"/>
  <c r="K4741" i="17"/>
  <c r="K4749" i="17"/>
  <c r="K4753" i="17"/>
  <c r="K4757" i="17"/>
  <c r="K4773" i="17"/>
  <c r="K4794" i="17"/>
  <c r="K4810" i="17"/>
  <c r="K4826" i="17"/>
  <c r="K4830" i="17"/>
  <c r="K4834" i="17"/>
  <c r="K4846" i="17"/>
  <c r="K4850" i="17"/>
  <c r="K4854" i="17"/>
  <c r="K4862" i="17"/>
  <c r="K4866" i="17"/>
  <c r="K4870" i="17"/>
  <c r="K4878" i="17"/>
  <c r="K4882" i="17"/>
  <c r="K4886" i="17"/>
  <c r="K4907" i="17"/>
  <c r="K4923" i="17"/>
  <c r="K4939" i="17"/>
  <c r="K4959" i="17"/>
  <c r="K4963" i="17"/>
  <c r="K4974" i="17"/>
  <c r="K4978" i="17"/>
  <c r="K4989" i="17"/>
  <c r="K4993" i="17"/>
  <c r="K5004" i="17"/>
  <c r="K5008" i="17"/>
  <c r="K5023" i="17"/>
  <c r="K5027" i="17"/>
  <c r="K5038" i="17"/>
  <c r="K5042" i="17"/>
  <c r="K5053" i="17"/>
  <c r="K5057" i="17"/>
  <c r="K5068" i="17"/>
  <c r="K5072" i="17"/>
  <c r="K5087" i="17"/>
  <c r="K5091" i="17"/>
  <c r="K5098" i="17"/>
  <c r="K5109" i="17"/>
  <c r="K4009" i="17"/>
  <c r="K4137" i="17"/>
  <c r="K4167" i="17"/>
  <c r="K4188" i="17"/>
  <c r="K4203" i="17"/>
  <c r="K4229" i="17"/>
  <c r="K4248" i="17"/>
  <c r="K4254" i="17"/>
  <c r="K4317" i="17"/>
  <c r="K4340" i="17"/>
  <c r="K4358" i="17"/>
  <c r="K4399" i="17"/>
  <c r="K4404" i="17"/>
  <c r="K4413" i="17"/>
  <c r="K4453" i="17"/>
  <c r="K4458" i="17"/>
  <c r="K4261" i="17"/>
  <c r="K4268" i="17"/>
  <c r="K4495" i="17"/>
  <c r="K4567" i="17"/>
  <c r="K4586" i="17"/>
  <c r="K4623" i="17"/>
  <c r="K4644" i="17"/>
  <c r="K4672" i="17"/>
  <c r="K4678" i="17"/>
  <c r="K4689" i="17"/>
  <c r="K4700" i="17"/>
  <c r="K4722" i="17"/>
  <c r="K4728" i="17"/>
  <c r="K4738" i="17"/>
  <c r="K4766" i="17"/>
  <c r="K4771" i="17"/>
  <c r="K4782" i="17"/>
  <c r="K4787" i="17"/>
  <c r="K4818" i="17"/>
  <c r="K4829" i="17"/>
  <c r="K4855" i="17"/>
  <c r="K4881" i="17"/>
  <c r="K4892" i="17"/>
  <c r="K4928" i="17"/>
  <c r="K4944" i="17"/>
  <c r="K4975" i="17"/>
  <c r="K4994" i="17"/>
  <c r="K5017" i="17"/>
  <c r="K5022" i="17"/>
  <c r="K5041" i="17"/>
  <c r="K5050" i="17"/>
  <c r="K5060" i="17"/>
  <c r="K5069" i="17"/>
  <c r="K5083" i="17"/>
  <c r="K5088" i="17"/>
  <c r="K5110" i="17"/>
  <c r="K5123" i="17"/>
  <c r="K5134" i="17"/>
  <c r="K5138" i="17"/>
  <c r="K5142" i="17"/>
  <c r="K5150" i="17"/>
  <c r="K5154" i="17"/>
  <c r="K5158" i="17"/>
  <c r="K5166" i="17"/>
  <c r="K5170" i="17"/>
  <c r="K5174" i="17"/>
  <c r="K5182" i="17"/>
  <c r="K5186" i="17"/>
  <c r="K5205" i="17"/>
  <c r="K5221" i="17"/>
  <c r="K5225" i="17"/>
  <c r="K5241" i="17"/>
  <c r="K5245" i="17"/>
  <c r="K5249" i="17"/>
  <c r="K5253" i="17"/>
  <c r="K5285" i="17"/>
  <c r="K5289" i="17"/>
  <c r="K5311" i="17"/>
  <c r="K5318" i="17"/>
  <c r="K5332" i="17"/>
  <c r="K5339" i="17"/>
  <c r="K5350" i="17"/>
  <c r="K5354" i="17"/>
  <c r="K5368" i="17"/>
  <c r="K5375" i="17"/>
  <c r="K5399" i="17"/>
  <c r="K5403" i="17"/>
  <c r="K5406" i="17"/>
  <c r="K5410" i="17"/>
  <c r="K5420" i="17"/>
  <c r="K5427" i="17"/>
  <c r="K5430" i="17"/>
  <c r="K5434" i="17"/>
  <c r="K5437" i="17"/>
  <c r="K5441" i="17"/>
  <c r="K5444" i="17"/>
  <c r="K5461" i="17"/>
  <c r="K5465" i="17"/>
  <c r="K5472" i="17"/>
  <c r="K3950" i="17"/>
  <c r="K4365" i="17"/>
  <c r="K4449" i="17"/>
  <c r="K4393" i="17"/>
  <c r="K4428" i="17"/>
  <c r="K4503" i="17"/>
  <c r="K4509" i="17"/>
  <c r="K4514" i="17"/>
  <c r="K4563" i="17"/>
  <c r="K4581" i="17"/>
  <c r="K4607" i="17"/>
  <c r="K4619" i="17"/>
  <c r="K4640" i="17"/>
  <c r="K4645" i="17"/>
  <c r="K4663" i="17"/>
  <c r="K4668" i="17"/>
  <c r="K4685" i="17"/>
  <c r="K4696" i="17"/>
  <c r="K4718" i="17"/>
  <c r="K4734" i="17"/>
  <c r="K4746" i="17"/>
  <c r="K4756" i="17"/>
  <c r="K4762" i="17"/>
  <c r="K4767" i="17"/>
  <c r="K4772" i="17"/>
  <c r="K4783" i="17"/>
  <c r="K4116" i="17"/>
  <c r="K4306" i="17"/>
  <c r="K4387" i="17"/>
  <c r="K4444" i="17"/>
  <c r="K4485" i="17"/>
  <c r="K4527" i="17"/>
  <c r="K4544" i="17"/>
  <c r="K4557" i="17"/>
  <c r="K4601" i="17"/>
  <c r="K4625" i="17"/>
  <c r="K4652" i="17"/>
  <c r="K4658" i="17"/>
  <c r="K4691" i="17"/>
  <c r="K4702" i="17"/>
  <c r="K4730" i="17"/>
  <c r="K4779" i="17"/>
  <c r="K4799" i="17"/>
  <c r="K4831" i="17"/>
  <c r="K4883" i="17"/>
  <c r="K4904" i="17"/>
  <c r="K4915" i="17"/>
  <c r="K4920" i="17"/>
  <c r="K4952" i="17"/>
  <c r="K4977" i="17"/>
  <c r="K4986" i="17"/>
  <c r="K4996" i="17"/>
  <c r="K5005" i="17"/>
  <c r="K5019" i="17"/>
  <c r="K5024" i="17"/>
  <c r="K5043" i="17"/>
  <c r="K5047" i="17"/>
  <c r="K5066" i="17"/>
  <c r="K5071" i="17"/>
  <c r="K5080" i="17"/>
  <c r="K5090" i="17"/>
  <c r="K5103" i="17"/>
  <c r="K5107" i="17"/>
  <c r="K5112" i="17"/>
  <c r="K5116" i="17"/>
  <c r="K5120" i="17"/>
  <c r="K5124" i="17"/>
  <c r="K5183" i="17"/>
  <c r="K5199" i="17"/>
  <c r="K5203" i="17"/>
  <c r="K5207" i="17"/>
  <c r="K5219" i="17"/>
  <c r="K5230" i="17"/>
  <c r="K5234" i="17"/>
  <c r="K5238" i="17"/>
  <c r="K5251" i="17"/>
  <c r="K5258" i="17"/>
  <c r="K5261" i="17"/>
  <c r="K5265" i="17"/>
  <c r="K5272" i="17"/>
  <c r="K5279" i="17"/>
  <c r="K5283" i="17"/>
  <c r="K5294" i="17"/>
  <c r="K5298" i="17"/>
  <c r="K5301" i="17"/>
  <c r="K5305" i="17"/>
  <c r="K5319" i="17"/>
  <c r="K5326" i="17"/>
  <c r="K5330" i="17"/>
  <c r="K5337" i="17"/>
  <c r="K5340" i="17"/>
  <c r="K5344" i="17"/>
  <c r="K5359" i="17"/>
  <c r="K5383" i="17"/>
  <c r="K5387" i="17"/>
  <c r="K5390" i="17"/>
  <c r="K5394" i="17"/>
  <c r="K4110" i="17"/>
  <c r="K4132" i="17"/>
  <c r="K4353" i="17"/>
  <c r="K4381" i="17"/>
  <c r="K4409" i="17"/>
  <c r="K4480" i="17"/>
  <c r="K4522" i="17"/>
  <c r="K4641" i="17"/>
  <c r="K4675" i="17"/>
  <c r="K4681" i="17"/>
  <c r="K4747" i="17"/>
  <c r="K4752" i="17"/>
  <c r="K4795" i="17"/>
  <c r="K4815" i="17"/>
  <c r="K4847" i="17"/>
  <c r="K4863" i="17"/>
  <c r="K4895" i="17"/>
  <c r="K4931" i="17"/>
  <c r="K4947" i="17"/>
  <c r="K4958" i="17"/>
  <c r="K4968" i="17"/>
  <c r="K4982" i="17"/>
  <c r="K5001" i="17"/>
  <c r="K5011" i="17"/>
  <c r="K5015" i="17"/>
  <c r="K5034" i="17"/>
  <c r="K5052" i="17"/>
  <c r="K5062" i="17"/>
  <c r="K5076" i="17"/>
  <c r="K5095" i="17"/>
  <c r="K5128" i="17"/>
  <c r="K5132" i="17"/>
  <c r="K5136" i="17"/>
  <c r="K5148" i="17"/>
  <c r="K5152" i="17"/>
  <c r="K5156" i="17"/>
  <c r="K5160" i="17"/>
  <c r="K5164" i="17"/>
  <c r="K5168" i="17"/>
  <c r="K5176" i="17"/>
  <c r="K5180" i="17"/>
  <c r="K5215" i="17"/>
  <c r="K5227" i="17"/>
  <c r="K5247" i="17"/>
  <c r="K5269" i="17"/>
  <c r="K5287" i="17"/>
  <c r="K5291" i="17"/>
  <c r="K5309" i="17"/>
  <c r="K5313" i="17"/>
  <c r="K5316" i="17"/>
  <c r="K5323" i="17"/>
  <c r="K5334" i="17"/>
  <c r="K5348" i="17"/>
  <c r="K5352" i="17"/>
  <c r="K5363" i="17"/>
  <c r="K5366" i="17"/>
  <c r="K5370" i="17"/>
  <c r="K5373" i="17"/>
  <c r="K5377" i="17"/>
  <c r="K5380" i="17"/>
  <c r="K5397" i="17"/>
  <c r="K4286" i="17"/>
  <c r="K4323" i="17"/>
  <c r="K4375" i="17"/>
  <c r="K4474" i="17"/>
  <c r="K4505" i="17"/>
  <c r="K4511" i="17"/>
  <c r="K4516" i="17"/>
  <c r="K4534" i="17"/>
  <c r="K4552" i="17"/>
  <c r="K4571" i="17"/>
  <c r="K4637" i="17"/>
  <c r="K4647" i="17"/>
  <c r="K4659" i="17"/>
  <c r="K4687" i="17"/>
  <c r="K4698" i="17"/>
  <c r="K4709" i="17"/>
  <c r="K4715" i="17"/>
  <c r="K4720" i="17"/>
  <c r="K4726" i="17"/>
  <c r="K4731" i="17"/>
  <c r="K4736" i="17"/>
  <c r="K4742" i="17"/>
  <c r="K4758" i="17"/>
  <c r="K4790" i="17"/>
  <c r="K4244" i="17"/>
  <c r="K4487" i="17"/>
  <c r="K4529" i="17"/>
  <c r="K4546" i="17"/>
  <c r="K4578" i="17"/>
  <c r="K4616" i="17"/>
  <c r="K4627" i="17"/>
  <c r="K4666" i="17"/>
  <c r="K4671" i="17"/>
  <c r="K4693" i="17"/>
  <c r="K4704" i="17"/>
  <c r="K4748" i="17"/>
  <c r="K4770" i="17"/>
  <c r="K4775" i="17"/>
  <c r="K4786" i="17"/>
  <c r="K4822" i="17"/>
  <c r="K4833" i="17"/>
  <c r="K4869" i="17"/>
  <c r="K4875" i="17"/>
  <c r="K4885" i="17"/>
  <c r="K4896" i="17"/>
  <c r="K4901" i="17"/>
  <c r="K4922" i="17"/>
  <c r="K4927" i="17"/>
  <c r="K4938" i="17"/>
  <c r="K4943" i="17"/>
  <c r="K4948" i="17"/>
  <c r="K4954" i="17"/>
  <c r="K4964" i="17"/>
  <c r="K4979" i="17"/>
  <c r="K4983" i="17"/>
  <c r="K5002" i="17"/>
  <c r="K5007" i="17"/>
  <c r="K5016" i="17"/>
  <c r="K5026" i="17"/>
  <c r="K5035" i="17"/>
  <c r="K5049" i="17"/>
  <c r="K5073" i="17"/>
  <c r="K5077" i="17"/>
  <c r="K5133" i="17"/>
  <c r="K5137" i="17"/>
  <c r="K5141" i="17"/>
  <c r="K5149" i="17"/>
  <c r="K5153" i="17"/>
  <c r="K5157" i="17"/>
  <c r="K5161" i="17"/>
  <c r="K5165" i="17"/>
  <c r="K5169" i="17"/>
  <c r="K5181" i="17"/>
  <c r="K5185" i="17"/>
  <c r="K5204" i="17"/>
  <c r="K5216" i="17"/>
  <c r="K5220" i="17"/>
  <c r="K5240" i="17"/>
  <c r="K5244" i="17"/>
  <c r="K5248" i="17"/>
  <c r="K5252" i="17"/>
  <c r="K5259" i="17"/>
  <c r="K5270" i="17"/>
  <c r="K5284" i="17"/>
  <c r="K4182" i="17"/>
  <c r="K4274" i="17"/>
  <c r="K4370" i="17"/>
  <c r="K4469" i="17"/>
  <c r="K4501" i="17"/>
  <c r="K4512" i="17"/>
  <c r="K4542" i="17"/>
  <c r="K4592" i="17"/>
  <c r="K4611" i="17"/>
  <c r="K4632" i="17"/>
  <c r="K4655" i="17"/>
  <c r="K4716" i="17"/>
  <c r="K4732" i="17"/>
  <c r="K4754" i="17"/>
  <c r="K4791" i="17"/>
  <c r="K4802" i="17"/>
  <c r="K4807" i="17"/>
  <c r="K4839" i="17"/>
  <c r="K4849" i="17"/>
  <c r="K4865" i="17"/>
  <c r="K4912" i="17"/>
  <c r="K4960" i="17"/>
  <c r="K4970" i="17"/>
  <c r="K4988" i="17"/>
  <c r="K4998" i="17"/>
  <c r="K5012" i="17"/>
  <c r="K5031" i="17"/>
  <c r="K5045" i="17"/>
  <c r="K5054" i="17"/>
  <c r="K5064" i="17"/>
  <c r="K5092" i="17"/>
  <c r="K5097" i="17"/>
  <c r="K5101" i="17"/>
  <c r="K5105" i="17"/>
  <c r="K5114" i="17"/>
  <c r="K5118" i="17"/>
  <c r="K5126" i="17"/>
  <c r="K5130" i="17"/>
  <c r="K5146" i="17"/>
  <c r="K5178" i="17"/>
  <c r="K5189" i="17"/>
  <c r="K5193" i="17"/>
  <c r="K5197" i="17"/>
  <c r="K5201" i="17"/>
  <c r="K5209" i="17"/>
  <c r="K5213" i="17"/>
  <c r="K5228" i="17"/>
  <c r="K5232" i="17"/>
  <c r="K5236" i="17"/>
  <c r="K5256" i="17"/>
  <c r="K5263" i="17"/>
  <c r="K5267" i="17"/>
  <c r="K5274" i="17"/>
  <c r="K5277" i="17"/>
  <c r="K5281" i="17"/>
  <c r="K5292" i="17"/>
  <c r="K5296" i="17"/>
  <c r="K5303" i="17"/>
  <c r="K4537" i="17"/>
  <c r="K4819" i="17"/>
  <c r="K4851" i="17"/>
  <c r="K4871" i="17"/>
  <c r="K4899" i="17"/>
  <c r="K4919" i="17"/>
  <c r="K4973" i="17"/>
  <c r="K4992" i="17"/>
  <c r="K5051" i="17"/>
  <c r="K5094" i="17"/>
  <c r="K5100" i="17"/>
  <c r="K5117" i="17"/>
  <c r="K5175" i="17"/>
  <c r="K5187" i="17"/>
  <c r="K5202" i="17"/>
  <c r="K5214" i="17"/>
  <c r="K5242" i="17"/>
  <c r="K5255" i="17"/>
  <c r="K5266" i="17"/>
  <c r="K5282" i="17"/>
  <c r="K5288" i="17"/>
  <c r="K5293" i="17"/>
  <c r="K5308" i="17"/>
  <c r="K5317" i="17"/>
  <c r="K5325" i="17"/>
  <c r="K5347" i="17"/>
  <c r="K5361" i="17"/>
  <c r="K5386" i="17"/>
  <c r="K5395" i="17"/>
  <c r="K5407" i="17"/>
  <c r="K5411" i="17"/>
  <c r="K5414" i="17"/>
  <c r="K5418" i="17"/>
  <c r="K5433" i="17"/>
  <c r="K5456" i="17"/>
  <c r="K5496" i="17"/>
  <c r="K5503" i="17"/>
  <c r="K5527" i="17"/>
  <c r="K5531" i="17"/>
  <c r="K5534" i="17"/>
  <c r="K5538" i="17"/>
  <c r="K5548" i="17"/>
  <c r="K5555" i="17"/>
  <c r="K5558" i="17"/>
  <c r="K5562" i="17"/>
  <c r="K5565" i="17"/>
  <c r="K5569" i="17"/>
  <c r="K5572" i="17"/>
  <c r="K5589" i="17"/>
  <c r="K5593" i="17"/>
  <c r="K5600" i="17"/>
  <c r="K5624" i="17"/>
  <c r="K5631" i="17"/>
  <c r="K5655" i="17"/>
  <c r="K5659" i="17"/>
  <c r="K5662" i="17"/>
  <c r="K5666" i="17"/>
  <c r="K5676" i="17"/>
  <c r="K5683" i="17"/>
  <c r="K5686" i="17"/>
  <c r="K5690" i="17"/>
  <c r="K5693" i="17"/>
  <c r="K5697" i="17"/>
  <c r="K5700" i="17"/>
  <c r="K5717" i="17"/>
  <c r="K5721" i="17"/>
  <c r="K5728" i="17"/>
  <c r="K5752" i="17"/>
  <c r="K5759" i="17"/>
  <c r="K5783" i="17"/>
  <c r="K5787" i="17"/>
  <c r="K5790" i="17"/>
  <c r="K5794" i="17"/>
  <c r="K5804" i="17"/>
  <c r="K5811" i="17"/>
  <c r="K5814" i="17"/>
  <c r="K5818" i="17"/>
  <c r="K5821" i="17"/>
  <c r="K5825" i="17"/>
  <c r="K5828" i="17"/>
  <c r="K5845" i="17"/>
  <c r="K5849" i="17"/>
  <c r="K5856" i="17"/>
  <c r="K5880" i="17"/>
  <c r="K5887" i="17"/>
  <c r="K5911" i="17"/>
  <c r="K5915" i="17"/>
  <c r="K5918" i="17"/>
  <c r="K5922" i="17"/>
  <c r="K5932" i="17"/>
  <c r="K5939" i="17"/>
  <c r="K5942" i="17"/>
  <c r="K5946" i="17"/>
  <c r="K5949" i="17"/>
  <c r="K5953" i="17"/>
  <c r="K5956" i="17"/>
  <c r="K5973" i="17"/>
  <c r="K5977" i="17"/>
  <c r="K5984" i="17"/>
  <c r="K6008" i="17"/>
  <c r="K6015" i="17"/>
  <c r="K6039" i="17"/>
  <c r="K6043" i="17"/>
  <c r="K6046" i="17"/>
  <c r="K6050" i="17"/>
  <c r="K6060" i="17"/>
  <c r="K6067" i="17"/>
  <c r="K6070" i="17"/>
  <c r="K6074" i="17"/>
  <c r="K6077" i="17"/>
  <c r="K6081" i="17"/>
  <c r="K6084" i="17"/>
  <c r="K6101" i="17"/>
  <c r="K6105" i="17"/>
  <c r="K6112" i="17"/>
  <c r="K6129" i="17"/>
  <c r="K6136" i="17"/>
  <c r="K6143" i="17"/>
  <c r="K6150" i="17"/>
  <c r="K6170" i="17"/>
  <c r="K6176" i="17"/>
  <c r="K6193" i="17"/>
  <c r="K6200" i="17"/>
  <c r="K6207" i="17"/>
  <c r="K6214" i="17"/>
  <c r="K6243" i="17"/>
  <c r="K6246" i="17"/>
  <c r="K6250" i="17"/>
  <c r="K6253" i="17"/>
  <c r="K4531" i="17"/>
  <c r="K4593" i="17"/>
  <c r="K4845" i="17"/>
  <c r="K4859" i="17"/>
  <c r="K4940" i="17"/>
  <c r="K4962" i="17"/>
  <c r="K4981" i="17"/>
  <c r="K4987" i="17"/>
  <c r="K5032" i="17"/>
  <c r="K5058" i="17"/>
  <c r="K5106" i="17"/>
  <c r="K5192" i="17"/>
  <c r="K5226" i="17"/>
  <c r="K5231" i="17"/>
  <c r="K5299" i="17"/>
  <c r="K5304" i="17"/>
  <c r="K5314" i="17"/>
  <c r="K5322" i="17"/>
  <c r="K5343" i="17"/>
  <c r="K5357" i="17"/>
  <c r="K5365" i="17"/>
  <c r="K5374" i="17"/>
  <c r="K5382" i="17"/>
  <c r="K5391" i="17"/>
  <c r="K5422" i="17"/>
  <c r="K5426" i="17"/>
  <c r="K5429" i="17"/>
  <c r="K5442" i="17"/>
  <c r="K5445" i="17"/>
  <c r="K5449" i="17"/>
  <c r="K5460" i="17"/>
  <c r="K5464" i="17"/>
  <c r="K5468" i="17"/>
  <c r="K5479" i="17"/>
  <c r="K5483" i="17"/>
  <c r="K5486" i="17"/>
  <c r="K5490" i="17"/>
  <c r="K5500" i="17"/>
  <c r="K4788" i="17"/>
  <c r="K4814" i="17"/>
  <c r="K4879" i="17"/>
  <c r="K4956" i="17"/>
  <c r="K5000" i="17"/>
  <c r="K5013" i="17"/>
  <c r="K5020" i="17"/>
  <c r="K5039" i="17"/>
  <c r="K5046" i="17"/>
  <c r="K5065" i="17"/>
  <c r="K5113" i="17"/>
  <c r="K5135" i="17"/>
  <c r="K5147" i="17"/>
  <c r="K5159" i="17"/>
  <c r="K5171" i="17"/>
  <c r="K5188" i="17"/>
  <c r="K5198" i="17"/>
  <c r="K5237" i="17"/>
  <c r="K5262" i="17"/>
  <c r="K5273" i="17"/>
  <c r="K5278" i="17"/>
  <c r="K5331" i="17"/>
  <c r="K5335" i="17"/>
  <c r="K5353" i="17"/>
  <c r="K5362" i="17"/>
  <c r="K5371" i="17"/>
  <c r="K5379" i="17"/>
  <c r="K5400" i="17"/>
  <c r="K5404" i="17"/>
  <c r="K5408" i="17"/>
  <c r="K5415" i="17"/>
  <c r="K5419" i="17"/>
  <c r="K5438" i="17"/>
  <c r="K5453" i="17"/>
  <c r="K5457" i="17"/>
  <c r="K5473" i="17"/>
  <c r="K5476" i="17"/>
  <c r="K5493" i="17"/>
  <c r="K5497" i="17"/>
  <c r="K5504" i="17"/>
  <c r="K5528" i="17"/>
  <c r="K5535" i="17"/>
  <c r="K5559" i="17"/>
  <c r="K5563" i="17"/>
  <c r="K5566" i="17"/>
  <c r="K5570" i="17"/>
  <c r="K5580" i="17"/>
  <c r="K5587" i="17"/>
  <c r="K5590" i="17"/>
  <c r="K4526" i="17"/>
  <c r="K4750" i="17"/>
  <c r="K4803" i="17"/>
  <c r="K4809" i="17"/>
  <c r="K4835" i="17"/>
  <c r="K4841" i="17"/>
  <c r="K4867" i="17"/>
  <c r="K4908" i="17"/>
  <c r="K4935" i="17"/>
  <c r="K5028" i="17"/>
  <c r="K5084" i="17"/>
  <c r="K5102" i="17"/>
  <c r="K5119" i="17"/>
  <c r="K5211" i="17"/>
  <c r="K5222" i="17"/>
  <c r="K5257" i="17"/>
  <c r="K5268" i="17"/>
  <c r="K5290" i="17"/>
  <c r="K5295" i="17"/>
  <c r="K5300" i="17"/>
  <c r="K5310" i="17"/>
  <c r="K5327" i="17"/>
  <c r="K5358" i="17"/>
  <c r="K5388" i="17"/>
  <c r="K5392" i="17"/>
  <c r="K5396" i="17"/>
  <c r="K5412" i="17"/>
  <c r="K5423" i="17"/>
  <c r="K4712" i="17"/>
  <c r="K4861" i="17"/>
  <c r="K4888" i="17"/>
  <c r="K4971" i="17"/>
  <c r="K5009" i="17"/>
  <c r="K5079" i="17"/>
  <c r="K5108" i="17"/>
  <c r="K5125" i="17"/>
  <c r="K5131" i="17"/>
  <c r="K5143" i="17"/>
  <c r="K5172" i="17"/>
  <c r="K5194" i="17"/>
  <c r="K5233" i="17"/>
  <c r="K5306" i="17"/>
  <c r="K5315" i="17"/>
  <c r="K5336" i="17"/>
  <c r="K5345" i="17"/>
  <c r="K5349" i="17"/>
  <c r="K5367" i="17"/>
  <c r="K5376" i="17"/>
  <c r="K5384" i="17"/>
  <c r="K5401" i="17"/>
  <c r="K5409" i="17"/>
  <c r="K5416" i="17"/>
  <c r="K5431" i="17"/>
  <c r="K5439" i="17"/>
  <c r="K5443" i="17"/>
  <c r="K5454" i="17"/>
  <c r="K5458" i="17"/>
  <c r="K5466" i="17"/>
  <c r="K5474" i="17"/>
  <c r="K5484" i="17"/>
  <c r="K5491" i="17"/>
  <c r="K5494" i="17"/>
  <c r="K5498" i="17"/>
  <c r="K5501" i="17"/>
  <c r="K5505" i="17"/>
  <c r="K5508" i="17"/>
  <c r="K5525" i="17"/>
  <c r="K5529" i="17"/>
  <c r="K5536" i="17"/>
  <c r="K5560" i="17"/>
  <c r="K5567" i="17"/>
  <c r="K5591" i="17"/>
  <c r="K5595" i="17"/>
  <c r="K5598" i="17"/>
  <c r="K5602" i="17"/>
  <c r="K5612" i="17"/>
  <c r="K5619" i="17"/>
  <c r="K5622" i="17"/>
  <c r="K5626" i="17"/>
  <c r="K5629" i="17"/>
  <c r="K5633" i="17"/>
  <c r="K5636" i="17"/>
  <c r="K5653" i="17"/>
  <c r="K5657" i="17"/>
  <c r="K5664" i="17"/>
  <c r="K5688" i="17"/>
  <c r="K5695" i="17"/>
  <c r="K5719" i="17"/>
  <c r="K5723" i="17"/>
  <c r="K5726" i="17"/>
  <c r="K5730" i="17"/>
  <c r="K5740" i="17"/>
  <c r="K5747" i="17"/>
  <c r="K5750" i="17"/>
  <c r="K5754" i="17"/>
  <c r="K5757" i="17"/>
  <c r="K5761" i="17"/>
  <c r="K5764" i="17"/>
  <c r="K5781" i="17"/>
  <c r="K5785" i="17"/>
  <c r="K5792" i="17"/>
  <c r="K5816" i="17"/>
  <c r="K5823" i="17"/>
  <c r="K5847" i="17"/>
  <c r="K5851" i="17"/>
  <c r="K5854" i="17"/>
  <c r="K5858" i="17"/>
  <c r="K5868" i="17"/>
  <c r="K5875" i="17"/>
  <c r="K5878" i="17"/>
  <c r="K5882" i="17"/>
  <c r="K5885" i="17"/>
  <c r="K5889" i="17"/>
  <c r="K5892" i="17"/>
  <c r="K5909" i="17"/>
  <c r="K5913" i="17"/>
  <c r="K5920" i="17"/>
  <c r="K5944" i="17"/>
  <c r="K5951" i="17"/>
  <c r="K5975" i="17"/>
  <c r="K5979" i="17"/>
  <c r="K5982" i="17"/>
  <c r="K5986" i="17"/>
  <c r="K5996" i="17"/>
  <c r="K6003" i="17"/>
  <c r="K6006" i="17"/>
  <c r="K6010" i="17"/>
  <c r="K6013" i="17"/>
  <c r="K4489" i="17"/>
  <c r="K4612" i="17"/>
  <c r="K4706" i="17"/>
  <c r="K4798" i="17"/>
  <c r="K4903" i="17"/>
  <c r="K4990" i="17"/>
  <c r="K5061" i="17"/>
  <c r="K5167" i="17"/>
  <c r="K5179" i="17"/>
  <c r="K5190" i="17"/>
  <c r="K5200" i="17"/>
  <c r="K5212" i="17"/>
  <c r="K5223" i="17"/>
  <c r="K5246" i="17"/>
  <c r="K5264" i="17"/>
  <c r="K5275" i="17"/>
  <c r="K5280" i="17"/>
  <c r="K5286" i="17"/>
  <c r="K5320" i="17"/>
  <c r="L5320" i="17" s="1"/>
  <c r="K5328" i="17"/>
  <c r="K5341" i="17"/>
  <c r="K5355" i="17"/>
  <c r="K5372" i="17"/>
  <c r="K5393" i="17"/>
  <c r="K5405" i="17"/>
  <c r="K5424" i="17"/>
  <c r="K5447" i="17"/>
  <c r="K5451" i="17"/>
  <c r="K5462" i="17"/>
  <c r="K5470" i="17"/>
  <c r="K5477" i="17"/>
  <c r="K5481" i="17"/>
  <c r="K5488" i="17"/>
  <c r="K5512" i="17"/>
  <c r="K5519" i="17"/>
  <c r="K5543" i="17"/>
  <c r="K5547" i="17"/>
  <c r="K5550" i="17"/>
  <c r="K5554" i="17"/>
  <c r="K5564" i="17"/>
  <c r="K5571" i="17"/>
  <c r="K5574" i="17"/>
  <c r="K5578" i="17"/>
  <c r="K5581" i="17"/>
  <c r="K5585" i="17"/>
  <c r="K5588" i="17"/>
  <c r="K5605" i="17"/>
  <c r="K5609" i="17"/>
  <c r="K4811" i="17"/>
  <c r="K4843" i="17"/>
  <c r="K4924" i="17"/>
  <c r="K4985" i="17"/>
  <c r="K4997" i="17"/>
  <c r="K5030" i="17"/>
  <c r="K5056" i="17"/>
  <c r="K5075" i="17"/>
  <c r="K5086" i="17"/>
  <c r="K5099" i="17"/>
  <c r="K5104" i="17"/>
  <c r="K5121" i="17"/>
  <c r="K5218" i="17"/>
  <c r="K5229" i="17"/>
  <c r="K5254" i="17"/>
  <c r="K5297" i="17"/>
  <c r="K5302" i="17"/>
  <c r="K5307" i="17"/>
  <c r="K5312" i="17"/>
  <c r="K5324" i="17"/>
  <c r="K5333" i="17"/>
  <c r="K5346" i="17"/>
  <c r="K5360" i="17"/>
  <c r="K5385" i="17"/>
  <c r="K5389" i="17"/>
  <c r="K5402" i="17"/>
  <c r="K5413" i="17"/>
  <c r="K5417" i="17"/>
  <c r="K5428" i="17"/>
  <c r="K5432" i="17"/>
  <c r="K5436" i="17"/>
  <c r="K5440" i="17"/>
  <c r="K5455" i="17"/>
  <c r="K5459" i="17"/>
  <c r="K5467" i="17"/>
  <c r="K5495" i="17"/>
  <c r="K5499" i="17"/>
  <c r="K5502" i="17"/>
  <c r="K5506" i="17"/>
  <c r="K5516" i="17"/>
  <c r="K5523" i="17"/>
  <c r="K5526" i="17"/>
  <c r="K5530" i="17"/>
  <c r="K5533" i="17"/>
  <c r="K5537" i="17"/>
  <c r="K5540" i="17"/>
  <c r="K5557" i="17"/>
  <c r="K5561" i="17"/>
  <c r="K5568" i="17"/>
  <c r="K4967" i="17"/>
  <c r="K5037" i="17"/>
  <c r="K5235" i="17"/>
  <c r="K5446" i="17"/>
  <c r="K5487" i="17"/>
  <c r="K5511" i="17"/>
  <c r="K5520" i="17"/>
  <c r="K5524" i="17"/>
  <c r="K5546" i="17"/>
  <c r="K5551" i="17"/>
  <c r="K5579" i="17"/>
  <c r="K5594" i="17"/>
  <c r="K5599" i="17"/>
  <c r="K5604" i="17"/>
  <c r="K5608" i="17"/>
  <c r="K5616" i="17"/>
  <c r="K5648" i="17"/>
  <c r="K5656" i="17"/>
  <c r="K5669" i="17"/>
  <c r="K5673" i="17"/>
  <c r="K5684" i="17"/>
  <c r="K5689" i="17"/>
  <c r="K5698" i="17"/>
  <c r="K5701" i="17"/>
  <c r="K5705" i="17"/>
  <c r="K5716" i="17"/>
  <c r="K5725" i="17"/>
  <c r="K5741" i="17"/>
  <c r="K5745" i="17"/>
  <c r="K5773" i="17"/>
  <c r="K5777" i="17"/>
  <c r="K5798" i="17"/>
  <c r="K5802" i="17"/>
  <c r="K5813" i="17"/>
  <c r="K5822" i="17"/>
  <c r="K5830" i="17"/>
  <c r="K5834" i="17"/>
  <c r="K5850" i="17"/>
  <c r="K5859" i="17"/>
  <c r="K5870" i="17"/>
  <c r="K5874" i="17"/>
  <c r="K5883" i="17"/>
  <c r="K5891" i="17"/>
  <c r="K5902" i="17"/>
  <c r="K5906" i="17"/>
  <c r="K5919" i="17"/>
  <c r="K5927" i="17"/>
  <c r="K5931" i="17"/>
  <c r="K5959" i="17"/>
  <c r="K5963" i="17"/>
  <c r="K5974" i="17"/>
  <c r="K5988" i="17"/>
  <c r="K5999" i="17"/>
  <c r="K6007" i="17"/>
  <c r="K6016" i="17"/>
  <c r="K6052" i="17"/>
  <c r="K6063" i="17"/>
  <c r="K6075" i="17"/>
  <c r="K6086" i="17"/>
  <c r="K6090" i="17"/>
  <c r="K6109" i="17"/>
  <c r="K6124" i="17"/>
  <c r="K6127" i="17"/>
  <c r="K6135" i="17"/>
  <c r="K6139" i="17"/>
  <c r="K6147" i="17"/>
  <c r="K6151" i="17"/>
  <c r="K6168" i="17"/>
  <c r="K6192" i="17"/>
  <c r="K6196" i="17"/>
  <c r="K6204" i="17"/>
  <c r="K6216" i="17"/>
  <c r="K6219" i="17"/>
  <c r="K6226" i="17"/>
  <c r="K6229" i="17"/>
  <c r="K6233" i="17"/>
  <c r="K6239" i="17"/>
  <c r="K6251" i="17"/>
  <c r="K6258" i="17"/>
  <c r="K6261" i="17"/>
  <c r="K6265" i="17"/>
  <c r="K6268" i="17"/>
  <c r="K6272" i="17"/>
  <c r="K6279" i="17"/>
  <c r="K6292" i="17"/>
  <c r="K6295" i="17"/>
  <c r="K6301" i="17"/>
  <c r="K6311" i="17"/>
  <c r="K6315" i="17"/>
  <c r="K6318" i="17"/>
  <c r="K6339" i="17"/>
  <c r="K6346" i="17"/>
  <c r="K6349" i="17"/>
  <c r="K6353" i="17"/>
  <c r="K6362" i="17"/>
  <c r="K6368" i="17"/>
  <c r="K6385" i="17"/>
  <c r="K6392" i="17"/>
  <c r="K6399" i="17"/>
  <c r="K6406" i="17"/>
  <c r="K6426" i="17"/>
  <c r="K6432" i="17"/>
  <c r="K4629" i="17"/>
  <c r="K5139" i="17"/>
  <c r="K5260" i="17"/>
  <c r="K5321" i="17"/>
  <c r="K5342" i="17"/>
  <c r="K5356" i="17"/>
  <c r="K5435" i="17"/>
  <c r="K5521" i="17"/>
  <c r="K5532" i="17"/>
  <c r="K5552" i="17"/>
  <c r="K5613" i="17"/>
  <c r="K5617" i="17"/>
  <c r="K5645" i="17"/>
  <c r="K5649" i="17"/>
  <c r="K5670" i="17"/>
  <c r="K5674" i="17"/>
  <c r="K5685" i="17"/>
  <c r="K5694" i="17"/>
  <c r="K5702" i="17"/>
  <c r="K5706" i="17"/>
  <c r="K5722" i="17"/>
  <c r="K5731" i="17"/>
  <c r="K5742" i="17"/>
  <c r="K5746" i="17"/>
  <c r="K5755" i="17"/>
  <c r="K5763" i="17"/>
  <c r="K5774" i="17"/>
  <c r="K5778" i="17"/>
  <c r="K5791" i="17"/>
  <c r="K5799" i="17"/>
  <c r="K5803" i="17"/>
  <c r="K5831" i="17"/>
  <c r="K5835" i="17"/>
  <c r="K5846" i="17"/>
  <c r="K5860" i="17"/>
  <c r="K5871" i="17"/>
  <c r="K4806" i="17"/>
  <c r="K5329" i="17"/>
  <c r="K5364" i="17"/>
  <c r="K5378" i="17"/>
  <c r="K5448" i="17"/>
  <c r="K5478" i="17"/>
  <c r="K5489" i="17"/>
  <c r="K5513" i="17"/>
  <c r="K5517" i="17"/>
  <c r="K5539" i="17"/>
  <c r="K5576" i="17"/>
  <c r="K5596" i="17"/>
  <c r="K5601" i="17"/>
  <c r="K5610" i="17"/>
  <c r="K5621" i="17"/>
  <c r="K5630" i="17"/>
  <c r="K5638" i="17"/>
  <c r="K5642" i="17"/>
  <c r="K5658" i="17"/>
  <c r="K5667" i="17"/>
  <c r="K5678" i="17"/>
  <c r="K5682" i="17"/>
  <c r="K5691" i="17"/>
  <c r="K5699" i="17"/>
  <c r="K5710" i="17"/>
  <c r="K5714" i="17"/>
  <c r="K5727" i="17"/>
  <c r="K5735" i="17"/>
  <c r="K5739" i="17"/>
  <c r="K5767" i="17"/>
  <c r="K5771" i="17"/>
  <c r="K5782" i="17"/>
  <c r="K5796" i="17"/>
  <c r="K5807" i="17"/>
  <c r="K5815" i="17"/>
  <c r="K5824" i="17"/>
  <c r="K5839" i="17"/>
  <c r="K5843" i="17"/>
  <c r="K5864" i="17"/>
  <c r="K5884" i="17"/>
  <c r="K5896" i="17"/>
  <c r="K5900" i="17"/>
  <c r="K5916" i="17"/>
  <c r="K5921" i="17"/>
  <c r="K5936" i="17"/>
  <c r="K5968" i="17"/>
  <c r="K5976" i="17"/>
  <c r="K5989" i="17"/>
  <c r="K5993" i="17"/>
  <c r="K6004" i="17"/>
  <c r="K6009" i="17"/>
  <c r="K6024" i="17"/>
  <c r="K6031" i="17"/>
  <c r="K6042" i="17"/>
  <c r="K6053" i="17"/>
  <c r="K6057" i="17"/>
  <c r="K6068" i="17"/>
  <c r="K6072" i="17"/>
  <c r="K6076" i="17"/>
  <c r="K6080" i="17"/>
  <c r="K6095" i="17"/>
  <c r="K6099" i="17"/>
  <c r="K6107" i="17"/>
  <c r="K6118" i="17"/>
  <c r="K6122" i="17"/>
  <c r="K6125" i="17"/>
  <c r="K6137" i="17"/>
  <c r="K6145" i="17"/>
  <c r="K6148" i="17"/>
  <c r="K6159" i="17"/>
  <c r="K6183" i="17"/>
  <c r="K6187" i="17"/>
  <c r="K6190" i="17"/>
  <c r="K6194" i="17"/>
  <c r="K6213" i="17"/>
  <c r="K6220" i="17"/>
  <c r="K6224" i="17"/>
  <c r="K6227" i="17"/>
  <c r="K6234" i="17"/>
  <c r="K6237" i="17"/>
  <c r="K6244" i="17"/>
  <c r="K6248" i="17"/>
  <c r="K6252" i="17"/>
  <c r="K6266" i="17"/>
  <c r="K6287" i="17"/>
  <c r="K6293" i="17"/>
  <c r="K6306" i="17"/>
  <c r="K6316" i="17"/>
  <c r="K6319" i="17"/>
  <c r="K6323" i="17"/>
  <c r="K6326" i="17"/>
  <c r="K6333" i="17"/>
  <c r="K6337" i="17"/>
  <c r="K6340" i="17"/>
  <c r="K6344" i="17"/>
  <c r="K6347" i="17"/>
  <c r="K6354" i="17"/>
  <c r="K4877" i="17"/>
  <c r="K5208" i="17"/>
  <c r="K5276" i="17"/>
  <c r="K5351" i="17"/>
  <c r="K5509" i="17"/>
  <c r="K5522" i="17"/>
  <c r="K5544" i="17"/>
  <c r="K5553" i="17"/>
  <c r="K5586" i="17"/>
  <c r="K5606" i="17"/>
  <c r="K5614" i="17"/>
  <c r="K5618" i="17"/>
  <c r="K5627" i="17"/>
  <c r="K5635" i="17"/>
  <c r="K5646" i="17"/>
  <c r="K5650" i="17"/>
  <c r="K5663" i="17"/>
  <c r="K5671" i="17"/>
  <c r="K5675" i="17"/>
  <c r="K5703" i="17"/>
  <c r="K5707" i="17"/>
  <c r="K5718" i="17"/>
  <c r="K5732" i="17"/>
  <c r="K5743" i="17"/>
  <c r="K5751" i="17"/>
  <c r="K5760" i="17"/>
  <c r="K5775" i="17"/>
  <c r="K5779" i="17"/>
  <c r="K5800" i="17"/>
  <c r="K5820" i="17"/>
  <c r="K5832" i="17"/>
  <c r="K5836" i="17"/>
  <c r="K5852" i="17"/>
  <c r="K5857" i="17"/>
  <c r="K5872" i="17"/>
  <c r="K5904" i="17"/>
  <c r="K5912" i="17"/>
  <c r="K5925" i="17"/>
  <c r="K5929" i="17"/>
  <c r="K5940" i="17"/>
  <c r="K5945" i="17"/>
  <c r="K5954" i="17"/>
  <c r="K5957" i="17"/>
  <c r="K5961" i="17"/>
  <c r="K5972" i="17"/>
  <c r="K5981" i="17"/>
  <c r="K5997" i="17"/>
  <c r="K6001" i="17"/>
  <c r="K6018" i="17"/>
  <c r="K6028" i="17"/>
  <c r="K6035" i="17"/>
  <c r="K6038" i="17"/>
  <c r="K6061" i="17"/>
  <c r="K6065" i="17"/>
  <c r="K6088" i="17"/>
  <c r="K6092" i="17"/>
  <c r="K6103" i="17"/>
  <c r="K6111" i="17"/>
  <c r="K6115" i="17"/>
  <c r="K6133" i="17"/>
  <c r="K6141" i="17"/>
  <c r="K6153" i="17"/>
  <c r="K6166" i="17"/>
  <c r="K6180" i="17"/>
  <c r="K6198" i="17"/>
  <c r="K6202" i="17"/>
  <c r="K6206" i="17"/>
  <c r="K6210" i="17"/>
  <c r="K6231" i="17"/>
  <c r="K6241" i="17"/>
  <c r="K6256" i="17"/>
  <c r="K6263" i="17"/>
  <c r="K6270" i="17"/>
  <c r="K6277" i="17"/>
  <c r="K6281" i="17"/>
  <c r="K6297" i="17"/>
  <c r="K6309" i="17"/>
  <c r="K6313" i="17"/>
  <c r="K6330" i="17"/>
  <c r="K6351" i="17"/>
  <c r="K6357" i="17"/>
  <c r="K6370" i="17"/>
  <c r="K6380" i="17"/>
  <c r="K5127" i="17"/>
  <c r="K5163" i="17"/>
  <c r="K5338" i="17"/>
  <c r="K5485" i="17"/>
  <c r="K5514" i="17"/>
  <c r="K5518" i="17"/>
  <c r="K5549" i="17"/>
  <c r="K5577" i="17"/>
  <c r="K5582" i="17"/>
  <c r="K5592" i="17"/>
  <c r="K5597" i="17"/>
  <c r="K5611" i="17"/>
  <c r="K5639" i="17"/>
  <c r="K5643" i="17"/>
  <c r="K5654" i="17"/>
  <c r="K5668" i="17"/>
  <c r="K5679" i="17"/>
  <c r="K5687" i="17"/>
  <c r="K5696" i="17"/>
  <c r="K5711" i="17"/>
  <c r="K5715" i="17"/>
  <c r="K5736" i="17"/>
  <c r="K5756" i="17"/>
  <c r="K5768" i="17"/>
  <c r="K5772" i="17"/>
  <c r="K5788" i="17"/>
  <c r="K5793" i="17"/>
  <c r="K5808" i="17"/>
  <c r="K5840" i="17"/>
  <c r="K5848" i="17"/>
  <c r="K5861" i="17"/>
  <c r="K5865" i="17"/>
  <c r="K5876" i="17"/>
  <c r="K5881" i="17"/>
  <c r="K5890" i="17"/>
  <c r="K5893" i="17"/>
  <c r="K5081" i="17"/>
  <c r="K5271" i="17"/>
  <c r="K5425" i="17"/>
  <c r="K5450" i="17"/>
  <c r="K5463" i="17"/>
  <c r="K5469" i="17"/>
  <c r="K5475" i="17"/>
  <c r="K5480" i="17"/>
  <c r="K5510" i="17"/>
  <c r="K5545" i="17"/>
  <c r="K5573" i="17"/>
  <c r="K5603" i="17"/>
  <c r="K5607" i="17"/>
  <c r="K5615" i="17"/>
  <c r="K5623" i="17"/>
  <c r="K5632" i="17"/>
  <c r="K5647" i="17"/>
  <c r="K5651" i="17"/>
  <c r="K5672" i="17"/>
  <c r="K5692" i="17"/>
  <c r="K5704" i="17"/>
  <c r="K5708" i="17"/>
  <c r="K5724" i="17"/>
  <c r="K5729" i="17"/>
  <c r="K5744" i="17"/>
  <c r="K5776" i="17"/>
  <c r="K5784" i="17"/>
  <c r="K5797" i="17"/>
  <c r="K5801" i="17"/>
  <c r="K5812" i="17"/>
  <c r="K5817" i="17"/>
  <c r="K5826" i="17"/>
  <c r="K5829" i="17"/>
  <c r="K5833" i="17"/>
  <c r="K5844" i="17"/>
  <c r="K5853" i="17"/>
  <c r="K5869" i="17"/>
  <c r="K5873" i="17"/>
  <c r="K5901" i="17"/>
  <c r="K5905" i="17"/>
  <c r="K5926" i="17"/>
  <c r="K5930" i="17"/>
  <c r="K5941" i="17"/>
  <c r="K5950" i="17"/>
  <c r="K5958" i="17"/>
  <c r="K5962" i="17"/>
  <c r="K5978" i="17"/>
  <c r="K5987" i="17"/>
  <c r="K5998" i="17"/>
  <c r="K6002" i="17"/>
  <c r="K6011" i="17"/>
  <c r="K6062" i="17"/>
  <c r="K6066" i="17"/>
  <c r="K6069" i="17"/>
  <c r="K6082" i="17"/>
  <c r="K6085" i="17"/>
  <c r="K6089" i="17"/>
  <c r="K6100" i="17"/>
  <c r="K6104" i="17"/>
  <c r="K6108" i="17"/>
  <c r="K6116" i="17"/>
  <c r="K6134" i="17"/>
  <c r="K6138" i="17"/>
  <c r="K6142" i="17"/>
  <c r="K6146" i="17"/>
  <c r="K6167" i="17"/>
  <c r="K6188" i="17"/>
  <c r="K6191" i="17"/>
  <c r="K6199" i="17"/>
  <c r="K6203" i="17"/>
  <c r="K6211" i="17"/>
  <c r="K6215" i="17"/>
  <c r="K6232" i="17"/>
  <c r="K6235" i="17"/>
  <c r="K6242" i="17"/>
  <c r="K6245" i="17"/>
  <c r="K4484" i="17"/>
  <c r="K4825" i="17"/>
  <c r="K4911" i="17"/>
  <c r="K5196" i="17"/>
  <c r="K5381" i="17"/>
  <c r="K5492" i="17"/>
  <c r="K5515" i="17"/>
  <c r="K5541" i="17"/>
  <c r="K5583" i="17"/>
  <c r="K5628" i="17"/>
  <c r="K5640" i="17"/>
  <c r="K5644" i="17"/>
  <c r="K5660" i="17"/>
  <c r="K5665" i="17"/>
  <c r="K5680" i="17"/>
  <c r="K5712" i="17"/>
  <c r="K5720" i="17"/>
  <c r="K5733" i="17"/>
  <c r="K5737" i="17"/>
  <c r="K5748" i="17"/>
  <c r="K5753" i="17"/>
  <c r="K5762" i="17"/>
  <c r="K5765" i="17"/>
  <c r="K5769" i="17"/>
  <c r="K5780" i="17"/>
  <c r="K5789" i="17"/>
  <c r="K5805" i="17"/>
  <c r="K5809" i="17"/>
  <c r="K5837" i="17"/>
  <c r="K5841" i="17"/>
  <c r="K5862" i="17"/>
  <c r="K5866" i="17"/>
  <c r="K5877" i="17"/>
  <c r="K5886" i="17"/>
  <c r="K5894" i="17"/>
  <c r="K5898" i="17"/>
  <c r="K5914" i="17"/>
  <c r="K5923" i="17"/>
  <c r="K5934" i="17"/>
  <c r="K5938" i="17"/>
  <c r="K5947" i="17"/>
  <c r="K5955" i="17"/>
  <c r="K5966" i="17"/>
  <c r="K5970" i="17"/>
  <c r="K5983" i="17"/>
  <c r="K5991" i="17"/>
  <c r="K5995" i="17"/>
  <c r="K6019" i="17"/>
  <c r="K6022" i="17"/>
  <c r="K6026" i="17"/>
  <c r="K6029" i="17"/>
  <c r="K6033" i="17"/>
  <c r="K6036" i="17"/>
  <c r="K6040" i="17"/>
  <c r="K6044" i="17"/>
  <c r="K6048" i="17"/>
  <c r="K6055" i="17"/>
  <c r="K6059" i="17"/>
  <c r="K6078" i="17"/>
  <c r="K6093" i="17"/>
  <c r="K6097" i="17"/>
  <c r="K6113" i="17"/>
  <c r="K6120" i="17"/>
  <c r="K6131" i="17"/>
  <c r="K6154" i="17"/>
  <c r="K5471" i="17"/>
  <c r="K5661" i="17"/>
  <c r="K5819" i="17"/>
  <c r="K5855" i="17"/>
  <c r="K5895" i="17"/>
  <c r="K5907" i="17"/>
  <c r="K5948" i="17"/>
  <c r="K5960" i="17"/>
  <c r="K5971" i="17"/>
  <c r="K6023" i="17"/>
  <c r="K6037" i="17"/>
  <c r="K6071" i="17"/>
  <c r="K6083" i="17"/>
  <c r="K6094" i="17"/>
  <c r="K6106" i="17"/>
  <c r="K6123" i="17"/>
  <c r="K6128" i="17"/>
  <c r="K6157" i="17"/>
  <c r="K6171" i="17"/>
  <c r="K6175" i="17"/>
  <c r="K6184" i="17"/>
  <c r="K6195" i="17"/>
  <c r="K6201" i="17"/>
  <c r="K6217" i="17"/>
  <c r="K6290" i="17"/>
  <c r="K6294" i="17"/>
  <c r="K6298" i="17"/>
  <c r="K6302" i="17"/>
  <c r="K6310" i="17"/>
  <c r="K6320" i="17"/>
  <c r="K6332" i="17"/>
  <c r="K6381" i="17"/>
  <c r="K6393" i="17"/>
  <c r="K6401" i="17"/>
  <c r="K6404" i="17"/>
  <c r="K6415" i="17"/>
  <c r="K6439" i="17"/>
  <c r="K6443" i="17"/>
  <c r="K6446" i="17"/>
  <c r="K6467" i="17"/>
  <c r="K6474" i="17"/>
  <c r="K6477" i="17"/>
  <c r="K6481" i="17"/>
  <c r="K6487" i="17"/>
  <c r="K6491" i="17"/>
  <c r="K6497" i="17"/>
  <c r="K6501" i="17"/>
  <c r="K6504" i="17"/>
  <c r="K6507" i="17"/>
  <c r="K6521" i="17"/>
  <c r="K6528" i="17"/>
  <c r="K6542" i="17"/>
  <c r="K6545" i="17"/>
  <c r="K6548" i="17"/>
  <c r="K6558" i="17"/>
  <c r="K6575" i="17"/>
  <c r="K6579" i="17"/>
  <c r="K6582" i="17"/>
  <c r="K6585" i="17"/>
  <c r="K6588" i="17"/>
  <c r="K6595" i="17"/>
  <c r="K6608" i="17"/>
  <c r="K6625" i="17"/>
  <c r="K6632" i="17"/>
  <c r="K6635" i="17"/>
  <c r="K6649" i="17"/>
  <c r="K6652" i="17"/>
  <c r="K6656" i="17"/>
  <c r="K6662" i="17"/>
  <c r="K6666" i="17"/>
  <c r="K6670" i="17"/>
  <c r="K6673" i="17"/>
  <c r="K6676" i="17"/>
  <c r="K6686" i="17"/>
  <c r="K6693" i="17"/>
  <c r="K6726" i="17"/>
  <c r="K6736" i="17"/>
  <c r="K6760" i="17"/>
  <c r="K6763" i="17"/>
  <c r="K6773" i="17"/>
  <c r="K6793" i="17"/>
  <c r="K6813" i="17"/>
  <c r="K6819" i="17"/>
  <c r="K6849" i="17"/>
  <c r="K6853" i="17"/>
  <c r="K6856" i="17"/>
  <c r="K6860" i="17"/>
  <c r="K6863" i="17"/>
  <c r="K6867" i="17"/>
  <c r="K6870" i="17"/>
  <c r="K6873" i="17"/>
  <c r="K6877" i="17"/>
  <c r="K6880" i="17"/>
  <c r="K6896" i="17"/>
  <c r="K6900" i="17"/>
  <c r="K6903" i="17"/>
  <c r="K6906" i="17"/>
  <c r="K6947" i="17"/>
  <c r="K6950" i="17"/>
  <c r="K6960" i="17"/>
  <c r="K6964" i="17"/>
  <c r="K6967" i="17"/>
  <c r="K6970" i="17"/>
  <c r="K7011" i="17"/>
  <c r="K7014" i="17"/>
  <c r="K7024" i="17"/>
  <c r="K7028" i="17"/>
  <c r="K7031" i="17"/>
  <c r="K7034" i="17"/>
  <c r="K7055" i="17"/>
  <c r="K7058" i="17"/>
  <c r="K7062" i="17"/>
  <c r="K7076" i="17"/>
  <c r="K7079" i="17"/>
  <c r="K7086" i="17"/>
  <c r="K7089" i="17"/>
  <c r="K7093" i="17"/>
  <c r="K7104" i="17"/>
  <c r="K7111" i="17"/>
  <c r="K7118" i="17"/>
  <c r="K7129" i="17"/>
  <c r="K7136" i="17"/>
  <c r="K7146" i="17"/>
  <c r="K7160" i="17"/>
  <c r="K7164" i="17"/>
  <c r="K7171" i="17"/>
  <c r="K7178" i="17"/>
  <c r="K7193" i="17"/>
  <c r="K7197" i="17"/>
  <c r="K7201" i="17"/>
  <c r="K7215" i="17"/>
  <c r="K7222" i="17"/>
  <c r="K7226" i="17"/>
  <c r="K7241" i="17"/>
  <c r="K5575" i="17"/>
  <c r="K5620" i="17"/>
  <c r="K5634" i="17"/>
  <c r="K5734" i="17"/>
  <c r="K5806" i="17"/>
  <c r="K5827" i="17"/>
  <c r="K5863" i="17"/>
  <c r="K5990" i="17"/>
  <c r="K6049" i="17"/>
  <c r="K6054" i="17"/>
  <c r="K6162" i="17"/>
  <c r="K6189" i="17"/>
  <c r="K6222" i="17"/>
  <c r="K6254" i="17"/>
  <c r="K6259" i="17"/>
  <c r="K6273" i="17"/>
  <c r="K6282" i="17"/>
  <c r="K6286" i="17"/>
  <c r="K6307" i="17"/>
  <c r="K6329" i="17"/>
  <c r="K6342" i="17"/>
  <c r="K6359" i="17"/>
  <c r="K6366" i="17"/>
  <c r="K6374" i="17"/>
  <c r="K6378" i="17"/>
  <c r="K6389" i="17"/>
  <c r="K6397" i="17"/>
  <c r="K6409" i="17"/>
  <c r="K6422" i="17"/>
  <c r="K6436" i="17"/>
  <c r="K6450" i="17"/>
  <c r="K6453" i="17"/>
  <c r="K6457" i="17"/>
  <c r="K6460" i="17"/>
  <c r="K6464" i="17"/>
  <c r="K6471" i="17"/>
  <c r="K6484" i="17"/>
  <c r="K6494" i="17"/>
  <c r="K6511" i="17"/>
  <c r="K6515" i="17"/>
  <c r="K6518" i="17"/>
  <c r="K6525" i="17"/>
  <c r="K6535" i="17"/>
  <c r="K6539" i="17"/>
  <c r="K6552" i="17"/>
  <c r="K6562" i="17"/>
  <c r="K6566" i="17"/>
  <c r="K6569" i="17"/>
  <c r="K6592" i="17"/>
  <c r="K6598" i="17"/>
  <c r="K6602" i="17"/>
  <c r="K6615" i="17"/>
  <c r="K6619" i="17"/>
  <c r="K6622" i="17"/>
  <c r="K6629" i="17"/>
  <c r="K6639" i="17"/>
  <c r="K6643" i="17"/>
  <c r="K6646" i="17"/>
  <c r="K6680" i="17"/>
  <c r="K6697" i="17"/>
  <c r="K6703" i="17"/>
  <c r="K6707" i="17"/>
  <c r="K6710" i="17"/>
  <c r="K6713" i="17"/>
  <c r="K6716" i="17"/>
  <c r="K6720" i="17"/>
  <c r="K6730" i="17"/>
  <c r="K6743" i="17"/>
  <c r="K6747" i="17"/>
  <c r="K6753" i="17"/>
  <c r="K6757" i="17"/>
  <c r="K6766" i="17"/>
  <c r="K6770" i="17"/>
  <c r="K6776" i="17"/>
  <c r="K6779" i="17"/>
  <c r="K6783" i="17"/>
  <c r="K6787" i="17"/>
  <c r="K6790" i="17"/>
  <c r="K6797" i="17"/>
  <c r="K6803" i="17"/>
  <c r="K6806" i="17"/>
  <c r="K6810" i="17"/>
  <c r="K6816" i="17"/>
  <c r="K6823" i="17"/>
  <c r="K6826" i="17"/>
  <c r="K6829" i="17"/>
  <c r="K6833" i="17"/>
  <c r="K6837" i="17"/>
  <c r="K6843" i="17"/>
  <c r="K6846" i="17"/>
  <c r="K6884" i="17"/>
  <c r="K6890" i="17"/>
  <c r="K6913" i="17"/>
  <c r="K6917" i="17"/>
  <c r="K6920" i="17"/>
  <c r="K6924" i="17"/>
  <c r="K6927" i="17"/>
  <c r="K5641" i="17"/>
  <c r="K5677" i="17"/>
  <c r="K5713" i="17"/>
  <c r="K5749" i="17"/>
  <c r="K5770" i="17"/>
  <c r="K5842" i="17"/>
  <c r="K5908" i="17"/>
  <c r="K5937" i="17"/>
  <c r="K5943" i="17"/>
  <c r="K5967" i="17"/>
  <c r="K5985" i="17"/>
  <c r="K6014" i="17"/>
  <c r="K6034" i="17"/>
  <c r="K6114" i="17"/>
  <c r="K6119" i="17"/>
  <c r="K6158" i="17"/>
  <c r="K6172" i="17"/>
  <c r="K6185" i="17"/>
  <c r="K6208" i="17"/>
  <c r="K6212" i="17"/>
  <c r="K6218" i="17"/>
  <c r="K6238" i="17"/>
  <c r="K6249" i="17"/>
  <c r="K6264" i="17"/>
  <c r="K6278" i="17"/>
  <c r="K6291" i="17"/>
  <c r="K6299" i="17"/>
  <c r="K6303" i="17"/>
  <c r="K6321" i="17"/>
  <c r="K6325" i="17"/>
  <c r="K6338" i="17"/>
  <c r="K6352" i="17"/>
  <c r="K6356" i="17"/>
  <c r="K6363" i="17"/>
  <c r="K6371" i="17"/>
  <c r="K6382" i="17"/>
  <c r="K6386" i="17"/>
  <c r="K6405" i="17"/>
  <c r="K6412" i="17"/>
  <c r="K6416" i="17"/>
  <c r="K6419" i="17"/>
  <c r="K6429" i="17"/>
  <c r="K6433" i="17"/>
  <c r="K6440" i="17"/>
  <c r="K6478" i="17"/>
  <c r="K6488" i="17"/>
  <c r="K6498" i="17"/>
  <c r="K6502" i="17"/>
  <c r="K6505" i="17"/>
  <c r="K6529" i="17"/>
  <c r="K6532" i="17"/>
  <c r="K6546" i="17"/>
  <c r="K6556" i="17"/>
  <c r="K6572" i="17"/>
  <c r="K6576" i="17"/>
  <c r="K6580" i="17"/>
  <c r="K6589" i="17"/>
  <c r="K6606" i="17"/>
  <c r="K6609" i="17"/>
  <c r="K6612" i="17"/>
  <c r="K6626" i="17"/>
  <c r="K6633" i="17"/>
  <c r="K6653" i="17"/>
  <c r="K6657" i="17"/>
  <c r="K6660" i="17"/>
  <c r="K6663" i="17"/>
  <c r="K5398" i="17"/>
  <c r="K5421" i="17"/>
  <c r="K5452" i="17"/>
  <c r="K5556" i="17"/>
  <c r="K5584" i="17"/>
  <c r="K5786" i="17"/>
  <c r="K5897" i="17"/>
  <c r="K5903" i="17"/>
  <c r="K6020" i="17"/>
  <c r="K6025" i="17"/>
  <c r="K6045" i="17"/>
  <c r="K6073" i="17"/>
  <c r="K6079" i="17"/>
  <c r="K6091" i="17"/>
  <c r="K6096" i="17"/>
  <c r="K6102" i="17"/>
  <c r="K6130" i="17"/>
  <c r="K6149" i="17"/>
  <c r="K6163" i="17"/>
  <c r="K6177" i="17"/>
  <c r="K6181" i="17"/>
  <c r="K6197" i="17"/>
  <c r="K6223" i="17"/>
  <c r="K6228" i="17"/>
  <c r="K6255" i="17"/>
  <c r="K6260" i="17"/>
  <c r="K6269" i="17"/>
  <c r="K6274" i="17"/>
  <c r="K6283" i="17"/>
  <c r="K6312" i="17"/>
  <c r="K6317" i="17"/>
  <c r="K6334" i="17"/>
  <c r="K6343" i="17"/>
  <c r="K6360" i="17"/>
  <c r="K6367" i="17"/>
  <c r="K6375" i="17"/>
  <c r="K6379" i="17"/>
  <c r="K6390" i="17"/>
  <c r="K6394" i="17"/>
  <c r="K6398" i="17"/>
  <c r="K6402" i="17"/>
  <c r="K6423" i="17"/>
  <c r="K6444" i="17"/>
  <c r="K6447" i="17"/>
  <c r="K6451" i="17"/>
  <c r="K6454" i="17"/>
  <c r="K6461" i="17"/>
  <c r="K6465" i="17"/>
  <c r="K6468" i="17"/>
  <c r="K6472" i="17"/>
  <c r="K6475" i="17"/>
  <c r="K6482" i="17"/>
  <c r="K6492" i="17"/>
  <c r="K6508" i="17"/>
  <c r="K6512" i="17"/>
  <c r="K6516" i="17"/>
  <c r="K6522" i="17"/>
  <c r="K6526" i="17"/>
  <c r="K6536" i="17"/>
  <c r="K6540" i="17"/>
  <c r="K6543" i="17"/>
  <c r="K6549" i="17"/>
  <c r="K6553" i="17"/>
  <c r="K6559" i="17"/>
  <c r="K6563" i="17"/>
  <c r="K6583" i="17"/>
  <c r="K6586" i="17"/>
  <c r="K6593" i="17"/>
  <c r="K6596" i="17"/>
  <c r="K6599" i="17"/>
  <c r="K6603" i="17"/>
  <c r="K6616" i="17"/>
  <c r="K6620" i="17"/>
  <c r="K6623" i="17"/>
  <c r="K6630" i="17"/>
  <c r="K6636" i="17"/>
  <c r="K6640" i="17"/>
  <c r="K6644" i="17"/>
  <c r="K6650" i="17"/>
  <c r="K6671" i="17"/>
  <c r="K6677" i="17"/>
  <c r="K6681" i="17"/>
  <c r="K6687" i="17"/>
  <c r="K6704" i="17"/>
  <c r="K6708" i="17"/>
  <c r="K6717" i="17"/>
  <c r="K6721" i="17"/>
  <c r="K6727" i="17"/>
  <c r="K6731" i="17"/>
  <c r="K6744" i="17"/>
  <c r="K6754" i="17"/>
  <c r="K6758" i="17"/>
  <c r="K6764" i="17"/>
  <c r="K6767" i="17"/>
  <c r="K6771" i="17"/>
  <c r="K6774" i="17"/>
  <c r="K6777" i="17"/>
  <c r="K6780" i="17"/>
  <c r="K6784" i="17"/>
  <c r="K6794" i="17"/>
  <c r="K6807" i="17"/>
  <c r="K6811" i="17"/>
  <c r="K6814" i="17"/>
  <c r="K6817" i="17"/>
  <c r="K6830" i="17"/>
  <c r="K6834" i="17"/>
  <c r="K5145" i="17"/>
  <c r="K5482" i="17"/>
  <c r="K5542" i="17"/>
  <c r="K5758" i="17"/>
  <c r="K5879" i="17"/>
  <c r="K5933" i="17"/>
  <c r="K5980" i="17"/>
  <c r="K5992" i="17"/>
  <c r="K6030" i="17"/>
  <c r="K6051" i="17"/>
  <c r="K6056" i="17"/>
  <c r="K6144" i="17"/>
  <c r="K6155" i="17"/>
  <c r="K6169" i="17"/>
  <c r="K6173" i="17"/>
  <c r="K6186" i="17"/>
  <c r="K6209" i="17"/>
  <c r="K6288" i="17"/>
  <c r="K6296" i="17"/>
  <c r="K6300" i="17"/>
  <c r="K6304" i="17"/>
  <c r="K6308" i="17"/>
  <c r="K6322" i="17"/>
  <c r="K6348" i="17"/>
  <c r="K6364" i="17"/>
  <c r="K6372" i="17"/>
  <c r="K6387" i="17"/>
  <c r="K6410" i="17"/>
  <c r="K6413" i="17"/>
  <c r="K6417" i="17"/>
  <c r="K6420" i="17"/>
  <c r="K6427" i="17"/>
  <c r="K6430" i="17"/>
  <c r="K6434" i="17"/>
  <c r="K6437" i="17"/>
  <c r="K6441" i="17"/>
  <c r="K6458" i="17"/>
  <c r="K6479" i="17"/>
  <c r="K6485" i="17"/>
  <c r="K6489" i="17"/>
  <c r="K6495" i="17"/>
  <c r="K6499" i="17"/>
  <c r="K6519" i="17"/>
  <c r="K6530" i="17"/>
  <c r="K6567" i="17"/>
  <c r="K6570" i="17"/>
  <c r="K6573" i="17"/>
  <c r="K6577" i="17"/>
  <c r="K6590" i="17"/>
  <c r="K6610" i="17"/>
  <c r="K6647" i="17"/>
  <c r="K6654" i="17"/>
  <c r="K6658" i="17"/>
  <c r="K6664" i="17"/>
  <c r="K6668" i="17"/>
  <c r="K6691" i="17"/>
  <c r="K5369" i="17"/>
  <c r="K5637" i="17"/>
  <c r="K5709" i="17"/>
  <c r="K5766" i="17"/>
  <c r="K5795" i="17"/>
  <c r="K5838" i="17"/>
  <c r="K5910" i="17"/>
  <c r="K5928" i="17"/>
  <c r="K5952" i="17"/>
  <c r="K5964" i="17"/>
  <c r="K5969" i="17"/>
  <c r="K6021" i="17"/>
  <c r="K6041" i="17"/>
  <c r="K6110" i="17"/>
  <c r="K6121" i="17"/>
  <c r="K6126" i="17"/>
  <c r="K6160" i="17"/>
  <c r="K6164" i="17"/>
  <c r="K6178" i="17"/>
  <c r="K6182" i="17"/>
  <c r="K6240" i="17"/>
  <c r="K6275" i="17"/>
  <c r="K6280" i="17"/>
  <c r="K6284" i="17"/>
  <c r="K6327" i="17"/>
  <c r="K6331" i="17"/>
  <c r="K6335" i="17"/>
  <c r="K6361" i="17"/>
  <c r="K6376" i="17"/>
  <c r="K6383" i="17"/>
  <c r="K6391" i="17"/>
  <c r="K6395" i="17"/>
  <c r="K6403" i="17"/>
  <c r="K6407" i="17"/>
  <c r="K6424" i="17"/>
  <c r="K6448" i="17"/>
  <c r="K6455" i="17"/>
  <c r="K6462" i="17"/>
  <c r="K6469" i="17"/>
  <c r="K6473" i="17"/>
  <c r="K6503" i="17"/>
  <c r="K6506" i="17"/>
  <c r="K6509" i="17"/>
  <c r="K6513" i="17"/>
  <c r="K6523" i="17"/>
  <c r="K6527" i="17"/>
  <c r="K6533" i="17"/>
  <c r="K6537" i="17"/>
  <c r="K6541" i="17"/>
  <c r="K6547" i="17"/>
  <c r="K6550" i="17"/>
  <c r="K6554" i="17"/>
  <c r="K6557" i="17"/>
  <c r="K6560" i="17"/>
  <c r="K6564" i="17"/>
  <c r="K6581" i="17"/>
  <c r="K6594" i="17"/>
  <c r="K6600" i="17"/>
  <c r="K6604" i="17"/>
  <c r="K6607" i="17"/>
  <c r="K6613" i="17"/>
  <c r="K6617" i="17"/>
  <c r="K6627" i="17"/>
  <c r="K6631" i="17"/>
  <c r="K6634" i="17"/>
  <c r="K6637" i="17"/>
  <c r="K6641" i="17"/>
  <c r="K6651" i="17"/>
  <c r="K6661" i="17"/>
  <c r="K6675" i="17"/>
  <c r="K6678" i="17"/>
  <c r="K6682" i="17"/>
  <c r="K6685" i="17"/>
  <c r="K6688" i="17"/>
  <c r="K6705" i="17"/>
  <c r="K6718" i="17"/>
  <c r="K6722" i="17"/>
  <c r="K6725" i="17"/>
  <c r="K6728" i="17"/>
  <c r="K6732" i="17"/>
  <c r="K6735" i="17"/>
  <c r="K6741" i="17"/>
  <c r="K6745" i="17"/>
  <c r="K6751" i="17"/>
  <c r="K6755" i="17"/>
  <c r="K6759" i="17"/>
  <c r="K6762" i="17"/>
  <c r="K6768" i="17"/>
  <c r="K6772" i="17"/>
  <c r="K6781" i="17"/>
  <c r="K6785" i="17"/>
  <c r="K6795" i="17"/>
  <c r="K6808" i="17"/>
  <c r="K6812" i="17"/>
  <c r="K6818" i="17"/>
  <c r="K6831" i="17"/>
  <c r="K6835" i="17"/>
  <c r="K6841" i="17"/>
  <c r="K6862" i="17"/>
  <c r="K6869" i="17"/>
  <c r="K6882" i="17"/>
  <c r="K6888" i="17"/>
  <c r="K6892" i="17"/>
  <c r="K6895" i="17"/>
  <c r="K6902" i="17"/>
  <c r="K6911" i="17"/>
  <c r="K6915" i="17"/>
  <c r="K6922" i="17"/>
  <c r="K6929" i="17"/>
  <c r="K6939" i="17"/>
  <c r="K6949" i="17"/>
  <c r="K6952" i="17"/>
  <c r="K6956" i="17"/>
  <c r="K6959" i="17"/>
  <c r="K6966" i="17"/>
  <c r="K6975" i="17"/>
  <c r="K6979" i="17"/>
  <c r="K6986" i="17"/>
  <c r="K6993" i="17"/>
  <c r="K7003" i="17"/>
  <c r="K7013" i="17"/>
  <c r="K7016" i="17"/>
  <c r="K7020" i="17"/>
  <c r="K7023" i="17"/>
  <c r="K7030" i="17"/>
  <c r="K5507" i="17"/>
  <c r="K5652" i="17"/>
  <c r="K5738" i="17"/>
  <c r="K5810" i="17"/>
  <c r="K5867" i="17"/>
  <c r="K5899" i="17"/>
  <c r="K5917" i="17"/>
  <c r="K6005" i="17"/>
  <c r="K6012" i="17"/>
  <c r="K6017" i="17"/>
  <c r="K6027" i="17"/>
  <c r="K6047" i="17"/>
  <c r="K6087" i="17"/>
  <c r="K6098" i="17"/>
  <c r="K6132" i="17"/>
  <c r="K6156" i="17"/>
  <c r="K6174" i="17"/>
  <c r="K6205" i="17"/>
  <c r="K6225" i="17"/>
  <c r="K6230" i="17"/>
  <c r="K6257" i="17"/>
  <c r="K6271" i="17"/>
  <c r="K6289" i="17"/>
  <c r="K6305" i="17"/>
  <c r="K6314" i="17"/>
  <c r="K6345" i="17"/>
  <c r="K6358" i="17"/>
  <c r="K6369" i="17"/>
  <c r="K6400" i="17"/>
  <c r="K6414" i="17"/>
  <c r="K6438" i="17"/>
  <c r="K6442" i="17"/>
  <c r="K6445" i="17"/>
  <c r="K6452" i="17"/>
  <c r="K6459" i="17"/>
  <c r="K6466" i="17"/>
  <c r="K6476" i="17"/>
  <c r="K6480" i="17"/>
  <c r="K6483" i="17"/>
  <c r="K6486" i="17"/>
  <c r="K6490" i="17"/>
  <c r="K6493" i="17"/>
  <c r="K6496" i="17"/>
  <c r="K6500" i="17"/>
  <c r="K6517" i="17"/>
  <c r="K6520" i="17"/>
  <c r="K6544" i="17"/>
  <c r="K6574" i="17"/>
  <c r="K6578" i="17"/>
  <c r="K6584" i="17"/>
  <c r="K6587" i="17"/>
  <c r="K6591" i="17"/>
  <c r="K6597" i="17"/>
  <c r="K6621" i="17"/>
  <c r="K6624" i="17"/>
  <c r="K6645" i="17"/>
  <c r="K6648" i="17"/>
  <c r="K6655" i="17"/>
  <c r="K6665" i="17"/>
  <c r="K6669" i="17"/>
  <c r="K6672" i="17"/>
  <c r="K6692" i="17"/>
  <c r="K6709" i="17"/>
  <c r="K6765" i="17"/>
  <c r="K6775" i="17"/>
  <c r="K6778" i="17"/>
  <c r="K6792" i="17"/>
  <c r="K6802" i="17"/>
  <c r="K6815" i="17"/>
  <c r="K6822" i="17"/>
  <c r="K6825" i="17"/>
  <c r="K6845" i="17"/>
  <c r="K6848" i="17"/>
  <c r="K6852" i="17"/>
  <c r="K6855" i="17"/>
  <c r="K6859" i="17"/>
  <c r="K6866" i="17"/>
  <c r="K6872" i="17"/>
  <c r="K6876" i="17"/>
  <c r="K6879" i="17"/>
  <c r="K6899" i="17"/>
  <c r="K6905" i="17"/>
  <c r="K6926" i="17"/>
  <c r="K6933" i="17"/>
  <c r="K6946" i="17"/>
  <c r="K6963" i="17"/>
  <c r="K6969" i="17"/>
  <c r="K6990" i="17"/>
  <c r="K6997" i="17"/>
  <c r="K7010" i="17"/>
  <c r="K7027" i="17"/>
  <c r="K7033" i="17"/>
  <c r="K7057" i="17"/>
  <c r="K7061" i="17"/>
  <c r="K7068" i="17"/>
  <c r="K7075" i="17"/>
  <c r="K7078" i="17"/>
  <c r="K7088" i="17"/>
  <c r="K6064" i="17"/>
  <c r="K6341" i="17"/>
  <c r="K6388" i="17"/>
  <c r="K6435" i="17"/>
  <c r="K6456" i="17"/>
  <c r="K6561" i="17"/>
  <c r="K6684" i="17"/>
  <c r="K6690" i="17"/>
  <c r="K6719" i="17"/>
  <c r="K6737" i="17"/>
  <c r="K6791" i="17"/>
  <c r="K6801" i="17"/>
  <c r="K6805" i="17"/>
  <c r="K6832" i="17"/>
  <c r="K6842" i="17"/>
  <c r="K6851" i="17"/>
  <c r="K6886" i="17"/>
  <c r="K6914" i="17"/>
  <c r="K6928" i="17"/>
  <c r="K6940" i="17"/>
  <c r="K6948" i="17"/>
  <c r="K6957" i="17"/>
  <c r="K6971" i="17"/>
  <c r="K6983" i="17"/>
  <c r="K6991" i="17"/>
  <c r="K7015" i="17"/>
  <c r="K7041" i="17"/>
  <c r="K7045" i="17"/>
  <c r="K7048" i="17"/>
  <c r="K7052" i="17"/>
  <c r="K7056" i="17"/>
  <c r="K7065" i="17"/>
  <c r="K7069" i="17"/>
  <c r="K7073" i="17"/>
  <c r="K7077" i="17"/>
  <c r="K7081" i="17"/>
  <c r="K7085" i="17"/>
  <c r="K7105" i="17"/>
  <c r="K7109" i="17"/>
  <c r="K7113" i="17"/>
  <c r="K7128" i="17"/>
  <c r="K7132" i="17"/>
  <c r="K7140" i="17"/>
  <c r="K7143" i="17"/>
  <c r="K7147" i="17"/>
  <c r="K7169" i="17"/>
  <c r="K7173" i="17"/>
  <c r="K7192" i="17"/>
  <c r="K7205" i="17"/>
  <c r="K7216" i="17"/>
  <c r="K7220" i="17"/>
  <c r="K7224" i="17"/>
  <c r="K7232" i="17"/>
  <c r="K7236" i="17"/>
  <c r="K7240" i="17"/>
  <c r="K7255" i="17"/>
  <c r="K7259" i="17"/>
  <c r="K7270" i="17"/>
  <c r="K7277" i="17"/>
  <c r="K7281" i="17"/>
  <c r="K7292" i="17"/>
  <c r="K7296" i="17"/>
  <c r="K7303" i="17"/>
  <c r="K7307" i="17"/>
  <c r="K7318" i="17"/>
  <c r="K7322" i="17"/>
  <c r="K7333" i="17"/>
  <c r="K7340" i="17"/>
  <c r="K7344" i="17"/>
  <c r="K7359" i="17"/>
  <c r="K7363" i="17"/>
  <c r="K7370" i="17"/>
  <c r="K7381" i="17"/>
  <c r="K7385" i="17"/>
  <c r="K7396" i="17"/>
  <c r="K7407" i="17"/>
  <c r="K7411" i="17"/>
  <c r="K7422" i="17"/>
  <c r="K7426" i="17"/>
  <c r="K7433" i="17"/>
  <c r="K7444" i="17"/>
  <c r="K7448" i="17"/>
  <c r="K7470" i="17"/>
  <c r="K7474" i="17"/>
  <c r="K7485" i="17"/>
  <c r="K7489" i="17"/>
  <c r="K7496" i="17"/>
  <c r="K7511" i="17"/>
  <c r="K7515" i="17"/>
  <c r="K7526" i="17"/>
  <c r="K7533" i="17"/>
  <c r="K7537" i="17"/>
  <c r="K7548" i="17"/>
  <c r="K7552" i="17"/>
  <c r="K7559" i="17"/>
  <c r="K7563" i="17"/>
  <c r="K7574" i="17"/>
  <c r="K7578" i="17"/>
  <c r="K7589" i="17"/>
  <c r="K7596" i="17"/>
  <c r="K7600" i="17"/>
  <c r="K7615" i="17"/>
  <c r="K7619" i="17"/>
  <c r="K7626" i="17"/>
  <c r="K7637" i="17"/>
  <c r="K7641" i="17"/>
  <c r="K7652" i="17"/>
  <c r="K7663" i="17"/>
  <c r="K7667" i="17"/>
  <c r="K7678" i="17"/>
  <c r="K7682" i="17"/>
  <c r="K7689" i="17"/>
  <c r="K7700" i="17"/>
  <c r="K7704" i="17"/>
  <c r="K7726" i="17"/>
  <c r="K7730" i="17"/>
  <c r="K7741" i="17"/>
  <c r="K7745" i="17"/>
  <c r="K7752" i="17"/>
  <c r="K7767" i="17"/>
  <c r="K7771" i="17"/>
  <c r="K7782" i="17"/>
  <c r="K7789" i="17"/>
  <c r="K7793" i="17"/>
  <c r="K7804" i="17"/>
  <c r="K7808" i="17"/>
  <c r="K7815" i="17"/>
  <c r="K7819" i="17"/>
  <c r="K7830" i="17"/>
  <c r="K7834" i="17"/>
  <c r="K7845" i="17"/>
  <c r="K7852" i="17"/>
  <c r="K7856" i="17"/>
  <c r="K7871" i="17"/>
  <c r="K7875" i="17"/>
  <c r="K7882" i="17"/>
  <c r="K7893" i="17"/>
  <c r="K7897" i="17"/>
  <c r="K7915" i="17"/>
  <c r="K7926" i="17"/>
  <c r="K7933" i="17"/>
  <c r="K6058" i="17"/>
  <c r="K6179" i="17"/>
  <c r="K6247" i="17"/>
  <c r="K6262" i="17"/>
  <c r="K6276" i="17"/>
  <c r="K6328" i="17"/>
  <c r="K6355" i="17"/>
  <c r="K6396" i="17"/>
  <c r="K6463" i="17"/>
  <c r="K6470" i="17"/>
  <c r="K6514" i="17"/>
  <c r="K6534" i="17"/>
  <c r="K6555" i="17"/>
  <c r="K6568" i="17"/>
  <c r="K6679" i="17"/>
  <c r="K6696" i="17"/>
  <c r="K6700" i="17"/>
  <c r="K6714" i="17"/>
  <c r="K6742" i="17"/>
  <c r="K6752" i="17"/>
  <c r="K6782" i="17"/>
  <c r="K6827" i="17"/>
  <c r="K6838" i="17"/>
  <c r="K6857" i="17"/>
  <c r="K6891" i="17"/>
  <c r="K6901" i="17"/>
  <c r="K6910" i="17"/>
  <c r="K6919" i="17"/>
  <c r="K6936" i="17"/>
  <c r="K6944" i="17"/>
  <c r="K6953" i="17"/>
  <c r="K6962" i="17"/>
  <c r="K6980" i="17"/>
  <c r="K6988" i="17"/>
  <c r="K6996" i="17"/>
  <c r="K6999" i="17"/>
  <c r="K6165" i="17"/>
  <c r="K6336" i="17"/>
  <c r="K6411" i="17"/>
  <c r="K6418" i="17"/>
  <c r="K6611" i="17"/>
  <c r="K6638" i="17"/>
  <c r="K6659" i="17"/>
  <c r="K6706" i="17"/>
  <c r="K6733" i="17"/>
  <c r="K6738" i="17"/>
  <c r="K6748" i="17"/>
  <c r="K6788" i="17"/>
  <c r="K6798" i="17"/>
  <c r="K6847" i="17"/>
  <c r="K6868" i="17"/>
  <c r="K6878" i="17"/>
  <c r="K6883" i="17"/>
  <c r="K6887" i="17"/>
  <c r="K6925" i="17"/>
  <c r="K6941" i="17"/>
  <c r="K6958" i="17"/>
  <c r="K6972" i="17"/>
  <c r="K6976" i="17"/>
  <c r="K6984" i="17"/>
  <c r="K6992" i="17"/>
  <c r="K7004" i="17"/>
  <c r="K7012" i="17"/>
  <c r="K7021" i="17"/>
  <c r="K7035" i="17"/>
  <c r="K7042" i="17"/>
  <c r="K7049" i="17"/>
  <c r="K7053" i="17"/>
  <c r="K7066" i="17"/>
  <c r="K7070" i="17"/>
  <c r="K7082" i="17"/>
  <c r="K7102" i="17"/>
  <c r="K7106" i="17"/>
  <c r="K7110" i="17"/>
  <c r="K7114" i="17"/>
  <c r="K7133" i="17"/>
  <c r="K7148" i="17"/>
  <c r="K7151" i="17"/>
  <c r="K7158" i="17"/>
  <c r="K7170" i="17"/>
  <c r="K7174" i="17"/>
  <c r="K7198" i="17"/>
  <c r="K7202" i="17"/>
  <c r="K7217" i="17"/>
  <c r="K7221" i="17"/>
  <c r="K7225" i="17"/>
  <c r="K7233" i="17"/>
  <c r="K7237" i="17"/>
  <c r="K7252" i="17"/>
  <c r="K7256" i="17"/>
  <c r="K7278" i="17"/>
  <c r="K7282" i="17"/>
  <c r="K7293" i="17"/>
  <c r="K7297" i="17"/>
  <c r="K7304" i="17"/>
  <c r="K7319" i="17"/>
  <c r="K5924" i="17"/>
  <c r="K6000" i="17"/>
  <c r="K6152" i="17"/>
  <c r="K6350" i="17"/>
  <c r="K6377" i="17"/>
  <c r="K6384" i="17"/>
  <c r="K6425" i="17"/>
  <c r="K6431" i="17"/>
  <c r="K6605" i="17"/>
  <c r="K6618" i="17"/>
  <c r="K6667" i="17"/>
  <c r="K6674" i="17"/>
  <c r="K6701" i="17"/>
  <c r="K6711" i="17"/>
  <c r="K6715" i="17"/>
  <c r="K6820" i="17"/>
  <c r="K6824" i="17"/>
  <c r="K6828" i="17"/>
  <c r="K6839" i="17"/>
  <c r="K6844" i="17"/>
  <c r="K6858" i="17"/>
  <c r="K6897" i="17"/>
  <c r="K6907" i="17"/>
  <c r="K6916" i="17"/>
  <c r="K6930" i="17"/>
  <c r="K6937" i="17"/>
  <c r="K6954" i="17"/>
  <c r="K6968" i="17"/>
  <c r="K6981" i="17"/>
  <c r="K6989" i="17"/>
  <c r="K7000" i="17"/>
  <c r="K7008" i="17"/>
  <c r="K7017" i="17"/>
  <c r="K7026" i="17"/>
  <c r="K7046" i="17"/>
  <c r="K7074" i="17"/>
  <c r="K7091" i="17"/>
  <c r="K7095" i="17"/>
  <c r="K7099" i="17"/>
  <c r="K7122" i="17"/>
  <c r="K7126" i="17"/>
  <c r="K7141" i="17"/>
  <c r="K7144" i="17"/>
  <c r="K7155" i="17"/>
  <c r="K7163" i="17"/>
  <c r="K7167" i="17"/>
  <c r="K7182" i="17"/>
  <c r="K7186" i="17"/>
  <c r="K7190" i="17"/>
  <c r="K7194" i="17"/>
  <c r="K7206" i="17"/>
  <c r="K7210" i="17"/>
  <c r="K7245" i="17"/>
  <c r="K7249" i="17"/>
  <c r="K7260" i="17"/>
  <c r="K7264" i="17"/>
  <c r="K7271" i="17"/>
  <c r="K7275" i="17"/>
  <c r="K7286" i="17"/>
  <c r="K7290" i="17"/>
  <c r="K7301" i="17"/>
  <c r="K7308" i="17"/>
  <c r="K7312" i="17"/>
  <c r="K7327" i="17"/>
  <c r="K7331" i="17"/>
  <c r="K7338" i="17"/>
  <c r="K7349" i="17"/>
  <c r="K7353" i="17"/>
  <c r="K7364" i="17"/>
  <c r="K7375" i="17"/>
  <c r="K7379" i="17"/>
  <c r="K7390" i="17"/>
  <c r="K7394" i="17"/>
  <c r="K7401" i="17"/>
  <c r="K7412" i="17"/>
  <c r="K7416" i="17"/>
  <c r="K7438" i="17"/>
  <c r="K7442" i="17"/>
  <c r="K7453" i="17"/>
  <c r="K7457" i="17"/>
  <c r="K7464" i="17"/>
  <c r="K7479" i="17"/>
  <c r="K7483" i="17"/>
  <c r="K7494" i="17"/>
  <c r="K7501" i="17"/>
  <c r="K7505" i="17"/>
  <c r="K7516" i="17"/>
  <c r="K7520" i="17"/>
  <c r="K7527" i="17"/>
  <c r="K7531" i="17"/>
  <c r="K7542" i="17"/>
  <c r="K7546" i="17"/>
  <c r="K7557" i="17"/>
  <c r="K7564" i="17"/>
  <c r="K7568" i="17"/>
  <c r="K7583" i="17"/>
  <c r="K7587" i="17"/>
  <c r="K7594" i="17"/>
  <c r="K7605" i="17"/>
  <c r="K7609" i="17"/>
  <c r="K7620" i="17"/>
  <c r="K7631" i="17"/>
  <c r="K7635" i="17"/>
  <c r="K7646" i="17"/>
  <c r="K7650" i="17"/>
  <c r="K7657" i="17"/>
  <c r="K7668" i="17"/>
  <c r="K7672" i="17"/>
  <c r="K7694" i="17"/>
  <c r="K7698" i="17"/>
  <c r="K7709" i="17"/>
  <c r="K7713" i="17"/>
  <c r="K7720" i="17"/>
  <c r="K7735" i="17"/>
  <c r="K7739" i="17"/>
  <c r="K7750" i="17"/>
  <c r="K7757" i="17"/>
  <c r="K7761" i="17"/>
  <c r="K7772" i="17"/>
  <c r="K7776" i="17"/>
  <c r="K7783" i="17"/>
  <c r="K7787" i="17"/>
  <c r="K7798" i="17"/>
  <c r="K7802" i="17"/>
  <c r="K7813" i="17"/>
  <c r="K7820" i="17"/>
  <c r="K7824" i="17"/>
  <c r="K7839" i="17"/>
  <c r="K7843" i="17"/>
  <c r="K7850" i="17"/>
  <c r="K7861" i="17"/>
  <c r="K7865" i="17"/>
  <c r="K7876" i="17"/>
  <c r="K7887" i="17"/>
  <c r="K7891" i="17"/>
  <c r="K7902" i="17"/>
  <c r="K7909" i="17"/>
  <c r="K7913" i="17"/>
  <c r="K7916" i="17"/>
  <c r="K7920" i="17"/>
  <c r="K7927" i="17"/>
  <c r="K5994" i="17"/>
  <c r="K6285" i="17"/>
  <c r="K6324" i="17"/>
  <c r="K6510" i="17"/>
  <c r="K6551" i="17"/>
  <c r="K6734" i="17"/>
  <c r="K6739" i="17"/>
  <c r="K6749" i="17"/>
  <c r="K6761" i="17"/>
  <c r="K6789" i="17"/>
  <c r="K6799" i="17"/>
  <c r="K6854" i="17"/>
  <c r="K6864" i="17"/>
  <c r="K6874" i="17"/>
  <c r="K6893" i="17"/>
  <c r="K6921" i="17"/>
  <c r="K6934" i="17"/>
  <c r="K6945" i="17"/>
  <c r="K6973" i="17"/>
  <c r="K6977" i="17"/>
  <c r="K6985" i="17"/>
  <c r="K7005" i="17"/>
  <c r="K7022" i="17"/>
  <c r="K7036" i="17"/>
  <c r="K7039" i="17"/>
  <c r="K7043" i="17"/>
  <c r="K7050" i="17"/>
  <c r="K7054" i="17"/>
  <c r="K7063" i="17"/>
  <c r="K7067" i="17"/>
  <c r="K7071" i="17"/>
  <c r="K7083" i="17"/>
  <c r="K7087" i="17"/>
  <c r="K7103" i="17"/>
  <c r="K7107" i="17"/>
  <c r="K7115" i="17"/>
  <c r="K7130" i="17"/>
  <c r="K7134" i="17"/>
  <c r="K7138" i="17"/>
  <c r="K7149" i="17"/>
  <c r="K7159" i="17"/>
  <c r="K7175" i="17"/>
  <c r="K7179" i="17"/>
  <c r="K7199" i="17"/>
  <c r="K7203" i="17"/>
  <c r="K7214" i="17"/>
  <c r="K7218" i="17"/>
  <c r="K7230" i="17"/>
  <c r="K7234" i="17"/>
  <c r="K7238" i="17"/>
  <c r="K7242" i="17"/>
  <c r="K7253" i="17"/>
  <c r="K7257" i="17"/>
  <c r="K7268" i="17"/>
  <c r="K7279" i="17"/>
  <c r="K7283" i="17"/>
  <c r="K7294" i="17"/>
  <c r="K7298" i="17"/>
  <c r="K7305" i="17"/>
  <c r="K7316" i="17"/>
  <c r="K7320" i="17"/>
  <c r="K7342" i="17"/>
  <c r="K7346" i="17"/>
  <c r="K7357" i="17"/>
  <c r="K7361" i="17"/>
  <c r="K7368" i="17"/>
  <c r="K7383" i="17"/>
  <c r="K7387" i="17"/>
  <c r="K7398" i="17"/>
  <c r="K7405" i="17"/>
  <c r="K7409" i="17"/>
  <c r="K7420" i="17"/>
  <c r="K7424" i="17"/>
  <c r="K7431" i="17"/>
  <c r="K7435" i="17"/>
  <c r="K7446" i="17"/>
  <c r="K7450" i="17"/>
  <c r="K7461" i="17"/>
  <c r="K7468" i="17"/>
  <c r="K7472" i="17"/>
  <c r="K7487" i="17"/>
  <c r="K7491" i="17"/>
  <c r="K7498" i="17"/>
  <c r="K7509" i="17"/>
  <c r="K7513" i="17"/>
  <c r="K7524" i="17"/>
  <c r="K7535" i="17"/>
  <c r="K7539" i="17"/>
  <c r="K7550" i="17"/>
  <c r="K7554" i="17"/>
  <c r="K7561" i="17"/>
  <c r="K7572" i="17"/>
  <c r="K7576" i="17"/>
  <c r="K7598" i="17"/>
  <c r="K7602" i="17"/>
  <c r="K7613" i="17"/>
  <c r="K7617" i="17"/>
  <c r="K7624" i="17"/>
  <c r="K7639" i="17"/>
  <c r="K7643" i="17"/>
  <c r="K7654" i="17"/>
  <c r="K7661" i="17"/>
  <c r="K5625" i="17"/>
  <c r="K6161" i="17"/>
  <c r="K6221" i="17"/>
  <c r="K6236" i="17"/>
  <c r="K6365" i="17"/>
  <c r="K6524" i="17"/>
  <c r="K6531" i="17"/>
  <c r="K6565" i="17"/>
  <c r="K6571" i="17"/>
  <c r="K6694" i="17"/>
  <c r="K6698" i="17"/>
  <c r="K6702" i="17"/>
  <c r="K6712" i="17"/>
  <c r="K6723" i="17"/>
  <c r="K6729" i="17"/>
  <c r="K6809" i="17"/>
  <c r="K6821" i="17"/>
  <c r="K6836" i="17"/>
  <c r="K6840" i="17"/>
  <c r="K6898" i="17"/>
  <c r="K6908" i="17"/>
  <c r="K6912" i="17"/>
  <c r="K6931" i="17"/>
  <c r="K6938" i="17"/>
  <c r="K6942" i="17"/>
  <c r="K6955" i="17"/>
  <c r="K6965" i="17"/>
  <c r="K6994" i="17"/>
  <c r="K7001" i="17"/>
  <c r="K7018" i="17"/>
  <c r="K7032" i="17"/>
  <c r="K7059" i="17"/>
  <c r="K7092" i="17"/>
  <c r="K7096" i="17"/>
  <c r="K7100" i="17"/>
  <c r="K7112" i="17"/>
  <c r="K7119" i="17"/>
  <c r="K7123" i="17"/>
  <c r="K7145" i="17"/>
  <c r="K7152" i="17"/>
  <c r="K7156" i="17"/>
  <c r="K7168" i="17"/>
  <c r="K7183" i="17"/>
  <c r="K7187" i="17"/>
  <c r="K7195" i="17"/>
  <c r="K7207" i="17"/>
  <c r="K7211" i="17"/>
  <c r="K7227" i="17"/>
  <c r="K7246" i="17"/>
  <c r="K7250" i="17"/>
  <c r="K7261" i="17"/>
  <c r="K7265" i="17"/>
  <c r="K7272" i="17"/>
  <c r="K7287" i="17"/>
  <c r="K7291" i="17"/>
  <c r="K7302" i="17"/>
  <c r="K7309" i="17"/>
  <c r="K7313" i="17"/>
  <c r="K7324" i="17"/>
  <c r="K7328" i="17"/>
  <c r="K7335" i="17"/>
  <c r="K7339" i="17"/>
  <c r="K7350" i="17"/>
  <c r="K7354" i="17"/>
  <c r="K7365" i="17"/>
  <c r="K5681" i="17"/>
  <c r="K5888" i="17"/>
  <c r="K5965" i="17"/>
  <c r="K6032" i="17"/>
  <c r="K6117" i="17"/>
  <c r="K6140" i="17"/>
  <c r="K6373" i="17"/>
  <c r="K6408" i="17"/>
  <c r="K6421" i="17"/>
  <c r="K6538" i="17"/>
  <c r="K6601" i="17"/>
  <c r="K6614" i="17"/>
  <c r="K6683" i="17"/>
  <c r="K6689" i="17"/>
  <c r="K6740" i="17"/>
  <c r="K6746" i="17"/>
  <c r="K6750" i="17"/>
  <c r="K6756" i="17"/>
  <c r="K6786" i="17"/>
  <c r="K6796" i="17"/>
  <c r="K6800" i="17"/>
  <c r="K6804" i="17"/>
  <c r="K6850" i="17"/>
  <c r="K6865" i="17"/>
  <c r="K6875" i="17"/>
  <c r="K6885" i="17"/>
  <c r="K6889" i="17"/>
  <c r="K6894" i="17"/>
  <c r="K6904" i="17"/>
  <c r="K6951" i="17"/>
  <c r="K6974" i="17"/>
  <c r="K6978" i="17"/>
  <c r="K6982" i="17"/>
  <c r="K6998" i="17"/>
  <c r="K7009" i="17"/>
  <c r="K7040" i="17"/>
  <c r="K7044" i="17"/>
  <c r="K7047" i="17"/>
  <c r="K7051" i="17"/>
  <c r="K7064" i="17"/>
  <c r="K7072" i="17"/>
  <c r="K7080" i="17"/>
  <c r="K7084" i="17"/>
  <c r="K7108" i="17"/>
  <c r="K7127" i="17"/>
  <c r="K7131" i="17"/>
  <c r="K7135" i="17"/>
  <c r="K7139" i="17"/>
  <c r="K7142" i="17"/>
  <c r="K7165" i="17"/>
  <c r="K7172" i="17"/>
  <c r="K7176" i="17"/>
  <c r="K7191" i="17"/>
  <c r="K7200" i="17"/>
  <c r="K7204" i="17"/>
  <c r="K7219" i="17"/>
  <c r="K7223" i="17"/>
  <c r="K7231" i="17"/>
  <c r="K7235" i="17"/>
  <c r="K7239" i="17"/>
  <c r="K7243" i="17"/>
  <c r="K7254" i="17"/>
  <c r="K7258" i="17"/>
  <c r="K7269" i="17"/>
  <c r="K7276" i="17"/>
  <c r="K7280" i="17"/>
  <c r="K7295" i="17"/>
  <c r="K7299" i="17"/>
  <c r="K7306" i="17"/>
  <c r="K7317" i="17"/>
  <c r="K7321" i="17"/>
  <c r="K7332" i="17"/>
  <c r="K7343" i="17"/>
  <c r="K7347" i="17"/>
  <c r="K7358" i="17"/>
  <c r="K7362" i="17"/>
  <c r="K7369" i="17"/>
  <c r="K7380" i="17"/>
  <c r="K7384" i="17"/>
  <c r="K7406" i="17"/>
  <c r="K7410" i="17"/>
  <c r="K7421" i="17"/>
  <c r="K7425" i="17"/>
  <c r="K7432" i="17"/>
  <c r="K7447" i="17"/>
  <c r="K7451" i="17"/>
  <c r="K7462" i="17"/>
  <c r="K7469" i="17"/>
  <c r="K7473" i="17"/>
  <c r="K7484" i="17"/>
  <c r="K7488" i="17"/>
  <c r="K7495" i="17"/>
  <c r="K7499" i="17"/>
  <c r="K7510" i="17"/>
  <c r="K7514" i="17"/>
  <c r="K7525" i="17"/>
  <c r="K7532" i="17"/>
  <c r="K7536" i="17"/>
  <c r="K7551" i="17"/>
  <c r="K7555" i="17"/>
  <c r="K7562" i="17"/>
  <c r="K7573" i="17"/>
  <c r="K7577" i="17"/>
  <c r="K7588" i="17"/>
  <c r="K7599" i="17"/>
  <c r="K7603" i="17"/>
  <c r="K7614" i="17"/>
  <c r="K7618" i="17"/>
  <c r="K7625" i="17"/>
  <c r="K7636" i="17"/>
  <c r="K5935" i="17"/>
  <c r="K6267" i="17"/>
  <c r="K6428" i="17"/>
  <c r="K6449" i="17"/>
  <c r="K6628" i="17"/>
  <c r="K6642" i="17"/>
  <c r="K6695" i="17"/>
  <c r="K6699" i="17"/>
  <c r="K6724" i="17"/>
  <c r="K6769" i="17"/>
  <c r="K6861" i="17"/>
  <c r="K6871" i="17"/>
  <c r="K6881" i="17"/>
  <c r="K6909" i="17"/>
  <c r="K6918" i="17"/>
  <c r="K6923" i="17"/>
  <c r="K6932" i="17"/>
  <c r="K6935" i="17"/>
  <c r="K6943" i="17"/>
  <c r="K6961" i="17"/>
  <c r="K6987" i="17"/>
  <c r="K6995" i="17"/>
  <c r="K7002" i="17"/>
  <c r="K7006" i="17"/>
  <c r="K7019" i="17"/>
  <c r="K7029" i="17"/>
  <c r="K7037" i="17"/>
  <c r="K7060" i="17"/>
  <c r="K7097" i="17"/>
  <c r="K7101" i="17"/>
  <c r="K7116" i="17"/>
  <c r="K7120" i="17"/>
  <c r="K7124" i="17"/>
  <c r="K7150" i="17"/>
  <c r="K7153" i="17"/>
  <c r="K7157" i="17"/>
  <c r="K7161" i="17"/>
  <c r="K7180" i="17"/>
  <c r="K7184" i="17"/>
  <c r="K7188" i="17"/>
  <c r="K7196" i="17"/>
  <c r="K7208" i="17"/>
  <c r="K7212" i="17"/>
  <c r="K7228" i="17"/>
  <c r="K7247" i="17"/>
  <c r="K7251" i="17"/>
  <c r="K7262" i="17"/>
  <c r="K7266" i="17"/>
  <c r="K7273" i="17"/>
  <c r="K7284" i="17"/>
  <c r="K7288" i="17"/>
  <c r="K7310" i="17"/>
  <c r="K7314" i="17"/>
  <c r="K7325" i="17"/>
  <c r="K7329" i="17"/>
  <c r="K7336" i="17"/>
  <c r="K7351" i="17"/>
  <c r="K7355" i="17"/>
  <c r="K7366" i="17"/>
  <c r="K7373" i="17"/>
  <c r="K7377" i="17"/>
  <c r="K7388" i="17"/>
  <c r="K7392" i="17"/>
  <c r="K7399" i="17"/>
  <c r="K7403" i="17"/>
  <c r="K7414" i="17"/>
  <c r="K7418" i="17"/>
  <c r="K7429" i="17"/>
  <c r="K7436" i="17"/>
  <c r="K7440" i="17"/>
  <c r="K7455" i="17"/>
  <c r="K7459" i="17"/>
  <c r="K7466" i="17"/>
  <c r="K7477" i="17"/>
  <c r="K7481" i="17"/>
  <c r="K7492" i="17"/>
  <c r="K7503" i="17"/>
  <c r="K7507" i="17"/>
  <c r="K7518" i="17"/>
  <c r="K7522" i="17"/>
  <c r="K7529" i="17"/>
  <c r="K7540" i="17"/>
  <c r="K7544" i="17"/>
  <c r="K7566" i="17"/>
  <c r="K7570" i="17"/>
  <c r="K7581" i="17"/>
  <c r="K7585" i="17"/>
  <c r="K7592" i="17"/>
  <c r="K7607" i="17"/>
  <c r="K7611" i="17"/>
  <c r="K7622" i="17"/>
  <c r="K7629" i="17"/>
  <c r="K7633" i="17"/>
  <c r="K7644" i="17"/>
  <c r="K7648" i="17"/>
  <c r="K7655" i="17"/>
  <c r="K7659" i="17"/>
  <c r="K7670" i="17"/>
  <c r="K7674" i="17"/>
  <c r="K7685" i="17"/>
  <c r="K7692" i="17"/>
  <c r="K7696" i="17"/>
  <c r="K7711" i="17"/>
  <c r="K7715" i="17"/>
  <c r="K7722" i="17"/>
  <c r="K7733" i="17"/>
  <c r="K7737" i="17"/>
  <c r="K7748" i="17"/>
  <c r="K7759" i="17"/>
  <c r="K7763" i="17"/>
  <c r="K7774" i="17"/>
  <c r="K7778" i="17"/>
  <c r="K7785" i="17"/>
  <c r="K7796" i="17"/>
  <c r="K7800" i="17"/>
  <c r="K7822" i="17"/>
  <c r="K7826" i="17"/>
  <c r="K7837" i="17"/>
  <c r="K7841" i="17"/>
  <c r="K7848" i="17"/>
  <c r="K7248" i="17"/>
  <c r="K7289" i="17"/>
  <c r="K7330" i="17"/>
  <c r="K7423" i="17"/>
  <c r="K7434" i="17"/>
  <c r="K7439" i="17"/>
  <c r="K7456" i="17"/>
  <c r="K7467" i="17"/>
  <c r="K7478" i="17"/>
  <c r="K7490" i="17"/>
  <c r="K7630" i="17"/>
  <c r="K7656" i="17"/>
  <c r="K7666" i="17"/>
  <c r="K7671" i="17"/>
  <c r="K7680" i="17"/>
  <c r="K7693" i="17"/>
  <c r="K7707" i="17"/>
  <c r="K7712" i="17"/>
  <c r="K7717" i="17"/>
  <c r="K7740" i="17"/>
  <c r="K7749" i="17"/>
  <c r="K7758" i="17"/>
  <c r="K7768" i="17"/>
  <c r="K7791" i="17"/>
  <c r="K7805" i="17"/>
  <c r="K7814" i="17"/>
  <c r="K7818" i="17"/>
  <c r="K7823" i="17"/>
  <c r="K7832" i="17"/>
  <c r="K7842" i="17"/>
  <c r="K7860" i="17"/>
  <c r="K7869" i="17"/>
  <c r="K7878" i="17"/>
  <c r="K7904" i="17"/>
  <c r="K7924" i="17"/>
  <c r="K7932" i="17"/>
  <c r="K7940" i="17"/>
  <c r="K7954" i="17"/>
  <c r="K7965" i="17"/>
  <c r="K7969" i="17"/>
  <c r="K7972" i="17"/>
  <c r="K7976" i="17"/>
  <c r="K7983" i="17"/>
  <c r="K7987" i="17"/>
  <c r="K7994" i="17"/>
  <c r="K8005" i="17"/>
  <c r="K8012" i="17"/>
  <c r="K8019" i="17"/>
  <c r="K8030" i="17"/>
  <c r="K8037" i="17"/>
  <c r="K8041" i="17"/>
  <c r="K8044" i="17"/>
  <c r="K8055" i="17"/>
  <c r="K8059" i="17"/>
  <c r="K8063" i="17"/>
  <c r="K8070" i="17"/>
  <c r="K8074" i="17"/>
  <c r="K8087" i="17"/>
  <c r="K8090" i="17"/>
  <c r="K8097" i="17"/>
  <c r="K8112" i="17"/>
  <c r="K8125" i="17"/>
  <c r="K8132" i="17"/>
  <c r="K8136" i="17"/>
  <c r="K8140" i="17"/>
  <c r="K8147" i="17"/>
  <c r="K8150" i="17"/>
  <c r="K8153" i="17"/>
  <c r="K8160" i="17"/>
  <c r="K8175" i="17"/>
  <c r="K8199" i="17"/>
  <c r="K8203" i="17"/>
  <c r="K8210" i="17"/>
  <c r="K8216" i="17"/>
  <c r="K8220" i="17"/>
  <c r="K8223" i="17"/>
  <c r="K8227" i="17"/>
  <c r="K8245" i="17"/>
  <c r="K8262" i="17"/>
  <c r="K8266" i="17"/>
  <c r="K8270" i="17"/>
  <c r="K8283" i="17"/>
  <c r="K8286" i="17"/>
  <c r="K8290" i="17"/>
  <c r="K8305" i="17"/>
  <c r="K8311" i="17"/>
  <c r="K8325" i="17"/>
  <c r="K8329" i="17"/>
  <c r="K8333" i="17"/>
  <c r="K8340" i="17"/>
  <c r="K8346" i="17"/>
  <c r="K8353" i="17"/>
  <c r="K8368" i="17"/>
  <c r="K8381" i="17"/>
  <c r="K8388" i="17"/>
  <c r="K8392" i="17"/>
  <c r="K8396" i="17"/>
  <c r="K8403" i="17"/>
  <c r="K8406" i="17"/>
  <c r="K8409" i="17"/>
  <c r="K8416" i="17"/>
  <c r="K8431" i="17"/>
  <c r="K8438" i="17"/>
  <c r="K8442" i="17"/>
  <c r="K8449" i="17"/>
  <c r="K8456" i="17"/>
  <c r="K8462" i="17"/>
  <c r="K8466" i="17"/>
  <c r="K8473" i="17"/>
  <c r="K8484" i="17"/>
  <c r="K8491" i="17"/>
  <c r="K8498" i="17"/>
  <c r="K8509" i="17"/>
  <c r="K8516" i="17"/>
  <c r="K8523" i="17"/>
  <c r="K8533" i="17"/>
  <c r="K8540" i="17"/>
  <c r="K8544" i="17"/>
  <c r="K8551" i="17"/>
  <c r="K8565" i="17"/>
  <c r="K8569" i="17"/>
  <c r="K8576" i="17"/>
  <c r="K8593" i="17"/>
  <c r="K8600" i="17"/>
  <c r="K8618" i="17"/>
  <c r="K8622" i="17"/>
  <c r="K8643" i="17"/>
  <c r="K8647" i="17"/>
  <c r="K8653" i="17"/>
  <c r="K8660" i="17"/>
  <c r="K8671" i="17"/>
  <c r="K8678" i="17"/>
  <c r="K8685" i="17"/>
  <c r="K8692" i="17"/>
  <c r="K8696" i="17"/>
  <c r="K8703" i="17"/>
  <c r="K8710" i="17"/>
  <c r="K8717" i="17"/>
  <c r="K8724" i="17"/>
  <c r="K8728" i="17"/>
  <c r="K8735" i="17"/>
  <c r="K8742" i="17"/>
  <c r="K8749" i="17"/>
  <c r="K8756" i="17"/>
  <c r="K8760" i="17"/>
  <c r="K8767" i="17"/>
  <c r="K8774" i="17"/>
  <c r="K8781" i="17"/>
  <c r="K8788" i="17"/>
  <c r="K8792" i="17"/>
  <c r="K8799" i="17"/>
  <c r="K8806" i="17"/>
  <c r="K8813" i="17"/>
  <c r="K8820" i="17"/>
  <c r="K8824" i="17"/>
  <c r="K8831" i="17"/>
  <c r="K8838" i="17"/>
  <c r="K7094" i="17"/>
  <c r="K7137" i="17"/>
  <c r="K7185" i="17"/>
  <c r="K7213" i="17"/>
  <c r="K7263" i="17"/>
  <c r="K7311" i="17"/>
  <c r="K7337" i="17"/>
  <c r="K7356" i="17"/>
  <c r="K7374" i="17"/>
  <c r="K7386" i="17"/>
  <c r="K7391" i="17"/>
  <c r="K7413" i="17"/>
  <c r="K7445" i="17"/>
  <c r="K7502" i="17"/>
  <c r="K7519" i="17"/>
  <c r="K7541" i="17"/>
  <c r="K7558" i="17"/>
  <c r="K7569" i="17"/>
  <c r="K7580" i="17"/>
  <c r="K7591" i="17"/>
  <c r="K7608" i="17"/>
  <c r="K7642" i="17"/>
  <c r="K7647" i="17"/>
  <c r="K7662" i="17"/>
  <c r="K7676" i="17"/>
  <c r="K7699" i="17"/>
  <c r="K7703" i="17"/>
  <c r="K7731" i="17"/>
  <c r="K7736" i="17"/>
  <c r="K7754" i="17"/>
  <c r="K7764" i="17"/>
  <c r="K7773" i="17"/>
  <c r="K7801" i="17"/>
  <c r="K7810" i="17"/>
  <c r="K7828" i="17"/>
  <c r="K7847" i="17"/>
  <c r="K7007" i="17"/>
  <c r="K7117" i="17"/>
  <c r="K7229" i="17"/>
  <c r="K7397" i="17"/>
  <c r="K7402" i="17"/>
  <c r="K7408" i="17"/>
  <c r="K7419" i="17"/>
  <c r="K7430" i="17"/>
  <c r="K7452" i="17"/>
  <c r="K7463" i="17"/>
  <c r="K7497" i="17"/>
  <c r="K7508" i="17"/>
  <c r="K7530" i="17"/>
  <c r="K7547" i="17"/>
  <c r="K7553" i="17"/>
  <c r="K7575" i="17"/>
  <c r="K7586" i="17"/>
  <c r="K7597" i="17"/>
  <c r="K7681" i="17"/>
  <c r="K7686" i="17"/>
  <c r="K7690" i="17"/>
  <c r="K7708" i="17"/>
  <c r="K7718" i="17"/>
  <c r="K7723" i="17"/>
  <c r="K7727" i="17"/>
  <c r="K7746" i="17"/>
  <c r="K7769" i="17"/>
  <c r="K7779" i="17"/>
  <c r="K7792" i="17"/>
  <c r="K7806" i="17"/>
  <c r="K7833" i="17"/>
  <c r="K7838" i="17"/>
  <c r="K7857" i="17"/>
  <c r="K7866" i="17"/>
  <c r="K7870" i="17"/>
  <c r="K7879" i="17"/>
  <c r="K7888" i="17"/>
  <c r="K7892" i="17"/>
  <c r="K7905" i="17"/>
  <c r="K7908" i="17"/>
  <c r="K7917" i="17"/>
  <c r="K7925" i="17"/>
  <c r="K7941" i="17"/>
  <c r="K7948" i="17"/>
  <c r="K7955" i="17"/>
  <c r="K7966" i="17"/>
  <c r="K7973" i="17"/>
  <c r="K7977" i="17"/>
  <c r="K7980" i="17"/>
  <c r="K7984" i="17"/>
  <c r="K7991" i="17"/>
  <c r="K7995" i="17"/>
  <c r="K8006" i="17"/>
  <c r="K8013" i="17"/>
  <c r="K8031" i="17"/>
  <c r="K8038" i="17"/>
  <c r="K8045" i="17"/>
  <c r="K8052" i="17"/>
  <c r="K8056" i="17"/>
  <c r="K8060" i="17"/>
  <c r="K8071" i="17"/>
  <c r="K8075" i="17"/>
  <c r="K8078" i="17"/>
  <c r="K8091" i="17"/>
  <c r="K8094" i="17"/>
  <c r="K8098" i="17"/>
  <c r="K8113" i="17"/>
  <c r="K8119" i="17"/>
  <c r="K8133" i="17"/>
  <c r="K8137" i="17"/>
  <c r="K8141" i="17"/>
  <c r="K8148" i="17"/>
  <c r="K8154" i="17"/>
  <c r="K7038" i="17"/>
  <c r="L7038" i="17" s="1"/>
  <c r="K7166" i="17"/>
  <c r="K7244" i="17"/>
  <c r="K7285" i="17"/>
  <c r="K7326" i="17"/>
  <c r="K7345" i="17"/>
  <c r="K7441" i="17"/>
  <c r="K7458" i="17"/>
  <c r="K7475" i="17"/>
  <c r="K7480" i="17"/>
  <c r="K7486" i="17"/>
  <c r="K7565" i="17"/>
  <c r="K7604" i="17"/>
  <c r="K7621" i="17"/>
  <c r="K7627" i="17"/>
  <c r="K7632" i="17"/>
  <c r="K7638" i="17"/>
  <c r="K7653" i="17"/>
  <c r="K7658" i="17"/>
  <c r="K7673" i="17"/>
  <c r="K7677" i="17"/>
  <c r="K7695" i="17"/>
  <c r="K7714" i="17"/>
  <c r="K7732" i="17"/>
  <c r="K7742" i="17"/>
  <c r="K7755" i="17"/>
  <c r="K7760" i="17"/>
  <c r="K7765" i="17"/>
  <c r="K7788" i="17"/>
  <c r="K7797" i="17"/>
  <c r="K7811" i="17"/>
  <c r="K7825" i="17"/>
  <c r="K7829" i="17"/>
  <c r="K7853" i="17"/>
  <c r="K7862" i="17"/>
  <c r="K7884" i="17"/>
  <c r="K7901" i="17"/>
  <c r="K7922" i="17"/>
  <c r="K7930" i="17"/>
  <c r="K7934" i="17"/>
  <c r="K7938" i="17"/>
  <c r="K7945" i="17"/>
  <c r="K7952" i="17"/>
  <c r="K7959" i="17"/>
  <c r="K7963" i="17"/>
  <c r="K7970" i="17"/>
  <c r="K7988" i="17"/>
  <c r="K7999" i="17"/>
  <c r="K8003" i="17"/>
  <c r="K8010" i="17"/>
  <c r="K8017" i="17"/>
  <c r="K8020" i="17"/>
  <c r="K8024" i="17"/>
  <c r="K8035" i="17"/>
  <c r="K8042" i="17"/>
  <c r="K8049" i="17"/>
  <c r="K8064" i="17"/>
  <c r="K8068" i="17"/>
  <c r="K8085" i="17"/>
  <c r="K8088" i="17"/>
  <c r="K8102" i="17"/>
  <c r="K8106" i="17"/>
  <c r="K8110" i="17"/>
  <c r="K8123" i="17"/>
  <c r="K8126" i="17"/>
  <c r="K8130" i="17"/>
  <c r="K8145" i="17"/>
  <c r="K8151" i="17"/>
  <c r="K8165" i="17"/>
  <c r="K8169" i="17"/>
  <c r="K8173" i="17"/>
  <c r="K8180" i="17"/>
  <c r="K8186" i="17"/>
  <c r="K8193" i="17"/>
  <c r="K8208" i="17"/>
  <c r="K8221" i="17"/>
  <c r="K8228" i="17"/>
  <c r="K8232" i="17"/>
  <c r="K8236" i="17"/>
  <c r="K8243" i="17"/>
  <c r="K8246" i="17"/>
  <c r="K8249" i="17"/>
  <c r="K8256" i="17"/>
  <c r="K8271" i="17"/>
  <c r="K8295" i="17"/>
  <c r="K8299" i="17"/>
  <c r="K8306" i="17"/>
  <c r="K8312" i="17"/>
  <c r="K8316" i="17"/>
  <c r="K8319" i="17"/>
  <c r="K8323" i="17"/>
  <c r="K8341" i="17"/>
  <c r="K8358" i="17"/>
  <c r="K8362" i="17"/>
  <c r="K8366" i="17"/>
  <c r="K8379" i="17"/>
  <c r="K8382" i="17"/>
  <c r="K8386" i="17"/>
  <c r="K8401" i="17"/>
  <c r="K8407" i="17"/>
  <c r="K8421" i="17"/>
  <c r="K8425" i="17"/>
  <c r="K8429" i="17"/>
  <c r="K8436" i="17"/>
  <c r="K8447" i="17"/>
  <c r="K8454" i="17"/>
  <c r="K8478" i="17"/>
  <c r="K8482" i="17"/>
  <c r="K8489" i="17"/>
  <c r="K8496" i="17"/>
  <c r="K8503" i="17"/>
  <c r="K8507" i="17"/>
  <c r="K8514" i="17"/>
  <c r="K8521" i="17"/>
  <c r="K8524" i="17"/>
  <c r="K8527" i="17"/>
  <c r="K8531" i="17"/>
  <c r="K8534" i="17"/>
  <c r="K8538" i="17"/>
  <c r="K8549" i="17"/>
  <c r="K8556" i="17"/>
  <c r="K8563" i="17"/>
  <c r="K8574" i="17"/>
  <c r="K8581" i="17"/>
  <c r="K8605" i="17"/>
  <c r="K8609" i="17"/>
  <c r="K8616" i="17"/>
  <c r="K8623" i="17"/>
  <c r="K8630" i="17"/>
  <c r="K8634" i="17"/>
  <c r="K8641" i="17"/>
  <c r="K8648" i="17"/>
  <c r="K8654" i="17"/>
  <c r="K8658" i="17"/>
  <c r="K8665" i="17"/>
  <c r="K8683" i="17"/>
  <c r="K8690" i="17"/>
  <c r="K8697" i="17"/>
  <c r="K8715" i="17"/>
  <c r="K7090" i="17"/>
  <c r="K7125" i="17"/>
  <c r="K7181" i="17"/>
  <c r="K7209" i="17"/>
  <c r="K7300" i="17"/>
  <c r="K7352" i="17"/>
  <c r="K7371" i="17"/>
  <c r="K7376" i="17"/>
  <c r="K7382" i="17"/>
  <c r="K7393" i="17"/>
  <c r="K7415" i="17"/>
  <c r="K7504" i="17"/>
  <c r="K7521" i="17"/>
  <c r="K7538" i="17"/>
  <c r="K7543" i="17"/>
  <c r="K7560" i="17"/>
  <c r="K7571" i="17"/>
  <c r="K7582" i="17"/>
  <c r="K7593" i="17"/>
  <c r="K7610" i="17"/>
  <c r="K7616" i="17"/>
  <c r="K7649" i="17"/>
  <c r="K7664" i="17"/>
  <c r="K7691" i="17"/>
  <c r="K7705" i="17"/>
  <c r="K7719" i="17"/>
  <c r="K7728" i="17"/>
  <c r="K7738" i="17"/>
  <c r="K7747" i="17"/>
  <c r="K7751" i="17"/>
  <c r="K7770" i="17"/>
  <c r="K7775" i="17"/>
  <c r="K7784" i="17"/>
  <c r="K7803" i="17"/>
  <c r="K7807" i="17"/>
  <c r="K7816" i="17"/>
  <c r="K7844" i="17"/>
  <c r="K7849" i="17"/>
  <c r="K7858" i="17"/>
  <c r="K7867" i="17"/>
  <c r="K7880" i="17"/>
  <c r="K7889" i="17"/>
  <c r="K7898" i="17"/>
  <c r="K7918" i="17"/>
  <c r="K7942" i="17"/>
  <c r="K7949" i="17"/>
  <c r="K7967" i="17"/>
  <c r="K7974" i="17"/>
  <c r="K7981" i="17"/>
  <c r="K7985" i="17"/>
  <c r="K7992" i="17"/>
  <c r="K8014" i="17"/>
  <c r="K8028" i="17"/>
  <c r="K8032" i="17"/>
  <c r="K8039" i="17"/>
  <c r="K8046" i="17"/>
  <c r="K8053" i="17"/>
  <c r="K8057" i="17"/>
  <c r="K8061" i="17"/>
  <c r="K8072" i="17"/>
  <c r="K8082" i="17"/>
  <c r="K8092" i="17"/>
  <c r="K8095" i="17"/>
  <c r="K8099" i="17"/>
  <c r="K8117" i="17"/>
  <c r="K8134" i="17"/>
  <c r="K8138" i="17"/>
  <c r="K8142" i="17"/>
  <c r="K8155" i="17"/>
  <c r="K8158" i="17"/>
  <c r="K8162" i="17"/>
  <c r="K8177" i="17"/>
  <c r="K8183" i="17"/>
  <c r="K8197" i="17"/>
  <c r="K8201" i="17"/>
  <c r="K8205" i="17"/>
  <c r="K8212" i="17"/>
  <c r="K8218" i="17"/>
  <c r="K8225" i="17"/>
  <c r="K8240" i="17"/>
  <c r="K8253" i="17"/>
  <c r="K8260" i="17"/>
  <c r="K8264" i="17"/>
  <c r="K8268" i="17"/>
  <c r="K8275" i="17"/>
  <c r="K8278" i="17"/>
  <c r="K8281" i="17"/>
  <c r="K8288" i="17"/>
  <c r="K8303" i="17"/>
  <c r="K8327" i="17"/>
  <c r="K8331" i="17"/>
  <c r="K8338" i="17"/>
  <c r="K8344" i="17"/>
  <c r="K8348" i="17"/>
  <c r="K8351" i="17"/>
  <c r="K8355" i="17"/>
  <c r="K8373" i="17"/>
  <c r="K8390" i="17"/>
  <c r="K8394" i="17"/>
  <c r="K8398" i="17"/>
  <c r="K8411" i="17"/>
  <c r="K8414" i="17"/>
  <c r="K8418" i="17"/>
  <c r="K8433" i="17"/>
  <c r="K8440" i="17"/>
  <c r="K8444" i="17"/>
  <c r="K8458" i="17"/>
  <c r="K8464" i="17"/>
  <c r="K8471" i="17"/>
  <c r="K8475" i="17"/>
  <c r="K8486" i="17"/>
  <c r="K8493" i="17"/>
  <c r="K8500" i="17"/>
  <c r="K8511" i="17"/>
  <c r="K8518" i="17"/>
  <c r="K8542" i="17"/>
  <c r="K8546" i="17"/>
  <c r="K8553" i="17"/>
  <c r="K8560" i="17"/>
  <c r="K8567" i="17"/>
  <c r="K8571" i="17"/>
  <c r="K8578" i="17"/>
  <c r="K8585" i="17"/>
  <c r="K8588" i="17"/>
  <c r="K8591" i="17"/>
  <c r="K8595" i="17"/>
  <c r="K8598" i="17"/>
  <c r="K8602" i="17"/>
  <c r="K8613" i="17"/>
  <c r="K8620" i="17"/>
  <c r="K8627" i="17"/>
  <c r="K8638" i="17"/>
  <c r="K8645" i="17"/>
  <c r="K8669" i="17"/>
  <c r="K8676" i="17"/>
  <c r="K8680" i="17"/>
  <c r="K8687" i="17"/>
  <c r="K8694" i="17"/>
  <c r="K8701" i="17"/>
  <c r="K8708" i="17"/>
  <c r="K8712" i="17"/>
  <c r="K7025" i="17"/>
  <c r="K7154" i="17"/>
  <c r="K7334" i="17"/>
  <c r="K7404" i="17"/>
  <c r="K7427" i="17"/>
  <c r="K7437" i="17"/>
  <c r="K7454" i="17"/>
  <c r="K7465" i="17"/>
  <c r="K7476" i="17"/>
  <c r="K7493" i="17"/>
  <c r="K7549" i="17"/>
  <c r="K7628" i="17"/>
  <c r="K7669" i="17"/>
  <c r="K7683" i="17"/>
  <c r="K7687" i="17"/>
  <c r="K7701" i="17"/>
  <c r="K7710" i="17"/>
  <c r="K7724" i="17"/>
  <c r="K7743" i="17"/>
  <c r="K7756" i="17"/>
  <c r="K7766" i="17"/>
  <c r="K7780" i="17"/>
  <c r="K7794" i="17"/>
  <c r="K7812" i="17"/>
  <c r="K7821" i="17"/>
  <c r="K7835" i="17"/>
  <c r="K7840" i="17"/>
  <c r="K7854" i="17"/>
  <c r="K7863" i="17"/>
  <c r="K7872" i="17"/>
  <c r="K7885" i="17"/>
  <c r="K7894" i="17"/>
  <c r="K7906" i="17"/>
  <c r="K7910" i="17"/>
  <c r="K7914" i="17"/>
  <c r="K7923" i="17"/>
  <c r="K7931" i="17"/>
  <c r="K7935" i="17"/>
  <c r="K7939" i="17"/>
  <c r="K7946" i="17"/>
  <c r="K7953" i="17"/>
  <c r="K7956" i="17"/>
  <c r="K7960" i="17"/>
  <c r="K7971" i="17"/>
  <c r="K7978" i="17"/>
  <c r="K7989" i="17"/>
  <c r="K7996" i="17"/>
  <c r="K8000" i="17"/>
  <c r="K8007" i="17"/>
  <c r="K8011" i="17"/>
  <c r="K8021" i="17"/>
  <c r="K8025" i="17"/>
  <c r="K8043" i="17"/>
  <c r="K8050" i="17"/>
  <c r="K8065" i="17"/>
  <c r="K8069" i="17"/>
  <c r="K8076" i="17"/>
  <c r="K8079" i="17"/>
  <c r="K8086" i="17"/>
  <c r="K8089" i="17"/>
  <c r="K8103" i="17"/>
  <c r="K8107" i="17"/>
  <c r="K8114" i="17"/>
  <c r="K8120" i="17"/>
  <c r="K8124" i="17"/>
  <c r="K8127" i="17"/>
  <c r="K8131" i="17"/>
  <c r="K8149" i="17"/>
  <c r="K8166" i="17"/>
  <c r="K8170" i="17"/>
  <c r="K8174" i="17"/>
  <c r="K8187" i="17"/>
  <c r="K8190" i="17"/>
  <c r="K8194" i="17"/>
  <c r="K7098" i="17"/>
  <c r="K7162" i="17"/>
  <c r="K7189" i="17"/>
  <c r="K7267" i="17"/>
  <c r="K7315" i="17"/>
  <c r="K7341" i="17"/>
  <c r="K7360" i="17"/>
  <c r="K7372" i="17"/>
  <c r="K7389" i="17"/>
  <c r="K7443" i="17"/>
  <c r="K7449" i="17"/>
  <c r="K7460" i="17"/>
  <c r="K7471" i="17"/>
  <c r="K7482" i="17"/>
  <c r="K7500" i="17"/>
  <c r="K7517" i="17"/>
  <c r="K7556" i="17"/>
  <c r="K7567" i="17"/>
  <c r="K7606" i="17"/>
  <c r="K7623" i="17"/>
  <c r="K7634" i="17"/>
  <c r="K7640" i="17"/>
  <c r="K7645" i="17"/>
  <c r="K7660" i="17"/>
  <c r="K7665" i="17"/>
  <c r="K7675" i="17"/>
  <c r="K7679" i="17"/>
  <c r="K7697" i="17"/>
  <c r="K7706" i="17"/>
  <c r="K7716" i="17"/>
  <c r="K7729" i="17"/>
  <c r="K7734" i="17"/>
  <c r="K7762" i="17"/>
  <c r="K7790" i="17"/>
  <c r="K7799" i="17"/>
  <c r="K7817" i="17"/>
  <c r="K7827" i="17"/>
  <c r="K7831" i="17"/>
  <c r="K7859" i="17"/>
  <c r="K7868" i="17"/>
  <c r="K7877" i="17"/>
  <c r="K7881" i="17"/>
  <c r="K7890" i="17"/>
  <c r="K7899" i="17"/>
  <c r="K7903" i="17"/>
  <c r="K7919" i="17"/>
  <c r="K7950" i="17"/>
  <c r="K7964" i="17"/>
  <c r="K7968" i="17"/>
  <c r="K7975" i="17"/>
  <c r="K7982" i="17"/>
  <c r="K7986" i="17"/>
  <c r="K7993" i="17"/>
  <c r="K8004" i="17"/>
  <c r="K8018" i="17"/>
  <c r="K8029" i="17"/>
  <c r="K8033" i="17"/>
  <c r="K8036" i="17"/>
  <c r="K8040" i="17"/>
  <c r="K8047" i="17"/>
  <c r="K8054" i="17"/>
  <c r="K8058" i="17"/>
  <c r="K8062" i="17"/>
  <c r="K8073" i="17"/>
  <c r="K8083" i="17"/>
  <c r="K8096" i="17"/>
  <c r="K8111" i="17"/>
  <c r="K8135" i="17"/>
  <c r="K8139" i="17"/>
  <c r="K8146" i="17"/>
  <c r="K8152" i="17"/>
  <c r="K8156" i="17"/>
  <c r="K8159" i="17"/>
  <c r="K8163" i="17"/>
  <c r="K8181" i="17"/>
  <c r="K8198" i="17"/>
  <c r="K8202" i="17"/>
  <c r="K8206" i="17"/>
  <c r="K8219" i="17"/>
  <c r="K8222" i="17"/>
  <c r="K8226" i="17"/>
  <c r="K8241" i="17"/>
  <c r="K8247" i="17"/>
  <c r="K8261" i="17"/>
  <c r="K8265" i="17"/>
  <c r="K8269" i="17"/>
  <c r="K8276" i="17"/>
  <c r="K8282" i="17"/>
  <c r="K8289" i="17"/>
  <c r="K8304" i="17"/>
  <c r="K8317" i="17"/>
  <c r="K8324" i="17"/>
  <c r="K8328" i="17"/>
  <c r="K8332" i="17"/>
  <c r="K8339" i="17"/>
  <c r="K8342" i="17"/>
  <c r="K8345" i="17"/>
  <c r="K8352" i="17"/>
  <c r="K8367" i="17"/>
  <c r="K8391" i="17"/>
  <c r="K8395" i="17"/>
  <c r="K8402" i="17"/>
  <c r="K8408" i="17"/>
  <c r="K8412" i="17"/>
  <c r="K8415" i="17"/>
  <c r="K8419" i="17"/>
  <c r="K8437" i="17"/>
  <c r="K8441" i="17"/>
  <c r="K8448" i="17"/>
  <c r="K8465" i="17"/>
  <c r="K8472" i="17"/>
  <c r="K8490" i="17"/>
  <c r="K8494" i="17"/>
  <c r="K8515" i="17"/>
  <c r="K8519" i="17"/>
  <c r="K8525" i="17"/>
  <c r="K8532" i="17"/>
  <c r="K8543" i="17"/>
  <c r="K8547" i="17"/>
  <c r="K8561" i="17"/>
  <c r="K8568" i="17"/>
  <c r="K8572" i="17"/>
  <c r="K8586" i="17"/>
  <c r="K8592" i="17"/>
  <c r="K8599" i="17"/>
  <c r="K8603" i="17"/>
  <c r="K8614" i="17"/>
  <c r="K8621" i="17"/>
  <c r="K8628" i="17"/>
  <c r="K7121" i="17"/>
  <c r="K7177" i="17"/>
  <c r="K7274" i="17"/>
  <c r="K7323" i="17"/>
  <c r="K7348" i="17"/>
  <c r="K7367" i="17"/>
  <c r="K7378" i="17"/>
  <c r="K7395" i="17"/>
  <c r="K7400" i="17"/>
  <c r="K7417" i="17"/>
  <c r="K7428" i="17"/>
  <c r="K7506" i="17"/>
  <c r="K7512" i="17"/>
  <c r="K7523" i="17"/>
  <c r="K7528" i="17"/>
  <c r="K7534" i="17"/>
  <c r="K7545" i="17"/>
  <c r="K7579" i="17"/>
  <c r="K7584" i="17"/>
  <c r="K7590" i="17"/>
  <c r="K7595" i="17"/>
  <c r="K7601" i="17"/>
  <c r="K7612" i="17"/>
  <c r="K7651" i="17"/>
  <c r="K7684" i="17"/>
  <c r="K7688" i="17"/>
  <c r="K7702" i="17"/>
  <c r="K7721" i="17"/>
  <c r="K7725" i="17"/>
  <c r="K7744" i="17"/>
  <c r="K7753" i="17"/>
  <c r="K7777" i="17"/>
  <c r="K7781" i="17"/>
  <c r="K7786" i="17"/>
  <c r="K7795" i="17"/>
  <c r="K7809" i="17"/>
  <c r="K7836" i="17"/>
  <c r="K7846" i="17"/>
  <c r="K7851" i="17"/>
  <c r="K7855" i="17"/>
  <c r="K7864" i="17"/>
  <c r="K7873" i="17"/>
  <c r="K7886" i="17"/>
  <c r="K7895" i="17"/>
  <c r="K7907" i="17"/>
  <c r="K7911" i="17"/>
  <c r="K7928" i="17"/>
  <c r="K7936" i="17"/>
  <c r="K7943" i="17"/>
  <c r="K7947" i="17"/>
  <c r="K7957" i="17"/>
  <c r="K7961" i="17"/>
  <c r="K7979" i="17"/>
  <c r="K7990" i="17"/>
  <c r="K7997" i="17"/>
  <c r="K8001" i="17"/>
  <c r="K8008" i="17"/>
  <c r="K8015" i="17"/>
  <c r="K8022" i="17"/>
  <c r="K8026" i="17"/>
  <c r="K7962" i="17"/>
  <c r="K8066" i="17"/>
  <c r="K8084" i="17"/>
  <c r="K8115" i="17"/>
  <c r="K8184" i="17"/>
  <c r="K8189" i="17"/>
  <c r="K8200" i="17"/>
  <c r="K8211" i="17"/>
  <c r="K8215" i="17"/>
  <c r="K8254" i="17"/>
  <c r="K8284" i="17"/>
  <c r="K8294" i="17"/>
  <c r="K8308" i="17"/>
  <c r="K8334" i="17"/>
  <c r="K8343" i="17"/>
  <c r="K8372" i="17"/>
  <c r="K8380" i="17"/>
  <c r="K8417" i="17"/>
  <c r="K8422" i="17"/>
  <c r="K8452" i="17"/>
  <c r="K8457" i="17"/>
  <c r="K8461" i="17"/>
  <c r="K8467" i="17"/>
  <c r="K8481" i="17"/>
  <c r="K8501" i="17"/>
  <c r="K8530" i="17"/>
  <c r="K8589" i="17"/>
  <c r="K8604" i="17"/>
  <c r="K8624" i="17"/>
  <c r="K8633" i="17"/>
  <c r="K8642" i="17"/>
  <c r="K8651" i="17"/>
  <c r="K8655" i="17"/>
  <c r="K8668" i="17"/>
  <c r="K8673" i="17"/>
  <c r="K8677" i="17"/>
  <c r="K8691" i="17"/>
  <c r="K8700" i="17"/>
  <c r="K8705" i="17"/>
  <c r="K8709" i="17"/>
  <c r="K8718" i="17"/>
  <c r="K8741" i="17"/>
  <c r="K8745" i="17"/>
  <c r="K8772" i="17"/>
  <c r="K8784" i="17"/>
  <c r="K8800" i="17"/>
  <c r="K8811" i="17"/>
  <c r="K8815" i="17"/>
  <c r="K8842" i="17"/>
  <c r="K8849" i="17"/>
  <c r="K8867" i="17"/>
  <c r="K8874" i="17"/>
  <c r="K8881" i="17"/>
  <c r="K8899" i="17"/>
  <c r="K8906" i="17"/>
  <c r="K8913" i="17"/>
  <c r="K8931" i="17"/>
  <c r="K8938" i="17"/>
  <c r="K8945" i="17"/>
  <c r="K8963" i="17"/>
  <c r="K8970" i="17"/>
  <c r="K8977" i="17"/>
  <c r="K8995" i="17"/>
  <c r="K9002" i="17"/>
  <c r="K9009" i="17"/>
  <c r="K9027" i="17"/>
  <c r="K9034" i="17"/>
  <c r="K9041" i="17"/>
  <c r="K9059" i="17"/>
  <c r="K9066" i="17"/>
  <c r="K8506" i="17"/>
  <c r="K8839" i="17"/>
  <c r="K7921" i="17"/>
  <c r="K8080" i="17"/>
  <c r="K8104" i="17"/>
  <c r="K8109" i="17"/>
  <c r="K8121" i="17"/>
  <c r="K8164" i="17"/>
  <c r="K8195" i="17"/>
  <c r="K8237" i="17"/>
  <c r="K8251" i="17"/>
  <c r="K8259" i="17"/>
  <c r="K8279" i="17"/>
  <c r="K8322" i="17"/>
  <c r="K8376" i="17"/>
  <c r="K8526" i="17"/>
  <c r="K8577" i="17"/>
  <c r="K8730" i="17"/>
  <c r="K8835" i="17"/>
  <c r="K8942" i="17"/>
  <c r="K7900" i="17"/>
  <c r="K7929" i="17"/>
  <c r="K8027" i="17"/>
  <c r="K8034" i="17"/>
  <c r="K8067" i="17"/>
  <c r="K8116" i="17"/>
  <c r="K8176" i="17"/>
  <c r="K8185" i="17"/>
  <c r="K8207" i="17"/>
  <c r="K8233" i="17"/>
  <c r="K8242" i="17"/>
  <c r="K8255" i="17"/>
  <c r="K8285" i="17"/>
  <c r="K8291" i="17"/>
  <c r="K8300" i="17"/>
  <c r="K8309" i="17"/>
  <c r="K8318" i="17"/>
  <c r="K8335" i="17"/>
  <c r="K8349" i="17"/>
  <c r="K8359" i="17"/>
  <c r="K8369" i="17"/>
  <c r="K8413" i="17"/>
  <c r="K8423" i="17"/>
  <c r="K8453" i="17"/>
  <c r="K8468" i="17"/>
  <c r="K8487" i="17"/>
  <c r="K8502" i="17"/>
  <c r="K8517" i="17"/>
  <c r="K8522" i="17"/>
  <c r="K8557" i="17"/>
  <c r="K8582" i="17"/>
  <c r="K8590" i="17"/>
  <c r="K8610" i="17"/>
  <c r="K8625" i="17"/>
  <c r="K8639" i="17"/>
  <c r="K8652" i="17"/>
  <c r="K8656" i="17"/>
  <c r="K8674" i="17"/>
  <c r="K8688" i="17"/>
  <c r="K8706" i="17"/>
  <c r="K8719" i="17"/>
  <c r="K8746" i="17"/>
  <c r="K8750" i="17"/>
  <c r="K8773" i="17"/>
  <c r="K8777" i="17"/>
  <c r="K8804" i="17"/>
  <c r="K8816" i="17"/>
  <c r="K8832" i="17"/>
  <c r="K8843" i="17"/>
  <c r="K8850" i="17"/>
  <c r="K8857" i="17"/>
  <c r="K8875" i="17"/>
  <c r="K8882" i="17"/>
  <c r="K8889" i="17"/>
  <c r="K8907" i="17"/>
  <c r="K8914" i="17"/>
  <c r="K8921" i="17"/>
  <c r="K8939" i="17"/>
  <c r="K8946" i="17"/>
  <c r="K8953" i="17"/>
  <c r="K8971" i="17"/>
  <c r="K8978" i="17"/>
  <c r="K8985" i="17"/>
  <c r="K9003" i="17"/>
  <c r="K9010" i="17"/>
  <c r="K9017" i="17"/>
  <c r="K9035" i="17"/>
  <c r="K9042" i="17"/>
  <c r="K9049" i="17"/>
  <c r="K9067" i="17"/>
  <c r="K8632" i="17"/>
  <c r="K8814" i="17"/>
  <c r="K8859" i="17"/>
  <c r="K8923" i="17"/>
  <c r="K8969" i="17"/>
  <c r="K9001" i="17"/>
  <c r="K9033" i="17"/>
  <c r="K8819" i="17"/>
  <c r="K8910" i="17"/>
  <c r="K8981" i="17"/>
  <c r="K9056" i="17"/>
  <c r="K7937" i="17"/>
  <c r="K7944" i="17"/>
  <c r="K7951" i="17"/>
  <c r="K7958" i="17"/>
  <c r="K8048" i="17"/>
  <c r="K8081" i="17"/>
  <c r="K8093" i="17"/>
  <c r="K8100" i="17"/>
  <c r="K8105" i="17"/>
  <c r="K8122" i="17"/>
  <c r="K8128" i="17"/>
  <c r="K8171" i="17"/>
  <c r="K8191" i="17"/>
  <c r="K8196" i="17"/>
  <c r="K8217" i="17"/>
  <c r="K8229" i="17"/>
  <c r="K8238" i="17"/>
  <c r="K8252" i="17"/>
  <c r="K8272" i="17"/>
  <c r="K8280" i="17"/>
  <c r="K8296" i="17"/>
  <c r="K8314" i="17"/>
  <c r="K8330" i="17"/>
  <c r="K8364" i="17"/>
  <c r="K8377" i="17"/>
  <c r="K8428" i="17"/>
  <c r="K8463" i="17"/>
  <c r="K8474" i="17"/>
  <c r="K8483" i="17"/>
  <c r="K8512" i="17"/>
  <c r="K8537" i="17"/>
  <c r="K8548" i="17"/>
  <c r="K8562" i="17"/>
  <c r="K8573" i="17"/>
  <c r="K8587" i="17"/>
  <c r="K8596" i="17"/>
  <c r="K8601" i="17"/>
  <c r="K8606" i="17"/>
  <c r="K8615" i="17"/>
  <c r="K8635" i="17"/>
  <c r="K8661" i="17"/>
  <c r="K8670" i="17"/>
  <c r="K8679" i="17"/>
  <c r="K8702" i="17"/>
  <c r="K8711" i="17"/>
  <c r="K8723" i="17"/>
  <c r="K8727" i="17"/>
  <c r="K8731" i="17"/>
  <c r="K8739" i="17"/>
  <c r="K8743" i="17"/>
  <c r="K8754" i="17"/>
  <c r="K8758" i="17"/>
  <c r="K8762" i="17"/>
  <c r="K8766" i="17"/>
  <c r="K8770" i="17"/>
  <c r="K8785" i="17"/>
  <c r="K8789" i="17"/>
  <c r="K8793" i="17"/>
  <c r="K8797" i="17"/>
  <c r="K8801" i="17"/>
  <c r="K8812" i="17"/>
  <c r="K8828" i="17"/>
  <c r="K8840" i="17"/>
  <c r="K8847" i="17"/>
  <c r="K8854" i="17"/>
  <c r="K8861" i="17"/>
  <c r="K8868" i="17"/>
  <c r="K8872" i="17"/>
  <c r="K8879" i="17"/>
  <c r="K8886" i="17"/>
  <c r="K8893" i="17"/>
  <c r="K8900" i="17"/>
  <c r="K8904" i="17"/>
  <c r="K8911" i="17"/>
  <c r="K8918" i="17"/>
  <c r="K8925" i="17"/>
  <c r="K8932" i="17"/>
  <c r="K8936" i="17"/>
  <c r="K8943" i="17"/>
  <c r="K8950" i="17"/>
  <c r="K8957" i="17"/>
  <c r="K8964" i="17"/>
  <c r="K8968" i="17"/>
  <c r="K8975" i="17"/>
  <c r="K8982" i="17"/>
  <c r="K8989" i="17"/>
  <c r="K8996" i="17"/>
  <c r="K9000" i="17"/>
  <c r="K9007" i="17"/>
  <c r="K9014" i="17"/>
  <c r="K9021" i="17"/>
  <c r="K9028" i="17"/>
  <c r="K9032" i="17"/>
  <c r="K9039" i="17"/>
  <c r="K9046" i="17"/>
  <c r="K9053" i="17"/>
  <c r="K9060" i="17"/>
  <c r="K9064" i="17"/>
  <c r="K3390" i="17"/>
  <c r="K8922" i="17"/>
  <c r="K8929" i="17"/>
  <c r="K8947" i="17"/>
  <c r="K8961" i="17"/>
  <c r="K8979" i="17"/>
  <c r="K8993" i="17"/>
  <c r="K9011" i="17"/>
  <c r="K9025" i="17"/>
  <c r="K9050" i="17"/>
  <c r="K9057" i="17"/>
  <c r="K8775" i="17"/>
  <c r="K8817" i="17"/>
  <c r="K8829" i="17"/>
  <c r="K8844" i="17"/>
  <c r="K8862" i="17"/>
  <c r="K8880" i="17"/>
  <c r="K8887" i="17"/>
  <c r="K8901" i="17"/>
  <c r="K8926" i="17"/>
  <c r="K8940" i="17"/>
  <c r="K8951" i="17"/>
  <c r="K8965" i="17"/>
  <c r="K8976" i="17"/>
  <c r="K8983" i="17"/>
  <c r="K8997" i="17"/>
  <c r="K9008" i="17"/>
  <c r="K9015" i="17"/>
  <c r="K9029" i="17"/>
  <c r="K9040" i="17"/>
  <c r="K9061" i="17"/>
  <c r="K3391" i="17"/>
  <c r="K8451" i="17"/>
  <c r="K8470" i="17"/>
  <c r="K8485" i="17"/>
  <c r="K8539" i="17"/>
  <c r="K8559" i="17"/>
  <c r="K8575" i="17"/>
  <c r="K8612" i="17"/>
  <c r="K8650" i="17"/>
  <c r="K8672" i="17"/>
  <c r="K8740" i="17"/>
  <c r="K8768" i="17"/>
  <c r="K8810" i="17"/>
  <c r="K8837" i="17"/>
  <c r="K8866" i="17"/>
  <c r="K8898" i="17"/>
  <c r="K8937" i="17"/>
  <c r="K8994" i="17"/>
  <c r="K9019" i="17"/>
  <c r="K9058" i="17"/>
  <c r="K8629" i="17"/>
  <c r="K8757" i="17"/>
  <c r="K8796" i="17"/>
  <c r="K8853" i="17"/>
  <c r="K8878" i="17"/>
  <c r="K8903" i="17"/>
  <c r="K8928" i="17"/>
  <c r="K8960" i="17"/>
  <c r="K8999" i="17"/>
  <c r="K9024" i="17"/>
  <c r="K9052" i="17"/>
  <c r="K3389" i="17"/>
  <c r="K8002" i="17"/>
  <c r="K8009" i="17"/>
  <c r="K8016" i="17"/>
  <c r="K8143" i="17"/>
  <c r="K8161" i="17"/>
  <c r="K8182" i="17"/>
  <c r="K8213" i="17"/>
  <c r="K8224" i="17"/>
  <c r="K8234" i="17"/>
  <c r="K8248" i="17"/>
  <c r="K8267" i="17"/>
  <c r="K8277" i="17"/>
  <c r="K8292" i="17"/>
  <c r="K8301" i="17"/>
  <c r="K8310" i="17"/>
  <c r="K8336" i="17"/>
  <c r="K8350" i="17"/>
  <c r="K8360" i="17"/>
  <c r="K8370" i="17"/>
  <c r="K8387" i="17"/>
  <c r="K8393" i="17"/>
  <c r="K8404" i="17"/>
  <c r="K8424" i="17"/>
  <c r="K8439" i="17"/>
  <c r="K8450" i="17"/>
  <c r="K8459" i="17"/>
  <c r="K8469" i="17"/>
  <c r="K8479" i="17"/>
  <c r="K8488" i="17"/>
  <c r="K8499" i="17"/>
  <c r="K8508" i="17"/>
  <c r="K8528" i="17"/>
  <c r="K8558" i="17"/>
  <c r="K8583" i="17"/>
  <c r="K8611" i="17"/>
  <c r="K8626" i="17"/>
  <c r="K8631" i="17"/>
  <c r="K8644" i="17"/>
  <c r="K8649" i="17"/>
  <c r="K8657" i="17"/>
  <c r="K8666" i="17"/>
  <c r="K8675" i="17"/>
  <c r="K8684" i="17"/>
  <c r="K8693" i="17"/>
  <c r="K8698" i="17"/>
  <c r="K8707" i="17"/>
  <c r="K8720" i="17"/>
  <c r="K8736" i="17"/>
  <c r="K8747" i="17"/>
  <c r="K8751" i="17"/>
  <c r="K8778" i="17"/>
  <c r="K8782" i="17"/>
  <c r="K8805" i="17"/>
  <c r="K8809" i="17"/>
  <c r="K8836" i="17"/>
  <c r="K8851" i="17"/>
  <c r="K8858" i="17"/>
  <c r="K8865" i="17"/>
  <c r="K8883" i="17"/>
  <c r="K8890" i="17"/>
  <c r="K8897" i="17"/>
  <c r="K8915" i="17"/>
  <c r="K8954" i="17"/>
  <c r="K8986" i="17"/>
  <c r="K9018" i="17"/>
  <c r="K9043" i="17"/>
  <c r="K8821" i="17"/>
  <c r="K8833" i="17"/>
  <c r="K8848" i="17"/>
  <c r="K8869" i="17"/>
  <c r="K8876" i="17"/>
  <c r="K8894" i="17"/>
  <c r="K8912" i="17"/>
  <c r="K8919" i="17"/>
  <c r="K8933" i="17"/>
  <c r="K8944" i="17"/>
  <c r="K8958" i="17"/>
  <c r="K8972" i="17"/>
  <c r="K8990" i="17"/>
  <c r="K9004" i="17"/>
  <c r="K9022" i="17"/>
  <c r="K9036" i="17"/>
  <c r="K9047" i="17"/>
  <c r="K9054" i="17"/>
  <c r="K9068" i="17"/>
  <c r="K8430" i="17"/>
  <c r="K8480" i="17"/>
  <c r="K8529" i="17"/>
  <c r="K8545" i="17"/>
  <c r="K8570" i="17"/>
  <c r="K8584" i="17"/>
  <c r="K8617" i="17"/>
  <c r="L8617" i="17" s="1"/>
  <c r="K8667" i="17"/>
  <c r="K8699" i="17"/>
  <c r="K8752" i="17"/>
  <c r="K8779" i="17"/>
  <c r="K8841" i="17"/>
  <c r="K8873" i="17"/>
  <c r="K8905" i="17"/>
  <c r="K8930" i="17"/>
  <c r="K8962" i="17"/>
  <c r="K8987" i="17"/>
  <c r="K9051" i="17"/>
  <c r="K9065" i="17"/>
  <c r="K8761" i="17"/>
  <c r="K8823" i="17"/>
  <c r="K8860" i="17"/>
  <c r="K8885" i="17"/>
  <c r="K8896" i="17"/>
  <c r="K8917" i="17"/>
  <c r="K8956" i="17"/>
  <c r="K8974" i="17"/>
  <c r="K9013" i="17"/>
  <c r="K9045" i="17"/>
  <c r="K9063" i="17"/>
  <c r="K7874" i="17"/>
  <c r="K7896" i="17"/>
  <c r="K8023" i="17"/>
  <c r="K8077" i="17"/>
  <c r="K8101" i="17"/>
  <c r="K8118" i="17"/>
  <c r="K8129" i="17"/>
  <c r="K8167" i="17"/>
  <c r="K8172" i="17"/>
  <c r="K8178" i="17"/>
  <c r="K8192" i="17"/>
  <c r="K8204" i="17"/>
  <c r="K8209" i="17"/>
  <c r="K8230" i="17"/>
  <c r="K8239" i="17"/>
  <c r="K8244" i="17"/>
  <c r="K8257" i="17"/>
  <c r="K8273" i="17"/>
  <c r="K8287" i="17"/>
  <c r="K8297" i="17"/>
  <c r="K8315" i="17"/>
  <c r="K8320" i="17"/>
  <c r="K8356" i="17"/>
  <c r="K8365" i="17"/>
  <c r="K8374" i="17"/>
  <c r="K8378" i="17"/>
  <c r="K8383" i="17"/>
  <c r="K8399" i="17"/>
  <c r="K8410" i="17"/>
  <c r="K8420" i="17"/>
  <c r="K8434" i="17"/>
  <c r="K8445" i="17"/>
  <c r="K8455" i="17"/>
  <c r="K8504" i="17"/>
  <c r="K8513" i="17"/>
  <c r="K8554" i="17"/>
  <c r="K8579" i="17"/>
  <c r="K8597" i="17"/>
  <c r="K8607" i="17"/>
  <c r="K8636" i="17"/>
  <c r="K8640" i="17"/>
  <c r="K8662" i="17"/>
  <c r="K8689" i="17"/>
  <c r="K8716" i="17"/>
  <c r="K8732" i="17"/>
  <c r="K8744" i="17"/>
  <c r="K8755" i="17"/>
  <c r="K8759" i="17"/>
  <c r="K8763" i="17"/>
  <c r="K8771" i="17"/>
  <c r="K8786" i="17"/>
  <c r="K8790" i="17"/>
  <c r="K8794" i="17"/>
  <c r="K8798" i="17"/>
  <c r="K8802" i="17"/>
  <c r="K8825" i="17"/>
  <c r="K8855" i="17"/>
  <c r="K8908" i="17"/>
  <c r="K8564" i="17"/>
  <c r="K8704" i="17"/>
  <c r="K8783" i="17"/>
  <c r="K9026" i="17"/>
  <c r="K8780" i="17"/>
  <c r="K8846" i="17"/>
  <c r="K8892" i="17"/>
  <c r="K8924" i="17"/>
  <c r="K8988" i="17"/>
  <c r="K9020" i="17"/>
  <c r="K8144" i="17"/>
  <c r="K8157" i="17"/>
  <c r="K8188" i="17"/>
  <c r="K8214" i="17"/>
  <c r="K8235" i="17"/>
  <c r="K8293" i="17"/>
  <c r="K8302" i="17"/>
  <c r="K8307" i="17"/>
  <c r="K8326" i="17"/>
  <c r="K8337" i="17"/>
  <c r="K8347" i="17"/>
  <c r="K8361" i="17"/>
  <c r="K8371" i="17"/>
  <c r="K8405" i="17"/>
  <c r="K8460" i="17"/>
  <c r="K8495" i="17"/>
  <c r="K8550" i="17"/>
  <c r="K8891" i="17"/>
  <c r="K8955" i="17"/>
  <c r="K8769" i="17"/>
  <c r="K8827" i="17"/>
  <c r="K8864" i="17"/>
  <c r="K8949" i="17"/>
  <c r="K8992" i="17"/>
  <c r="K9006" i="17"/>
  <c r="K9038" i="17"/>
  <c r="K7883" i="17"/>
  <c r="K7912" i="17"/>
  <c r="K7998" i="17"/>
  <c r="K8051" i="17"/>
  <c r="K8108" i="17"/>
  <c r="K8168" i="17"/>
  <c r="K8179" i="17"/>
  <c r="K8231" i="17"/>
  <c r="K8250" i="17"/>
  <c r="K8258" i="17"/>
  <c r="K8263" i="17"/>
  <c r="K8274" i="17"/>
  <c r="K8298" i="17"/>
  <c r="K8321" i="17"/>
  <c r="K8357" i="17"/>
  <c r="K8375" i="17"/>
  <c r="K8384" i="17"/>
  <c r="K8389" i="17"/>
  <c r="K8400" i="17"/>
  <c r="K8426" i="17"/>
  <c r="K8435" i="17"/>
  <c r="K8446" i="17"/>
  <c r="K8476" i="17"/>
  <c r="K8505" i="17"/>
  <c r="K8510" i="17"/>
  <c r="K8520" i="17"/>
  <c r="K8535" i="17"/>
  <c r="K8555" i="17"/>
  <c r="K8580" i="17"/>
  <c r="K8594" i="17"/>
  <c r="K8608" i="17"/>
  <c r="K8637" i="17"/>
  <c r="K8646" i="17"/>
  <c r="K8659" i="17"/>
  <c r="K8663" i="17"/>
  <c r="K8681" i="17"/>
  <c r="K8686" i="17"/>
  <c r="K8695" i="17"/>
  <c r="K8713" i="17"/>
  <c r="K8721" i="17"/>
  <c r="K8725" i="17"/>
  <c r="K8729" i="17"/>
  <c r="K8733" i="17"/>
  <c r="K8737" i="17"/>
  <c r="K8748" i="17"/>
  <c r="K8764" i="17"/>
  <c r="K8776" i="17"/>
  <c r="K8787" i="17"/>
  <c r="K8791" i="17"/>
  <c r="K8795" i="17"/>
  <c r="K8803" i="17"/>
  <c r="K8807" i="17"/>
  <c r="K8818" i="17"/>
  <c r="K8822" i="17"/>
  <c r="K8826" i="17"/>
  <c r="K8830" i="17"/>
  <c r="K8834" i="17"/>
  <c r="K8845" i="17"/>
  <c r="K8852" i="17"/>
  <c r="K8856" i="17"/>
  <c r="K8863" i="17"/>
  <c r="K8870" i="17"/>
  <c r="K8877" i="17"/>
  <c r="K8884" i="17"/>
  <c r="K8888" i="17"/>
  <c r="K8895" i="17"/>
  <c r="K8902" i="17"/>
  <c r="K8909" i="17"/>
  <c r="K8916" i="17"/>
  <c r="K8920" i="17"/>
  <c r="K8927" i="17"/>
  <c r="K8934" i="17"/>
  <c r="K8941" i="17"/>
  <c r="K8948" i="17"/>
  <c r="K8952" i="17"/>
  <c r="K8959" i="17"/>
  <c r="K8966" i="17"/>
  <c r="K8973" i="17"/>
  <c r="K8980" i="17"/>
  <c r="K8984" i="17"/>
  <c r="K8991" i="17"/>
  <c r="K8998" i="17"/>
  <c r="K9005" i="17"/>
  <c r="K9012" i="17"/>
  <c r="K9016" i="17"/>
  <c r="K9023" i="17"/>
  <c r="K9030" i="17"/>
  <c r="K9037" i="17"/>
  <c r="K9044" i="17"/>
  <c r="K9048" i="17"/>
  <c r="K9055" i="17"/>
  <c r="K9062" i="17"/>
  <c r="K3392" i="17"/>
  <c r="K8313" i="17"/>
  <c r="K8354" i="17"/>
  <c r="K8363" i="17"/>
  <c r="K8385" i="17"/>
  <c r="K8397" i="17"/>
  <c r="K8427" i="17"/>
  <c r="K8432" i="17"/>
  <c r="K8443" i="17"/>
  <c r="K8477" i="17"/>
  <c r="K8492" i="17"/>
  <c r="K8497" i="17"/>
  <c r="K8536" i="17"/>
  <c r="K8541" i="17"/>
  <c r="K8552" i="17"/>
  <c r="K8566" i="17"/>
  <c r="K8619" i="17"/>
  <c r="K8664" i="17"/>
  <c r="K8682" i="17"/>
  <c r="K8714" i="17"/>
  <c r="K8722" i="17"/>
  <c r="K8726" i="17"/>
  <c r="K8734" i="17"/>
  <c r="K8738" i="17"/>
  <c r="K8753" i="17"/>
  <c r="K8765" i="17"/>
  <c r="K8808" i="17"/>
  <c r="K8871" i="17"/>
  <c r="K8935" i="17"/>
  <c r="K8967" i="17"/>
  <c r="K9031" i="17"/>
  <c r="K38" i="17"/>
  <c r="K28" i="17"/>
  <c r="F29" i="18"/>
  <c r="F29" i="17"/>
  <c r="F30" i="17" s="1"/>
  <c r="F31" i="17" s="1"/>
  <c r="F32" i="17" s="1"/>
  <c r="F33" i="17" s="1"/>
  <c r="F34" i="17" s="1"/>
  <c r="F35" i="17" s="1"/>
  <c r="F36" i="17" s="1"/>
  <c r="F37" i="17" s="1"/>
  <c r="F38" i="17" s="1"/>
  <c r="F39" i="17" s="1"/>
  <c r="F40" i="17" s="1"/>
  <c r="F41" i="17" s="1"/>
  <c r="F42" i="17" s="1"/>
  <c r="F43" i="17" s="1"/>
  <c r="F44" i="17" s="1"/>
  <c r="F45" i="17" s="1"/>
  <c r="F46" i="17" s="1"/>
  <c r="F47" i="17" s="1"/>
  <c r="F48" i="17" s="1"/>
  <c r="F49" i="17" s="1"/>
  <c r="F50" i="17" s="1"/>
  <c r="F51" i="17" s="1"/>
  <c r="F52" i="17" s="1"/>
  <c r="F53" i="17" s="1"/>
  <c r="F54" i="17" s="1"/>
  <c r="F55" i="17" s="1"/>
  <c r="F56" i="17" s="1"/>
  <c r="F57" i="17" s="1"/>
  <c r="F58" i="17" s="1"/>
  <c r="F59" i="17" s="1"/>
  <c r="F60" i="17" s="1"/>
  <c r="F61" i="17" s="1"/>
  <c r="F62" i="17" s="1"/>
  <c r="F63" i="17" s="1"/>
  <c r="K2129" i="17"/>
  <c r="K2521" i="17"/>
  <c r="K2482" i="17"/>
  <c r="K1041" i="17"/>
  <c r="K888" i="17"/>
  <c r="K860" i="17"/>
  <c r="K839" i="17"/>
  <c r="K817" i="17"/>
  <c r="K760" i="17"/>
  <c r="K732" i="17"/>
  <c r="K711" i="17"/>
  <c r="K689" i="17"/>
  <c r="K628" i="17"/>
  <c r="K603" i="17"/>
  <c r="K545" i="17"/>
  <c r="K481" i="17"/>
  <c r="K417" i="17"/>
  <c r="K365" i="17"/>
  <c r="K297" i="17"/>
  <c r="K288" i="17"/>
  <c r="K265" i="17"/>
  <c r="K256" i="17"/>
  <c r="K233" i="17"/>
  <c r="K224" i="17"/>
  <c r="K201" i="17"/>
  <c r="K192" i="17"/>
  <c r="K169" i="17"/>
  <c r="K160" i="17"/>
  <c r="K137" i="17"/>
  <c r="K122" i="17"/>
  <c r="K114" i="17"/>
  <c r="K106" i="17"/>
  <c r="K98" i="17"/>
  <c r="K90" i="17"/>
  <c r="K82" i="17"/>
  <c r="K74" i="17"/>
  <c r="K66" i="17"/>
  <c r="K58" i="17"/>
  <c r="K50" i="17"/>
  <c r="K40" i="17"/>
  <c r="K42" i="17"/>
  <c r="C30" i="17"/>
  <c r="K1329" i="17"/>
  <c r="K1214" i="17"/>
  <c r="K1177" i="17"/>
  <c r="K1054" i="17"/>
  <c r="K1017" i="17"/>
  <c r="K924" i="17"/>
  <c r="K894" i="17"/>
  <c r="K831" i="17"/>
  <c r="K703" i="17"/>
  <c r="K585" i="17"/>
  <c r="K521" i="17"/>
  <c r="K457" i="17"/>
  <c r="K393" i="17"/>
  <c r="K346" i="17"/>
  <c r="K322" i="17"/>
  <c r="K306" i="17"/>
  <c r="K1772" i="17"/>
  <c r="K1169" i="17"/>
  <c r="K930" i="17"/>
  <c r="K900" i="17"/>
  <c r="K816" i="17"/>
  <c r="K759" i="17"/>
  <c r="K736" i="17"/>
  <c r="K688" i="17"/>
  <c r="K561" i="17"/>
  <c r="K497" i="17"/>
  <c r="K433" i="17"/>
  <c r="K369" i="17"/>
  <c r="K333" i="17"/>
  <c r="K296" i="17"/>
  <c r="K278" i="17"/>
  <c r="K268" i="17"/>
  <c r="K264" i="17"/>
  <c r="K246" i="17"/>
  <c r="K236" i="17"/>
  <c r="K232" i="17"/>
  <c r="K214" i="17"/>
  <c r="K204" i="17"/>
  <c r="K200" i="17"/>
  <c r="K182" i="17"/>
  <c r="K1676" i="17"/>
  <c r="K1297" i="17"/>
  <c r="K807" i="17"/>
  <c r="K792" i="17"/>
  <c r="K735" i="17"/>
  <c r="K679" i="17"/>
  <c r="K652" i="17"/>
  <c r="K619" i="17"/>
  <c r="K577" i="17"/>
  <c r="K513" i="17"/>
  <c r="K449" i="17"/>
  <c r="K385" i="17"/>
  <c r="K338" i="17"/>
  <c r="K309" i="17"/>
  <c r="K281" i="17"/>
  <c r="K272" i="17"/>
  <c r="K249" i="17"/>
  <c r="K240" i="17"/>
  <c r="K217" i="17"/>
  <c r="K208" i="17"/>
  <c r="K185" i="17"/>
  <c r="K176" i="17"/>
  <c r="K143" i="17"/>
  <c r="K131" i="17"/>
  <c r="C32" i="17"/>
  <c r="K1580" i="17"/>
  <c r="K1470" i="17"/>
  <c r="K1433" i="17"/>
  <c r="K1310" i="17"/>
  <c r="K1273" i="17"/>
  <c r="K1073" i="17"/>
  <c r="K884" i="17"/>
  <c r="K849" i="17"/>
  <c r="K784" i="17"/>
  <c r="K721" i="17"/>
  <c r="K624" i="17"/>
  <c r="K611" i="17"/>
  <c r="K605" i="17"/>
  <c r="K553" i="17"/>
  <c r="K489" i="17"/>
  <c r="K425" i="17"/>
  <c r="K2413" i="17"/>
  <c r="K1951" i="17"/>
  <c r="K1508" i="17"/>
  <c r="K1425" i="17"/>
  <c r="K855" i="17"/>
  <c r="K768" i="17"/>
  <c r="K727" i="17"/>
  <c r="K657" i="17"/>
  <c r="K593" i="17"/>
  <c r="K529" i="17"/>
  <c r="K465" i="17"/>
  <c r="K401" i="17"/>
  <c r="K314" i="17"/>
  <c r="K294" i="17"/>
  <c r="K284" i="17"/>
  <c r="K280" i="17"/>
  <c r="K262" i="17"/>
  <c r="K252" i="17"/>
  <c r="K248" i="17"/>
  <c r="K230" i="17"/>
  <c r="K220" i="17"/>
  <c r="K216" i="17"/>
  <c r="K198" i="17"/>
  <c r="K188" i="17"/>
  <c r="K184" i="17"/>
  <c r="K166" i="17"/>
  <c r="K156" i="17"/>
  <c r="K123" i="17"/>
  <c r="K119" i="17"/>
  <c r="K115" i="17"/>
  <c r="K111" i="17"/>
  <c r="K107" i="17"/>
  <c r="K103" i="17"/>
  <c r="K99" i="17"/>
  <c r="K95" i="17"/>
  <c r="K91" i="17"/>
  <c r="K87" i="17"/>
  <c r="K83" i="17"/>
  <c r="K79" i="17"/>
  <c r="K75" i="17"/>
  <c r="K71" i="17"/>
  <c r="K67" i="17"/>
  <c r="K63" i="17"/>
  <c r="K59" i="17"/>
  <c r="K55" i="17"/>
  <c r="K51" i="17"/>
  <c r="K47" i="17"/>
  <c r="K43" i="17"/>
  <c r="C34" i="17"/>
  <c r="K3065" i="17"/>
  <c r="K2261" i="17"/>
  <c r="K1438" i="17"/>
  <c r="K1401" i="17"/>
  <c r="K1201" i="17"/>
  <c r="K1086" i="17"/>
  <c r="C39" i="17"/>
  <c r="K1457" i="17"/>
  <c r="K29" i="17"/>
  <c r="K33" i="17"/>
  <c r="K152" i="17"/>
  <c r="K569" i="17"/>
  <c r="K952" i="17"/>
  <c r="K39" i="17"/>
  <c r="K127" i="17"/>
  <c r="K409" i="17"/>
  <c r="K764" i="17"/>
  <c r="K1182" i="17"/>
  <c r="K473" i="17"/>
  <c r="C31" i="17"/>
  <c r="K49" i="17"/>
  <c r="K65" i="17"/>
  <c r="K81" i="17"/>
  <c r="K97" i="17"/>
  <c r="K113" i="17"/>
  <c r="K138" i="17"/>
  <c r="K148" i="17"/>
  <c r="K301" i="17"/>
  <c r="K505" i="17"/>
  <c r="K868" i="17"/>
  <c r="K883" i="17"/>
  <c r="K1049" i="17"/>
  <c r="K35" i="17"/>
  <c r="K601" i="17"/>
  <c r="K1145" i="17"/>
  <c r="K1342" i="17"/>
  <c r="K1708" i="17"/>
  <c r="C41" i="17"/>
  <c r="K129" i="17"/>
  <c r="K139" i="17"/>
  <c r="K172" i="17"/>
  <c r="K441" i="17"/>
  <c r="K135" i="17"/>
  <c r="K168" i="17"/>
  <c r="K317" i="17"/>
  <c r="K537" i="17"/>
  <c r="K665" i="17"/>
  <c r="K1305" i="17"/>
  <c r="K32" i="17"/>
  <c r="K41" i="17"/>
  <c r="K57" i="17"/>
  <c r="K73" i="17"/>
  <c r="K89" i="17"/>
  <c r="K105" i="17"/>
  <c r="K121" i="17"/>
  <c r="K130" i="17"/>
  <c r="K146" i="17"/>
  <c r="K341" i="17"/>
  <c r="K377" i="17"/>
  <c r="K3387" i="18"/>
  <c r="K3379" i="18"/>
  <c r="K3371" i="18"/>
  <c r="K3363" i="18"/>
  <c r="K3355" i="18"/>
  <c r="K3347" i="18"/>
  <c r="K3339" i="18"/>
  <c r="K3331" i="18"/>
  <c r="K3323" i="18"/>
  <c r="K3315" i="18"/>
  <c r="K3307" i="18"/>
  <c r="K3299" i="18"/>
  <c r="K3291" i="18"/>
  <c r="K3283" i="18"/>
  <c r="K3275" i="18"/>
  <c r="K3267" i="18"/>
  <c r="K3259" i="18"/>
  <c r="K3251" i="18"/>
  <c r="K3243" i="18"/>
  <c r="K3235" i="18"/>
  <c r="K3227" i="18"/>
  <c r="K3219" i="18"/>
  <c r="K3211" i="18"/>
  <c r="K3203" i="18"/>
  <c r="K3195" i="18"/>
  <c r="K3187" i="18"/>
  <c r="K3179" i="18"/>
  <c r="K3171" i="18"/>
  <c r="K3163" i="18"/>
  <c r="K3155" i="18"/>
  <c r="K3147" i="18"/>
  <c r="K3139" i="18"/>
  <c r="K3131" i="18"/>
  <c r="K3123" i="18"/>
  <c r="K3115" i="18"/>
  <c r="K3107" i="18"/>
  <c r="K3099" i="18"/>
  <c r="K3091" i="18"/>
  <c r="K3083" i="18"/>
  <c r="K3075" i="18"/>
  <c r="K3067" i="18"/>
  <c r="K3059" i="18"/>
  <c r="K3051" i="18"/>
  <c r="K3043" i="18"/>
  <c r="K3035" i="18"/>
  <c r="K3027" i="18"/>
  <c r="K3019" i="18"/>
  <c r="K3011" i="18"/>
  <c r="K3003" i="18"/>
  <c r="K2995" i="18"/>
  <c r="K2987" i="18"/>
  <c r="K2979" i="18"/>
  <c r="K2971" i="18"/>
  <c r="K2963" i="18"/>
  <c r="K2955" i="18"/>
  <c r="K2947" i="18"/>
  <c r="K2939" i="18"/>
  <c r="K2931" i="18"/>
  <c r="K2923" i="18"/>
  <c r="K2915" i="18"/>
  <c r="K2907" i="18"/>
  <c r="K2899" i="18"/>
  <c r="K2891" i="18"/>
  <c r="K2883" i="18"/>
  <c r="K2875" i="18"/>
  <c r="K2867" i="18"/>
  <c r="K2859" i="18"/>
  <c r="K2851" i="18"/>
  <c r="K2843" i="18"/>
  <c r="K2835" i="18"/>
  <c r="K2827" i="18"/>
  <c r="K2819" i="18"/>
  <c r="K2811" i="18"/>
  <c r="K2803" i="18"/>
  <c r="K2795" i="18"/>
  <c r="K2787" i="18"/>
  <c r="K2779" i="18"/>
  <c r="K2771" i="18"/>
  <c r="K2763" i="18"/>
  <c r="K2755" i="18"/>
  <c r="K2747" i="18"/>
  <c r="K2739" i="18"/>
  <c r="K2731" i="18"/>
  <c r="K2723" i="18"/>
  <c r="K2715" i="18"/>
  <c r="K2707" i="18"/>
  <c r="K2699" i="18"/>
  <c r="K2691" i="18"/>
  <c r="K2683" i="18"/>
  <c r="K2675" i="18"/>
  <c r="K2667" i="18"/>
  <c r="K2659" i="18"/>
  <c r="K2651" i="18"/>
  <c r="K2643" i="18"/>
  <c r="K2635" i="18"/>
  <c r="K2627" i="18"/>
  <c r="K2619" i="18"/>
  <c r="K2611" i="18"/>
  <c r="K2603" i="18"/>
  <c r="K2595" i="18"/>
  <c r="K2587" i="18"/>
  <c r="K2579" i="18"/>
  <c r="K2571" i="18"/>
  <c r="K3384" i="18"/>
  <c r="K3376" i="18"/>
  <c r="K3368" i="18"/>
  <c r="K3360" i="18"/>
  <c r="K3352" i="18"/>
  <c r="K3344" i="18"/>
  <c r="K3336" i="18"/>
  <c r="K3328" i="18"/>
  <c r="K3320" i="18"/>
  <c r="K3312" i="18"/>
  <c r="K3304" i="18"/>
  <c r="K3296" i="18"/>
  <c r="K3288" i="18"/>
  <c r="K3280" i="18"/>
  <c r="K3272" i="18"/>
  <c r="K3264" i="18"/>
  <c r="K3256" i="18"/>
  <c r="K3248" i="18"/>
  <c r="K3240" i="18"/>
  <c r="K3232" i="18"/>
  <c r="K3224" i="18"/>
  <c r="K3216" i="18"/>
  <c r="K3208" i="18"/>
  <c r="K3200" i="18"/>
  <c r="K3192" i="18"/>
  <c r="K3184" i="18"/>
  <c r="K3176" i="18"/>
  <c r="K3168" i="18"/>
  <c r="K3160" i="18"/>
  <c r="K3152" i="18"/>
  <c r="K3144" i="18"/>
  <c r="K3136" i="18"/>
  <c r="K3128" i="18"/>
  <c r="K3120" i="18"/>
  <c r="K3112" i="18"/>
  <c r="K3104" i="18"/>
  <c r="K3096" i="18"/>
  <c r="K3088" i="18"/>
  <c r="K3080" i="18"/>
  <c r="K3072" i="18"/>
  <c r="K3064" i="18"/>
  <c r="K3056" i="18"/>
  <c r="K3048" i="18"/>
  <c r="K3040" i="18"/>
  <c r="K3032" i="18"/>
  <c r="K3024" i="18"/>
  <c r="K3016" i="18"/>
  <c r="K3008" i="18"/>
  <c r="K3000" i="18"/>
  <c r="K2992" i="18"/>
  <c r="K2984" i="18"/>
  <c r="K2976" i="18"/>
  <c r="K2968" i="18"/>
  <c r="K2960" i="18"/>
  <c r="K2952" i="18"/>
  <c r="K2944" i="18"/>
  <c r="K2936" i="18"/>
  <c r="K2928" i="18"/>
  <c r="K2920" i="18"/>
  <c r="K2912" i="18"/>
  <c r="K2904" i="18"/>
  <c r="K2896" i="18"/>
  <c r="K2888" i="18"/>
  <c r="K2880" i="18"/>
  <c r="K2872" i="18"/>
  <c r="K2864" i="18"/>
  <c r="K2856" i="18"/>
  <c r="K2848" i="18"/>
  <c r="K2840" i="18"/>
  <c r="K2832" i="18"/>
  <c r="K2824" i="18"/>
  <c r="K2816" i="18"/>
  <c r="K2808" i="18"/>
  <c r="K2800" i="18"/>
  <c r="K2792" i="18"/>
  <c r="K2784" i="18"/>
  <c r="K2776" i="18"/>
  <c r="K2768" i="18"/>
  <c r="K2760" i="18"/>
  <c r="K2752" i="18"/>
  <c r="K2744" i="18"/>
  <c r="K2736" i="18"/>
  <c r="K2728" i="18"/>
  <c r="K2720" i="18"/>
  <c r="K2712" i="18"/>
  <c r="K2704" i="18"/>
  <c r="K2696" i="18"/>
  <c r="K2688" i="18"/>
  <c r="K2680" i="18"/>
  <c r="K2672" i="18"/>
  <c r="K2664" i="18"/>
  <c r="K2656" i="18"/>
  <c r="K2648" i="18"/>
  <c r="K2640" i="18"/>
  <c r="K2632" i="18"/>
  <c r="K2624" i="18"/>
  <c r="K2616" i="18"/>
  <c r="K2608" i="18"/>
  <c r="K2600" i="18"/>
  <c r="K2592" i="18"/>
  <c r="K2584" i="18"/>
  <c r="K2576" i="18"/>
  <c r="K2568" i="18"/>
  <c r="K2560" i="18"/>
  <c r="K2552" i="18"/>
  <c r="K2544" i="18"/>
  <c r="K2536" i="18"/>
  <c r="K2528" i="18"/>
  <c r="K2520" i="18"/>
  <c r="K2512" i="18"/>
  <c r="K2504" i="18"/>
  <c r="K2496" i="18"/>
  <c r="K2488" i="18"/>
  <c r="K2480" i="18"/>
  <c r="K2472" i="18"/>
  <c r="K2464" i="18"/>
  <c r="K2456" i="18"/>
  <c r="K2448" i="18"/>
  <c r="K2440" i="18"/>
  <c r="K2432" i="18"/>
  <c r="K2424" i="18"/>
  <c r="K2416" i="18"/>
  <c r="K2408" i="18"/>
  <c r="K2400" i="18"/>
  <c r="K2392" i="18"/>
  <c r="K2384" i="18"/>
  <c r="K2376" i="18"/>
  <c r="K2368" i="18"/>
  <c r="K2360" i="18"/>
  <c r="K2352" i="18"/>
  <c r="K2344" i="18"/>
  <c r="K2336" i="18"/>
  <c r="K2328" i="18"/>
  <c r="K2320" i="18"/>
  <c r="K2312" i="18"/>
  <c r="K3381" i="18"/>
  <c r="K3373" i="18"/>
  <c r="K3365" i="18"/>
  <c r="K3357" i="18"/>
  <c r="K3349" i="18"/>
  <c r="K3341" i="18"/>
  <c r="K3333" i="18"/>
  <c r="K3325" i="18"/>
  <c r="K3317" i="18"/>
  <c r="K3309" i="18"/>
  <c r="K3301" i="18"/>
  <c r="K3293" i="18"/>
  <c r="K3285" i="18"/>
  <c r="K3277" i="18"/>
  <c r="K3269" i="18"/>
  <c r="K3261" i="18"/>
  <c r="K3253" i="18"/>
  <c r="K3245" i="18"/>
  <c r="K3237" i="18"/>
  <c r="K3229" i="18"/>
  <c r="K3221" i="18"/>
  <c r="K3213" i="18"/>
  <c r="K3205" i="18"/>
  <c r="K3197" i="18"/>
  <c r="K3189" i="18"/>
  <c r="K3181" i="18"/>
  <c r="K3173" i="18"/>
  <c r="K3165" i="18"/>
  <c r="K3157" i="18"/>
  <c r="K3149" i="18"/>
  <c r="K3141" i="18"/>
  <c r="K3133" i="18"/>
  <c r="K3125" i="18"/>
  <c r="K3117" i="18"/>
  <c r="K3109" i="18"/>
  <c r="K3101" i="18"/>
  <c r="K3093" i="18"/>
  <c r="K3085" i="18"/>
  <c r="K3077" i="18"/>
  <c r="K3069" i="18"/>
  <c r="K3061" i="18"/>
  <c r="K3053" i="18"/>
  <c r="K3045" i="18"/>
  <c r="K3037" i="18"/>
  <c r="K3029" i="18"/>
  <c r="K3021" i="18"/>
  <c r="K3013" i="18"/>
  <c r="K3005" i="18"/>
  <c r="K2997" i="18"/>
  <c r="K2989" i="18"/>
  <c r="K2981" i="18"/>
  <c r="K2973" i="18"/>
  <c r="K2965" i="18"/>
  <c r="K2957" i="18"/>
  <c r="K2949" i="18"/>
  <c r="K2941" i="18"/>
  <c r="K2933" i="18"/>
  <c r="K2925" i="18"/>
  <c r="K2917" i="18"/>
  <c r="K2909" i="18"/>
  <c r="K2901" i="18"/>
  <c r="K2893" i="18"/>
  <c r="K2885" i="18"/>
  <c r="K2877" i="18"/>
  <c r="K2869" i="18"/>
  <c r="K2861" i="18"/>
  <c r="K2853" i="18"/>
  <c r="K2845" i="18"/>
  <c r="K2837" i="18"/>
  <c r="K2829" i="18"/>
  <c r="K2821" i="18"/>
  <c r="K2813" i="18"/>
  <c r="K2805" i="18"/>
  <c r="K2797" i="18"/>
  <c r="K2789" i="18"/>
  <c r="K2781" i="18"/>
  <c r="K2773" i="18"/>
  <c r="K2765" i="18"/>
  <c r="K2757" i="18"/>
  <c r="K2749" i="18"/>
  <c r="K2741" i="18"/>
  <c r="K2733" i="18"/>
  <c r="K2725" i="18"/>
  <c r="K2717" i="18"/>
  <c r="K2709" i="18"/>
  <c r="K2701" i="18"/>
  <c r="K2693" i="18"/>
  <c r="K2685" i="18"/>
  <c r="K2677" i="18"/>
  <c r="K2669" i="18"/>
  <c r="K2661" i="18"/>
  <c r="K2653" i="18"/>
  <c r="K2645" i="18"/>
  <c r="K2637" i="18"/>
  <c r="K2629" i="18"/>
  <c r="K2621" i="18"/>
  <c r="K2613" i="18"/>
  <c r="K2605" i="18"/>
  <c r="K2597" i="18"/>
  <c r="K2589" i="18"/>
  <c r="K2581" i="18"/>
  <c r="K2573" i="18"/>
  <c r="K2565" i="18"/>
  <c r="K2557" i="18"/>
  <c r="K2549" i="18"/>
  <c r="K2541" i="18"/>
  <c r="K2533" i="18"/>
  <c r="K3386" i="18"/>
  <c r="K3378" i="18"/>
  <c r="K3370" i="18"/>
  <c r="K3362" i="18"/>
  <c r="K3354" i="18"/>
  <c r="K3346" i="18"/>
  <c r="K3338" i="18"/>
  <c r="K3330" i="18"/>
  <c r="K3322" i="18"/>
  <c r="K3314" i="18"/>
  <c r="K3306" i="18"/>
  <c r="K3298" i="18"/>
  <c r="K3290" i="18"/>
  <c r="K3282" i="18"/>
  <c r="K3274" i="18"/>
  <c r="K3266" i="18"/>
  <c r="K3258" i="18"/>
  <c r="K3250" i="18"/>
  <c r="K3242" i="18"/>
  <c r="K3234" i="18"/>
  <c r="K3226" i="18"/>
  <c r="K3218" i="18"/>
  <c r="K3210" i="18"/>
  <c r="K3202" i="18"/>
  <c r="K3194" i="18"/>
  <c r="K3186" i="18"/>
  <c r="K3178" i="18"/>
  <c r="K3170" i="18"/>
  <c r="K3162" i="18"/>
  <c r="K3154" i="18"/>
  <c r="K3146" i="18"/>
  <c r="K3138" i="18"/>
  <c r="K3130" i="18"/>
  <c r="K3122" i="18"/>
  <c r="K3114" i="18"/>
  <c r="K3106" i="18"/>
  <c r="K3098" i="18"/>
  <c r="K3090" i="18"/>
  <c r="K3082" i="18"/>
  <c r="K3074" i="18"/>
  <c r="K3066" i="18"/>
  <c r="K3058" i="18"/>
  <c r="K3050" i="18"/>
  <c r="K3042" i="18"/>
  <c r="K3034" i="18"/>
  <c r="K3026" i="18"/>
  <c r="K3018" i="18"/>
  <c r="K3010" i="18"/>
  <c r="K3002" i="18"/>
  <c r="K2994" i="18"/>
  <c r="K2986" i="18"/>
  <c r="K2978" i="18"/>
  <c r="K2970" i="18"/>
  <c r="K2962" i="18"/>
  <c r="K2954" i="18"/>
  <c r="K2946" i="18"/>
  <c r="K2938" i="18"/>
  <c r="K3388" i="18"/>
  <c r="K3380" i="18"/>
  <c r="K3372" i="18"/>
  <c r="K3364" i="18"/>
  <c r="K3356" i="18"/>
  <c r="K3348" i="18"/>
  <c r="K3340" i="18"/>
  <c r="K3332" i="18"/>
  <c r="K3324" i="18"/>
  <c r="K3316" i="18"/>
  <c r="K3308" i="18"/>
  <c r="K3300" i="18"/>
  <c r="K3292" i="18"/>
  <c r="K3284" i="18"/>
  <c r="K3276" i="18"/>
  <c r="K3268" i="18"/>
  <c r="K3260" i="18"/>
  <c r="K3252" i="18"/>
  <c r="K3244" i="18"/>
  <c r="K3236" i="18"/>
  <c r="K3228" i="18"/>
  <c r="K3220" i="18"/>
  <c r="K3212" i="18"/>
  <c r="K3204" i="18"/>
  <c r="K3196" i="18"/>
  <c r="K3188" i="18"/>
  <c r="K3180" i="18"/>
  <c r="K3172" i="18"/>
  <c r="K3164" i="18"/>
  <c r="K3156" i="18"/>
  <c r="K3148" i="18"/>
  <c r="K3140" i="18"/>
  <c r="K3132" i="18"/>
  <c r="K3124" i="18"/>
  <c r="K3116" i="18"/>
  <c r="K3108" i="18"/>
  <c r="K3100" i="18"/>
  <c r="K3092" i="18"/>
  <c r="K3084" i="18"/>
  <c r="K3076" i="18"/>
  <c r="K3068" i="18"/>
  <c r="K3060" i="18"/>
  <c r="K3052" i="18"/>
  <c r="K3044" i="18"/>
  <c r="K3036" i="18"/>
  <c r="K3028" i="18"/>
  <c r="K3020" i="18"/>
  <c r="K3012" i="18"/>
  <c r="K3004" i="18"/>
  <c r="K2996" i="18"/>
  <c r="K2988" i="18"/>
  <c r="K2980" i="18"/>
  <c r="K2972" i="18"/>
  <c r="K2964" i="18"/>
  <c r="K2956" i="18"/>
  <c r="K2948" i="18"/>
  <c r="K2940" i="18"/>
  <c r="K2932" i="18"/>
  <c r="K2924" i="18"/>
  <c r="K2916" i="18"/>
  <c r="K2908" i="18"/>
  <c r="K2900" i="18"/>
  <c r="K2892" i="18"/>
  <c r="K2884" i="18"/>
  <c r="K2876" i="18"/>
  <c r="K2868" i="18"/>
  <c r="K2860" i="18"/>
  <c r="K2852" i="18"/>
  <c r="K2844" i="18"/>
  <c r="K2836" i="18"/>
  <c r="K2828" i="18"/>
  <c r="K2820" i="18"/>
  <c r="K2812" i="18"/>
  <c r="K2804" i="18"/>
  <c r="K2796" i="18"/>
  <c r="K2788" i="18"/>
  <c r="K2780" i="18"/>
  <c r="K2772" i="18"/>
  <c r="K2764" i="18"/>
  <c r="K2756" i="18"/>
  <c r="K2748" i="18"/>
  <c r="K2740" i="18"/>
  <c r="K2732" i="18"/>
  <c r="K2724" i="18"/>
  <c r="K2716" i="18"/>
  <c r="K2708" i="18"/>
  <c r="K2700" i="18"/>
  <c r="K2692" i="18"/>
  <c r="K2684" i="18"/>
  <c r="K2676" i="18"/>
  <c r="K2668" i="18"/>
  <c r="K2660" i="18"/>
  <c r="K2652" i="18"/>
  <c r="K2644" i="18"/>
  <c r="K2636" i="18"/>
  <c r="K2628" i="18"/>
  <c r="K2620" i="18"/>
  <c r="K2612" i="18"/>
  <c r="K2604" i="18"/>
  <c r="K2596" i="18"/>
  <c r="K2588" i="18"/>
  <c r="K2580" i="18"/>
  <c r="K2572" i="18"/>
  <c r="K2564" i="18"/>
  <c r="K2556" i="18"/>
  <c r="K2548" i="18"/>
  <c r="K2540" i="18"/>
  <c r="K2532" i="18"/>
  <c r="K2524" i="18"/>
  <c r="K2516" i="18"/>
  <c r="K2508" i="18"/>
  <c r="K2500" i="18"/>
  <c r="K2492" i="18"/>
  <c r="K2484" i="18"/>
  <c r="K2476" i="18"/>
  <c r="K2468" i="18"/>
  <c r="K2460" i="18"/>
  <c r="K2452" i="18"/>
  <c r="K3382" i="18"/>
  <c r="K3374" i="18"/>
  <c r="K3366" i="18"/>
  <c r="K3358" i="18"/>
  <c r="K3350" i="18"/>
  <c r="K3342" i="18"/>
  <c r="K3334" i="18"/>
  <c r="K3326" i="18"/>
  <c r="K3318" i="18"/>
  <c r="K3310" i="18"/>
  <c r="K3302" i="18"/>
  <c r="K3294" i="18"/>
  <c r="K3286" i="18"/>
  <c r="K3278" i="18"/>
  <c r="K3270" i="18"/>
  <c r="K3262" i="18"/>
  <c r="K3254" i="18"/>
  <c r="K3246" i="18"/>
  <c r="K3238" i="18"/>
  <c r="K3230" i="18"/>
  <c r="K3222" i="18"/>
  <c r="K3214" i="18"/>
  <c r="K3206" i="18"/>
  <c r="K3198" i="18"/>
  <c r="K3190" i="18"/>
  <c r="K3182" i="18"/>
  <c r="K3174" i="18"/>
  <c r="K3166" i="18"/>
  <c r="K3158" i="18"/>
  <c r="K3150" i="18"/>
  <c r="K3142" i="18"/>
  <c r="K3134" i="18"/>
  <c r="K3126" i="18"/>
  <c r="K3118" i="18"/>
  <c r="K3110" i="18"/>
  <c r="K3102" i="18"/>
  <c r="K3094" i="18"/>
  <c r="K3086" i="18"/>
  <c r="K3078" i="18"/>
  <c r="K3070" i="18"/>
  <c r="K3062" i="18"/>
  <c r="K3054" i="18"/>
  <c r="K3046" i="18"/>
  <c r="K3038" i="18"/>
  <c r="K3030" i="18"/>
  <c r="K3022" i="18"/>
  <c r="K3014" i="18"/>
  <c r="K3006" i="18"/>
  <c r="K2998" i="18"/>
  <c r="K2990" i="18"/>
  <c r="K2982" i="18"/>
  <c r="K2974" i="18"/>
  <c r="K2966" i="18"/>
  <c r="K2958" i="18"/>
  <c r="K2950" i="18"/>
  <c r="K2942" i="18"/>
  <c r="K2934" i="18"/>
  <c r="K2926" i="18"/>
  <c r="K2918" i="18"/>
  <c r="K2910" i="18"/>
  <c r="K2902" i="18"/>
  <c r="K2894" i="18"/>
  <c r="K2886" i="18"/>
  <c r="K2878" i="18"/>
  <c r="K2870" i="18"/>
  <c r="K2862" i="18"/>
  <c r="K2854" i="18"/>
  <c r="K2846" i="18"/>
  <c r="K2838" i="18"/>
  <c r="K2830" i="18"/>
  <c r="K2822" i="18"/>
  <c r="K2814" i="18"/>
  <c r="K2806" i="18"/>
  <c r="K2798" i="18"/>
  <c r="K2790" i="18"/>
  <c r="K2782" i="18"/>
  <c r="K2774" i="18"/>
  <c r="K2766" i="18"/>
  <c r="K2758" i="18"/>
  <c r="K2750" i="18"/>
  <c r="K2742" i="18"/>
  <c r="K2734" i="18"/>
  <c r="K2726" i="18"/>
  <c r="K2718" i="18"/>
  <c r="K2710" i="18"/>
  <c r="K2702" i="18"/>
  <c r="K2694" i="18"/>
  <c r="K2686" i="18"/>
  <c r="K2678" i="18"/>
  <c r="K2670" i="18"/>
  <c r="K2662" i="18"/>
  <c r="K2654" i="18"/>
  <c r="K2646" i="18"/>
  <c r="K2638" i="18"/>
  <c r="K2630" i="18"/>
  <c r="K2622" i="18"/>
  <c r="K2614" i="18"/>
  <c r="K2606" i="18"/>
  <c r="K2598" i="18"/>
  <c r="K2590" i="18"/>
  <c r="K2582" i="18"/>
  <c r="K2574" i="18"/>
  <c r="K2566" i="18"/>
  <c r="K2558" i="18"/>
  <c r="K2550" i="18"/>
  <c r="K2542" i="18"/>
  <c r="K2534" i="18"/>
  <c r="K2526" i="18"/>
  <c r="K2518" i="18"/>
  <c r="K2510" i="18"/>
  <c r="K2502" i="18"/>
  <c r="K2494" i="18"/>
  <c r="K2486" i="18"/>
  <c r="K2478" i="18"/>
  <c r="K2470" i="18"/>
  <c r="K2462" i="18"/>
  <c r="K2454" i="18"/>
  <c r="K2446" i="18"/>
  <c r="K2438" i="18"/>
  <c r="K2430" i="18"/>
  <c r="K2422" i="18"/>
  <c r="K2414" i="18"/>
  <c r="K2406" i="18"/>
  <c r="K2398" i="18"/>
  <c r="K2390" i="18"/>
  <c r="K2382" i="18"/>
  <c r="K2374" i="18"/>
  <c r="K2366" i="18"/>
  <c r="K2358" i="18"/>
  <c r="K2350" i="18"/>
  <c r="K2561" i="18"/>
  <c r="K2553" i="18"/>
  <c r="K2545" i="18"/>
  <c r="K2537" i="18"/>
  <c r="K2529" i="18"/>
  <c r="K2522" i="18"/>
  <c r="K2497" i="18"/>
  <c r="K2490" i="18"/>
  <c r="K2465" i="18"/>
  <c r="K2458" i="18"/>
  <c r="K2337" i="18"/>
  <c r="K2334" i="18"/>
  <c r="K2331" i="18"/>
  <c r="K2325" i="18"/>
  <c r="K2308" i="18"/>
  <c r="K2300" i="18"/>
  <c r="K2292" i="18"/>
  <c r="K2284" i="18"/>
  <c r="K2276" i="18"/>
  <c r="K2268" i="18"/>
  <c r="K2260" i="18"/>
  <c r="K2252" i="18"/>
  <c r="K2244" i="18"/>
  <c r="K2236" i="18"/>
  <c r="K2228" i="18"/>
  <c r="K2220" i="18"/>
  <c r="K2212" i="18"/>
  <c r="K2204" i="18"/>
  <c r="K2196" i="18"/>
  <c r="K2188" i="18"/>
  <c r="K2180" i="18"/>
  <c r="K2172" i="18"/>
  <c r="K2164" i="18"/>
  <c r="K2156" i="18"/>
  <c r="K2148" i="18"/>
  <c r="K2140" i="18"/>
  <c r="K2132" i="18"/>
  <c r="K2124" i="18"/>
  <c r="K2116" i="18"/>
  <c r="K2108" i="18"/>
  <c r="K2100" i="18"/>
  <c r="K2092" i="18"/>
  <c r="K2084" i="18"/>
  <c r="K2076" i="18"/>
  <c r="K2068" i="18"/>
  <c r="K2060" i="18"/>
  <c r="K2052" i="18"/>
  <c r="K2044" i="18"/>
  <c r="K2036" i="18"/>
  <c r="K2028" i="18"/>
  <c r="K2020" i="18"/>
  <c r="K2012" i="18"/>
  <c r="K2004" i="18"/>
  <c r="K1996" i="18"/>
  <c r="K1988" i="18"/>
  <c r="K1980" i="18"/>
  <c r="K1972" i="18"/>
  <c r="K1964" i="18"/>
  <c r="K1956" i="18"/>
  <c r="K1948" i="18"/>
  <c r="K1940" i="18"/>
  <c r="K1932" i="18"/>
  <c r="K1924" i="18"/>
  <c r="K1916" i="18"/>
  <c r="K1908" i="18"/>
  <c r="K1900" i="18"/>
  <c r="K1892" i="18"/>
  <c r="K1884" i="18"/>
  <c r="K1876" i="18"/>
  <c r="K1868" i="18"/>
  <c r="K1860" i="18"/>
  <c r="K1852" i="18"/>
  <c r="K1844" i="18"/>
  <c r="K1836" i="18"/>
  <c r="K1828" i="18"/>
  <c r="K1820" i="18"/>
  <c r="K1812" i="18"/>
  <c r="K1804" i="18"/>
  <c r="K1796" i="18"/>
  <c r="K1788" i="18"/>
  <c r="K1780" i="18"/>
  <c r="K1772" i="18"/>
  <c r="K1764" i="18"/>
  <c r="K1756" i="18"/>
  <c r="K1748" i="18"/>
  <c r="K1740" i="18"/>
  <c r="K1732" i="18"/>
  <c r="K1724" i="18"/>
  <c r="K1716" i="18"/>
  <c r="K1708" i="18"/>
  <c r="K1700" i="18"/>
  <c r="K1692" i="18"/>
  <c r="K1684" i="18"/>
  <c r="K1676" i="18"/>
  <c r="K1668" i="18"/>
  <c r="K1660" i="18"/>
  <c r="K1652" i="18"/>
  <c r="K1644" i="18"/>
  <c r="K1636" i="18"/>
  <c r="K1628" i="18"/>
  <c r="K1620" i="18"/>
  <c r="K1612" i="18"/>
  <c r="K1604" i="18"/>
  <c r="K1596" i="18"/>
  <c r="K1588" i="18"/>
  <c r="K1580" i="18"/>
  <c r="K1572" i="18"/>
  <c r="K1564" i="18"/>
  <c r="K1556" i="18"/>
  <c r="K1548" i="18"/>
  <c r="K1540" i="18"/>
  <c r="K1532" i="18"/>
  <c r="K1524" i="18"/>
  <c r="K1516" i="18"/>
  <c r="K1508" i="18"/>
  <c r="K1500" i="18"/>
  <c r="K1492" i="18"/>
  <c r="K1484" i="18"/>
  <c r="K1476" i="18"/>
  <c r="K1468" i="18"/>
  <c r="K1460" i="18"/>
  <c r="K1452" i="18"/>
  <c r="K1444" i="18"/>
  <c r="K1436" i="18"/>
  <c r="K1428" i="18"/>
  <c r="K1420" i="18"/>
  <c r="K1412" i="18"/>
  <c r="K1404" i="18"/>
  <c r="K1396" i="18"/>
  <c r="K1388" i="18"/>
  <c r="K1380" i="18"/>
  <c r="K1372" i="18"/>
  <c r="K1364" i="18"/>
  <c r="K1356" i="18"/>
  <c r="K1348" i="18"/>
  <c r="K1340" i="18"/>
  <c r="K1332" i="18"/>
  <c r="K1324" i="18"/>
  <c r="K1316" i="18"/>
  <c r="K1308" i="18"/>
  <c r="K1300" i="18"/>
  <c r="K1292" i="18"/>
  <c r="K1284" i="18"/>
  <c r="K1276" i="18"/>
  <c r="K1268" i="18"/>
  <c r="K3383" i="18"/>
  <c r="K3367" i="18"/>
  <c r="K3351" i="18"/>
  <c r="K3335" i="18"/>
  <c r="K3319" i="18"/>
  <c r="K3303" i="18"/>
  <c r="K3287" i="18"/>
  <c r="K3271" i="18"/>
  <c r="K3255" i="18"/>
  <c r="K3239" i="18"/>
  <c r="K3223" i="18"/>
  <c r="K3207" i="18"/>
  <c r="K3191" i="18"/>
  <c r="K3175" i="18"/>
  <c r="K3159" i="18"/>
  <c r="K3143" i="18"/>
  <c r="K3127" i="18"/>
  <c r="K3111" i="18"/>
  <c r="K3095" i="18"/>
  <c r="K3079" i="18"/>
  <c r="K3063" i="18"/>
  <c r="K3047" i="18"/>
  <c r="K3031" i="18"/>
  <c r="K3015" i="18"/>
  <c r="K2999" i="18"/>
  <c r="K2983" i="18"/>
  <c r="K2967" i="18"/>
  <c r="K2951" i="18"/>
  <c r="K2935" i="18"/>
  <c r="K2930" i="18"/>
  <c r="K2921" i="18"/>
  <c r="K2903" i="18"/>
  <c r="K2898" i="18"/>
  <c r="K2889" i="18"/>
  <c r="K2871" i="18"/>
  <c r="K2866" i="18"/>
  <c r="K2857" i="18"/>
  <c r="K2839" i="18"/>
  <c r="K2834" i="18"/>
  <c r="K2825" i="18"/>
  <c r="K2807" i="18"/>
  <c r="K2802" i="18"/>
  <c r="K2793" i="18"/>
  <c r="K2775" i="18"/>
  <c r="K2770" i="18"/>
  <c r="K2761" i="18"/>
  <c r="K2743" i="18"/>
  <c r="K2738" i="18"/>
  <c r="K2729" i="18"/>
  <c r="K2711" i="18"/>
  <c r="K2706" i="18"/>
  <c r="K2697" i="18"/>
  <c r="K2679" i="18"/>
  <c r="K2674" i="18"/>
  <c r="K2665" i="18"/>
  <c r="K2647" i="18"/>
  <c r="K2642" i="18"/>
  <c r="K2633" i="18"/>
  <c r="K2615" i="18"/>
  <c r="K2610" i="18"/>
  <c r="K2601" i="18"/>
  <c r="K2583" i="18"/>
  <c r="K2578" i="18"/>
  <c r="K2569" i="18"/>
  <c r="K2525" i="18"/>
  <c r="K2511" i="18"/>
  <c r="K2507" i="18"/>
  <c r="K2493" i="18"/>
  <c r="K2479" i="18"/>
  <c r="K2475" i="18"/>
  <c r="K2461" i="18"/>
  <c r="K2444" i="18"/>
  <c r="K2441" i="18"/>
  <c r="K2428" i="18"/>
  <c r="K2425" i="18"/>
  <c r="K2412" i="18"/>
  <c r="K2409" i="18"/>
  <c r="K2396" i="18"/>
  <c r="K2393" i="18"/>
  <c r="K2380" i="18"/>
  <c r="K2377" i="18"/>
  <c r="K2364" i="18"/>
  <c r="K2361" i="18"/>
  <c r="K2348" i="18"/>
  <c r="K2322" i="18"/>
  <c r="K2319" i="18"/>
  <c r="K2316" i="18"/>
  <c r="K2305" i="18"/>
  <c r="K2297" i="18"/>
  <c r="K2289" i="18"/>
  <c r="K2281" i="18"/>
  <c r="K2273" i="18"/>
  <c r="K2265" i="18"/>
  <c r="K2257" i="18"/>
  <c r="K2249" i="18"/>
  <c r="K2241" i="18"/>
  <c r="K2233" i="18"/>
  <c r="K2225" i="18"/>
  <c r="K2217" i="18"/>
  <c r="K2209" i="18"/>
  <c r="K2201" i="18"/>
  <c r="K2193" i="18"/>
  <c r="K2185" i="18"/>
  <c r="K2177" i="18"/>
  <c r="K2169" i="18"/>
  <c r="K2161" i="18"/>
  <c r="K2153" i="18"/>
  <c r="K2145" i="18"/>
  <c r="K2137" i="18"/>
  <c r="K2129" i="18"/>
  <c r="K2121" i="18"/>
  <c r="K2113" i="18"/>
  <c r="K2105" i="18"/>
  <c r="K2097" i="18"/>
  <c r="K2089" i="18"/>
  <c r="K2081" i="18"/>
  <c r="K2073" i="18"/>
  <c r="K2065" i="18"/>
  <c r="K2057" i="18"/>
  <c r="K2049" i="18"/>
  <c r="K2041" i="18"/>
  <c r="K2033" i="18"/>
  <c r="K2025" i="18"/>
  <c r="K2017" i="18"/>
  <c r="K2009" i="18"/>
  <c r="K2001" i="18"/>
  <c r="K1993" i="18"/>
  <c r="K1985" i="18"/>
  <c r="K1977" i="18"/>
  <c r="K1969" i="18"/>
  <c r="K1961" i="18"/>
  <c r="K1953" i="18"/>
  <c r="K1945" i="18"/>
  <c r="K1937" i="18"/>
  <c r="K1929" i="18"/>
  <c r="K1921" i="18"/>
  <c r="K1913" i="18"/>
  <c r="K1905" i="18"/>
  <c r="K1897" i="18"/>
  <c r="K1889" i="18"/>
  <c r="K1881" i="18"/>
  <c r="K1873" i="18"/>
  <c r="K1865" i="18"/>
  <c r="K1857" i="18"/>
  <c r="K1849" i="18"/>
  <c r="K1841" i="18"/>
  <c r="K1833" i="18"/>
  <c r="K1825" i="18"/>
  <c r="K1817" i="18"/>
  <c r="K1809" i="18"/>
  <c r="K1801" i="18"/>
  <c r="K1793" i="18"/>
  <c r="K1785" i="18"/>
  <c r="K1777" i="18"/>
  <c r="K1769" i="18"/>
  <c r="K1761" i="18"/>
  <c r="K1753" i="18"/>
  <c r="K1745" i="18"/>
  <c r="K1737" i="18"/>
  <c r="K1729" i="18"/>
  <c r="K1721" i="18"/>
  <c r="K1713" i="18"/>
  <c r="K1705" i="18"/>
  <c r="K1697" i="18"/>
  <c r="K1689" i="18"/>
  <c r="K1681" i="18"/>
  <c r="K1673" i="18"/>
  <c r="K1665" i="18"/>
  <c r="K1657" i="18"/>
  <c r="K1649" i="18"/>
  <c r="K1641" i="18"/>
  <c r="K1633" i="18"/>
  <c r="K1625" i="18"/>
  <c r="K1617" i="18"/>
  <c r="K1609" i="18"/>
  <c r="K1601" i="18"/>
  <c r="K1593" i="18"/>
  <c r="K1585" i="18"/>
  <c r="K1577" i="18"/>
  <c r="K1569" i="18"/>
  <c r="K1561" i="18"/>
  <c r="K1553" i="18"/>
  <c r="K1545" i="18"/>
  <c r="K1537" i="18"/>
  <c r="K1529" i="18"/>
  <c r="K1521" i="18"/>
  <c r="K1513" i="18"/>
  <c r="K3377" i="18"/>
  <c r="K3361" i="18"/>
  <c r="K3345" i="18"/>
  <c r="K3329" i="18"/>
  <c r="K3313" i="18"/>
  <c r="K3297" i="18"/>
  <c r="K3281" i="18"/>
  <c r="K3265" i="18"/>
  <c r="K3249" i="18"/>
  <c r="K3233" i="18"/>
  <c r="K3217" i="18"/>
  <c r="K3201" i="18"/>
  <c r="K3185" i="18"/>
  <c r="K3169" i="18"/>
  <c r="K3153" i="18"/>
  <c r="K3137" i="18"/>
  <c r="K3121" i="18"/>
  <c r="K3105" i="18"/>
  <c r="K3089" i="18"/>
  <c r="K3073" i="18"/>
  <c r="K3057" i="18"/>
  <c r="K3041" i="18"/>
  <c r="K3025" i="18"/>
  <c r="K3009" i="18"/>
  <c r="K2993" i="18"/>
  <c r="K2977" i="18"/>
  <c r="K2961" i="18"/>
  <c r="K2945" i="18"/>
  <c r="K2521" i="18"/>
  <c r="K2514" i="18"/>
  <c r="K2489" i="18"/>
  <c r="K2482" i="18"/>
  <c r="K2457" i="18"/>
  <c r="K2450" i="18"/>
  <c r="K2447" i="18"/>
  <c r="K2437" i="18"/>
  <c r="K2434" i="18"/>
  <c r="K2431" i="18"/>
  <c r="K2421" i="18"/>
  <c r="K2418" i="18"/>
  <c r="K2415" i="18"/>
  <c r="K2405" i="18"/>
  <c r="K2402" i="18"/>
  <c r="K2399" i="18"/>
  <c r="K2389" i="18"/>
  <c r="K2386" i="18"/>
  <c r="K2383" i="18"/>
  <c r="K2373" i="18"/>
  <c r="K2370" i="18"/>
  <c r="K2367" i="18"/>
  <c r="K2357" i="18"/>
  <c r="K2354" i="18"/>
  <c r="K2351" i="18"/>
  <c r="K2345" i="18"/>
  <c r="K2342" i="18"/>
  <c r="K2339" i="18"/>
  <c r="K2333" i="18"/>
  <c r="K2313" i="18"/>
  <c r="K2310" i="18"/>
  <c r="K2302" i="18"/>
  <c r="K2294" i="18"/>
  <c r="K2286" i="18"/>
  <c r="K2278" i="18"/>
  <c r="K2270" i="18"/>
  <c r="K2262" i="18"/>
  <c r="K2254" i="18"/>
  <c r="K2246" i="18"/>
  <c r="K2238" i="18"/>
  <c r="K2230" i="18"/>
  <c r="K2222" i="18"/>
  <c r="K2214" i="18"/>
  <c r="K2206" i="18"/>
  <c r="K2198" i="18"/>
  <c r="K2190" i="18"/>
  <c r="K2182" i="18"/>
  <c r="K2174" i="18"/>
  <c r="K2166" i="18"/>
  <c r="K2158" i="18"/>
  <c r="K2150" i="18"/>
  <c r="K2142" i="18"/>
  <c r="K2134" i="18"/>
  <c r="K2126" i="18"/>
  <c r="K2118" i="18"/>
  <c r="K2110" i="18"/>
  <c r="K2102" i="18"/>
  <c r="K2094" i="18"/>
  <c r="K2086" i="18"/>
  <c r="K2078" i="18"/>
  <c r="K2070" i="18"/>
  <c r="K2062" i="18"/>
  <c r="K2054" i="18"/>
  <c r="K2046" i="18"/>
  <c r="K2038" i="18"/>
  <c r="K2030" i="18"/>
  <c r="K2022" i="18"/>
  <c r="K2014" i="18"/>
  <c r="K2006" i="18"/>
  <c r="K1998" i="18"/>
  <c r="K1990" i="18"/>
  <c r="K1982" i="18"/>
  <c r="K1974" i="18"/>
  <c r="K1966" i="18"/>
  <c r="K1958" i="18"/>
  <c r="K1950" i="18"/>
  <c r="K1942" i="18"/>
  <c r="K2929" i="18"/>
  <c r="K2911" i="18"/>
  <c r="K2906" i="18"/>
  <c r="K2897" i="18"/>
  <c r="K2879" i="18"/>
  <c r="K2874" i="18"/>
  <c r="K2865" i="18"/>
  <c r="K2847" i="18"/>
  <c r="K2842" i="18"/>
  <c r="K2833" i="18"/>
  <c r="K2815" i="18"/>
  <c r="K2810" i="18"/>
  <c r="K2801" i="18"/>
  <c r="K2783" i="18"/>
  <c r="K2778" i="18"/>
  <c r="K2769" i="18"/>
  <c r="K2751" i="18"/>
  <c r="K2746" i="18"/>
  <c r="K2737" i="18"/>
  <c r="K2719" i="18"/>
  <c r="K2714" i="18"/>
  <c r="K2705" i="18"/>
  <c r="K2687" i="18"/>
  <c r="K2682" i="18"/>
  <c r="K2673" i="18"/>
  <c r="K2655" i="18"/>
  <c r="K2650" i="18"/>
  <c r="K2641" i="18"/>
  <c r="K2623" i="18"/>
  <c r="K2618" i="18"/>
  <c r="K2609" i="18"/>
  <c r="K2591" i="18"/>
  <c r="K2586" i="18"/>
  <c r="K2577" i="18"/>
  <c r="K2517" i="18"/>
  <c r="K2503" i="18"/>
  <c r="K2499" i="18"/>
  <c r="K2485" i="18"/>
  <c r="K2471" i="18"/>
  <c r="K2467" i="18"/>
  <c r="K2453" i="18"/>
  <c r="K2443" i="18"/>
  <c r="K2427" i="18"/>
  <c r="K2411" i="18"/>
  <c r="K2395" i="18"/>
  <c r="K2379" i="18"/>
  <c r="K2363" i="18"/>
  <c r="K2330" i="18"/>
  <c r="K2327" i="18"/>
  <c r="K2324" i="18"/>
  <c r="K2307" i="18"/>
  <c r="K2299" i="18"/>
  <c r="K2291" i="18"/>
  <c r="K2283" i="18"/>
  <c r="K2275" i="18"/>
  <c r="K2267" i="18"/>
  <c r="K2259" i="18"/>
  <c r="K2251" i="18"/>
  <c r="K2243" i="18"/>
  <c r="K2235" i="18"/>
  <c r="K2227" i="18"/>
  <c r="K2219" i="18"/>
  <c r="K2211" i="18"/>
  <c r="K2203" i="18"/>
  <c r="K2195" i="18"/>
  <c r="K2187" i="18"/>
  <c r="K2179" i="18"/>
  <c r="K2171" i="18"/>
  <c r="K2163" i="18"/>
  <c r="K2155" i="18"/>
  <c r="K2147" i="18"/>
  <c r="K2139" i="18"/>
  <c r="K2131" i="18"/>
  <c r="K2123" i="18"/>
  <c r="K2115" i="18"/>
  <c r="K2107" i="18"/>
  <c r="K2099" i="18"/>
  <c r="K2091" i="18"/>
  <c r="K2083" i="18"/>
  <c r="K2075" i="18"/>
  <c r="K2067" i="18"/>
  <c r="K2059" i="18"/>
  <c r="K2051" i="18"/>
  <c r="K2043" i="18"/>
  <c r="K2035" i="18"/>
  <c r="K2027" i="18"/>
  <c r="K2019" i="18"/>
  <c r="K2011" i="18"/>
  <c r="K2003" i="18"/>
  <c r="K1995" i="18"/>
  <c r="K1987" i="18"/>
  <c r="K1979" i="18"/>
  <c r="K1971" i="18"/>
  <c r="K1963" i="18"/>
  <c r="K1955" i="18"/>
  <c r="K1947" i="18"/>
  <c r="K1939" i="18"/>
  <c r="K1931" i="18"/>
  <c r="K1923" i="18"/>
  <c r="K1915" i="18"/>
  <c r="K1907" i="18"/>
  <c r="K1899" i="18"/>
  <c r="K1891" i="18"/>
  <c r="K1883" i="18"/>
  <c r="K1875" i="18"/>
  <c r="K1867" i="18"/>
  <c r="K1859" i="18"/>
  <c r="K1851" i="18"/>
  <c r="K1843" i="18"/>
  <c r="K1835" i="18"/>
  <c r="K1827" i="18"/>
  <c r="K1819" i="18"/>
  <c r="K1811" i="18"/>
  <c r="K1803" i="18"/>
  <c r="K1795" i="18"/>
  <c r="K1787" i="18"/>
  <c r="K1779" i="18"/>
  <c r="K1771" i="18"/>
  <c r="K1763" i="18"/>
  <c r="K1755" i="18"/>
  <c r="K1747" i="18"/>
  <c r="K1739" i="18"/>
  <c r="K1731" i="18"/>
  <c r="K1723" i="18"/>
  <c r="K1715" i="18"/>
  <c r="K1707" i="18"/>
  <c r="K1699" i="18"/>
  <c r="K1691" i="18"/>
  <c r="K1683" i="18"/>
  <c r="K1675" i="18"/>
  <c r="K1667" i="18"/>
  <c r="K1659" i="18"/>
  <c r="K1651" i="18"/>
  <c r="K1643" i="18"/>
  <c r="K1635" i="18"/>
  <c r="K1627" i="18"/>
  <c r="K1619" i="18"/>
  <c r="K1611" i="18"/>
  <c r="K1603" i="18"/>
  <c r="K1595" i="18"/>
  <c r="K1587" i="18"/>
  <c r="K1579" i="18"/>
  <c r="K1571" i="18"/>
  <c r="K1563" i="18"/>
  <c r="K1555" i="18"/>
  <c r="K1547" i="18"/>
  <c r="K1539" i="18"/>
  <c r="K1531" i="18"/>
  <c r="K1523" i="18"/>
  <c r="K1515" i="18"/>
  <c r="K2927" i="18"/>
  <c r="K2922" i="18"/>
  <c r="K2913" i="18"/>
  <c r="K2895" i="18"/>
  <c r="K2890" i="18"/>
  <c r="K2881" i="18"/>
  <c r="K2863" i="18"/>
  <c r="K2858" i="18"/>
  <c r="K2849" i="18"/>
  <c r="K2831" i="18"/>
  <c r="K2826" i="18"/>
  <c r="K2817" i="18"/>
  <c r="K2799" i="18"/>
  <c r="K2794" i="18"/>
  <c r="K2785" i="18"/>
  <c r="K2767" i="18"/>
  <c r="K2762" i="18"/>
  <c r="K2753" i="18"/>
  <c r="K2735" i="18"/>
  <c r="K2730" i="18"/>
  <c r="K2721" i="18"/>
  <c r="K2703" i="18"/>
  <c r="K2698" i="18"/>
  <c r="K2689" i="18"/>
  <c r="K2671" i="18"/>
  <c r="K2666" i="18"/>
  <c r="K2657" i="18"/>
  <c r="K2639" i="18"/>
  <c r="K2634" i="18"/>
  <c r="K2625" i="18"/>
  <c r="K2607" i="18"/>
  <c r="K2602" i="18"/>
  <c r="K2593" i="18"/>
  <c r="K2575" i="18"/>
  <c r="K2570" i="18"/>
  <c r="K2519" i="18"/>
  <c r="K2515" i="18"/>
  <c r="K2501" i="18"/>
  <c r="K2487" i="18"/>
  <c r="K2483" i="18"/>
  <c r="K2469" i="18"/>
  <c r="K2455" i="18"/>
  <c r="K2451" i="18"/>
  <c r="K2435" i="18"/>
  <c r="K2419" i="18"/>
  <c r="K2403" i="18"/>
  <c r="K2387" i="18"/>
  <c r="K2371" i="18"/>
  <c r="K2355" i="18"/>
  <c r="K2346" i="18"/>
  <c r="K2343" i="18"/>
  <c r="K2340" i="18"/>
  <c r="K2314" i="18"/>
  <c r="K2311" i="18"/>
  <c r="K2303" i="18"/>
  <c r="K2295" i="18"/>
  <c r="K2287" i="18"/>
  <c r="K2279" i="18"/>
  <c r="K2271" i="18"/>
  <c r="K2263" i="18"/>
  <c r="K2255" i="18"/>
  <c r="K2247" i="18"/>
  <c r="K2239" i="18"/>
  <c r="K2231" i="18"/>
  <c r="K2223" i="18"/>
  <c r="K2215" i="18"/>
  <c r="K2207" i="18"/>
  <c r="K2199" i="18"/>
  <c r="K2191" i="18"/>
  <c r="K2183" i="18"/>
  <c r="K2175" i="18"/>
  <c r="K2167" i="18"/>
  <c r="K2159" i="18"/>
  <c r="K2151" i="18"/>
  <c r="K2143" i="18"/>
  <c r="K2135" i="18"/>
  <c r="K2127" i="18"/>
  <c r="K2119" i="18"/>
  <c r="K2111" i="18"/>
  <c r="K2103" i="18"/>
  <c r="K2095" i="18"/>
  <c r="K2087" i="18"/>
  <c r="K2079" i="18"/>
  <c r="K2071" i="18"/>
  <c r="K2063" i="18"/>
  <c r="K2055" i="18"/>
  <c r="K2047" i="18"/>
  <c r="K2039" i="18"/>
  <c r="K2031" i="18"/>
  <c r="K2023" i="18"/>
  <c r="K2015" i="18"/>
  <c r="K2007" i="18"/>
  <c r="K1999" i="18"/>
  <c r="K1991" i="18"/>
  <c r="K1983" i="18"/>
  <c r="K1975" i="18"/>
  <c r="K1967" i="18"/>
  <c r="K1959" i="18"/>
  <c r="K1951" i="18"/>
  <c r="K1943" i="18"/>
  <c r="K1935" i="18"/>
  <c r="K1927" i="18"/>
  <c r="K1919" i="18"/>
  <c r="K1911" i="18"/>
  <c r="K1903" i="18"/>
  <c r="K1895" i="18"/>
  <c r="K1887" i="18"/>
  <c r="K1879" i="18"/>
  <c r="K1871" i="18"/>
  <c r="K1863" i="18"/>
  <c r="K1855" i="18"/>
  <c r="K1847" i="18"/>
  <c r="K1839" i="18"/>
  <c r="K1831" i="18"/>
  <c r="K1823" i="18"/>
  <c r="K1815" i="18"/>
  <c r="K1807" i="18"/>
  <c r="K1799" i="18"/>
  <c r="K1791" i="18"/>
  <c r="K1783" i="18"/>
  <c r="K1775" i="18"/>
  <c r="K1767" i="18"/>
  <c r="K1759" i="18"/>
  <c r="K1751" i="18"/>
  <c r="K1743" i="18"/>
  <c r="K1735" i="18"/>
  <c r="K1727" i="18"/>
  <c r="K1719" i="18"/>
  <c r="K1711" i="18"/>
  <c r="K1703" i="18"/>
  <c r="K1695" i="18"/>
  <c r="K1687" i="18"/>
  <c r="K1679" i="18"/>
  <c r="K1671" i="18"/>
  <c r="K1663" i="18"/>
  <c r="K1655" i="18"/>
  <c r="K1647" i="18"/>
  <c r="K1639" i="18"/>
  <c r="K1631" i="18"/>
  <c r="K1623" i="18"/>
  <c r="K1615" i="18"/>
  <c r="K1607" i="18"/>
  <c r="K1599" i="18"/>
  <c r="K1591" i="18"/>
  <c r="K1583" i="18"/>
  <c r="K1575" i="18"/>
  <c r="K1567" i="18"/>
  <c r="K1559" i="18"/>
  <c r="K1551" i="18"/>
  <c r="K1543" i="18"/>
  <c r="K1535" i="18"/>
  <c r="K1527" i="18"/>
  <c r="K1519" i="18"/>
  <c r="K1511" i="18"/>
  <c r="K3375" i="18"/>
  <c r="K3321" i="18"/>
  <c r="K3247" i="18"/>
  <c r="K3193" i="18"/>
  <c r="K3119" i="18"/>
  <c r="K3065" i="18"/>
  <c r="K2991" i="18"/>
  <c r="K2937" i="18"/>
  <c r="K2905" i="18"/>
  <c r="K2873" i="18"/>
  <c r="K2841" i="18"/>
  <c r="K2809" i="18"/>
  <c r="K2777" i="18"/>
  <c r="K2745" i="18"/>
  <c r="K2713" i="18"/>
  <c r="K2681" i="18"/>
  <c r="K2649" i="18"/>
  <c r="K2617" i="18"/>
  <c r="K2585" i="18"/>
  <c r="K2555" i="18"/>
  <c r="K2539" i="18"/>
  <c r="K2523" i="18"/>
  <c r="K2506" i="18"/>
  <c r="K2473" i="18"/>
  <c r="K2436" i="18"/>
  <c r="K2426" i="18"/>
  <c r="K2372" i="18"/>
  <c r="K2362" i="18"/>
  <c r="K2347" i="18"/>
  <c r="K2338" i="18"/>
  <c r="K2282" i="18"/>
  <c r="K2250" i="18"/>
  <c r="K2218" i="18"/>
  <c r="K2186" i="18"/>
  <c r="K2154" i="18"/>
  <c r="K2122" i="18"/>
  <c r="K2090" i="18"/>
  <c r="K2058" i="18"/>
  <c r="K2026" i="18"/>
  <c r="K1994" i="18"/>
  <c r="K1962" i="18"/>
  <c r="K1493" i="18"/>
  <c r="K1490" i="18"/>
  <c r="K1487" i="18"/>
  <c r="K1481" i="18"/>
  <c r="K1461" i="18"/>
  <c r="K1458" i="18"/>
  <c r="K1455" i="18"/>
  <c r="K1449" i="18"/>
  <c r="K1429" i="18"/>
  <c r="K1426" i="18"/>
  <c r="K1423" i="18"/>
  <c r="K1417" i="18"/>
  <c r="K1397" i="18"/>
  <c r="K1394" i="18"/>
  <c r="K1391" i="18"/>
  <c r="K1385" i="18"/>
  <c r="K1365" i="18"/>
  <c r="K1362" i="18"/>
  <c r="K1359" i="18"/>
  <c r="K1353" i="18"/>
  <c r="K1333" i="18"/>
  <c r="K1330" i="18"/>
  <c r="K1327" i="18"/>
  <c r="K1321" i="18"/>
  <c r="K1301" i="18"/>
  <c r="K1298" i="18"/>
  <c r="K1295" i="18"/>
  <c r="K1289" i="18"/>
  <c r="K1269" i="18"/>
  <c r="K1266" i="18"/>
  <c r="K1258" i="18"/>
  <c r="K1250" i="18"/>
  <c r="K1242" i="18"/>
  <c r="K1234" i="18"/>
  <c r="K1226" i="18"/>
  <c r="K1218" i="18"/>
  <c r="K1210" i="18"/>
  <c r="K1202" i="18"/>
  <c r="K1194" i="18"/>
  <c r="K1186" i="18"/>
  <c r="K1178" i="18"/>
  <c r="K1170" i="18"/>
  <c r="K1162" i="18"/>
  <c r="K1154" i="18"/>
  <c r="K1146" i="18"/>
  <c r="K1138" i="18"/>
  <c r="K1130" i="18"/>
  <c r="K1122" i="18"/>
  <c r="K1114" i="18"/>
  <c r="K1106" i="18"/>
  <c r="K1098" i="18"/>
  <c r="K1090" i="18"/>
  <c r="K1082" i="18"/>
  <c r="K1074" i="18"/>
  <c r="K1066" i="18"/>
  <c r="K1058" i="18"/>
  <c r="K1050" i="18"/>
  <c r="K1042" i="18"/>
  <c r="K1034" i="18"/>
  <c r="K1026" i="18"/>
  <c r="K1018" i="18"/>
  <c r="K1010" i="18"/>
  <c r="K1002" i="18"/>
  <c r="K994" i="18"/>
  <c r="K986" i="18"/>
  <c r="K978" i="18"/>
  <c r="K970" i="18"/>
  <c r="K962" i="18"/>
  <c r="K954" i="18"/>
  <c r="K946" i="18"/>
  <c r="K938" i="18"/>
  <c r="K930" i="18"/>
  <c r="K922" i="18"/>
  <c r="K914" i="18"/>
  <c r="K906" i="18"/>
  <c r="K898" i="18"/>
  <c r="K890" i="18"/>
  <c r="K882" i="18"/>
  <c r="K874" i="18"/>
  <c r="K866" i="18"/>
  <c r="K858" i="18"/>
  <c r="K850" i="18"/>
  <c r="K842" i="18"/>
  <c r="K834" i="18"/>
  <c r="K826" i="18"/>
  <c r="K818" i="18"/>
  <c r="K810" i="18"/>
  <c r="K802" i="18"/>
  <c r="K794" i="18"/>
  <c r="K786" i="18"/>
  <c r="K778" i="18"/>
  <c r="K770" i="18"/>
  <c r="K762" i="18"/>
  <c r="K754" i="18"/>
  <c r="K3327" i="18"/>
  <c r="K3273" i="18"/>
  <c r="K3199" i="18"/>
  <c r="K3145" i="18"/>
  <c r="K3071" i="18"/>
  <c r="K3017" i="18"/>
  <c r="K2943" i="18"/>
  <c r="K2495" i="18"/>
  <c r="K2445" i="18"/>
  <c r="K2401" i="18"/>
  <c r="K2391" i="18"/>
  <c r="K2381" i="18"/>
  <c r="K2323" i="18"/>
  <c r="K2318" i="18"/>
  <c r="K2309" i="18"/>
  <c r="K2304" i="18"/>
  <c r="K2277" i="18"/>
  <c r="K2272" i="18"/>
  <c r="K2245" i="18"/>
  <c r="K2240" i="18"/>
  <c r="K2213" i="18"/>
  <c r="K2208" i="18"/>
  <c r="K2181" i="18"/>
  <c r="K2176" i="18"/>
  <c r="K2149" i="18"/>
  <c r="K2144" i="18"/>
  <c r="K2117" i="18"/>
  <c r="K2112" i="18"/>
  <c r="K2085" i="18"/>
  <c r="K2080" i="18"/>
  <c r="K2053" i="18"/>
  <c r="K2048" i="18"/>
  <c r="K2021" i="18"/>
  <c r="K2016" i="18"/>
  <c r="K1989" i="18"/>
  <c r="K1984" i="18"/>
  <c r="K1957" i="18"/>
  <c r="K1952" i="18"/>
  <c r="K1934" i="18"/>
  <c r="K1926" i="18"/>
  <c r="K1918" i="18"/>
  <c r="K1910" i="18"/>
  <c r="K1902" i="18"/>
  <c r="K1894" i="18"/>
  <c r="K1886" i="18"/>
  <c r="K1878" i="18"/>
  <c r="K1870" i="18"/>
  <c r="K1862" i="18"/>
  <c r="K1854" i="18"/>
  <c r="K1846" i="18"/>
  <c r="K1838" i="18"/>
  <c r="K1830" i="18"/>
  <c r="K1822" i="18"/>
  <c r="K1814" i="18"/>
  <c r="K1806" i="18"/>
  <c r="K1798" i="18"/>
  <c r="K1790" i="18"/>
  <c r="K1782" i="18"/>
  <c r="K1774" i="18"/>
  <c r="K1766" i="18"/>
  <c r="K1758" i="18"/>
  <c r="K1750" i="18"/>
  <c r="K1742" i="18"/>
  <c r="K1734" i="18"/>
  <c r="K1726" i="18"/>
  <c r="K1718" i="18"/>
  <c r="K1710" i="18"/>
  <c r="K1702" i="18"/>
  <c r="K1694" i="18"/>
  <c r="K1686" i="18"/>
  <c r="K1678" i="18"/>
  <c r="K1670" i="18"/>
  <c r="K1662" i="18"/>
  <c r="K1654" i="18"/>
  <c r="K1646" i="18"/>
  <c r="K1638" i="18"/>
  <c r="K1630" i="18"/>
  <c r="K1622" i="18"/>
  <c r="K1614" i="18"/>
  <c r="K1606" i="18"/>
  <c r="K1598" i="18"/>
  <c r="K1590" i="18"/>
  <c r="K1582" i="18"/>
  <c r="K1574" i="18"/>
  <c r="K1566" i="18"/>
  <c r="K1558" i="18"/>
  <c r="K1550" i="18"/>
  <c r="K1542" i="18"/>
  <c r="K1534" i="18"/>
  <c r="K1526" i="18"/>
  <c r="K1518" i="18"/>
  <c r="K1510" i="18"/>
  <c r="K1507" i="18"/>
  <c r="K1504" i="18"/>
  <c r="K1478" i="18"/>
  <c r="K1475" i="18"/>
  <c r="K1472" i="18"/>
  <c r="K1446" i="18"/>
  <c r="K1443" i="18"/>
  <c r="K1440" i="18"/>
  <c r="K1414" i="18"/>
  <c r="K1411" i="18"/>
  <c r="K1408" i="18"/>
  <c r="K1382" i="18"/>
  <c r="K1379" i="18"/>
  <c r="K1376" i="18"/>
  <c r="K1350" i="18"/>
  <c r="K1347" i="18"/>
  <c r="K1344" i="18"/>
  <c r="K1318" i="18"/>
  <c r="K1315" i="18"/>
  <c r="K1312" i="18"/>
  <c r="K1286" i="18"/>
  <c r="K1283" i="18"/>
  <c r="K1280" i="18"/>
  <c r="K1263" i="18"/>
  <c r="K1255" i="18"/>
  <c r="K1247" i="18"/>
  <c r="K1239" i="18"/>
  <c r="K1231" i="18"/>
  <c r="K1223" i="18"/>
  <c r="K1215" i="18"/>
  <c r="K1207" i="18"/>
  <c r="K1199" i="18"/>
  <c r="K1191" i="18"/>
  <c r="K1183" i="18"/>
  <c r="K1175" i="18"/>
  <c r="K1167" i="18"/>
  <c r="K1159" i="18"/>
  <c r="K1151" i="18"/>
  <c r="K1143" i="18"/>
  <c r="K1135" i="18"/>
  <c r="K1127" i="18"/>
  <c r="K1119" i="18"/>
  <c r="K1111" i="18"/>
  <c r="K1103" i="18"/>
  <c r="K1095" i="18"/>
  <c r="K1087" i="18"/>
  <c r="K1079" i="18"/>
  <c r="K1071" i="18"/>
  <c r="K1063" i="18"/>
  <c r="K1055" i="18"/>
  <c r="K1047" i="18"/>
  <c r="K1039" i="18"/>
  <c r="K1031" i="18"/>
  <c r="K1023" i="18"/>
  <c r="K1015" i="18"/>
  <c r="K1007" i="18"/>
  <c r="K999" i="18"/>
  <c r="K991" i="18"/>
  <c r="K983" i="18"/>
  <c r="K975" i="18"/>
  <c r="K967" i="18"/>
  <c r="K959" i="18"/>
  <c r="K951" i="18"/>
  <c r="K943" i="18"/>
  <c r="K935" i="18"/>
  <c r="K927" i="18"/>
  <c r="K919" i="18"/>
  <c r="K911" i="18"/>
  <c r="K903" i="18"/>
  <c r="K895" i="18"/>
  <c r="K887" i="18"/>
  <c r="K879" i="18"/>
  <c r="K871" i="18"/>
  <c r="K863" i="18"/>
  <c r="K855" i="18"/>
  <c r="K847" i="18"/>
  <c r="K839" i="18"/>
  <c r="K831" i="18"/>
  <c r="K823" i="18"/>
  <c r="K815" i="18"/>
  <c r="K807" i="18"/>
  <c r="K799" i="18"/>
  <c r="K791" i="18"/>
  <c r="K783" i="18"/>
  <c r="K775" i="18"/>
  <c r="K767" i="18"/>
  <c r="K759" i="18"/>
  <c r="K751" i="18"/>
  <c r="K3353" i="18"/>
  <c r="K3279" i="18"/>
  <c r="K3225" i="18"/>
  <c r="K3151" i="18"/>
  <c r="K3097" i="18"/>
  <c r="K3023" i="18"/>
  <c r="K2969" i="18"/>
  <c r="K2554" i="18"/>
  <c r="K2538" i="18"/>
  <c r="K2505" i="18"/>
  <c r="K2477" i="18"/>
  <c r="K2466" i="18"/>
  <c r="K2420" i="18"/>
  <c r="K2410" i="18"/>
  <c r="K2356" i="18"/>
  <c r="K2341" i="18"/>
  <c r="K2332" i="18"/>
  <c r="K2290" i="18"/>
  <c r="K2258" i="18"/>
  <c r="K2226" i="18"/>
  <c r="K2194" i="18"/>
  <c r="K2162" i="18"/>
  <c r="K2130" i="18"/>
  <c r="K2098" i="18"/>
  <c r="K2066" i="18"/>
  <c r="K2034" i="18"/>
  <c r="K2002" i="18"/>
  <c r="K1970" i="18"/>
  <c r="K1938" i="18"/>
  <c r="K1930" i="18"/>
  <c r="K1922" i="18"/>
  <c r="K1914" i="18"/>
  <c r="K1906" i="18"/>
  <c r="K1898" i="18"/>
  <c r="K1890" i="18"/>
  <c r="K1882" i="18"/>
  <c r="K1874" i="18"/>
  <c r="K1866" i="18"/>
  <c r="K1858" i="18"/>
  <c r="K1850" i="18"/>
  <c r="K1842" i="18"/>
  <c r="K1834" i="18"/>
  <c r="K1826" i="18"/>
  <c r="K1818" i="18"/>
  <c r="K1810" i="18"/>
  <c r="K1802" i="18"/>
  <c r="K1794" i="18"/>
  <c r="K1786" i="18"/>
  <c r="K1778" i="18"/>
  <c r="K1770" i="18"/>
  <c r="K1762" i="18"/>
  <c r="K1754" i="18"/>
  <c r="K1746" i="18"/>
  <c r="K1738" i="18"/>
  <c r="K1730" i="18"/>
  <c r="K1722" i="18"/>
  <c r="K1714" i="18"/>
  <c r="K1706" i="18"/>
  <c r="K1698" i="18"/>
  <c r="K1690" i="18"/>
  <c r="K1682" i="18"/>
  <c r="K1674" i="18"/>
  <c r="K1666" i="18"/>
  <c r="K1658" i="18"/>
  <c r="K1650" i="18"/>
  <c r="K1642" i="18"/>
  <c r="K1634" i="18"/>
  <c r="K1626" i="18"/>
  <c r="K1618" i="18"/>
  <c r="K1610" i="18"/>
  <c r="K1602" i="18"/>
  <c r="K1594" i="18"/>
  <c r="K1586" i="18"/>
  <c r="K1578" i="18"/>
  <c r="K1570" i="18"/>
  <c r="K1562" i="18"/>
  <c r="K1554" i="18"/>
  <c r="K1546" i="18"/>
  <c r="K1538" i="18"/>
  <c r="K1530" i="18"/>
  <c r="K1522" i="18"/>
  <c r="K1514" i="18"/>
  <c r="K1501" i="18"/>
  <c r="K1498" i="18"/>
  <c r="K1495" i="18"/>
  <c r="K1489" i="18"/>
  <c r="K1469" i="18"/>
  <c r="K1466" i="18"/>
  <c r="K1463" i="18"/>
  <c r="K1457" i="18"/>
  <c r="K1437" i="18"/>
  <c r="K1434" i="18"/>
  <c r="K1431" i="18"/>
  <c r="K1425" i="18"/>
  <c r="K1405" i="18"/>
  <c r="K1402" i="18"/>
  <c r="K1399" i="18"/>
  <c r="K1393" i="18"/>
  <c r="K1373" i="18"/>
  <c r="K1370" i="18"/>
  <c r="K1367" i="18"/>
  <c r="K1361" i="18"/>
  <c r="K1341" i="18"/>
  <c r="K1338" i="18"/>
  <c r="K1335" i="18"/>
  <c r="K1329" i="18"/>
  <c r="K1309" i="18"/>
  <c r="K1306" i="18"/>
  <c r="K1303" i="18"/>
  <c r="K1297" i="18"/>
  <c r="K1277" i="18"/>
  <c r="K1274" i="18"/>
  <c r="K1271" i="18"/>
  <c r="K1260" i="18"/>
  <c r="K1252" i="18"/>
  <c r="K1244" i="18"/>
  <c r="K1236" i="18"/>
  <c r="K1228" i="18"/>
  <c r="K1220" i="18"/>
  <c r="K1212" i="18"/>
  <c r="K3359" i="18"/>
  <c r="K3305" i="18"/>
  <c r="K3231" i="18"/>
  <c r="K3177" i="18"/>
  <c r="K3103" i="18"/>
  <c r="K3049" i="18"/>
  <c r="K2975" i="18"/>
  <c r="K2559" i="18"/>
  <c r="K2543" i="18"/>
  <c r="K2527" i="18"/>
  <c r="K2449" i="18"/>
  <c r="K2439" i="18"/>
  <c r="K2429" i="18"/>
  <c r="K2385" i="18"/>
  <c r="K2375" i="18"/>
  <c r="K2365" i="18"/>
  <c r="K2317" i="18"/>
  <c r="K2285" i="18"/>
  <c r="K2280" i="18"/>
  <c r="K2253" i="18"/>
  <c r="K2248" i="18"/>
  <c r="K2221" i="18"/>
  <c r="K2216" i="18"/>
  <c r="K2189" i="18"/>
  <c r="K2184" i="18"/>
  <c r="K2157" i="18"/>
  <c r="K2152" i="18"/>
  <c r="K2125" i="18"/>
  <c r="K2120" i="18"/>
  <c r="K2093" i="18"/>
  <c r="K2088" i="18"/>
  <c r="K2061" i="18"/>
  <c r="K2056" i="18"/>
  <c r="K2029" i="18"/>
  <c r="K2024" i="18"/>
  <c r="K1997" i="18"/>
  <c r="K1992" i="18"/>
  <c r="K1965" i="18"/>
  <c r="K1960" i="18"/>
  <c r="K1486" i="18"/>
  <c r="K1483" i="18"/>
  <c r="K1480" i="18"/>
  <c r="K1454" i="18"/>
  <c r="K1451" i="18"/>
  <c r="K1448" i="18"/>
  <c r="K1422" i="18"/>
  <c r="K1419" i="18"/>
  <c r="K1416" i="18"/>
  <c r="K1390" i="18"/>
  <c r="K1387" i="18"/>
  <c r="K1384" i="18"/>
  <c r="K1358" i="18"/>
  <c r="K1355" i="18"/>
  <c r="K1352" i="18"/>
  <c r="K1326" i="18"/>
  <c r="K1323" i="18"/>
  <c r="K1320" i="18"/>
  <c r="K1294" i="18"/>
  <c r="K1291" i="18"/>
  <c r="K1288" i="18"/>
  <c r="K1265" i="18"/>
  <c r="K1257" i="18"/>
  <c r="K1249" i="18"/>
  <c r="K1241" i="18"/>
  <c r="K1233" i="18"/>
  <c r="K1225" i="18"/>
  <c r="K1217" i="18"/>
  <c r="K1209" i="18"/>
  <c r="K1201" i="18"/>
  <c r="K1193" i="18"/>
  <c r="K1185" i="18"/>
  <c r="K1177" i="18"/>
  <c r="K1169" i="18"/>
  <c r="K1161" i="18"/>
  <c r="K1153" i="18"/>
  <c r="K1145" i="18"/>
  <c r="K1137" i="18"/>
  <c r="K1129" i="18"/>
  <c r="K1121" i="18"/>
  <c r="K1113" i="18"/>
  <c r="K1105" i="18"/>
  <c r="K1097" i="18"/>
  <c r="K1089" i="18"/>
  <c r="K1081" i="18"/>
  <c r="K1073" i="18"/>
  <c r="K1065" i="18"/>
  <c r="K1057" i="18"/>
  <c r="K1049" i="18"/>
  <c r="K1041" i="18"/>
  <c r="K1033" i="18"/>
  <c r="K1025" i="18"/>
  <c r="K1017" i="18"/>
  <c r="K1009" i="18"/>
  <c r="K1001" i="18"/>
  <c r="K993" i="18"/>
  <c r="K985" i="18"/>
  <c r="K977" i="18"/>
  <c r="K969" i="18"/>
  <c r="K961" i="18"/>
  <c r="K953" i="18"/>
  <c r="K945" i="18"/>
  <c r="K937" i="18"/>
  <c r="K929" i="18"/>
  <c r="K921" i="18"/>
  <c r="K913" i="18"/>
  <c r="K905" i="18"/>
  <c r="K897" i="18"/>
  <c r="K889" i="18"/>
  <c r="K881" i="18"/>
  <c r="K873" i="18"/>
  <c r="K865" i="18"/>
  <c r="K857" i="18"/>
  <c r="K849" i="18"/>
  <c r="K841" i="18"/>
  <c r="K833" i="18"/>
  <c r="K825" i="18"/>
  <c r="K817" i="18"/>
  <c r="K809" i="18"/>
  <c r="K801" i="18"/>
  <c r="K793" i="18"/>
  <c r="K785" i="18"/>
  <c r="K777" i="18"/>
  <c r="K769" i="18"/>
  <c r="K761" i="18"/>
  <c r="K753" i="18"/>
  <c r="K745" i="18"/>
  <c r="K737" i="18"/>
  <c r="K729" i="18"/>
  <c r="K721" i="18"/>
  <c r="K713" i="18"/>
  <c r="K705" i="18"/>
  <c r="K697" i="18"/>
  <c r="K689" i="18"/>
  <c r="K681" i="18"/>
  <c r="K673" i="18"/>
  <c r="K665" i="18"/>
  <c r="K657" i="18"/>
  <c r="K3343" i="18"/>
  <c r="K3289" i="18"/>
  <c r="K3215" i="18"/>
  <c r="K3161" i="18"/>
  <c r="K3087" i="18"/>
  <c r="K3033" i="18"/>
  <c r="K2959" i="18"/>
  <c r="K2562" i="18"/>
  <c r="K2546" i="18"/>
  <c r="K2530" i="18"/>
  <c r="K2513" i="18"/>
  <c r="K2491" i="18"/>
  <c r="K2474" i="18"/>
  <c r="K2442" i="18"/>
  <c r="K2388" i="18"/>
  <c r="K2378" i="18"/>
  <c r="K2315" i="18"/>
  <c r="K2306" i="18"/>
  <c r="K2274" i="18"/>
  <c r="K2242" i="18"/>
  <c r="K2210" i="18"/>
  <c r="K2178" i="18"/>
  <c r="K2146" i="18"/>
  <c r="K2114" i="18"/>
  <c r="K2082" i="18"/>
  <c r="K2050" i="18"/>
  <c r="K2018" i="18"/>
  <c r="K1986" i="18"/>
  <c r="K1954" i="18"/>
  <c r="K1505" i="18"/>
  <c r="K1485" i="18"/>
  <c r="K1482" i="18"/>
  <c r="K1479" i="18"/>
  <c r="K1473" i="18"/>
  <c r="K1453" i="18"/>
  <c r="K1450" i="18"/>
  <c r="K1447" i="18"/>
  <c r="K1441" i="18"/>
  <c r="K1421" i="18"/>
  <c r="K1418" i="18"/>
  <c r="K1415" i="18"/>
  <c r="K1409" i="18"/>
  <c r="K1389" i="18"/>
  <c r="K1386" i="18"/>
  <c r="K1383" i="18"/>
  <c r="K1377" i="18"/>
  <c r="K1357" i="18"/>
  <c r="K1354" i="18"/>
  <c r="K1351" i="18"/>
  <c r="K1345" i="18"/>
  <c r="K1325" i="18"/>
  <c r="K1322" i="18"/>
  <c r="K1319" i="18"/>
  <c r="K1313" i="18"/>
  <c r="K1293" i="18"/>
  <c r="K1290" i="18"/>
  <c r="K1287" i="18"/>
  <c r="K1281" i="18"/>
  <c r="K1264" i="18"/>
  <c r="K1256" i="18"/>
  <c r="K1248" i="18"/>
  <c r="K1240" i="18"/>
  <c r="K1232" i="18"/>
  <c r="K1224" i="18"/>
  <c r="K1216" i="18"/>
  <c r="K1208" i="18"/>
  <c r="K1200" i="18"/>
  <c r="K1192" i="18"/>
  <c r="K1184" i="18"/>
  <c r="K1176" i="18"/>
  <c r="K3369" i="18"/>
  <c r="K3295" i="18"/>
  <c r="K3241" i="18"/>
  <c r="K3167" i="18"/>
  <c r="K3113" i="18"/>
  <c r="K3039" i="18"/>
  <c r="K2985" i="18"/>
  <c r="K2919" i="18"/>
  <c r="K2887" i="18"/>
  <c r="K2855" i="18"/>
  <c r="K2823" i="18"/>
  <c r="K2791" i="18"/>
  <c r="K2759" i="18"/>
  <c r="K2727" i="18"/>
  <c r="K2695" i="18"/>
  <c r="K2663" i="18"/>
  <c r="K2631" i="18"/>
  <c r="K2599" i="18"/>
  <c r="K2567" i="18"/>
  <c r="K2551" i="18"/>
  <c r="K2535" i="18"/>
  <c r="K2463" i="18"/>
  <c r="K2417" i="18"/>
  <c r="K2407" i="18"/>
  <c r="K2397" i="18"/>
  <c r="K2353" i="18"/>
  <c r="K2329" i="18"/>
  <c r="L2329" i="18" s="1"/>
  <c r="K2301" i="18"/>
  <c r="K2296" i="18"/>
  <c r="K2269" i="18"/>
  <c r="K2264" i="18"/>
  <c r="K2237" i="18"/>
  <c r="K2232" i="18"/>
  <c r="K2205" i="18"/>
  <c r="K2200" i="18"/>
  <c r="K2173" i="18"/>
  <c r="K2168" i="18"/>
  <c r="K2141" i="18"/>
  <c r="K2136" i="18"/>
  <c r="K2109" i="18"/>
  <c r="K2104" i="18"/>
  <c r="K2077" i="18"/>
  <c r="K2072" i="18"/>
  <c r="K2045" i="18"/>
  <c r="K2040" i="18"/>
  <c r="K2013" i="18"/>
  <c r="K2008" i="18"/>
  <c r="K1981" i="18"/>
  <c r="K1976" i="18"/>
  <c r="K1949" i="18"/>
  <c r="K1944" i="18"/>
  <c r="K1502" i="18"/>
  <c r="K1499" i="18"/>
  <c r="K1496" i="18"/>
  <c r="K1470" i="18"/>
  <c r="K1467" i="18"/>
  <c r="K1464" i="18"/>
  <c r="K1438" i="18"/>
  <c r="K1435" i="18"/>
  <c r="K1432" i="18"/>
  <c r="K1406" i="18"/>
  <c r="K1403" i="18"/>
  <c r="K1400" i="18"/>
  <c r="K1374" i="18"/>
  <c r="K1371" i="18"/>
  <c r="K1368" i="18"/>
  <c r="K1342" i="18"/>
  <c r="K1339" i="18"/>
  <c r="K1336" i="18"/>
  <c r="K1310" i="18"/>
  <c r="K1307" i="18"/>
  <c r="K1304" i="18"/>
  <c r="K1278" i="18"/>
  <c r="K1275" i="18"/>
  <c r="K1272" i="18"/>
  <c r="K1261" i="18"/>
  <c r="K1253" i="18"/>
  <c r="K1245" i="18"/>
  <c r="K1237" i="18"/>
  <c r="K1229" i="18"/>
  <c r="K1221" i="18"/>
  <c r="K1213" i="18"/>
  <c r="K1205" i="18"/>
  <c r="K1197" i="18"/>
  <c r="K1189" i="18"/>
  <c r="K1181" i="18"/>
  <c r="K1173" i="18"/>
  <c r="K1165" i="18"/>
  <c r="K1157" i="18"/>
  <c r="K1149" i="18"/>
  <c r="K1141" i="18"/>
  <c r="K1133" i="18"/>
  <c r="K1125" i="18"/>
  <c r="K1117" i="18"/>
  <c r="K1109" i="18"/>
  <c r="K1101" i="18"/>
  <c r="K1093" i="18"/>
  <c r="K1085" i="18"/>
  <c r="K1077" i="18"/>
  <c r="K1069" i="18"/>
  <c r="K1061" i="18"/>
  <c r="K1053" i="18"/>
  <c r="K1045" i="18"/>
  <c r="K1037" i="18"/>
  <c r="K1029" i="18"/>
  <c r="K1021" i="18"/>
  <c r="K1013" i="18"/>
  <c r="K1005" i="18"/>
  <c r="K997" i="18"/>
  <c r="K989" i="18"/>
  <c r="K981" i="18"/>
  <c r="K973" i="18"/>
  <c r="K965" i="18"/>
  <c r="K957" i="18"/>
  <c r="K949" i="18"/>
  <c r="K941" i="18"/>
  <c r="K933" i="18"/>
  <c r="K925" i="18"/>
  <c r="K917" i="18"/>
  <c r="K909" i="18"/>
  <c r="K901" i="18"/>
  <c r="K893" i="18"/>
  <c r="K885" i="18"/>
  <c r="K877" i="18"/>
  <c r="K869" i="18"/>
  <c r="K861" i="18"/>
  <c r="K853" i="18"/>
  <c r="K845" i="18"/>
  <c r="K837" i="18"/>
  <c r="K829" i="18"/>
  <c r="K821" i="18"/>
  <c r="K813" i="18"/>
  <c r="K805" i="18"/>
  <c r="K797" i="18"/>
  <c r="K789" i="18"/>
  <c r="K781" i="18"/>
  <c r="K773" i="18"/>
  <c r="K765" i="18"/>
  <c r="K757" i="18"/>
  <c r="K3385" i="18"/>
  <c r="K3209" i="18"/>
  <c r="K2498" i="18"/>
  <c r="K2433" i="18"/>
  <c r="K2256" i="18"/>
  <c r="K2229" i="18"/>
  <c r="K2128" i="18"/>
  <c r="K2101" i="18"/>
  <c r="K2000" i="18"/>
  <c r="K1973" i="18"/>
  <c r="K1933" i="18"/>
  <c r="K1920" i="18"/>
  <c r="K1901" i="18"/>
  <c r="K1888" i="18"/>
  <c r="K1869" i="18"/>
  <c r="K1856" i="18"/>
  <c r="K1837" i="18"/>
  <c r="K1824" i="18"/>
  <c r="K1805" i="18"/>
  <c r="K1792" i="18"/>
  <c r="K1773" i="18"/>
  <c r="K1760" i="18"/>
  <c r="K1741" i="18"/>
  <c r="K1728" i="18"/>
  <c r="K1709" i="18"/>
  <c r="K1696" i="18"/>
  <c r="K1677" i="18"/>
  <c r="K1664" i="18"/>
  <c r="K1645" i="18"/>
  <c r="K1632" i="18"/>
  <c r="K1613" i="18"/>
  <c r="K1600" i="18"/>
  <c r="K1581" i="18"/>
  <c r="K1568" i="18"/>
  <c r="K1549" i="18"/>
  <c r="K1536" i="18"/>
  <c r="K1517" i="18"/>
  <c r="K1477" i="18"/>
  <c r="K1471" i="18"/>
  <c r="K1465" i="18"/>
  <c r="K1427" i="18"/>
  <c r="K1410" i="18"/>
  <c r="K1349" i="18"/>
  <c r="K1343" i="18"/>
  <c r="K1337" i="18"/>
  <c r="K1299" i="18"/>
  <c r="K1282" i="18"/>
  <c r="K1203" i="18"/>
  <c r="K1198" i="18"/>
  <c r="K748" i="18"/>
  <c r="K742" i="18"/>
  <c r="K722" i="18"/>
  <c r="K719" i="18"/>
  <c r="K716" i="18"/>
  <c r="K710" i="18"/>
  <c r="K690" i="18"/>
  <c r="K687" i="18"/>
  <c r="K684" i="18"/>
  <c r="K678" i="18"/>
  <c r="K647" i="18"/>
  <c r="K639" i="18"/>
  <c r="K631" i="18"/>
  <c r="K623" i="18"/>
  <c r="K615" i="18"/>
  <c r="K607" i="18"/>
  <c r="K599" i="18"/>
  <c r="K591" i="18"/>
  <c r="K583" i="18"/>
  <c r="K575" i="18"/>
  <c r="K567" i="18"/>
  <c r="K559" i="18"/>
  <c r="K551" i="18"/>
  <c r="K543" i="18"/>
  <c r="K535" i="18"/>
  <c r="K527" i="18"/>
  <c r="K519" i="18"/>
  <c r="K511" i="18"/>
  <c r="K503" i="18"/>
  <c r="K495" i="18"/>
  <c r="K487" i="18"/>
  <c r="K479" i="18"/>
  <c r="K471" i="18"/>
  <c r="K463" i="18"/>
  <c r="K455" i="18"/>
  <c r="K447" i="18"/>
  <c r="K439" i="18"/>
  <c r="K3055" i="18"/>
  <c r="K2850" i="18"/>
  <c r="K2722" i="18"/>
  <c r="K2594" i="18"/>
  <c r="K2404" i="18"/>
  <c r="K2349" i="18"/>
  <c r="K2234" i="18"/>
  <c r="K2106" i="18"/>
  <c r="K1978" i="18"/>
  <c r="K1488" i="18"/>
  <c r="K1398" i="18"/>
  <c r="K1360" i="18"/>
  <c r="K1270" i="18"/>
  <c r="K1254" i="18"/>
  <c r="K1238" i="18"/>
  <c r="K1222" i="18"/>
  <c r="K1188" i="18"/>
  <c r="K1171" i="18"/>
  <c r="K1163" i="18"/>
  <c r="K1155" i="18"/>
  <c r="K1147" i="18"/>
  <c r="K1139" i="18"/>
  <c r="K1131" i="18"/>
  <c r="K1123" i="18"/>
  <c r="K1115" i="18"/>
  <c r="K1107" i="18"/>
  <c r="K1099" i="18"/>
  <c r="K1091" i="18"/>
  <c r="K1083" i="18"/>
  <c r="K1075" i="18"/>
  <c r="K1067" i="18"/>
  <c r="K1059" i="18"/>
  <c r="K1051" i="18"/>
  <c r="K1043" i="18"/>
  <c r="K1035" i="18"/>
  <c r="K1027" i="18"/>
  <c r="K1019" i="18"/>
  <c r="K1011" i="18"/>
  <c r="K1003" i="18"/>
  <c r="K995" i="18"/>
  <c r="K987" i="18"/>
  <c r="K979" i="18"/>
  <c r="K971" i="18"/>
  <c r="K963" i="18"/>
  <c r="K955" i="18"/>
  <c r="K947" i="18"/>
  <c r="K939" i="18"/>
  <c r="K931" i="18"/>
  <c r="K923" i="18"/>
  <c r="K915" i="18"/>
  <c r="K907" i="18"/>
  <c r="K899" i="18"/>
  <c r="K891" i="18"/>
  <c r="K883" i="18"/>
  <c r="K875" i="18"/>
  <c r="K867" i="18"/>
  <c r="K859" i="18"/>
  <c r="K851" i="18"/>
  <c r="K843" i="18"/>
  <c r="K835" i="18"/>
  <c r="K827" i="18"/>
  <c r="K819" i="18"/>
  <c r="K811" i="18"/>
  <c r="K803" i="18"/>
  <c r="K795" i="18"/>
  <c r="K787" i="18"/>
  <c r="K779" i="18"/>
  <c r="K771" i="18"/>
  <c r="K763" i="18"/>
  <c r="K755" i="18"/>
  <c r="K739" i="18"/>
  <c r="K736" i="18"/>
  <c r="K733" i="18"/>
  <c r="K707" i="18"/>
  <c r="K704" i="18"/>
  <c r="K701" i="18"/>
  <c r="K675" i="18"/>
  <c r="K672" i="18"/>
  <c r="K669" i="18"/>
  <c r="K663" i="18"/>
  <c r="K659" i="18"/>
  <c r="K654" i="18"/>
  <c r="K648" i="18"/>
  <c r="K640" i="18"/>
  <c r="K632" i="18"/>
  <c r="K624" i="18"/>
  <c r="K616" i="18"/>
  <c r="K608" i="18"/>
  <c r="K600" i="18"/>
  <c r="K592" i="18"/>
  <c r="K584" i="18"/>
  <c r="K576" i="18"/>
  <c r="K568" i="18"/>
  <c r="K560" i="18"/>
  <c r="K3337" i="18"/>
  <c r="K3001" i="18"/>
  <c r="K2563" i="18"/>
  <c r="K2369" i="18"/>
  <c r="K2288" i="18"/>
  <c r="K2261" i="18"/>
  <c r="K2160" i="18"/>
  <c r="K2133" i="18"/>
  <c r="K2032" i="18"/>
  <c r="K2005" i="18"/>
  <c r="K1925" i="18"/>
  <c r="K1912" i="18"/>
  <c r="K1893" i="18"/>
  <c r="K1880" i="18"/>
  <c r="K1861" i="18"/>
  <c r="K1848" i="18"/>
  <c r="K1829" i="18"/>
  <c r="K1816" i="18"/>
  <c r="K1797" i="18"/>
  <c r="K1784" i="18"/>
  <c r="K1765" i="18"/>
  <c r="K1752" i="18"/>
  <c r="K1733" i="18"/>
  <c r="K1720" i="18"/>
  <c r="K1701" i="18"/>
  <c r="K1688" i="18"/>
  <c r="K1669" i="18"/>
  <c r="K1656" i="18"/>
  <c r="K1637" i="18"/>
  <c r="K1624" i="18"/>
  <c r="K1605" i="18"/>
  <c r="K1592" i="18"/>
  <c r="K1573" i="18"/>
  <c r="K1560" i="18"/>
  <c r="K1541" i="18"/>
  <c r="K1528" i="18"/>
  <c r="K1509" i="18"/>
  <c r="K1503" i="18"/>
  <c r="K1497" i="18"/>
  <c r="K1459" i="18"/>
  <c r="K1442" i="18"/>
  <c r="K1381" i="18"/>
  <c r="K1375" i="18"/>
  <c r="K1369" i="18"/>
  <c r="K1331" i="18"/>
  <c r="K1314" i="18"/>
  <c r="K1259" i="18"/>
  <c r="K1243" i="18"/>
  <c r="K1227" i="18"/>
  <c r="K1211" i="18"/>
  <c r="K1206" i="18"/>
  <c r="K1179" i="18"/>
  <c r="K1174" i="18"/>
  <c r="K1166" i="18"/>
  <c r="K1158" i="18"/>
  <c r="K1150" i="18"/>
  <c r="K1142" i="18"/>
  <c r="K1134" i="18"/>
  <c r="K1126" i="18"/>
  <c r="K1118" i="18"/>
  <c r="K1110" i="18"/>
  <c r="K1102" i="18"/>
  <c r="K1094" i="18"/>
  <c r="K1086" i="18"/>
  <c r="K1078" i="18"/>
  <c r="K1070" i="18"/>
  <c r="K1062" i="18"/>
  <c r="K1054" i="18"/>
  <c r="K1046" i="18"/>
  <c r="K1038" i="18"/>
  <c r="K1030" i="18"/>
  <c r="K1022" i="18"/>
  <c r="K1014" i="18"/>
  <c r="K1006" i="18"/>
  <c r="K998" i="18"/>
  <c r="K990" i="18"/>
  <c r="K982" i="18"/>
  <c r="K974" i="18"/>
  <c r="K966" i="18"/>
  <c r="K958" i="18"/>
  <c r="K950" i="18"/>
  <c r="K942" i="18"/>
  <c r="K934" i="18"/>
  <c r="K926" i="18"/>
  <c r="K918" i="18"/>
  <c r="K910" i="18"/>
  <c r="K902" i="18"/>
  <c r="K894" i="18"/>
  <c r="K886" i="18"/>
  <c r="K878" i="18"/>
  <c r="K870" i="18"/>
  <c r="K862" i="18"/>
  <c r="K854" i="18"/>
  <c r="K846" i="18"/>
  <c r="K838" i="18"/>
  <c r="K830" i="18"/>
  <c r="K822" i="18"/>
  <c r="K814" i="18"/>
  <c r="K806" i="18"/>
  <c r="K798" i="18"/>
  <c r="K790" i="18"/>
  <c r="K782" i="18"/>
  <c r="K774" i="18"/>
  <c r="K766" i="18"/>
  <c r="K758" i="18"/>
  <c r="K750" i="18"/>
  <c r="K730" i="18"/>
  <c r="K727" i="18"/>
  <c r="K724" i="18"/>
  <c r="K718" i="18"/>
  <c r="K698" i="18"/>
  <c r="K695" i="18"/>
  <c r="K692" i="18"/>
  <c r="K686" i="18"/>
  <c r="K664" i="18"/>
  <c r="K649" i="18"/>
  <c r="K641" i="18"/>
  <c r="K3183" i="18"/>
  <c r="K3007" i="18"/>
  <c r="K2818" i="18"/>
  <c r="K2690" i="18"/>
  <c r="K2547" i="18"/>
  <c r="K2481" i="18"/>
  <c r="K2459" i="18"/>
  <c r="K2335" i="18"/>
  <c r="K2321" i="18"/>
  <c r="K2266" i="18"/>
  <c r="K2138" i="18"/>
  <c r="K2010" i="18"/>
  <c r="K1430" i="18"/>
  <c r="K1392" i="18"/>
  <c r="K1302" i="18"/>
  <c r="K1196" i="18"/>
  <c r="K747" i="18"/>
  <c r="K744" i="18"/>
  <c r="K741" i="18"/>
  <c r="K715" i="18"/>
  <c r="K712" i="18"/>
  <c r="K709" i="18"/>
  <c r="K683" i="18"/>
  <c r="K680" i="18"/>
  <c r="K677" i="18"/>
  <c r="K660" i="18"/>
  <c r="K655" i="18"/>
  <c r="K650" i="18"/>
  <c r="K642" i="18"/>
  <c r="K634" i="18"/>
  <c r="K626" i="18"/>
  <c r="K618" i="18"/>
  <c r="K610" i="18"/>
  <c r="K602" i="18"/>
  <c r="K594" i="18"/>
  <c r="K586" i="18"/>
  <c r="K578" i="18"/>
  <c r="K570" i="18"/>
  <c r="K562" i="18"/>
  <c r="K554" i="18"/>
  <c r="K546" i="18"/>
  <c r="K538" i="18"/>
  <c r="K530" i="18"/>
  <c r="K522" i="18"/>
  <c r="K514" i="18"/>
  <c r="K506" i="18"/>
  <c r="K498" i="18"/>
  <c r="K490" i="18"/>
  <c r="K482" i="18"/>
  <c r="K474" i="18"/>
  <c r="K466" i="18"/>
  <c r="K458" i="18"/>
  <c r="K450" i="18"/>
  <c r="K442" i="18"/>
  <c r="K434" i="18"/>
  <c r="K426" i="18"/>
  <c r="K418" i="18"/>
  <c r="K410" i="18"/>
  <c r="K3129" i="18"/>
  <c r="K2953" i="18"/>
  <c r="K2531" i="18"/>
  <c r="K2509" i="18"/>
  <c r="K2423" i="18"/>
  <c r="K2293" i="18"/>
  <c r="K2192" i="18"/>
  <c r="K2165" i="18"/>
  <c r="K2064" i="18"/>
  <c r="K2037" i="18"/>
  <c r="K1936" i="18"/>
  <c r="K1917" i="18"/>
  <c r="K1904" i="18"/>
  <c r="K1885" i="18"/>
  <c r="K1872" i="18"/>
  <c r="K1853" i="18"/>
  <c r="K1840" i="18"/>
  <c r="K1821" i="18"/>
  <c r="K1808" i="18"/>
  <c r="K1789" i="18"/>
  <c r="K1776" i="18"/>
  <c r="K1757" i="18"/>
  <c r="K1744" i="18"/>
  <c r="K1725" i="18"/>
  <c r="K1712" i="18"/>
  <c r="K1693" i="18"/>
  <c r="K1680" i="18"/>
  <c r="K1661" i="18"/>
  <c r="K1648" i="18"/>
  <c r="K1629" i="18"/>
  <c r="K1616" i="18"/>
  <c r="K1597" i="18"/>
  <c r="K1584" i="18"/>
  <c r="K1565" i="18"/>
  <c r="K1552" i="18"/>
  <c r="K1533" i="18"/>
  <c r="K1520" i="18"/>
  <c r="K1491" i="18"/>
  <c r="K1474" i="18"/>
  <c r="K1413" i="18"/>
  <c r="K1407" i="18"/>
  <c r="K1401" i="18"/>
  <c r="K1363" i="18"/>
  <c r="K1346" i="18"/>
  <c r="K1285" i="18"/>
  <c r="K1279" i="18"/>
  <c r="K1273" i="18"/>
  <c r="K1187" i="18"/>
  <c r="K1182" i="18"/>
  <c r="K738" i="18"/>
  <c r="L738" i="18" s="1"/>
  <c r="K735" i="18"/>
  <c r="K732" i="18"/>
  <c r="K726" i="18"/>
  <c r="K706" i="18"/>
  <c r="K703" i="18"/>
  <c r="K700" i="18"/>
  <c r="K694" i="18"/>
  <c r="K674" i="18"/>
  <c r="L674" i="18" s="1"/>
  <c r="K671" i="18"/>
  <c r="K668" i="18"/>
  <c r="K656" i="18"/>
  <c r="K651" i="18"/>
  <c r="K643" i="18"/>
  <c r="K635" i="18"/>
  <c r="K627" i="18"/>
  <c r="K619" i="18"/>
  <c r="K611" i="18"/>
  <c r="K603" i="18"/>
  <c r="K595" i="18"/>
  <c r="K587" i="18"/>
  <c r="K579" i="18"/>
  <c r="K571" i="18"/>
  <c r="K563" i="18"/>
  <c r="K555" i="18"/>
  <c r="K547" i="18"/>
  <c r="K539" i="18"/>
  <c r="K531" i="18"/>
  <c r="K523" i="18"/>
  <c r="K515" i="18"/>
  <c r="K507" i="18"/>
  <c r="K499" i="18"/>
  <c r="K491" i="18"/>
  <c r="K483" i="18"/>
  <c r="K475" i="18"/>
  <c r="K467" i="18"/>
  <c r="K3135" i="18"/>
  <c r="K2394" i="18"/>
  <c r="K1928" i="18"/>
  <c r="K1845" i="18"/>
  <c r="K1800" i="18"/>
  <c r="K1717" i="18"/>
  <c r="K1672" i="18"/>
  <c r="K1589" i="18"/>
  <c r="K1544" i="18"/>
  <c r="K1494" i="18"/>
  <c r="K1445" i="18"/>
  <c r="K2914" i="18"/>
  <c r="K2658" i="18"/>
  <c r="K2326" i="18"/>
  <c r="K1506" i="18"/>
  <c r="K1424" i="18"/>
  <c r="K1395" i="18"/>
  <c r="K1251" i="18"/>
  <c r="K1219" i="18"/>
  <c r="K1195" i="18"/>
  <c r="K1164" i="18"/>
  <c r="K1112" i="18"/>
  <c r="K1100" i="18"/>
  <c r="K1048" i="18"/>
  <c r="K1036" i="18"/>
  <c r="K984" i="18"/>
  <c r="K972" i="18"/>
  <c r="K920" i="18"/>
  <c r="K908" i="18"/>
  <c r="K856" i="18"/>
  <c r="K844" i="18"/>
  <c r="K792" i="18"/>
  <c r="K780" i="18"/>
  <c r="K731" i="18"/>
  <c r="K667" i="18"/>
  <c r="K662" i="18"/>
  <c r="K550" i="18"/>
  <c r="K545" i="18"/>
  <c r="K518" i="18"/>
  <c r="K513" i="18"/>
  <c r="K486" i="18"/>
  <c r="K481" i="18"/>
  <c r="K454" i="18"/>
  <c r="K451" i="18"/>
  <c r="K438" i="18"/>
  <c r="K435" i="18"/>
  <c r="K417" i="18"/>
  <c r="K400" i="18"/>
  <c r="K392" i="18"/>
  <c r="K384" i="18"/>
  <c r="K376" i="18"/>
  <c r="K368" i="18"/>
  <c r="K360" i="18"/>
  <c r="K352" i="18"/>
  <c r="K344" i="18"/>
  <c r="K336" i="18"/>
  <c r="K328" i="18"/>
  <c r="K320" i="18"/>
  <c r="K312" i="18"/>
  <c r="K304" i="18"/>
  <c r="K296" i="18"/>
  <c r="K288" i="18"/>
  <c r="K280" i="18"/>
  <c r="K272" i="18"/>
  <c r="K264" i="18"/>
  <c r="K256" i="18"/>
  <c r="K248" i="18"/>
  <c r="K240" i="18"/>
  <c r="K232" i="18"/>
  <c r="K224" i="18"/>
  <c r="K216" i="18"/>
  <c r="K208" i="18"/>
  <c r="K200" i="18"/>
  <c r="K2882" i="18"/>
  <c r="K2626" i="18"/>
  <c r="K2197" i="18"/>
  <c r="K2069" i="18"/>
  <c r="K1941" i="18"/>
  <c r="K1896" i="18"/>
  <c r="K1813" i="18"/>
  <c r="K1768" i="18"/>
  <c r="K1685" i="18"/>
  <c r="K1640" i="18"/>
  <c r="K1557" i="18"/>
  <c r="K1512" i="18"/>
  <c r="K1305" i="18"/>
  <c r="K1152" i="18"/>
  <c r="K1140" i="18"/>
  <c r="K1088" i="18"/>
  <c r="K1076" i="18"/>
  <c r="K1024" i="18"/>
  <c r="K1012" i="18"/>
  <c r="K960" i="18"/>
  <c r="K948" i="18"/>
  <c r="K896" i="18"/>
  <c r="K884" i="18"/>
  <c r="K832" i="18"/>
  <c r="K820" i="18"/>
  <c r="K768" i="18"/>
  <c r="K756" i="18"/>
  <c r="K746" i="18"/>
  <c r="K696" i="18"/>
  <c r="K691" i="18"/>
  <c r="K682" i="18"/>
  <c r="K548" i="18"/>
  <c r="K533" i="18"/>
  <c r="K528" i="18"/>
  <c r="K516" i="18"/>
  <c r="K501" i="18"/>
  <c r="K496" i="18"/>
  <c r="K484" i="18"/>
  <c r="K469" i="18"/>
  <c r="K464" i="18"/>
  <c r="K448" i="18"/>
  <c r="K431" i="18"/>
  <c r="K427" i="18"/>
  <c r="K422" i="18"/>
  <c r="K413" i="18"/>
  <c r="K408" i="18"/>
  <c r="K401" i="18"/>
  <c r="K393" i="18"/>
  <c r="K385" i="18"/>
  <c r="K377" i="18"/>
  <c r="K369" i="18"/>
  <c r="K361" i="18"/>
  <c r="K353" i="18"/>
  <c r="K345" i="18"/>
  <c r="K337" i="18"/>
  <c r="K329" i="18"/>
  <c r="K321" i="18"/>
  <c r="K313" i="18"/>
  <c r="K305" i="18"/>
  <c r="K297" i="18"/>
  <c r="K289" i="18"/>
  <c r="K281" i="18"/>
  <c r="K273" i="18"/>
  <c r="K265" i="18"/>
  <c r="K257" i="18"/>
  <c r="K249" i="18"/>
  <c r="K241" i="18"/>
  <c r="K233" i="18"/>
  <c r="K225" i="18"/>
  <c r="K217" i="18"/>
  <c r="K209" i="18"/>
  <c r="K201" i="18"/>
  <c r="K3081" i="18"/>
  <c r="L3081" i="18" s="1"/>
  <c r="K2298" i="18"/>
  <c r="K2170" i="18"/>
  <c r="K2042" i="18"/>
  <c r="K1439" i="18"/>
  <c r="K2202" i="18"/>
  <c r="K1781" i="18"/>
  <c r="K1704" i="18"/>
  <c r="K1525" i="18"/>
  <c r="K1462" i="18"/>
  <c r="K1366" i="18"/>
  <c r="K1317" i="18"/>
  <c r="K1092" i="18"/>
  <c r="K1060" i="18"/>
  <c r="K1004" i="18"/>
  <c r="K992" i="18"/>
  <c r="K836" i="18"/>
  <c r="K804" i="18"/>
  <c r="K743" i="18"/>
  <c r="K711" i="18"/>
  <c r="K658" i="18"/>
  <c r="K614" i="18"/>
  <c r="K609" i="18"/>
  <c r="K596" i="18"/>
  <c r="K581" i="18"/>
  <c r="K541" i="18"/>
  <c r="K526" i="18"/>
  <c r="K524" i="18"/>
  <c r="K512" i="18"/>
  <c r="K497" i="18"/>
  <c r="K476" i="18"/>
  <c r="K472" i="18"/>
  <c r="K470" i="18"/>
  <c r="K445" i="18"/>
  <c r="K436" i="18"/>
  <c r="K415" i="18"/>
  <c r="K395" i="18"/>
  <c r="K379" i="18"/>
  <c r="K363" i="18"/>
  <c r="K347" i="18"/>
  <c r="K331" i="18"/>
  <c r="K315" i="18"/>
  <c r="K299" i="18"/>
  <c r="K283" i="18"/>
  <c r="K267" i="18"/>
  <c r="K251" i="18"/>
  <c r="K235" i="18"/>
  <c r="K219" i="18"/>
  <c r="K203" i="18"/>
  <c r="K193" i="18"/>
  <c r="K185" i="18"/>
  <c r="K177" i="18"/>
  <c r="K169" i="18"/>
  <c r="K161" i="18"/>
  <c r="K153" i="18"/>
  <c r="K145" i="18"/>
  <c r="K137" i="18"/>
  <c r="K129" i="18"/>
  <c r="K121" i="18"/>
  <c r="K113" i="18"/>
  <c r="K105" i="18"/>
  <c r="K97" i="18"/>
  <c r="K89" i="18"/>
  <c r="K81" i="18"/>
  <c r="K73" i="18"/>
  <c r="K65" i="18"/>
  <c r="K57" i="18"/>
  <c r="K49" i="18"/>
  <c r="K40" i="18"/>
  <c r="K38" i="18"/>
  <c r="K33" i="18"/>
  <c r="C32" i="18"/>
  <c r="C30" i="18"/>
  <c r="K28" i="18"/>
  <c r="K2224" i="18"/>
  <c r="K1749" i="18"/>
  <c r="K1378" i="18"/>
  <c r="K1172" i="18"/>
  <c r="K1160" i="18"/>
  <c r="K1128" i="18"/>
  <c r="K1116" i="18"/>
  <c r="K1104" i="18"/>
  <c r="K1084" i="18"/>
  <c r="K1072" i="18"/>
  <c r="K1016" i="18"/>
  <c r="K916" i="18"/>
  <c r="K904" i="18"/>
  <c r="K872" i="18"/>
  <c r="K860" i="18"/>
  <c r="K848" i="18"/>
  <c r="K828" i="18"/>
  <c r="K816" i="18"/>
  <c r="K760" i="18"/>
  <c r="K688" i="18"/>
  <c r="K666" i="18"/>
  <c r="K637" i="18"/>
  <c r="K606" i="18"/>
  <c r="K601" i="18"/>
  <c r="K588" i="18"/>
  <c r="K573" i="18"/>
  <c r="K537" i="18"/>
  <c r="K520" i="18"/>
  <c r="K478" i="18"/>
  <c r="K456" i="18"/>
  <c r="K443" i="18"/>
  <c r="K421" i="18"/>
  <c r="K402" i="18"/>
  <c r="K398" i="18"/>
  <c r="K386" i="18"/>
  <c r="K382" i="18"/>
  <c r="K370" i="18"/>
  <c r="K366" i="18"/>
  <c r="K354" i="18"/>
  <c r="K350" i="18"/>
  <c r="K338" i="18"/>
  <c r="K334" i="18"/>
  <c r="K322" i="18"/>
  <c r="K318" i="18"/>
  <c r="K306" i="18"/>
  <c r="K302" i="18"/>
  <c r="K290" i="18"/>
  <c r="K286" i="18"/>
  <c r="K274" i="18"/>
  <c r="K270" i="18"/>
  <c r="K258" i="18"/>
  <c r="K254" i="18"/>
  <c r="K242" i="18"/>
  <c r="K238" i="18"/>
  <c r="K226" i="18"/>
  <c r="K222" i="18"/>
  <c r="K210" i="18"/>
  <c r="K206" i="18"/>
  <c r="K194" i="18"/>
  <c r="K186" i="18"/>
  <c r="K178" i="18"/>
  <c r="K170" i="18"/>
  <c r="K162" i="18"/>
  <c r="K154" i="18"/>
  <c r="K146" i="18"/>
  <c r="K138" i="18"/>
  <c r="K130" i="18"/>
  <c r="K122" i="18"/>
  <c r="K114" i="18"/>
  <c r="K106" i="18"/>
  <c r="K98" i="18"/>
  <c r="K90" i="18"/>
  <c r="K82" i="18"/>
  <c r="K74" i="18"/>
  <c r="K66" i="18"/>
  <c r="K58" i="18"/>
  <c r="K50" i="18"/>
  <c r="K42" i="18"/>
  <c r="K41" i="18"/>
  <c r="K39" i="18"/>
  <c r="K32" i="18"/>
  <c r="C31" i="18"/>
  <c r="K3311" i="18"/>
  <c r="K3257" i="18"/>
  <c r="K1204" i="18"/>
  <c r="K1028" i="18"/>
  <c r="K996" i="18"/>
  <c r="K940" i="18"/>
  <c r="K928" i="18"/>
  <c r="K772" i="18"/>
  <c r="K725" i="18"/>
  <c r="K720" i="18"/>
  <c r="K699" i="18"/>
  <c r="K693" i="18"/>
  <c r="K645" i="18"/>
  <c r="K629" i="18"/>
  <c r="K598" i="18"/>
  <c r="K593" i="18"/>
  <c r="K580" i="18"/>
  <c r="K565" i="18"/>
  <c r="K553" i="18"/>
  <c r="K509" i="18"/>
  <c r="K494" i="18"/>
  <c r="K492" i="18"/>
  <c r="K480" i="18"/>
  <c r="K465" i="18"/>
  <c r="K461" i="18"/>
  <c r="K452" i="18"/>
  <c r="K441" i="18"/>
  <c r="K429" i="18"/>
  <c r="K419" i="18"/>
  <c r="K405" i="18"/>
  <c r="K389" i="18"/>
  <c r="K373" i="18"/>
  <c r="K357" i="18"/>
  <c r="K341" i="18"/>
  <c r="K325" i="18"/>
  <c r="K309" i="18"/>
  <c r="K293" i="18"/>
  <c r="K277" i="18"/>
  <c r="K261" i="18"/>
  <c r="K245" i="18"/>
  <c r="K229" i="18"/>
  <c r="K213" i="18"/>
  <c r="K197" i="18"/>
  <c r="K187" i="18"/>
  <c r="K179" i="18"/>
  <c r="K171" i="18"/>
  <c r="K163" i="18"/>
  <c r="K155" i="18"/>
  <c r="K147" i="18"/>
  <c r="K139" i="18"/>
  <c r="K131" i="18"/>
  <c r="K123" i="18"/>
  <c r="K115" i="18"/>
  <c r="K107" i="18"/>
  <c r="K99" i="18"/>
  <c r="K91" i="18"/>
  <c r="K83" i="18"/>
  <c r="K75" i="18"/>
  <c r="K67" i="18"/>
  <c r="K59" i="18"/>
  <c r="K3263" i="18"/>
  <c r="K2074" i="18"/>
  <c r="K1864" i="18"/>
  <c r="K1608" i="18"/>
  <c r="K1334" i="18"/>
  <c r="K1328" i="18"/>
  <c r="K1230" i="18"/>
  <c r="K1190" i="18"/>
  <c r="K1108" i="18"/>
  <c r="K1096" i="18"/>
  <c r="K1064" i="18"/>
  <c r="K1052" i="18"/>
  <c r="K1040" i="18"/>
  <c r="K1020" i="18"/>
  <c r="K1008" i="18"/>
  <c r="K952" i="18"/>
  <c r="K852" i="18"/>
  <c r="K840" i="18"/>
  <c r="K808" i="18"/>
  <c r="K796" i="18"/>
  <c r="K784" i="18"/>
  <c r="K764" i="18"/>
  <c r="K752" i="18"/>
  <c r="K676" i="18"/>
  <c r="K670" i="18"/>
  <c r="K636" i="18"/>
  <c r="K621" i="18"/>
  <c r="K590" i="18"/>
  <c r="K585" i="18"/>
  <c r="K572" i="18"/>
  <c r="K557" i="18"/>
  <c r="K549" i="18"/>
  <c r="K532" i="18"/>
  <c r="K505" i="18"/>
  <c r="K488" i="18"/>
  <c r="K459" i="18"/>
  <c r="K432" i="18"/>
  <c r="K424" i="18"/>
  <c r="K416" i="18"/>
  <c r="K411" i="18"/>
  <c r="K399" i="18"/>
  <c r="K396" i="18"/>
  <c r="K383" i="18"/>
  <c r="K380" i="18"/>
  <c r="K367" i="18"/>
  <c r="K364" i="18"/>
  <c r="K351" i="18"/>
  <c r="K348" i="18"/>
  <c r="K2096" i="18"/>
  <c r="K1909" i="18"/>
  <c r="K1832" i="18"/>
  <c r="K1653" i="18"/>
  <c r="K1576" i="18"/>
  <c r="K1132" i="18"/>
  <c r="K1120" i="18"/>
  <c r="K964" i="18"/>
  <c r="K932" i="18"/>
  <c r="K876" i="18"/>
  <c r="K864" i="18"/>
  <c r="K714" i="18"/>
  <c r="K644" i="18"/>
  <c r="K628" i="18"/>
  <c r="K613" i="18"/>
  <c r="K582" i="18"/>
  <c r="K577" i="18"/>
  <c r="K564" i="18"/>
  <c r="K540" i="18"/>
  <c r="K536" i="18"/>
  <c r="K534" i="18"/>
  <c r="K521" i="18"/>
  <c r="K477" i="18"/>
  <c r="K457" i="18"/>
  <c r="K446" i="18"/>
  <c r="K414" i="18"/>
  <c r="K409" i="18"/>
  <c r="K403" i="18"/>
  <c r="K387" i="18"/>
  <c r="K371" i="18"/>
  <c r="K355" i="18"/>
  <c r="K339" i="18"/>
  <c r="K323" i="18"/>
  <c r="K307" i="18"/>
  <c r="K291" i="18"/>
  <c r="K275" i="18"/>
  <c r="K259" i="18"/>
  <c r="K243" i="18"/>
  <c r="K227" i="18"/>
  <c r="K211" i="18"/>
  <c r="K195" i="18"/>
  <c r="K189" i="18"/>
  <c r="K181" i="18"/>
  <c r="K173" i="18"/>
  <c r="K165" i="18"/>
  <c r="K157" i="18"/>
  <c r="K149" i="18"/>
  <c r="K141" i="18"/>
  <c r="K133" i="18"/>
  <c r="K125" i="18"/>
  <c r="K117" i="18"/>
  <c r="K109" i="18"/>
  <c r="K101" i="18"/>
  <c r="K93" i="18"/>
  <c r="K85" i="18"/>
  <c r="K77" i="18"/>
  <c r="K69" i="18"/>
  <c r="K61" i="18"/>
  <c r="K53" i="18"/>
  <c r="K45" i="18"/>
  <c r="C36" i="18"/>
  <c r="C28" i="18"/>
  <c r="D28" i="18" s="1"/>
  <c r="K2786" i="18"/>
  <c r="K1877" i="18"/>
  <c r="K1621" i="18"/>
  <c r="K1262" i="18"/>
  <c r="K1235" i="18"/>
  <c r="K1214" i="18"/>
  <c r="K1144" i="18"/>
  <c r="K1044" i="18"/>
  <c r="K1032" i="18"/>
  <c r="K1000" i="18"/>
  <c r="K988" i="18"/>
  <c r="K976" i="18"/>
  <c r="K956" i="18"/>
  <c r="K944" i="18"/>
  <c r="K888" i="18"/>
  <c r="K788" i="18"/>
  <c r="K776" i="18"/>
  <c r="K740" i="18"/>
  <c r="K734" i="18"/>
  <c r="K723" i="18"/>
  <c r="K708" i="18"/>
  <c r="K702" i="18"/>
  <c r="K685" i="18"/>
  <c r="K653" i="18"/>
  <c r="K633" i="18"/>
  <c r="K620" i="18"/>
  <c r="K605" i="18"/>
  <c r="K574" i="18"/>
  <c r="K569" i="18"/>
  <c r="K542" i="18"/>
  <c r="K525" i="18"/>
  <c r="K517" i="18"/>
  <c r="K500" i="18"/>
  <c r="K473" i="18"/>
  <c r="K444" i="18"/>
  <c r="K437" i="18"/>
  <c r="K430" i="18"/>
  <c r="K406" i="18"/>
  <c r="K394" i="18"/>
  <c r="K390" i="18"/>
  <c r="K378" i="18"/>
  <c r="K374" i="18"/>
  <c r="K362" i="18"/>
  <c r="K358" i="18"/>
  <c r="K346" i="18"/>
  <c r="K342" i="18"/>
  <c r="K330" i="18"/>
  <c r="K326" i="18"/>
  <c r="K314" i="18"/>
  <c r="K310" i="18"/>
  <c r="K298" i="18"/>
  <c r="K294" i="18"/>
  <c r="K282" i="18"/>
  <c r="K278" i="18"/>
  <c r="K266" i="18"/>
  <c r="K262" i="18"/>
  <c r="K250" i="18"/>
  <c r="K246" i="18"/>
  <c r="K234" i="18"/>
  <c r="K230" i="18"/>
  <c r="K218" i="18"/>
  <c r="K214" i="18"/>
  <c r="K202" i="18"/>
  <c r="K198" i="18"/>
  <c r="K190" i="18"/>
  <c r="K182" i="18"/>
  <c r="K174" i="18"/>
  <c r="K166" i="18"/>
  <c r="K158" i="18"/>
  <c r="K150" i="18"/>
  <c r="K142" i="18"/>
  <c r="K134" i="18"/>
  <c r="K126" i="18"/>
  <c r="K118" i="18"/>
  <c r="K110" i="18"/>
  <c r="K102" i="18"/>
  <c r="K94" i="18"/>
  <c r="K86" i="18"/>
  <c r="K78" i="18"/>
  <c r="K70" i="18"/>
  <c r="K62" i="18"/>
  <c r="K54" i="18"/>
  <c r="K31" i="18"/>
  <c r="K35" i="18"/>
  <c r="K46" i="18"/>
  <c r="K51" i="18"/>
  <c r="K63" i="18"/>
  <c r="K95" i="18"/>
  <c r="K127" i="18"/>
  <c r="K159" i="18"/>
  <c r="K191" i="18"/>
  <c r="K196" i="18"/>
  <c r="K220" i="18"/>
  <c r="K223" i="18"/>
  <c r="K247" i="18"/>
  <c r="K253" i="18"/>
  <c r="K324" i="18"/>
  <c r="K349" i="18"/>
  <c r="K425" i="18"/>
  <c r="K468" i="18"/>
  <c r="K529" i="18"/>
  <c r="K604" i="18"/>
  <c r="K625" i="18"/>
  <c r="K630" i="18"/>
  <c r="K652" i="18"/>
  <c r="K749" i="18"/>
  <c r="K892" i="18"/>
  <c r="K980" i="18"/>
  <c r="K1080" i="18"/>
  <c r="K1168" i="18"/>
  <c r="C29" i="18"/>
  <c r="K48" i="18"/>
  <c r="K56" i="18"/>
  <c r="K68" i="18"/>
  <c r="K88" i="18"/>
  <c r="K100" i="18"/>
  <c r="K120" i="18"/>
  <c r="K132" i="18"/>
  <c r="K152" i="18"/>
  <c r="K164" i="18"/>
  <c r="K184" i="18"/>
  <c r="K244" i="18"/>
  <c r="K268" i="18"/>
  <c r="K271" i="18"/>
  <c r="K295" i="18"/>
  <c r="K301" i="18"/>
  <c r="K372" i="18"/>
  <c r="K391" i="18"/>
  <c r="K558" i="18"/>
  <c r="K728" i="18"/>
  <c r="K812" i="18"/>
  <c r="K900" i="18"/>
  <c r="K936" i="18"/>
  <c r="K1267" i="18"/>
  <c r="K1296" i="18"/>
  <c r="K1311" i="18"/>
  <c r="K1968" i="18"/>
  <c r="K2754" i="18"/>
  <c r="K30" i="18"/>
  <c r="K34" i="18"/>
  <c r="C39" i="18"/>
  <c r="K43" i="18"/>
  <c r="K71" i="18"/>
  <c r="K103" i="18"/>
  <c r="K135" i="18"/>
  <c r="K167" i="18"/>
  <c r="K215" i="18"/>
  <c r="K221" i="18"/>
  <c r="K292" i="18"/>
  <c r="K316" i="18"/>
  <c r="K319" i="18"/>
  <c r="K343" i="18"/>
  <c r="K365" i="18"/>
  <c r="K544" i="18"/>
  <c r="K880" i="18"/>
  <c r="K968" i="18"/>
  <c r="K1148" i="18"/>
  <c r="K1946" i="18"/>
  <c r="K37" i="18"/>
  <c r="K64" i="18"/>
  <c r="K76" i="18"/>
  <c r="K96" i="18"/>
  <c r="K108" i="18"/>
  <c r="K128" i="18"/>
  <c r="K140" i="18"/>
  <c r="K160" i="18"/>
  <c r="K172" i="18"/>
  <c r="K192" i="18"/>
  <c r="K212" i="18"/>
  <c r="K236" i="18"/>
  <c r="K239" i="18"/>
  <c r="K263" i="18"/>
  <c r="K269" i="18"/>
  <c r="K340" i="18"/>
  <c r="K388" i="18"/>
  <c r="K407" i="18"/>
  <c r="K460" i="18"/>
  <c r="K493" i="18"/>
  <c r="K502" i="18"/>
  <c r="K617" i="18"/>
  <c r="K622" i="18"/>
  <c r="K638" i="18"/>
  <c r="K679" i="18"/>
  <c r="K1068" i="18"/>
  <c r="K1156" i="18"/>
  <c r="K1246" i="18"/>
  <c r="K2359" i="18"/>
  <c r="K2413" i="18"/>
  <c r="C35" i="18"/>
  <c r="K47" i="18"/>
  <c r="K79" i="18"/>
  <c r="K111" i="18"/>
  <c r="K143" i="18"/>
  <c r="K175" i="18"/>
  <c r="K260" i="18"/>
  <c r="K284" i="18"/>
  <c r="K287" i="18"/>
  <c r="K311" i="18"/>
  <c r="K317" i="18"/>
  <c r="K381" i="18"/>
  <c r="K423" i="18"/>
  <c r="K440" i="18"/>
  <c r="K508" i="18"/>
  <c r="K597" i="18"/>
  <c r="K612" i="18"/>
  <c r="K717" i="18"/>
  <c r="K800" i="18"/>
  <c r="K924" i="18"/>
  <c r="L924" i="18" s="1"/>
  <c r="K1136" i="18"/>
  <c r="K44" i="18"/>
  <c r="K60" i="18"/>
  <c r="K80" i="18"/>
  <c r="K92" i="18"/>
  <c r="K124" i="18"/>
  <c r="K156" i="18"/>
  <c r="K205" i="18"/>
  <c r="K303" i="18"/>
  <c r="K327" i="18"/>
  <c r="K375" i="18"/>
  <c r="K433" i="18"/>
  <c r="K589" i="18"/>
  <c r="K646" i="18"/>
  <c r="K1124" i="18"/>
  <c r="K29" i="18"/>
  <c r="C34" i="18"/>
  <c r="K36" i="18"/>
  <c r="C38" i="18"/>
  <c r="C41" i="18"/>
  <c r="K52" i="18"/>
  <c r="K72" i="18"/>
  <c r="K84" i="18"/>
  <c r="K104" i="18"/>
  <c r="K116" i="18"/>
  <c r="K136" i="18"/>
  <c r="K148" i="18"/>
  <c r="K168" i="18"/>
  <c r="K180" i="18"/>
  <c r="K204" i="18"/>
  <c r="K207" i="18"/>
  <c r="K231" i="18"/>
  <c r="K237" i="18"/>
  <c r="K308" i="18"/>
  <c r="K332" i="18"/>
  <c r="K335" i="18"/>
  <c r="K359" i="18"/>
  <c r="K404" i="18"/>
  <c r="K453" i="18"/>
  <c r="K489" i="18"/>
  <c r="K661" i="18"/>
  <c r="K868" i="18"/>
  <c r="C37" i="18"/>
  <c r="K112" i="18"/>
  <c r="K144" i="18"/>
  <c r="K176" i="18"/>
  <c r="K188" i="18"/>
  <c r="K199" i="18"/>
  <c r="K276" i="18"/>
  <c r="K300" i="18"/>
  <c r="K333" i="18"/>
  <c r="K356" i="18"/>
  <c r="K462" i="18"/>
  <c r="K510" i="18"/>
  <c r="K552" i="18"/>
  <c r="K1736" i="18"/>
  <c r="C33" i="18"/>
  <c r="C40" i="18"/>
  <c r="K55" i="18"/>
  <c r="K87" i="18"/>
  <c r="K119" i="18"/>
  <c r="K151" i="18"/>
  <c r="K183" i="18"/>
  <c r="K228" i="18"/>
  <c r="K252" i="18"/>
  <c r="K255" i="18"/>
  <c r="K279" i="18"/>
  <c r="K285" i="18"/>
  <c r="K397" i="18"/>
  <c r="K412" i="18"/>
  <c r="K420" i="18"/>
  <c r="K428" i="18"/>
  <c r="K449" i="18"/>
  <c r="K485" i="18"/>
  <c r="K504" i="18"/>
  <c r="K556" i="18"/>
  <c r="K561" i="18"/>
  <c r="K566" i="18"/>
  <c r="K824" i="18"/>
  <c r="K912" i="18"/>
  <c r="K1056" i="18"/>
  <c r="K1180" i="18"/>
  <c r="K1433" i="18"/>
  <c r="K1456" i="18"/>
  <c r="K349" i="17"/>
  <c r="K354" i="17"/>
  <c r="K370" i="17"/>
  <c r="K372" i="17"/>
  <c r="K378" i="17"/>
  <c r="K380" i="17"/>
  <c r="K386" i="17"/>
  <c r="K388" i="17"/>
  <c r="K394" i="17"/>
  <c r="K396" i="17"/>
  <c r="K402" i="17"/>
  <c r="K404" i="17"/>
  <c r="K410" i="17"/>
  <c r="K412" i="17"/>
  <c r="K418" i="17"/>
  <c r="K420" i="17"/>
  <c r="K426" i="17"/>
  <c r="K428" i="17"/>
  <c r="K434" i="17"/>
  <c r="K436" i="17"/>
  <c r="K442" i="17"/>
  <c r="K444" i="17"/>
  <c r="K450" i="17"/>
  <c r="K452" i="17"/>
  <c r="K458" i="17"/>
  <c r="K460" i="17"/>
  <c r="K466" i="17"/>
  <c r="K468" i="17"/>
  <c r="K474" i="17"/>
  <c r="K476" i="17"/>
  <c r="K482" i="17"/>
  <c r="K484" i="17"/>
  <c r="K490" i="17"/>
  <c r="K492" i="17"/>
  <c r="K498" i="17"/>
  <c r="K500" i="17"/>
  <c r="K506" i="17"/>
  <c r="K508" i="17"/>
  <c r="K514" i="17"/>
  <c r="K516" i="17"/>
  <c r="K522" i="17"/>
  <c r="K524" i="17"/>
  <c r="K530" i="17"/>
  <c r="K532" i="17"/>
  <c r="K538" i="17"/>
  <c r="K540" i="17"/>
  <c r="K546" i="17"/>
  <c r="K548" i="17"/>
  <c r="K554" i="17"/>
  <c r="K556" i="17"/>
  <c r="K562" i="17"/>
  <c r="K564" i="17"/>
  <c r="K570" i="17"/>
  <c r="K572" i="17"/>
  <c r="K578" i="17"/>
  <c r="K580" i="17"/>
  <c r="K586" i="17"/>
  <c r="K588" i="17"/>
  <c r="K594" i="17"/>
  <c r="K596" i="17"/>
  <c r="K659" i="17"/>
  <c r="K668" i="17"/>
  <c r="K672" i="17"/>
  <c r="K696" i="17"/>
  <c r="K720" i="17"/>
  <c r="K743" i="17"/>
  <c r="K753" i="17"/>
  <c r="K767" i="17"/>
  <c r="K791" i="17"/>
  <c r="K796" i="17"/>
  <c r="K800" i="17"/>
  <c r="K824" i="17"/>
  <c r="K848" i="17"/>
  <c r="K867" i="17"/>
  <c r="K872" i="17"/>
  <c r="K918" i="17"/>
  <c r="K956" i="17"/>
  <c r="K985" i="17"/>
  <c r="K1009" i="17"/>
  <c r="K1022" i="17"/>
  <c r="K1113" i="17"/>
  <c r="K1137" i="17"/>
  <c r="K1150" i="17"/>
  <c r="K1241" i="17"/>
  <c r="K1265" i="17"/>
  <c r="K1278" i="17"/>
  <c r="K1369" i="17"/>
  <c r="K1393" i="17"/>
  <c r="K1406" i="17"/>
  <c r="K1548" i="17"/>
  <c r="K1644" i="17"/>
  <c r="K1777" i="17"/>
  <c r="K312" i="17"/>
  <c r="K324" i="17"/>
  <c r="K329" i="17"/>
  <c r="K344" i="17"/>
  <c r="K356" i="17"/>
  <c r="K361" i="17"/>
  <c r="K368" i="17"/>
  <c r="K376" i="17"/>
  <c r="K384" i="17"/>
  <c r="K392" i="17"/>
  <c r="K400" i="17"/>
  <c r="K408" i="17"/>
  <c r="K416" i="17"/>
  <c r="K424" i="17"/>
  <c r="K432" i="17"/>
  <c r="K440" i="17"/>
  <c r="K448" i="17"/>
  <c r="K456" i="17"/>
  <c r="K464" i="17"/>
  <c r="K472" i="17"/>
  <c r="K480" i="17"/>
  <c r="K488" i="17"/>
  <c r="K496" i="17"/>
  <c r="K504" i="17"/>
  <c r="K512" i="17"/>
  <c r="K520" i="17"/>
  <c r="K528" i="17"/>
  <c r="K536" i="17"/>
  <c r="K544" i="17"/>
  <c r="K552" i="17"/>
  <c r="K560" i="17"/>
  <c r="K568" i="17"/>
  <c r="K576" i="17"/>
  <c r="K584" i="17"/>
  <c r="K592" i="17"/>
  <c r="K600" i="17"/>
  <c r="K615" i="17"/>
  <c r="K621" i="17"/>
  <c r="K623" i="17"/>
  <c r="K638" i="17"/>
  <c r="K739" i="17"/>
  <c r="K892" i="17"/>
  <c r="K914" i="17"/>
  <c r="K974" i="17"/>
  <c r="K1065" i="17"/>
  <c r="K1089" i="17"/>
  <c r="K1102" i="17"/>
  <c r="K1193" i="17"/>
  <c r="K1217" i="17"/>
  <c r="K1230" i="17"/>
  <c r="K1321" i="17"/>
  <c r="K1345" i="17"/>
  <c r="K1358" i="17"/>
  <c r="K1449" i="17"/>
  <c r="K1473" i="17"/>
  <c r="K1486" i="17"/>
  <c r="K2157" i="17"/>
  <c r="C29" i="17"/>
  <c r="C33" i="17"/>
  <c r="K34" i="17"/>
  <c r="K36" i="17"/>
  <c r="K37" i="17"/>
  <c r="C40" i="17"/>
  <c r="K48" i="17"/>
  <c r="K56" i="17"/>
  <c r="K64" i="17"/>
  <c r="K72" i="17"/>
  <c r="K80" i="17"/>
  <c r="K88" i="17"/>
  <c r="K96" i="17"/>
  <c r="K104" i="17"/>
  <c r="K112" i="17"/>
  <c r="K120" i="17"/>
  <c r="K128" i="17"/>
  <c r="K136" i="17"/>
  <c r="K142" i="17"/>
  <c r="K151" i="17"/>
  <c r="K162" i="17"/>
  <c r="K165" i="17"/>
  <c r="K178" i="17"/>
  <c r="K181" i="17"/>
  <c r="K194" i="17"/>
  <c r="K197" i="17"/>
  <c r="K210" i="17"/>
  <c r="K213" i="17"/>
  <c r="K226" i="17"/>
  <c r="K229" i="17"/>
  <c r="K242" i="17"/>
  <c r="K245" i="17"/>
  <c r="K258" i="17"/>
  <c r="K261" i="17"/>
  <c r="K274" i="17"/>
  <c r="K277" i="17"/>
  <c r="K290" i="17"/>
  <c r="K293" i="17"/>
  <c r="K304" i="17"/>
  <c r="K316" i="17"/>
  <c r="K321" i="17"/>
  <c r="K336" i="17"/>
  <c r="K348" i="17"/>
  <c r="K353" i="17"/>
  <c r="K607" i="17"/>
  <c r="K630" i="17"/>
  <c r="K632" i="17"/>
  <c r="K660" i="17"/>
  <c r="K707" i="17"/>
  <c r="K835" i="17"/>
  <c r="K864" i="17"/>
  <c r="K920" i="17"/>
  <c r="K958" i="17"/>
  <c r="K964" i="17"/>
  <c r="K993" i="17"/>
  <c r="K1006" i="17"/>
  <c r="K1097" i="17"/>
  <c r="K1121" i="17"/>
  <c r="K1134" i="17"/>
  <c r="K1225" i="17"/>
  <c r="K1249" i="17"/>
  <c r="K1262" i="17"/>
  <c r="K1353" i="17"/>
  <c r="K1377" i="17"/>
  <c r="K1390" i="17"/>
  <c r="K1481" i="17"/>
  <c r="K1521" i="17"/>
  <c r="K1959" i="17"/>
  <c r="K3388" i="17"/>
  <c r="K3382" i="17"/>
  <c r="K3374" i="17"/>
  <c r="K3366" i="17"/>
  <c r="K3358" i="17"/>
  <c r="K3350" i="17"/>
  <c r="K3342" i="17"/>
  <c r="K3334" i="17"/>
  <c r="K3326" i="17"/>
  <c r="K3318" i="17"/>
  <c r="K3310" i="17"/>
  <c r="K3302" i="17"/>
  <c r="K3294" i="17"/>
  <c r="K3286" i="17"/>
  <c r="K3278" i="17"/>
  <c r="K3270" i="17"/>
  <c r="K3262" i="17"/>
  <c r="K3254" i="17"/>
  <c r="K3246" i="17"/>
  <c r="K3238" i="17"/>
  <c r="K3230" i="17"/>
  <c r="K3222" i="17"/>
  <c r="K3214" i="17"/>
  <c r="K3206" i="17"/>
  <c r="K3198" i="17"/>
  <c r="K3190" i="17"/>
  <c r="K3182" i="17"/>
  <c r="K3174" i="17"/>
  <c r="K3166" i="17"/>
  <c r="K3158" i="17"/>
  <c r="K3150" i="17"/>
  <c r="K3142" i="17"/>
  <c r="K3134" i="17"/>
  <c r="K3126" i="17"/>
  <c r="K3118" i="17"/>
  <c r="K3110" i="17"/>
  <c r="K3102" i="17"/>
  <c r="K3094" i="17"/>
  <c r="K3086" i="17"/>
  <c r="K3078" i="17"/>
  <c r="K3070" i="17"/>
  <c r="K3062" i="17"/>
  <c r="K3054" i="17"/>
  <c r="K3046" i="17"/>
  <c r="K3038" i="17"/>
  <c r="K3030" i="17"/>
  <c r="K3022" i="17"/>
  <c r="K3014" i="17"/>
  <c r="K3006" i="17"/>
  <c r="K2998" i="17"/>
  <c r="K2990" i="17"/>
  <c r="K2982" i="17"/>
  <c r="K2974" i="17"/>
  <c r="K2966" i="17"/>
  <c r="K2958" i="17"/>
  <c r="K2950" i="17"/>
  <c r="K2942" i="17"/>
  <c r="K2934" i="17"/>
  <c r="K2926" i="17"/>
  <c r="K2918" i="17"/>
  <c r="K2910" i="17"/>
  <c r="K2902" i="17"/>
  <c r="K2894" i="17"/>
  <c r="K2886" i="17"/>
  <c r="K2878" i="17"/>
  <c r="K2870" i="17"/>
  <c r="K2862" i="17"/>
  <c r="K2854" i="17"/>
  <c r="K2846" i="17"/>
  <c r="K3387" i="17"/>
  <c r="K3379" i="17"/>
  <c r="K3371" i="17"/>
  <c r="K3363" i="17"/>
  <c r="K3355" i="17"/>
  <c r="K3347" i="17"/>
  <c r="K3339" i="17"/>
  <c r="K3331" i="17"/>
  <c r="K3323" i="17"/>
  <c r="K3315" i="17"/>
  <c r="K3307" i="17"/>
  <c r="K3299" i="17"/>
  <c r="K3291" i="17"/>
  <c r="K3283" i="17"/>
  <c r="K3275" i="17"/>
  <c r="K3267" i="17"/>
  <c r="K3259" i="17"/>
  <c r="K3251" i="17"/>
  <c r="K3243" i="17"/>
  <c r="K3235" i="17"/>
  <c r="K3227" i="17"/>
  <c r="K3219" i="17"/>
  <c r="K3211" i="17"/>
  <c r="K3203" i="17"/>
  <c r="K3195" i="17"/>
  <c r="K3187" i="17"/>
  <c r="K3179" i="17"/>
  <c r="K3171" i="17"/>
  <c r="K3163" i="17"/>
  <c r="K3155" i="17"/>
  <c r="K3147" i="17"/>
  <c r="K3139" i="17"/>
  <c r="K3131" i="17"/>
  <c r="K3123" i="17"/>
  <c r="K3115" i="17"/>
  <c r="K3107" i="17"/>
  <c r="K3099" i="17"/>
  <c r="K3091" i="17"/>
  <c r="K3083" i="17"/>
  <c r="K3075" i="17"/>
  <c r="K3067" i="17"/>
  <c r="K3059" i="17"/>
  <c r="K3051" i="17"/>
  <c r="K3043" i="17"/>
  <c r="K3035" i="17"/>
  <c r="K3027" i="17"/>
  <c r="K3019" i="17"/>
  <c r="K3011" i="17"/>
  <c r="K3003" i="17"/>
  <c r="K2995" i="17"/>
  <c r="K2987" i="17"/>
  <c r="K2979" i="17"/>
  <c r="K2971" i="17"/>
  <c r="K2963" i="17"/>
  <c r="K2955" i="17"/>
  <c r="K2947" i="17"/>
  <c r="K2939" i="17"/>
  <c r="K2931" i="17"/>
  <c r="K2923" i="17"/>
  <c r="K2915" i="17"/>
  <c r="K2907" i="17"/>
  <c r="K2899" i="17"/>
  <c r="K2891" i="17"/>
  <c r="K2883" i="17"/>
  <c r="K2875" i="17"/>
  <c r="K2867" i="17"/>
  <c r="K2859" i="17"/>
  <c r="K2851" i="17"/>
  <c r="K2843" i="17"/>
  <c r="K2835" i="17"/>
  <c r="K2827" i="17"/>
  <c r="K2819" i="17"/>
  <c r="K2811" i="17"/>
  <c r="K2803" i="17"/>
  <c r="K2795" i="17"/>
  <c r="K2787" i="17"/>
  <c r="K2779" i="17"/>
  <c r="K2771" i="17"/>
  <c r="K2763" i="17"/>
  <c r="K2755" i="17"/>
  <c r="K2747" i="17"/>
  <c r="K2739" i="17"/>
  <c r="K2731" i="17"/>
  <c r="K2723" i="17"/>
  <c r="K2715" i="17"/>
  <c r="K2707" i="17"/>
  <c r="K2699" i="17"/>
  <c r="K2691" i="17"/>
  <c r="K2683" i="17"/>
  <c r="K2675" i="17"/>
  <c r="K2667" i="17"/>
  <c r="K2659" i="17"/>
  <c r="K2651" i="17"/>
  <c r="K2643" i="17"/>
  <c r="K2635" i="17"/>
  <c r="K2627" i="17"/>
  <c r="K2619" i="17"/>
  <c r="K2611" i="17"/>
  <c r="K2603" i="17"/>
  <c r="K2595" i="17"/>
  <c r="K2587" i="17"/>
  <c r="K2579" i="17"/>
  <c r="K2571" i="17"/>
  <c r="K2563" i="17"/>
  <c r="K2555" i="17"/>
  <c r="K2547" i="17"/>
  <c r="K2539" i="17"/>
  <c r="K2531" i="17"/>
  <c r="K2523" i="17"/>
  <c r="K2515" i="17"/>
  <c r="K2507" i="17"/>
  <c r="K2499" i="17"/>
  <c r="K2491" i="17"/>
  <c r="K2483" i="17"/>
  <c r="K2475" i="17"/>
  <c r="K3384" i="17"/>
  <c r="K3376" i="17"/>
  <c r="K3368" i="17"/>
  <c r="K3360" i="17"/>
  <c r="K3352" i="17"/>
  <c r="K3344" i="17"/>
  <c r="K3336" i="17"/>
  <c r="K3328" i="17"/>
  <c r="K3320" i="17"/>
  <c r="K3312" i="17"/>
  <c r="K3304" i="17"/>
  <c r="K3296" i="17"/>
  <c r="K3288" i="17"/>
  <c r="K3280" i="17"/>
  <c r="K3272" i="17"/>
  <c r="K3264" i="17"/>
  <c r="K3256" i="17"/>
  <c r="K3248" i="17"/>
  <c r="K3240" i="17"/>
  <c r="K3232" i="17"/>
  <c r="K3224" i="17"/>
  <c r="K3216" i="17"/>
  <c r="K3208" i="17"/>
  <c r="K3200" i="17"/>
  <c r="K3192" i="17"/>
  <c r="K3184" i="17"/>
  <c r="K3176" i="17"/>
  <c r="K3168" i="17"/>
  <c r="K3160" i="17"/>
  <c r="K3152" i="17"/>
  <c r="K3144" i="17"/>
  <c r="K3136" i="17"/>
  <c r="K3128" i="17"/>
  <c r="K3120" i="17"/>
  <c r="K3112" i="17"/>
  <c r="K3104" i="17"/>
  <c r="K3096" i="17"/>
  <c r="K3088" i="17"/>
  <c r="K3080" i="17"/>
  <c r="K3072" i="17"/>
  <c r="K3064" i="17"/>
  <c r="K3056" i="17"/>
  <c r="K3048" i="17"/>
  <c r="K3040" i="17"/>
  <c r="K3032" i="17"/>
  <c r="K3024" i="17"/>
  <c r="K3016" i="17"/>
  <c r="K3008" i="17"/>
  <c r="K3000" i="17"/>
  <c r="K2992" i="17"/>
  <c r="K2984" i="17"/>
  <c r="K2976" i="17"/>
  <c r="K2968" i="17"/>
  <c r="K2960" i="17"/>
  <c r="K2952" i="17"/>
  <c r="K2944" i="17"/>
  <c r="K2936" i="17"/>
  <c r="K2928" i="17"/>
  <c r="K2920" i="17"/>
  <c r="K2912" i="17"/>
  <c r="K2904" i="17"/>
  <c r="K2896" i="17"/>
  <c r="K2888" i="17"/>
  <c r="K2880" i="17"/>
  <c r="K2872" i="17"/>
  <c r="K2864" i="17"/>
  <c r="K2856" i="17"/>
  <c r="K2848" i="17"/>
  <c r="K3381" i="17"/>
  <c r="K3373" i="17"/>
  <c r="K3365" i="17"/>
  <c r="K3357" i="17"/>
  <c r="K3349" i="17"/>
  <c r="K3341" i="17"/>
  <c r="K3333" i="17"/>
  <c r="K3325" i="17"/>
  <c r="K3317" i="17"/>
  <c r="K3309" i="17"/>
  <c r="K3301" i="17"/>
  <c r="K3293" i="17"/>
  <c r="K3285" i="17"/>
  <c r="K3277" i="17"/>
  <c r="K3269" i="17"/>
  <c r="K3261" i="17"/>
  <c r="K3253" i="17"/>
  <c r="K3245" i="17"/>
  <c r="K3237" i="17"/>
  <c r="K3229" i="17"/>
  <c r="K3221" i="17"/>
  <c r="K3213" i="17"/>
  <c r="K3205" i="17"/>
  <c r="K3197" i="17"/>
  <c r="K3189" i="17"/>
  <c r="K3181" i="17"/>
  <c r="K3173" i="17"/>
  <c r="K3165" i="17"/>
  <c r="K3157" i="17"/>
  <c r="K3149" i="17"/>
  <c r="K3141" i="17"/>
  <c r="K3133" i="17"/>
  <c r="K3125" i="17"/>
  <c r="K3117" i="17"/>
  <c r="K3109" i="17"/>
  <c r="K3101" i="17"/>
  <c r="K3093" i="17"/>
  <c r="K3085" i="17"/>
  <c r="K3077" i="17"/>
  <c r="K3069" i="17"/>
  <c r="K3061" i="17"/>
  <c r="K3053" i="17"/>
  <c r="K3045" i="17"/>
  <c r="K3037" i="17"/>
  <c r="K3029" i="17"/>
  <c r="K3021" i="17"/>
  <c r="K3013" i="17"/>
  <c r="K3005" i="17"/>
  <c r="K2997" i="17"/>
  <c r="K2989" i="17"/>
  <c r="K2981" i="17"/>
  <c r="K2973" i="17"/>
  <c r="K2965" i="17"/>
  <c r="K2957" i="17"/>
  <c r="K2949" i="17"/>
  <c r="K2941" i="17"/>
  <c r="K2933" i="17"/>
  <c r="K2925" i="17"/>
  <c r="K2917" i="17"/>
  <c r="K2909" i="17"/>
  <c r="K2901" i="17"/>
  <c r="K2893" i="17"/>
  <c r="K2885" i="17"/>
  <c r="K2877" i="17"/>
  <c r="K3380" i="17"/>
  <c r="K3372" i="17"/>
  <c r="K3364" i="17"/>
  <c r="K3356" i="17"/>
  <c r="K3348" i="17"/>
  <c r="K3340" i="17"/>
  <c r="K3332" i="17"/>
  <c r="K3324" i="17"/>
  <c r="K3316" i="17"/>
  <c r="K3308" i="17"/>
  <c r="K3300" i="17"/>
  <c r="K3292" i="17"/>
  <c r="K3284" i="17"/>
  <c r="K3276" i="17"/>
  <c r="K3268" i="17"/>
  <c r="K3260" i="17"/>
  <c r="K3252" i="17"/>
  <c r="K3244" i="17"/>
  <c r="K3236" i="17"/>
  <c r="K3228" i="17"/>
  <c r="K3220" i="17"/>
  <c r="K3212" i="17"/>
  <c r="K3204" i="17"/>
  <c r="K3196" i="17"/>
  <c r="K3188" i="17"/>
  <c r="K3180" i="17"/>
  <c r="K3172" i="17"/>
  <c r="K3164" i="17"/>
  <c r="K3156" i="17"/>
  <c r="K3148" i="17"/>
  <c r="K3140" i="17"/>
  <c r="K3132" i="17"/>
  <c r="K3124" i="17"/>
  <c r="K3116" i="17"/>
  <c r="K3108" i="17"/>
  <c r="K3100" i="17"/>
  <c r="K3092" i="17"/>
  <c r="K3084" i="17"/>
  <c r="K3076" i="17"/>
  <c r="K3068" i="17"/>
  <c r="K3060" i="17"/>
  <c r="K3052" i="17"/>
  <c r="K3044" i="17"/>
  <c r="K3036" i="17"/>
  <c r="K3028" i="17"/>
  <c r="K3020" i="17"/>
  <c r="K3012" i="17"/>
  <c r="K3004" i="17"/>
  <c r="K2996" i="17"/>
  <c r="K2988" i="17"/>
  <c r="K2980" i="17"/>
  <c r="K2972" i="17"/>
  <c r="K2964" i="17"/>
  <c r="K2956" i="17"/>
  <c r="K2948" i="17"/>
  <c r="K2940" i="17"/>
  <c r="K2932" i="17"/>
  <c r="K2924" i="17"/>
  <c r="K2916" i="17"/>
  <c r="K2908" i="17"/>
  <c r="K2900" i="17"/>
  <c r="K2892" i="17"/>
  <c r="K2884" i="17"/>
  <c r="K2876" i="17"/>
  <c r="K2868" i="17"/>
  <c r="K2860" i="17"/>
  <c r="K2852" i="17"/>
  <c r="K2844" i="17"/>
  <c r="K2836" i="17"/>
  <c r="K2828" i="17"/>
  <c r="K2820" i="17"/>
  <c r="K2812" i="17"/>
  <c r="K2804" i="17"/>
  <c r="K2796" i="17"/>
  <c r="K2788" i="17"/>
  <c r="K2780" i="17"/>
  <c r="K2772" i="17"/>
  <c r="K2764" i="17"/>
  <c r="K2756" i="17"/>
  <c r="K2748" i="17"/>
  <c r="K2740" i="17"/>
  <c r="K2732" i="17"/>
  <c r="K2724" i="17"/>
  <c r="K2716" i="17"/>
  <c r="K2708" i="17"/>
  <c r="K2700" i="17"/>
  <c r="K2692" i="17"/>
  <c r="K2684" i="17"/>
  <c r="K2676" i="17"/>
  <c r="K2668" i="17"/>
  <c r="K2660" i="17"/>
  <c r="K2652" i="17"/>
  <c r="K3383" i="17"/>
  <c r="K3378" i="17"/>
  <c r="K3369" i="17"/>
  <c r="K3351" i="17"/>
  <c r="K3346" i="17"/>
  <c r="K3337" i="17"/>
  <c r="K3319" i="17"/>
  <c r="K3314" i="17"/>
  <c r="K3305" i="17"/>
  <c r="K3287" i="17"/>
  <c r="K3282" i="17"/>
  <c r="K3273" i="17"/>
  <c r="K3255" i="17"/>
  <c r="K3250" i="17"/>
  <c r="K3241" i="17"/>
  <c r="K3223" i="17"/>
  <c r="K3218" i="17"/>
  <c r="K3209" i="17"/>
  <c r="K3191" i="17"/>
  <c r="K3186" i="17"/>
  <c r="K3177" i="17"/>
  <c r="K3159" i="17"/>
  <c r="K3154" i="17"/>
  <c r="K3145" i="17"/>
  <c r="K3127" i="17"/>
  <c r="K3122" i="17"/>
  <c r="K3113" i="17"/>
  <c r="K3095" i="17"/>
  <c r="K3090" i="17"/>
  <c r="K3081" i="17"/>
  <c r="K3063" i="17"/>
  <c r="K3058" i="17"/>
  <c r="K3049" i="17"/>
  <c r="K3031" i="17"/>
  <c r="K3026" i="17"/>
  <c r="K3017" i="17"/>
  <c r="K2999" i="17"/>
  <c r="K2994" i="17"/>
  <c r="K2985" i="17"/>
  <c r="K2967" i="17"/>
  <c r="K2962" i="17"/>
  <c r="K2953" i="17"/>
  <c r="K2935" i="17"/>
  <c r="K2930" i="17"/>
  <c r="K2921" i="17"/>
  <c r="K2903" i="17"/>
  <c r="K2898" i="17"/>
  <c r="K2889" i="17"/>
  <c r="K2837" i="17"/>
  <c r="K2821" i="17"/>
  <c r="K2805" i="17"/>
  <c r="K2871" i="17"/>
  <c r="K2863" i="17"/>
  <c r="K2855" i="17"/>
  <c r="K2847" i="17"/>
  <c r="K2833" i="17"/>
  <c r="K2830" i="17"/>
  <c r="K2817" i="17"/>
  <c r="K2814" i="17"/>
  <c r="K2801" i="17"/>
  <c r="K2798" i="17"/>
  <c r="K2785" i="17"/>
  <c r="K2782" i="17"/>
  <c r="K2769" i="17"/>
  <c r="K2766" i="17"/>
  <c r="K2753" i="17"/>
  <c r="K2750" i="17"/>
  <c r="K2737" i="17"/>
  <c r="K2734" i="17"/>
  <c r="K2721" i="17"/>
  <c r="K2718" i="17"/>
  <c r="K2705" i="17"/>
  <c r="K2702" i="17"/>
  <c r="K2689" i="17"/>
  <c r="K2686" i="17"/>
  <c r="K2673" i="17"/>
  <c r="K2670" i="17"/>
  <c r="K2657" i="17"/>
  <c r="K2654" i="17"/>
  <c r="K2636" i="17"/>
  <c r="K2633" i="17"/>
  <c r="K2630" i="17"/>
  <c r="K2624" i="17"/>
  <c r="K2604" i="17"/>
  <c r="K2601" i="17"/>
  <c r="K2598" i="17"/>
  <c r="K2592" i="17"/>
  <c r="K2572" i="17"/>
  <c r="K2569" i="17"/>
  <c r="K2566" i="17"/>
  <c r="K2560" i="17"/>
  <c r="K2540" i="17"/>
  <c r="K2537" i="17"/>
  <c r="K2534" i="17"/>
  <c r="K2528" i="17"/>
  <c r="K2508" i="17"/>
  <c r="K2505" i="17"/>
  <c r="K2502" i="17"/>
  <c r="K2496" i="17"/>
  <c r="K2476" i="17"/>
  <c r="K2473" i="17"/>
  <c r="K2470" i="17"/>
  <c r="K2462" i="17"/>
  <c r="K2454" i="17"/>
  <c r="K2446" i="17"/>
  <c r="K2438" i="17"/>
  <c r="K2430" i="17"/>
  <c r="K2422" i="17"/>
  <c r="K2414" i="17"/>
  <c r="K2406" i="17"/>
  <c r="K2398" i="17"/>
  <c r="K2390" i="17"/>
  <c r="K2382" i="17"/>
  <c r="K2374" i="17"/>
  <c r="K2366" i="17"/>
  <c r="K2358" i="17"/>
  <c r="K2350" i="17"/>
  <c r="K2342" i="17"/>
  <c r="K2334" i="17"/>
  <c r="K2326" i="17"/>
  <c r="K2318" i="17"/>
  <c r="K2310" i="17"/>
  <c r="K2302" i="17"/>
  <c r="K2294" i="17"/>
  <c r="K2286" i="17"/>
  <c r="K2278" i="17"/>
  <c r="K2270" i="17"/>
  <c r="K2262" i="17"/>
  <c r="K2254" i="17"/>
  <c r="K2246" i="17"/>
  <c r="K2238" i="17"/>
  <c r="K2230" i="17"/>
  <c r="K2222" i="17"/>
  <c r="K2214" i="17"/>
  <c r="K2206" i="17"/>
  <c r="K2198" i="17"/>
  <c r="K2190" i="17"/>
  <c r="K2182" i="17"/>
  <c r="K2174" i="17"/>
  <c r="K2166" i="17"/>
  <c r="K2158" i="17"/>
  <c r="K2150" i="17"/>
  <c r="K2142" i="17"/>
  <c r="K2134" i="17"/>
  <c r="K2126" i="17"/>
  <c r="K2118" i="17"/>
  <c r="K2110" i="17"/>
  <c r="K2102" i="17"/>
  <c r="K2094" i="17"/>
  <c r="K2086" i="17"/>
  <c r="K2078" i="17"/>
  <c r="K2070" i="17"/>
  <c r="K2062" i="17"/>
  <c r="K2054" i="17"/>
  <c r="K2046" i="17"/>
  <c r="K2038" i="17"/>
  <c r="K2030" i="17"/>
  <c r="K2022" i="17"/>
  <c r="K2014" i="17"/>
  <c r="K2006" i="17"/>
  <c r="K1998" i="17"/>
  <c r="K1990" i="17"/>
  <c r="K1982" i="17"/>
  <c r="K1974" i="17"/>
  <c r="K1966" i="17"/>
  <c r="K1958" i="17"/>
  <c r="K1950" i="17"/>
  <c r="K1942" i="17"/>
  <c r="K1934" i="17"/>
  <c r="K1926" i="17"/>
  <c r="K1918" i="17"/>
  <c r="K1910" i="17"/>
  <c r="K1902" i="17"/>
  <c r="K1894" i="17"/>
  <c r="K1886" i="17"/>
  <c r="K1878" i="17"/>
  <c r="K1870" i="17"/>
  <c r="K1862" i="17"/>
  <c r="K1854" i="17"/>
  <c r="K1846" i="17"/>
  <c r="K1838" i="17"/>
  <c r="K1830" i="17"/>
  <c r="K1822" i="17"/>
  <c r="K1814" i="17"/>
  <c r="K1806" i="17"/>
  <c r="K1798" i="17"/>
  <c r="K1790" i="17"/>
  <c r="K3386" i="17"/>
  <c r="K3377" i="17"/>
  <c r="K3359" i="17"/>
  <c r="K3354" i="17"/>
  <c r="K3345" i="17"/>
  <c r="K3327" i="17"/>
  <c r="K3322" i="17"/>
  <c r="K3313" i="17"/>
  <c r="K3295" i="17"/>
  <c r="K3290" i="17"/>
  <c r="K3281" i="17"/>
  <c r="K3263" i="17"/>
  <c r="K3258" i="17"/>
  <c r="K3249" i="17"/>
  <c r="K3231" i="17"/>
  <c r="K3226" i="17"/>
  <c r="K3217" i="17"/>
  <c r="K3199" i="17"/>
  <c r="K3194" i="17"/>
  <c r="K3185" i="17"/>
  <c r="K3167" i="17"/>
  <c r="K3162" i="17"/>
  <c r="K3153" i="17"/>
  <c r="K3135" i="17"/>
  <c r="K3130" i="17"/>
  <c r="K3121" i="17"/>
  <c r="K3103" i="17"/>
  <c r="K3098" i="17"/>
  <c r="K3089" i="17"/>
  <c r="K3071" i="17"/>
  <c r="K3066" i="17"/>
  <c r="K3057" i="17"/>
  <c r="K3039" i="17"/>
  <c r="K3034" i="17"/>
  <c r="K3025" i="17"/>
  <c r="K3007" i="17"/>
  <c r="K3002" i="17"/>
  <c r="K2993" i="17"/>
  <c r="K2975" i="17"/>
  <c r="K2970" i="17"/>
  <c r="K2961" i="17"/>
  <c r="K2943" i="17"/>
  <c r="K2938" i="17"/>
  <c r="K2929" i="17"/>
  <c r="K2911" i="17"/>
  <c r="K2906" i="17"/>
  <c r="K2897" i="17"/>
  <c r="K2879" i="17"/>
  <c r="K2839" i="17"/>
  <c r="K2823" i="17"/>
  <c r="K2807" i="17"/>
  <c r="K2791" i="17"/>
  <c r="K2775" i="17"/>
  <c r="K2759" i="17"/>
  <c r="K2743" i="17"/>
  <c r="K2727" i="17"/>
  <c r="K2711" i="17"/>
  <c r="K2695" i="17"/>
  <c r="K2679" i="17"/>
  <c r="K2663" i="17"/>
  <c r="K2647" i="17"/>
  <c r="K2621" i="17"/>
  <c r="K2618" i="17"/>
  <c r="K2615" i="17"/>
  <c r="K2589" i="17"/>
  <c r="K2586" i="17"/>
  <c r="K2583" i="17"/>
  <c r="K2557" i="17"/>
  <c r="K2554" i="17"/>
  <c r="K2551" i="17"/>
  <c r="K2525" i="17"/>
  <c r="K2522" i="17"/>
  <c r="K2519" i="17"/>
  <c r="K2493" i="17"/>
  <c r="K2490" i="17"/>
  <c r="K2487" i="17"/>
  <c r="K2467" i="17"/>
  <c r="K2459" i="17"/>
  <c r="K2451" i="17"/>
  <c r="K2443" i="17"/>
  <c r="K2435" i="17"/>
  <c r="K2427" i="17"/>
  <c r="K2419" i="17"/>
  <c r="K2411" i="17"/>
  <c r="K2403" i="17"/>
  <c r="K2395" i="17"/>
  <c r="K2387" i="17"/>
  <c r="K2379" i="17"/>
  <c r="K2371" i="17"/>
  <c r="K2363" i="17"/>
  <c r="K2355" i="17"/>
  <c r="K2347" i="17"/>
  <c r="K2339" i="17"/>
  <c r="K2331" i="17"/>
  <c r="K2323" i="17"/>
  <c r="K2315" i="17"/>
  <c r="K2307" i="17"/>
  <c r="K2299" i="17"/>
  <c r="K2291" i="17"/>
  <c r="K2283" i="17"/>
  <c r="K2275" i="17"/>
  <c r="K2267" i="17"/>
  <c r="K2259" i="17"/>
  <c r="K2251" i="17"/>
  <c r="K2243" i="17"/>
  <c r="K2235" i="17"/>
  <c r="K2227" i="17"/>
  <c r="K2219" i="17"/>
  <c r="K2211" i="17"/>
  <c r="K2203" i="17"/>
  <c r="K2195" i="17"/>
  <c r="K2187" i="17"/>
  <c r="K2179" i="17"/>
  <c r="K2171" i="17"/>
  <c r="K2163" i="17"/>
  <c r="K2155" i="17"/>
  <c r="K2147" i="17"/>
  <c r="K2139" i="17"/>
  <c r="K2131" i="17"/>
  <c r="K2123" i="17"/>
  <c r="K2115" i="17"/>
  <c r="K2107" i="17"/>
  <c r="K2099" i="17"/>
  <c r="K2091" i="17"/>
  <c r="K2083" i="17"/>
  <c r="K2075" i="17"/>
  <c r="K2067" i="17"/>
  <c r="K2059" i="17"/>
  <c r="K2051" i="17"/>
  <c r="K2043" i="17"/>
  <c r="K2035" i="17"/>
  <c r="K2027" i="17"/>
  <c r="K2019" i="17"/>
  <c r="K2011" i="17"/>
  <c r="K2003" i="17"/>
  <c r="K1995" i="17"/>
  <c r="K1987" i="17"/>
  <c r="K1979" i="17"/>
  <c r="K1971" i="17"/>
  <c r="K1963" i="17"/>
  <c r="K1955" i="17"/>
  <c r="K1947" i="17"/>
  <c r="K1939" i="17"/>
  <c r="K1931" i="17"/>
  <c r="K1923" i="17"/>
  <c r="K1915" i="17"/>
  <c r="K1907" i="17"/>
  <c r="K1899" i="17"/>
  <c r="K1891" i="17"/>
  <c r="K1883" i="17"/>
  <c r="K1875" i="17"/>
  <c r="K1867" i="17"/>
  <c r="K1859" i="17"/>
  <c r="K1851" i="17"/>
  <c r="K1843" i="17"/>
  <c r="K1835" i="17"/>
  <c r="K1827" i="17"/>
  <c r="K2874" i="17"/>
  <c r="K2866" i="17"/>
  <c r="K2858" i="17"/>
  <c r="K2850" i="17"/>
  <c r="K2842" i="17"/>
  <c r="K2832" i="17"/>
  <c r="K2826" i="17"/>
  <c r="K2816" i="17"/>
  <c r="K2810" i="17"/>
  <c r="K2800" i="17"/>
  <c r="K2794" i="17"/>
  <c r="K2784" i="17"/>
  <c r="K2778" i="17"/>
  <c r="K2768" i="17"/>
  <c r="K2762" i="17"/>
  <c r="K2752" i="17"/>
  <c r="K2746" i="17"/>
  <c r="K2736" i="17"/>
  <c r="K2730" i="17"/>
  <c r="K2720" i="17"/>
  <c r="K2714" i="17"/>
  <c r="K2704" i="17"/>
  <c r="K2698" i="17"/>
  <c r="K2688" i="17"/>
  <c r="K2682" i="17"/>
  <c r="K2672" i="17"/>
  <c r="K2666" i="17"/>
  <c r="K2656" i="17"/>
  <c r="K2650" i="17"/>
  <c r="K2644" i="17"/>
  <c r="K2641" i="17"/>
  <c r="K2638" i="17"/>
  <c r="K2632" i="17"/>
  <c r="K2612" i="17"/>
  <c r="K2609" i="17"/>
  <c r="K2606" i="17"/>
  <c r="K2600" i="17"/>
  <c r="K2580" i="17"/>
  <c r="K2577" i="17"/>
  <c r="K2574" i="17"/>
  <c r="K2568" i="17"/>
  <c r="K2548" i="17"/>
  <c r="K2545" i="17"/>
  <c r="K2542" i="17"/>
  <c r="K2536" i="17"/>
  <c r="K2516" i="17"/>
  <c r="K2513" i="17"/>
  <c r="K2510" i="17"/>
  <c r="K2504" i="17"/>
  <c r="K2484" i="17"/>
  <c r="K2481" i="17"/>
  <c r="K2478" i="17"/>
  <c r="K2472" i="17"/>
  <c r="K2464" i="17"/>
  <c r="K2456" i="17"/>
  <c r="K2448" i="17"/>
  <c r="K2440" i="17"/>
  <c r="K2432" i="17"/>
  <c r="K2424" i="17"/>
  <c r="K2416" i="17"/>
  <c r="K2408" i="17"/>
  <c r="K2400" i="17"/>
  <c r="K2392" i="17"/>
  <c r="K2384" i="17"/>
  <c r="K2376" i="17"/>
  <c r="K2368" i="17"/>
  <c r="K2360" i="17"/>
  <c r="K2352" i="17"/>
  <c r="K2344" i="17"/>
  <c r="K2336" i="17"/>
  <c r="K2328" i="17"/>
  <c r="K2320" i="17"/>
  <c r="K2312" i="17"/>
  <c r="K2304" i="17"/>
  <c r="K2296" i="17"/>
  <c r="K2288" i="17"/>
  <c r="K2280" i="17"/>
  <c r="K2272" i="17"/>
  <c r="K2264" i="17"/>
  <c r="K2256" i="17"/>
  <c r="K2248" i="17"/>
  <c r="K2240" i="17"/>
  <c r="K2232" i="17"/>
  <c r="K2224" i="17"/>
  <c r="K2216" i="17"/>
  <c r="K2208" i="17"/>
  <c r="K2200" i="17"/>
  <c r="K2192" i="17"/>
  <c r="K2184" i="17"/>
  <c r="K2176" i="17"/>
  <c r="K2168" i="17"/>
  <c r="K2160" i="17"/>
  <c r="K2152" i="17"/>
  <c r="K2144" i="17"/>
  <c r="K2136" i="17"/>
  <c r="K2128" i="17"/>
  <c r="K2120" i="17"/>
  <c r="K2112" i="17"/>
  <c r="K2104" i="17"/>
  <c r="K2096" i="17"/>
  <c r="K2088" i="17"/>
  <c r="K2080" i="17"/>
  <c r="K2072" i="17"/>
  <c r="K2064" i="17"/>
  <c r="K2056" i="17"/>
  <c r="K2048" i="17"/>
  <c r="K2040" i="17"/>
  <c r="K2032" i="17"/>
  <c r="K2024" i="17"/>
  <c r="K2016" i="17"/>
  <c r="K2008" i="17"/>
  <c r="K2000" i="17"/>
  <c r="K1992" i="17"/>
  <c r="K1984" i="17"/>
  <c r="K1976" i="17"/>
  <c r="K1968" i="17"/>
  <c r="K1960" i="17"/>
  <c r="K1952" i="17"/>
  <c r="K1944" i="17"/>
  <c r="K1936" i="17"/>
  <c r="K1928" i="17"/>
  <c r="K1920" i="17"/>
  <c r="K1912" i="17"/>
  <c r="K1904" i="17"/>
  <c r="K1896" i="17"/>
  <c r="K1888" i="17"/>
  <c r="K1880" i="17"/>
  <c r="K1872" i="17"/>
  <c r="K1864" i="17"/>
  <c r="K1856" i="17"/>
  <c r="K1848" i="17"/>
  <c r="K1840" i="17"/>
  <c r="K1832" i="17"/>
  <c r="K1824" i="17"/>
  <c r="K1816" i="17"/>
  <c r="K1808" i="17"/>
  <c r="K1800" i="17"/>
  <c r="K1792" i="17"/>
  <c r="K3375" i="17"/>
  <c r="K3370" i="17"/>
  <c r="K3361" i="17"/>
  <c r="K3343" i="17"/>
  <c r="K3338" i="17"/>
  <c r="K3329" i="17"/>
  <c r="K3311" i="17"/>
  <c r="K3306" i="17"/>
  <c r="K3297" i="17"/>
  <c r="K3279" i="17"/>
  <c r="K3274" i="17"/>
  <c r="K3265" i="17"/>
  <c r="K3247" i="17"/>
  <c r="K3242" i="17"/>
  <c r="K3233" i="17"/>
  <c r="K3215" i="17"/>
  <c r="K3210" i="17"/>
  <c r="K3201" i="17"/>
  <c r="K3183" i="17"/>
  <c r="K3178" i="17"/>
  <c r="K3169" i="17"/>
  <c r="K3151" i="17"/>
  <c r="K3146" i="17"/>
  <c r="K3137" i="17"/>
  <c r="K3119" i="17"/>
  <c r="K3114" i="17"/>
  <c r="K3105" i="17"/>
  <c r="K3087" i="17"/>
  <c r="K3082" i="17"/>
  <c r="K3073" i="17"/>
  <c r="K3055" i="17"/>
  <c r="K3050" i="17"/>
  <c r="K3041" i="17"/>
  <c r="K3023" i="17"/>
  <c r="K3018" i="17"/>
  <c r="K3009" i="17"/>
  <c r="K2991" i="17"/>
  <c r="K2986" i="17"/>
  <c r="K2977" i="17"/>
  <c r="K2959" i="17"/>
  <c r="K2954" i="17"/>
  <c r="K2945" i="17"/>
  <c r="K2927" i="17"/>
  <c r="K2922" i="17"/>
  <c r="K2913" i="17"/>
  <c r="K2895" i="17"/>
  <c r="K2890" i="17"/>
  <c r="K2881" i="17"/>
  <c r="K2831" i="17"/>
  <c r="K2815" i="17"/>
  <c r="K2799" i="17"/>
  <c r="K2783" i="17"/>
  <c r="K2767" i="17"/>
  <c r="K2751" i="17"/>
  <c r="K2735" i="17"/>
  <c r="K2719" i="17"/>
  <c r="K2703" i="17"/>
  <c r="K2687" i="17"/>
  <c r="K2671" i="17"/>
  <c r="K2655" i="17"/>
  <c r="K2637" i="17"/>
  <c r="K2634" i="17"/>
  <c r="K2631" i="17"/>
  <c r="K2605" i="17"/>
  <c r="K2602" i="17"/>
  <c r="K2599" i="17"/>
  <c r="K2573" i="17"/>
  <c r="K2570" i="17"/>
  <c r="K2567" i="17"/>
  <c r="K2541" i="17"/>
  <c r="K2538" i="17"/>
  <c r="K2535" i="17"/>
  <c r="K2509" i="17"/>
  <c r="K2506" i="17"/>
  <c r="K2503" i="17"/>
  <c r="K2477" i="17"/>
  <c r="K2474" i="17"/>
  <c r="K2471" i="17"/>
  <c r="K2463" i="17"/>
  <c r="K2455" i="17"/>
  <c r="K2447" i="17"/>
  <c r="K2439" i="17"/>
  <c r="K2431" i="17"/>
  <c r="K2423" i="17"/>
  <c r="K2415" i="17"/>
  <c r="K2407" i="17"/>
  <c r="K2399" i="17"/>
  <c r="K2391" i="17"/>
  <c r="K2383" i="17"/>
  <c r="K2375" i="17"/>
  <c r="K2367" i="17"/>
  <c r="K2359" i="17"/>
  <c r="K2351" i="17"/>
  <c r="K2343" i="17"/>
  <c r="K2335" i="17"/>
  <c r="K2327" i="17"/>
  <c r="K2319" i="17"/>
  <c r="K2311" i="17"/>
  <c r="K2303" i="17"/>
  <c r="K2295" i="17"/>
  <c r="K2287" i="17"/>
  <c r="K2279" i="17"/>
  <c r="K2271" i="17"/>
  <c r="K2263" i="17"/>
  <c r="K2255" i="17"/>
  <c r="K2247" i="17"/>
  <c r="K2239" i="17"/>
  <c r="K2231" i="17"/>
  <c r="K2223" i="17"/>
  <c r="K2215" i="17"/>
  <c r="K2207" i="17"/>
  <c r="K2199" i="17"/>
  <c r="K2191" i="17"/>
  <c r="K2183" i="17"/>
  <c r="K2175" i="17"/>
  <c r="K2167" i="17"/>
  <c r="K2159" i="17"/>
  <c r="K2151" i="17"/>
  <c r="K2143" i="17"/>
  <c r="K2135" i="17"/>
  <c r="K2127" i="17"/>
  <c r="K2119" i="17"/>
  <c r="K2840" i="17"/>
  <c r="K2834" i="17"/>
  <c r="K2824" i="17"/>
  <c r="K2818" i="17"/>
  <c r="K2808" i="17"/>
  <c r="K2802" i="17"/>
  <c r="K2792" i="17"/>
  <c r="K2786" i="17"/>
  <c r="K2776" i="17"/>
  <c r="K2770" i="17"/>
  <c r="K2760" i="17"/>
  <c r="K2754" i="17"/>
  <c r="K2744" i="17"/>
  <c r="K2738" i="17"/>
  <c r="K2728" i="17"/>
  <c r="K2722" i="17"/>
  <c r="K2712" i="17"/>
  <c r="K2706" i="17"/>
  <c r="K2696" i="17"/>
  <c r="K2690" i="17"/>
  <c r="K2680" i="17"/>
  <c r="K2674" i="17"/>
  <c r="K2664" i="17"/>
  <c r="K2658" i="17"/>
  <c r="K2648" i="17"/>
  <c r="K2628" i="17"/>
  <c r="K2625" i="17"/>
  <c r="K2622" i="17"/>
  <c r="K2616" i="17"/>
  <c r="K2596" i="17"/>
  <c r="K2593" i="17"/>
  <c r="K2590" i="17"/>
  <c r="K2584" i="17"/>
  <c r="K2564" i="17"/>
  <c r="K2561" i="17"/>
  <c r="K2558" i="17"/>
  <c r="K2552" i="17"/>
  <c r="K2532" i="17"/>
  <c r="K2529" i="17"/>
  <c r="K2526" i="17"/>
  <c r="K2520" i="17"/>
  <c r="K2500" i="17"/>
  <c r="K2497" i="17"/>
  <c r="K2494" i="17"/>
  <c r="K2488" i="17"/>
  <c r="K2468" i="17"/>
  <c r="K2460" i="17"/>
  <c r="K2452" i="17"/>
  <c r="K2444" i="17"/>
  <c r="K2436" i="17"/>
  <c r="K2428" i="17"/>
  <c r="K2420" i="17"/>
  <c r="K2412" i="17"/>
  <c r="K2404" i="17"/>
  <c r="K2396" i="17"/>
  <c r="K2388" i="17"/>
  <c r="K2380" i="17"/>
  <c r="K2372" i="17"/>
  <c r="K2364" i="17"/>
  <c r="K2356" i="17"/>
  <c r="K2348" i="17"/>
  <c r="K2340" i="17"/>
  <c r="K2332" i="17"/>
  <c r="K2324" i="17"/>
  <c r="K2316" i="17"/>
  <c r="K2308" i="17"/>
  <c r="K2300" i="17"/>
  <c r="K2292" i="17"/>
  <c r="K2284" i="17"/>
  <c r="K2276" i="17"/>
  <c r="K2268" i="17"/>
  <c r="K2260" i="17"/>
  <c r="K2252" i="17"/>
  <c r="K2244" i="17"/>
  <c r="K2236" i="17"/>
  <c r="K2228" i="17"/>
  <c r="K2220" i="17"/>
  <c r="K2212" i="17"/>
  <c r="K2204" i="17"/>
  <c r="K2196" i="17"/>
  <c r="K2188" i="17"/>
  <c r="K2180" i="17"/>
  <c r="K2172" i="17"/>
  <c r="K2164" i="17"/>
  <c r="K2156" i="17"/>
  <c r="K2148" i="17"/>
  <c r="K2140" i="17"/>
  <c r="K2132" i="17"/>
  <c r="K2124" i="17"/>
  <c r="K2116" i="17"/>
  <c r="K2108" i="17"/>
  <c r="K2100" i="17"/>
  <c r="K2092" i="17"/>
  <c r="K2084" i="17"/>
  <c r="K2076" i="17"/>
  <c r="K2068" i="17"/>
  <c r="K2060" i="17"/>
  <c r="K2052" i="17"/>
  <c r="K2044" i="17"/>
  <c r="K2036" i="17"/>
  <c r="K2028" i="17"/>
  <c r="K2020" i="17"/>
  <c r="K2012" i="17"/>
  <c r="K2004" i="17"/>
  <c r="K1996" i="17"/>
  <c r="K1988" i="17"/>
  <c r="K1980" i="17"/>
  <c r="K1972" i="17"/>
  <c r="K1964" i="17"/>
  <c r="K1956" i="17"/>
  <c r="K1948" i="17"/>
  <c r="K1940" i="17"/>
  <c r="K1932" i="17"/>
  <c r="K1924" i="17"/>
  <c r="K1916" i="17"/>
  <c r="K1908" i="17"/>
  <c r="K1900" i="17"/>
  <c r="K1892" i="17"/>
  <c r="K1884" i="17"/>
  <c r="K1876" i="17"/>
  <c r="K1868" i="17"/>
  <c r="K1860" i="17"/>
  <c r="K1852" i="17"/>
  <c r="K1844" i="17"/>
  <c r="K1836" i="17"/>
  <c r="K1828" i="17"/>
  <c r="K1820" i="17"/>
  <c r="K1812" i="17"/>
  <c r="K1804" i="17"/>
  <c r="K1796" i="17"/>
  <c r="K1788" i="17"/>
  <c r="K3385" i="17"/>
  <c r="K3257" i="17"/>
  <c r="K3129" i="17"/>
  <c r="K3001" i="17"/>
  <c r="K2873" i="17"/>
  <c r="K2841" i="17"/>
  <c r="K2790" i="17"/>
  <c r="K2749" i="17"/>
  <c r="K2713" i="17"/>
  <c r="K2693" i="17"/>
  <c r="K2662" i="17"/>
  <c r="K2642" i="17"/>
  <c r="K2617" i="17"/>
  <c r="K2578" i="17"/>
  <c r="K2553" i="17"/>
  <c r="K2514" i="17"/>
  <c r="K2489" i="17"/>
  <c r="K2461" i="17"/>
  <c r="K2429" i="17"/>
  <c r="K2397" i="17"/>
  <c r="K2365" i="17"/>
  <c r="K2333" i="17"/>
  <c r="K2301" i="17"/>
  <c r="K2269" i="17"/>
  <c r="K2237" i="17"/>
  <c r="K2205" i="17"/>
  <c r="K2173" i="17"/>
  <c r="K2141" i="17"/>
  <c r="K1815" i="17"/>
  <c r="K1811" i="17"/>
  <c r="K1797" i="17"/>
  <c r="K1784" i="17"/>
  <c r="K1776" i="17"/>
  <c r="K1768" i="17"/>
  <c r="K1760" i="17"/>
  <c r="K1752" i="17"/>
  <c r="K1744" i="17"/>
  <c r="K1736" i="17"/>
  <c r="K1728" i="17"/>
  <c r="K1720" i="17"/>
  <c r="K1712" i="17"/>
  <c r="K1704" i="17"/>
  <c r="K1696" i="17"/>
  <c r="K1688" i="17"/>
  <c r="K1680" i="17"/>
  <c r="K1672" i="17"/>
  <c r="K1664" i="17"/>
  <c r="K1656" i="17"/>
  <c r="K1648" i="17"/>
  <c r="K1640" i="17"/>
  <c r="K1632" i="17"/>
  <c r="K1624" i="17"/>
  <c r="K1616" i="17"/>
  <c r="K1608" i="17"/>
  <c r="K1600" i="17"/>
  <c r="K1592" i="17"/>
  <c r="K1584" i="17"/>
  <c r="K1576" i="17"/>
  <c r="K1568" i="17"/>
  <c r="K1560" i="17"/>
  <c r="K1552" i="17"/>
  <c r="K1544" i="17"/>
  <c r="K1536" i="17"/>
  <c r="K1528" i="17"/>
  <c r="K1520" i="17"/>
  <c r="K1512" i="17"/>
  <c r="K1504" i="17"/>
  <c r="K1496" i="17"/>
  <c r="K3330" i="17"/>
  <c r="K3303" i="17"/>
  <c r="K3202" i="17"/>
  <c r="K3175" i="17"/>
  <c r="K3074" i="17"/>
  <c r="K3047" i="17"/>
  <c r="K2946" i="17"/>
  <c r="K2919" i="17"/>
  <c r="K2853" i="17"/>
  <c r="K2829" i="17"/>
  <c r="K2806" i="17"/>
  <c r="K2774" i="17"/>
  <c r="K2733" i="17"/>
  <c r="K2697" i="17"/>
  <c r="K2677" i="17"/>
  <c r="K2646" i="17"/>
  <c r="K2607" i="17"/>
  <c r="K2582" i="17"/>
  <c r="K2543" i="17"/>
  <c r="K2518" i="17"/>
  <c r="K2479" i="17"/>
  <c r="K2465" i="17"/>
  <c r="K2442" i="17"/>
  <c r="K2433" i="17"/>
  <c r="K2410" i="17"/>
  <c r="K2401" i="17"/>
  <c r="K2378" i="17"/>
  <c r="K2369" i="17"/>
  <c r="K2346" i="17"/>
  <c r="K2337" i="17"/>
  <c r="K2314" i="17"/>
  <c r="K2305" i="17"/>
  <c r="K2282" i="17"/>
  <c r="K2273" i="17"/>
  <c r="K2250" i="17"/>
  <c r="K2241" i="17"/>
  <c r="K2218" i="17"/>
  <c r="K2209" i="17"/>
  <c r="K2186" i="17"/>
  <c r="K2177" i="17"/>
  <c r="K2154" i="17"/>
  <c r="K2145" i="17"/>
  <c r="K2122" i="17"/>
  <c r="K2113" i="17"/>
  <c r="K2109" i="17"/>
  <c r="K2105" i="17"/>
  <c r="K2101" i="17"/>
  <c r="K2097" i="17"/>
  <c r="K2093" i="17"/>
  <c r="K2089" i="17"/>
  <c r="K2085" i="17"/>
  <c r="K2081" i="17"/>
  <c r="K2077" i="17"/>
  <c r="K2073" i="17"/>
  <c r="K2069" i="17"/>
  <c r="K2065" i="17"/>
  <c r="K2061" i="17"/>
  <c r="K2057" i="17"/>
  <c r="K2053" i="17"/>
  <c r="K2049" i="17"/>
  <c r="K2045" i="17"/>
  <c r="K2041" i="17"/>
  <c r="K2037" i="17"/>
  <c r="K2033" i="17"/>
  <c r="K2029" i="17"/>
  <c r="K2025" i="17"/>
  <c r="K2021" i="17"/>
  <c r="K2017" i="17"/>
  <c r="K2013" i="17"/>
  <c r="K2009" i="17"/>
  <c r="K2005" i="17"/>
  <c r="K2001" i="17"/>
  <c r="K1997" i="17"/>
  <c r="K1993" i="17"/>
  <c r="K1989" i="17"/>
  <c r="K1985" i="17"/>
  <c r="K1981" i="17"/>
  <c r="K1977" i="17"/>
  <c r="K1973" i="17"/>
  <c r="K1969" i="17"/>
  <c r="K1965" i="17"/>
  <c r="K1961" i="17"/>
  <c r="K1957" i="17"/>
  <c r="K1953" i="17"/>
  <c r="K1949" i="17"/>
  <c r="K1945" i="17"/>
  <c r="K1941" i="17"/>
  <c r="K1937" i="17"/>
  <c r="K1933" i="17"/>
  <c r="K1929" i="17"/>
  <c r="K1925" i="17"/>
  <c r="K1921" i="17"/>
  <c r="K1917" i="17"/>
  <c r="K1913" i="17"/>
  <c r="K1909" i="17"/>
  <c r="K1905" i="17"/>
  <c r="K1901" i="17"/>
  <c r="K1897" i="17"/>
  <c r="K1893" i="17"/>
  <c r="K1889" i="17"/>
  <c r="K1885" i="17"/>
  <c r="K1881" i="17"/>
  <c r="K1877" i="17"/>
  <c r="K1873" i="17"/>
  <c r="K1869" i="17"/>
  <c r="K1865" i="17"/>
  <c r="K1861" i="17"/>
  <c r="K1857" i="17"/>
  <c r="K1853" i="17"/>
  <c r="K1849" i="17"/>
  <c r="K1845" i="17"/>
  <c r="K1841" i="17"/>
  <c r="K1837" i="17"/>
  <c r="K1833" i="17"/>
  <c r="K1829" i="17"/>
  <c r="K1825" i="17"/>
  <c r="K1818" i="17"/>
  <c r="K1793" i="17"/>
  <c r="K1781" i="17"/>
  <c r="K1773" i="17"/>
  <c r="K1765" i="17"/>
  <c r="K1757" i="17"/>
  <c r="K1749" i="17"/>
  <c r="K1741" i="17"/>
  <c r="K1733" i="17"/>
  <c r="K1725" i="17"/>
  <c r="K1717" i="17"/>
  <c r="K1709" i="17"/>
  <c r="K1701" i="17"/>
  <c r="K1693" i="17"/>
  <c r="K1685" i="17"/>
  <c r="K1677" i="17"/>
  <c r="K1669" i="17"/>
  <c r="K1661" i="17"/>
  <c r="K1653" i="17"/>
  <c r="K1645" i="17"/>
  <c r="K1637" i="17"/>
  <c r="K1629" i="17"/>
  <c r="K1621" i="17"/>
  <c r="K1613" i="17"/>
  <c r="K1605" i="17"/>
  <c r="K1597" i="17"/>
  <c r="K1589" i="17"/>
  <c r="K1581" i="17"/>
  <c r="K1573" i="17"/>
  <c r="K1565" i="17"/>
  <c r="K1557" i="17"/>
  <c r="K1549" i="17"/>
  <c r="K1541" i="17"/>
  <c r="K1533" i="17"/>
  <c r="K1525" i="17"/>
  <c r="K1517" i="17"/>
  <c r="K1509" i="17"/>
  <c r="K1501" i="17"/>
  <c r="K1493" i="17"/>
  <c r="K1485" i="17"/>
  <c r="K1477" i="17"/>
  <c r="K1469" i="17"/>
  <c r="K1461" i="17"/>
  <c r="K1453" i="17"/>
  <c r="K1445" i="17"/>
  <c r="K1437" i="17"/>
  <c r="K1429" i="17"/>
  <c r="K1421" i="17"/>
  <c r="K1413" i="17"/>
  <c r="K1405" i="17"/>
  <c r="K1397" i="17"/>
  <c r="K1389" i="17"/>
  <c r="K1381" i="17"/>
  <c r="K1373" i="17"/>
  <c r="K1365" i="17"/>
  <c r="K1357" i="17"/>
  <c r="K1349" i="17"/>
  <c r="K1341" i="17"/>
  <c r="K1333" i="17"/>
  <c r="K1325" i="17"/>
  <c r="K1317" i="17"/>
  <c r="K1309" i="17"/>
  <c r="K1301" i="17"/>
  <c r="K1293" i="17"/>
  <c r="K1285" i="17"/>
  <c r="K1277" i="17"/>
  <c r="K1269" i="17"/>
  <c r="K1261" i="17"/>
  <c r="K1253" i="17"/>
  <c r="K1245" i="17"/>
  <c r="K1237" i="17"/>
  <c r="K1229" i="17"/>
  <c r="K1221" i="17"/>
  <c r="K1213" i="17"/>
  <c r="K1205" i="17"/>
  <c r="K1197" i="17"/>
  <c r="K1189" i="17"/>
  <c r="K1181" i="17"/>
  <c r="K1173" i="17"/>
  <c r="K1165" i="17"/>
  <c r="K1157" i="17"/>
  <c r="K1149" i="17"/>
  <c r="K1141" i="17"/>
  <c r="K1133" i="17"/>
  <c r="K1125" i="17"/>
  <c r="K1117" i="17"/>
  <c r="K1109" i="17"/>
  <c r="K1101" i="17"/>
  <c r="K1093" i="17"/>
  <c r="K1085" i="17"/>
  <c r="K1077" i="17"/>
  <c r="K1069" i="17"/>
  <c r="K1061" i="17"/>
  <c r="K1053" i="17"/>
  <c r="K1045" i="17"/>
  <c r="K1037" i="17"/>
  <c r="K1029" i="17"/>
  <c r="K1021" i="17"/>
  <c r="K1013" i="17"/>
  <c r="K1005" i="17"/>
  <c r="K997" i="17"/>
  <c r="K989" i="17"/>
  <c r="K981" i="17"/>
  <c r="K973" i="17"/>
  <c r="K3289" i="17"/>
  <c r="K3161" i="17"/>
  <c r="K3033" i="17"/>
  <c r="K2905" i="17"/>
  <c r="K2865" i="17"/>
  <c r="K2789" i="17"/>
  <c r="K2758" i="17"/>
  <c r="K2717" i="17"/>
  <c r="K2681" i="17"/>
  <c r="K2661" i="17"/>
  <c r="K2626" i="17"/>
  <c r="K2597" i="17"/>
  <c r="K2591" i="17"/>
  <c r="K2562" i="17"/>
  <c r="K2533" i="17"/>
  <c r="K2527" i="17"/>
  <c r="K2498" i="17"/>
  <c r="K2469" i="17"/>
  <c r="K2437" i="17"/>
  <c r="K2405" i="17"/>
  <c r="K2373" i="17"/>
  <c r="K2341" i="17"/>
  <c r="K2309" i="17"/>
  <c r="K2277" i="17"/>
  <c r="K2245" i="17"/>
  <c r="K2213" i="17"/>
  <c r="K2181" i="17"/>
  <c r="K2149" i="17"/>
  <c r="K2117" i="17"/>
  <c r="K1821" i="17"/>
  <c r="K1807" i="17"/>
  <c r="K1803" i="17"/>
  <c r="K1789" i="17"/>
  <c r="K1786" i="17"/>
  <c r="K1778" i="17"/>
  <c r="K1770" i="17"/>
  <c r="K1762" i="17"/>
  <c r="K1754" i="17"/>
  <c r="K1746" i="17"/>
  <c r="K1738" i="17"/>
  <c r="K1730" i="17"/>
  <c r="K1722" i="17"/>
  <c r="K1714" i="17"/>
  <c r="K1706" i="17"/>
  <c r="K1698" i="17"/>
  <c r="K1690" i="17"/>
  <c r="K1682" i="17"/>
  <c r="K1674" i="17"/>
  <c r="K1666" i="17"/>
  <c r="K1658" i="17"/>
  <c r="K1650" i="17"/>
  <c r="K1642" i="17"/>
  <c r="K1634" i="17"/>
  <c r="K1626" i="17"/>
  <c r="K1618" i="17"/>
  <c r="K1610" i="17"/>
  <c r="K1602" i="17"/>
  <c r="K1594" i="17"/>
  <c r="K1586" i="17"/>
  <c r="K1578" i="17"/>
  <c r="K1570" i="17"/>
  <c r="K1562" i="17"/>
  <c r="K1554" i="17"/>
  <c r="K1546" i="17"/>
  <c r="K1538" i="17"/>
  <c r="K1530" i="17"/>
  <c r="K1522" i="17"/>
  <c r="K1514" i="17"/>
  <c r="K1506" i="17"/>
  <c r="K1498" i="17"/>
  <c r="K1490" i="17"/>
  <c r="K1482" i="17"/>
  <c r="K1474" i="17"/>
  <c r="K1466" i="17"/>
  <c r="K1458" i="17"/>
  <c r="K1450" i="17"/>
  <c r="K1442" i="17"/>
  <c r="K1434" i="17"/>
  <c r="K1426" i="17"/>
  <c r="K1418" i="17"/>
  <c r="K1410" i="17"/>
  <c r="K1402" i="17"/>
  <c r="K1394" i="17"/>
  <c r="K1386" i="17"/>
  <c r="K1378" i="17"/>
  <c r="K1370" i="17"/>
  <c r="K1362" i="17"/>
  <c r="K1354" i="17"/>
  <c r="K1346" i="17"/>
  <c r="K1338" i="17"/>
  <c r="K1330" i="17"/>
  <c r="K1322" i="17"/>
  <c r="K1314" i="17"/>
  <c r="K1306" i="17"/>
  <c r="K1298" i="17"/>
  <c r="K1290" i="17"/>
  <c r="K1282" i="17"/>
  <c r="K1274" i="17"/>
  <c r="K1266" i="17"/>
  <c r="K1258" i="17"/>
  <c r="K1250" i="17"/>
  <c r="K1242" i="17"/>
  <c r="K1234" i="17"/>
  <c r="K1226" i="17"/>
  <c r="K1218" i="17"/>
  <c r="K1210" i="17"/>
  <c r="K1202" i="17"/>
  <c r="K1194" i="17"/>
  <c r="K1186" i="17"/>
  <c r="K1178" i="17"/>
  <c r="K1170" i="17"/>
  <c r="K1162" i="17"/>
  <c r="K1154" i="17"/>
  <c r="K1146" i="17"/>
  <c r="K1138" i="17"/>
  <c r="K1130" i="17"/>
  <c r="K1122" i="17"/>
  <c r="K1114" i="17"/>
  <c r="K1106" i="17"/>
  <c r="K1098" i="17"/>
  <c r="K1090" i="17"/>
  <c r="K1082" i="17"/>
  <c r="K1074" i="17"/>
  <c r="K1066" i="17"/>
  <c r="K1058" i="17"/>
  <c r="K1050" i="17"/>
  <c r="K1042" i="17"/>
  <c r="K1034" i="17"/>
  <c r="K1026" i="17"/>
  <c r="K1018" i="17"/>
  <c r="K1010" i="17"/>
  <c r="K1002" i="17"/>
  <c r="K994" i="17"/>
  <c r="K986" i="17"/>
  <c r="K978" i="17"/>
  <c r="K3362" i="17"/>
  <c r="K3335" i="17"/>
  <c r="K3234" i="17"/>
  <c r="K3207" i="17"/>
  <c r="K3106" i="17"/>
  <c r="K3079" i="17"/>
  <c r="K2978" i="17"/>
  <c r="K2951" i="17"/>
  <c r="K2845" i="17"/>
  <c r="K2822" i="17"/>
  <c r="K2793" i="17"/>
  <c r="K2773" i="17"/>
  <c r="K2742" i="17"/>
  <c r="K2701" i="17"/>
  <c r="K2665" i="17"/>
  <c r="K2645" i="17"/>
  <c r="K2640" i="17"/>
  <c r="K2620" i="17"/>
  <c r="K2581" i="17"/>
  <c r="K2576" i="17"/>
  <c r="K2556" i="17"/>
  <c r="K2517" i="17"/>
  <c r="K2512" i="17"/>
  <c r="K2492" i="17"/>
  <c r="K2450" i="17"/>
  <c r="K2441" i="17"/>
  <c r="K2418" i="17"/>
  <c r="K2409" i="17"/>
  <c r="K2386" i="17"/>
  <c r="K2377" i="17"/>
  <c r="K2354" i="17"/>
  <c r="K2345" i="17"/>
  <c r="K2322" i="17"/>
  <c r="K2313" i="17"/>
  <c r="K2290" i="17"/>
  <c r="K2281" i="17"/>
  <c r="K2258" i="17"/>
  <c r="K2249" i="17"/>
  <c r="K2226" i="17"/>
  <c r="K2217" i="17"/>
  <c r="K2194" i="17"/>
  <c r="K2185" i="17"/>
  <c r="K2162" i="17"/>
  <c r="K2153" i="17"/>
  <c r="K2130" i="17"/>
  <c r="K2121" i="17"/>
  <c r="K1817" i="17"/>
  <c r="K1810" i="17"/>
  <c r="K1783" i="17"/>
  <c r="K1775" i="17"/>
  <c r="K1767" i="17"/>
  <c r="K1759" i="17"/>
  <c r="K1751" i="17"/>
  <c r="K1743" i="17"/>
  <c r="K1735" i="17"/>
  <c r="K1727" i="17"/>
  <c r="K1719" i="17"/>
  <c r="K1711" i="17"/>
  <c r="K1703" i="17"/>
  <c r="K1695" i="17"/>
  <c r="K1687" i="17"/>
  <c r="K1679" i="17"/>
  <c r="K1671" i="17"/>
  <c r="K1663" i="17"/>
  <c r="K1655" i="17"/>
  <c r="K1647" i="17"/>
  <c r="K1639" i="17"/>
  <c r="K1631" i="17"/>
  <c r="K1623" i="17"/>
  <c r="K1615" i="17"/>
  <c r="K1607" i="17"/>
  <c r="K1599" i="17"/>
  <c r="K1591" i="17"/>
  <c r="K1583" i="17"/>
  <c r="K1575" i="17"/>
  <c r="K1567" i="17"/>
  <c r="K1559" i="17"/>
  <c r="K1551" i="17"/>
  <c r="K1543" i="17"/>
  <c r="K1535" i="17"/>
  <c r="K1527" i="17"/>
  <c r="K1519" i="17"/>
  <c r="K1511" i="17"/>
  <c r="K1503" i="17"/>
  <c r="K1495" i="17"/>
  <c r="K1487" i="17"/>
  <c r="K1479" i="17"/>
  <c r="K1471" i="17"/>
  <c r="K1463" i="17"/>
  <c r="K1455" i="17"/>
  <c r="K1447" i="17"/>
  <c r="K1439" i="17"/>
  <c r="K1431" i="17"/>
  <c r="K1423" i="17"/>
  <c r="K1415" i="17"/>
  <c r="K1407" i="17"/>
  <c r="K1399" i="17"/>
  <c r="K1391" i="17"/>
  <c r="K1383" i="17"/>
  <c r="K1375" i="17"/>
  <c r="K1367" i="17"/>
  <c r="K1359" i="17"/>
  <c r="K1351" i="17"/>
  <c r="K1343" i="17"/>
  <c r="K1335" i="17"/>
  <c r="K1327" i="17"/>
  <c r="K1319" i="17"/>
  <c r="K1311" i="17"/>
  <c r="K1303" i="17"/>
  <c r="K1295" i="17"/>
  <c r="K1287" i="17"/>
  <c r="K1279" i="17"/>
  <c r="K1271" i="17"/>
  <c r="K1263" i="17"/>
  <c r="K1255" i="17"/>
  <c r="K1247" i="17"/>
  <c r="K1239" i="17"/>
  <c r="K1231" i="17"/>
  <c r="K1223" i="17"/>
  <c r="K1215" i="17"/>
  <c r="K1207" i="17"/>
  <c r="K1199" i="17"/>
  <c r="K1191" i="17"/>
  <c r="K1183" i="17"/>
  <c r="K1175" i="17"/>
  <c r="K1167" i="17"/>
  <c r="K1159" i="17"/>
  <c r="K1151" i="17"/>
  <c r="K1143" i="17"/>
  <c r="K1135" i="17"/>
  <c r="K1127" i="17"/>
  <c r="K1119" i="17"/>
  <c r="K1111" i="17"/>
  <c r="K1103" i="17"/>
  <c r="K1095" i="17"/>
  <c r="K1087" i="17"/>
  <c r="K1079" i="17"/>
  <c r="K1071" i="17"/>
  <c r="K1063" i="17"/>
  <c r="K1055" i="17"/>
  <c r="K1047" i="17"/>
  <c r="K1039" i="17"/>
  <c r="K1031" i="17"/>
  <c r="K1023" i="17"/>
  <c r="K1015" i="17"/>
  <c r="K1007" i="17"/>
  <c r="K999" i="17"/>
  <c r="K991" i="17"/>
  <c r="K983" i="17"/>
  <c r="K975" i="17"/>
  <c r="K3298" i="17"/>
  <c r="K3271" i="17"/>
  <c r="K3170" i="17"/>
  <c r="K3143" i="17"/>
  <c r="K3042" i="17"/>
  <c r="K3015" i="17"/>
  <c r="K2914" i="17"/>
  <c r="K2887" i="17"/>
  <c r="K2861" i="17"/>
  <c r="K2813" i="17"/>
  <c r="K2765" i="17"/>
  <c r="K2729" i="17"/>
  <c r="K2709" i="17"/>
  <c r="K2678" i="17"/>
  <c r="K2613" i="17"/>
  <c r="K2608" i="17"/>
  <c r="K2588" i="17"/>
  <c r="K2549" i="17"/>
  <c r="K2544" i="17"/>
  <c r="K2524" i="17"/>
  <c r="K2485" i="17"/>
  <c r="K2480" i="17"/>
  <c r="K2466" i="17"/>
  <c r="K2457" i="17"/>
  <c r="K2434" i="17"/>
  <c r="K2425" i="17"/>
  <c r="K2402" i="17"/>
  <c r="K2393" i="17"/>
  <c r="K2370" i="17"/>
  <c r="K2361" i="17"/>
  <c r="K2338" i="17"/>
  <c r="K2329" i="17"/>
  <c r="K2306" i="17"/>
  <c r="K2297" i="17"/>
  <c r="K2274" i="17"/>
  <c r="K2265" i="17"/>
  <c r="K2242" i="17"/>
  <c r="K2233" i="17"/>
  <c r="K2210" i="17"/>
  <c r="K2201" i="17"/>
  <c r="K2178" i="17"/>
  <c r="K2169" i="17"/>
  <c r="K2146" i="17"/>
  <c r="K2137" i="17"/>
  <c r="K2114" i="17"/>
  <c r="K2106" i="17"/>
  <c r="K2098" i="17"/>
  <c r="K2090" i="17"/>
  <c r="K2082" i="17"/>
  <c r="K2074" i="17"/>
  <c r="K2066" i="17"/>
  <c r="K2058" i="17"/>
  <c r="K2050" i="17"/>
  <c r="K2042" i="17"/>
  <c r="K2034" i="17"/>
  <c r="K2026" i="17"/>
  <c r="K2018" i="17"/>
  <c r="K2010" i="17"/>
  <c r="K2002" i="17"/>
  <c r="K1994" i="17"/>
  <c r="K1986" i="17"/>
  <c r="K1978" i="17"/>
  <c r="K1970" i="17"/>
  <c r="K1962" i="17"/>
  <c r="K1954" i="17"/>
  <c r="K1946" i="17"/>
  <c r="K1938" i="17"/>
  <c r="K1930" i="17"/>
  <c r="K1922" i="17"/>
  <c r="K1914" i="17"/>
  <c r="K1906" i="17"/>
  <c r="K1898" i="17"/>
  <c r="K1890" i="17"/>
  <c r="K1882" i="17"/>
  <c r="K1874" i="17"/>
  <c r="K1866" i="17"/>
  <c r="K1858" i="17"/>
  <c r="K1850" i="17"/>
  <c r="K1842" i="17"/>
  <c r="K1834" i="17"/>
  <c r="K1826" i="17"/>
  <c r="K1801" i="17"/>
  <c r="K1794" i="17"/>
  <c r="K1787" i="17"/>
  <c r="K1779" i="17"/>
  <c r="K1771" i="17"/>
  <c r="K1763" i="17"/>
  <c r="K1755" i="17"/>
  <c r="K1747" i="17"/>
  <c r="K1739" i="17"/>
  <c r="K1731" i="17"/>
  <c r="K1723" i="17"/>
  <c r="K1715" i="17"/>
  <c r="K1707" i="17"/>
  <c r="K1699" i="17"/>
  <c r="K1691" i="17"/>
  <c r="K1683" i="17"/>
  <c r="K1675" i="17"/>
  <c r="K1667" i="17"/>
  <c r="K1659" i="17"/>
  <c r="K1651" i="17"/>
  <c r="K1643" i="17"/>
  <c r="K1635" i="17"/>
  <c r="K1627" i="17"/>
  <c r="K1619" i="17"/>
  <c r="K1611" i="17"/>
  <c r="K1603" i="17"/>
  <c r="K1595" i="17"/>
  <c r="K1587" i="17"/>
  <c r="K1579" i="17"/>
  <c r="K1571" i="17"/>
  <c r="K1563" i="17"/>
  <c r="K1555" i="17"/>
  <c r="K1547" i="17"/>
  <c r="K1539" i="17"/>
  <c r="K1531" i="17"/>
  <c r="K1523" i="17"/>
  <c r="K1515" i="17"/>
  <c r="K1507" i="17"/>
  <c r="K1499" i="17"/>
  <c r="K1491" i="17"/>
  <c r="K1483" i="17"/>
  <c r="K1475" i="17"/>
  <c r="K1467" i="17"/>
  <c r="K1459" i="17"/>
  <c r="K1451" i="17"/>
  <c r="K1443" i="17"/>
  <c r="K1435" i="17"/>
  <c r="K1427" i="17"/>
  <c r="K1419" i="17"/>
  <c r="K1411" i="17"/>
  <c r="K1403" i="17"/>
  <c r="K1395" i="17"/>
  <c r="K1387" i="17"/>
  <c r="K1379" i="17"/>
  <c r="K1371" i="17"/>
  <c r="K1363" i="17"/>
  <c r="K1355" i="17"/>
  <c r="K1347" i="17"/>
  <c r="K1339" i="17"/>
  <c r="K1331" i="17"/>
  <c r="K1323" i="17"/>
  <c r="K1315" i="17"/>
  <c r="K1307" i="17"/>
  <c r="K1299" i="17"/>
  <c r="K1291" i="17"/>
  <c r="K1283" i="17"/>
  <c r="K1275" i="17"/>
  <c r="K1267" i="17"/>
  <c r="K1259" i="17"/>
  <c r="K1251" i="17"/>
  <c r="K1243" i="17"/>
  <c r="K1235" i="17"/>
  <c r="K1227" i="17"/>
  <c r="K1219" i="17"/>
  <c r="K1211" i="17"/>
  <c r="K1203" i="17"/>
  <c r="K1195" i="17"/>
  <c r="K1187" i="17"/>
  <c r="K1179" i="17"/>
  <c r="K1171" i="17"/>
  <c r="K1163" i="17"/>
  <c r="K1155" i="17"/>
  <c r="K1147" i="17"/>
  <c r="K1139" i="17"/>
  <c r="K1131" i="17"/>
  <c r="K1123" i="17"/>
  <c r="K1115" i="17"/>
  <c r="K1107" i="17"/>
  <c r="K1099" i="17"/>
  <c r="K1091" i="17"/>
  <c r="K1083" i="17"/>
  <c r="K1075" i="17"/>
  <c r="K1067" i="17"/>
  <c r="K1059" i="17"/>
  <c r="K1051" i="17"/>
  <c r="K1043" i="17"/>
  <c r="K1035" i="17"/>
  <c r="K1027" i="17"/>
  <c r="K1019" i="17"/>
  <c r="K1011" i="17"/>
  <c r="K1003" i="17"/>
  <c r="K995" i="17"/>
  <c r="K987" i="17"/>
  <c r="K979" i="17"/>
  <c r="K971" i="17"/>
  <c r="K963" i="17"/>
  <c r="K955" i="17"/>
  <c r="K947" i="17"/>
  <c r="K939" i="17"/>
  <c r="K931" i="17"/>
  <c r="K923" i="17"/>
  <c r="K915" i="17"/>
  <c r="K907" i="17"/>
  <c r="K899" i="17"/>
  <c r="K891" i="17"/>
  <c r="K3353" i="17"/>
  <c r="K2550" i="17"/>
  <c r="K2511" i="17"/>
  <c r="K2449" i="17"/>
  <c r="K2394" i="17"/>
  <c r="K2321" i="17"/>
  <c r="K2266" i="17"/>
  <c r="K2193" i="17"/>
  <c r="K2138" i="17"/>
  <c r="K2055" i="17"/>
  <c r="K1991" i="17"/>
  <c r="K1927" i="17"/>
  <c r="K1863" i="17"/>
  <c r="K1795" i="17"/>
  <c r="K1758" i="17"/>
  <c r="K1726" i="17"/>
  <c r="K1694" i="17"/>
  <c r="K1662" i="17"/>
  <c r="K1630" i="17"/>
  <c r="K1598" i="17"/>
  <c r="K1566" i="17"/>
  <c r="K1534" i="17"/>
  <c r="K1502" i="17"/>
  <c r="K3367" i="17"/>
  <c r="K3010" i="17"/>
  <c r="K2937" i="17"/>
  <c r="K2869" i="17"/>
  <c r="K2726" i="17"/>
  <c r="K2694" i="17"/>
  <c r="K2653" i="17"/>
  <c r="K2614" i="17"/>
  <c r="K2575" i="17"/>
  <c r="L2575" i="17" s="1"/>
  <c r="K2530" i="17"/>
  <c r="K2381" i="17"/>
  <c r="K2357" i="17"/>
  <c r="K2253" i="17"/>
  <c r="K2229" i="17"/>
  <c r="K2125" i="17"/>
  <c r="K2095" i="17"/>
  <c r="K2031" i="17"/>
  <c r="K1967" i="17"/>
  <c r="K1903" i="17"/>
  <c r="K1839" i="17"/>
  <c r="K1805" i="17"/>
  <c r="K1785" i="17"/>
  <c r="K1780" i="17"/>
  <c r="K1753" i="17"/>
  <c r="K1748" i="17"/>
  <c r="K1721" i="17"/>
  <c r="K1716" i="17"/>
  <c r="K1689" i="17"/>
  <c r="K1684" i="17"/>
  <c r="K1657" i="17"/>
  <c r="K1652" i="17"/>
  <c r="K1625" i="17"/>
  <c r="K1620" i="17"/>
  <c r="K1593" i="17"/>
  <c r="K1588" i="17"/>
  <c r="K1561" i="17"/>
  <c r="K1556" i="17"/>
  <c r="K1529" i="17"/>
  <c r="K1524" i="17"/>
  <c r="K1497" i="17"/>
  <c r="K1492" i="17"/>
  <c r="K1488" i="17"/>
  <c r="K1484" i="17"/>
  <c r="K1480" i="17"/>
  <c r="K1476" i="17"/>
  <c r="K1472" i="17"/>
  <c r="K1468" i="17"/>
  <c r="K1464" i="17"/>
  <c r="K1460" i="17"/>
  <c r="K1456" i="17"/>
  <c r="K1452" i="17"/>
  <c r="K1448" i="17"/>
  <c r="K1444" i="17"/>
  <c r="K1440" i="17"/>
  <c r="K1436" i="17"/>
  <c r="K1432" i="17"/>
  <c r="K1428" i="17"/>
  <c r="K1424" i="17"/>
  <c r="K1420" i="17"/>
  <c r="K1416" i="17"/>
  <c r="K1412" i="17"/>
  <c r="K1408" i="17"/>
  <c r="K1404" i="17"/>
  <c r="K1400" i="17"/>
  <c r="K1396" i="17"/>
  <c r="K1392" i="17"/>
  <c r="K1388" i="17"/>
  <c r="K1384" i="17"/>
  <c r="K1380" i="17"/>
  <c r="K1376" i="17"/>
  <c r="K1372" i="17"/>
  <c r="K1368" i="17"/>
  <c r="K1364" i="17"/>
  <c r="K1360" i="17"/>
  <c r="K1356" i="17"/>
  <c r="K1352" i="17"/>
  <c r="K1348" i="17"/>
  <c r="K1344" i="17"/>
  <c r="K1340" i="17"/>
  <c r="K1336" i="17"/>
  <c r="K1332" i="17"/>
  <c r="K1328" i="17"/>
  <c r="K1324" i="17"/>
  <c r="K1320" i="17"/>
  <c r="K1316" i="17"/>
  <c r="K1312" i="17"/>
  <c r="K1308" i="17"/>
  <c r="K1304" i="17"/>
  <c r="K1300" i="17"/>
  <c r="K1296" i="17"/>
  <c r="K1292" i="17"/>
  <c r="K1288" i="17"/>
  <c r="K1284" i="17"/>
  <c r="K1280" i="17"/>
  <c r="K1276" i="17"/>
  <c r="K1272" i="17"/>
  <c r="K1268" i="17"/>
  <c r="K1264" i="17"/>
  <c r="K1260" i="17"/>
  <c r="K1256" i="17"/>
  <c r="K1252" i="17"/>
  <c r="K1248" i="17"/>
  <c r="K1244" i="17"/>
  <c r="K1240" i="17"/>
  <c r="K1236" i="17"/>
  <c r="K1232" i="17"/>
  <c r="K1228" i="17"/>
  <c r="K1224" i="17"/>
  <c r="K1220" i="17"/>
  <c r="K1216" i="17"/>
  <c r="K1212" i="17"/>
  <c r="K1208" i="17"/>
  <c r="K1204" i="17"/>
  <c r="K1200" i="17"/>
  <c r="K1196" i="17"/>
  <c r="K1192" i="17"/>
  <c r="K1188" i="17"/>
  <c r="K1184" i="17"/>
  <c r="K1180" i="17"/>
  <c r="K1176" i="17"/>
  <c r="K1172" i="17"/>
  <c r="K1168" i="17"/>
  <c r="K1164" i="17"/>
  <c r="K1160" i="17"/>
  <c r="K1156" i="17"/>
  <c r="K1152" i="17"/>
  <c r="K1148" i="17"/>
  <c r="K1144" i="17"/>
  <c r="K1140" i="17"/>
  <c r="K1136" i="17"/>
  <c r="K1132" i="17"/>
  <c r="K1128" i="17"/>
  <c r="K1124" i="17"/>
  <c r="K1120" i="17"/>
  <c r="K1116" i="17"/>
  <c r="K1112" i="17"/>
  <c r="K1108" i="17"/>
  <c r="K1104" i="17"/>
  <c r="K1100" i="17"/>
  <c r="K1096" i="17"/>
  <c r="K1092" i="17"/>
  <c r="K1088" i="17"/>
  <c r="K1084" i="17"/>
  <c r="K1080" i="17"/>
  <c r="K1076" i="17"/>
  <c r="K1072" i="17"/>
  <c r="K1068" i="17"/>
  <c r="K1064" i="17"/>
  <c r="K1060" i="17"/>
  <c r="K1056" i="17"/>
  <c r="K1052" i="17"/>
  <c r="K1048" i="17"/>
  <c r="K1044" i="17"/>
  <c r="K1040" i="17"/>
  <c r="K1036" i="17"/>
  <c r="K1032" i="17"/>
  <c r="K1028" i="17"/>
  <c r="K1024" i="17"/>
  <c r="K1020" i="17"/>
  <c r="K1016" i="17"/>
  <c r="K1012" i="17"/>
  <c r="K1008" i="17"/>
  <c r="K1004" i="17"/>
  <c r="K1000" i="17"/>
  <c r="K996" i="17"/>
  <c r="K992" i="17"/>
  <c r="K988" i="17"/>
  <c r="K984" i="17"/>
  <c r="K980" i="17"/>
  <c r="K976" i="17"/>
  <c r="K969" i="17"/>
  <c r="K966" i="17"/>
  <c r="K960" i="17"/>
  <c r="K940" i="17"/>
  <c r="K937" i="17"/>
  <c r="K934" i="17"/>
  <c r="K928" i="17"/>
  <c r="K908" i="17"/>
  <c r="K905" i="17"/>
  <c r="K902" i="17"/>
  <c r="K896" i="17"/>
  <c r="K885" i="17"/>
  <c r="K877" i="17"/>
  <c r="K869" i="17"/>
  <c r="K861" i="17"/>
  <c r="K853" i="17"/>
  <c r="K845" i="17"/>
  <c r="K837" i="17"/>
  <c r="K829" i="17"/>
  <c r="K821" i="17"/>
  <c r="K813" i="17"/>
  <c r="K805" i="17"/>
  <c r="K797" i="17"/>
  <c r="K789" i="17"/>
  <c r="K781" i="17"/>
  <c r="K773" i="17"/>
  <c r="K765" i="17"/>
  <c r="K757" i="17"/>
  <c r="K749" i="17"/>
  <c r="K741" i="17"/>
  <c r="K733" i="17"/>
  <c r="K725" i="17"/>
  <c r="K717" i="17"/>
  <c r="K709" i="17"/>
  <c r="K701" i="17"/>
  <c r="K693" i="17"/>
  <c r="K685" i="17"/>
  <c r="K677" i="17"/>
  <c r="K669" i="17"/>
  <c r="K661" i="17"/>
  <c r="K653" i="17"/>
  <c r="K645" i="17"/>
  <c r="K3225" i="17"/>
  <c r="K2745" i="17"/>
  <c r="K2639" i="17"/>
  <c r="K2594" i="17"/>
  <c r="K2417" i="17"/>
  <c r="K2362" i="17"/>
  <c r="K2289" i="17"/>
  <c r="K2234" i="17"/>
  <c r="K2161" i="17"/>
  <c r="K2071" i="17"/>
  <c r="K2007" i="17"/>
  <c r="K1943" i="17"/>
  <c r="K1879" i="17"/>
  <c r="K1799" i="17"/>
  <c r="K1766" i="17"/>
  <c r="K1734" i="17"/>
  <c r="K1702" i="17"/>
  <c r="K1670" i="17"/>
  <c r="K1638" i="17"/>
  <c r="K1606" i="17"/>
  <c r="K1574" i="17"/>
  <c r="K1542" i="17"/>
  <c r="K1510" i="17"/>
  <c r="K972" i="17"/>
  <c r="K957" i="17"/>
  <c r="K954" i="17"/>
  <c r="K951" i="17"/>
  <c r="K925" i="17"/>
  <c r="K922" i="17"/>
  <c r="K919" i="17"/>
  <c r="K893" i="17"/>
  <c r="K890" i="17"/>
  <c r="K882" i="17"/>
  <c r="K874" i="17"/>
  <c r="K866" i="17"/>
  <c r="K858" i="17"/>
  <c r="K850" i="17"/>
  <c r="K842" i="17"/>
  <c r="K834" i="17"/>
  <c r="K826" i="17"/>
  <c r="K818" i="17"/>
  <c r="K810" i="17"/>
  <c r="K802" i="17"/>
  <c r="K794" i="17"/>
  <c r="K786" i="17"/>
  <c r="K778" i="17"/>
  <c r="K770" i="17"/>
  <c r="K762" i="17"/>
  <c r="K754" i="17"/>
  <c r="K746" i="17"/>
  <c r="K738" i="17"/>
  <c r="K730" i="17"/>
  <c r="K722" i="17"/>
  <c r="K714" i="17"/>
  <c r="K706" i="17"/>
  <c r="K698" i="17"/>
  <c r="K690" i="17"/>
  <c r="K682" i="17"/>
  <c r="K674" i="17"/>
  <c r="K662" i="17"/>
  <c r="K654" i="17"/>
  <c r="K646" i="17"/>
  <c r="K3321" i="17"/>
  <c r="K3239" i="17"/>
  <c r="K2882" i="17"/>
  <c r="K2825" i="17"/>
  <c r="K2797" i="17"/>
  <c r="K2777" i="17"/>
  <c r="K2757" i="17"/>
  <c r="K2725" i="17"/>
  <c r="K2685" i="17"/>
  <c r="K2453" i="17"/>
  <c r="K2349" i="17"/>
  <c r="K2325" i="17"/>
  <c r="K2221" i="17"/>
  <c r="K2197" i="17"/>
  <c r="K2111" i="17"/>
  <c r="K2047" i="17"/>
  <c r="K1983" i="17"/>
  <c r="K1919" i="17"/>
  <c r="K1855" i="17"/>
  <c r="K1809" i="17"/>
  <c r="K1761" i="17"/>
  <c r="K1756" i="17"/>
  <c r="K1729" i="17"/>
  <c r="K1724" i="17"/>
  <c r="K1697" i="17"/>
  <c r="K1692" i="17"/>
  <c r="K1665" i="17"/>
  <c r="K1660" i="17"/>
  <c r="K1633" i="17"/>
  <c r="K1628" i="17"/>
  <c r="K1601" i="17"/>
  <c r="K1596" i="17"/>
  <c r="K1569" i="17"/>
  <c r="K1564" i="17"/>
  <c r="K1537" i="17"/>
  <c r="K1532" i="17"/>
  <c r="K1505" i="17"/>
  <c r="K1500" i="17"/>
  <c r="K968" i="17"/>
  <c r="K948" i="17"/>
  <c r="K945" i="17"/>
  <c r="K942" i="17"/>
  <c r="K936" i="17"/>
  <c r="K916" i="17"/>
  <c r="K913" i="17"/>
  <c r="K910" i="17"/>
  <c r="K904" i="17"/>
  <c r="K887" i="17"/>
  <c r="K879" i="17"/>
  <c r="K871" i="17"/>
  <c r="K863" i="17"/>
  <c r="K3266" i="17"/>
  <c r="K3193" i="17"/>
  <c r="K3111" i="17"/>
  <c r="K2809" i="17"/>
  <c r="K2585" i="17"/>
  <c r="K2559" i="17"/>
  <c r="K2546" i="17"/>
  <c r="K2501" i="17"/>
  <c r="K2445" i="17"/>
  <c r="K2421" i="17"/>
  <c r="K2317" i="17"/>
  <c r="K2293" i="17"/>
  <c r="K2189" i="17"/>
  <c r="K2165" i="17"/>
  <c r="K2063" i="17"/>
  <c r="K1999" i="17"/>
  <c r="K1935" i="17"/>
  <c r="K1871" i="17"/>
  <c r="K1819" i="17"/>
  <c r="K1813" i="17"/>
  <c r="K1769" i="17"/>
  <c r="K1764" i="17"/>
  <c r="K1737" i="17"/>
  <c r="K1732" i="17"/>
  <c r="K1705" i="17"/>
  <c r="K1700" i="17"/>
  <c r="K1673" i="17"/>
  <c r="K1668" i="17"/>
  <c r="K1641" i="17"/>
  <c r="K1636" i="17"/>
  <c r="K1609" i="17"/>
  <c r="K1604" i="17"/>
  <c r="K1577" i="17"/>
  <c r="K1572" i="17"/>
  <c r="K1545" i="17"/>
  <c r="K1540" i="17"/>
  <c r="K2969" i="17"/>
  <c r="K2857" i="17"/>
  <c r="K2781" i="17"/>
  <c r="K2761" i="17"/>
  <c r="K2710" i="17"/>
  <c r="K2669" i="17"/>
  <c r="K2649" i="17"/>
  <c r="K2623" i="17"/>
  <c r="K2610" i="17"/>
  <c r="K2565" i="17"/>
  <c r="K2426" i="17"/>
  <c r="K2353" i="17"/>
  <c r="K2298" i="17"/>
  <c r="K2225" i="17"/>
  <c r="K2170" i="17"/>
  <c r="K2103" i="17"/>
  <c r="K2039" i="17"/>
  <c r="K1975" i="17"/>
  <c r="K1911" i="17"/>
  <c r="K1847" i="17"/>
  <c r="K1802" i="17"/>
  <c r="K1782" i="17"/>
  <c r="K1750" i="17"/>
  <c r="K1718" i="17"/>
  <c r="K1686" i="17"/>
  <c r="K1654" i="17"/>
  <c r="K1622" i="17"/>
  <c r="K1590" i="17"/>
  <c r="K1558" i="17"/>
  <c r="K1526" i="17"/>
  <c r="K1494" i="17"/>
  <c r="K970" i="17"/>
  <c r="K967" i="17"/>
  <c r="K941" i="17"/>
  <c r="K938" i="17"/>
  <c r="K935" i="17"/>
  <c r="K909" i="17"/>
  <c r="K906" i="17"/>
  <c r="K903" i="17"/>
  <c r="K886" i="17"/>
  <c r="K878" i="17"/>
  <c r="K870" i="17"/>
  <c r="K862" i="17"/>
  <c r="K854" i="17"/>
  <c r="K846" i="17"/>
  <c r="K838" i="17"/>
  <c r="K830" i="17"/>
  <c r="K822" i="17"/>
  <c r="K814" i="17"/>
  <c r="K806" i="17"/>
  <c r="K798" i="17"/>
  <c r="K790" i="17"/>
  <c r="K782" i="17"/>
  <c r="K774" i="17"/>
  <c r="K766" i="17"/>
  <c r="K758" i="17"/>
  <c r="K750" i="17"/>
  <c r="K742" i="17"/>
  <c r="K734" i="17"/>
  <c r="K726" i="17"/>
  <c r="K718" i="17"/>
  <c r="K710" i="17"/>
  <c r="K702" i="17"/>
  <c r="K694" i="17"/>
  <c r="K686" i="17"/>
  <c r="K678" i="17"/>
  <c r="K670" i="17"/>
  <c r="K666" i="17"/>
  <c r="K658" i="17"/>
  <c r="K650" i="17"/>
  <c r="K642" i="17"/>
  <c r="K634" i="17"/>
  <c r="K626" i="17"/>
  <c r="K618" i="17"/>
  <c r="K610" i="17"/>
  <c r="K602" i="17"/>
  <c r="K3097" i="17"/>
  <c r="K2838" i="17"/>
  <c r="K2495" i="17"/>
  <c r="K2133" i="17"/>
  <c r="K2023" i="17"/>
  <c r="K1742" i="17"/>
  <c r="K1681" i="17"/>
  <c r="K1614" i="17"/>
  <c r="K1553" i="17"/>
  <c r="K943" i="17"/>
  <c r="K929" i="17"/>
  <c r="K917" i="17"/>
  <c r="K859" i="17"/>
  <c r="K852" i="17"/>
  <c r="K841" i="17"/>
  <c r="K827" i="17"/>
  <c r="K820" i="17"/>
  <c r="K809" i="17"/>
  <c r="K795" i="17"/>
  <c r="K788" i="17"/>
  <c r="K777" i="17"/>
  <c r="K763" i="17"/>
  <c r="K756" i="17"/>
  <c r="K745" i="17"/>
  <c r="K731" i="17"/>
  <c r="K724" i="17"/>
  <c r="K713" i="17"/>
  <c r="K699" i="17"/>
  <c r="K692" i="17"/>
  <c r="K681" i="17"/>
  <c r="K667" i="17"/>
  <c r="K655" i="17"/>
  <c r="K625" i="17"/>
  <c r="K595" i="17"/>
  <c r="K587" i="17"/>
  <c r="K579" i="17"/>
  <c r="K571" i="17"/>
  <c r="K563" i="17"/>
  <c r="K555" i="17"/>
  <c r="K547" i="17"/>
  <c r="K539" i="17"/>
  <c r="K531" i="17"/>
  <c r="K523" i="17"/>
  <c r="K515" i="17"/>
  <c r="K507" i="17"/>
  <c r="K499" i="17"/>
  <c r="K491" i="17"/>
  <c r="K483" i="17"/>
  <c r="K475" i="17"/>
  <c r="K467" i="17"/>
  <c r="K459" i="17"/>
  <c r="K451" i="17"/>
  <c r="K443" i="17"/>
  <c r="K435" i="17"/>
  <c r="K427" i="17"/>
  <c r="K419" i="17"/>
  <c r="K411" i="17"/>
  <c r="K403" i="17"/>
  <c r="K395" i="17"/>
  <c r="K387" i="17"/>
  <c r="K379" i="17"/>
  <c r="K371" i="17"/>
  <c r="K363" i="17"/>
  <c r="K355" i="17"/>
  <c r="K347" i="17"/>
  <c r="K339" i="17"/>
  <c r="K331" i="17"/>
  <c r="K323" i="17"/>
  <c r="K315" i="17"/>
  <c r="K307" i="17"/>
  <c r="K299" i="17"/>
  <c r="K291" i="17"/>
  <c r="K283" i="17"/>
  <c r="K275" i="17"/>
  <c r="K267" i="17"/>
  <c r="K259" i="17"/>
  <c r="K251" i="17"/>
  <c r="K243" i="17"/>
  <c r="K235" i="17"/>
  <c r="K227" i="17"/>
  <c r="K219" i="17"/>
  <c r="K211" i="17"/>
  <c r="K203" i="17"/>
  <c r="K195" i="17"/>
  <c r="K187" i="17"/>
  <c r="K179" i="17"/>
  <c r="K171" i="17"/>
  <c r="K163" i="17"/>
  <c r="K155" i="17"/>
  <c r="K147" i="17"/>
  <c r="K2629" i="17"/>
  <c r="K2486" i="17"/>
  <c r="K2458" i="17"/>
  <c r="K2087" i="17"/>
  <c r="K1831" i="17"/>
  <c r="K1774" i="17"/>
  <c r="K1713" i="17"/>
  <c r="K1646" i="17"/>
  <c r="K1585" i="17"/>
  <c r="K1478" i="17"/>
  <c r="K1462" i="17"/>
  <c r="K1446" i="17"/>
  <c r="K1430" i="17"/>
  <c r="K1414" i="17"/>
  <c r="K1398" i="17"/>
  <c r="K1382" i="17"/>
  <c r="K1366" i="17"/>
  <c r="K1350" i="17"/>
  <c r="K1334" i="17"/>
  <c r="K1318" i="17"/>
  <c r="K1302" i="17"/>
  <c r="K1286" i="17"/>
  <c r="K1270" i="17"/>
  <c r="K1254" i="17"/>
  <c r="K1238" i="17"/>
  <c r="K1222" i="17"/>
  <c r="K1206" i="17"/>
  <c r="K1190" i="17"/>
  <c r="K1174" i="17"/>
  <c r="K1158" i="17"/>
  <c r="K1142" i="17"/>
  <c r="K1126" i="17"/>
  <c r="K1110" i="17"/>
  <c r="K1094" i="17"/>
  <c r="K1078" i="17"/>
  <c r="K1062" i="17"/>
  <c r="K1046" i="17"/>
  <c r="K1030" i="17"/>
  <c r="K1014" i="17"/>
  <c r="K998" i="17"/>
  <c r="K982" i="17"/>
  <c r="K962" i="17"/>
  <c r="K946" i="17"/>
  <c r="K898" i="17"/>
  <c r="K851" i="17"/>
  <c r="K844" i="17"/>
  <c r="K833" i="17"/>
  <c r="K819" i="17"/>
  <c r="K812" i="17"/>
  <c r="K801" i="17"/>
  <c r="K787" i="17"/>
  <c r="K780" i="17"/>
  <c r="K769" i="17"/>
  <c r="K755" i="17"/>
  <c r="K748" i="17"/>
  <c r="K737" i="17"/>
  <c r="K723" i="17"/>
  <c r="K716" i="17"/>
  <c r="K705" i="17"/>
  <c r="K691" i="17"/>
  <c r="K684" i="17"/>
  <c r="K673" i="17"/>
  <c r="K663" i="17"/>
  <c r="K648" i="17"/>
  <c r="K643" i="17"/>
  <c r="K617" i="17"/>
  <c r="K597" i="17"/>
  <c r="K589" i="17"/>
  <c r="K581" i="17"/>
  <c r="K573" i="17"/>
  <c r="K565" i="17"/>
  <c r="K557" i="17"/>
  <c r="K549" i="17"/>
  <c r="K541" i="17"/>
  <c r="K533" i="17"/>
  <c r="K525" i="17"/>
  <c r="K517" i="17"/>
  <c r="K509" i="17"/>
  <c r="K501" i="17"/>
  <c r="K493" i="17"/>
  <c r="K485" i="17"/>
  <c r="K477" i="17"/>
  <c r="K469" i="17"/>
  <c r="K461" i="17"/>
  <c r="K453" i="17"/>
  <c r="K445" i="17"/>
  <c r="K437" i="17"/>
  <c r="K429" i="17"/>
  <c r="K421" i="17"/>
  <c r="K413" i="17"/>
  <c r="K405" i="17"/>
  <c r="K397" i="17"/>
  <c r="K389" i="17"/>
  <c r="K381" i="17"/>
  <c r="K373" i="17"/>
  <c r="K2285" i="17"/>
  <c r="K2257" i="17"/>
  <c r="K2079" i="17"/>
  <c r="K1823" i="17"/>
  <c r="K1740" i="17"/>
  <c r="K1612" i="17"/>
  <c r="K1518" i="17"/>
  <c r="K1513" i="17"/>
  <c r="K953" i="17"/>
  <c r="K932" i="17"/>
  <c r="K927" i="17"/>
  <c r="K889" i="17"/>
  <c r="K881" i="17"/>
  <c r="K873" i="17"/>
  <c r="K865" i="17"/>
  <c r="K847" i="17"/>
  <c r="K840" i="17"/>
  <c r="K815" i="17"/>
  <c r="K808" i="17"/>
  <c r="K783" i="17"/>
  <c r="K776" i="17"/>
  <c r="K751" i="17"/>
  <c r="K744" i="17"/>
  <c r="K719" i="17"/>
  <c r="K712" i="17"/>
  <c r="K687" i="17"/>
  <c r="K680" i="17"/>
  <c r="K640" i="17"/>
  <c r="K636" i="17"/>
  <c r="K631" i="17"/>
  <c r="K627" i="17"/>
  <c r="K622" i="17"/>
  <c r="K613" i="17"/>
  <c r="K608" i="17"/>
  <c r="K604" i="17"/>
  <c r="K598" i="17"/>
  <c r="K590" i="17"/>
  <c r="K582" i="17"/>
  <c r="K574" i="17"/>
  <c r="K566" i="17"/>
  <c r="K558" i="17"/>
  <c r="K550" i="17"/>
  <c r="K542" i="17"/>
  <c r="K534" i="17"/>
  <c r="K526" i="17"/>
  <c r="K518" i="17"/>
  <c r="K510" i="17"/>
  <c r="K502" i="17"/>
  <c r="K494" i="17"/>
  <c r="K486" i="17"/>
  <c r="K478" i="17"/>
  <c r="K470" i="17"/>
  <c r="K462" i="17"/>
  <c r="K454" i="17"/>
  <c r="K446" i="17"/>
  <c r="K438" i="17"/>
  <c r="K430" i="17"/>
  <c r="K422" i="17"/>
  <c r="K414" i="17"/>
  <c r="K406" i="17"/>
  <c r="K398" i="17"/>
  <c r="K390" i="17"/>
  <c r="K382" i="17"/>
  <c r="K374" i="17"/>
  <c r="K366" i="17"/>
  <c r="K358" i="17"/>
  <c r="K350" i="17"/>
  <c r="K342" i="17"/>
  <c r="K334" i="17"/>
  <c r="K326" i="17"/>
  <c r="K318" i="17"/>
  <c r="K310" i="17"/>
  <c r="K302" i="17"/>
  <c r="K2983" i="17"/>
  <c r="K2849" i="17"/>
  <c r="K2389" i="17"/>
  <c r="K2330" i="17"/>
  <c r="K1895" i="17"/>
  <c r="K1745" i="17"/>
  <c r="K1678" i="17"/>
  <c r="K1617" i="17"/>
  <c r="K1550" i="17"/>
  <c r="K961" i="17"/>
  <c r="K949" i="17"/>
  <c r="K911" i="17"/>
  <c r="K897" i="17"/>
  <c r="K857" i="17"/>
  <c r="K843" i="17"/>
  <c r="K836" i="17"/>
  <c r="K825" i="17"/>
  <c r="K811" i="17"/>
  <c r="K804" i="17"/>
  <c r="K793" i="17"/>
  <c r="K779" i="17"/>
  <c r="K772" i="17"/>
  <c r="K761" i="17"/>
  <c r="K747" i="17"/>
  <c r="K740" i="17"/>
  <c r="K729" i="17"/>
  <c r="K715" i="17"/>
  <c r="K708" i="17"/>
  <c r="K697" i="17"/>
  <c r="K683" i="17"/>
  <c r="K676" i="17"/>
  <c r="K656" i="17"/>
  <c r="K651" i="17"/>
  <c r="K641" i="17"/>
  <c r="K609" i="17"/>
  <c r="K599" i="17"/>
  <c r="K591" i="17"/>
  <c r="K583" i="17"/>
  <c r="K575" i="17"/>
  <c r="K567" i="17"/>
  <c r="K559" i="17"/>
  <c r="K551" i="17"/>
  <c r="K543" i="17"/>
  <c r="K535" i="17"/>
  <c r="K527" i="17"/>
  <c r="K519" i="17"/>
  <c r="K511" i="17"/>
  <c r="K503" i="17"/>
  <c r="K495" i="17"/>
  <c r="K487" i="17"/>
  <c r="K479" i="17"/>
  <c r="K471" i="17"/>
  <c r="K463" i="17"/>
  <c r="K455" i="17"/>
  <c r="K447" i="17"/>
  <c r="K439" i="17"/>
  <c r="K431" i="17"/>
  <c r="K423" i="17"/>
  <c r="K415" i="17"/>
  <c r="K407" i="17"/>
  <c r="K399" i="17"/>
  <c r="K391" i="17"/>
  <c r="K383" i="17"/>
  <c r="K375" i="17"/>
  <c r="K367" i="17"/>
  <c r="K359" i="17"/>
  <c r="K351" i="17"/>
  <c r="K343" i="17"/>
  <c r="K335" i="17"/>
  <c r="K327" i="17"/>
  <c r="K319" i="17"/>
  <c r="K311" i="17"/>
  <c r="K303" i="17"/>
  <c r="K295" i="17"/>
  <c r="K287" i="17"/>
  <c r="K279" i="17"/>
  <c r="K271" i="17"/>
  <c r="K263" i="17"/>
  <c r="K255" i="17"/>
  <c r="K247" i="17"/>
  <c r="K239" i="17"/>
  <c r="K231" i="17"/>
  <c r="K223" i="17"/>
  <c r="K215" i="17"/>
  <c r="K207" i="17"/>
  <c r="K199" i="17"/>
  <c r="K191" i="17"/>
  <c r="K183" i="17"/>
  <c r="K175" i="17"/>
  <c r="K167" i="17"/>
  <c r="K159" i="17"/>
  <c r="C37" i="17"/>
  <c r="K46" i="17"/>
  <c r="K54" i="17"/>
  <c r="K62" i="17"/>
  <c r="K70" i="17"/>
  <c r="K78" i="17"/>
  <c r="K86" i="17"/>
  <c r="K94" i="17"/>
  <c r="K102" i="17"/>
  <c r="K110" i="17"/>
  <c r="K118" i="17"/>
  <c r="K126" i="17"/>
  <c r="K134" i="17"/>
  <c r="K141" i="17"/>
  <c r="K145" i="17"/>
  <c r="K150" i="17"/>
  <c r="K158" i="17"/>
  <c r="K161" i="17"/>
  <c r="K174" i="17"/>
  <c r="K177" i="17"/>
  <c r="K190" i="17"/>
  <c r="K193" i="17"/>
  <c r="K206" i="17"/>
  <c r="K209" i="17"/>
  <c r="K222" i="17"/>
  <c r="K225" i="17"/>
  <c r="K238" i="17"/>
  <c r="K241" i="17"/>
  <c r="K254" i="17"/>
  <c r="K257" i="17"/>
  <c r="K270" i="17"/>
  <c r="K273" i="17"/>
  <c r="K286" i="17"/>
  <c r="K289" i="17"/>
  <c r="K308" i="17"/>
  <c r="K313" i="17"/>
  <c r="K328" i="17"/>
  <c r="K340" i="17"/>
  <c r="K345" i="17"/>
  <c r="K360" i="17"/>
  <c r="K616" i="17"/>
  <c r="K620" i="17"/>
  <c r="K639" i="17"/>
  <c r="K649" i="17"/>
  <c r="K675" i="17"/>
  <c r="K803" i="17"/>
  <c r="K875" i="17"/>
  <c r="K880" i="17"/>
  <c r="K921" i="17"/>
  <c r="K926" i="17"/>
  <c r="K959" i="17"/>
  <c r="K965" i="17"/>
  <c r="K1001" i="17"/>
  <c r="K1025" i="17"/>
  <c r="K1038" i="17"/>
  <c r="K1129" i="17"/>
  <c r="K1153" i="17"/>
  <c r="K1166" i="17"/>
  <c r="K1257" i="17"/>
  <c r="K1281" i="17"/>
  <c r="K1294" i="17"/>
  <c r="K1385" i="17"/>
  <c r="K1409" i="17"/>
  <c r="K1422" i="17"/>
  <c r="K1516" i="17"/>
  <c r="K1582" i="17"/>
  <c r="K2015" i="17"/>
  <c r="K2385" i="17"/>
  <c r="K77" i="17"/>
  <c r="K85" i="17"/>
  <c r="K93" i="17"/>
  <c r="K101" i="17"/>
  <c r="K109" i="17"/>
  <c r="K117" i="17"/>
  <c r="K125" i="17"/>
  <c r="K133" i="17"/>
  <c r="K154" i="17"/>
  <c r="K164" i="17"/>
  <c r="K180" i="17"/>
  <c r="K196" i="17"/>
  <c r="K212" i="17"/>
  <c r="K228" i="17"/>
  <c r="K244" i="17"/>
  <c r="K260" i="17"/>
  <c r="K276" i="17"/>
  <c r="L276" i="17" s="1"/>
  <c r="K292" i="17"/>
  <c r="K298" i="17"/>
  <c r="K325" i="17"/>
  <c r="K330" i="17"/>
  <c r="K357" i="17"/>
  <c r="K362" i="17"/>
  <c r="K612" i="17"/>
  <c r="K614" i="17"/>
  <c r="K633" i="17"/>
  <c r="K635" i="17"/>
  <c r="K637" i="17"/>
  <c r="K644" i="17"/>
  <c r="K671" i="17"/>
  <c r="K695" i="17"/>
  <c r="K700" i="17"/>
  <c r="K704" i="17"/>
  <c r="K728" i="17"/>
  <c r="K752" i="17"/>
  <c r="K775" i="17"/>
  <c r="K785" i="17"/>
  <c r="K799" i="17"/>
  <c r="K823" i="17"/>
  <c r="K828" i="17"/>
  <c r="K832" i="17"/>
  <c r="K856" i="17"/>
  <c r="K895" i="17"/>
  <c r="K901" i="17"/>
  <c r="K912" i="17"/>
  <c r="K933" i="17"/>
  <c r="K944" i="17"/>
  <c r="K977" i="17"/>
  <c r="K990" i="17"/>
  <c r="K1081" i="17"/>
  <c r="K1105" i="17"/>
  <c r="K1118" i="17"/>
  <c r="K1209" i="17"/>
  <c r="K1233" i="17"/>
  <c r="K1246" i="17"/>
  <c r="K1337" i="17"/>
  <c r="K1361" i="17"/>
  <c r="K1374" i="17"/>
  <c r="K1465" i="17"/>
  <c r="K1489" i="17"/>
  <c r="K1649" i="17"/>
  <c r="K2741" i="17"/>
  <c r="C35" i="17"/>
  <c r="C38" i="17"/>
  <c r="C28" i="17"/>
  <c r="D28" i="17" s="1"/>
  <c r="C36" i="17"/>
  <c r="K45" i="17"/>
  <c r="K53" i="17"/>
  <c r="K61" i="17"/>
  <c r="K69" i="17"/>
  <c r="K30" i="17"/>
  <c r="K44" i="17"/>
  <c r="K52" i="17"/>
  <c r="K60" i="17"/>
  <c r="K68" i="17"/>
  <c r="K76" i="17"/>
  <c r="K84" i="17"/>
  <c r="K92" i="17"/>
  <c r="K100" i="17"/>
  <c r="K108" i="17"/>
  <c r="K116" i="17"/>
  <c r="K124" i="17"/>
  <c r="K132" i="17"/>
  <c r="K140" i="17"/>
  <c r="K144" i="17"/>
  <c r="K149" i="17"/>
  <c r="K153" i="17"/>
  <c r="K157" i="17"/>
  <c r="K170" i="17"/>
  <c r="K173" i="17"/>
  <c r="K186" i="17"/>
  <c r="K189" i="17"/>
  <c r="K202" i="17"/>
  <c r="K205" i="17"/>
  <c r="K218" i="17"/>
  <c r="K221" i="17"/>
  <c r="K234" i="17"/>
  <c r="K237" i="17"/>
  <c r="K250" i="17"/>
  <c r="K253" i="17"/>
  <c r="K266" i="17"/>
  <c r="K269" i="17"/>
  <c r="K282" i="17"/>
  <c r="K285" i="17"/>
  <c r="K300" i="17"/>
  <c r="K305" i="17"/>
  <c r="K320" i="17"/>
  <c r="K332" i="17"/>
  <c r="K337" i="17"/>
  <c r="K352" i="17"/>
  <c r="K364" i="17"/>
  <c r="K606" i="17"/>
  <c r="K629" i="17"/>
  <c r="K647" i="17"/>
  <c r="K664" i="17"/>
  <c r="K771" i="17"/>
  <c r="K876" i="17"/>
  <c r="K950" i="17"/>
  <c r="K1033" i="17"/>
  <c r="K1057" i="17"/>
  <c r="K1070" i="17"/>
  <c r="K1161" i="17"/>
  <c r="K1185" i="17"/>
  <c r="K1198" i="17"/>
  <c r="K1289" i="17"/>
  <c r="K1313" i="17"/>
  <c r="K1326" i="17"/>
  <c r="K1417" i="17"/>
  <c r="K1441" i="17"/>
  <c r="K1454" i="17"/>
  <c r="K1710" i="17"/>
  <c r="K1791" i="17"/>
  <c r="K1887" i="17"/>
  <c r="K2202" i="17"/>
  <c r="K3138" i="17"/>
  <c r="I21" i="9"/>
  <c r="H21" i="9"/>
  <c r="V44" i="9"/>
  <c r="T47" i="9"/>
  <c r="V47" i="9" s="1"/>
  <c r="C43" i="7"/>
  <c r="C48" i="7" s="1"/>
  <c r="D43" i="7"/>
  <c r="D48" i="7" s="1"/>
  <c r="D53" i="7" s="1"/>
  <c r="L7416" i="18" l="1"/>
  <c r="L3416" i="18"/>
  <c r="L5837" i="18"/>
  <c r="L5565" i="18"/>
  <c r="L4319" i="18"/>
  <c r="L4462" i="18"/>
  <c r="L7806" i="18"/>
  <c r="L7366" i="18"/>
  <c r="L5489" i="18"/>
  <c r="L5369" i="18"/>
  <c r="L5036" i="18"/>
  <c r="L8260" i="18"/>
  <c r="L8905" i="18"/>
  <c r="L7894" i="18"/>
  <c r="L7406" i="18"/>
  <c r="L5884" i="18"/>
  <c r="L5419" i="18"/>
  <c r="L6097" i="18"/>
  <c r="L8134" i="18"/>
  <c r="L2786" i="18"/>
  <c r="L8845" i="18"/>
  <c r="L7966" i="18"/>
  <c r="L5891" i="18"/>
  <c r="L5811" i="18"/>
  <c r="L5504" i="18"/>
  <c r="L5662" i="18"/>
  <c r="L8658" i="18"/>
  <c r="L7841" i="18"/>
  <c r="L4380" i="18"/>
  <c r="L4007" i="18"/>
  <c r="L7837" i="18"/>
  <c r="L6071" i="17"/>
  <c r="L8855" i="18"/>
  <c r="L8461" i="18"/>
  <c r="L7316" i="18"/>
  <c r="L6633" i="18"/>
  <c r="L5474" i="18"/>
  <c r="L5251" i="18"/>
  <c r="L5063" i="18"/>
  <c r="L5027" i="18"/>
  <c r="L4698" i="18"/>
  <c r="L3999" i="18"/>
  <c r="L8996" i="18"/>
  <c r="L7277" i="18"/>
  <c r="L7409" i="18"/>
  <c r="L7609" i="18"/>
  <c r="L8912" i="18"/>
  <c r="L3626" i="18"/>
  <c r="L7091" i="18"/>
  <c r="L2527" i="18"/>
  <c r="L285" i="18"/>
  <c r="L348" i="18"/>
  <c r="L7118" i="18"/>
  <c r="L6736" i="18"/>
  <c r="L3369" i="18"/>
  <c r="L8896" i="18"/>
  <c r="L8717" i="18"/>
  <c r="L8875" i="18"/>
  <c r="L8654" i="18"/>
  <c r="L8712" i="18"/>
  <c r="L7483" i="18"/>
  <c r="L7735" i="18"/>
  <c r="L7639" i="18"/>
  <c r="L6299" i="18"/>
  <c r="L5902" i="18"/>
  <c r="L5147" i="18"/>
  <c r="L5100" i="18"/>
  <c r="L4569" i="18"/>
  <c r="L4052" i="18"/>
  <c r="L4069" i="18"/>
  <c r="L7494" i="18"/>
  <c r="L7315" i="18"/>
  <c r="L7090" i="18"/>
  <c r="L6940" i="18"/>
  <c r="L6555" i="18"/>
  <c r="L5765" i="18"/>
  <c r="L6332" i="18"/>
  <c r="L5871" i="18"/>
  <c r="L6140" i="18"/>
  <c r="L5440" i="18"/>
  <c r="L5436" i="18"/>
  <c r="L5183" i="18"/>
  <c r="L5473" i="18"/>
  <c r="L4883" i="18"/>
  <c r="L8754" i="18"/>
  <c r="L7770" i="18"/>
  <c r="L7682" i="18"/>
  <c r="L7447" i="18"/>
  <c r="L5637" i="18"/>
  <c r="L5553" i="18"/>
  <c r="L5004" i="18"/>
  <c r="L4668" i="18"/>
  <c r="L8245" i="18"/>
  <c r="L8892" i="18"/>
  <c r="L8868" i="18"/>
  <c r="L7709" i="18"/>
  <c r="L6239" i="18"/>
  <c r="L4960" i="18"/>
  <c r="L8703" i="18"/>
  <c r="L8773" i="18"/>
  <c r="L8340" i="18"/>
  <c r="L8861" i="18"/>
  <c r="L6475" i="18"/>
  <c r="L7694" i="18"/>
  <c r="L5221" i="18"/>
  <c r="L5133" i="18"/>
  <c r="L9025" i="18"/>
  <c r="L6899" i="18"/>
  <c r="L7644" i="18"/>
  <c r="L6472" i="18"/>
  <c r="L6291" i="18"/>
  <c r="L5533" i="18"/>
  <c r="L6636" i="18"/>
  <c r="L4794" i="18"/>
  <c r="L3457" i="18"/>
  <c r="L3209" i="18"/>
  <c r="L8427" i="18"/>
  <c r="L8763" i="18"/>
  <c r="L9021" i="18"/>
  <c r="L7015" i="18"/>
  <c r="L7707" i="18"/>
  <c r="L6468" i="18"/>
  <c r="L6740" i="18"/>
  <c r="L6632" i="18"/>
  <c r="L6221" i="18"/>
  <c r="L6267" i="18"/>
  <c r="L5250" i="18"/>
  <c r="L4754" i="18"/>
  <c r="L4165" i="18"/>
  <c r="L4256" i="18"/>
  <c r="L7928" i="18"/>
  <c r="L8416" i="18"/>
  <c r="L7305" i="18"/>
  <c r="L6771" i="18"/>
  <c r="L7006" i="18"/>
  <c r="L7755" i="18"/>
  <c r="L6177" i="18"/>
  <c r="L5759" i="18"/>
  <c r="L6328" i="18"/>
  <c r="L5342" i="18"/>
  <c r="L6136" i="18"/>
  <c r="L5969" i="18"/>
  <c r="L5432" i="18"/>
  <c r="L5458" i="18"/>
  <c r="L5006" i="18"/>
  <c r="L5124" i="18"/>
  <c r="L4726" i="18"/>
  <c r="L4691" i="18"/>
  <c r="L3440" i="18"/>
  <c r="L8988" i="18"/>
  <c r="L7187" i="18"/>
  <c r="L6534" i="18"/>
  <c r="L5748" i="18"/>
  <c r="L6235" i="18"/>
  <c r="L5631" i="18"/>
  <c r="L6403" i="18"/>
  <c r="L6324" i="18"/>
  <c r="L5385" i="18"/>
  <c r="L5365" i="18"/>
  <c r="L5197" i="18"/>
  <c r="L4993" i="18"/>
  <c r="L4542" i="18"/>
  <c r="L5085" i="18"/>
  <c r="L4881" i="18"/>
  <c r="L4825" i="18"/>
  <c r="L4577" i="18"/>
  <c r="L4364" i="18"/>
  <c r="L4112" i="18"/>
  <c r="L4272" i="18"/>
  <c r="L3452" i="18"/>
  <c r="L3636" i="18"/>
  <c r="L6108" i="18"/>
  <c r="L7822" i="18"/>
  <c r="L6418" i="18"/>
  <c r="L6530" i="18"/>
  <c r="L5490" i="18"/>
  <c r="L6046" i="18"/>
  <c r="L5034" i="18"/>
  <c r="L4675" i="18"/>
  <c r="L4045" i="18"/>
  <c r="L8506" i="18"/>
  <c r="L8750" i="18"/>
  <c r="L8831" i="18"/>
  <c r="L7817" i="18"/>
  <c r="L7819" i="18"/>
  <c r="L5522" i="18"/>
  <c r="L5321" i="18"/>
  <c r="L8481" i="18"/>
  <c r="L5898" i="18"/>
  <c r="L5315" i="18"/>
  <c r="L6026" i="18"/>
  <c r="L5666" i="18"/>
  <c r="L5427" i="18"/>
  <c r="L4657" i="18"/>
  <c r="L4048" i="18"/>
  <c r="L8374" i="18"/>
  <c r="L8419" i="18"/>
  <c r="L8274" i="18"/>
  <c r="L7106" i="18"/>
  <c r="L7752" i="18"/>
  <c r="L7002" i="18"/>
  <c r="L7749" i="18"/>
  <c r="L6134" i="18"/>
  <c r="L5301" i="18"/>
  <c r="L5010" i="18"/>
  <c r="L5070" i="18"/>
  <c r="L4111" i="18"/>
  <c r="L8720" i="18"/>
  <c r="L8859" i="18"/>
  <c r="L8664" i="18"/>
  <c r="L8888" i="18"/>
  <c r="L8465" i="18"/>
  <c r="L7936" i="18"/>
  <c r="L7441" i="18"/>
  <c r="L7095" i="18"/>
  <c r="L7742" i="18"/>
  <c r="L7643" i="18"/>
  <c r="L6303" i="18"/>
  <c r="L5456" i="18"/>
  <c r="L5438" i="18"/>
  <c r="L5150" i="18"/>
  <c r="L5066" i="18"/>
  <c r="L8443" i="18"/>
  <c r="L7399" i="18"/>
  <c r="L7514" i="18"/>
  <c r="L6236" i="18"/>
  <c r="L5683" i="18"/>
  <c r="L4828" i="18"/>
  <c r="L4578" i="18"/>
  <c r="L8599" i="18"/>
  <c r="L8030" i="18"/>
  <c r="L6998" i="18"/>
  <c r="L5488" i="18"/>
  <c r="L4851" i="18"/>
  <c r="L419" i="18"/>
  <c r="L310" i="18"/>
  <c r="L8757" i="18"/>
  <c r="L8848" i="18"/>
  <c r="L7526" i="18"/>
  <c r="L6252" i="18"/>
  <c r="L5088" i="18"/>
  <c r="L4446" i="18"/>
  <c r="L7594" i="18"/>
  <c r="L3430" i="18"/>
  <c r="L8297" i="18"/>
  <c r="L3766" i="18"/>
  <c r="L3629" i="18"/>
  <c r="L4480" i="17"/>
  <c r="L4835" i="17"/>
  <c r="L7223" i="17"/>
  <c r="L6838" i="17"/>
  <c r="L4166" i="17"/>
  <c r="L7165" i="17"/>
  <c r="L8711" i="17"/>
  <c r="L7156" i="17"/>
  <c r="L4362" i="17"/>
  <c r="L5729" i="17"/>
  <c r="L435" i="17"/>
  <c r="L7831" i="17"/>
  <c r="L6565" i="17"/>
  <c r="L1769" i="17"/>
  <c r="L8383" i="17"/>
  <c r="L8707" i="17"/>
  <c r="L8615" i="17"/>
  <c r="L5753" i="17"/>
  <c r="L8209" i="17"/>
  <c r="L4990" i="17"/>
  <c r="L3757" i="17"/>
  <c r="L499" i="17"/>
  <c r="L7029" i="17"/>
  <c r="L5374" i="17"/>
  <c r="L6230" i="17"/>
  <c r="L5395" i="17"/>
  <c r="L3702" i="17"/>
  <c r="L6591" i="17"/>
  <c r="L3508" i="17"/>
  <c r="L675" i="17"/>
  <c r="L8909" i="17"/>
  <c r="L3074" i="17"/>
  <c r="L8736" i="17"/>
  <c r="L3745" i="17"/>
  <c r="L4637" i="17"/>
  <c r="L3870" i="17"/>
  <c r="L7925" i="17"/>
  <c r="L371" i="17"/>
  <c r="L7219" i="17"/>
  <c r="L6073" i="17"/>
  <c r="L8287" i="17"/>
  <c r="L5884" i="17"/>
  <c r="L4360" i="17"/>
  <c r="L3512" i="17"/>
  <c r="L8293" i="17"/>
  <c r="L6682" i="17"/>
  <c r="L8274" i="17"/>
  <c r="L3749" i="17"/>
  <c r="L4700" i="17"/>
  <c r="L8718" i="17"/>
  <c r="L5398" i="17"/>
  <c r="L8143" i="17"/>
  <c r="L6982" i="17"/>
  <c r="L6117" i="17"/>
  <c r="L4578" i="17"/>
  <c r="L4927" i="17"/>
  <c r="L4148" i="17"/>
  <c r="L7267" i="17"/>
  <c r="L7770" i="17"/>
  <c r="L7462" i="17"/>
  <c r="L5435" i="17"/>
  <c r="L949" i="17"/>
  <c r="L3672" i="17"/>
  <c r="L7202" i="17"/>
  <c r="L5484" i="17"/>
  <c r="L5402" i="17"/>
  <c r="L7679" i="17"/>
  <c r="L5809" i="17"/>
  <c r="L7723" i="17"/>
  <c r="L8174" i="17"/>
  <c r="L5978" i="17"/>
  <c r="L8789" i="17"/>
  <c r="L3885" i="17"/>
  <c r="L563" i="17"/>
  <c r="L4149" i="17"/>
  <c r="L5307" i="17"/>
  <c r="L6564" i="17"/>
  <c r="L4198" i="17"/>
  <c r="L4843" i="17"/>
  <c r="L6049" i="17"/>
  <c r="L5908" i="17"/>
  <c r="L6925" i="17"/>
  <c r="L3335" i="17"/>
  <c r="L6769" i="17"/>
  <c r="L7149" i="17"/>
  <c r="L8709" i="17"/>
  <c r="L5242" i="17"/>
  <c r="L7229" i="17"/>
  <c r="L8545" i="17"/>
  <c r="L666" i="17"/>
  <c r="L7593" i="17"/>
  <c r="L3599" i="17"/>
  <c r="L6796" i="17"/>
  <c r="L7114" i="17"/>
  <c r="L4760" i="17"/>
  <c r="L8743" i="17"/>
  <c r="L5108" i="17"/>
  <c r="L5431" i="17"/>
  <c r="L5413" i="17"/>
  <c r="L350" i="17"/>
  <c r="L6425" i="17"/>
  <c r="L5266" i="17"/>
  <c r="L4282" i="17"/>
  <c r="L7179" i="17"/>
  <c r="L4137" i="17"/>
  <c r="L8420" i="17"/>
  <c r="L4709" i="17"/>
  <c r="L3572" i="17"/>
  <c r="L7139" i="17"/>
  <c r="L4040" i="17"/>
  <c r="L3743" i="17"/>
  <c r="L5156" i="17"/>
  <c r="L7127" i="17"/>
  <c r="L8289" i="17"/>
  <c r="L3717" i="17"/>
  <c r="L8118" i="17"/>
  <c r="L6345" i="17"/>
  <c r="L4783" i="17"/>
  <c r="L3559" i="17"/>
  <c r="L3729" i="17"/>
  <c r="L7995" i="17"/>
  <c r="L1989" i="17"/>
  <c r="L6641" i="17"/>
  <c r="L8350" i="17"/>
  <c r="L4691" i="17"/>
  <c r="L8702" i="17"/>
  <c r="L3809" i="17"/>
  <c r="L8231" i="17"/>
  <c r="L6909" i="17"/>
  <c r="L7683" i="17"/>
  <c r="L5586" i="17"/>
  <c r="L4206" i="17"/>
  <c r="L5665" i="17"/>
  <c r="L5537" i="17"/>
  <c r="L5805" i="17"/>
  <c r="L6836" i="17"/>
  <c r="L6096" i="17"/>
  <c r="L3119" i="17"/>
  <c r="L7130" i="17"/>
  <c r="L7627" i="17"/>
  <c r="L4888" i="17"/>
  <c r="L7367" i="17"/>
  <c r="L8765" i="17"/>
  <c r="L957" i="17"/>
  <c r="L8720" i="17"/>
  <c r="L4574" i="17"/>
  <c r="L7456" i="17"/>
  <c r="L9044" i="17"/>
  <c r="L5671" i="17"/>
  <c r="L6228" i="17"/>
  <c r="L8561" i="17"/>
  <c r="L6469" i="17"/>
  <c r="L5643" i="17"/>
  <c r="L8763" i="17"/>
  <c r="L5720" i="17"/>
  <c r="L7166" i="17"/>
  <c r="L7018" i="17"/>
  <c r="L4767" i="17"/>
  <c r="L7098" i="17"/>
  <c r="L6502" i="17"/>
  <c r="L8086" i="17"/>
  <c r="L4067" i="17"/>
  <c r="L4267" i="17"/>
  <c r="L7958" i="17"/>
  <c r="L5492" i="17"/>
  <c r="L3025" i="17"/>
  <c r="L7894" i="17"/>
  <c r="L5749" i="17"/>
  <c r="L5862" i="17"/>
  <c r="L6817" i="17"/>
  <c r="L6723" i="17"/>
  <c r="L5866" i="17"/>
  <c r="L8587" i="17"/>
  <c r="L3375" i="17"/>
  <c r="L6560" i="17"/>
  <c r="L5591" i="17"/>
  <c r="L6711" i="17"/>
  <c r="L5284" i="17"/>
  <c r="L5987" i="17"/>
  <c r="L8282" i="17"/>
  <c r="L7393" i="17"/>
  <c r="L5331" i="17"/>
  <c r="L7191" i="17"/>
  <c r="L4342" i="17"/>
  <c r="L7108" i="17"/>
  <c r="L8360" i="17"/>
  <c r="L5784" i="17"/>
  <c r="L3988" i="17"/>
  <c r="L6348" i="17"/>
  <c r="L5668" i="17"/>
  <c r="L8755" i="17"/>
  <c r="L6965" i="17"/>
  <c r="L1641" i="17"/>
  <c r="L4015" i="17"/>
  <c r="L5846" i="17"/>
  <c r="L5302" i="17"/>
  <c r="L1861" i="17"/>
  <c r="L5293" i="17"/>
  <c r="L3975" i="17"/>
  <c r="L7106" i="17"/>
  <c r="L4160" i="17"/>
  <c r="L6717" i="17"/>
  <c r="L4805" i="17"/>
  <c r="L4828" i="17"/>
  <c r="L5675" i="17"/>
  <c r="L7890" i="17"/>
  <c r="L8800" i="17"/>
  <c r="L4302" i="17"/>
  <c r="L5583" i="17"/>
  <c r="L9048" i="17"/>
  <c r="L4861" i="17"/>
  <c r="L5628" i="17"/>
  <c r="L6102" i="17"/>
  <c r="L5769" i="17"/>
  <c r="L6640" i="17"/>
  <c r="L7970" i="17"/>
  <c r="L3732" i="17"/>
  <c r="L3458" i="17"/>
  <c r="L4824" i="17"/>
  <c r="L8304" i="17"/>
  <c r="L3882" i="17"/>
  <c r="L5907" i="17"/>
  <c r="L5824" i="17"/>
  <c r="L3825" i="17"/>
  <c r="L4321" i="17"/>
  <c r="L6980" i="17"/>
  <c r="L4083" i="17"/>
  <c r="L6904" i="17"/>
  <c r="L2709" i="17"/>
  <c r="L6282" i="17"/>
  <c r="L4489" i="17"/>
  <c r="L4764" i="17"/>
  <c r="L4201" i="17"/>
  <c r="L6407" i="17"/>
  <c r="L8744" i="17"/>
  <c r="L8912" i="17"/>
  <c r="L6132" i="17"/>
  <c r="L8862" i="17"/>
  <c r="L6155" i="17"/>
  <c r="L6461" i="17"/>
  <c r="L5704" i="17"/>
  <c r="L6305" i="17"/>
  <c r="L6114" i="17"/>
  <c r="L8659" i="17"/>
  <c r="L3842" i="17"/>
  <c r="L7899" i="17"/>
  <c r="L3444" i="17"/>
  <c r="L6618" i="17"/>
  <c r="L5672" i="17"/>
  <c r="L6958" i="17"/>
  <c r="L6505" i="17"/>
  <c r="L7198" i="17"/>
  <c r="L8103" i="17"/>
  <c r="L8093" i="17"/>
  <c r="L8219" i="17"/>
  <c r="L8959" i="17"/>
  <c r="L8336" i="17"/>
  <c r="L5634" i="17"/>
  <c r="L8759" i="17"/>
  <c r="L3815" i="17"/>
  <c r="L3664" i="17"/>
  <c r="L7110" i="17"/>
  <c r="L5450" i="17"/>
  <c r="L6524" i="17"/>
  <c r="L5152" i="17"/>
  <c r="L7218" i="17"/>
  <c r="L7172" i="17"/>
  <c r="L4164" i="17"/>
  <c r="L5780" i="17"/>
  <c r="L3676" i="17"/>
  <c r="L4446" i="17"/>
  <c r="L8089" i="17"/>
  <c r="L8494" i="17"/>
  <c r="L3805" i="17"/>
  <c r="L3440" i="17"/>
  <c r="L6637" i="17"/>
  <c r="L7451" i="17"/>
  <c r="L8385" i="17"/>
  <c r="L6972" i="17"/>
  <c r="L4684" i="17"/>
  <c r="L3735" i="17"/>
  <c r="L8122" i="17"/>
  <c r="L8951" i="17"/>
  <c r="L6775" i="17"/>
  <c r="L6308" i="17"/>
  <c r="L8529" i="17"/>
  <c r="L7760" i="17"/>
  <c r="L5679" i="17"/>
  <c r="L3656" i="17"/>
  <c r="L4511" i="17"/>
  <c r="L8194" i="17"/>
  <c r="L8919" i="17"/>
  <c r="L3778" i="17"/>
  <c r="L5789" i="17"/>
  <c r="L7487" i="18"/>
  <c r="L7340" i="18"/>
  <c r="L6664" i="17"/>
  <c r="L8166" i="17"/>
  <c r="L7137" i="18"/>
  <c r="L8998" i="17"/>
  <c r="E6" i="18"/>
  <c r="E5" i="18"/>
  <c r="E3" i="18" s="1"/>
  <c r="L7771" i="18"/>
  <c r="L8572" i="17"/>
  <c r="L6721" i="17"/>
  <c r="L3464" i="17"/>
  <c r="L6291" i="17"/>
  <c r="L7655" i="17"/>
  <c r="L3606" i="17"/>
  <c r="L7921" i="17"/>
  <c r="L7131" i="17"/>
  <c r="L3668" i="17"/>
  <c r="L3939" i="17"/>
  <c r="L5417" i="17"/>
  <c r="C53" i="7"/>
  <c r="C59" i="7" s="1"/>
  <c r="L6930" i="17"/>
  <c r="L9043" i="17"/>
  <c r="L7153" i="18"/>
  <c r="L3655" i="18"/>
  <c r="L7733" i="18"/>
  <c r="L4156" i="17"/>
  <c r="L4105" i="17"/>
  <c r="L5767" i="18"/>
  <c r="L4705" i="18"/>
  <c r="L4657" i="17"/>
  <c r="L5299" i="17"/>
  <c r="L3625" i="18"/>
  <c r="L7222" i="18"/>
  <c r="L6520" i="18"/>
  <c r="L7703" i="18"/>
  <c r="L7635" i="18"/>
  <c r="L4595" i="18"/>
  <c r="L5876" i="18"/>
  <c r="L5535" i="18"/>
  <c r="L4338" i="17"/>
  <c r="E6" i="17"/>
  <c r="L5689" i="18"/>
  <c r="L5031" i="18"/>
  <c r="L5539" i="18"/>
  <c r="L8734" i="17"/>
  <c r="L4618" i="17"/>
  <c r="L7502" i="17"/>
  <c r="L7135" i="17"/>
  <c r="L7881" i="17"/>
  <c r="L8184" i="17"/>
  <c r="L7082" i="17"/>
  <c r="L4068" i="17"/>
  <c r="L3598" i="17"/>
  <c r="L7183" i="18"/>
  <c r="L5768" i="18"/>
  <c r="L8011" i="17"/>
  <c r="L5194" i="17"/>
  <c r="L7192" i="18"/>
  <c r="L8939" i="18"/>
  <c r="L7758" i="18"/>
  <c r="L8570" i="18"/>
  <c r="L7944" i="17"/>
  <c r="L3633" i="17"/>
  <c r="L6004" i="17"/>
  <c r="L6786" i="17"/>
  <c r="L8568" i="17"/>
  <c r="L6161" i="17"/>
  <c r="L5837" i="17"/>
  <c r="L3281" i="17"/>
  <c r="L8851" i="17"/>
  <c r="L5842" i="17"/>
  <c r="L6722" i="17"/>
  <c r="L7638" i="18"/>
  <c r="E3" i="17"/>
  <c r="F4" i="17" s="1"/>
  <c r="L410" i="17"/>
  <c r="D35" i="17"/>
  <c r="E35" i="17" s="1"/>
  <c r="L690" i="17"/>
  <c r="L6156" i="17"/>
  <c r="L307" i="17"/>
  <c r="L8916" i="17"/>
  <c r="L8013" i="17"/>
  <c r="L5421" i="17"/>
  <c r="L5135" i="17"/>
  <c r="L7655" i="18"/>
  <c r="L7037" i="17"/>
  <c r="L4709" i="18"/>
  <c r="L3775" i="17"/>
  <c r="L3661" i="18"/>
  <c r="L5914" i="17"/>
  <c r="L5321" i="17"/>
  <c r="L4623" i="17"/>
  <c r="L9002" i="18"/>
  <c r="L8716" i="18"/>
  <c r="L5480" i="17"/>
  <c r="L6264" i="18"/>
  <c r="L4285" i="17"/>
  <c r="L3858" i="17"/>
  <c r="L4631" i="18"/>
  <c r="L7713" i="18"/>
  <c r="L5782" i="17"/>
  <c r="L4487" i="18"/>
  <c r="L3477" i="18"/>
  <c r="L8155" i="17"/>
  <c r="L5654" i="18"/>
  <c r="L4694" i="18"/>
  <c r="L7710" i="18"/>
  <c r="L8909" i="18"/>
  <c r="L3394" i="17"/>
  <c r="L7900" i="18"/>
  <c r="L8302" i="17"/>
  <c r="L5257" i="17"/>
  <c r="L6835" i="18"/>
  <c r="L5237" i="18"/>
  <c r="L5180" i="18"/>
  <c r="L3613" i="17"/>
  <c r="L8129" i="17"/>
  <c r="L8248" i="17"/>
  <c r="L3826" i="18"/>
  <c r="L8915" i="17"/>
  <c r="L6678" i="17"/>
  <c r="L8380" i="17"/>
  <c r="L8908" i="17"/>
  <c r="L3992" i="17"/>
  <c r="L349" i="18"/>
  <c r="L4772" i="17"/>
  <c r="L7257" i="17"/>
  <c r="L6617" i="17"/>
  <c r="L7583" i="18"/>
  <c r="L6644" i="17"/>
  <c r="L457" i="18"/>
  <c r="L7903" i="18"/>
  <c r="L7642" i="18"/>
  <c r="L8988" i="17"/>
  <c r="L8359" i="17"/>
  <c r="L8962" i="18"/>
  <c r="L8479" i="18"/>
  <c r="L6197" i="17"/>
  <c r="L8883" i="17"/>
  <c r="L6414" i="18"/>
  <c r="L7955" i="17"/>
  <c r="L7030" i="18"/>
  <c r="L6924" i="18"/>
  <c r="L4085" i="17"/>
  <c r="L4895" i="18"/>
  <c r="L8992" i="18"/>
  <c r="L8710" i="18"/>
  <c r="L8207" i="18"/>
  <c r="L3568" i="17"/>
  <c r="L9061" i="17"/>
  <c r="L8958" i="18"/>
  <c r="L3702" i="18"/>
  <c r="L3732" i="18"/>
  <c r="L6520" i="17"/>
  <c r="L8010" i="18"/>
  <c r="L7504" i="18"/>
  <c r="L7205" i="18"/>
  <c r="L7984" i="17"/>
  <c r="L4588" i="17"/>
  <c r="L5888" i="17"/>
  <c r="L5744" i="17"/>
  <c r="L7447" i="17"/>
  <c r="L6423" i="17"/>
  <c r="L7823" i="17"/>
  <c r="L8370" i="17"/>
  <c r="L7616" i="18"/>
  <c r="L3780" i="18"/>
  <c r="L3401" i="18"/>
  <c r="L3551" i="18"/>
  <c r="L5653" i="18"/>
  <c r="L7937" i="17"/>
  <c r="L8211" i="17"/>
  <c r="L7215" i="18"/>
  <c r="L8451" i="18"/>
  <c r="L7119" i="18"/>
  <c r="L6667" i="18"/>
  <c r="L5394" i="18"/>
  <c r="L4552" i="18"/>
  <c r="L4051" i="18"/>
  <c r="L4115" i="18"/>
  <c r="L3720" i="18"/>
  <c r="L4317" i="18"/>
  <c r="L3881" i="18"/>
  <c r="L6575" i="18"/>
  <c r="L4279" i="18"/>
  <c r="L4372" i="18"/>
  <c r="L4239" i="18"/>
  <c r="L3617" i="18"/>
  <c r="L5639" i="17"/>
  <c r="L5474" i="17"/>
  <c r="L5452" i="17"/>
  <c r="L5828" i="18"/>
  <c r="L5877" i="17"/>
  <c r="L7718" i="18"/>
  <c r="L6260" i="18"/>
  <c r="L7931" i="18"/>
  <c r="L4200" i="18"/>
  <c r="L9055" i="17"/>
  <c r="L7642" i="17"/>
  <c r="L5441" i="18"/>
  <c r="L6398" i="17"/>
  <c r="L3750" i="18"/>
  <c r="L5524" i="17"/>
  <c r="L3835" i="18"/>
  <c r="L3808" i="18"/>
  <c r="L4074" i="18"/>
  <c r="L4187" i="18"/>
  <c r="L3437" i="18"/>
  <c r="L7399" i="17"/>
  <c r="L3540" i="18"/>
  <c r="L5877" i="18"/>
  <c r="L4682" i="18"/>
  <c r="L8943" i="17"/>
  <c r="L8531" i="18"/>
  <c r="L8169" i="18"/>
  <c r="L5130" i="18"/>
  <c r="L8000" i="17"/>
  <c r="L5452" i="18"/>
  <c r="L5225" i="18"/>
  <c r="L5580" i="18"/>
  <c r="L5400" i="18"/>
  <c r="L5699" i="18"/>
  <c r="L5502" i="18"/>
  <c r="L5048" i="18"/>
  <c r="L4700" i="18"/>
  <c r="L4076" i="18"/>
  <c r="L4702" i="18"/>
  <c r="L4516" i="18"/>
  <c r="L4003" i="18"/>
  <c r="L3614" i="18"/>
  <c r="L7360" i="17"/>
  <c r="L6047" i="17"/>
  <c r="L4323" i="17"/>
  <c r="L4892" i="17"/>
  <c r="L4248" i="17"/>
  <c r="L4089" i="17"/>
  <c r="L4141" i="17"/>
  <c r="L4339" i="17"/>
  <c r="L3400" i="17"/>
  <c r="L3408" i="17"/>
  <c r="L8573" i="18"/>
  <c r="L8266" i="18"/>
  <c r="L8459" i="18"/>
  <c r="L8559" i="18"/>
  <c r="L8719" i="18"/>
  <c r="L8594" i="18"/>
  <c r="L8439" i="18"/>
  <c r="L6999" i="18"/>
  <c r="L8800" i="18"/>
  <c r="L7859" i="18"/>
  <c r="L7259" i="18"/>
  <c r="L6857" i="18"/>
  <c r="L7445" i="18"/>
  <c r="L6674" i="18"/>
  <c r="L6761" i="18"/>
  <c r="L6630" i="18"/>
  <c r="L7017" i="18"/>
  <c r="L6360" i="18"/>
  <c r="L6784" i="18"/>
  <c r="L6656" i="18"/>
  <c r="L6153" i="18"/>
  <c r="L6362" i="18"/>
  <c r="L6157" i="18"/>
  <c r="L5962" i="18"/>
  <c r="L5769" i="18"/>
  <c r="L5836" i="18"/>
  <c r="L5650" i="18"/>
  <c r="L5387" i="18"/>
  <c r="L5259" i="18"/>
  <c r="L4925" i="18"/>
  <c r="L4664" i="18"/>
  <c r="L4235" i="18"/>
  <c r="L4650" i="18"/>
  <c r="L4554" i="18"/>
  <c r="L3888" i="18"/>
  <c r="L4540" i="18"/>
  <c r="L4490" i="18"/>
  <c r="L4307" i="18"/>
  <c r="L3663" i="18"/>
  <c r="L3426" i="18"/>
  <c r="L3601" i="18"/>
  <c r="L3553" i="18"/>
  <c r="L3689" i="18"/>
  <c r="L5815" i="18"/>
  <c r="L5644" i="18"/>
  <c r="L5078" i="18"/>
  <c r="L4538" i="18"/>
  <c r="L4410" i="18"/>
  <c r="L4644" i="18"/>
  <c r="L3842" i="18"/>
  <c r="L3746" i="18"/>
  <c r="L4080" i="18"/>
  <c r="L3982" i="18"/>
  <c r="L3458" i="18"/>
  <c r="L3461" i="18"/>
  <c r="L6764" i="18"/>
  <c r="L5448" i="18"/>
  <c r="L5246" i="18"/>
  <c r="L5234" i="18"/>
  <c r="L4720" i="18"/>
  <c r="L4623" i="18"/>
  <c r="L4247" i="18"/>
  <c r="L3905" i="18"/>
  <c r="L4194" i="18"/>
  <c r="L3548" i="18"/>
  <c r="L4000" i="18"/>
  <c r="L3964" i="18"/>
  <c r="L4169" i="18"/>
  <c r="L4282" i="18"/>
  <c r="L3571" i="18"/>
  <c r="L3795" i="18"/>
  <c r="L8644" i="17"/>
  <c r="L7746" i="17"/>
  <c r="L5829" i="17"/>
  <c r="L5791" i="17"/>
  <c r="L5324" i="17"/>
  <c r="L5404" i="17"/>
  <c r="L9005" i="18"/>
  <c r="L6710" i="18"/>
  <c r="L5411" i="18"/>
  <c r="L8673" i="18"/>
  <c r="L8430" i="18"/>
  <c r="L8339" i="18"/>
  <c r="L8330" i="18"/>
  <c r="L8111" i="18"/>
  <c r="L8063" i="18"/>
  <c r="L7692" i="18"/>
  <c r="L7645" i="18"/>
  <c r="L7762" i="18"/>
  <c r="L7338" i="18"/>
  <c r="L6889" i="18"/>
  <c r="L7537" i="18"/>
  <c r="L7239" i="18"/>
  <c r="L7070" i="18"/>
  <c r="L6729" i="18"/>
  <c r="L6863" i="18"/>
  <c r="L6602" i="18"/>
  <c r="L6533" i="18"/>
  <c r="L6767" i="18"/>
  <c r="L6421" i="18"/>
  <c r="L6822" i="18"/>
  <c r="L6694" i="18"/>
  <c r="L6243" i="18"/>
  <c r="L5674" i="18"/>
  <c r="L5618" i="18"/>
  <c r="L5844" i="18"/>
  <c r="L5712" i="18"/>
  <c r="L5374" i="18"/>
  <c r="L5567" i="18"/>
  <c r="L5324" i="18"/>
  <c r="L5156" i="18"/>
  <c r="L5053" i="18"/>
  <c r="L3827" i="18"/>
  <c r="L4335" i="18"/>
  <c r="L8924" i="18"/>
  <c r="L8668" i="18"/>
  <c r="L8333" i="18"/>
  <c r="L8178" i="18"/>
  <c r="L9032" i="18"/>
  <c r="L8899" i="18"/>
  <c r="L8145" i="18"/>
  <c r="L7938" i="18"/>
  <c r="L8685" i="18"/>
  <c r="L8660" i="18"/>
  <c r="L8590" i="18"/>
  <c r="L7942" i="18"/>
  <c r="L7421" i="18"/>
  <c r="L7440" i="18"/>
  <c r="L7197" i="18"/>
  <c r="L7476" i="18"/>
  <c r="L7156" i="18"/>
  <c r="L6733" i="18"/>
  <c r="L7681" i="18"/>
  <c r="L7029" i="18"/>
  <c r="L6844" i="18"/>
  <c r="L6716" i="18"/>
  <c r="L6916" i="18"/>
  <c r="L6812" i="18"/>
  <c r="L6684" i="18"/>
  <c r="L5951" i="18"/>
  <c r="L6062" i="18"/>
  <c r="L5687" i="18"/>
  <c r="L5593" i="18"/>
  <c r="L5266" i="18"/>
  <c r="L5335" i="18"/>
  <c r="L4874" i="18"/>
  <c r="L4793" i="18"/>
  <c r="L4937" i="18"/>
  <c r="L4712" i="18"/>
  <c r="L4658" i="18"/>
  <c r="L3644" i="18"/>
  <c r="L4391" i="18"/>
  <c r="L4697" i="18"/>
  <c r="L3412" i="18"/>
  <c r="L4466" i="18"/>
  <c r="L4148" i="18"/>
  <c r="L3953" i="18"/>
  <c r="L3634" i="18"/>
  <c r="L3495" i="18"/>
  <c r="L7488" i="18"/>
  <c r="L7125" i="18"/>
  <c r="L6370" i="18"/>
  <c r="L7518" i="18"/>
  <c r="L6092" i="18"/>
  <c r="L6443" i="18"/>
  <c r="L6513" i="18"/>
  <c r="L6296" i="18"/>
  <c r="L6410" i="18"/>
  <c r="L6677" i="18"/>
  <c r="L6639" i="18"/>
  <c r="L6348" i="18"/>
  <c r="L6484" i="18"/>
  <c r="L5936" i="18"/>
  <c r="L6174" i="18"/>
  <c r="L6160" i="18"/>
  <c r="L5742" i="18"/>
  <c r="L6044" i="18"/>
  <c r="L5819" i="18"/>
  <c r="L4718" i="18"/>
  <c r="L5955" i="18"/>
  <c r="L5886" i="18"/>
  <c r="L5692" i="18"/>
  <c r="L5446" i="18"/>
  <c r="L4783" i="18"/>
  <c r="L4614" i="18"/>
  <c r="L4444" i="18"/>
  <c r="L4377" i="18"/>
  <c r="L4479" i="18"/>
  <c r="L4438" i="18"/>
  <c r="L3850" i="18"/>
  <c r="L3467" i="18"/>
  <c r="L3891" i="18"/>
  <c r="L3829" i="18"/>
  <c r="L3518" i="18"/>
  <c r="L6990" i="18"/>
  <c r="L5834" i="18"/>
  <c r="L5420" i="18"/>
  <c r="L5200" i="18"/>
  <c r="L4581" i="18"/>
  <c r="L4100" i="18"/>
  <c r="L3515" i="18"/>
  <c r="L4066" i="18"/>
  <c r="L4323" i="18"/>
  <c r="L4229" i="18"/>
  <c r="L4152" i="18"/>
  <c r="L3705" i="18"/>
  <c r="L3594" i="18"/>
  <c r="L3511" i="18"/>
  <c r="L3600" i="18"/>
  <c r="L4435" i="18"/>
  <c r="L4513" i="18"/>
  <c r="L4609" i="18"/>
  <c r="L3994" i="18"/>
  <c r="L3900" i="18"/>
  <c r="L6473" i="17"/>
  <c r="L5735" i="18"/>
  <c r="L5540" i="18"/>
  <c r="L6171" i="18"/>
  <c r="L5304" i="18"/>
  <c r="L4991" i="18"/>
  <c r="L4119" i="18"/>
  <c r="L3740" i="18"/>
  <c r="L3775" i="18"/>
  <c r="L3921" i="18"/>
  <c r="L3728" i="18"/>
  <c r="L3414" i="18"/>
  <c r="L3657" i="18"/>
  <c r="L5853" i="18"/>
  <c r="L8619" i="17"/>
  <c r="L8686" i="17"/>
  <c r="L7710" i="17"/>
  <c r="L7538" i="17"/>
  <c r="L7475" i="17"/>
  <c r="L5681" i="17"/>
  <c r="L6327" i="17"/>
  <c r="L7701" i="18"/>
  <c r="L7827" i="18"/>
  <c r="L4427" i="18"/>
  <c r="L8604" i="18"/>
  <c r="L8051" i="18"/>
  <c r="L7704" i="18"/>
  <c r="L7347" i="18"/>
  <c r="L7385" i="18"/>
  <c r="L7301" i="18"/>
  <c r="L8300" i="18"/>
  <c r="L8378" i="18"/>
  <c r="L3662" i="18"/>
  <c r="L5163" i="18"/>
  <c r="L5227" i="18"/>
  <c r="L5105" i="18"/>
  <c r="L4508" i="18"/>
  <c r="L3582" i="18"/>
  <c r="L5122" i="18"/>
  <c r="L4329" i="18"/>
  <c r="L3980" i="18"/>
  <c r="L4271" i="18"/>
  <c r="L8285" i="18"/>
  <c r="L7677" i="18"/>
  <c r="L7359" i="18"/>
  <c r="L7286" i="18"/>
  <c r="L7172" i="18"/>
  <c r="L6923" i="18"/>
  <c r="L6501" i="18"/>
  <c r="L6793" i="18"/>
  <c r="L6665" i="18"/>
  <c r="L6284" i="18"/>
  <c r="L6015" i="18"/>
  <c r="L5740" i="18"/>
  <c r="L5476" i="18"/>
  <c r="L5363" i="18"/>
  <c r="L5309" i="18"/>
  <c r="L5212" i="18"/>
  <c r="L5219" i="18"/>
  <c r="L4974" i="18"/>
  <c r="L4818" i="18"/>
  <c r="L5033" i="18"/>
  <c r="L4814" i="18"/>
  <c r="L4309" i="18"/>
  <c r="L4632" i="18"/>
  <c r="L4522" i="18"/>
  <c r="L4130" i="18"/>
  <c r="L4471" i="18"/>
  <c r="L4089" i="18"/>
  <c r="L3972" i="18"/>
  <c r="L4216" i="18"/>
  <c r="L4107" i="18"/>
  <c r="L4185" i="18"/>
  <c r="L3936" i="18"/>
  <c r="L3839" i="18"/>
  <c r="L3686" i="18"/>
  <c r="L3560" i="18"/>
  <c r="L3435" i="18"/>
  <c r="L3529" i="18"/>
  <c r="L3445" i="18"/>
  <c r="L6193" i="18"/>
  <c r="L5634" i="18"/>
  <c r="L5574" i="18"/>
  <c r="L4231" i="18"/>
  <c r="L8460" i="17"/>
  <c r="L8869" i="17"/>
  <c r="L8182" i="17"/>
  <c r="L8076" i="17"/>
  <c r="L7649" i="17"/>
  <c r="L8064" i="17"/>
  <c r="L7330" i="17"/>
  <c r="L7288" i="17"/>
  <c r="L7036" i="17"/>
  <c r="L6981" i="17"/>
  <c r="L6701" i="17"/>
  <c r="L6377" i="17"/>
  <c r="L6883" i="17"/>
  <c r="L6772" i="17"/>
  <c r="L6590" i="17"/>
  <c r="L9043" i="18"/>
  <c r="L8758" i="18"/>
  <c r="L5760" i="18"/>
  <c r="L5704" i="18"/>
  <c r="L6190" i="18"/>
  <c r="L5528" i="18"/>
  <c r="L5727" i="18"/>
  <c r="L3803" i="18"/>
  <c r="L6195" i="18"/>
  <c r="L8374" i="17"/>
  <c r="L8693" i="17"/>
  <c r="L8483" i="17"/>
  <c r="L7903" i="17"/>
  <c r="L7714" i="17"/>
  <c r="L7441" i="17"/>
  <c r="L7059" i="17"/>
  <c r="L7049" i="17"/>
  <c r="L6976" i="17"/>
  <c r="L6514" i="17"/>
  <c r="L6247" i="17"/>
  <c r="L6655" i="17"/>
  <c r="L6391" i="17"/>
  <c r="L6020" i="17"/>
  <c r="L6433" i="17"/>
  <c r="L5713" i="17"/>
  <c r="L4911" i="17"/>
  <c r="L6082" i="17"/>
  <c r="L5696" i="17"/>
  <c r="L5597" i="17"/>
  <c r="L5522" i="17"/>
  <c r="L5774" i="17"/>
  <c r="L4612" i="17"/>
  <c r="L4409" i="17"/>
  <c r="L4658" i="17"/>
  <c r="L5022" i="17"/>
  <c r="L4404" i="17"/>
  <c r="L4203" i="17"/>
  <c r="L4447" i="17"/>
  <c r="L4497" i="17"/>
  <c r="L3494" i="17"/>
  <c r="L3699" i="17"/>
  <c r="L8517" i="18"/>
  <c r="L8940" i="18"/>
  <c r="L8713" i="18"/>
  <c r="L8191" i="18"/>
  <c r="L9058" i="18"/>
  <c r="L8797" i="18"/>
  <c r="L8515" i="18"/>
  <c r="L8389" i="18"/>
  <c r="L8242" i="18"/>
  <c r="L8202" i="18"/>
  <c r="L7452" i="18"/>
  <c r="L7252" i="18"/>
  <c r="L7375" i="18"/>
  <c r="L7530" i="18"/>
  <c r="L7290" i="18"/>
  <c r="L7389" i="18"/>
  <c r="L6449" i="18"/>
  <c r="L5512" i="18"/>
  <c r="L6300" i="18"/>
  <c r="L5590" i="18"/>
  <c r="L6424" i="18"/>
  <c r="L6251" i="18"/>
  <c r="L6112" i="18"/>
  <c r="L5208" i="18"/>
  <c r="L5596" i="18"/>
  <c r="L8768" i="18"/>
  <c r="L8608" i="18"/>
  <c r="L8864" i="18"/>
  <c r="L8780" i="18"/>
  <c r="L8705" i="18"/>
  <c r="L8235" i="18"/>
  <c r="L8198" i="18"/>
  <c r="L7612" i="18"/>
  <c r="L5117" i="18"/>
  <c r="L4432" i="18"/>
  <c r="L6741" i="18"/>
  <c r="L7465" i="17"/>
  <c r="L7616" i="17"/>
  <c r="L7490" i="17"/>
  <c r="L6674" i="17"/>
  <c r="L7053" i="17"/>
  <c r="L6225" i="17"/>
  <c r="L5928" i="17"/>
  <c r="L6149" i="17"/>
  <c r="L6014" i="17"/>
  <c r="L6171" i="17"/>
  <c r="L6085" i="17"/>
  <c r="L4924" i="17"/>
  <c r="L8091" i="18"/>
  <c r="L8123" i="18"/>
  <c r="L8519" i="18"/>
  <c r="L6868" i="18"/>
  <c r="L7470" i="18"/>
  <c r="L5392" i="17"/>
  <c r="L6795" i="18"/>
  <c r="L6718" i="17"/>
  <c r="L8455" i="18"/>
  <c r="L8162" i="18"/>
  <c r="L7926" i="18"/>
  <c r="L7412" i="18"/>
  <c r="L6453" i="18"/>
  <c r="L6182" i="18"/>
  <c r="L5194" i="18"/>
  <c r="L6123" i="18"/>
  <c r="L6009" i="18"/>
  <c r="L4763" i="18"/>
  <c r="L4999" i="18"/>
  <c r="L5511" i="18"/>
  <c r="L5008" i="18"/>
  <c r="L5214" i="18"/>
  <c r="L4987" i="18"/>
  <c r="L5135" i="18"/>
  <c r="L4888" i="18"/>
  <c r="L4852" i="18"/>
  <c r="L4161" i="18"/>
  <c r="L4140" i="18"/>
  <c r="L3929" i="18"/>
  <c r="L4126" i="18"/>
  <c r="L4189" i="18"/>
  <c r="L4122" i="18"/>
  <c r="L3398" i="18"/>
  <c r="L3730" i="18"/>
  <c r="L7651" i="17"/>
  <c r="L7395" i="17"/>
  <c r="L7175" i="17"/>
  <c r="L7012" i="17"/>
  <c r="L6414" i="17"/>
  <c r="L6604" i="17"/>
  <c r="L6647" i="17"/>
  <c r="L6056" i="17"/>
  <c r="L5584" i="17"/>
  <c r="L6576" i="17"/>
  <c r="L5680" i="17"/>
  <c r="L5573" i="17"/>
  <c r="L5756" i="17"/>
  <c r="L5502" i="17"/>
  <c r="L5439" i="17"/>
  <c r="L8493" i="18"/>
  <c r="L8253" i="18"/>
  <c r="L7962" i="18"/>
  <c r="L7073" i="18"/>
  <c r="L7190" i="18"/>
  <c r="L8154" i="18"/>
  <c r="L7950" i="18"/>
  <c r="L8065" i="18"/>
  <c r="L7904" i="18"/>
  <c r="L7486" i="18"/>
  <c r="L7285" i="18"/>
  <c r="L7233" i="18"/>
  <c r="L7823" i="18"/>
  <c r="L7382" i="18"/>
  <c r="L7181" i="18"/>
  <c r="L6003" i="18"/>
  <c r="L6176" i="18"/>
  <c r="L6981" i="18"/>
  <c r="L6435" i="18"/>
  <c r="L5953" i="18"/>
  <c r="L5897" i="18"/>
  <c r="L5659" i="18"/>
  <c r="L5317" i="18"/>
  <c r="L5303" i="18"/>
  <c r="L5068" i="18"/>
  <c r="L4330" i="18"/>
  <c r="L4676" i="18"/>
  <c r="L4598" i="18"/>
  <c r="L4459" i="18"/>
  <c r="L3719" i="18"/>
  <c r="L3517" i="18"/>
  <c r="L3411" i="18"/>
  <c r="L3593" i="18"/>
  <c r="L4739" i="18"/>
  <c r="L3395" i="18"/>
  <c r="L4037" i="18"/>
  <c r="L4477" i="18"/>
  <c r="L4397" i="18"/>
  <c r="L4244" i="18"/>
  <c r="L4572" i="18"/>
  <c r="L4455" i="18"/>
  <c r="L5827" i="18"/>
  <c r="L5125" i="18"/>
  <c r="L4920" i="18"/>
  <c r="L5306" i="17"/>
  <c r="L5708" i="17"/>
  <c r="L6760" i="18"/>
  <c r="L6629" i="18"/>
  <c r="L5349" i="18"/>
  <c r="L4949" i="18"/>
  <c r="L4885" i="18"/>
  <c r="L4887" i="18"/>
  <c r="L5762" i="18"/>
  <c r="L5696" i="18"/>
  <c r="L5998" i="18"/>
  <c r="L5640" i="18"/>
  <c r="L5207" i="18"/>
  <c r="L5143" i="18"/>
  <c r="L5012" i="18"/>
  <c r="L5108" i="18"/>
  <c r="L5044" i="18"/>
  <c r="L4838" i="18"/>
  <c r="L4593" i="18"/>
  <c r="L5196" i="18"/>
  <c r="L4952" i="18"/>
  <c r="L6983" i="18"/>
  <c r="L6661" i="18"/>
  <c r="L6885" i="18"/>
  <c r="L6397" i="18"/>
  <c r="L6739" i="18"/>
  <c r="L6012" i="18"/>
  <c r="L5732" i="18"/>
  <c r="L6142" i="18"/>
  <c r="L5608" i="18"/>
  <c r="L5333" i="18"/>
  <c r="L5146" i="18"/>
  <c r="L4766" i="18"/>
  <c r="L4343" i="18"/>
  <c r="L3627" i="18"/>
  <c r="L4104" i="18"/>
  <c r="L4262" i="18"/>
  <c r="L3800" i="18"/>
  <c r="L3946" i="18"/>
  <c r="L3419" i="18"/>
  <c r="L3392" i="17"/>
  <c r="L8863" i="17"/>
  <c r="L8748" i="17"/>
  <c r="L8559" i="17"/>
  <c r="L9046" i="17"/>
  <c r="L8309" i="17"/>
  <c r="L8185" i="17"/>
  <c r="L8942" i="17"/>
  <c r="L8254" i="17"/>
  <c r="L7601" i="17"/>
  <c r="L8614" i="17"/>
  <c r="L8408" i="17"/>
  <c r="L8152" i="17"/>
  <c r="L8190" i="17"/>
  <c r="L8382" i="17"/>
  <c r="L8246" i="17"/>
  <c r="L8126" i="17"/>
  <c r="L7742" i="17"/>
  <c r="L6861" i="17"/>
  <c r="L6858" i="17"/>
  <c r="L7148" i="17"/>
  <c r="L6555" i="17"/>
  <c r="L6503" i="17"/>
  <c r="L5952" i="17"/>
  <c r="L5145" i="17"/>
  <c r="L6755" i="17"/>
  <c r="L5770" i="17"/>
  <c r="L6036" i="17"/>
  <c r="L5660" i="17"/>
  <c r="L6354" i="17"/>
  <c r="L6151" i="17"/>
  <c r="L5125" i="17"/>
  <c r="L5102" i="17"/>
  <c r="L4720" i="17"/>
  <c r="L4514" i="17"/>
  <c r="L4559" i="17"/>
  <c r="L3982" i="17"/>
  <c r="L3914" i="17"/>
  <c r="L4335" i="17"/>
  <c r="L4214" i="17"/>
  <c r="L4007" i="17"/>
  <c r="L3850" i="17"/>
  <c r="L3877" i="17"/>
  <c r="L9010" i="18"/>
  <c r="L8788" i="18"/>
  <c r="L8619" i="18"/>
  <c r="L7235" i="18"/>
  <c r="L8999" i="18"/>
  <c r="L8910" i="18"/>
  <c r="L8647" i="18"/>
  <c r="L8740" i="18"/>
  <c r="L8435" i="18"/>
  <c r="L8971" i="18"/>
  <c r="L8851" i="18"/>
  <c r="L8096" i="18"/>
  <c r="L9022" i="18"/>
  <c r="L8304" i="18"/>
  <c r="L7975" i="18"/>
  <c r="L8881" i="18"/>
  <c r="L8258" i="18"/>
  <c r="L9024" i="18"/>
  <c r="L8803" i="18"/>
  <c r="L8369" i="18"/>
  <c r="L8034" i="18"/>
  <c r="L8973" i="18"/>
  <c r="L8917" i="18"/>
  <c r="L8697" i="18"/>
  <c r="L8579" i="18"/>
  <c r="L8283" i="18"/>
  <c r="L8262" i="18"/>
  <c r="L7959" i="18"/>
  <c r="L7811" i="18"/>
  <c r="L7325" i="18"/>
  <c r="L7484" i="18"/>
  <c r="L7377" i="18"/>
  <c r="L7207" i="18"/>
  <c r="L8225" i="18"/>
  <c r="L8087" i="18"/>
  <c r="L8028" i="18"/>
  <c r="L7901" i="18"/>
  <c r="L7280" i="18"/>
  <c r="L6994" i="18"/>
  <c r="L8542" i="18"/>
  <c r="L8433" i="18"/>
  <c r="L8239" i="18"/>
  <c r="L8163" i="18"/>
  <c r="L7980" i="18"/>
  <c r="L7790" i="18"/>
  <c r="L6891" i="18"/>
  <c r="L7424" i="18"/>
  <c r="L8008" i="18"/>
  <c r="L7911" i="18"/>
  <c r="L7836" i="18"/>
  <c r="L6904" i="18"/>
  <c r="L7303" i="18"/>
  <c r="L7882" i="18"/>
  <c r="L7792" i="18"/>
  <c r="L7736" i="18"/>
  <c r="L7614" i="18"/>
  <c r="L7555" i="18"/>
  <c r="L7509" i="18"/>
  <c r="L7387" i="18"/>
  <c r="L7331" i="18"/>
  <c r="L7275" i="18"/>
  <c r="L7798" i="18"/>
  <c r="L7617" i="18"/>
  <c r="L7561" i="18"/>
  <c r="L7371" i="18"/>
  <c r="L6921" i="18"/>
  <c r="L5943" i="18"/>
  <c r="L7730" i="18"/>
  <c r="L7669" i="18"/>
  <c r="L7552" i="18"/>
  <c r="L7503" i="18"/>
  <c r="L7241" i="18"/>
  <c r="L7100" i="18"/>
  <c r="L6493" i="18"/>
  <c r="L6398" i="18"/>
  <c r="L6085" i="18"/>
  <c r="L5576" i="18"/>
  <c r="L6959" i="18"/>
  <c r="L6562" i="18"/>
  <c r="L6322" i="18"/>
  <c r="L6163" i="18"/>
  <c r="L6042" i="18"/>
  <c r="L5975" i="18"/>
  <c r="L7052" i="18"/>
  <c r="L6613" i="18"/>
  <c r="L6166" i="18"/>
  <c r="L6829" i="18"/>
  <c r="L6701" i="18"/>
  <c r="L6522" i="18"/>
  <c r="L6389" i="18"/>
  <c r="L6964" i="18"/>
  <c r="L6712" i="18"/>
  <c r="L5904" i="18"/>
  <c r="L6539" i="18"/>
  <c r="L6184" i="18"/>
  <c r="L5829" i="18"/>
  <c r="L5677" i="18"/>
  <c r="L5466" i="18"/>
  <c r="L5022" i="18"/>
  <c r="L4816" i="18"/>
  <c r="L4865" i="18"/>
  <c r="L4809" i="18"/>
  <c r="L4757" i="18"/>
  <c r="L8829" i="18"/>
  <c r="L7922" i="18"/>
  <c r="L8839" i="18"/>
  <c r="L8249" i="18"/>
  <c r="L7787" i="18"/>
  <c r="L8901" i="18"/>
  <c r="L8794" i="18"/>
  <c r="L8729" i="18"/>
  <c r="L8639" i="18"/>
  <c r="L8045" i="18"/>
  <c r="L8099" i="18"/>
  <c r="L6799" i="18"/>
  <c r="L7977" i="18"/>
  <c r="L7884" i="18"/>
  <c r="L7471" i="18"/>
  <c r="L7213" i="18"/>
  <c r="L6578" i="18"/>
  <c r="L6373" i="18"/>
  <c r="L7365" i="18"/>
  <c r="L7313" i="18"/>
  <c r="L6826" i="18"/>
  <c r="L7721" i="18"/>
  <c r="L7549" i="18"/>
  <c r="L6777" i="18"/>
  <c r="L6649" i="18"/>
  <c r="L6567" i="18"/>
  <c r="L6598" i="18"/>
  <c r="L6379" i="18"/>
  <c r="L5372" i="18"/>
  <c r="L5586" i="18"/>
  <c r="L5721" i="18"/>
  <c r="L5177" i="18"/>
  <c r="L5319" i="18"/>
  <c r="L5175" i="18"/>
  <c r="L4785" i="18"/>
  <c r="L4790" i="18"/>
  <c r="L4495" i="18"/>
  <c r="L4635" i="18"/>
  <c r="L4374" i="18"/>
  <c r="L3691" i="18"/>
  <c r="L4008" i="18"/>
  <c r="L4173" i="18"/>
  <c r="L3831" i="18"/>
  <c r="L4182" i="18"/>
  <c r="L3983" i="18"/>
  <c r="L4135" i="18"/>
  <c r="L4039" i="18"/>
  <c r="L6872" i="18"/>
  <c r="L5482" i="18"/>
  <c r="L5941" i="18"/>
  <c r="L5723" i="18"/>
  <c r="L5416" i="18"/>
  <c r="L5507" i="18"/>
  <c r="L4714" i="18"/>
  <c r="L8509" i="18"/>
  <c r="L8368" i="18"/>
  <c r="L8975" i="18"/>
  <c r="L8428" i="18"/>
  <c r="L8512" i="18"/>
  <c r="L8943" i="18"/>
  <c r="L8878" i="18"/>
  <c r="L8302" i="18"/>
  <c r="L8210" i="18"/>
  <c r="L8175" i="18"/>
  <c r="L6840" i="18"/>
  <c r="L8270" i="18"/>
  <c r="L7394" i="18"/>
  <c r="L7039" i="18"/>
  <c r="L7072" i="18"/>
  <c r="L7481" i="18"/>
  <c r="L6698" i="18"/>
  <c r="L6789" i="18"/>
  <c r="L6958" i="18"/>
  <c r="L6757" i="18"/>
  <c r="L6305" i="18"/>
  <c r="L5669" i="18"/>
  <c r="L5210" i="18"/>
  <c r="L4944" i="18"/>
  <c r="L4645" i="18"/>
  <c r="L4695" i="18"/>
  <c r="L4667" i="18"/>
  <c r="L4355" i="18"/>
  <c r="L3536" i="18"/>
  <c r="L8856" i="18"/>
  <c r="L8630" i="18"/>
  <c r="L8287" i="18"/>
  <c r="L8968" i="18"/>
  <c r="L7945" i="18"/>
  <c r="L8332" i="18"/>
  <c r="L8667" i="18"/>
  <c r="L8462" i="18"/>
  <c r="L7431" i="18"/>
  <c r="L8827" i="18"/>
  <c r="L8756" i="18"/>
  <c r="L8366" i="18"/>
  <c r="L8268" i="18"/>
  <c r="L8055" i="18"/>
  <c r="L8081" i="18"/>
  <c r="L7656" i="18"/>
  <c r="L7113" i="18"/>
  <c r="L6150" i="18"/>
  <c r="L7809" i="18"/>
  <c r="L7699" i="18"/>
  <c r="L8005" i="18"/>
  <c r="L6895" i="18"/>
  <c r="L7506" i="18"/>
  <c r="L6516" i="18"/>
  <c r="L6356" i="18"/>
  <c r="L6551" i="18"/>
  <c r="L5972" i="18"/>
  <c r="L5395" i="18"/>
  <c r="L5744" i="18"/>
  <c r="L4729" i="18"/>
  <c r="L4811" i="18"/>
  <c r="L4836" i="18"/>
  <c r="L4198" i="18"/>
  <c r="L3966" i="18"/>
  <c r="L3836" i="18"/>
  <c r="L6221" i="17"/>
  <c r="L5341" i="17"/>
  <c r="L4529" i="17"/>
  <c r="L4375" i="17"/>
  <c r="L4952" i="17"/>
  <c r="L4636" i="17"/>
  <c r="L4419" i="17"/>
  <c r="L4157" i="17"/>
  <c r="L4081" i="17"/>
  <c r="L3475" i="17"/>
  <c r="L8413" i="18"/>
  <c r="L8023" i="18"/>
  <c r="L7257" i="18"/>
  <c r="L9013" i="18"/>
  <c r="L8906" i="18"/>
  <c r="L8919" i="18"/>
  <c r="L8474" i="18"/>
  <c r="L8326" i="18"/>
  <c r="L8127" i="18"/>
  <c r="L8752" i="18"/>
  <c r="L8597" i="18"/>
  <c r="L6976" i="18"/>
  <c r="L7876" i="18"/>
  <c r="L7066" i="18"/>
  <c r="L6859" i="18"/>
  <c r="L7230" i="18"/>
  <c r="L6816" i="18"/>
  <c r="L6352" i="18"/>
  <c r="L6898" i="18"/>
  <c r="L6780" i="18"/>
  <c r="L6652" i="18"/>
  <c r="L6622" i="18"/>
  <c r="L6570" i="18"/>
  <c r="L6504" i="18"/>
  <c r="L6445" i="18"/>
  <c r="L6392" i="18"/>
  <c r="L6335" i="18"/>
  <c r="L6188" i="18"/>
  <c r="L5498" i="18"/>
  <c r="L5294" i="18"/>
  <c r="L6307" i="18"/>
  <c r="L5831" i="18"/>
  <c r="L5523" i="18"/>
  <c r="L6143" i="18"/>
  <c r="L6096" i="18"/>
  <c r="L5861" i="18"/>
  <c r="L5801" i="18"/>
  <c r="L5680" i="18"/>
  <c r="L5620" i="18"/>
  <c r="L6208" i="18"/>
  <c r="L6109" i="18"/>
  <c r="L5907" i="18"/>
  <c r="L5217" i="18"/>
  <c r="L5924" i="18"/>
  <c r="L5685" i="18"/>
  <c r="L5603" i="18"/>
  <c r="L5626" i="18"/>
  <c r="L5982" i="18"/>
  <c r="L5609" i="18"/>
  <c r="L5520" i="18"/>
  <c r="L5244" i="18"/>
  <c r="L5184" i="18"/>
  <c r="L4800" i="18"/>
  <c r="L5297" i="18"/>
  <c r="L5252" i="18"/>
  <c r="L5437" i="18"/>
  <c r="L5148" i="18"/>
  <c r="L5045" i="18"/>
  <c r="L5408" i="18"/>
  <c r="L5322" i="18"/>
  <c r="L5280" i="18"/>
  <c r="L5168" i="18"/>
  <c r="L5001" i="18"/>
  <c r="L4821" i="18"/>
  <c r="L5024" i="18"/>
  <c r="L5055" i="18"/>
  <c r="L4823" i="18"/>
  <c r="L4921" i="18"/>
  <c r="L4839" i="18"/>
  <c r="L4730" i="18"/>
  <c r="L4842" i="18"/>
  <c r="L4707" i="18"/>
  <c r="L4904" i="18"/>
  <c r="L4094" i="18"/>
  <c r="L4498" i="18"/>
  <c r="L4424" i="18"/>
  <c r="L4081" i="18"/>
  <c r="L4394" i="18"/>
  <c r="L4133" i="18"/>
  <c r="L4333" i="18"/>
  <c r="L4212" i="18"/>
  <c r="L4071" i="18"/>
  <c r="L4452" i="18"/>
  <c r="L4206" i="18"/>
  <c r="L4059" i="18"/>
  <c r="L4594" i="18"/>
  <c r="L4536" i="18"/>
  <c r="L4400" i="18"/>
  <c r="L3860" i="18"/>
  <c r="L3544" i="18"/>
  <c r="L4176" i="18"/>
  <c r="L3759" i="18"/>
  <c r="L4264" i="18"/>
  <c r="L3959" i="18"/>
  <c r="L4127" i="18"/>
  <c r="L4042" i="18"/>
  <c r="L4044" i="18"/>
  <c r="L3961" i="18"/>
  <c r="L3575" i="18"/>
  <c r="L3497" i="18"/>
  <c r="L3628" i="18"/>
  <c r="L3710" i="18"/>
  <c r="L3581" i="18"/>
  <c r="L4156" i="18"/>
  <c r="L3997" i="18"/>
  <c r="L4647" i="18"/>
  <c r="L4473" i="18"/>
  <c r="L4381" i="18"/>
  <c r="L3671" i="18"/>
  <c r="L4190" i="18"/>
  <c r="L4483" i="18"/>
  <c r="L3903" i="18"/>
  <c r="L3439" i="18"/>
  <c r="L3648" i="18"/>
  <c r="L3448" i="18"/>
  <c r="L3683" i="18"/>
  <c r="L3462" i="18"/>
  <c r="L3895" i="18"/>
  <c r="L3763" i="18"/>
  <c r="L3681" i="18"/>
  <c r="L3598" i="18"/>
  <c r="L3484" i="18"/>
  <c r="L3404" i="18"/>
  <c r="L7049" i="18"/>
  <c r="L5526" i="18"/>
  <c r="L6801" i="18"/>
  <c r="L6673" i="18"/>
  <c r="L6495" i="18"/>
  <c r="L6946" i="18"/>
  <c r="L6210" i="18"/>
  <c r="L6082" i="18"/>
  <c r="L6282" i="18"/>
  <c r="L6242" i="18"/>
  <c r="L6040" i="18"/>
  <c r="L5859" i="18"/>
  <c r="L5918" i="18"/>
  <c r="L5673" i="18"/>
  <c r="L5359" i="18"/>
  <c r="L5422" i="18"/>
  <c r="L5018" i="18"/>
  <c r="L5361" i="18"/>
  <c r="L5233" i="18"/>
  <c r="L5152" i="18"/>
  <c r="L4998" i="18"/>
  <c r="L4973" i="18"/>
  <c r="L5082" i="18"/>
  <c r="L4901" i="18"/>
  <c r="L4469" i="18"/>
  <c r="L4521" i="18"/>
  <c r="L4241" i="18"/>
  <c r="L4532" i="18"/>
  <c r="L4515" i="18"/>
  <c r="L4457" i="18"/>
  <c r="L3475" i="18"/>
  <c r="L3677" i="18"/>
  <c r="L4563" i="18"/>
  <c r="L4412" i="18"/>
  <c r="L4036" i="18"/>
  <c r="L3394" i="18"/>
  <c r="L7420" i="18"/>
  <c r="L5703" i="18"/>
  <c r="L6377" i="18"/>
  <c r="L6261" i="18"/>
  <c r="L6333" i="18"/>
  <c r="L6056" i="18"/>
  <c r="L6619" i="18"/>
  <c r="L6442" i="18"/>
  <c r="L4724" i="18"/>
  <c r="L6106" i="18"/>
  <c r="L6031" i="18"/>
  <c r="L5779" i="18"/>
  <c r="L5500" i="18"/>
  <c r="L5204" i="18"/>
  <c r="L4813" i="18"/>
  <c r="L4746" i="18"/>
  <c r="L4025" i="18"/>
  <c r="L4291" i="18"/>
  <c r="L4592" i="18"/>
  <c r="L4530" i="18"/>
  <c r="L3611" i="18"/>
  <c r="L3494" i="18"/>
  <c r="L3890" i="18"/>
  <c r="L3779" i="18"/>
  <c r="L3704" i="18"/>
  <c r="L3643" i="18"/>
  <c r="L5958" i="18"/>
  <c r="L6688" i="18"/>
  <c r="L5647" i="18"/>
  <c r="L6257" i="18"/>
  <c r="L6499" i="18"/>
  <c r="L5868" i="18"/>
  <c r="L6791" i="18"/>
  <c r="L6663" i="18"/>
  <c r="L6474" i="18"/>
  <c r="L6314" i="18"/>
  <c r="L6846" i="18"/>
  <c r="L6718" i="18"/>
  <c r="L6268" i="18"/>
  <c r="L6094" i="18"/>
  <c r="L5614" i="18"/>
  <c r="L5933" i="18"/>
  <c r="L5288" i="18"/>
  <c r="L5738" i="18"/>
  <c r="L5550" i="18"/>
  <c r="L5921" i="18"/>
  <c r="L5791" i="18"/>
  <c r="L5606" i="18"/>
  <c r="L5378" i="18"/>
  <c r="L5114" i="18"/>
  <c r="L4933" i="18"/>
  <c r="L5403" i="18"/>
  <c r="L5275" i="18"/>
  <c r="L5132" i="18"/>
  <c r="L5064" i="18"/>
  <c r="L5075" i="18"/>
  <c r="L4935" i="18"/>
  <c r="L4872" i="18"/>
  <c r="L5101" i="18"/>
  <c r="L4916" i="18"/>
  <c r="L4340" i="18"/>
  <c r="L5030" i="18"/>
  <c r="L4870" i="18"/>
  <c r="L3934" i="18"/>
  <c r="L4449" i="18"/>
  <c r="L4303" i="18"/>
  <c r="L4201" i="18"/>
  <c r="L3721" i="18"/>
  <c r="L4257" i="18"/>
  <c r="L4600" i="18"/>
  <c r="L4123" i="18"/>
  <c r="L4704" i="18"/>
  <c r="L3915" i="18"/>
  <c r="L3604" i="18"/>
  <c r="L4091" i="18"/>
  <c r="L4368" i="18"/>
  <c r="L4318" i="18"/>
  <c r="L4083" i="18"/>
  <c r="L3695" i="18"/>
  <c r="L4064" i="18"/>
  <c r="L3947" i="18"/>
  <c r="L3432" i="18"/>
  <c r="L3566" i="18"/>
  <c r="L3884" i="18"/>
  <c r="L3809" i="18"/>
  <c r="L4179" i="18"/>
  <c r="L3990" i="18"/>
  <c r="L3797" i="18"/>
  <c r="L3658" i="18"/>
  <c r="L3640" i="18"/>
  <c r="L3513" i="18"/>
  <c r="L3872" i="18"/>
  <c r="L3792" i="18"/>
  <c r="L3715" i="18"/>
  <c r="L3652" i="18"/>
  <c r="L3562" i="18"/>
  <c r="L3490" i="18"/>
  <c r="L3579" i="18"/>
  <c r="L3488" i="18"/>
  <c r="L3407" i="18"/>
  <c r="L3586" i="18"/>
  <c r="L3429" i="18"/>
  <c r="L9024" i="17"/>
  <c r="L7859" i="17"/>
  <c r="L8098" i="17"/>
  <c r="L7311" i="17"/>
  <c r="L7630" i="17"/>
  <c r="L7473" i="17"/>
  <c r="L7250" i="17"/>
  <c r="L7168" i="17"/>
  <c r="L7096" i="17"/>
  <c r="L6921" i="17"/>
  <c r="L7221" i="17"/>
  <c r="L6165" i="17"/>
  <c r="L6737" i="17"/>
  <c r="L6500" i="17"/>
  <c r="L6634" i="17"/>
  <c r="L6594" i="17"/>
  <c r="L6541" i="17"/>
  <c r="L5369" i="17"/>
  <c r="L6630" i="17"/>
  <c r="L6367" i="17"/>
  <c r="L4806" i="17"/>
  <c r="L5130" i="17"/>
  <c r="L5185" i="17"/>
  <c r="L4943" i="17"/>
  <c r="L4869" i="17"/>
  <c r="L4741" i="17"/>
  <c r="L4063" i="17"/>
  <c r="L3616" i="17"/>
  <c r="L3432" i="17"/>
  <c r="L3752" i="17"/>
  <c r="L3709" i="17"/>
  <c r="L3645" i="17"/>
  <c r="L3511" i="17"/>
  <c r="L3484" i="17"/>
  <c r="L9066" i="18"/>
  <c r="L8843" i="18"/>
  <c r="L8472" i="18"/>
  <c r="L8012" i="18"/>
  <c r="L8862" i="18"/>
  <c r="L8798" i="18"/>
  <c r="L8390" i="18"/>
  <c r="L8915" i="18"/>
  <c r="L8784" i="18"/>
  <c r="L8650" i="18"/>
  <c r="L8217" i="18"/>
  <c r="L8977" i="18"/>
  <c r="L8858" i="18"/>
  <c r="L8821" i="18"/>
  <c r="L8628" i="18"/>
  <c r="L8317" i="18"/>
  <c r="L8132" i="18"/>
  <c r="L8853" i="18"/>
  <c r="L8548" i="18"/>
  <c r="L8496" i="18"/>
  <c r="L8414" i="18"/>
  <c r="L7456" i="18"/>
  <c r="L8464" i="18"/>
  <c r="L8083" i="18"/>
  <c r="L8168" i="18"/>
  <c r="L8101" i="18"/>
  <c r="L8042" i="18"/>
  <c r="L7890" i="18"/>
  <c r="L7557" i="18"/>
  <c r="L8354" i="18"/>
  <c r="L8219" i="18"/>
  <c r="L7970" i="18"/>
  <c r="L7750" i="18"/>
  <c r="L8184" i="18"/>
  <c r="L8128" i="18"/>
  <c r="L7497" i="18"/>
  <c r="L8483" i="18"/>
  <c r="L8363" i="18"/>
  <c r="L7929" i="18"/>
  <c r="L7664" i="18"/>
  <c r="L7990" i="18"/>
  <c r="L7887" i="18"/>
  <c r="L7674" i="18"/>
  <c r="L5356" i="18"/>
  <c r="L7723" i="18"/>
  <c r="L7545" i="18"/>
  <c r="L8335" i="18"/>
  <c r="L8272" i="18"/>
  <c r="L8078" i="18"/>
  <c r="L7433" i="18"/>
  <c r="L7362" i="18"/>
  <c r="L7168" i="18"/>
  <c r="L7024" i="18"/>
  <c r="L6961" i="18"/>
  <c r="L7672" i="18"/>
  <c r="L6315" i="18"/>
  <c r="L7515" i="18"/>
  <c r="L7319" i="18"/>
  <c r="L7794" i="18"/>
  <c r="L7623" i="18"/>
  <c r="L7570" i="18"/>
  <c r="L7152" i="18"/>
  <c r="L7087" i="18"/>
  <c r="L7783" i="18"/>
  <c r="L7619" i="18"/>
  <c r="L6838" i="18"/>
  <c r="L6447" i="18"/>
  <c r="L8837" i="17"/>
  <c r="L8590" i="17"/>
  <c r="L8080" i="17"/>
  <c r="L7846" i="17"/>
  <c r="L8952" i="17"/>
  <c r="L8640" i="17"/>
  <c r="L8291" i="17"/>
  <c r="L7590" i="17"/>
  <c r="L6373" i="17"/>
  <c r="L7227" i="17"/>
  <c r="L5737" i="17"/>
  <c r="L5901" i="17"/>
  <c r="L5396" i="17"/>
  <c r="L4469" i="17"/>
  <c r="L4344" i="17"/>
  <c r="L4119" i="17"/>
  <c r="L3725" i="17"/>
  <c r="L3565" i="17"/>
  <c r="L8567" i="18"/>
  <c r="L8319" i="18"/>
  <c r="L8981" i="18"/>
  <c r="L8157" i="18"/>
  <c r="L7687" i="18"/>
  <c r="L7988" i="18"/>
  <c r="L8353" i="18"/>
  <c r="L7379" i="18"/>
  <c r="L6837" i="18"/>
  <c r="L6367" i="18"/>
  <c r="L6509" i="18"/>
  <c r="L6953" i="18"/>
  <c r="L5601" i="18"/>
  <c r="L5994" i="18"/>
  <c r="L5276" i="18"/>
  <c r="L4737" i="18"/>
  <c r="L5159" i="18"/>
  <c r="L4846" i="18"/>
  <c r="L4369" i="18"/>
  <c r="L4180" i="18"/>
  <c r="L4047" i="18"/>
  <c r="L3716" i="18"/>
  <c r="L4063" i="18"/>
  <c r="L3790" i="18"/>
  <c r="L3431" i="18"/>
  <c r="L7686" i="18"/>
  <c r="L8564" i="17"/>
  <c r="L8832" i="17"/>
  <c r="L7911" i="17"/>
  <c r="L8400" i="17"/>
  <c r="L8455" i="17"/>
  <c r="L9054" i="17"/>
  <c r="L8782" i="17"/>
  <c r="L7506" i="17"/>
  <c r="L7471" i="17"/>
  <c r="L5652" i="17"/>
  <c r="L6280" i="17"/>
  <c r="L5793" i="17"/>
  <c r="L6234" i="17"/>
  <c r="L5691" i="17"/>
  <c r="L4750" i="17"/>
  <c r="L5133" i="17"/>
  <c r="L4708" i="17"/>
  <c r="L4396" i="17"/>
  <c r="L3871" i="17"/>
  <c r="L3976" i="17"/>
  <c r="L4398" i="17"/>
  <c r="L3575" i="17"/>
  <c r="L8723" i="18"/>
  <c r="L8612" i="18"/>
  <c r="L8447" i="18"/>
  <c r="L8195" i="18"/>
  <c r="L7466" i="18"/>
  <c r="L7886" i="18"/>
  <c r="L7597" i="18"/>
  <c r="L6586" i="18"/>
  <c r="L6384" i="18"/>
  <c r="L6058" i="18"/>
  <c r="L6948" i="18"/>
  <c r="L6975" i="18"/>
  <c r="L6035" i="18"/>
  <c r="L6877" i="18"/>
  <c r="L6749" i="18"/>
  <c r="L5379" i="18"/>
  <c r="L5223" i="18"/>
  <c r="L5329" i="18"/>
  <c r="L5016" i="18"/>
  <c r="L4804" i="18"/>
  <c r="L4931" i="18"/>
  <c r="L4545" i="18"/>
  <c r="L4029" i="18"/>
  <c r="L4527" i="18"/>
  <c r="L7790" i="17"/>
  <c r="L7443" i="17"/>
  <c r="L7094" i="17"/>
  <c r="L6324" i="17"/>
  <c r="L6091" i="17"/>
  <c r="L5061" i="17"/>
  <c r="L5367" i="17"/>
  <c r="L5071" i="17"/>
  <c r="L4049" i="17"/>
  <c r="L3917" i="17"/>
  <c r="L4114" i="17"/>
  <c r="L4213" i="17"/>
  <c r="L3893" i="17"/>
  <c r="L4205" i="17"/>
  <c r="L3713" i="17"/>
  <c r="L3649" i="17"/>
  <c r="L8806" i="18"/>
  <c r="L8761" i="18"/>
  <c r="L8292" i="18"/>
  <c r="L8204" i="18"/>
  <c r="L9029" i="18"/>
  <c r="L8920" i="18"/>
  <c r="L8582" i="18"/>
  <c r="L8475" i="18"/>
  <c r="L8417" i="18"/>
  <c r="L8345" i="18"/>
  <c r="L8242" i="17"/>
  <c r="L5934" i="18"/>
  <c r="L6606" i="18"/>
  <c r="L6253" i="18"/>
  <c r="L5667" i="18"/>
  <c r="L6558" i="18"/>
  <c r="L6581" i="18"/>
  <c r="L6432" i="18"/>
  <c r="L5657" i="18"/>
  <c r="L6842" i="18"/>
  <c r="L6714" i="18"/>
  <c r="L6553" i="18"/>
  <c r="L6742" i="18"/>
  <c r="L6204" i="18"/>
  <c r="L6090" i="18"/>
  <c r="L5894" i="18"/>
  <c r="L5558" i="18"/>
  <c r="L6949" i="18"/>
  <c r="L6852" i="18"/>
  <c r="L6807" i="18"/>
  <c r="L6724" i="18"/>
  <c r="L6679" i="18"/>
  <c r="L6549" i="18"/>
  <c r="L8432" i="17"/>
  <c r="L9012" i="17"/>
  <c r="L8667" i="17"/>
  <c r="L9015" i="17"/>
  <c r="L8947" i="17"/>
  <c r="L9039" i="17"/>
  <c r="L8688" i="17"/>
  <c r="L8582" i="17"/>
  <c r="L8176" i="17"/>
  <c r="L8501" i="17"/>
  <c r="L7640" i="17"/>
  <c r="L7521" i="17"/>
  <c r="L8623" i="17"/>
  <c r="L8312" i="17"/>
  <c r="L7934" i="17"/>
  <c r="L7632" i="17"/>
  <c r="L7458" i="17"/>
  <c r="L7857" i="17"/>
  <c r="L7727" i="17"/>
  <c r="L6935" i="17"/>
  <c r="L6267" i="17"/>
  <c r="L6408" i="17"/>
  <c r="L6942" i="17"/>
  <c r="L6821" i="17"/>
  <c r="L7071" i="17"/>
  <c r="L7022" i="17"/>
  <c r="L6739" i="17"/>
  <c r="L6844" i="17"/>
  <c r="L6752" i="17"/>
  <c r="L6719" i="17"/>
  <c r="L6358" i="17"/>
  <c r="L6768" i="17"/>
  <c r="L6581" i="17"/>
  <c r="L6126" i="17"/>
  <c r="L6489" i="17"/>
  <c r="L5992" i="17"/>
  <c r="L6834" i="17"/>
  <c r="L6260" i="17"/>
  <c r="L6025" i="17"/>
  <c r="L6546" i="17"/>
  <c r="L6440" i="17"/>
  <c r="L6826" i="17"/>
  <c r="L6484" i="17"/>
  <c r="L6652" i="17"/>
  <c r="L5819" i="17"/>
  <c r="L5748" i="17"/>
  <c r="L5644" i="17"/>
  <c r="L5196" i="17"/>
  <c r="L6215" i="17"/>
  <c r="L5826" i="17"/>
  <c r="L5632" i="17"/>
  <c r="L5808" i="17"/>
  <c r="L5832" i="17"/>
  <c r="L5732" i="17"/>
  <c r="L6347" i="17"/>
  <c r="L5989" i="17"/>
  <c r="L6075" i="17"/>
  <c r="L5883" i="17"/>
  <c r="L5312" i="17"/>
  <c r="L5578" i="17"/>
  <c r="L5409" i="17"/>
  <c r="L5295" i="17"/>
  <c r="L5084" i="17"/>
  <c r="L3897" i="18"/>
  <c r="L3587" i="18"/>
  <c r="L7584" i="17"/>
  <c r="L7345" i="17"/>
  <c r="L5507" i="17"/>
  <c r="L6169" i="17"/>
  <c r="L5903" i="17"/>
  <c r="L5788" i="17"/>
  <c r="L5086" i="17"/>
  <c r="L5280" i="17"/>
  <c r="L8250" i="17"/>
  <c r="L8679" i="17"/>
  <c r="L6854" i="17"/>
  <c r="L5924" i="17"/>
  <c r="L7035" i="17"/>
  <c r="L6005" i="17"/>
  <c r="L5620" i="17"/>
  <c r="L5947" i="17"/>
  <c r="L5532" i="17"/>
  <c r="L4908" i="17"/>
  <c r="L5438" i="17"/>
  <c r="L4788" i="17"/>
  <c r="L4274" i="17"/>
  <c r="L4276" i="17"/>
  <c r="L4263" i="17"/>
  <c r="L4677" i="17"/>
  <c r="L4319" i="17"/>
  <c r="L4316" i="17"/>
  <c r="L4222" i="17"/>
  <c r="L3534" i="17"/>
  <c r="L3531" i="17"/>
  <c r="L3675" i="17"/>
  <c r="L3669" i="17"/>
  <c r="L3759" i="17"/>
  <c r="L3782" i="17"/>
  <c r="L9037" i="18"/>
  <c r="L8870" i="18"/>
  <c r="L8812" i="18"/>
  <c r="L8764" i="18"/>
  <c r="L8707" i="18"/>
  <c r="L8093" i="18"/>
  <c r="L7630" i="18"/>
  <c r="L8886" i="18"/>
  <c r="L7964" i="18"/>
  <c r="L8964" i="18"/>
  <c r="L8825" i="18"/>
  <c r="L8696" i="18"/>
  <c r="L8598" i="18"/>
  <c r="L9018" i="18"/>
  <c r="L8753" i="18"/>
  <c r="L8478" i="18"/>
  <c r="L8404" i="18"/>
  <c r="L8295" i="18"/>
  <c r="L8181" i="18"/>
  <c r="L8961" i="18"/>
  <c r="L8527" i="18"/>
  <c r="L8348" i="18"/>
  <c r="L7764" i="18"/>
  <c r="L9004" i="18"/>
  <c r="L8790" i="18"/>
  <c r="L8725" i="18"/>
  <c r="L8663" i="18"/>
  <c r="L8438" i="18"/>
  <c r="L8922" i="18"/>
  <c r="L8776" i="18"/>
  <c r="L8701" i="18"/>
  <c r="L8624" i="18"/>
  <c r="L8577" i="18"/>
  <c r="L8507" i="18"/>
  <c r="L8407" i="18"/>
  <c r="L8834" i="18"/>
  <c r="L8593" i="18"/>
  <c r="L8441" i="18"/>
  <c r="L8933" i="18"/>
  <c r="L8811" i="18"/>
  <c r="L8670" i="18"/>
  <c r="L8290" i="18"/>
  <c r="L8171" i="18"/>
  <c r="L8516" i="18"/>
  <c r="L8047" i="18"/>
  <c r="L8653" i="18"/>
  <c r="L8692" i="18"/>
  <c r="L8381" i="18"/>
  <c r="L7918" i="18"/>
  <c r="L7746" i="18"/>
  <c r="L8354" i="17"/>
  <c r="L8410" i="17"/>
  <c r="L8528" i="17"/>
  <c r="L8224" i="17"/>
  <c r="L7777" i="17"/>
  <c r="L7534" i="17"/>
  <c r="L7762" i="17"/>
  <c r="L7840" i="17"/>
  <c r="L7334" i="17"/>
  <c r="L7376" i="17"/>
  <c r="L7486" i="17"/>
  <c r="L6881" i="17"/>
  <c r="L6601" i="17"/>
  <c r="L5965" i="17"/>
  <c r="L7112" i="17"/>
  <c r="L6236" i="17"/>
  <c r="L6271" i="17"/>
  <c r="L6296" i="17"/>
  <c r="L6249" i="17"/>
  <c r="L6044" i="17"/>
  <c r="L6011" i="17"/>
  <c r="L5954" i="17"/>
  <c r="L5760" i="17"/>
  <c r="L5916" i="17"/>
  <c r="L5487" i="17"/>
  <c r="L5229" i="17"/>
  <c r="L5690" i="18"/>
  <c r="L5812" i="18"/>
  <c r="L5615" i="18"/>
  <c r="L6270" i="18"/>
  <c r="L6212" i="18"/>
  <c r="L6147" i="18"/>
  <c r="L5635" i="18"/>
  <c r="L6033" i="18"/>
  <c r="L5946" i="18"/>
  <c r="L5729" i="18"/>
  <c r="L5536" i="18"/>
  <c r="L5455" i="18"/>
  <c r="L5980" i="18"/>
  <c r="L5788" i="18"/>
  <c r="L5715" i="18"/>
  <c r="L5404" i="18"/>
  <c r="L5532" i="18"/>
  <c r="L5443" i="18"/>
  <c r="L5256" i="18"/>
  <c r="L5750" i="18"/>
  <c r="L5581" i="18"/>
  <c r="L5678" i="18"/>
  <c r="L5289" i="18"/>
  <c r="L5089" i="18"/>
  <c r="L4917" i="18"/>
  <c r="L5541" i="18"/>
  <c r="L5413" i="18"/>
  <c r="L5285" i="18"/>
  <c r="L5193" i="18"/>
  <c r="L5129" i="18"/>
  <c r="L4969" i="18"/>
  <c r="L5380" i="18"/>
  <c r="L5186" i="18"/>
  <c r="L5058" i="18"/>
  <c r="L4854" i="18"/>
  <c r="L4946" i="18"/>
  <c r="L4866" i="18"/>
  <c r="L5095" i="18"/>
  <c r="L4912" i="18"/>
  <c r="L4287" i="18"/>
  <c r="L5026" i="18"/>
  <c r="L5102" i="18"/>
  <c r="L5065" i="18"/>
  <c r="L4876" i="18"/>
  <c r="L4760" i="18"/>
  <c r="L4652" i="18"/>
  <c r="L3873" i="18"/>
  <c r="L4440" i="18"/>
  <c r="L4031" i="18"/>
  <c r="L4638" i="18"/>
  <c r="L4573" i="18"/>
  <c r="L4252" i="18"/>
  <c r="L3761" i="18"/>
  <c r="L4285" i="18"/>
  <c r="L4315" i="18"/>
  <c r="L3524" i="18"/>
  <c r="L4670" i="18"/>
  <c r="L4384" i="18"/>
  <c r="L4275" i="18"/>
  <c r="L4055" i="18"/>
  <c r="L4382" i="18"/>
  <c r="L4218" i="18"/>
  <c r="L3764" i="18"/>
  <c r="L4321" i="18"/>
  <c r="L4027" i="18"/>
  <c r="L3865" i="18"/>
  <c r="L3773" i="18"/>
  <c r="L3485" i="18"/>
  <c r="L4301" i="18"/>
  <c r="L4138" i="18"/>
  <c r="L3810" i="18"/>
  <c r="L3479" i="18"/>
  <c r="L3698" i="18"/>
  <c r="L3504" i="18"/>
  <c r="L3788" i="18"/>
  <c r="L3707" i="18"/>
  <c r="L3621" i="18"/>
  <c r="L3912" i="18"/>
  <c r="L3684" i="18"/>
  <c r="L3615" i="18"/>
  <c r="L3812" i="18"/>
  <c r="L3568" i="18"/>
  <c r="L3500" i="18"/>
  <c r="L3422" i="18"/>
  <c r="L3649" i="18"/>
  <c r="L5563" i="17"/>
  <c r="L5400" i="17"/>
  <c r="L4956" i="17"/>
  <c r="L4851" i="17"/>
  <c r="L4501" i="17"/>
  <c r="L5007" i="17"/>
  <c r="L4244" i="17"/>
  <c r="L4663" i="17"/>
  <c r="L4420" i="17"/>
  <c r="L4372" i="17"/>
  <c r="L4260" i="17"/>
  <c r="L3706" i="17"/>
  <c r="L4634" i="17"/>
  <c r="L4293" i="17"/>
  <c r="L3823" i="17"/>
  <c r="L3476" i="17"/>
  <c r="L4313" i="17"/>
  <c r="L3879" i="17"/>
  <c r="L4179" i="17"/>
  <c r="L4029" i="17"/>
  <c r="L3622" i="17"/>
  <c r="L4044" i="17"/>
  <c r="L3942" i="17"/>
  <c r="L3678" i="17"/>
  <c r="L3454" i="17"/>
  <c r="L3760" i="17"/>
  <c r="L3601" i="17"/>
  <c r="L3498" i="17"/>
  <c r="L3421" i="17"/>
  <c r="L9063" i="18"/>
  <c r="L8907" i="18"/>
  <c r="L8836" i="18"/>
  <c r="L8727" i="18"/>
  <c r="L8616" i="18"/>
  <c r="L8398" i="18"/>
  <c r="L8261" i="18"/>
  <c r="L8173" i="18"/>
  <c r="L8849" i="18"/>
  <c r="L8778" i="18"/>
  <c r="L7802" i="18"/>
  <c r="L8546" i="18"/>
  <c r="L9068" i="18"/>
  <c r="L8895" i="18"/>
  <c r="L8693" i="18"/>
  <c r="L8281" i="18"/>
  <c r="L8681" i="18"/>
  <c r="L8614" i="18"/>
  <c r="L8453" i="18"/>
  <c r="L5244" i="17"/>
  <c r="L4516" i="17"/>
  <c r="L4958" i="17"/>
  <c r="L4752" i="17"/>
  <c r="L4309" i="17"/>
  <c r="L3947" i="17"/>
  <c r="L3541" i="17"/>
  <c r="L3817" i="17"/>
  <c r="L3836" i="17"/>
  <c r="L3690" i="17"/>
  <c r="L3772" i="17"/>
  <c r="L3429" i="17"/>
  <c r="L3586" i="17"/>
  <c r="L3522" i="17"/>
  <c r="L3594" i="17"/>
  <c r="L9040" i="18"/>
  <c r="L8876" i="18"/>
  <c r="L8644" i="18"/>
  <c r="L8602" i="18"/>
  <c r="L8564" i="18"/>
  <c r="L8513" i="18"/>
  <c r="L8436" i="18"/>
  <c r="L8315" i="18"/>
  <c r="L8229" i="18"/>
  <c r="L8146" i="18"/>
  <c r="L9059" i="18"/>
  <c r="L8978" i="18"/>
  <c r="L8934" i="18"/>
  <c r="L8889" i="18"/>
  <c r="L8771" i="18"/>
  <c r="L8491" i="18"/>
  <c r="L8375" i="18"/>
  <c r="L8102" i="18"/>
  <c r="L7981" i="18"/>
  <c r="L8991" i="18"/>
  <c r="L8832" i="18"/>
  <c r="L8709" i="18"/>
  <c r="L8401" i="18"/>
  <c r="L9045" i="18"/>
  <c r="L8947" i="18"/>
  <c r="L8882" i="18"/>
  <c r="L8818" i="18"/>
  <c r="L8702" i="18"/>
  <c r="L8625" i="18"/>
  <c r="L8575" i="18"/>
  <c r="L8486" i="18"/>
  <c r="L8408" i="18"/>
  <c r="L8186" i="18"/>
  <c r="L7914" i="18"/>
  <c r="L3390" i="18"/>
  <c r="L8678" i="18"/>
  <c r="L8538" i="18"/>
  <c r="L9055" i="18"/>
  <c r="L9008" i="18"/>
  <c r="L8956" i="18"/>
  <c r="L8562" i="18"/>
  <c r="L8442" i="18"/>
  <c r="L7164" i="18"/>
  <c r="L8987" i="18"/>
  <c r="L8925" i="18"/>
  <c r="L8580" i="18"/>
  <c r="L8533" i="18"/>
  <c r="L8231" i="18"/>
  <c r="L5415" i="17"/>
  <c r="L5226" i="17"/>
  <c r="L5187" i="17"/>
  <c r="L4592" i="17"/>
  <c r="L5153" i="17"/>
  <c r="L4748" i="17"/>
  <c r="L4546" i="17"/>
  <c r="L4647" i="17"/>
  <c r="L4474" i="17"/>
  <c r="L5015" i="17"/>
  <c r="L4895" i="17"/>
  <c r="L4110" i="17"/>
  <c r="L4696" i="17"/>
  <c r="L4365" i="17"/>
  <c r="L5069" i="17"/>
  <c r="L4678" i="17"/>
  <c r="L4317" i="17"/>
  <c r="L4009" i="17"/>
  <c r="L4813" i="17"/>
  <c r="L4765" i="17"/>
  <c r="L4477" i="17"/>
  <c r="L4933" i="17"/>
  <c r="L4211" i="17"/>
  <c r="L4583" i="17"/>
  <c r="L4441" i="17"/>
  <c r="L4000" i="17"/>
  <c r="L3956" i="17"/>
  <c r="L4161" i="17"/>
  <c r="L3897" i="17"/>
  <c r="L4054" i="17"/>
  <c r="L3780" i="17"/>
  <c r="L4152" i="17"/>
  <c r="L3845" i="17"/>
  <c r="L3829" i="17"/>
  <c r="L3589" i="17"/>
  <c r="L3447" i="17"/>
  <c r="L3451" i="17"/>
  <c r="L3629" i="17"/>
  <c r="L3419" i="17"/>
  <c r="L3544" i="17"/>
  <c r="L3441" i="17"/>
  <c r="L3755" i="17"/>
  <c r="L3681" i="17"/>
  <c r="L3624" i="17"/>
  <c r="L8951" i="18"/>
  <c r="L8550" i="18"/>
  <c r="L8349" i="18"/>
  <c r="L9016" i="18"/>
  <c r="L8879" i="18"/>
  <c r="L8815" i="18"/>
  <c r="L8671" i="18"/>
  <c r="L8556" i="18"/>
  <c r="L8467" i="18"/>
  <c r="L8276" i="18"/>
  <c r="L8058" i="18"/>
  <c r="L9052" i="18"/>
  <c r="L8578" i="18"/>
  <c r="L8498" i="18"/>
  <c r="L8984" i="18"/>
  <c r="L8923" i="18"/>
  <c r="L8872" i="18"/>
  <c r="L8808" i="18"/>
  <c r="L8743" i="18"/>
  <c r="L8607" i="18"/>
  <c r="L8552" i="18"/>
  <c r="L8382" i="18"/>
  <c r="L7247" i="18"/>
  <c r="L8501" i="18"/>
  <c r="L8196" i="18"/>
  <c r="L9031" i="18"/>
  <c r="L8936" i="18"/>
  <c r="L8766" i="18"/>
  <c r="L8636" i="18"/>
  <c r="L8541" i="18"/>
  <c r="L9048" i="18"/>
  <c r="L8966" i="18"/>
  <c r="L8898" i="18"/>
  <c r="L8715" i="18"/>
  <c r="L8656" i="18"/>
  <c r="L8554" i="18"/>
  <c r="L8247" i="18"/>
  <c r="L9020" i="18"/>
  <c r="L8959" i="18"/>
  <c r="L8793" i="18"/>
  <c r="L8544" i="18"/>
  <c r="L8489" i="18"/>
  <c r="L8342" i="18"/>
  <c r="L8365" i="18"/>
  <c r="L8158" i="18"/>
  <c r="L7881" i="18"/>
  <c r="L7807" i="18"/>
  <c r="L7688" i="18"/>
  <c r="L7855" i="18"/>
  <c r="L7715" i="18"/>
  <c r="L7897" i="18"/>
  <c r="L7814" i="18"/>
  <c r="L7269" i="18"/>
  <c r="L8535" i="18"/>
  <c r="L8476" i="18"/>
  <c r="L8426" i="18"/>
  <c r="L8138" i="18"/>
  <c r="L8044" i="18"/>
  <c r="L7921" i="18"/>
  <c r="L7786" i="18"/>
  <c r="L7430" i="18"/>
  <c r="L6705" i="18"/>
  <c r="L7654" i="18"/>
  <c r="L7916" i="18"/>
  <c r="L7816" i="18"/>
  <c r="L7404" i="18"/>
  <c r="L6894" i="18"/>
  <c r="L7296" i="18"/>
  <c r="L7220" i="18"/>
  <c r="L7165" i="18"/>
  <c r="L7089" i="18"/>
  <c r="L6902" i="18"/>
  <c r="L7729" i="18"/>
  <c r="L7551" i="18"/>
  <c r="L7502" i="18"/>
  <c r="L7271" i="18"/>
  <c r="L7206" i="18"/>
  <c r="L7150" i="18"/>
  <c r="L6970" i="18"/>
  <c r="L6833" i="18"/>
  <c r="L7554" i="18"/>
  <c r="L7250" i="18"/>
  <c r="L6870" i="18"/>
  <c r="L6084" i="18"/>
  <c r="L7560" i="18"/>
  <c r="L7480" i="18"/>
  <c r="L7256" i="18"/>
  <c r="L7080" i="18"/>
  <c r="L6880" i="18"/>
  <c r="L5792" i="18"/>
  <c r="L7720" i="18"/>
  <c r="L7662" i="18"/>
  <c r="L7548" i="18"/>
  <c r="L7356" i="18"/>
  <c r="L7279" i="18"/>
  <c r="L7158" i="18"/>
  <c r="L7011" i="18"/>
  <c r="L6919" i="18"/>
  <c r="L6492" i="18"/>
  <c r="L6524" i="18"/>
  <c r="L5922" i="18"/>
  <c r="L7060" i="18"/>
  <c r="L7014" i="18"/>
  <c r="L6820" i="18"/>
  <c r="L6692" i="18"/>
  <c r="L6346" i="18"/>
  <c r="L6155" i="18"/>
  <c r="L5970" i="18"/>
  <c r="L9064" i="18"/>
  <c r="L9014" i="18"/>
  <c r="L8952" i="18"/>
  <c r="L8844" i="18"/>
  <c r="L8721" i="18"/>
  <c r="L8600" i="18"/>
  <c r="L8529" i="18"/>
  <c r="L8445" i="18"/>
  <c r="L8399" i="18"/>
  <c r="L9000" i="18"/>
  <c r="L8945" i="18"/>
  <c r="L8893" i="18"/>
  <c r="L8816" i="18"/>
  <c r="L8745" i="18"/>
  <c r="L8687" i="18"/>
  <c r="L8499" i="18"/>
  <c r="L8448" i="18"/>
  <c r="L8346" i="18"/>
  <c r="L5938" i="18"/>
  <c r="L8237" i="18"/>
  <c r="L8192" i="18"/>
  <c r="L8085" i="18"/>
  <c r="L8032" i="18"/>
  <c r="L7868" i="18"/>
  <c r="L7631" i="18"/>
  <c r="L7448" i="18"/>
  <c r="L7236" i="18"/>
  <c r="L7074" i="18"/>
  <c r="L6439" i="18"/>
  <c r="L7947" i="18"/>
  <c r="L7847" i="18"/>
  <c r="L7298" i="18"/>
  <c r="L8160" i="18"/>
  <c r="L8073" i="18"/>
  <c r="L7775" i="18"/>
  <c r="L7598" i="18"/>
  <c r="L7217" i="18"/>
  <c r="L6860" i="18"/>
  <c r="L8522" i="18"/>
  <c r="L8469" i="18"/>
  <c r="L8411" i="18"/>
  <c r="L8343" i="18"/>
  <c r="L8273" i="18"/>
  <c r="L8214" i="18"/>
  <c r="L8117" i="18"/>
  <c r="L8024" i="18"/>
  <c r="L7965" i="18"/>
  <c r="L7870" i="18"/>
  <c r="L7744" i="18"/>
  <c r="L7360" i="18"/>
  <c r="L6502" i="18"/>
  <c r="L7957" i="18"/>
  <c r="L7459" i="18"/>
  <c r="L7891" i="18"/>
  <c r="L7667" i="18"/>
  <c r="L7283" i="18"/>
  <c r="L7064" i="18"/>
  <c r="L6464" i="18"/>
  <c r="L8311" i="18"/>
  <c r="L8256" i="18"/>
  <c r="L8165" i="18"/>
  <c r="L8067" i="18"/>
  <c r="L7877" i="18"/>
  <c r="L7751" i="18"/>
  <c r="L7648" i="18"/>
  <c r="L7511" i="18"/>
  <c r="L7363" i="18"/>
  <c r="L7208" i="18"/>
  <c r="L7031" i="18"/>
  <c r="L7534" i="18"/>
  <c r="L7454" i="18"/>
  <c r="L7398" i="18"/>
  <c r="L7261" i="18"/>
  <c r="L7141" i="18"/>
  <c r="L7082" i="18"/>
  <c r="L7001" i="18"/>
  <c r="L7778" i="18"/>
  <c r="L7492" i="18"/>
  <c r="L7428" i="18"/>
  <c r="L7264" i="18"/>
  <c r="L7068" i="18"/>
  <c r="L6934" i="18"/>
  <c r="L6643" i="18"/>
  <c r="L7905" i="18"/>
  <c r="L7863" i="18"/>
  <c r="L7781" i="18"/>
  <c r="L7725" i="18"/>
  <c r="L7650" i="18"/>
  <c r="L7593" i="18"/>
  <c r="L7546" i="18"/>
  <c r="L7498" i="18"/>
  <c r="L7288" i="18"/>
  <c r="L7136" i="18"/>
  <c r="L7055" i="18"/>
  <c r="L6941" i="18"/>
  <c r="L7833" i="18"/>
  <c r="L7773" i="18"/>
  <c r="L7660" i="18"/>
  <c r="L7463" i="18"/>
  <c r="L7242" i="18"/>
  <c r="L7200" i="18"/>
  <c r="L7129" i="18"/>
  <c r="L6972" i="18"/>
  <c r="L6702" i="18"/>
  <c r="L7825" i="18"/>
  <c r="L7768" i="18"/>
  <c r="L7402" i="18"/>
  <c r="L7328" i="18"/>
  <c r="L7272" i="18"/>
  <c r="L7210" i="18"/>
  <c r="L7148" i="18"/>
  <c r="L7076" i="18"/>
  <c r="L6967" i="18"/>
  <c r="L6274" i="18"/>
  <c r="L6865" i="18"/>
  <c r="L6737" i="18"/>
  <c r="L6699" i="18"/>
  <c r="L6469" i="18"/>
  <c r="L6430" i="18"/>
  <c r="L6232" i="18"/>
  <c r="L6053" i="18"/>
  <c r="L7053" i="18"/>
  <c r="L7007" i="18"/>
  <c r="L6944" i="18"/>
  <c r="L6886" i="18"/>
  <c r="L6809" i="18"/>
  <c r="L6758" i="18"/>
  <c r="L6681" i="18"/>
  <c r="L6627" i="18"/>
  <c r="L6596" i="18"/>
  <c r="L6394" i="18"/>
  <c r="L8941" i="18"/>
  <c r="L8884" i="18"/>
  <c r="L8338" i="18"/>
  <c r="L8234" i="18"/>
  <c r="L8122" i="18"/>
  <c r="L8060" i="18"/>
  <c r="L7919" i="18"/>
  <c r="L7610" i="18"/>
  <c r="L7413" i="18"/>
  <c r="L7231" i="18"/>
  <c r="L6425" i="18"/>
  <c r="L8265" i="18"/>
  <c r="L8014" i="18"/>
  <c r="L7935" i="18"/>
  <c r="L7567" i="18"/>
  <c r="L7427" i="18"/>
  <c r="L8205" i="18"/>
  <c r="L8110" i="18"/>
  <c r="L8062" i="18"/>
  <c r="L7587" i="18"/>
  <c r="L7467" i="18"/>
  <c r="L7188" i="18"/>
  <c r="L8518" i="18"/>
  <c r="L8458" i="18"/>
  <c r="L6488" i="18"/>
  <c r="L7853" i="18"/>
  <c r="L6988" i="18"/>
  <c r="L7873" i="18"/>
  <c r="L7176" i="18"/>
  <c r="L6240" i="18"/>
  <c r="L8293" i="18"/>
  <c r="L8252" i="18"/>
  <c r="L7732" i="18"/>
  <c r="L7353" i="18"/>
  <c r="L7170" i="18"/>
  <c r="L7531" i="18"/>
  <c r="L7450" i="18"/>
  <c r="L7335" i="18"/>
  <c r="L7258" i="18"/>
  <c r="L6867" i="18"/>
  <c r="L6572" i="18"/>
  <c r="L7842" i="18"/>
  <c r="L7697" i="18"/>
  <c r="L7640" i="18"/>
  <c r="L7418" i="18"/>
  <c r="L7358" i="18"/>
  <c r="L7131" i="18"/>
  <c r="L7536" i="18"/>
  <c r="L7390" i="18"/>
  <c r="L7337" i="18"/>
  <c r="L7133" i="18"/>
  <c r="L6937" i="18"/>
  <c r="L7381" i="18"/>
  <c r="L7294" i="18"/>
  <c r="L7122" i="18"/>
  <c r="L6709" i="18"/>
  <c r="L7691" i="18"/>
  <c r="L7392" i="18"/>
  <c r="L7321" i="18"/>
  <c r="L7203" i="18"/>
  <c r="L6943" i="18"/>
  <c r="L6803" i="18"/>
  <c r="L6368" i="18"/>
  <c r="L6048" i="18"/>
  <c r="L7004" i="18"/>
  <c r="L6927" i="18"/>
  <c r="L6792" i="18"/>
  <c r="L6664" i="18"/>
  <c r="L6911" i="18"/>
  <c r="L7324" i="18"/>
  <c r="L7944" i="18"/>
  <c r="L7523" i="18"/>
  <c r="L7411" i="18"/>
  <c r="L7355" i="18"/>
  <c r="L6926" i="18"/>
  <c r="L7582" i="18"/>
  <c r="L7474" i="18"/>
  <c r="L6404" i="18"/>
  <c r="L6879" i="18"/>
  <c r="L6751" i="18"/>
  <c r="L6617" i="18"/>
  <c r="L6589" i="18"/>
  <c r="L6104" i="18"/>
  <c r="L6847" i="18"/>
  <c r="L6719" i="18"/>
  <c r="L6626" i="18"/>
  <c r="L6519" i="18"/>
  <c r="L5497" i="18"/>
  <c r="L6798" i="18"/>
  <c r="L6670" i="18"/>
  <c r="L6561" i="18"/>
  <c r="L6491" i="18"/>
  <c r="L6452" i="18"/>
  <c r="L6095" i="18"/>
  <c r="L6298" i="18"/>
  <c r="L6194" i="18"/>
  <c r="L6074" i="18"/>
  <c r="L5901" i="18"/>
  <c r="L5460" i="18"/>
  <c r="L6180" i="18"/>
  <c r="L6037" i="18"/>
  <c r="L5960" i="18"/>
  <c r="L5848" i="18"/>
  <c r="L5551" i="18"/>
  <c r="L6220" i="18"/>
  <c r="L8813" i="18"/>
  <c r="L8571" i="18"/>
  <c r="L8148" i="18"/>
  <c r="L9034" i="18"/>
  <c r="L8997" i="18"/>
  <c r="L8928" i="18"/>
  <c r="L8867" i="18"/>
  <c r="L8823" i="18"/>
  <c r="L8684" i="18"/>
  <c r="L7862" i="18"/>
  <c r="L9050" i="18"/>
  <c r="L8982" i="18"/>
  <c r="L8779" i="18"/>
  <c r="L8659" i="18"/>
  <c r="L8589" i="18"/>
  <c r="L8120" i="18"/>
  <c r="L8050" i="18"/>
  <c r="L8018" i="18"/>
  <c r="L7578" i="18"/>
  <c r="L7342" i="18"/>
  <c r="L8310" i="18"/>
  <c r="L8003" i="18"/>
  <c r="L7797" i="18"/>
  <c r="L7521" i="18"/>
  <c r="L7407" i="18"/>
  <c r="L7253" i="18"/>
  <c r="L8142" i="18"/>
  <c r="L7850" i="18"/>
  <c r="L7542" i="18"/>
  <c r="L7311" i="18"/>
  <c r="L8450" i="18"/>
  <c r="L8322" i="18"/>
  <c r="L7291" i="18"/>
  <c r="L6978" i="18"/>
  <c r="L7738" i="18"/>
  <c r="L7611" i="18"/>
  <c r="L7349" i="18"/>
  <c r="L7145" i="18"/>
  <c r="L8279" i="18"/>
  <c r="L8089" i="18"/>
  <c r="L8026" i="18"/>
  <c r="L7708" i="18"/>
  <c r="L7600" i="18"/>
  <c r="L7453" i="18"/>
  <c r="L7439" i="18"/>
  <c r="L7317" i="18"/>
  <c r="L7057" i="18"/>
  <c r="L6989" i="18"/>
  <c r="L6544" i="18"/>
  <c r="L7625" i="18"/>
  <c r="L7475" i="18"/>
  <c r="L7344" i="18"/>
  <c r="L7171" i="18"/>
  <c r="L7043" i="18"/>
  <c r="L7954" i="18"/>
  <c r="L7759" i="18"/>
  <c r="L7267" i="18"/>
  <c r="L7034" i="18"/>
  <c r="L6929" i="18"/>
  <c r="L6671" i="18"/>
  <c r="L7634" i="18"/>
  <c r="L7585" i="18"/>
  <c r="L7525" i="18"/>
  <c r="L7346" i="18"/>
  <c r="L7166" i="18"/>
  <c r="L7108" i="18"/>
  <c r="L6932" i="18"/>
  <c r="L6088" i="18"/>
  <c r="L7800" i="18"/>
  <c r="L7680" i="18"/>
  <c r="L7580" i="18"/>
  <c r="L7443" i="18"/>
  <c r="L7384" i="18"/>
  <c r="L7300" i="18"/>
  <c r="L7196" i="18"/>
  <c r="L7111" i="18"/>
  <c r="L5851" i="18"/>
  <c r="L6772" i="18"/>
  <c r="L6500" i="18"/>
  <c r="L6454" i="18"/>
  <c r="L6415" i="18"/>
  <c r="L6353" i="18"/>
  <c r="L7028" i="18"/>
  <c r="L6510" i="18"/>
  <c r="L6330" i="18"/>
  <c r="L6788" i="18"/>
  <c r="L6660" i="18"/>
  <c r="L6609" i="18"/>
  <c r="L6321" i="18"/>
  <c r="L6162" i="18"/>
  <c r="L6774" i="18"/>
  <c r="L6646" i="18"/>
  <c r="L6515" i="18"/>
  <c r="L6256" i="18"/>
  <c r="L5879" i="18"/>
  <c r="L6612" i="18"/>
  <c r="L5670" i="18"/>
  <c r="L5346" i="18"/>
  <c r="L6005" i="18"/>
  <c r="L5508" i="18"/>
  <c r="L5684" i="18"/>
  <c r="L5406" i="18"/>
  <c r="L5230" i="18"/>
  <c r="L5625" i="18"/>
  <c r="L5607" i="18"/>
  <c r="L5646" i="18"/>
  <c r="L5481" i="18"/>
  <c r="L5800" i="18"/>
  <c r="L5585" i="18"/>
  <c r="L5358" i="18"/>
  <c r="L5430" i="18"/>
  <c r="L4910" i="18"/>
  <c r="L5190" i="18"/>
  <c r="L5371" i="18"/>
  <c r="L5243" i="18"/>
  <c r="L4908" i="18"/>
  <c r="L5415" i="18"/>
  <c r="L5287" i="18"/>
  <c r="L5182" i="18"/>
  <c r="L5021" i="18"/>
  <c r="L5038" i="18"/>
  <c r="L4810" i="18"/>
  <c r="L4771" i="18"/>
  <c r="L4273" i="18"/>
  <c r="L4871" i="18"/>
  <c r="L4688" i="18"/>
  <c r="L4900" i="18"/>
  <c r="L4864" i="18"/>
  <c r="L4756" i="18"/>
  <c r="L4706" i="18"/>
  <c r="L4648" i="18"/>
  <c r="L4263" i="18"/>
  <c r="L3637" i="18"/>
  <c r="L4373" i="18"/>
  <c r="L4240" i="18"/>
  <c r="L4070" i="18"/>
  <c r="L3454" i="18"/>
  <c r="L4408" i="18"/>
  <c r="L4058" i="18"/>
  <c r="L6340" i="18"/>
  <c r="L6019" i="18"/>
  <c r="L5892" i="18"/>
  <c r="L5562" i="18"/>
  <c r="L7020" i="18"/>
  <c r="L6905" i="18"/>
  <c r="L6854" i="18"/>
  <c r="L6726" i="18"/>
  <c r="L6363" i="18"/>
  <c r="L6311" i="18"/>
  <c r="L5963" i="18"/>
  <c r="L6805" i="18"/>
  <c r="L6505" i="18"/>
  <c r="L6460" i="18"/>
  <c r="L6117" i="18"/>
  <c r="L6027" i="18"/>
  <c r="L5825" i="18"/>
  <c r="L6950" i="18"/>
  <c r="L6873" i="18"/>
  <c r="L6745" i="18"/>
  <c r="L6536" i="18"/>
  <c r="L6098" i="18"/>
  <c r="L5572" i="18"/>
  <c r="L6769" i="18"/>
  <c r="L6731" i="18"/>
  <c r="L6641" i="18"/>
  <c r="L6546" i="18"/>
  <c r="L6427" i="18"/>
  <c r="L6280" i="18"/>
  <c r="L6069" i="18"/>
  <c r="L5988" i="18"/>
  <c r="L5795" i="18"/>
  <c r="L6991" i="18"/>
  <c r="L6914" i="18"/>
  <c r="L6824" i="18"/>
  <c r="L6786" i="18"/>
  <c r="L6696" i="18"/>
  <c r="L6658" i="18"/>
  <c r="L6583" i="18"/>
  <c r="L6531" i="18"/>
  <c r="L6437" i="18"/>
  <c r="L6365" i="18"/>
  <c r="L6323" i="18"/>
  <c r="L6258" i="18"/>
  <c r="L5424" i="18"/>
  <c r="L5912" i="18"/>
  <c r="L5872" i="18"/>
  <c r="L5802" i="18"/>
  <c r="L5577" i="18"/>
  <c r="L5166" i="18"/>
  <c r="L6289" i="18"/>
  <c r="L6248" i="18"/>
  <c r="L6202" i="18"/>
  <c r="L6132" i="18"/>
  <c r="L5985" i="18"/>
  <c r="L5862" i="18"/>
  <c r="L5719" i="18"/>
  <c r="L5569" i="18"/>
  <c r="L5401" i="18"/>
  <c r="L6265" i="18"/>
  <c r="L6172" i="18"/>
  <c r="L6124" i="18"/>
  <c r="L6006" i="18"/>
  <c r="L5925" i="18"/>
  <c r="L5771" i="18"/>
  <c r="L6234" i="18"/>
  <c r="L6186" i="18"/>
  <c r="L6076" i="18"/>
  <c r="L6013" i="18"/>
  <c r="L5821" i="18"/>
  <c r="L5755" i="18"/>
  <c r="L5630" i="18"/>
  <c r="L5543" i="18"/>
  <c r="L5462" i="18"/>
  <c r="L5136" i="18"/>
  <c r="L5899" i="18"/>
  <c r="L5857" i="18"/>
  <c r="L5503" i="18"/>
  <c r="L5384" i="18"/>
  <c r="L5780" i="18"/>
  <c r="L5724" i="18"/>
  <c r="L5652" i="18"/>
  <c r="L5612" i="18"/>
  <c r="L5560" i="18"/>
  <c r="L5514" i="18"/>
  <c r="L6022" i="18"/>
  <c r="L5916" i="18"/>
  <c r="L5838" i="18"/>
  <c r="L5776" i="18"/>
  <c r="L5710" i="18"/>
  <c r="L5661" i="18"/>
  <c r="L5491" i="18"/>
  <c r="L5417" i="18"/>
  <c r="L5311" i="18"/>
  <c r="L5273" i="18"/>
  <c r="L5154" i="18"/>
  <c r="L5493" i="18"/>
  <c r="L5073" i="18"/>
  <c r="L4954" i="18"/>
  <c r="L5598" i="18"/>
  <c r="L5467" i="18"/>
  <c r="L5339" i="18"/>
  <c r="L5220" i="18"/>
  <c r="L5076" i="18"/>
  <c r="L4868" i="18"/>
  <c r="L5409" i="18"/>
  <c r="L5364" i="18"/>
  <c r="L5281" i="18"/>
  <c r="L5236" i="18"/>
  <c r="L5169" i="18"/>
  <c r="L5002" i="18"/>
  <c r="L4735" i="18"/>
  <c r="L5389" i="18"/>
  <c r="L5261" i="18"/>
  <c r="L5115" i="18"/>
  <c r="L5392" i="18"/>
  <c r="L5350" i="18"/>
  <c r="L5306" i="18"/>
  <c r="L5264" i="18"/>
  <c r="L5205" i="18"/>
  <c r="L5138" i="18"/>
  <c r="L4978" i="18"/>
  <c r="L5161" i="18"/>
  <c r="L4992" i="18"/>
  <c r="L4926" i="18"/>
  <c r="L4833" i="18"/>
  <c r="L4767" i="18"/>
  <c r="L4672" i="18"/>
  <c r="L5035" i="18"/>
  <c r="L4956" i="18"/>
  <c r="L4889" i="18"/>
  <c r="L4843" i="18"/>
  <c r="L5120" i="18"/>
  <c r="L5071" i="18"/>
  <c r="L4984" i="18"/>
  <c r="L4905" i="18"/>
  <c r="L4861" i="18"/>
  <c r="L4829" i="18"/>
  <c r="L4779" i="18"/>
  <c r="L5171" i="18"/>
  <c r="L5084" i="18"/>
  <c r="L4964" i="18"/>
  <c r="L4928" i="18"/>
  <c r="L4772" i="18"/>
  <c r="L4504" i="18"/>
  <c r="L4996" i="18"/>
  <c r="L4891" i="18"/>
  <c r="L4857" i="18"/>
  <c r="L4806" i="18"/>
  <c r="L5092" i="18"/>
  <c r="L5056" i="18"/>
  <c r="L5009" i="18"/>
  <c r="L4896" i="18"/>
  <c r="L4859" i="18"/>
  <c r="L4742" i="18"/>
  <c r="L4689" i="18"/>
  <c r="L4566" i="18"/>
  <c r="L4392" i="18"/>
  <c r="L4223" i="18"/>
  <c r="L4751" i="18"/>
  <c r="L4605" i="18"/>
  <c r="L4555" i="18"/>
  <c r="L4019" i="18"/>
  <c r="L4708" i="18"/>
  <c r="L4641" i="18"/>
  <c r="L4541" i="18"/>
  <c r="L4154" i="18"/>
  <c r="L4684" i="18"/>
  <c r="L4633" i="18"/>
  <c r="L4523" i="18"/>
  <c r="L6196" i="18"/>
  <c r="L6114" i="18"/>
  <c r="L6529" i="18"/>
  <c r="L6075" i="18"/>
  <c r="L6763" i="18"/>
  <c r="L6564" i="18"/>
  <c r="L6417" i="18"/>
  <c r="L6342" i="18"/>
  <c r="L6225" i="18"/>
  <c r="L5808" i="18"/>
  <c r="L6818" i="18"/>
  <c r="L6690" i="18"/>
  <c r="L6594" i="18"/>
  <c r="L6480" i="18"/>
  <c r="L6375" i="18"/>
  <c r="L5931" i="18"/>
  <c r="L6766" i="18"/>
  <c r="L6635" i="18"/>
  <c r="L6601" i="18"/>
  <c r="L6420" i="18"/>
  <c r="L6272" i="18"/>
  <c r="L6059" i="18"/>
  <c r="L5784" i="18"/>
  <c r="L6821" i="18"/>
  <c r="L6783" i="18"/>
  <c r="L6693" i="18"/>
  <c r="L6655" i="18"/>
  <c r="L6527" i="18"/>
  <c r="L6309" i="18"/>
  <c r="L6156" i="18"/>
  <c r="L6010" i="18"/>
  <c r="L5823" i="18"/>
  <c r="L5905" i="18"/>
  <c r="L5869" i="18"/>
  <c r="L5739" i="18"/>
  <c r="L5648" i="18"/>
  <c r="L5664" i="18"/>
  <c r="L5352" i="18"/>
  <c r="L6168" i="18"/>
  <c r="L5995" i="18"/>
  <c r="L5840" i="18"/>
  <c r="L5706" i="18"/>
  <c r="L5641" i="18"/>
  <c r="L5228" i="18"/>
  <c r="L5880" i="18"/>
  <c r="L5814" i="18"/>
  <c r="L5617" i="18"/>
  <c r="L5896" i="18"/>
  <c r="L5843" i="18"/>
  <c r="L5564" i="18"/>
  <c r="L5510" i="18"/>
  <c r="L5278" i="18"/>
  <c r="L5368" i="18"/>
  <c r="L5308" i="18"/>
  <c r="L5263" i="18"/>
  <c r="L5014" i="18"/>
  <c r="L5224" i="18"/>
  <c r="L5160" i="18"/>
  <c r="L5579" i="18"/>
  <c r="L4781" i="18"/>
  <c r="L5399" i="18"/>
  <c r="L5271" i="18"/>
  <c r="L5302" i="18"/>
  <c r="L5134" i="18"/>
  <c r="L4967" i="18"/>
  <c r="L4983" i="18"/>
  <c r="L4817" i="18"/>
  <c r="L5111" i="18"/>
  <c r="L5032" i="18"/>
  <c r="L4787" i="18"/>
  <c r="L4826" i="18"/>
  <c r="L4387" i="18"/>
  <c r="L4683" i="18"/>
  <c r="L4620" i="18"/>
  <c r="L4350" i="18"/>
  <c r="L3898" i="18"/>
  <c r="L4597" i="18"/>
  <c r="L4630" i="18"/>
  <c r="L4145" i="18"/>
  <c r="L4484" i="18"/>
  <c r="L4352" i="18"/>
  <c r="L4215" i="18"/>
  <c r="L3975" i="18"/>
  <c r="L5589" i="18"/>
  <c r="L5313" i="18"/>
  <c r="L5216" i="18"/>
  <c r="L4989" i="18"/>
  <c r="L5165" i="18"/>
  <c r="L5097" i="18"/>
  <c r="L5127" i="18"/>
  <c r="L4750" i="18"/>
  <c r="L4932" i="18"/>
  <c r="L4882" i="18"/>
  <c r="L5060" i="18"/>
  <c r="L4774" i="18"/>
  <c r="L4517" i="18"/>
  <c r="L4370" i="18"/>
  <c r="L4142" i="18"/>
  <c r="L4312" i="18"/>
  <c r="L3943" i="18"/>
  <c r="L4617" i="18"/>
  <c r="L4511" i="18"/>
  <c r="L4447" i="18"/>
  <c r="L3968" i="18"/>
  <c r="L4583" i="18"/>
  <c r="L4268" i="18"/>
  <c r="L4519" i="18"/>
  <c r="L4419" i="18"/>
  <c r="L4326" i="18"/>
  <c r="L3991" i="18"/>
  <c r="L3641" i="18"/>
  <c r="L3824" i="18"/>
  <c r="L3700" i="18"/>
  <c r="L3883" i="18"/>
  <c r="L3580" i="18"/>
  <c r="L6100" i="18"/>
  <c r="L5782" i="18"/>
  <c r="L4942" i="18"/>
  <c r="L6954" i="18"/>
  <c r="L6881" i="18"/>
  <c r="L6753" i="18"/>
  <c r="L6591" i="18"/>
  <c r="L6386" i="18"/>
  <c r="L5326" i="18"/>
  <c r="L6407" i="18"/>
  <c r="L6216" i="18"/>
  <c r="L6849" i="18"/>
  <c r="L6811" i="18"/>
  <c r="L6721" i="18"/>
  <c r="L6683" i="18"/>
  <c r="L6525" i="18"/>
  <c r="L6587" i="18"/>
  <c r="L6409" i="18"/>
  <c r="L6229" i="18"/>
  <c r="L6038" i="18"/>
  <c r="L5911" i="18"/>
  <c r="L5726" i="18"/>
  <c r="L6956" i="18"/>
  <c r="L6814" i="18"/>
  <c r="L6686" i="18"/>
  <c r="L6638" i="18"/>
  <c r="L6483" i="18"/>
  <c r="L6347" i="18"/>
  <c r="L6301" i="18"/>
  <c r="L6246" i="18"/>
  <c r="L5806" i="18"/>
  <c r="L4601" i="18"/>
  <c r="L6276" i="18"/>
  <c r="L6218" i="18"/>
  <c r="L5700" i="18"/>
  <c r="L5597" i="18"/>
  <c r="L5475" i="18"/>
  <c r="L6159" i="18"/>
  <c r="L6102" i="18"/>
  <c r="L5554" i="18"/>
  <c r="L5109" i="18"/>
  <c r="L6127" i="18"/>
  <c r="L6061" i="18"/>
  <c r="L5991" i="18"/>
  <c r="L5734" i="18"/>
  <c r="L5330" i="18"/>
  <c r="L5883" i="18"/>
  <c r="L5833" i="18"/>
  <c r="L5758" i="18"/>
  <c r="L5695" i="18"/>
  <c r="L5623" i="18"/>
  <c r="L5314" i="18"/>
  <c r="L5484" i="18"/>
  <c r="L5211" i="18"/>
  <c r="L5140" i="18"/>
  <c r="L4995" i="18"/>
  <c r="L5142" i="18"/>
  <c r="L5431" i="18"/>
  <c r="L5199" i="18"/>
  <c r="L4940" i="18"/>
  <c r="L5188" i="18"/>
  <c r="L4962" i="18"/>
  <c r="L4610" i="18"/>
  <c r="L4919" i="18"/>
  <c r="L4879" i="18"/>
  <c r="L4776" i="18"/>
  <c r="L5107" i="18"/>
  <c r="L4948" i="18"/>
  <c r="L4758" i="18"/>
  <c r="L5050" i="18"/>
  <c r="L4951" i="18"/>
  <c r="L3735" i="18"/>
  <c r="L5040" i="18"/>
  <c r="L4509" i="18"/>
  <c r="L4084" i="18"/>
  <c r="L4313" i="18"/>
  <c r="L4049" i="18"/>
  <c r="L3777" i="18"/>
  <c r="L4585" i="18"/>
  <c r="L4520" i="18"/>
  <c r="L4150" i="18"/>
  <c r="L4681" i="18"/>
  <c r="L3816" i="18"/>
  <c r="L4327" i="18"/>
  <c r="L3405" i="18"/>
  <c r="L4456" i="18"/>
  <c r="L3847" i="18"/>
  <c r="L4132" i="18"/>
  <c r="L4421" i="18"/>
  <c r="L3859" i="18"/>
  <c r="L4562" i="18"/>
  <c r="L3857" i="18"/>
  <c r="L4255" i="18"/>
  <c r="L3748" i="18"/>
  <c r="L3694" i="18"/>
  <c r="L3474" i="18"/>
  <c r="L3844" i="18"/>
  <c r="L3771" i="18"/>
  <c r="L3535" i="18"/>
  <c r="L3676" i="18"/>
  <c r="L3610" i="18"/>
  <c r="L3565" i="18"/>
  <c r="L4677" i="18"/>
  <c r="L4587" i="18"/>
  <c r="L4506" i="18"/>
  <c r="L4442" i="18"/>
  <c r="L4280" i="18"/>
  <c r="L4722" i="18"/>
  <c r="L4579" i="18"/>
  <c r="L4219" i="18"/>
  <c r="L4056" i="18"/>
  <c r="L3696" i="18"/>
  <c r="L4607" i="18"/>
  <c r="L4546" i="18"/>
  <c r="L4474" i="18"/>
  <c r="L4413" i="18"/>
  <c r="L4304" i="18"/>
  <c r="L4146" i="18"/>
  <c r="L3798" i="18"/>
  <c r="L4548" i="18"/>
  <c r="L4259" i="18"/>
  <c r="L4404" i="18"/>
  <c r="L4356" i="18"/>
  <c r="L4097" i="18"/>
  <c r="L4022" i="18"/>
  <c r="L3622" i="18"/>
  <c r="L4626" i="18"/>
  <c r="L4574" i="18"/>
  <c r="L4500" i="18"/>
  <c r="L4461" i="18"/>
  <c r="L4338" i="18"/>
  <c r="L4297" i="18"/>
  <c r="L3687" i="18"/>
  <c r="L4120" i="18"/>
  <c r="L4078" i="18"/>
  <c r="L3948" i="18"/>
  <c r="L3848" i="18"/>
  <c r="L3723" i="18"/>
  <c r="L3408" i="18"/>
  <c r="L4416" i="18"/>
  <c r="L4344" i="18"/>
  <c r="L4237" i="18"/>
  <c r="L4196" i="18"/>
  <c r="L3970" i="18"/>
  <c r="L3725" i="18"/>
  <c r="L3443" i="18"/>
  <c r="L4292" i="18"/>
  <c r="L4250" i="18"/>
  <c r="L4192" i="18"/>
  <c r="L4124" i="18"/>
  <c r="L4086" i="18"/>
  <c r="L3985" i="18"/>
  <c r="L3918" i="18"/>
  <c r="L3784" i="18"/>
  <c r="L3630" i="18"/>
  <c r="L4171" i="18"/>
  <c r="L4072" i="18"/>
  <c r="L4017" i="18"/>
  <c r="L3913" i="18"/>
  <c r="L3768" i="18"/>
  <c r="L3678" i="18"/>
  <c r="L3569" i="18"/>
  <c r="L3755" i="18"/>
  <c r="L3673" i="18"/>
  <c r="L3589" i="18"/>
  <c r="L3939" i="18"/>
  <c r="L3664" i="18"/>
  <c r="L3932" i="18"/>
  <c r="L3741" i="18"/>
  <c r="L3659" i="18"/>
  <c r="L3583" i="18"/>
  <c r="L3451" i="18"/>
  <c r="L3801" i="18"/>
  <c r="L3743" i="18"/>
  <c r="L3668" i="18"/>
  <c r="L3607" i="18"/>
  <c r="L3550" i="18"/>
  <c r="L3471" i="18"/>
  <c r="L3400" i="18"/>
  <c r="L3596" i="18"/>
  <c r="L3463" i="18"/>
  <c r="L3417" i="18"/>
  <c r="L3749" i="18"/>
  <c r="L3616" i="18"/>
  <c r="L3556" i="18"/>
  <c r="L3505" i="18"/>
  <c r="L3413" i="18"/>
  <c r="L4502" i="18"/>
  <c r="L4012" i="18"/>
  <c r="L3793" i="18"/>
  <c r="L4184" i="18"/>
  <c r="L3653" i="18"/>
  <c r="L4296" i="18"/>
  <c r="L3666" i="18"/>
  <c r="L4476" i="18"/>
  <c r="L4431" i="18"/>
  <c r="L4246" i="18"/>
  <c r="L4004" i="18"/>
  <c r="L4160" i="18"/>
  <c r="L3532" i="18"/>
  <c r="L4306" i="18"/>
  <c r="L3963" i="18"/>
  <c r="L3841" i="18"/>
  <c r="L3559" i="18"/>
  <c r="L3563" i="18"/>
  <c r="L3887" i="18"/>
  <c r="L3460" i="18"/>
  <c r="L3718" i="18"/>
  <c r="L3425" i="18"/>
  <c r="L4376" i="18"/>
  <c r="L3923" i="18"/>
  <c r="L4465" i="18"/>
  <c r="L3739" i="18"/>
  <c r="L3952" i="18"/>
  <c r="L3956" i="18"/>
  <c r="L4034" i="18"/>
  <c r="L3917" i="18"/>
  <c r="L3819" i="18"/>
  <c r="L4278" i="18"/>
  <c r="L4228" i="18"/>
  <c r="L4118" i="18"/>
  <c r="L3806" i="18"/>
  <c r="L3508" i="18"/>
  <c r="L3528" i="18"/>
  <c r="L3510" i="18"/>
  <c r="L8037" i="18"/>
  <c r="L8036" i="18"/>
  <c r="L8890" i="18"/>
  <c r="L8137" i="18"/>
  <c r="L8136" i="18"/>
  <c r="L7923" i="18"/>
  <c r="L7982" i="18"/>
  <c r="L7653" i="18"/>
  <c r="L7652" i="18"/>
  <c r="L6145" i="18"/>
  <c r="L6144" i="18"/>
  <c r="L6470" i="18"/>
  <c r="L6359" i="18"/>
  <c r="L6358" i="18"/>
  <c r="L5989" i="18"/>
  <c r="L5505" i="18"/>
  <c r="L6081" i="18"/>
  <c r="L6080" i="18"/>
  <c r="L4791" i="18"/>
  <c r="L4624" i="18"/>
  <c r="L3838" i="18"/>
  <c r="L3837" i="18"/>
  <c r="L4001" i="18"/>
  <c r="L4009" i="18"/>
  <c r="L3468" i="18"/>
  <c r="D54" i="18"/>
  <c r="E54" i="18" s="1"/>
  <c r="D53" i="18"/>
  <c r="E53" i="18" s="1"/>
  <c r="L8492" i="17"/>
  <c r="L8608" i="17"/>
  <c r="L8357" i="17"/>
  <c r="L8326" i="17"/>
  <c r="L8439" i="17"/>
  <c r="L8904" i="17"/>
  <c r="L8335" i="17"/>
  <c r="L7775" i="17"/>
  <c r="L6907" i="17"/>
  <c r="L5969" i="17"/>
  <c r="L5211" i="17"/>
  <c r="L5445" i="17"/>
  <c r="L4940" i="17"/>
  <c r="L4919" i="17"/>
  <c r="L5097" i="17"/>
  <c r="L4391" i="17"/>
  <c r="L4711" i="17"/>
  <c r="L4651" i="17"/>
  <c r="L4236" i="17"/>
  <c r="L9023" i="18"/>
  <c r="L8741" i="18"/>
  <c r="L8679" i="18"/>
  <c r="L8586" i="18"/>
  <c r="L8193" i="18"/>
  <c r="L8033" i="18"/>
  <c r="L7302" i="18"/>
  <c r="L8916" i="18"/>
  <c r="L8505" i="18"/>
  <c r="L8504" i="18"/>
  <c r="L8313" i="18"/>
  <c r="L8312" i="18"/>
  <c r="L7788" i="18"/>
  <c r="L7163" i="18"/>
  <c r="L7162" i="18"/>
  <c r="L8113" i="18"/>
  <c r="L8112" i="18"/>
  <c r="L7199" i="18"/>
  <c r="L7198" i="18"/>
  <c r="L7595" i="18"/>
  <c r="L6968" i="18"/>
  <c r="L6065" i="18"/>
  <c r="L6064" i="18"/>
  <c r="L5778" i="18"/>
  <c r="L5777" i="18"/>
  <c r="L5570" i="18"/>
  <c r="L4522" i="17"/>
  <c r="L4453" i="17"/>
  <c r="L4224" i="17"/>
  <c r="L3843" i="17"/>
  <c r="L4508" i="17"/>
  <c r="L8360" i="18"/>
  <c r="L8359" i="18"/>
  <c r="L8979" i="18"/>
  <c r="L8620" i="18"/>
  <c r="L8840" i="18"/>
  <c r="L8649" i="18"/>
  <c r="L8648" i="18"/>
  <c r="L8376" i="18"/>
  <c r="L8049" i="18"/>
  <c r="L8048" i="18"/>
  <c r="L6900" i="18"/>
  <c r="L8199" i="18"/>
  <c r="L7425" i="18"/>
  <c r="L7096" i="18"/>
  <c r="L7930" i="18"/>
  <c r="L7397" i="18"/>
  <c r="L7396" i="18"/>
  <c r="L7263" i="18"/>
  <c r="L7262" i="18"/>
  <c r="L6506" i="18"/>
  <c r="L6906" i="18"/>
  <c r="L5888" i="18"/>
  <c r="L6285" i="18"/>
  <c r="L6148" i="18"/>
  <c r="L5425" i="18"/>
  <c r="L5178" i="18"/>
  <c r="L4733" i="18"/>
  <c r="L4732" i="18"/>
  <c r="L4976" i="18"/>
  <c r="L4975" i="18"/>
  <c r="L5090" i="18"/>
  <c r="L3572" i="18"/>
  <c r="L4589" i="18"/>
  <c r="L4588" i="18"/>
  <c r="L3874" i="18"/>
  <c r="L4425" i="18"/>
  <c r="L4365" i="18"/>
  <c r="L4310" i="18"/>
  <c r="L4087" i="18"/>
  <c r="L3469" i="18"/>
  <c r="L3875" i="18"/>
  <c r="D48" i="18"/>
  <c r="E48" i="18" s="1"/>
  <c r="D47" i="18"/>
  <c r="E47" i="18" s="1"/>
  <c r="L3894" i="18"/>
  <c r="L3893" i="18"/>
  <c r="L3765" i="18"/>
  <c r="L3785" i="18"/>
  <c r="L8566" i="17"/>
  <c r="L8807" i="17"/>
  <c r="L8273" i="17"/>
  <c r="L8178" i="17"/>
  <c r="L8393" i="17"/>
  <c r="L8161" i="17"/>
  <c r="L8606" i="17"/>
  <c r="L8512" i="17"/>
  <c r="L8655" i="17"/>
  <c r="L7979" i="17"/>
  <c r="L7595" i="17"/>
  <c r="L7825" i="17"/>
  <c r="L7586" i="17"/>
  <c r="L7263" i="17"/>
  <c r="L7712" i="17"/>
  <c r="L7208" i="17"/>
  <c r="L6978" i="17"/>
  <c r="L6746" i="17"/>
  <c r="L5625" i="17"/>
  <c r="L6968" i="17"/>
  <c r="L6350" i="17"/>
  <c r="L6919" i="17"/>
  <c r="L6262" i="17"/>
  <c r="L6991" i="17"/>
  <c r="L6855" i="17"/>
  <c r="L6459" i="17"/>
  <c r="L6027" i="17"/>
  <c r="L6395" i="17"/>
  <c r="L6427" i="17"/>
  <c r="L6526" i="17"/>
  <c r="L6382" i="17"/>
  <c r="L6298" i="17"/>
  <c r="L5898" i="17"/>
  <c r="L5905" i="17"/>
  <c r="L5699" i="17"/>
  <c r="L5630" i="17"/>
  <c r="L5778" i="17"/>
  <c r="L5656" i="17"/>
  <c r="L5037" i="17"/>
  <c r="L5200" i="17"/>
  <c r="L5602" i="17"/>
  <c r="L6341" i="17"/>
  <c r="L6369" i="17"/>
  <c r="L6160" i="17"/>
  <c r="L6254" i="17"/>
  <c r="L5381" i="17"/>
  <c r="L4017" i="17"/>
  <c r="L4096" i="17"/>
  <c r="L3685" i="17"/>
  <c r="L3404" i="17"/>
  <c r="L3740" i="17"/>
  <c r="L3609" i="17"/>
  <c r="L3424" i="17"/>
  <c r="L3571" i="17"/>
  <c r="L8539" i="18"/>
  <c r="L8402" i="18"/>
  <c r="L8948" i="18"/>
  <c r="L8187" i="18"/>
  <c r="L8640" i="18"/>
  <c r="L8530" i="18"/>
  <c r="L8431" i="18"/>
  <c r="L8371" i="18"/>
  <c r="L8370" i="18"/>
  <c r="L7142" i="18"/>
  <c r="L8730" i="18"/>
  <c r="L8746" i="18"/>
  <c r="L8523" i="18"/>
  <c r="L8470" i="18"/>
  <c r="L8400" i="18"/>
  <c r="L7741" i="18"/>
  <c r="L7740" i="18"/>
  <c r="L9041" i="18"/>
  <c r="L8946" i="18"/>
  <c r="L8732" i="18"/>
  <c r="L8565" i="18"/>
  <c r="L8911" i="18"/>
  <c r="L7116" i="18"/>
  <c r="L7115" i="18"/>
  <c r="L8144" i="18"/>
  <c r="L8143" i="18"/>
  <c r="L6861" i="18"/>
  <c r="L8305" i="18"/>
  <c r="L8133" i="18"/>
  <c r="L7574" i="18"/>
  <c r="L7126" i="18"/>
  <c r="L7489" i="18"/>
  <c r="L7224" i="18"/>
  <c r="L7223" i="18"/>
  <c r="L7209" i="18"/>
  <c r="L7878" i="18"/>
  <c r="L7260" i="18"/>
  <c r="L7329" i="18"/>
  <c r="L7214" i="18"/>
  <c r="L6118" i="18"/>
  <c r="L7422" i="18"/>
  <c r="L6316" i="18"/>
  <c r="L6778" i="18"/>
  <c r="L6650" i="18"/>
  <c r="L6411" i="18"/>
  <c r="L7000" i="18"/>
  <c r="L6874" i="18"/>
  <c r="L6746" i="18"/>
  <c r="L6485" i="18"/>
  <c r="L6380" i="18"/>
  <c r="L6325" i="18"/>
  <c r="L6023" i="18"/>
  <c r="L6471" i="18"/>
  <c r="L6290" i="18"/>
  <c r="L6070" i="18"/>
  <c r="L6399" i="18"/>
  <c r="L5746" i="18"/>
  <c r="L5745" i="18"/>
  <c r="L5375" i="18"/>
  <c r="L6317" i="18"/>
  <c r="L6017" i="18"/>
  <c r="L6016" i="18"/>
  <c r="L6607" i="18"/>
  <c r="L6477" i="18"/>
  <c r="L6476" i="18"/>
  <c r="L6395" i="18"/>
  <c r="L5944" i="18"/>
  <c r="L6007" i="18"/>
  <c r="L5926" i="18"/>
  <c r="L5587" i="18"/>
  <c r="L5282" i="18"/>
  <c r="L6244" i="18"/>
  <c r="L5492" i="18"/>
  <c r="L5873" i="18"/>
  <c r="L5803" i="18"/>
  <c r="L5675" i="18"/>
  <c r="L6213" i="18"/>
  <c r="L6045" i="18"/>
  <c r="L5927" i="18"/>
  <c r="L5796" i="18"/>
  <c r="L5515" i="18"/>
  <c r="L5366" i="18"/>
  <c r="L5238" i="18"/>
  <c r="L4858" i="18"/>
  <c r="L4378" i="18"/>
  <c r="L4862" i="18"/>
  <c r="L4741" i="18"/>
  <c r="L4740" i="18"/>
  <c r="L5104" i="18"/>
  <c r="L5103" i="18"/>
  <c r="L4867" i="18"/>
  <c r="L4768" i="18"/>
  <c r="L4913" i="18"/>
  <c r="L4496" i="18"/>
  <c r="L4752" i="18"/>
  <c r="L4556" i="18"/>
  <c r="L4283" i="18"/>
  <c r="L4613" i="18"/>
  <c r="L4612" i="18"/>
  <c r="L4567" i="18"/>
  <c r="L4493" i="18"/>
  <c r="L4492" i="18"/>
  <c r="L3870" i="18"/>
  <c r="L3869" i="18"/>
  <c r="L4414" i="18"/>
  <c r="L3926" i="18"/>
  <c r="L3925" i="18"/>
  <c r="L4213" i="18"/>
  <c r="L4357" i="18"/>
  <c r="L4211" i="18"/>
  <c r="L4210" i="18"/>
  <c r="L3986" i="18"/>
  <c r="L3892" i="18"/>
  <c r="L3631" i="18"/>
  <c r="L4010" i="18"/>
  <c r="L3724" i="18"/>
  <c r="L3940" i="18"/>
  <c r="L3480" i="18"/>
  <c r="L3402" i="18"/>
  <c r="L3486" i="18"/>
  <c r="L8552" i="17"/>
  <c r="L8803" i="17"/>
  <c r="L8263" i="17"/>
  <c r="L7874" i="17"/>
  <c r="L8296" i="17"/>
  <c r="L9067" i="17"/>
  <c r="L7809" i="17"/>
  <c r="L7721" i="17"/>
  <c r="L8532" i="17"/>
  <c r="L8328" i="17"/>
  <c r="L6809" i="17"/>
  <c r="L6152" i="17"/>
  <c r="L6868" i="17"/>
  <c r="L5795" i="17"/>
  <c r="L5167" i="17"/>
  <c r="L4839" i="17"/>
  <c r="L4775" i="17"/>
  <c r="L8521" i="18"/>
  <c r="L8520" i="18"/>
  <c r="L8299" i="18"/>
  <c r="L8298" i="18"/>
  <c r="L8772" i="18"/>
  <c r="L8645" i="18"/>
  <c r="L8609" i="18"/>
  <c r="L8212" i="18"/>
  <c r="L8211" i="18"/>
  <c r="L8114" i="18"/>
  <c r="L7996" i="18"/>
  <c r="L7995" i="18"/>
  <c r="L7865" i="18"/>
  <c r="L7864" i="18"/>
  <c r="L7400" i="18"/>
  <c r="L7705" i="18"/>
  <c r="L7538" i="18"/>
  <c r="L7472" i="18"/>
  <c r="L6827" i="18"/>
  <c r="L6579" i="18"/>
  <c r="L6371" i="18"/>
  <c r="L6231" i="18"/>
  <c r="L6230" i="18"/>
  <c r="L6605" i="18"/>
  <c r="L6604" i="18"/>
  <c r="L6133" i="18"/>
  <c r="L5964" i="18"/>
  <c r="L3950" i="18"/>
  <c r="L3949" i="18"/>
  <c r="L4363" i="18"/>
  <c r="L4362" i="18"/>
  <c r="D56" i="18"/>
  <c r="E56" i="18" s="1"/>
  <c r="D55" i="18"/>
  <c r="E55" i="18" s="1"/>
  <c r="L3862" i="18"/>
  <c r="L3861" i="18"/>
  <c r="L3531" i="18"/>
  <c r="L3530" i="18"/>
  <c r="L3879" i="18"/>
  <c r="L3519" i="18"/>
  <c r="L3692" i="18"/>
  <c r="L8747" i="18"/>
  <c r="L8409" i="18"/>
  <c r="L8926" i="18"/>
  <c r="L8674" i="18"/>
  <c r="L8244" i="18"/>
  <c r="L8243" i="18"/>
  <c r="L8166" i="18"/>
  <c r="L9042" i="18"/>
  <c r="L8902" i="18"/>
  <c r="L8328" i="18"/>
  <c r="L8327" i="18"/>
  <c r="L8698" i="18"/>
  <c r="L8424" i="18"/>
  <c r="L8423" i="18"/>
  <c r="L8336" i="18"/>
  <c r="L8688" i="18"/>
  <c r="L8603" i="18"/>
  <c r="L8009" i="18"/>
  <c r="L8748" i="18"/>
  <c r="L8631" i="18"/>
  <c r="L8557" i="18"/>
  <c r="L8510" i="18"/>
  <c r="L8422" i="18"/>
  <c r="L8385" i="18"/>
  <c r="L8384" i="18"/>
  <c r="L8215" i="18"/>
  <c r="L8931" i="18"/>
  <c r="L8863" i="18"/>
  <c r="L8704" i="18"/>
  <c r="L8480" i="18"/>
  <c r="L8396" i="18"/>
  <c r="L8395" i="18"/>
  <c r="L8306" i="18"/>
  <c r="L8226" i="18"/>
  <c r="L8179" i="18"/>
  <c r="L8115" i="18"/>
  <c r="L7967" i="18"/>
  <c r="L7906" i="18"/>
  <c r="L7826" i="18"/>
  <c r="L7726" i="18"/>
  <c r="L7025" i="18"/>
  <c r="L8241" i="18"/>
  <c r="L8240" i="18"/>
  <c r="L6995" i="18"/>
  <c r="L8254" i="18"/>
  <c r="L8197" i="18"/>
  <c r="L8103" i="18"/>
  <c r="L8056" i="18"/>
  <c r="L7437" i="18"/>
  <c r="L7436" i="18"/>
  <c r="L8494" i="18"/>
  <c r="L8377" i="18"/>
  <c r="L8250" i="18"/>
  <c r="L7998" i="18"/>
  <c r="L7575" i="18"/>
  <c r="L6992" i="18"/>
  <c r="L5863" i="18"/>
  <c r="L8224" i="18"/>
  <c r="L8223" i="18"/>
  <c r="L7948" i="18"/>
  <c r="L7848" i="18"/>
  <c r="L7304" i="18"/>
  <c r="L7155" i="18"/>
  <c r="L6962" i="18"/>
  <c r="L7576" i="18"/>
  <c r="L7372" i="18"/>
  <c r="L7238" i="18"/>
  <c r="L7237" i="18"/>
  <c r="L7180" i="18"/>
  <c r="L7179" i="18"/>
  <c r="L6823" i="18"/>
  <c r="L7937" i="18"/>
  <c r="L7683" i="18"/>
  <c r="L7573" i="18"/>
  <c r="L7572" i="18"/>
  <c r="L7516" i="18"/>
  <c r="L7401" i="18"/>
  <c r="L6922" i="18"/>
  <c r="L7892" i="18"/>
  <c r="L7571" i="18"/>
  <c r="L7464" i="18"/>
  <c r="L7326" i="18"/>
  <c r="L7812" i="18"/>
  <c r="L7702" i="18"/>
  <c r="L7273" i="18"/>
  <c r="L7038" i="18"/>
  <c r="L7037" i="18"/>
  <c r="L6568" i="18"/>
  <c r="L6390" i="18"/>
  <c r="L7754" i="18"/>
  <c r="L7626" i="18"/>
  <c r="L7517" i="18"/>
  <c r="L7248" i="18"/>
  <c r="L7040" i="18"/>
  <c r="L6935" i="18"/>
  <c r="L6695" i="18"/>
  <c r="L6855" i="18"/>
  <c r="L6727" i="18"/>
  <c r="L6644" i="18"/>
  <c r="L6559" i="18"/>
  <c r="L6119" i="18"/>
  <c r="L5965" i="18"/>
  <c r="L6979" i="18"/>
  <c r="L6918" i="18"/>
  <c r="L6917" i="18"/>
  <c r="L6875" i="18"/>
  <c r="L6785" i="18"/>
  <c r="L6747" i="18"/>
  <c r="L6657" i="18"/>
  <c r="L6614" i="18"/>
  <c r="L6582" i="18"/>
  <c r="L7009" i="18"/>
  <c r="L6843" i="18"/>
  <c r="L6715" i="18"/>
  <c r="L6623" i="18"/>
  <c r="L5874" i="18"/>
  <c r="L6794" i="18"/>
  <c r="L6732" i="18"/>
  <c r="L6666" i="18"/>
  <c r="L6547" i="18"/>
  <c r="L6336" i="18"/>
  <c r="L6091" i="18"/>
  <c r="L6915" i="18"/>
  <c r="L6574" i="18"/>
  <c r="L6369" i="18"/>
  <c r="L6189" i="18"/>
  <c r="L6759" i="18"/>
  <c r="L6676" i="18"/>
  <c r="L6628" i="18"/>
  <c r="L6511" i="18"/>
  <c r="L6455" i="18"/>
  <c r="L6338" i="18"/>
  <c r="L6883" i="18"/>
  <c r="L6755" i="18"/>
  <c r="L6557" i="18"/>
  <c r="L6556" i="18"/>
  <c r="L6413" i="18"/>
  <c r="L6412" i="18"/>
  <c r="L6115" i="18"/>
  <c r="L6028" i="18"/>
  <c r="L5950" i="18"/>
  <c r="L5852" i="18"/>
  <c r="L5772" i="18"/>
  <c r="L5730" i="18"/>
  <c r="L5632" i="18"/>
  <c r="L5527" i="18"/>
  <c r="L5449" i="18"/>
  <c r="L6173" i="18"/>
  <c r="L6110" i="18"/>
  <c r="L5845" i="18"/>
  <c r="L5651" i="18"/>
  <c r="L5299" i="18"/>
  <c r="L6292" i="18"/>
  <c r="L6205" i="18"/>
  <c r="L6043" i="18"/>
  <c r="L5966" i="18"/>
  <c r="L5741" i="18"/>
  <c r="L5686" i="18"/>
  <c r="L5627" i="18"/>
  <c r="L6214" i="18"/>
  <c r="L5935" i="18"/>
  <c r="L5854" i="18"/>
  <c r="L5797" i="18"/>
  <c r="L5610" i="18"/>
  <c r="L6051" i="17"/>
  <c r="L6177" i="17"/>
  <c r="L5923" i="17"/>
  <c r="L5333" i="17"/>
  <c r="L4903" i="17"/>
  <c r="L4544" i="17"/>
  <c r="L4433" i="17"/>
  <c r="L4347" i="17"/>
  <c r="L3900" i="17"/>
  <c r="L9019" i="18"/>
  <c r="L8927" i="18"/>
  <c r="L8852" i="18"/>
  <c r="L8792" i="18"/>
  <c r="L8738" i="18"/>
  <c r="L8737" i="18"/>
  <c r="L8676" i="18"/>
  <c r="L8675" i="18"/>
  <c r="L8626" i="18"/>
  <c r="L8576" i="18"/>
  <c r="L8547" i="18"/>
  <c r="L8341" i="18"/>
  <c r="L8271" i="18"/>
  <c r="L8183" i="18"/>
  <c r="L8954" i="18"/>
  <c r="L8913" i="18"/>
  <c r="L8873" i="18"/>
  <c r="L8809" i="18"/>
  <c r="L8744" i="18"/>
  <c r="L8543" i="18"/>
  <c r="L8463" i="18"/>
  <c r="L8394" i="18"/>
  <c r="L8213" i="18"/>
  <c r="L7880" i="18"/>
  <c r="L9039" i="18"/>
  <c r="L8661" i="18"/>
  <c r="L8566" i="18"/>
  <c r="L8482" i="18"/>
  <c r="L8318" i="18"/>
  <c r="L8980" i="18"/>
  <c r="L8866" i="18"/>
  <c r="L8865" i="18"/>
  <c r="L8802" i="18"/>
  <c r="L8801" i="18"/>
  <c r="L8722" i="18"/>
  <c r="L8657" i="18"/>
  <c r="L8601" i="18"/>
  <c r="L8549" i="18"/>
  <c r="L8446" i="18"/>
  <c r="L8227" i="18"/>
  <c r="L8156" i="18"/>
  <c r="L7968" i="18"/>
  <c r="L7194" i="18"/>
  <c r="L9036" i="18"/>
  <c r="L8869" i="18"/>
  <c r="L8736" i="18"/>
  <c r="L8611" i="18"/>
  <c r="L8471" i="18"/>
  <c r="L8314" i="18"/>
  <c r="L8140" i="18"/>
  <c r="L8139" i="18"/>
  <c r="L7986" i="18"/>
  <c r="L7361" i="18"/>
  <c r="L9028" i="18"/>
  <c r="L8990" i="18"/>
  <c r="L8930" i="18"/>
  <c r="L8929" i="18"/>
  <c r="L8824" i="18"/>
  <c r="L8759" i="18"/>
  <c r="L8695" i="18"/>
  <c r="L8633" i="18"/>
  <c r="L8632" i="18"/>
  <c r="L8526" i="18"/>
  <c r="L9044" i="18"/>
  <c r="L8963" i="18"/>
  <c r="L8894" i="18"/>
  <c r="L8807" i="18"/>
  <c r="L8669" i="18"/>
  <c r="L8569" i="18"/>
  <c r="L8568" i="18"/>
  <c r="L8477" i="18"/>
  <c r="L8362" i="18"/>
  <c r="L8263" i="18"/>
  <c r="L9030" i="18"/>
  <c r="L8994" i="18"/>
  <c r="L8993" i="18"/>
  <c r="L8914" i="18"/>
  <c r="L8857" i="18"/>
  <c r="L8810" i="18"/>
  <c r="L8742" i="18"/>
  <c r="L8680" i="18"/>
  <c r="L8627" i="18"/>
  <c r="L8551" i="18"/>
  <c r="L8503" i="18"/>
  <c r="L8418" i="18"/>
  <c r="L8372" i="18"/>
  <c r="L8189" i="18"/>
  <c r="L8039" i="18"/>
  <c r="L7745" i="18"/>
  <c r="L9047" i="18"/>
  <c r="L8976" i="18"/>
  <c r="L8921" i="18"/>
  <c r="L8860" i="18"/>
  <c r="L8775" i="18"/>
  <c r="L8700" i="18"/>
  <c r="L8655" i="18"/>
  <c r="L8583" i="18"/>
  <c r="L8468" i="18"/>
  <c r="L8380" i="18"/>
  <c r="L8109" i="18"/>
  <c r="L7556" i="18"/>
  <c r="L8296" i="18"/>
  <c r="L8216" i="18"/>
  <c r="L8172" i="18"/>
  <c r="L8105" i="18"/>
  <c r="L8104" i="18"/>
  <c r="L8046" i="18"/>
  <c r="L8011" i="18"/>
  <c r="L7963" i="18"/>
  <c r="L7898" i="18"/>
  <c r="L7821" i="18"/>
  <c r="L7820" i="18"/>
  <c r="L7722" i="18"/>
  <c r="L7563" i="18"/>
  <c r="L7333" i="18"/>
  <c r="L7332" i="18"/>
  <c r="L8289" i="18"/>
  <c r="L8222" i="18"/>
  <c r="L8150" i="18"/>
  <c r="L8077" i="18"/>
  <c r="L7992" i="18"/>
  <c r="L7776" i="18"/>
  <c r="L7647" i="18"/>
  <c r="L7510" i="18"/>
  <c r="L7218" i="18"/>
  <c r="L8236" i="18"/>
  <c r="L8194" i="18"/>
  <c r="L8135" i="18"/>
  <c r="L8100" i="18"/>
  <c r="L8031" i="18"/>
  <c r="L7946" i="18"/>
  <c r="L7846" i="18"/>
  <c r="L7532" i="18"/>
  <c r="L7426" i="18"/>
  <c r="L7297" i="18"/>
  <c r="L6047" i="18"/>
  <c r="L8487" i="18"/>
  <c r="L8444" i="18"/>
  <c r="L8373" i="18"/>
  <c r="L8309" i="18"/>
  <c r="L8246" i="18"/>
  <c r="L8170" i="18"/>
  <c r="L8052" i="18"/>
  <c r="L7987" i="18"/>
  <c r="L7805" i="18"/>
  <c r="L7455" i="18"/>
  <c r="L6901" i="18"/>
  <c r="L7994" i="18"/>
  <c r="L7896" i="18"/>
  <c r="L7491" i="18"/>
  <c r="L7831" i="18"/>
  <c r="L7727" i="18"/>
  <c r="L7579" i="18"/>
  <c r="L7449" i="18"/>
  <c r="L7343" i="18"/>
  <c r="L7105" i="18"/>
  <c r="L6977" i="18"/>
  <c r="L8352" i="18"/>
  <c r="L8275" i="18"/>
  <c r="L8203" i="18"/>
  <c r="L8141" i="18"/>
  <c r="L8082" i="18"/>
  <c r="L8015" i="18"/>
  <c r="L7932" i="18"/>
  <c r="L7840" i="18"/>
  <c r="L7693" i="18"/>
  <c r="L7596" i="18"/>
  <c r="L7438" i="18"/>
  <c r="L7299" i="18"/>
  <c r="L7132" i="18"/>
  <c r="L7569" i="18"/>
  <c r="L7496" i="18"/>
  <c r="L7432" i="18"/>
  <c r="L7369" i="18"/>
  <c r="L7310" i="18"/>
  <c r="L7175" i="18"/>
  <c r="L7114" i="18"/>
  <c r="L7032" i="18"/>
  <c r="L6985" i="18"/>
  <c r="L6478" i="18"/>
  <c r="L7934" i="18"/>
  <c r="L7799" i="18"/>
  <c r="L7743" i="18"/>
  <c r="L7679" i="18"/>
  <c r="L7618" i="18"/>
  <c r="L7558" i="18"/>
  <c r="L7512" i="18"/>
  <c r="L7465" i="18"/>
  <c r="L7391" i="18"/>
  <c r="L7341" i="18"/>
  <c r="L7278" i="18"/>
  <c r="L7226" i="18"/>
  <c r="L7157" i="18"/>
  <c r="L7035" i="18"/>
  <c r="L7943" i="18"/>
  <c r="L7885" i="18"/>
  <c r="L7813" i="18"/>
  <c r="L7696" i="18"/>
  <c r="L7624" i="18"/>
  <c r="L7565" i="18"/>
  <c r="L7564" i="18"/>
  <c r="L7522" i="18"/>
  <c r="L7461" i="18"/>
  <c r="L7460" i="18"/>
  <c r="L7378" i="18"/>
  <c r="L7323" i="18"/>
  <c r="L7167" i="18"/>
  <c r="L7110" i="18"/>
  <c r="L7109" i="18"/>
  <c r="L7023" i="18"/>
  <c r="L6925" i="18"/>
  <c r="L6457" i="18"/>
  <c r="L7801" i="18"/>
  <c r="L7748" i="18"/>
  <c r="L7685" i="18"/>
  <c r="L7627" i="18"/>
  <c r="L7581" i="18"/>
  <c r="L7403" i="18"/>
  <c r="L7336" i="18"/>
  <c r="L7266" i="18"/>
  <c r="L7221" i="18"/>
  <c r="L7160" i="18"/>
  <c r="L7159" i="18"/>
  <c r="L7102" i="18"/>
  <c r="L7101" i="18"/>
  <c r="L7033" i="18"/>
  <c r="L6928" i="18"/>
  <c r="L6526" i="18"/>
  <c r="L6349" i="18"/>
  <c r="L7793" i="18"/>
  <c r="L7737" i="18"/>
  <c r="L7673" i="18"/>
  <c r="L7622" i="18"/>
  <c r="L7559" i="18"/>
  <c r="L7513" i="18"/>
  <c r="L7429" i="18"/>
  <c r="L7380" i="18"/>
  <c r="L7245" i="18"/>
  <c r="L7186" i="18"/>
  <c r="L7107" i="18"/>
  <c r="L7036" i="18"/>
  <c r="L6931" i="18"/>
  <c r="L6848" i="18"/>
  <c r="L6765" i="18"/>
  <c r="L6720" i="18"/>
  <c r="L6634" i="18"/>
  <c r="L6545" i="18"/>
  <c r="L6497" i="18"/>
  <c r="L6450" i="18"/>
  <c r="L6405" i="18"/>
  <c r="L6089" i="18"/>
  <c r="L5939" i="18"/>
  <c r="L7022" i="18"/>
  <c r="L7021" i="18"/>
  <c r="L6966" i="18"/>
  <c r="L6913" i="18"/>
  <c r="L6851" i="18"/>
  <c r="L6782" i="18"/>
  <c r="L6723" i="18"/>
  <c r="L6654" i="18"/>
  <c r="L6611" i="18"/>
  <c r="L6610" i="18"/>
  <c r="L6565" i="18"/>
  <c r="L6482" i="18"/>
  <c r="L6364" i="18"/>
  <c r="L6327" i="18"/>
  <c r="L6326" i="18"/>
  <c r="L6167" i="18"/>
  <c r="L6067" i="18"/>
  <c r="L5986" i="18"/>
  <c r="L7059" i="18"/>
  <c r="L7003" i="18"/>
  <c r="L6947" i="18"/>
  <c r="L6878" i="18"/>
  <c r="L6819" i="18"/>
  <c r="L6750" i="18"/>
  <c r="L6691" i="18"/>
  <c r="L6616" i="18"/>
  <c r="L6585" i="18"/>
  <c r="L6383" i="18"/>
  <c r="L6329" i="18"/>
  <c r="L6287" i="18"/>
  <c r="L6286" i="18"/>
  <c r="L6032" i="18"/>
  <c r="L6836" i="18"/>
  <c r="L6708" i="18"/>
  <c r="L6588" i="18"/>
  <c r="L6543" i="18"/>
  <c r="L6438" i="18"/>
  <c r="L6393" i="18"/>
  <c r="L6185" i="18"/>
  <c r="L6079" i="18"/>
  <c r="L5973" i="18"/>
  <c r="L5752" i="18"/>
  <c r="L6908" i="18"/>
  <c r="L6787" i="18"/>
  <c r="L6659" i="18"/>
  <c r="L6518" i="18"/>
  <c r="L6366" i="18"/>
  <c r="L6161" i="18"/>
  <c r="L5983" i="18"/>
  <c r="L5813" i="18"/>
  <c r="L5390" i="18"/>
  <c r="L6797" i="18"/>
  <c r="L6752" i="18"/>
  <c r="L6669" i="18"/>
  <c r="L6625" i="18"/>
  <c r="L6580" i="18"/>
  <c r="L6508" i="18"/>
  <c r="L6451" i="18"/>
  <c r="L6406" i="18"/>
  <c r="L6320" i="18"/>
  <c r="L6224" i="18"/>
  <c r="L6034" i="18"/>
  <c r="L5900" i="18"/>
  <c r="L6952" i="18"/>
  <c r="L6876" i="18"/>
  <c r="L6810" i="18"/>
  <c r="L6748" i="18"/>
  <c r="L6682" i="18"/>
  <c r="L6552" i="18"/>
  <c r="L6479" i="18"/>
  <c r="L6402" i="18"/>
  <c r="L6341" i="18"/>
  <c r="L6297" i="18"/>
  <c r="L6237" i="18"/>
  <c r="L6101" i="18"/>
  <c r="L5945" i="18"/>
  <c r="L5789" i="18"/>
  <c r="L6018" i="18"/>
  <c r="L5947" i="18"/>
  <c r="L5816" i="18"/>
  <c r="L5763" i="18"/>
  <c r="L5707" i="18"/>
  <c r="L5628" i="18"/>
  <c r="L5513" i="18"/>
  <c r="L5434" i="18"/>
  <c r="L5327" i="18"/>
  <c r="L6310" i="18"/>
  <c r="L6273" i="18"/>
  <c r="L6215" i="18"/>
  <c r="L6169" i="18"/>
  <c r="L6103" i="18"/>
  <c r="L6021" i="18"/>
  <c r="L5841" i="18"/>
  <c r="L5775" i="18"/>
  <c r="L5697" i="18"/>
  <c r="L5638" i="18"/>
  <c r="L5594" i="18"/>
  <c r="L5537" i="18"/>
  <c r="L5471" i="18"/>
  <c r="L5252" i="17"/>
  <c r="L4671" i="17"/>
  <c r="L4915" i="17"/>
  <c r="L4229" i="17"/>
  <c r="L4724" i="17"/>
  <c r="L4599" i="17"/>
  <c r="L4622" i="17"/>
  <c r="L4518" i="17"/>
  <c r="L3919" i="17"/>
  <c r="L3883" i="17"/>
  <c r="L3948" i="17"/>
  <c r="L4165" i="17"/>
  <c r="L3969" i="17"/>
  <c r="L3813" i="17"/>
  <c r="L3487" i="17"/>
  <c r="L4281" i="17"/>
  <c r="L3930" i="17"/>
  <c r="L3518" i="17"/>
  <c r="L3873" i="17"/>
  <c r="L3692" i="17"/>
  <c r="L3501" i="17"/>
  <c r="L3578" i="17"/>
  <c r="L3545" i="17"/>
  <c r="L3736" i="17"/>
  <c r="L3596" i="17"/>
  <c r="L3539" i="17"/>
  <c r="L3465" i="17"/>
  <c r="L3625" i="17"/>
  <c r="L3611" i="17"/>
  <c r="L9006" i="18"/>
  <c r="L8785" i="18"/>
  <c r="L8665" i="18"/>
  <c r="L7941" i="18"/>
  <c r="L7940" i="18"/>
  <c r="L6892" i="18"/>
  <c r="L8985" i="18"/>
  <c r="L8944" i="18"/>
  <c r="L8637" i="18"/>
  <c r="L8524" i="18"/>
  <c r="L8383" i="18"/>
  <c r="L9026" i="18"/>
  <c r="L8733" i="18"/>
  <c r="L8629" i="18"/>
  <c r="L8967" i="18"/>
  <c r="L8838" i="18"/>
  <c r="L8781" i="18"/>
  <c r="L8646" i="18"/>
  <c r="L8591" i="18"/>
  <c r="L8508" i="18"/>
  <c r="L8367" i="18"/>
  <c r="L9009" i="18"/>
  <c r="L8828" i="18"/>
  <c r="L8421" i="18"/>
  <c r="L8420" i="18"/>
  <c r="L7958" i="18"/>
  <c r="L9061" i="18"/>
  <c r="L8974" i="18"/>
  <c r="L8854" i="18"/>
  <c r="L8804" i="18"/>
  <c r="L8739" i="18"/>
  <c r="L8079" i="18"/>
  <c r="L7665" i="18"/>
  <c r="L9038" i="18"/>
  <c r="L8942" i="18"/>
  <c r="L8877" i="18"/>
  <c r="L8786" i="18"/>
  <c r="L8587" i="18"/>
  <c r="L8350" i="18"/>
  <c r="L8116" i="18"/>
  <c r="L7791" i="18"/>
  <c r="L3392" i="18"/>
  <c r="L8908" i="18"/>
  <c r="L8850" i="18"/>
  <c r="L8728" i="18"/>
  <c r="L8666" i="18"/>
  <c r="L8617" i="18"/>
  <c r="L8410" i="18"/>
  <c r="L8164" i="18"/>
  <c r="L8019" i="18"/>
  <c r="L9027" i="18"/>
  <c r="L8969" i="18"/>
  <c r="L8900" i="18"/>
  <c r="L8826" i="18"/>
  <c r="L8755" i="18"/>
  <c r="L8694" i="18"/>
  <c r="L8638" i="18"/>
  <c r="L8460" i="18"/>
  <c r="L8257" i="18"/>
  <c r="L8248" i="18"/>
  <c r="L8206" i="18"/>
  <c r="L8095" i="18"/>
  <c r="L8038" i="18"/>
  <c r="L7997" i="18"/>
  <c r="L7939" i="18"/>
  <c r="L7309" i="18"/>
  <c r="L7308" i="18"/>
  <c r="L7104" i="18"/>
  <c r="L8351" i="18"/>
  <c r="L8282" i="18"/>
  <c r="L8209" i="18"/>
  <c r="L8129" i="18"/>
  <c r="L7955" i="18"/>
  <c r="L7599" i="18"/>
  <c r="L7468" i="18"/>
  <c r="L7367" i="18"/>
  <c r="L8174" i="18"/>
  <c r="L8124" i="18"/>
  <c r="L8080" i="18"/>
  <c r="L8006" i="18"/>
  <c r="L6887" i="18"/>
  <c r="L8357" i="18"/>
  <c r="L8356" i="18"/>
  <c r="L8301" i="18"/>
  <c r="L8232" i="18"/>
  <c r="L7976" i="18"/>
  <c r="L7633" i="18"/>
  <c r="L7193" i="18"/>
  <c r="L7983" i="18"/>
  <c r="L7883" i="18"/>
  <c r="L7127" i="18"/>
  <c r="L7808" i="18"/>
  <c r="L7698" i="18"/>
  <c r="L7535" i="18"/>
  <c r="L7414" i="18"/>
  <c r="L6890" i="18"/>
  <c r="L8331" i="18"/>
  <c r="L8269" i="18"/>
  <c r="L8182" i="18"/>
  <c r="L8130" i="18"/>
  <c r="L8074" i="18"/>
  <c r="L8004" i="18"/>
  <c r="L7895" i="18"/>
  <c r="L7657" i="18"/>
  <c r="L7568" i="18"/>
  <c r="L7254" i="18"/>
  <c r="L7098" i="18"/>
  <c r="L7562" i="18"/>
  <c r="L7482" i="18"/>
  <c r="L7415" i="18"/>
  <c r="L7352" i="18"/>
  <c r="L7924" i="18"/>
  <c r="L7879" i="18"/>
  <c r="L7789" i="18"/>
  <c r="L7668" i="18"/>
  <c r="L7442" i="18"/>
  <c r="L7383" i="18"/>
  <c r="L7327" i="18"/>
  <c r="L7099" i="18"/>
  <c r="L7912" i="18"/>
  <c r="L7874" i="18"/>
  <c r="L7795" i="18"/>
  <c r="L7678" i="18"/>
  <c r="L7606" i="18"/>
  <c r="L7505" i="18"/>
  <c r="L7434" i="18"/>
  <c r="L7364" i="18"/>
  <c r="L7312" i="18"/>
  <c r="L7143" i="18"/>
  <c r="L7071" i="18"/>
  <c r="L6974" i="18"/>
  <c r="L6973" i="18"/>
  <c r="L7784" i="18"/>
  <c r="L7734" i="18"/>
  <c r="L7670" i="18"/>
  <c r="L7393" i="18"/>
  <c r="L7322" i="18"/>
  <c r="L7211" i="18"/>
  <c r="L7139" i="18"/>
  <c r="L7779" i="18"/>
  <c r="L7615" i="18"/>
  <c r="L7493" i="18"/>
  <c r="L7419" i="18"/>
  <c r="L7234" i="18"/>
  <c r="L7094" i="18"/>
  <c r="L7093" i="18"/>
  <c r="L5463" i="18"/>
  <c r="L6834" i="18"/>
  <c r="L6706" i="18"/>
  <c r="L6489" i="18"/>
  <c r="L6444" i="18"/>
  <c r="L6391" i="18"/>
  <c r="L6077" i="18"/>
  <c r="L6955" i="18"/>
  <c r="L6903" i="18"/>
  <c r="L6603" i="18"/>
  <c r="L6408" i="18"/>
  <c r="L6308" i="18"/>
  <c r="L6249" i="18"/>
  <c r="L6029" i="18"/>
  <c r="L5604" i="18"/>
  <c r="L7048" i="18"/>
  <c r="L6982" i="18"/>
  <c r="L6912" i="18"/>
  <c r="L6871" i="18"/>
  <c r="L6743" i="18"/>
  <c r="L6554" i="18"/>
  <c r="L6481" i="18"/>
  <c r="L6376" i="18"/>
  <c r="L5990" i="18"/>
  <c r="L5820" i="18"/>
  <c r="L6825" i="18"/>
  <c r="L6697" i="18"/>
  <c r="L6577" i="18"/>
  <c r="L6467" i="18"/>
  <c r="L6429" i="18"/>
  <c r="L6428" i="18"/>
  <c r="L6355" i="18"/>
  <c r="L6149" i="18"/>
  <c r="L6060" i="18"/>
  <c r="L6957" i="18"/>
  <c r="L6884" i="18"/>
  <c r="L6839" i="18"/>
  <c r="L6756" i="18"/>
  <c r="L6711" i="18"/>
  <c r="L6550" i="18"/>
  <c r="L6498" i="18"/>
  <c r="L6396" i="18"/>
  <c r="L6259" i="18"/>
  <c r="L6126" i="18"/>
  <c r="L5956" i="18"/>
  <c r="L6776" i="18"/>
  <c r="L6738" i="18"/>
  <c r="L6648" i="18"/>
  <c r="L6618" i="18"/>
  <c r="L6566" i="18"/>
  <c r="L6494" i="18"/>
  <c r="L6441" i="18"/>
  <c r="L6388" i="18"/>
  <c r="L6313" i="18"/>
  <c r="L6199" i="18"/>
  <c r="L6198" i="18"/>
  <c r="L6086" i="18"/>
  <c r="L5860" i="18"/>
  <c r="L5530" i="18"/>
  <c r="L6945" i="18"/>
  <c r="L6845" i="18"/>
  <c r="L6800" i="18"/>
  <c r="L6717" i="18"/>
  <c r="L6672" i="18"/>
  <c r="L6597" i="18"/>
  <c r="L6538" i="18"/>
  <c r="L6473" i="18"/>
  <c r="L6378" i="18"/>
  <c r="L6331" i="18"/>
  <c r="L6178" i="18"/>
  <c r="L6011" i="18"/>
  <c r="L5940" i="18"/>
  <c r="L5882" i="18"/>
  <c r="L5810" i="18"/>
  <c r="L5809" i="18"/>
  <c r="L5753" i="18"/>
  <c r="L5602" i="18"/>
  <c r="L5494" i="18"/>
  <c r="L6304" i="18"/>
  <c r="L6266" i="18"/>
  <c r="L6209" i="18"/>
  <c r="L6055" i="18"/>
  <c r="L5996" i="18"/>
  <c r="L5919" i="18"/>
  <c r="L5756" i="18"/>
  <c r="L5681" i="18"/>
  <c r="L5583" i="18"/>
  <c r="L5519" i="18"/>
  <c r="L5235" i="18"/>
  <c r="L6205" i="17"/>
  <c r="L6017" i="17"/>
  <c r="L6949" i="17"/>
  <c r="L5980" i="17"/>
  <c r="L6130" i="17"/>
  <c r="L6208" i="17"/>
  <c r="L5724" i="17"/>
  <c r="L5718" i="17"/>
  <c r="L5613" i="17"/>
  <c r="L5260" i="17"/>
  <c r="L4967" i="17"/>
  <c r="L5099" i="17"/>
  <c r="L5079" i="17"/>
  <c r="L5559" i="17"/>
  <c r="L5113" i="17"/>
  <c r="L4879" i="17"/>
  <c r="L5045" i="17"/>
  <c r="L5169" i="17"/>
  <c r="L4534" i="17"/>
  <c r="L5019" i="17"/>
  <c r="L5123" i="17"/>
  <c r="L4728" i="17"/>
  <c r="L4926" i="17"/>
  <c r="L4402" i="17"/>
  <c r="L4336" i="17"/>
  <c r="L4251" i="17"/>
  <c r="L3905" i="17"/>
  <c r="L3768" i="17"/>
  <c r="L4423" i="17"/>
  <c r="L4327" i="17"/>
  <c r="L4232" i="17"/>
  <c r="L3890" i="17"/>
  <c r="L3996" i="17"/>
  <c r="L3952" i="17"/>
  <c r="L3548" i="17"/>
  <c r="L3936" i="17"/>
  <c r="L3852" i="17"/>
  <c r="L3837" i="17"/>
  <c r="L3934" i="17"/>
  <c r="L4278" i="17"/>
  <c r="L4330" i="17"/>
  <c r="L3789" i="17"/>
  <c r="L3471" i="17"/>
  <c r="L3683" i="17"/>
  <c r="L3742" i="17"/>
  <c r="L3554" i="17"/>
  <c r="L3427" i="17"/>
  <c r="L9053" i="18"/>
  <c r="L8903" i="18"/>
  <c r="L8833" i="18"/>
  <c r="L8782" i="18"/>
  <c r="L8651" i="18"/>
  <c r="L8440" i="18"/>
  <c r="L8387" i="18"/>
  <c r="L8153" i="18"/>
  <c r="L8152" i="18"/>
  <c r="L8846" i="18"/>
  <c r="L8774" i="18"/>
  <c r="L8622" i="18"/>
  <c r="L8495" i="18"/>
  <c r="L8379" i="18"/>
  <c r="L8000" i="18"/>
  <c r="L7999" i="18"/>
  <c r="L7577" i="18"/>
  <c r="L8842" i="18"/>
  <c r="L8726" i="18"/>
  <c r="L8615" i="18"/>
  <c r="L8534" i="18"/>
  <c r="L8412" i="18"/>
  <c r="L9065" i="18"/>
  <c r="L8950" i="18"/>
  <c r="L8891" i="18"/>
  <c r="L8835" i="18"/>
  <c r="L8777" i="18"/>
  <c r="L8706" i="18"/>
  <c r="L8643" i="18"/>
  <c r="L8581" i="18"/>
  <c r="L8490" i="18"/>
  <c r="L8344" i="18"/>
  <c r="L7920" i="18"/>
  <c r="L6960" i="18"/>
  <c r="L8995" i="18"/>
  <c r="L8805" i="18"/>
  <c r="L8686" i="18"/>
  <c r="L8563" i="18"/>
  <c r="L8397" i="18"/>
  <c r="L8118" i="18"/>
  <c r="L7843" i="18"/>
  <c r="L9012" i="18"/>
  <c r="L8960" i="18"/>
  <c r="L8735" i="18"/>
  <c r="L8677" i="18"/>
  <c r="L8610" i="18"/>
  <c r="L8449" i="18"/>
  <c r="L8308" i="18"/>
  <c r="L8061" i="18"/>
  <c r="L9001" i="18"/>
  <c r="L8932" i="18"/>
  <c r="L8871" i="18"/>
  <c r="L8783" i="18"/>
  <c r="L8708" i="18"/>
  <c r="L8585" i="18"/>
  <c r="L8584" i="18"/>
  <c r="L8537" i="18"/>
  <c r="L8347" i="18"/>
  <c r="L8084" i="18"/>
  <c r="L3389" i="18"/>
  <c r="L9017" i="18"/>
  <c r="L8955" i="18"/>
  <c r="L8904" i="18"/>
  <c r="L8847" i="18"/>
  <c r="L8789" i="18"/>
  <c r="L8724" i="18"/>
  <c r="L8652" i="18"/>
  <c r="L8613" i="18"/>
  <c r="L8540" i="18"/>
  <c r="L8452" i="18"/>
  <c r="L8403" i="18"/>
  <c r="L8316" i="18"/>
  <c r="L8159" i="18"/>
  <c r="L8001" i="18"/>
  <c r="L7050" i="18"/>
  <c r="L9003" i="18"/>
  <c r="L8965" i="18"/>
  <c r="L8897" i="18"/>
  <c r="L8820" i="18"/>
  <c r="L8751" i="18"/>
  <c r="L8691" i="18"/>
  <c r="L8623" i="18"/>
  <c r="L8532" i="18"/>
  <c r="L8457" i="18"/>
  <c r="L8456" i="18"/>
  <c r="L8358" i="18"/>
  <c r="L8251" i="18"/>
  <c r="L8147" i="18"/>
  <c r="L8092" i="18"/>
  <c r="L8035" i="18"/>
  <c r="L7989" i="18"/>
  <c r="L7927" i="18"/>
  <c r="L7872" i="18"/>
  <c r="L7803" i="18"/>
  <c r="L7666" i="18"/>
  <c r="L7457" i="18"/>
  <c r="L7084" i="18"/>
  <c r="L6678" i="18"/>
  <c r="L8334" i="18"/>
  <c r="L8278" i="18"/>
  <c r="L8125" i="18"/>
  <c r="L8066" i="18"/>
  <c r="L7952" i="18"/>
  <c r="L7951" i="18"/>
  <c r="L7851" i="18"/>
  <c r="L7711" i="18"/>
  <c r="L7589" i="18"/>
  <c r="L7588" i="18"/>
  <c r="L7357" i="18"/>
  <c r="L7169" i="18"/>
  <c r="L6806" i="18"/>
  <c r="L8218" i="18"/>
  <c r="L8167" i="18"/>
  <c r="L8121" i="18"/>
  <c r="L8076" i="18"/>
  <c r="L8002" i="18"/>
  <c r="L7889" i="18"/>
  <c r="L7888" i="18"/>
  <c r="L7796" i="18"/>
  <c r="L7646" i="18"/>
  <c r="L7477" i="18"/>
  <c r="L6866" i="18"/>
  <c r="L8528" i="18"/>
  <c r="L8473" i="18"/>
  <c r="L8415" i="18"/>
  <c r="L8291" i="18"/>
  <c r="L8228" i="18"/>
  <c r="L8131" i="18"/>
  <c r="L8040" i="18"/>
  <c r="L7969" i="18"/>
  <c r="L7917" i="18"/>
  <c r="L7763" i="18"/>
  <c r="L7177" i="18"/>
  <c r="L7054" i="18"/>
  <c r="L6621" i="18"/>
  <c r="L6620" i="18"/>
  <c r="L7973" i="18"/>
  <c r="L7972" i="18"/>
  <c r="L7861" i="18"/>
  <c r="L7774" i="18"/>
  <c r="L7649" i="18"/>
  <c r="L7081" i="18"/>
  <c r="L7907" i="18"/>
  <c r="L7804" i="18"/>
  <c r="L7689" i="18"/>
  <c r="L7085" i="18"/>
  <c r="L6802" i="18"/>
  <c r="L8321" i="18"/>
  <c r="L8259" i="18"/>
  <c r="L8177" i="18"/>
  <c r="L8176" i="18"/>
  <c r="L8126" i="18"/>
  <c r="L8070" i="18"/>
  <c r="L7993" i="18"/>
  <c r="L7777" i="18"/>
  <c r="L7540" i="18"/>
  <c r="L7368" i="18"/>
  <c r="L7219" i="18"/>
  <c r="L7058" i="18"/>
  <c r="L7544" i="18"/>
  <c r="L7458" i="18"/>
  <c r="L7408" i="18"/>
  <c r="L7348" i="18"/>
  <c r="L7282" i="18"/>
  <c r="L7216" i="18"/>
  <c r="L7161" i="18"/>
  <c r="L7086" i="18"/>
  <c r="L6893" i="18"/>
  <c r="L6637" i="18"/>
  <c r="L6422" i="18"/>
  <c r="L7913" i="18"/>
  <c r="L7875" i="18"/>
  <c r="L7782" i="18"/>
  <c r="L7719" i="18"/>
  <c r="L7658" i="18"/>
  <c r="L7547" i="18"/>
  <c r="L7499" i="18"/>
  <c r="L7435" i="18"/>
  <c r="L7320" i="18"/>
  <c r="L7268" i="18"/>
  <c r="L7202" i="18"/>
  <c r="L7144" i="18"/>
  <c r="L7075" i="18"/>
  <c r="L6938" i="18"/>
  <c r="L6129" i="18"/>
  <c r="L6128" i="18"/>
  <c r="L7909" i="18"/>
  <c r="L7908" i="18"/>
  <c r="L7867" i="18"/>
  <c r="L7785" i="18"/>
  <c r="L7728" i="18"/>
  <c r="L7671" i="18"/>
  <c r="L7603" i="18"/>
  <c r="L7550" i="18"/>
  <c r="L7410" i="18"/>
  <c r="L7354" i="18"/>
  <c r="L7295" i="18"/>
  <c r="L7244" i="18"/>
  <c r="L7243" i="18"/>
  <c r="L7140" i="18"/>
  <c r="L7067" i="18"/>
  <c r="L6969" i="18"/>
  <c r="L5908" i="18"/>
  <c r="L7780" i="18"/>
  <c r="L7731" i="18"/>
  <c r="L7663" i="18"/>
  <c r="L7553" i="18"/>
  <c r="L7473" i="18"/>
  <c r="L7318" i="18"/>
  <c r="L7249" i="18"/>
  <c r="L7204" i="18"/>
  <c r="L7077" i="18"/>
  <c r="L7012" i="18"/>
  <c r="L6830" i="18"/>
  <c r="L7832" i="18"/>
  <c r="L7772" i="18"/>
  <c r="L7717" i="18"/>
  <c r="L7716" i="18"/>
  <c r="L7659" i="18"/>
  <c r="L7608" i="18"/>
  <c r="L7541" i="18"/>
  <c r="L7479" i="18"/>
  <c r="L7405" i="18"/>
  <c r="L7345" i="18"/>
  <c r="L7276" i="18"/>
  <c r="L7228" i="18"/>
  <c r="L7227" i="18"/>
  <c r="L7151" i="18"/>
  <c r="L7079" i="18"/>
  <c r="L6971" i="18"/>
  <c r="L6869" i="18"/>
  <c r="L6831" i="18"/>
  <c r="L6703" i="18"/>
  <c r="L6517" i="18"/>
  <c r="L6486" i="18"/>
  <c r="L6440" i="18"/>
  <c r="L6275" i="18"/>
  <c r="L7056" i="18"/>
  <c r="L7010" i="18"/>
  <c r="L6896" i="18"/>
  <c r="L6813" i="18"/>
  <c r="L6768" i="18"/>
  <c r="L6685" i="18"/>
  <c r="L6640" i="18"/>
  <c r="L6600" i="18"/>
  <c r="L6548" i="18"/>
  <c r="L6401" i="18"/>
  <c r="L6343" i="18"/>
  <c r="L6245" i="18"/>
  <c r="L6024" i="18"/>
  <c r="L5949" i="18"/>
  <c r="L5948" i="18"/>
  <c r="L7027" i="18"/>
  <c r="L6910" i="18"/>
  <c r="L6909" i="18"/>
  <c r="L6864" i="18"/>
  <c r="L6781" i="18"/>
  <c r="L6653" i="18"/>
  <c r="L6541" i="18"/>
  <c r="L6540" i="18"/>
  <c r="L6446" i="18"/>
  <c r="L6319" i="18"/>
  <c r="L6318" i="18"/>
  <c r="L6158" i="18"/>
  <c r="L5979" i="18"/>
  <c r="L5693" i="18"/>
  <c r="L6808" i="18"/>
  <c r="L6770" i="18"/>
  <c r="L6680" i="18"/>
  <c r="L6642" i="18"/>
  <c r="L6571" i="18"/>
  <c r="L5855" i="18"/>
  <c r="L6832" i="18"/>
  <c r="L6704" i="18"/>
  <c r="L6608" i="18"/>
  <c r="L6487" i="18"/>
  <c r="L6385" i="18"/>
  <c r="L5331" i="18"/>
  <c r="L6773" i="18"/>
  <c r="L6735" i="18"/>
  <c r="L6645" i="18"/>
  <c r="L6615" i="18"/>
  <c r="L6560" i="18"/>
  <c r="L6490" i="18"/>
  <c r="L6431" i="18"/>
  <c r="L6382" i="18"/>
  <c r="L6295" i="18"/>
  <c r="L6294" i="18"/>
  <c r="L6078" i="18"/>
  <c r="L7005" i="18"/>
  <c r="L6942" i="18"/>
  <c r="L6841" i="18"/>
  <c r="L6790" i="18"/>
  <c r="L6713" i="18"/>
  <c r="L6662" i="18"/>
  <c r="L6593" i="18"/>
  <c r="L6535" i="18"/>
  <c r="L6462" i="18"/>
  <c r="L6374" i="18"/>
  <c r="L6263" i="18"/>
  <c r="L6262" i="18"/>
  <c r="L6164" i="18"/>
  <c r="L6073" i="18"/>
  <c r="L5866" i="18"/>
  <c r="L5865" i="18"/>
  <c r="L6001" i="18"/>
  <c r="L6000" i="18"/>
  <c r="L5878" i="18"/>
  <c r="L5805" i="18"/>
  <c r="L5749" i="18"/>
  <c r="L5671" i="18"/>
  <c r="L5591" i="18"/>
  <c r="L5479" i="18"/>
  <c r="L5391" i="18"/>
  <c r="L6293" i="18"/>
  <c r="L6206" i="18"/>
  <c r="L6051" i="18"/>
  <c r="L5992" i="18"/>
  <c r="L5915" i="18"/>
  <c r="L5822" i="18"/>
  <c r="L5621" i="18"/>
  <c r="L5516" i="18"/>
  <c r="L6269" i="18"/>
  <c r="L6179" i="18"/>
  <c r="L6135" i="18"/>
  <c r="L6087" i="18"/>
  <c r="L6020" i="18"/>
  <c r="L5930" i="18"/>
  <c r="L5929" i="18"/>
  <c r="L5847" i="18"/>
  <c r="L5774" i="18"/>
  <c r="L5718" i="18"/>
  <c r="L5663" i="18"/>
  <c r="L6238" i="18"/>
  <c r="L4032" i="17"/>
  <c r="L4159" i="17"/>
  <c r="L3631" i="17"/>
  <c r="L3605" i="17"/>
  <c r="L8641" i="18"/>
  <c r="L8560" i="18"/>
  <c r="L8432" i="18"/>
  <c r="L9046" i="18"/>
  <c r="L8822" i="18"/>
  <c r="L8699" i="18"/>
  <c r="L8595" i="18"/>
  <c r="L8097" i="18"/>
  <c r="L8386" i="18"/>
  <c r="L8814" i="18"/>
  <c r="L8689" i="18"/>
  <c r="L8621" i="18"/>
  <c r="L8572" i="18"/>
  <c r="L7871" i="18"/>
  <c r="L9056" i="18"/>
  <c r="L8238" i="18"/>
  <c r="L8086" i="18"/>
  <c r="L9051" i="18"/>
  <c r="L8953" i="18"/>
  <c r="L8841" i="18"/>
  <c r="L8558" i="18"/>
  <c r="L8500" i="18"/>
  <c r="L8284" i="18"/>
  <c r="L8983" i="18"/>
  <c r="L8837" i="18"/>
  <c r="L8200" i="18"/>
  <c r="L9060" i="18"/>
  <c r="L9011" i="18"/>
  <c r="L8949" i="18"/>
  <c r="L8887" i="18"/>
  <c r="L8769" i="18"/>
  <c r="L8718" i="18"/>
  <c r="L8642" i="18"/>
  <c r="L8525" i="18"/>
  <c r="L8393" i="18"/>
  <c r="L8392" i="18"/>
  <c r="L8288" i="18"/>
  <c r="L8094" i="18"/>
  <c r="L3391" i="18"/>
  <c r="L8989" i="18"/>
  <c r="L8799" i="18"/>
  <c r="L8734" i="18"/>
  <c r="L8672" i="18"/>
  <c r="L8605" i="18"/>
  <c r="L8492" i="18"/>
  <c r="L8429" i="18"/>
  <c r="L7960" i="18"/>
  <c r="L8307" i="18"/>
  <c r="L8188" i="18"/>
  <c r="L8029" i="18"/>
  <c r="L7978" i="18"/>
  <c r="L7845" i="18"/>
  <c r="L7844" i="18"/>
  <c r="L7765" i="18"/>
  <c r="L7063" i="18"/>
  <c r="L8323" i="18"/>
  <c r="L8108" i="18"/>
  <c r="L8107" i="18"/>
  <c r="L7839" i="18"/>
  <c r="L7676" i="18"/>
  <c r="L7281" i="18"/>
  <c r="L7097" i="18"/>
  <c r="L8277" i="18"/>
  <c r="L7991" i="18"/>
  <c r="L7858" i="18"/>
  <c r="L7753" i="18"/>
  <c r="L8405" i="18"/>
  <c r="L8329" i="18"/>
  <c r="L8208" i="18"/>
  <c r="L8090" i="18"/>
  <c r="L8020" i="18"/>
  <c r="L7961" i="18"/>
  <c r="L7866" i="18"/>
  <c r="L7739" i="18"/>
  <c r="L7519" i="18"/>
  <c r="L7350" i="18"/>
  <c r="L7146" i="18"/>
  <c r="L7949" i="18"/>
  <c r="L7601" i="18"/>
  <c r="L7339" i="18"/>
  <c r="L7757" i="18"/>
  <c r="L7756" i="18"/>
  <c r="L7632" i="18"/>
  <c r="L7507" i="18"/>
  <c r="L8155" i="18"/>
  <c r="L8064" i="18"/>
  <c r="L7971" i="18"/>
  <c r="L7860" i="18"/>
  <c r="L7501" i="18"/>
  <c r="L7500" i="18"/>
  <c r="L6996" i="18"/>
  <c r="L6433" i="18"/>
  <c r="L7395" i="18"/>
  <c r="L7189" i="18"/>
  <c r="L7135" i="18"/>
  <c r="L7134" i="18"/>
  <c r="L6997" i="18"/>
  <c r="L7527" i="18"/>
  <c r="L7485" i="18"/>
  <c r="L7306" i="18"/>
  <c r="L7062" i="18"/>
  <c r="L7061" i="18"/>
  <c r="L6930" i="18"/>
  <c r="L6537" i="18"/>
  <c r="L6071" i="18"/>
  <c r="L7902" i="18"/>
  <c r="L7857" i="18"/>
  <c r="L7856" i="18"/>
  <c r="L7284" i="18"/>
  <c r="L7232" i="18"/>
  <c r="L7191" i="18"/>
  <c r="L7769" i="18"/>
  <c r="L7602" i="18"/>
  <c r="L7539" i="18"/>
  <c r="L7444" i="18"/>
  <c r="L7046" i="18"/>
  <c r="L7045" i="18"/>
  <c r="L6951" i="18"/>
  <c r="L6461" i="18"/>
  <c r="L7761" i="18"/>
  <c r="L7641" i="18"/>
  <c r="L7591" i="18"/>
  <c r="L7528" i="18"/>
  <c r="L7469" i="18"/>
  <c r="L7265" i="18"/>
  <c r="L7138" i="18"/>
  <c r="L7069" i="18"/>
  <c r="L6223" i="18"/>
  <c r="L6222" i="18"/>
  <c r="L6862" i="18"/>
  <c r="L6734" i="18"/>
  <c r="L6675" i="18"/>
  <c r="L6573" i="18"/>
  <c r="L6507" i="18"/>
  <c r="L6465" i="18"/>
  <c r="L6426" i="18"/>
  <c r="L6151" i="18"/>
  <c r="L6882" i="18"/>
  <c r="L6754" i="18"/>
  <c r="L6624" i="18"/>
  <c r="L6592" i="18"/>
  <c r="L6387" i="18"/>
  <c r="L6337" i="18"/>
  <c r="L6014" i="18"/>
  <c r="L7016" i="18"/>
  <c r="L6965" i="18"/>
  <c r="L6888" i="18"/>
  <c r="L6850" i="18"/>
  <c r="L6722" i="18"/>
  <c r="L6599" i="18"/>
  <c r="L6400" i="18"/>
  <c r="L6200" i="18"/>
  <c r="L5914" i="18"/>
  <c r="L5913" i="18"/>
  <c r="L6456" i="18"/>
  <c r="L6107" i="18"/>
  <c r="L6856" i="18"/>
  <c r="L6728" i="18"/>
  <c r="L6532" i="18"/>
  <c r="L6302" i="18"/>
  <c r="L6707" i="18"/>
  <c r="L6542" i="18"/>
  <c r="L6466" i="18"/>
  <c r="L6354" i="18"/>
  <c r="L6152" i="18"/>
  <c r="L5978" i="18"/>
  <c r="L5977" i="18"/>
  <c r="L6980" i="18"/>
  <c r="L6907" i="18"/>
  <c r="L6576" i="18"/>
  <c r="L6434" i="18"/>
  <c r="L6361" i="18"/>
  <c r="L6255" i="18"/>
  <c r="L6254" i="18"/>
  <c r="L5410" i="18"/>
  <c r="L5793" i="18"/>
  <c r="L5559" i="18"/>
  <c r="L5464" i="18"/>
  <c r="L6191" i="18"/>
  <c r="L6125" i="18"/>
  <c r="L5967" i="18"/>
  <c r="L5798" i="18"/>
  <c r="L5716" i="18"/>
  <c r="L5611" i="18"/>
  <c r="L5555" i="18"/>
  <c r="L6312" i="18"/>
  <c r="L6227" i="18"/>
  <c r="L6120" i="18"/>
  <c r="L6054" i="18"/>
  <c r="L5582" i="18"/>
  <c r="L5336" i="18"/>
  <c r="L6175" i="18"/>
  <c r="L6072" i="18"/>
  <c r="L6002" i="18"/>
  <c r="L5952" i="18"/>
  <c r="L5751" i="18"/>
  <c r="L5529" i="18"/>
  <c r="L5447" i="18"/>
  <c r="L5711" i="18"/>
  <c r="L5643" i="18"/>
  <c r="L5773" i="18"/>
  <c r="L5717" i="18"/>
  <c r="L5649" i="18"/>
  <c r="L6312" i="17"/>
  <c r="L5667" i="17"/>
  <c r="L5360" i="17"/>
  <c r="L4973" i="17"/>
  <c r="L4132" i="17"/>
  <c r="L3773" i="17"/>
  <c r="L3964" i="17"/>
  <c r="L3786" i="17"/>
  <c r="L4102" i="17"/>
  <c r="L3849" i="17"/>
  <c r="L3474" i="17"/>
  <c r="L3469" i="17"/>
  <c r="L3779" i="17"/>
  <c r="L3457" i="17"/>
  <c r="D63" i="17"/>
  <c r="E63" i="17" s="1"/>
  <c r="L9033" i="18"/>
  <c r="L8634" i="18"/>
  <c r="L8592" i="18"/>
  <c r="L8553" i="18"/>
  <c r="L8425" i="18"/>
  <c r="L8361" i="18"/>
  <c r="L8043" i="18"/>
  <c r="L8972" i="18"/>
  <c r="L8883" i="18"/>
  <c r="L8819" i="18"/>
  <c r="L8690" i="18"/>
  <c r="L8075" i="18"/>
  <c r="L9062" i="18"/>
  <c r="L8957" i="18"/>
  <c r="L8787" i="18"/>
  <c r="L8682" i="18"/>
  <c r="L8588" i="18"/>
  <c r="L8364" i="18"/>
  <c r="L9015" i="18"/>
  <c r="L8749" i="18"/>
  <c r="L8618" i="18"/>
  <c r="L8555" i="18"/>
  <c r="L8466" i="18"/>
  <c r="L8017" i="18"/>
  <c r="L8016" i="18"/>
  <c r="L7293" i="18"/>
  <c r="L7292" i="18"/>
  <c r="L9049" i="18"/>
  <c r="L8937" i="18"/>
  <c r="L8337" i="18"/>
  <c r="L8233" i="18"/>
  <c r="L7613" i="18"/>
  <c r="L9035" i="18"/>
  <c r="L8998" i="18"/>
  <c r="L8885" i="18"/>
  <c r="L8770" i="18"/>
  <c r="L8545" i="18"/>
  <c r="L8497" i="18"/>
  <c r="L8434" i="18"/>
  <c r="L8355" i="18"/>
  <c r="L8280" i="18"/>
  <c r="L7979" i="18"/>
  <c r="L9067" i="18"/>
  <c r="L8970" i="18"/>
  <c r="L8918" i="18"/>
  <c r="L8817" i="18"/>
  <c r="L8762" i="18"/>
  <c r="L8606" i="18"/>
  <c r="L8574" i="18"/>
  <c r="L8294" i="18"/>
  <c r="L8180" i="18"/>
  <c r="L8025" i="18"/>
  <c r="L7147" i="18"/>
  <c r="L9054" i="18"/>
  <c r="L9007" i="18"/>
  <c r="L8935" i="18"/>
  <c r="L8874" i="18"/>
  <c r="L8830" i="18"/>
  <c r="L8765" i="18"/>
  <c r="L8711" i="18"/>
  <c r="L8635" i="18"/>
  <c r="L8561" i="18"/>
  <c r="L8514" i="18"/>
  <c r="L8437" i="18"/>
  <c r="L8388" i="18"/>
  <c r="L8221" i="18"/>
  <c r="L8220" i="18"/>
  <c r="L8072" i="18"/>
  <c r="L8071" i="18"/>
  <c r="L9057" i="18"/>
  <c r="L8986" i="18"/>
  <c r="L8938" i="18"/>
  <c r="L8880" i="18"/>
  <c r="L8796" i="18"/>
  <c r="L8714" i="18"/>
  <c r="L8662" i="18"/>
  <c r="L8596" i="18"/>
  <c r="L8485" i="18"/>
  <c r="L8484" i="18"/>
  <c r="L8406" i="18"/>
  <c r="L8324" i="18"/>
  <c r="L7810" i="18"/>
  <c r="L8303" i="18"/>
  <c r="L8230" i="18"/>
  <c r="L8185" i="18"/>
  <c r="L8119" i="18"/>
  <c r="L8057" i="18"/>
  <c r="L8022" i="18"/>
  <c r="L7974" i="18"/>
  <c r="L7915" i="18"/>
  <c r="L7830" i="18"/>
  <c r="L7605" i="18"/>
  <c r="L7604" i="18"/>
  <c r="L7373" i="18"/>
  <c r="L7195" i="18"/>
  <c r="L7051" i="18"/>
  <c r="L8320" i="18"/>
  <c r="L8255" i="18"/>
  <c r="L8161" i="18"/>
  <c r="L8088" i="18"/>
  <c r="L8007" i="18"/>
  <c r="L7910" i="18"/>
  <c r="L7815" i="18"/>
  <c r="L7661" i="18"/>
  <c r="L7543" i="18"/>
  <c r="L7417" i="18"/>
  <c r="L7270" i="18"/>
  <c r="L7088" i="18"/>
  <c r="L8264" i="18"/>
  <c r="L8201" i="18"/>
  <c r="L8149" i="18"/>
  <c r="L8106" i="18"/>
  <c r="L8059" i="18"/>
  <c r="L7985" i="18"/>
  <c r="L7984" i="18"/>
  <c r="L7854" i="18"/>
  <c r="L7566" i="18"/>
  <c r="L7451" i="18"/>
  <c r="L6496" i="18"/>
  <c r="L8511" i="18"/>
  <c r="L8454" i="18"/>
  <c r="L8391" i="18"/>
  <c r="L8325" i="18"/>
  <c r="L8267" i="18"/>
  <c r="L8190" i="18"/>
  <c r="L8069" i="18"/>
  <c r="L8068" i="18"/>
  <c r="L8013" i="18"/>
  <c r="L7829" i="18"/>
  <c r="L7828" i="18"/>
  <c r="L7724" i="18"/>
  <c r="L7508" i="18"/>
  <c r="L7334" i="18"/>
  <c r="L7124" i="18"/>
  <c r="L7123" i="18"/>
  <c r="L7925" i="18"/>
  <c r="L7849" i="18"/>
  <c r="L7586" i="18"/>
  <c r="L7869" i="18"/>
  <c r="L7747" i="18"/>
  <c r="L7629" i="18"/>
  <c r="L7628" i="18"/>
  <c r="L7495" i="18"/>
  <c r="L7374" i="18"/>
  <c r="L7149" i="18"/>
  <c r="L7026" i="18"/>
  <c r="L6226" i="18"/>
  <c r="L8286" i="18"/>
  <c r="L8151" i="18"/>
  <c r="L8098" i="18"/>
  <c r="L8054" i="18"/>
  <c r="L7956" i="18"/>
  <c r="L7852" i="18"/>
  <c r="L7712" i="18"/>
  <c r="L7621" i="18"/>
  <c r="L7490" i="18"/>
  <c r="L7314" i="18"/>
  <c r="L6987" i="18"/>
  <c r="L6278" i="18"/>
  <c r="L7520" i="18"/>
  <c r="L7446" i="18"/>
  <c r="L7376" i="18"/>
  <c r="L7251" i="18"/>
  <c r="L7182" i="18"/>
  <c r="L7128" i="18"/>
  <c r="L7065" i="18"/>
  <c r="L6993" i="18"/>
  <c r="L6828" i="18"/>
  <c r="L7690" i="18"/>
  <c r="L7636" i="18"/>
  <c r="L7478" i="18"/>
  <c r="L7289" i="18"/>
  <c r="L7240" i="18"/>
  <c r="L7120" i="18"/>
  <c r="L7047" i="18"/>
  <c r="L6523" i="18"/>
  <c r="L5804" i="18"/>
  <c r="L7899" i="18"/>
  <c r="L7834" i="18"/>
  <c r="L7766" i="18"/>
  <c r="L7533" i="18"/>
  <c r="L7386" i="18"/>
  <c r="L7330" i="18"/>
  <c r="L7274" i="18"/>
  <c r="L7184" i="18"/>
  <c r="L7130" i="18"/>
  <c r="L6933" i="18"/>
  <c r="L7706" i="18"/>
  <c r="L7592" i="18"/>
  <c r="L7529" i="18"/>
  <c r="L7423" i="18"/>
  <c r="L7370" i="18"/>
  <c r="L7287" i="18"/>
  <c r="L7174" i="18"/>
  <c r="L7173" i="18"/>
  <c r="L7112" i="18"/>
  <c r="L7041" i="18"/>
  <c r="L6436" i="18"/>
  <c r="L7818" i="18"/>
  <c r="L7684" i="18"/>
  <c r="L7637" i="18"/>
  <c r="L7584" i="18"/>
  <c r="L7524" i="18"/>
  <c r="L7462" i="18"/>
  <c r="L7388" i="18"/>
  <c r="L7307" i="18"/>
  <c r="L7255" i="18"/>
  <c r="L7121" i="18"/>
  <c r="L7044" i="18"/>
  <c r="L6939" i="18"/>
  <c r="L6858" i="18"/>
  <c r="L6796" i="18"/>
  <c r="L6730" i="18"/>
  <c r="L6668" i="18"/>
  <c r="L6569" i="18"/>
  <c r="L6503" i="18"/>
  <c r="L6458" i="18"/>
  <c r="L6419" i="18"/>
  <c r="L6357" i="18"/>
  <c r="L5981" i="18"/>
  <c r="L6920" i="18"/>
  <c r="L6381" i="18"/>
  <c r="L6334" i="18"/>
  <c r="L6271" i="18"/>
  <c r="L6187" i="18"/>
  <c r="L5846" i="18"/>
  <c r="L5444" i="18"/>
  <c r="L7013" i="18"/>
  <c r="L6595" i="18"/>
  <c r="L6066" i="18"/>
  <c r="L6339" i="18"/>
  <c r="L5310" i="18"/>
  <c r="L6936" i="18"/>
  <c r="L6853" i="18"/>
  <c r="L6815" i="18"/>
  <c r="L6725" i="18"/>
  <c r="L6687" i="18"/>
  <c r="L6584" i="18"/>
  <c r="L6528" i="18"/>
  <c r="L6448" i="18"/>
  <c r="L6372" i="18"/>
  <c r="L5906" i="18"/>
  <c r="L5544" i="18"/>
  <c r="L6762" i="18"/>
  <c r="L6700" i="18"/>
  <c r="L6631" i="18"/>
  <c r="L6590" i="18"/>
  <c r="L6514" i="18"/>
  <c r="L6459" i="18"/>
  <c r="L6416" i="18"/>
  <c r="L6344" i="18"/>
  <c r="L6233" i="18"/>
  <c r="L6130" i="18"/>
  <c r="L6049" i="18"/>
  <c r="L6963" i="18"/>
  <c r="L6897" i="18"/>
  <c r="L6817" i="18"/>
  <c r="L6779" i="18"/>
  <c r="L6689" i="18"/>
  <c r="L6651" i="18"/>
  <c r="L6563" i="18"/>
  <c r="L6521" i="18"/>
  <c r="L6423" i="18"/>
  <c r="L6351" i="18"/>
  <c r="L6350" i="18"/>
  <c r="L6250" i="18"/>
  <c r="L5818" i="18"/>
  <c r="L5817" i="18"/>
  <c r="L5974" i="18"/>
  <c r="L5856" i="18"/>
  <c r="L5783" i="18"/>
  <c r="L5736" i="18"/>
  <c r="L5642" i="18"/>
  <c r="L5545" i="18"/>
  <c r="L5347" i="18"/>
  <c r="L6279" i="18"/>
  <c r="L6228" i="18"/>
  <c r="L6121" i="18"/>
  <c r="L5713" i="18"/>
  <c r="L5660" i="18"/>
  <c r="L5337" i="18"/>
  <c r="L6306" i="18"/>
  <c r="L6217" i="18"/>
  <c r="L6165" i="18"/>
  <c r="L6113" i="18"/>
  <c r="L6050" i="18"/>
  <c r="L5984" i="18"/>
  <c r="L5830" i="18"/>
  <c r="L5568" i="18"/>
  <c r="L5170" i="18"/>
  <c r="L6131" i="18"/>
  <c r="L6068" i="18"/>
  <c r="L5942" i="18"/>
  <c r="L5864" i="18"/>
  <c r="L5807" i="18"/>
  <c r="L5613" i="18"/>
  <c r="L5340" i="18"/>
  <c r="L5093" i="18"/>
  <c r="L5889" i="18"/>
  <c r="L5839" i="18"/>
  <c r="L5761" i="18"/>
  <c r="L5701" i="18"/>
  <c r="L5633" i="18"/>
  <c r="L5592" i="18"/>
  <c r="L5546" i="18"/>
  <c r="L5388" i="18"/>
  <c r="L4844" i="18"/>
  <c r="L6170" i="18"/>
  <c r="L6063" i="18"/>
  <c r="L5997" i="18"/>
  <c r="L5954" i="18"/>
  <c r="L5885" i="18"/>
  <c r="L5826" i="18"/>
  <c r="L5691" i="18"/>
  <c r="L5639" i="18"/>
  <c r="L5538" i="18"/>
  <c r="L5457" i="18"/>
  <c r="L5283" i="18"/>
  <c r="L5295" i="18"/>
  <c r="L5257" i="18"/>
  <c r="L5137" i="18"/>
  <c r="L4938" i="18"/>
  <c r="L5573" i="18"/>
  <c r="L5445" i="18"/>
  <c r="L5547" i="18"/>
  <c r="L5206" i="18"/>
  <c r="L4985" i="18"/>
  <c r="L5393" i="18"/>
  <c r="L5348" i="18"/>
  <c r="L5265" i="18"/>
  <c r="L5121" i="18"/>
  <c r="L5469" i="18"/>
  <c r="L5341" i="18"/>
  <c r="L5226" i="18"/>
  <c r="L5162" i="18"/>
  <c r="L5418" i="18"/>
  <c r="L5376" i="18"/>
  <c r="L5334" i="18"/>
  <c r="L5290" i="18"/>
  <c r="L5248" i="18"/>
  <c r="L5195" i="18"/>
  <c r="L4848" i="18"/>
  <c r="L4847" i="18"/>
  <c r="L5119" i="18"/>
  <c r="L4923" i="18"/>
  <c r="L4906" i="18"/>
  <c r="L4801" i="18"/>
  <c r="L5011" i="18"/>
  <c r="L4830" i="18"/>
  <c r="L4405" i="18"/>
  <c r="L4884" i="18"/>
  <c r="L4819" i="18"/>
  <c r="L4308" i="18"/>
  <c r="L5123" i="18"/>
  <c r="L4990" i="18"/>
  <c r="L4897" i="18"/>
  <c r="L4743" i="18"/>
  <c r="L4914" i="18"/>
  <c r="L4873" i="18"/>
  <c r="L4834" i="18"/>
  <c r="L4792" i="18"/>
  <c r="L3938" i="18"/>
  <c r="L5079" i="18"/>
  <c r="L5043" i="18"/>
  <c r="L4936" i="18"/>
  <c r="L4886" i="18"/>
  <c r="L4837" i="18"/>
  <c r="L4782" i="18"/>
  <c r="L4731" i="18"/>
  <c r="L4673" i="18"/>
  <c r="L4611" i="18"/>
  <c r="L4207" i="18"/>
  <c r="L4711" i="18"/>
  <c r="L3802" i="18"/>
  <c r="L4507" i="18"/>
  <c r="L4443" i="18"/>
  <c r="L4276" i="18"/>
  <c r="L4129" i="18"/>
  <c r="L4717" i="18"/>
  <c r="L4656" i="18"/>
  <c r="L4174" i="18"/>
  <c r="L3954" i="18"/>
  <c r="L4625" i="18"/>
  <c r="L4549" i="18"/>
  <c r="L4208" i="18"/>
  <c r="L3935" i="18"/>
  <c r="L3711" i="18"/>
  <c r="L4696" i="18"/>
  <c r="L4643" i="18"/>
  <c r="L4293" i="18"/>
  <c r="L4157" i="18"/>
  <c r="L3987" i="18"/>
  <c r="L4580" i="18"/>
  <c r="L4528" i="18"/>
  <c r="L4450" i="18"/>
  <c r="L4348" i="18"/>
  <c r="L4248" i="18"/>
  <c r="L4095" i="18"/>
  <c r="D62" i="18"/>
  <c r="E62" i="18" s="1"/>
  <c r="D61" i="18"/>
  <c r="E61" i="18" s="1"/>
  <c r="L4512" i="18"/>
  <c r="L4401" i="18"/>
  <c r="L4322" i="18"/>
  <c r="L4226" i="18"/>
  <c r="L4434" i="18"/>
  <c r="L4390" i="18"/>
  <c r="L4347" i="18"/>
  <c r="L4346" i="18"/>
  <c r="L4238" i="18"/>
  <c r="L4147" i="18"/>
  <c r="L4073" i="18"/>
  <c r="L3781" i="18"/>
  <c r="L3444" i="18"/>
  <c r="L4608" i="18"/>
  <c r="L4551" i="18"/>
  <c r="L4478" i="18"/>
  <c r="L4426" i="18"/>
  <c r="L4328" i="18"/>
  <c r="L4249" i="18"/>
  <c r="L4105" i="18"/>
  <c r="L3608" i="18"/>
  <c r="L4099" i="18"/>
  <c r="L3984" i="18"/>
  <c r="L3573" i="18"/>
  <c r="L4437" i="18"/>
  <c r="L4371" i="18"/>
  <c r="L4186" i="18"/>
  <c r="L3919" i="18"/>
  <c r="L3685" i="18"/>
  <c r="L4316" i="18"/>
  <c r="L4270" i="18"/>
  <c r="L4230" i="18"/>
  <c r="L4158" i="18"/>
  <c r="L4114" i="18"/>
  <c r="L4035" i="18"/>
  <c r="L3973" i="18"/>
  <c r="L3866" i="18"/>
  <c r="L3733" i="18"/>
  <c r="L3541" i="18"/>
  <c r="L4151" i="18"/>
  <c r="L4050" i="18"/>
  <c r="L3992" i="18"/>
  <c r="L3880" i="18"/>
  <c r="L3645" i="18"/>
  <c r="D52" i="18"/>
  <c r="E52" i="18" s="1"/>
  <c r="D51" i="18"/>
  <c r="E51" i="18" s="1"/>
  <c r="L3520" i="18"/>
  <c r="L3415" i="18"/>
  <c r="L3876" i="18"/>
  <c r="L3804" i="18"/>
  <c r="L3576" i="18"/>
  <c r="L4065" i="18"/>
  <c r="L3978" i="18"/>
  <c r="L3828" i="18"/>
  <c r="L3726" i="18"/>
  <c r="L3602" i="18"/>
  <c r="L3514" i="18"/>
  <c r="L3434" i="18"/>
  <c r="L3920" i="18"/>
  <c r="L3849" i="18"/>
  <c r="L3774" i="18"/>
  <c r="L3701" i="18"/>
  <c r="L3633" i="18"/>
  <c r="L3899" i="18"/>
  <c r="L3834" i="18"/>
  <c r="L3436" i="18"/>
  <c r="L3639" i="18"/>
  <c r="L3578" i="18"/>
  <c r="L3502" i="18"/>
  <c r="L3449" i="18"/>
  <c r="L3396" i="18"/>
  <c r="L3807" i="18"/>
  <c r="L3731" i="18"/>
  <c r="L3660" i="18"/>
  <c r="L3599" i="18"/>
  <c r="L3547" i="18"/>
  <c r="L3546" i="18"/>
  <c r="L3466" i="18"/>
  <c r="L6288" i="18"/>
  <c r="L6201" i="18"/>
  <c r="L6146" i="18"/>
  <c r="L6099" i="18"/>
  <c r="L6036" i="18"/>
  <c r="L5959" i="18"/>
  <c r="L5890" i="18"/>
  <c r="L5624" i="18"/>
  <c r="L5459" i="18"/>
  <c r="L6247" i="18"/>
  <c r="L6211" i="18"/>
  <c r="L6116" i="18"/>
  <c r="L6057" i="18"/>
  <c r="L5987" i="18"/>
  <c r="L5725" i="18"/>
  <c r="L5656" i="18"/>
  <c r="L5600" i="18"/>
  <c r="L5496" i="18"/>
  <c r="L5423" i="18"/>
  <c r="L5262" i="18"/>
  <c r="L5928" i="18"/>
  <c r="L5747" i="18"/>
  <c r="L5267" i="18"/>
  <c r="L5754" i="18"/>
  <c r="L5682" i="18"/>
  <c r="L5629" i="18"/>
  <c r="L5588" i="18"/>
  <c r="L5542" i="18"/>
  <c r="L5480" i="18"/>
  <c r="L6219" i="18"/>
  <c r="L6154" i="18"/>
  <c r="L6052" i="18"/>
  <c r="L5993" i="18"/>
  <c r="L5937" i="18"/>
  <c r="L5875" i="18"/>
  <c r="L5799" i="18"/>
  <c r="L5733" i="18"/>
  <c r="L5688" i="18"/>
  <c r="L5622" i="18"/>
  <c r="L5534" i="18"/>
  <c r="L5442" i="18"/>
  <c r="L5272" i="18"/>
  <c r="L5292" i="18"/>
  <c r="L5247" i="18"/>
  <c r="L5201" i="18"/>
  <c r="L5557" i="18"/>
  <c r="L4807" i="18"/>
  <c r="L5531" i="18"/>
  <c r="L4980" i="18"/>
  <c r="L5428" i="18"/>
  <c r="L5383" i="18"/>
  <c r="L5345" i="18"/>
  <c r="L5300" i="18"/>
  <c r="L5255" i="18"/>
  <c r="L5189" i="18"/>
  <c r="L5453" i="18"/>
  <c r="L5325" i="18"/>
  <c r="L5222" i="18"/>
  <c r="L5158" i="18"/>
  <c r="L5414" i="18"/>
  <c r="L5370" i="18"/>
  <c r="L5328" i="18"/>
  <c r="L5286" i="18"/>
  <c r="L5242" i="18"/>
  <c r="L5185" i="18"/>
  <c r="L5015" i="18"/>
  <c r="L5181" i="18"/>
  <c r="L5106" i="18"/>
  <c r="L4892" i="18"/>
  <c r="L4953" i="18"/>
  <c r="L4798" i="18"/>
  <c r="L4736" i="18"/>
  <c r="L4480" i="18"/>
  <c r="L5061" i="18"/>
  <c r="L4982" i="18"/>
  <c r="L4875" i="18"/>
  <c r="L4827" i="18"/>
  <c r="L4759" i="18"/>
  <c r="L5094" i="18"/>
  <c r="L4945" i="18"/>
  <c r="L4878" i="18"/>
  <c r="L4845" i="18"/>
  <c r="L4803" i="18"/>
  <c r="L5110" i="18"/>
  <c r="L5037" i="18"/>
  <c r="L4977" i="18"/>
  <c r="L4941" i="18"/>
  <c r="L4721" i="18"/>
  <c r="L4907" i="18"/>
  <c r="L4778" i="18"/>
  <c r="L3679" i="18"/>
  <c r="L3756" i="18"/>
  <c r="L5069" i="18"/>
  <c r="L5039" i="18"/>
  <c r="L4930" i="18"/>
  <c r="L4880" i="18"/>
  <c r="L4824" i="18"/>
  <c r="L4715" i="18"/>
  <c r="L4773" i="18"/>
  <c r="L4716" i="18"/>
  <c r="L4662" i="18"/>
  <c r="L4602" i="18"/>
  <c r="L4505" i="18"/>
  <c r="L4669" i="18"/>
  <c r="L4651" i="18"/>
  <c r="L4453" i="18"/>
  <c r="L4671" i="18"/>
  <c r="L4503" i="18"/>
  <c r="L4439" i="18"/>
  <c r="L4653" i="18"/>
  <c r="L4576" i="18"/>
  <c r="L4311" i="18"/>
  <c r="L4149" i="18"/>
  <c r="L3481" i="18"/>
  <c r="L4616" i="18"/>
  <c r="L4544" i="18"/>
  <c r="L4163" i="18"/>
  <c r="L3590" i="18"/>
  <c r="L4687" i="18"/>
  <c r="L4686" i="18"/>
  <c r="L4637" i="18"/>
  <c r="L4636" i="18"/>
  <c r="L4526" i="18"/>
  <c r="L4284" i="18"/>
  <c r="L4153" i="18"/>
  <c r="L4570" i="18"/>
  <c r="L4499" i="18"/>
  <c r="L4429" i="18"/>
  <c r="L4337" i="18"/>
  <c r="L4501" i="18"/>
  <c r="L4214" i="18"/>
  <c r="L3958" i="18"/>
  <c r="L3957" i="18"/>
  <c r="L4422" i="18"/>
  <c r="L4386" i="18"/>
  <c r="L4314" i="18"/>
  <c r="L4222" i="18"/>
  <c r="L4143" i="18"/>
  <c r="L3776" i="18"/>
  <c r="L4604" i="18"/>
  <c r="L4547" i="18"/>
  <c r="L4475" i="18"/>
  <c r="L4418" i="18"/>
  <c r="L4325" i="18"/>
  <c r="L4245" i="18"/>
  <c r="L4054" i="18"/>
  <c r="L3930" i="18"/>
  <c r="L4092" i="18"/>
  <c r="L4030" i="18"/>
  <c r="L3976" i="18"/>
  <c r="L3557" i="18"/>
  <c r="L4430" i="18"/>
  <c r="L4361" i="18"/>
  <c r="L4217" i="18"/>
  <c r="L4305" i="18"/>
  <c r="L4267" i="18"/>
  <c r="L4227" i="18"/>
  <c r="L4141" i="18"/>
  <c r="L4110" i="18"/>
  <c r="L4028" i="18"/>
  <c r="L3969" i="18"/>
  <c r="L3846" i="18"/>
  <c r="L3845" i="18"/>
  <c r="L3507" i="18"/>
  <c r="L4195" i="18"/>
  <c r="L4144" i="18"/>
  <c r="L4046" i="18"/>
  <c r="L3962" i="18"/>
  <c r="L3713" i="18"/>
  <c r="L3605" i="18"/>
  <c r="L4062" i="18"/>
  <c r="L3967" i="18"/>
  <c r="L3820" i="18"/>
  <c r="L3706" i="18"/>
  <c r="L3501" i="18"/>
  <c r="L3916" i="18"/>
  <c r="L3770" i="18"/>
  <c r="L3693" i="18"/>
  <c r="L3619" i="18"/>
  <c r="L3896" i="18"/>
  <c r="L3823" i="18"/>
  <c r="L3772" i="18"/>
  <c r="L3697" i="18"/>
  <c r="L3503" i="18"/>
  <c r="L3635" i="18"/>
  <c r="L3564" i="18"/>
  <c r="L3499" i="18"/>
  <c r="L3442" i="18"/>
  <c r="L3789" i="18"/>
  <c r="L3717" i="18"/>
  <c r="L3656" i="18"/>
  <c r="L3588" i="18"/>
  <c r="L3459" i="18"/>
  <c r="L6281" i="18"/>
  <c r="L6183" i="18"/>
  <c r="L6139" i="18"/>
  <c r="L6093" i="18"/>
  <c r="L6030" i="18"/>
  <c r="L5932" i="18"/>
  <c r="L5858" i="18"/>
  <c r="L5722" i="18"/>
  <c r="L5676" i="18"/>
  <c r="L6241" i="18"/>
  <c r="L6197" i="18"/>
  <c r="L6105" i="18"/>
  <c r="L6039" i="18"/>
  <c r="L5976" i="18"/>
  <c r="L5903" i="18"/>
  <c r="L5786" i="18"/>
  <c r="L5785" i="18"/>
  <c r="L5702" i="18"/>
  <c r="L5575" i="18"/>
  <c r="L5917" i="18"/>
  <c r="L5870" i="18"/>
  <c r="L5731" i="18"/>
  <c r="L5679" i="18"/>
  <c r="L5521" i="18"/>
  <c r="L5439" i="18"/>
  <c r="L5743" i="18"/>
  <c r="L5672" i="18"/>
  <c r="L5619" i="18"/>
  <c r="L5578" i="18"/>
  <c r="L5524" i="18"/>
  <c r="L5465" i="18"/>
  <c r="L6207" i="18"/>
  <c r="L6141" i="18"/>
  <c r="L6041" i="18"/>
  <c r="L5971" i="18"/>
  <c r="L5923" i="18"/>
  <c r="L5850" i="18"/>
  <c r="L5849" i="18"/>
  <c r="L5790" i="18"/>
  <c r="L5720" i="18"/>
  <c r="L5668" i="18"/>
  <c r="L5605" i="18"/>
  <c r="L5506" i="18"/>
  <c r="L5173" i="18"/>
  <c r="L5279" i="18"/>
  <c r="L5241" i="18"/>
  <c r="L5167" i="18"/>
  <c r="L5525" i="18"/>
  <c r="L5397" i="18"/>
  <c r="L5269" i="18"/>
  <c r="L5118" i="18"/>
  <c r="L4965" i="18"/>
  <c r="L4789" i="18"/>
  <c r="L4788" i="18"/>
  <c r="L5499" i="18"/>
  <c r="L5176" i="18"/>
  <c r="L5377" i="18"/>
  <c r="L5332" i="18"/>
  <c r="L5249" i="18"/>
  <c r="L5421" i="18"/>
  <c r="L5293" i="18"/>
  <c r="L5209" i="18"/>
  <c r="L5145" i="18"/>
  <c r="L5402" i="18"/>
  <c r="L5360" i="18"/>
  <c r="L5318" i="18"/>
  <c r="L5274" i="18"/>
  <c r="L5232" i="18"/>
  <c r="L5151" i="18"/>
  <c r="L4997" i="18"/>
  <c r="L4747" i="18"/>
  <c r="L5174" i="18"/>
  <c r="L5019" i="18"/>
  <c r="L4943" i="18"/>
  <c r="L4856" i="18"/>
  <c r="L4784" i="18"/>
  <c r="L4710" i="18"/>
  <c r="L5091" i="18"/>
  <c r="L5051" i="18"/>
  <c r="L4902" i="18"/>
  <c r="L4849" i="18"/>
  <c r="L4820" i="18"/>
  <c r="L4723" i="18"/>
  <c r="L5081" i="18"/>
  <c r="L5000" i="18"/>
  <c r="L4915" i="18"/>
  <c r="L4835" i="18"/>
  <c r="L4713" i="18"/>
  <c r="L5203" i="18"/>
  <c r="L5017" i="18"/>
  <c r="L4971" i="18"/>
  <c r="L4934" i="18"/>
  <c r="L4815" i="18"/>
  <c r="L5023" i="18"/>
  <c r="L4812" i="18"/>
  <c r="L5099" i="18"/>
  <c r="L5062" i="18"/>
  <c r="L5029" i="18"/>
  <c r="L4903" i="18"/>
  <c r="L4869" i="18"/>
  <c r="L4808" i="18"/>
  <c r="L4639" i="18"/>
  <c r="L4586" i="18"/>
  <c r="L4436" i="18"/>
  <c r="L4288" i="18"/>
  <c r="L3832" i="18"/>
  <c r="L4745" i="18"/>
  <c r="L4166" i="18"/>
  <c r="L4015" i="18"/>
  <c r="L4634" i="18"/>
  <c r="L4565" i="18"/>
  <c r="L4564" i="18"/>
  <c r="L4661" i="18"/>
  <c r="L4660" i="18"/>
  <c r="L4568" i="18"/>
  <c r="L4494" i="18"/>
  <c r="L4225" i="18"/>
  <c r="L3712" i="18"/>
  <c r="L4531" i="18"/>
  <c r="L4385" i="18"/>
  <c r="L4603" i="18"/>
  <c r="L4514" i="18"/>
  <c r="L4098" i="18"/>
  <c r="L4728" i="18"/>
  <c r="L4666" i="18"/>
  <c r="L4599" i="18"/>
  <c r="L4260" i="18"/>
  <c r="L3906" i="18"/>
  <c r="L4560" i="18"/>
  <c r="L4488" i="18"/>
  <c r="L4324" i="18"/>
  <c r="L4067" i="18"/>
  <c r="L4486" i="18"/>
  <c r="L4448" i="18"/>
  <c r="L4342" i="18"/>
  <c r="L4294" i="18"/>
  <c r="L4202" i="18"/>
  <c r="L3914" i="18"/>
  <c r="L4411" i="18"/>
  <c r="L4379" i="18"/>
  <c r="L4290" i="18"/>
  <c r="L4197" i="18"/>
  <c r="L3908" i="18"/>
  <c r="L3907" i="18"/>
  <c r="D46" i="18"/>
  <c r="E46" i="18" s="1"/>
  <c r="D45" i="18"/>
  <c r="E45" i="18" s="1"/>
  <c r="L4591" i="18"/>
  <c r="L4529" i="18"/>
  <c r="L4468" i="18"/>
  <c r="L4367" i="18"/>
  <c r="L4205" i="18"/>
  <c r="D44" i="18"/>
  <c r="E44" i="18" s="1"/>
  <c r="D43" i="18"/>
  <c r="E43" i="18" s="1"/>
  <c r="L4085" i="18"/>
  <c r="L4024" i="18"/>
  <c r="L3965" i="18"/>
  <c r="L3506" i="18"/>
  <c r="L4423" i="18"/>
  <c r="L4354" i="18"/>
  <c r="L4203" i="18"/>
  <c r="L4172" i="18"/>
  <c r="L3464" i="18"/>
  <c r="L4298" i="18"/>
  <c r="L4261" i="18"/>
  <c r="L4209" i="18"/>
  <c r="L4134" i="18"/>
  <c r="L4093" i="18"/>
  <c r="L4006" i="18"/>
  <c r="L3942" i="18"/>
  <c r="L3941" i="18"/>
  <c r="L3796" i="18"/>
  <c r="L3709" i="18"/>
  <c r="L4181" i="18"/>
  <c r="L4103" i="18"/>
  <c r="L4038" i="18"/>
  <c r="L3931" i="18"/>
  <c r="L3830" i="18"/>
  <c r="L3618" i="18"/>
  <c r="L3591" i="18"/>
  <c r="L3496" i="18"/>
  <c r="L3933" i="18"/>
  <c r="L3690" i="18"/>
  <c r="L3603" i="18"/>
  <c r="L4040" i="18"/>
  <c r="L3867" i="18"/>
  <c r="L3799" i="18"/>
  <c r="L3680" i="18"/>
  <c r="L3539" i="18"/>
  <c r="L3538" i="18"/>
  <c r="L3493" i="18"/>
  <c r="L3945" i="18"/>
  <c r="L3762" i="18"/>
  <c r="L3476" i="18"/>
  <c r="L3393" i="18"/>
  <c r="L3889" i="18"/>
  <c r="L3758" i="18"/>
  <c r="L3682" i="18"/>
  <c r="L3487" i="18"/>
  <c r="L3418" i="18"/>
  <c r="L3624" i="18"/>
  <c r="L3543" i="18"/>
  <c r="L3483" i="18"/>
  <c r="L3428" i="18"/>
  <c r="L3778" i="18"/>
  <c r="L3703" i="18"/>
  <c r="L3642" i="18"/>
  <c r="L3574" i="18"/>
  <c r="L3523" i="18"/>
  <c r="L3522" i="18"/>
  <c r="L3438" i="18"/>
  <c r="L6083" i="18"/>
  <c r="L5893" i="18"/>
  <c r="L5824" i="18"/>
  <c r="L5781" i="18"/>
  <c r="L5561" i="18"/>
  <c r="L5910" i="18"/>
  <c r="L5867" i="18"/>
  <c r="L5794" i="18"/>
  <c r="L5728" i="18"/>
  <c r="L5571" i="18"/>
  <c r="L5737" i="18"/>
  <c r="L5655" i="18"/>
  <c r="L5616" i="18"/>
  <c r="L5517" i="18"/>
  <c r="L5450" i="18"/>
  <c r="L5343" i="18"/>
  <c r="L6203" i="18"/>
  <c r="L6137" i="18"/>
  <c r="L6025" i="18"/>
  <c r="L5968" i="18"/>
  <c r="L5920" i="18"/>
  <c r="L5842" i="18"/>
  <c r="L5787" i="18"/>
  <c r="L5714" i="18"/>
  <c r="L5665" i="18"/>
  <c r="L5584" i="18"/>
  <c r="L5426" i="18"/>
  <c r="L5231" i="18"/>
  <c r="L5157" i="18"/>
  <c r="L4795" i="18"/>
  <c r="L5509" i="18"/>
  <c r="L5381" i="18"/>
  <c r="L5253" i="18"/>
  <c r="L5483" i="18"/>
  <c r="L5098" i="18"/>
  <c r="L5412" i="18"/>
  <c r="L5367" i="18"/>
  <c r="L5284" i="18"/>
  <c r="L5239" i="18"/>
  <c r="L5179" i="18"/>
  <c r="L5405" i="18"/>
  <c r="L5277" i="18"/>
  <c r="L5192" i="18"/>
  <c r="L5128" i="18"/>
  <c r="L5398" i="18"/>
  <c r="L5354" i="18"/>
  <c r="L5312" i="18"/>
  <c r="L5270" i="18"/>
  <c r="L5215" i="18"/>
  <c r="L5141" i="18"/>
  <c r="L4988" i="18"/>
  <c r="L5164" i="18"/>
  <c r="L5005" i="18"/>
  <c r="L4939" i="18"/>
  <c r="L4853" i="18"/>
  <c r="L4770" i="18"/>
  <c r="L4685" i="18"/>
  <c r="L5042" i="18"/>
  <c r="L4959" i="18"/>
  <c r="L4898" i="18"/>
  <c r="L5126" i="18"/>
  <c r="L5074" i="18"/>
  <c r="L4994" i="18"/>
  <c r="L4911" i="18"/>
  <c r="L4832" i="18"/>
  <c r="L4786" i="18"/>
  <c r="L5187" i="18"/>
  <c r="L5087" i="18"/>
  <c r="L5013" i="18"/>
  <c r="L4968" i="18"/>
  <c r="L4775" i="18"/>
  <c r="L5057" i="18"/>
  <c r="L5020" i="18"/>
  <c r="L4894" i="18"/>
  <c r="L4860" i="18"/>
  <c r="L5096" i="18"/>
  <c r="L5059" i="18"/>
  <c r="L5025" i="18"/>
  <c r="L4899" i="18"/>
  <c r="L4863" i="18"/>
  <c r="L4805" i="18"/>
  <c r="L4749" i="18"/>
  <c r="L4693" i="18"/>
  <c r="L4692" i="18"/>
  <c r="L4629" i="18"/>
  <c r="L4628" i="18"/>
  <c r="L4575" i="18"/>
  <c r="L4415" i="18"/>
  <c r="L4727" i="18"/>
  <c r="L4642" i="18"/>
  <c r="L4533" i="18"/>
  <c r="L4383" i="18"/>
  <c r="L4253" i="18"/>
  <c r="L4755" i="18"/>
  <c r="L4627" i="18"/>
  <c r="L4221" i="18"/>
  <c r="L4690" i="18"/>
  <c r="L3767" i="18"/>
  <c r="L4680" i="18"/>
  <c r="L4596" i="18"/>
  <c r="L4510" i="18"/>
  <c r="L4289" i="18"/>
  <c r="L3833" i="18"/>
  <c r="L4725" i="18"/>
  <c r="L4659" i="18"/>
  <c r="L4582" i="18"/>
  <c r="L4460" i="18"/>
  <c r="L4366" i="18"/>
  <c r="L4233" i="18"/>
  <c r="L4618" i="18"/>
  <c r="L4550" i="18"/>
  <c r="L4481" i="18"/>
  <c r="L4417" i="18"/>
  <c r="L4320" i="18"/>
  <c r="L4020" i="18"/>
  <c r="L3817" i="18"/>
  <c r="L4558" i="18"/>
  <c r="L4445" i="18"/>
  <c r="L4339" i="18"/>
  <c r="L4274" i="18"/>
  <c r="L4183" i="18"/>
  <c r="L4018" i="18"/>
  <c r="L4407" i="18"/>
  <c r="L4375" i="18"/>
  <c r="L4286" i="18"/>
  <c r="L4101" i="18"/>
  <c r="L4026" i="18"/>
  <c r="L3878" i="18"/>
  <c r="L3877" i="18"/>
  <c r="L4584" i="18"/>
  <c r="L4518" i="18"/>
  <c r="L4464" i="18"/>
  <c r="L4360" i="18"/>
  <c r="L4300" i="18"/>
  <c r="L4191" i="18"/>
  <c r="L3769" i="18"/>
  <c r="L4137" i="18"/>
  <c r="L4082" i="18"/>
  <c r="L4005" i="18"/>
  <c r="L3951" i="18"/>
  <c r="L3852" i="18"/>
  <c r="L3478" i="18"/>
  <c r="L4420" i="18"/>
  <c r="L4351" i="18"/>
  <c r="L4251" i="18"/>
  <c r="L4159" i="18"/>
  <c r="L3974" i="18"/>
  <c r="L3855" i="18"/>
  <c r="L3734" i="18"/>
  <c r="L3595" i="18"/>
  <c r="L4295" i="18"/>
  <c r="L4254" i="18"/>
  <c r="L4199" i="18"/>
  <c r="L4131" i="18"/>
  <c r="L4090" i="18"/>
  <c r="L3989" i="18"/>
  <c r="L3927" i="18"/>
  <c r="L4178" i="18"/>
  <c r="L4096" i="18"/>
  <c r="L4021" i="18"/>
  <c r="L3922" i="18"/>
  <c r="L3815" i="18"/>
  <c r="L3612" i="18"/>
  <c r="L3555" i="18"/>
  <c r="L3492" i="18"/>
  <c r="L3840" i="18"/>
  <c r="L4033" i="18"/>
  <c r="L3955" i="18"/>
  <c r="L3864" i="18"/>
  <c r="L3787" i="18"/>
  <c r="L3672" i="18"/>
  <c r="L3534" i="18"/>
  <c r="L3472" i="18"/>
  <c r="L3811" i="18"/>
  <c r="L3753" i="18"/>
  <c r="L3667" i="18"/>
  <c r="L3455" i="18"/>
  <c r="D60" i="18"/>
  <c r="E60" i="18" s="1"/>
  <c r="D59" i="18"/>
  <c r="E59" i="18" s="1"/>
  <c r="L3882" i="18"/>
  <c r="L3805" i="18"/>
  <c r="L3754" i="18"/>
  <c r="L3675" i="18"/>
  <c r="L3561" i="18"/>
  <c r="L3606" i="18"/>
  <c r="L3526" i="18"/>
  <c r="L3470" i="18"/>
  <c r="L3421" i="18"/>
  <c r="L3760" i="18"/>
  <c r="L3699" i="18"/>
  <c r="L3620" i="18"/>
  <c r="L3567" i="18"/>
  <c r="L3512" i="18"/>
  <c r="L3424" i="18"/>
  <c r="L5599" i="18"/>
  <c r="L5556" i="18"/>
  <c r="L6192" i="18"/>
  <c r="L6122" i="18"/>
  <c r="L6008" i="18"/>
  <c r="L5961" i="18"/>
  <c r="L5909" i="18"/>
  <c r="L5835" i="18"/>
  <c r="L5766" i="18"/>
  <c r="L5698" i="18"/>
  <c r="L5658" i="18"/>
  <c r="L5566" i="18"/>
  <c r="L5487" i="18"/>
  <c r="L5218" i="18"/>
  <c r="L5477" i="18"/>
  <c r="L4927" i="18"/>
  <c r="L5451" i="18"/>
  <c r="L5323" i="18"/>
  <c r="L5213" i="18"/>
  <c r="L5149" i="18"/>
  <c r="L5046" i="18"/>
  <c r="L5316" i="18"/>
  <c r="L5501" i="18"/>
  <c r="L5373" i="18"/>
  <c r="L5245" i="18"/>
  <c r="L5172" i="18"/>
  <c r="L4761" i="18"/>
  <c r="L5386" i="18"/>
  <c r="L5344" i="18"/>
  <c r="L5258" i="18"/>
  <c r="L5202" i="18"/>
  <c r="L4043" i="18"/>
  <c r="L5144" i="18"/>
  <c r="L4979" i="18"/>
  <c r="L4922" i="18"/>
  <c r="L4765" i="18"/>
  <c r="L4764" i="18"/>
  <c r="L4665" i="18"/>
  <c r="L4840" i="18"/>
  <c r="L5116" i="18"/>
  <c r="L5067" i="18"/>
  <c r="L4981" i="18"/>
  <c r="L4855" i="18"/>
  <c r="L4769" i="18"/>
  <c r="L4491" i="18"/>
  <c r="L5155" i="18"/>
  <c r="L5077" i="18"/>
  <c r="L5007" i="18"/>
  <c r="L4958" i="18"/>
  <c r="L4924" i="18"/>
  <c r="L4762" i="18"/>
  <c r="L5047" i="18"/>
  <c r="L4986" i="18"/>
  <c r="L4802" i="18"/>
  <c r="L5086" i="18"/>
  <c r="L5052" i="18"/>
  <c r="L4970" i="18"/>
  <c r="L4893" i="18"/>
  <c r="L4850" i="18"/>
  <c r="L4777" i="18"/>
  <c r="L4738" i="18"/>
  <c r="L4543" i="18"/>
  <c r="L4388" i="18"/>
  <c r="L4162" i="18"/>
  <c r="L4699" i="18"/>
  <c r="L4748" i="18"/>
  <c r="L4170" i="18"/>
  <c r="L4701" i="18"/>
  <c r="L4358" i="18"/>
  <c r="L3863" i="18"/>
  <c r="L4674" i="18"/>
  <c r="L4621" i="18"/>
  <c r="L4663" i="18"/>
  <c r="L4719" i="18"/>
  <c r="L4649" i="18"/>
  <c r="L4553" i="18"/>
  <c r="L4428" i="18"/>
  <c r="L4341" i="18"/>
  <c r="L4032" i="18"/>
  <c r="L4590" i="18"/>
  <c r="L4539" i="18"/>
  <c r="L4470" i="18"/>
  <c r="L4359" i="18"/>
  <c r="L4108" i="18"/>
  <c r="L4537" i="18"/>
  <c r="L4458" i="18"/>
  <c r="L4396" i="18"/>
  <c r="L4353" i="18"/>
  <c r="L4266" i="18"/>
  <c r="L4088" i="18"/>
  <c r="L4622" i="18"/>
  <c r="L4571" i="18"/>
  <c r="L4489" i="18"/>
  <c r="L4454" i="18"/>
  <c r="L4334" i="18"/>
  <c r="L4269" i="18"/>
  <c r="L4139" i="18"/>
  <c r="L3971" i="18"/>
  <c r="L3674" i="18"/>
  <c r="L4116" i="18"/>
  <c r="L4075" i="18"/>
  <c r="L3998" i="18"/>
  <c r="L3944" i="18"/>
  <c r="L3708" i="18"/>
  <c r="D63" i="18"/>
  <c r="E63" i="18" s="1"/>
  <c r="L4409" i="18"/>
  <c r="L4234" i="18"/>
  <c r="L4193" i="18"/>
  <c r="L4125" i="18"/>
  <c r="L4281" i="18"/>
  <c r="L4243" i="18"/>
  <c r="L4188" i="18"/>
  <c r="L4121" i="18"/>
  <c r="L4079" i="18"/>
  <c r="L3981" i="18"/>
  <c r="L3910" i="18"/>
  <c r="L3909" i="18"/>
  <c r="L3409" i="18"/>
  <c r="L4168" i="18"/>
  <c r="L4061" i="18"/>
  <c r="L4013" i="18"/>
  <c r="L3904" i="18"/>
  <c r="L3757" i="18"/>
  <c r="L3441" i="18"/>
  <c r="L3537" i="18"/>
  <c r="L3446" i="18"/>
  <c r="L3822" i="18"/>
  <c r="L3821" i="18"/>
  <c r="L3751" i="18"/>
  <c r="L3669" i="18"/>
  <c r="L3584" i="18"/>
  <c r="D50" i="18"/>
  <c r="E50" i="18" s="1"/>
  <c r="D49" i="18"/>
  <c r="E49" i="18" s="1"/>
  <c r="L4002" i="18"/>
  <c r="L3902" i="18"/>
  <c r="L3901" i="18"/>
  <c r="L3854" i="18"/>
  <c r="L3853" i="18"/>
  <c r="L3737" i="18"/>
  <c r="L3651" i="18"/>
  <c r="L3525" i="18"/>
  <c r="L3928" i="18"/>
  <c r="L3871" i="18"/>
  <c r="L3791" i="18"/>
  <c r="L3570" i="18"/>
  <c r="L3868" i="18"/>
  <c r="L3794" i="18"/>
  <c r="L3729" i="18"/>
  <c r="L3654" i="18"/>
  <c r="L3397" i="18"/>
  <c r="L3592" i="18"/>
  <c r="L3516" i="18"/>
  <c r="L3456" i="18"/>
  <c r="L3410" i="18"/>
  <c r="L3825" i="18"/>
  <c r="L3745" i="18"/>
  <c r="L3688" i="18"/>
  <c r="L3613" i="18"/>
  <c r="L3552" i="18"/>
  <c r="L3489" i="18"/>
  <c r="L3406" i="18"/>
  <c r="L5764" i="18"/>
  <c r="L5708" i="18"/>
  <c r="L5320" i="18"/>
  <c r="L5770" i="18"/>
  <c r="L5705" i="18"/>
  <c r="L5636" i="18"/>
  <c r="L5595" i="18"/>
  <c r="L5549" i="18"/>
  <c r="L5495" i="18"/>
  <c r="L5407" i="18"/>
  <c r="L6181" i="18"/>
  <c r="L6111" i="18"/>
  <c r="L6004" i="18"/>
  <c r="L5957" i="18"/>
  <c r="L5895" i="18"/>
  <c r="L5832" i="18"/>
  <c r="L5757" i="18"/>
  <c r="L5694" i="18"/>
  <c r="L5645" i="18"/>
  <c r="L5552" i="18"/>
  <c r="L5472" i="18"/>
  <c r="L5353" i="18"/>
  <c r="L5305" i="18"/>
  <c r="L5260" i="18"/>
  <c r="L5461" i="18"/>
  <c r="L5563" i="18"/>
  <c r="L5435" i="18"/>
  <c r="L5307" i="18"/>
  <c r="L5396" i="18"/>
  <c r="L5351" i="18"/>
  <c r="L5268" i="18"/>
  <c r="L5485" i="18"/>
  <c r="L5357" i="18"/>
  <c r="L5229" i="18"/>
  <c r="L4957" i="18"/>
  <c r="L5382" i="18"/>
  <c r="L5338" i="18"/>
  <c r="L5296" i="18"/>
  <c r="L5254" i="18"/>
  <c r="L5198" i="18"/>
  <c r="L5131" i="18"/>
  <c r="L4929" i="18"/>
  <c r="L5191" i="18"/>
  <c r="L4966" i="18"/>
  <c r="L4909" i="18"/>
  <c r="L5072" i="18"/>
  <c r="L5028" i="18"/>
  <c r="L4780" i="18"/>
  <c r="L5113" i="18"/>
  <c r="L5054" i="18"/>
  <c r="L4961" i="18"/>
  <c r="L4822" i="18"/>
  <c r="L4463" i="18"/>
  <c r="L5139" i="18"/>
  <c r="L5003" i="18"/>
  <c r="L4955" i="18"/>
  <c r="L4918" i="18"/>
  <c r="L4753" i="18"/>
  <c r="L4395" i="18"/>
  <c r="L4947" i="18"/>
  <c r="L4877" i="18"/>
  <c r="L4799" i="18"/>
  <c r="L4655" i="18"/>
  <c r="L4654" i="18"/>
  <c r="L5083" i="18"/>
  <c r="L5049" i="18"/>
  <c r="L4950" i="18"/>
  <c r="L4890" i="18"/>
  <c r="L4841" i="18"/>
  <c r="L4797" i="18"/>
  <c r="L4796" i="18"/>
  <c r="L4734" i="18"/>
  <c r="L4679" i="18"/>
  <c r="L4615" i="18"/>
  <c r="L3423" i="18"/>
  <c r="L4606" i="18"/>
  <c r="L4345" i="18"/>
  <c r="L4060" i="18"/>
  <c r="L3851" i="18"/>
  <c r="L4744" i="18"/>
  <c r="L4525" i="18"/>
  <c r="L4524" i="18"/>
  <c r="L4433" i="18"/>
  <c r="L4640" i="18"/>
  <c r="L4557" i="18"/>
  <c r="L4497" i="18"/>
  <c r="L4389" i="18"/>
  <c r="L4224" i="18"/>
  <c r="L3786" i="18"/>
  <c r="L4703" i="18"/>
  <c r="L4646" i="18"/>
  <c r="L4534" i="18"/>
  <c r="L4406" i="18"/>
  <c r="L4336" i="18"/>
  <c r="L4167" i="18"/>
  <c r="L4016" i="18"/>
  <c r="L3632" i="18"/>
  <c r="L4535" i="18"/>
  <c r="L4467" i="18"/>
  <c r="L4472" i="18"/>
  <c r="L4242" i="18"/>
  <c r="L3744" i="18"/>
  <c r="L4441" i="18"/>
  <c r="L4393" i="18"/>
  <c r="L4349" i="18"/>
  <c r="L4155" i="18"/>
  <c r="L4077" i="18"/>
  <c r="L3482" i="18"/>
  <c r="L4619" i="18"/>
  <c r="L4561" i="18"/>
  <c r="L4482" i="18"/>
  <c r="L4451" i="18"/>
  <c r="L4331" i="18"/>
  <c r="L4258" i="18"/>
  <c r="L4109" i="18"/>
  <c r="L3960" i="18"/>
  <c r="L4113" i="18"/>
  <c r="L4053" i="18"/>
  <c r="L3988" i="18"/>
  <c r="L3623" i="18"/>
  <c r="L4399" i="18"/>
  <c r="L4302" i="18"/>
  <c r="L4011" i="18"/>
  <c r="L3554" i="18"/>
  <c r="D58" i="18"/>
  <c r="E58" i="18" s="1"/>
  <c r="D57" i="18"/>
  <c r="E57" i="18" s="1"/>
  <c r="L4277" i="18"/>
  <c r="L4236" i="18"/>
  <c r="L4175" i="18"/>
  <c r="L4117" i="18"/>
  <c r="L3977" i="18"/>
  <c r="L3886" i="18"/>
  <c r="L3885" i="18"/>
  <c r="L3747" i="18"/>
  <c r="L3558" i="18"/>
  <c r="L4164" i="18"/>
  <c r="L4057" i="18"/>
  <c r="L3995" i="18"/>
  <c r="L3736" i="18"/>
  <c r="L3650" i="18"/>
  <c r="L3545" i="18"/>
  <c r="L3533" i="18"/>
  <c r="L3433" i="18"/>
  <c r="L3814" i="18"/>
  <c r="L3813" i="18"/>
  <c r="L3742" i="18"/>
  <c r="L3665" i="18"/>
  <c r="L3498" i="18"/>
  <c r="L4068" i="18"/>
  <c r="L3996" i="18"/>
  <c r="L3843" i="18"/>
  <c r="L3638" i="18"/>
  <c r="L3521" i="18"/>
  <c r="L3447" i="18"/>
  <c r="L3924" i="18"/>
  <c r="L3856" i="18"/>
  <c r="L3782" i="18"/>
  <c r="L3714" i="18"/>
  <c r="L3646" i="18"/>
  <c r="L3542" i="18"/>
  <c r="L3420" i="18"/>
  <c r="L3858" i="18"/>
  <c r="L3783" i="18"/>
  <c r="L3722" i="18"/>
  <c r="L3647" i="18"/>
  <c r="L3597" i="18"/>
  <c r="L3527" i="18"/>
  <c r="L3450" i="18"/>
  <c r="D42" i="18"/>
  <c r="E42" i="18" s="1"/>
  <c r="L3585" i="18"/>
  <c r="L3509" i="18"/>
  <c r="L3453" i="18"/>
  <c r="L3403" i="18"/>
  <c r="L3818" i="18"/>
  <c r="L3738" i="18"/>
  <c r="L3670" i="18"/>
  <c r="L3609" i="18"/>
  <c r="L3549" i="18"/>
  <c r="L3473" i="18"/>
  <c r="L3399" i="18"/>
  <c r="F30" i="18"/>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F58" i="18" s="1"/>
  <c r="F59" i="18" s="1"/>
  <c r="F60" i="18" s="1"/>
  <c r="F61" i="18" s="1"/>
  <c r="F62" i="18" s="1"/>
  <c r="F63" i="18" s="1"/>
  <c r="L8966" i="17"/>
  <c r="L8949" i="17"/>
  <c r="L8972" i="17"/>
  <c r="L8757" i="17"/>
  <c r="L9029" i="17"/>
  <c r="L8940" i="17"/>
  <c r="L8996" i="17"/>
  <c r="L8727" i="17"/>
  <c r="L8453" i="17"/>
  <c r="L8259" i="17"/>
  <c r="L9027" i="17"/>
  <c r="L8741" i="17"/>
  <c r="L8417" i="17"/>
  <c r="L7744" i="17"/>
  <c r="L7523" i="17"/>
  <c r="L8062" i="17"/>
  <c r="L8018" i="17"/>
  <c r="L7729" i="17"/>
  <c r="L7953" i="17"/>
  <c r="L7906" i="17"/>
  <c r="L8475" i="17"/>
  <c r="L8348" i="17"/>
  <c r="L8158" i="17"/>
  <c r="L8032" i="17"/>
  <c r="L7949" i="17"/>
  <c r="L7849" i="17"/>
  <c r="L8003" i="17"/>
  <c r="L8774" i="17"/>
  <c r="L8671" i="17"/>
  <c r="L8593" i="17"/>
  <c r="L8523" i="17"/>
  <c r="L8462" i="17"/>
  <c r="L8286" i="17"/>
  <c r="L8150" i="17"/>
  <c r="L8090" i="17"/>
  <c r="L8041" i="17"/>
  <c r="L7983" i="17"/>
  <c r="L7924" i="17"/>
  <c r="L7818" i="17"/>
  <c r="L7800" i="17"/>
  <c r="L7674" i="17"/>
  <c r="L7622" i="17"/>
  <c r="L7418" i="17"/>
  <c r="L7212" i="17"/>
  <c r="L7142" i="17"/>
  <c r="L7313" i="17"/>
  <c r="L7083" i="17"/>
  <c r="L6749" i="17"/>
  <c r="L7927" i="17"/>
  <c r="L7694" i="17"/>
  <c r="L7438" i="17"/>
  <c r="L7091" i="17"/>
  <c r="L6276" i="17"/>
  <c r="L7834" i="17"/>
  <c r="L7704" i="17"/>
  <c r="L7448" i="17"/>
  <c r="L7015" i="17"/>
  <c r="L7033" i="17"/>
  <c r="L6902" i="17"/>
  <c r="L6685" i="17"/>
  <c r="L6430" i="17"/>
  <c r="L6364" i="17"/>
  <c r="L6536" i="17"/>
  <c r="L6475" i="17"/>
  <c r="L6444" i="17"/>
  <c r="L6163" i="17"/>
  <c r="L6045" i="17"/>
  <c r="L6829" i="17"/>
  <c r="L6877" i="17"/>
  <c r="L6232" i="17"/>
  <c r="L5510" i="17"/>
  <c r="L5553" i="17"/>
  <c r="L5974" i="17"/>
  <c r="L5259" i="17"/>
  <c r="L4830" i="17"/>
  <c r="L8051" i="17"/>
  <c r="L8896" i="17"/>
  <c r="L8999" i="17"/>
  <c r="L8926" i="17"/>
  <c r="L8196" i="17"/>
  <c r="L8907" i="17"/>
  <c r="L8215" i="17"/>
  <c r="L8344" i="17"/>
  <c r="L8028" i="17"/>
  <c r="L8243" i="17"/>
  <c r="L8123" i="17"/>
  <c r="L7007" i="17"/>
  <c r="L7736" i="17"/>
  <c r="L8516" i="17"/>
  <c r="L7064" i="17"/>
  <c r="L6865" i="17"/>
  <c r="L6571" i="17"/>
  <c r="L7346" i="17"/>
  <c r="L7672" i="17"/>
  <c r="L7574" i="17"/>
  <c r="L7318" i="17"/>
  <c r="L7027" i="17"/>
  <c r="L6665" i="17"/>
  <c r="L6952" i="17"/>
  <c r="L6186" i="17"/>
  <c r="L6780" i="17"/>
  <c r="L6681" i="17"/>
  <c r="L6528" i="17"/>
  <c r="L6142" i="17"/>
  <c r="L5611" i="17"/>
  <c r="L5871" i="17"/>
  <c r="L5617" i="17"/>
  <c r="L5963" i="17"/>
  <c r="L5813" i="17"/>
  <c r="L5781" i="17"/>
  <c r="L5525" i="17"/>
  <c r="L5091" i="17"/>
  <c r="L4332" i="17"/>
  <c r="L3944" i="17"/>
  <c r="L8371" i="17"/>
  <c r="L8812" i="17"/>
  <c r="L8048" i="17"/>
  <c r="L8026" i="17"/>
  <c r="L8265" i="17"/>
  <c r="L7993" i="17"/>
  <c r="L7706" i="17"/>
  <c r="L8142" i="17"/>
  <c r="L8072" i="17"/>
  <c r="L7816" i="17"/>
  <c r="L7838" i="17"/>
  <c r="L7351" i="17"/>
  <c r="L7273" i="17"/>
  <c r="L6932" i="17"/>
  <c r="L7577" i="17"/>
  <c r="L7514" i="17"/>
  <c r="L7384" i="17"/>
  <c r="L7321" i="17"/>
  <c r="L7258" i="17"/>
  <c r="L7204" i="17"/>
  <c r="L7051" i="17"/>
  <c r="L6974" i="17"/>
  <c r="L6938" i="17"/>
  <c r="L7511" i="17"/>
  <c r="L7255" i="17"/>
  <c r="L6731" i="17"/>
  <c r="L6677" i="17"/>
  <c r="L5734" i="17"/>
  <c r="L7079" i="17"/>
  <c r="L6813" i="17"/>
  <c r="L6649" i="17"/>
  <c r="L6294" i="17"/>
  <c r="L5890" i="17"/>
  <c r="L5635" i="17"/>
  <c r="L6053" i="17"/>
  <c r="L5489" i="17"/>
  <c r="L5702" i="17"/>
  <c r="L5874" i="17"/>
  <c r="L5459" i="17"/>
  <c r="L5764" i="17"/>
  <c r="L5032" i="17"/>
  <c r="L5932" i="17"/>
  <c r="L5248" i="17"/>
  <c r="L5269" i="17"/>
  <c r="L4795" i="17"/>
  <c r="L5305" i="17"/>
  <c r="L5245" i="17"/>
  <c r="L4959" i="17"/>
  <c r="L4554" i="17"/>
  <c r="L4482" i="17"/>
  <c r="L4284" i="17"/>
  <c r="L8497" i="17"/>
  <c r="L7400" i="17"/>
  <c r="L7121" i="17"/>
  <c r="L7402" i="17"/>
  <c r="L6418" i="17"/>
  <c r="L6607" i="17"/>
  <c r="L6508" i="17"/>
  <c r="L6580" i="17"/>
  <c r="L5596" i="17"/>
  <c r="L5506" i="17"/>
  <c r="L5372" i="17"/>
  <c r="L5264" i="17"/>
  <c r="L5419" i="17"/>
  <c r="L5157" i="17"/>
  <c r="L5083" i="17"/>
  <c r="L4950" i="17"/>
  <c r="L8704" i="17"/>
  <c r="L7851" i="17"/>
  <c r="L7753" i="17"/>
  <c r="L7480" i="17"/>
  <c r="L7497" i="17"/>
  <c r="L6885" i="17"/>
  <c r="L6384" i="17"/>
  <c r="L7077" i="17"/>
  <c r="L5762" i="17"/>
  <c r="L5852" i="17"/>
  <c r="L5539" i="17"/>
  <c r="L4863" i="17"/>
  <c r="L4685" i="17"/>
  <c r="L4466" i="17"/>
  <c r="L4343" i="17"/>
  <c r="L4024" i="17"/>
  <c r="L8192" i="17"/>
  <c r="L8430" i="17"/>
  <c r="L8840" i="17"/>
  <c r="L8814" i="17"/>
  <c r="L9003" i="17"/>
  <c r="L8066" i="17"/>
  <c r="L8339" i="17"/>
  <c r="L7025" i="17"/>
  <c r="L8414" i="17"/>
  <c r="L8278" i="17"/>
  <c r="L8092" i="17"/>
  <c r="L7352" i="17"/>
  <c r="L7463" i="17"/>
  <c r="L7153" i="17"/>
  <c r="L7599" i="17"/>
  <c r="L7343" i="17"/>
  <c r="L6875" i="17"/>
  <c r="L6421" i="17"/>
  <c r="L7066" i="17"/>
  <c r="L7578" i="17"/>
  <c r="L6669" i="17"/>
  <c r="L6403" i="17"/>
  <c r="L6030" i="17"/>
  <c r="L6784" i="17"/>
  <c r="L6478" i="17"/>
  <c r="L6386" i="17"/>
  <c r="L5855" i="17"/>
  <c r="L5983" i="17"/>
  <c r="L5722" i="17"/>
  <c r="L4960" i="17"/>
  <c r="L4571" i="17"/>
  <c r="L5112" i="17"/>
  <c r="L4328" i="17"/>
  <c r="L3997" i="17"/>
  <c r="L3967" i="17"/>
  <c r="L3461" i="17"/>
  <c r="L3719" i="17"/>
  <c r="L3566" i="17"/>
  <c r="L3802" i="17"/>
  <c r="L8504" i="17"/>
  <c r="L7896" i="17"/>
  <c r="L9068" i="17"/>
  <c r="L8805" i="17"/>
  <c r="L8292" i="17"/>
  <c r="L8539" i="17"/>
  <c r="L8816" i="17"/>
  <c r="L7962" i="17"/>
  <c r="L7512" i="17"/>
  <c r="L8543" i="17"/>
  <c r="L8465" i="17"/>
  <c r="L8206" i="17"/>
  <c r="L7919" i="17"/>
  <c r="L8212" i="17"/>
  <c r="L7917" i="17"/>
  <c r="L7608" i="17"/>
  <c r="L7414" i="17"/>
  <c r="L7355" i="17"/>
  <c r="L7406" i="17"/>
  <c r="L7279" i="17"/>
  <c r="L6893" i="17"/>
  <c r="L6984" i="17"/>
  <c r="L6064" i="17"/>
  <c r="L5738" i="17"/>
  <c r="L6831" i="17"/>
  <c r="L6732" i="17"/>
  <c r="L6744" i="17"/>
  <c r="L6583" i="17"/>
  <c r="L6472" i="17"/>
  <c r="L6212" i="17"/>
  <c r="L5806" i="17"/>
  <c r="L6093" i="17"/>
  <c r="L5893" i="17"/>
  <c r="L5711" i="17"/>
  <c r="L5485" i="17"/>
  <c r="L5997" i="17"/>
  <c r="L5646" i="17"/>
  <c r="L5544" i="17"/>
  <c r="L6316" i="17"/>
  <c r="L5513" i="17"/>
  <c r="L5706" i="17"/>
  <c r="L5716" i="17"/>
  <c r="L5530" i="17"/>
  <c r="L5467" i="17"/>
  <c r="L5104" i="17"/>
  <c r="L5473" i="17"/>
  <c r="L5273" i="17"/>
  <c r="L4715" i="17"/>
  <c r="L4286" i="17"/>
  <c r="L8902" i="17"/>
  <c r="L8888" i="17"/>
  <c r="L7883" i="17"/>
  <c r="L8459" i="17"/>
  <c r="L8526" i="17"/>
  <c r="L7873" i="17"/>
  <c r="L8586" i="17"/>
  <c r="L8519" i="17"/>
  <c r="L7189" i="17"/>
  <c r="L7427" i="17"/>
  <c r="L7719" i="17"/>
  <c r="L8137" i="17"/>
  <c r="L7137" i="17"/>
  <c r="L7339" i="17"/>
  <c r="L7199" i="17"/>
  <c r="L7174" i="17"/>
  <c r="L6463" i="17"/>
  <c r="L6561" i="17"/>
  <c r="L6603" i="17"/>
  <c r="L5943" i="17"/>
  <c r="L6217" i="17"/>
  <c r="L8934" i="17"/>
  <c r="L8884" i="17"/>
  <c r="L8597" i="17"/>
  <c r="L8036" i="17"/>
  <c r="L7971" i="17"/>
  <c r="L7923" i="17"/>
  <c r="L8648" i="17"/>
  <c r="L8020" i="17"/>
  <c r="L8071" i="17"/>
  <c r="L7792" i="17"/>
  <c r="L7195" i="17"/>
  <c r="L6973" i="17"/>
  <c r="L6530" i="17"/>
  <c r="L6062" i="17"/>
  <c r="L5768" i="17"/>
  <c r="L8980" i="17"/>
  <c r="L8877" i="17"/>
  <c r="L8144" i="17"/>
  <c r="L8783" i="17"/>
  <c r="L8732" i="17"/>
  <c r="L8101" i="17"/>
  <c r="L8974" i="17"/>
  <c r="L8779" i="17"/>
  <c r="L8657" i="17"/>
  <c r="L8965" i="17"/>
  <c r="L8844" i="17"/>
  <c r="L9060" i="17"/>
  <c r="L8957" i="17"/>
  <c r="L8377" i="17"/>
  <c r="L8238" i="17"/>
  <c r="L8105" i="17"/>
  <c r="L8923" i="17"/>
  <c r="L8625" i="17"/>
  <c r="L8487" i="17"/>
  <c r="L8233" i="17"/>
  <c r="L7929" i="17"/>
  <c r="L8677" i="17"/>
  <c r="L8452" i="17"/>
  <c r="L8115" i="17"/>
  <c r="L7936" i="17"/>
  <c r="L7855" i="17"/>
  <c r="L8628" i="17"/>
  <c r="L8226" i="17"/>
  <c r="L7968" i="17"/>
  <c r="L7665" i="17"/>
  <c r="L8131" i="17"/>
  <c r="L8021" i="17"/>
  <c r="L7960" i="17"/>
  <c r="L7914" i="17"/>
  <c r="L8680" i="17"/>
  <c r="L8240" i="17"/>
  <c r="L7974" i="17"/>
  <c r="L7691" i="17"/>
  <c r="L7560" i="17"/>
  <c r="L8256" i="17"/>
  <c r="L8017" i="17"/>
  <c r="L7952" i="17"/>
  <c r="L7862" i="17"/>
  <c r="L7658" i="17"/>
  <c r="L8060" i="17"/>
  <c r="L7948" i="17"/>
  <c r="L7879" i="17"/>
  <c r="L7779" i="17"/>
  <c r="L7686" i="17"/>
  <c r="L7662" i="17"/>
  <c r="L8685" i="17"/>
  <c r="L8368" i="17"/>
  <c r="L8112" i="17"/>
  <c r="L7434" i="17"/>
  <c r="L7570" i="17"/>
  <c r="L6987" i="17"/>
  <c r="L6628" i="17"/>
  <c r="L7551" i="17"/>
  <c r="L7488" i="17"/>
  <c r="L7425" i="17"/>
  <c r="L7295" i="17"/>
  <c r="L7235" i="17"/>
  <c r="L7009" i="17"/>
  <c r="L6889" i="17"/>
  <c r="L7328" i="17"/>
  <c r="L7265" i="17"/>
  <c r="L7187" i="17"/>
  <c r="L6994" i="17"/>
  <c r="L6898" i="17"/>
  <c r="L7624" i="17"/>
  <c r="L7554" i="17"/>
  <c r="L7298" i="17"/>
  <c r="L7238" i="17"/>
  <c r="L7103" i="17"/>
  <c r="L7043" i="17"/>
  <c r="L6945" i="17"/>
  <c r="L6789" i="17"/>
  <c r="L7891" i="17"/>
  <c r="L7182" i="17"/>
  <c r="L7304" i="17"/>
  <c r="L7233" i="17"/>
  <c r="L6411" i="17"/>
  <c r="L6679" i="17"/>
  <c r="L6355" i="17"/>
  <c r="L7045" i="17"/>
  <c r="L6940" i="17"/>
  <c r="L6801" i="17"/>
  <c r="L6435" i="17"/>
  <c r="L6621" i="17"/>
  <c r="L6480" i="17"/>
  <c r="L6705" i="17"/>
  <c r="L6550" i="17"/>
  <c r="L6509" i="17"/>
  <c r="L6335" i="17"/>
  <c r="L6178" i="17"/>
  <c r="L5709" i="17"/>
  <c r="L6519" i="17"/>
  <c r="L5542" i="17"/>
  <c r="L6807" i="17"/>
  <c r="L6764" i="17"/>
  <c r="L6596" i="17"/>
  <c r="L6492" i="17"/>
  <c r="L6451" i="17"/>
  <c r="L6379" i="17"/>
  <c r="L6283" i="17"/>
  <c r="L6181" i="17"/>
  <c r="L6079" i="17"/>
  <c r="L6499" i="17"/>
  <c r="L6766" i="17"/>
  <c r="L6639" i="17"/>
  <c r="L7241" i="17"/>
  <c r="L7055" i="17"/>
  <c r="L6760" i="17"/>
  <c r="L6443" i="17"/>
  <c r="L6320" i="17"/>
  <c r="L6195" i="17"/>
  <c r="L5934" i="17"/>
  <c r="L5765" i="17"/>
  <c r="L5515" i="17"/>
  <c r="L6242" i="17"/>
  <c r="L6104" i="17"/>
  <c r="L5941" i="17"/>
  <c r="L5844" i="17"/>
  <c r="L5425" i="17"/>
  <c r="L5861" i="17"/>
  <c r="L5549" i="17"/>
  <c r="L6111" i="17"/>
  <c r="L6871" i="17"/>
  <c r="L7080" i="17"/>
  <c r="L6998" i="17"/>
  <c r="L6698" i="17"/>
  <c r="L5994" i="17"/>
  <c r="L6672" i="17"/>
  <c r="L6517" i="17"/>
  <c r="L5637" i="17"/>
  <c r="L6794" i="17"/>
  <c r="L6636" i="17"/>
  <c r="L6310" i="17"/>
  <c r="L6100" i="17"/>
  <c r="L4509" i="17"/>
  <c r="L4291" i="17"/>
  <c r="L4457" i="17"/>
  <c r="L4289" i="17"/>
  <c r="L4120" i="17"/>
  <c r="L3971" i="17"/>
  <c r="L3856" i="17"/>
  <c r="L3415" i="17"/>
  <c r="L3832" i="17"/>
  <c r="L3417" i="17"/>
  <c r="L3491" i="17"/>
  <c r="L3721" i="17"/>
  <c r="L3480" i="17"/>
  <c r="L5801" i="17"/>
  <c r="L5698" i="17"/>
  <c r="L5385" i="17"/>
  <c r="L5393" i="17"/>
  <c r="L5454" i="17"/>
  <c r="L5590" i="17"/>
  <c r="L5198" i="17"/>
  <c r="L4981" i="17"/>
  <c r="L4632" i="17"/>
  <c r="L5240" i="17"/>
  <c r="L4687" i="17"/>
  <c r="L4747" i="17"/>
  <c r="L4996" i="17"/>
  <c r="L4306" i="17"/>
  <c r="L4619" i="17"/>
  <c r="L4473" i="17"/>
  <c r="L4150" i="17"/>
  <c r="L4187" i="17"/>
  <c r="L3927" i="17"/>
  <c r="L3401" i="17"/>
  <c r="L3932" i="17"/>
  <c r="L4386" i="17"/>
  <c r="L4279" i="17"/>
  <c r="L3795" i="17"/>
  <c r="L3791" i="17"/>
  <c r="L3646" i="17"/>
  <c r="L3924" i="17"/>
  <c r="L3812" i="17"/>
  <c r="L3638" i="17"/>
  <c r="L3723" i="17"/>
  <c r="L3666" i="17"/>
  <c r="L5606" i="17"/>
  <c r="L6252" i="17"/>
  <c r="L6009" i="17"/>
  <c r="L5815" i="17"/>
  <c r="L5727" i="17"/>
  <c r="L5658" i="17"/>
  <c r="L5364" i="17"/>
  <c r="L5803" i="17"/>
  <c r="L5742" i="17"/>
  <c r="L5670" i="17"/>
  <c r="L6292" i="17"/>
  <c r="L5599" i="17"/>
  <c r="L5540" i="17"/>
  <c r="L5432" i="17"/>
  <c r="L5346" i="17"/>
  <c r="L5030" i="17"/>
  <c r="L5588" i="17"/>
  <c r="L5470" i="17"/>
  <c r="L5355" i="17"/>
  <c r="L5878" i="17"/>
  <c r="L5688" i="17"/>
  <c r="L5560" i="17"/>
  <c r="L5494" i="17"/>
  <c r="L5349" i="17"/>
  <c r="L5497" i="17"/>
  <c r="L5171" i="17"/>
  <c r="L5020" i="17"/>
  <c r="L6039" i="17"/>
  <c r="L5565" i="17"/>
  <c r="L5407" i="17"/>
  <c r="L5292" i="17"/>
  <c r="L5232" i="17"/>
  <c r="L5178" i="17"/>
  <c r="L4988" i="17"/>
  <c r="L5216" i="17"/>
  <c r="L5035" i="17"/>
  <c r="L4885" i="17"/>
  <c r="L4731" i="17"/>
  <c r="L5180" i="17"/>
  <c r="L4675" i="17"/>
  <c r="L5283" i="17"/>
  <c r="L5234" i="17"/>
  <c r="L4779" i="17"/>
  <c r="L4557" i="17"/>
  <c r="L4581" i="17"/>
  <c r="L4782" i="17"/>
  <c r="L5053" i="17"/>
  <c r="L4416" i="17"/>
  <c r="L4252" i="17"/>
  <c r="L5063" i="17"/>
  <c r="L4573" i="17"/>
  <c r="L4430" i="17"/>
  <c r="L4548" i="17"/>
  <c r="L4424" i="17"/>
  <c r="L4498" i="17"/>
  <c r="L4168" i="17"/>
  <c r="L4455" i="17"/>
  <c r="L4127" i="17"/>
  <c r="L3449" i="17"/>
  <c r="L4241" i="17"/>
  <c r="L4074" i="17"/>
  <c r="L4357" i="17"/>
  <c r="L4036" i="17"/>
  <c r="L3886" i="17"/>
  <c r="L3673" i="17"/>
  <c r="L4680" i="17"/>
  <c r="L3894" i="17"/>
  <c r="L3875" i="17"/>
  <c r="L3573" i="17"/>
  <c r="L4098" i="17"/>
  <c r="L3979" i="17"/>
  <c r="L3527" i="17"/>
  <c r="L3619" i="17"/>
  <c r="L4066" i="17"/>
  <c r="L3438" i="17"/>
  <c r="L3641" i="17"/>
  <c r="L3485" i="17"/>
  <c r="L3881" i="17"/>
  <c r="L3762" i="17"/>
  <c r="L3700" i="17"/>
  <c r="L3552" i="17"/>
  <c r="L3716" i="17"/>
  <c r="L3652" i="17"/>
  <c r="L3595" i="17"/>
  <c r="L3538" i="17"/>
  <c r="L4094" i="17"/>
  <c r="L3603" i="17"/>
  <c r="L3696" i="17"/>
  <c r="L3412" i="17"/>
  <c r="L9016" i="17"/>
  <c r="L8513" i="17"/>
  <c r="L8699" i="17"/>
  <c r="L8404" i="17"/>
  <c r="L8217" i="17"/>
  <c r="L8668" i="17"/>
  <c r="L8547" i="17"/>
  <c r="L8472" i="17"/>
  <c r="L8276" i="17"/>
  <c r="L8124" i="17"/>
  <c r="L7751" i="17"/>
  <c r="L7638" i="17"/>
  <c r="L7866" i="17"/>
  <c r="L7737" i="17"/>
  <c r="L7366" i="17"/>
  <c r="L6943" i="17"/>
  <c r="L6428" i="17"/>
  <c r="L7410" i="17"/>
  <c r="L7072" i="17"/>
  <c r="L6694" i="17"/>
  <c r="L7283" i="17"/>
  <c r="L6992" i="17"/>
  <c r="L6733" i="17"/>
  <c r="L7216" i="17"/>
  <c r="L6914" i="17"/>
  <c r="L5810" i="17"/>
  <c r="L6835" i="17"/>
  <c r="L6269" i="17"/>
  <c r="L8257" i="17"/>
  <c r="L7794" i="17"/>
  <c r="L7454" i="17"/>
  <c r="L7811" i="17"/>
  <c r="L7575" i="17"/>
  <c r="L7731" i="17"/>
  <c r="L7124" i="17"/>
  <c r="L6724" i="17"/>
  <c r="L5935" i="17"/>
  <c r="L6874" i="17"/>
  <c r="L6667" i="17"/>
  <c r="L6659" i="17"/>
  <c r="L5910" i="17"/>
  <c r="L6420" i="17"/>
  <c r="L6173" i="17"/>
  <c r="L6777" i="17"/>
  <c r="L6468" i="17"/>
  <c r="L8520" i="17"/>
  <c r="L8389" i="17"/>
  <c r="L8167" i="17"/>
  <c r="L8200" i="17"/>
  <c r="L5879" i="17"/>
  <c r="L4484" i="17"/>
  <c r="L4629" i="17"/>
  <c r="L5075" i="17"/>
  <c r="L8984" i="17"/>
  <c r="L8798" i="17"/>
  <c r="L8558" i="17"/>
  <c r="L8976" i="17"/>
  <c r="L9064" i="17"/>
  <c r="L8861" i="17"/>
  <c r="L8750" i="17"/>
  <c r="L8639" i="17"/>
  <c r="L7864" i="17"/>
  <c r="L8149" i="17"/>
  <c r="L5899" i="17"/>
  <c r="L6119" i="17"/>
  <c r="L5857" i="17"/>
  <c r="L5208" i="17"/>
  <c r="L5684" i="17"/>
  <c r="L4261" i="17"/>
  <c r="L4519" i="17"/>
  <c r="L3799" i="17"/>
  <c r="L3910" i="17"/>
  <c r="L8695" i="17"/>
  <c r="L7528" i="17"/>
  <c r="L7910" i="17"/>
  <c r="L7423" i="17"/>
  <c r="L6756" i="17"/>
  <c r="L6218" i="17"/>
  <c r="L6034" i="17"/>
  <c r="L5827" i="17"/>
  <c r="L7031" i="17"/>
  <c r="L6302" i="17"/>
  <c r="L5840" i="17"/>
  <c r="L5940" i="17"/>
  <c r="L5836" i="17"/>
  <c r="L6068" i="17"/>
  <c r="L5517" i="17"/>
  <c r="L5235" i="17"/>
  <c r="L5533" i="17"/>
  <c r="L5121" i="17"/>
  <c r="L4798" i="17"/>
  <c r="L5529" i="17"/>
  <c r="L5300" i="17"/>
  <c r="L5000" i="17"/>
  <c r="L5106" i="17"/>
  <c r="L4845" i="17"/>
  <c r="L5064" i="17"/>
  <c r="L4512" i="17"/>
  <c r="L5141" i="17"/>
  <c r="L4487" i="17"/>
  <c r="L4668" i="17"/>
  <c r="L4556" i="17"/>
  <c r="L4462" i="17"/>
  <c r="L4451" i="17"/>
  <c r="L4406" i="17"/>
  <c r="L4264" i="17"/>
  <c r="L3750" i="17"/>
  <c r="L4298" i="17"/>
  <c r="L4047" i="17"/>
  <c r="L4181" i="17"/>
  <c r="L3422" i="17"/>
  <c r="L4126" i="17"/>
  <c r="L3776" i="17"/>
  <c r="L3582" i="17"/>
  <c r="L3653" i="17"/>
  <c r="L3738" i="17"/>
  <c r="L6371" i="17"/>
  <c r="L5985" i="17"/>
  <c r="L6023" i="17"/>
  <c r="L6078" i="17"/>
  <c r="L6211" i="17"/>
  <c r="L5817" i="17"/>
  <c r="L5623" i="17"/>
  <c r="L5338" i="17"/>
  <c r="L5976" i="17"/>
  <c r="L5860" i="17"/>
  <c r="L5466" i="17"/>
  <c r="L5401" i="17"/>
  <c r="L5290" i="17"/>
  <c r="L5028" i="17"/>
  <c r="L5457" i="17"/>
  <c r="L5314" i="17"/>
  <c r="L4531" i="17"/>
  <c r="L4819" i="17"/>
  <c r="L4822" i="17"/>
  <c r="L4790" i="17"/>
  <c r="L5383" i="17"/>
  <c r="L4444" i="17"/>
  <c r="L4756" i="17"/>
  <c r="L4855" i="17"/>
  <c r="L4586" i="17"/>
  <c r="L4688" i="17"/>
  <c r="L4499" i="17"/>
  <c r="L4037" i="17"/>
  <c r="L4584" i="17"/>
  <c r="L4191" i="17"/>
  <c r="L3954" i="17"/>
  <c r="L4305" i="17"/>
  <c r="L4153" i="17"/>
  <c r="L3827" i="17"/>
  <c r="L3448" i="17"/>
  <c r="L3839" i="17"/>
  <c r="L3434" i="17"/>
  <c r="L3671" i="17"/>
  <c r="L7872" i="17"/>
  <c r="L7553" i="17"/>
  <c r="L7185" i="17"/>
  <c r="L7254" i="17"/>
  <c r="L7200" i="17"/>
  <c r="L6140" i="17"/>
  <c r="L6931" i="17"/>
  <c r="L7063" i="17"/>
  <c r="L6864" i="17"/>
  <c r="L7194" i="17"/>
  <c r="L6000" i="17"/>
  <c r="L6847" i="17"/>
  <c r="L6314" i="17"/>
  <c r="L5933" i="17"/>
  <c r="L6774" i="17"/>
  <c r="L6363" i="17"/>
  <c r="L5677" i="17"/>
  <c r="L6128" i="17"/>
  <c r="L5886" i="17"/>
  <c r="L5812" i="17"/>
  <c r="L5881" i="17"/>
  <c r="L5687" i="17"/>
  <c r="L5592" i="17"/>
  <c r="L5163" i="17"/>
  <c r="L5610" i="17"/>
  <c r="L5139" i="17"/>
  <c r="L5701" i="17"/>
  <c r="L5455" i="17"/>
  <c r="L5389" i="17"/>
  <c r="L4811" i="17"/>
  <c r="L4935" i="17"/>
  <c r="L5535" i="17"/>
  <c r="L5304" i="17"/>
  <c r="L4537" i="17"/>
  <c r="L4370" i="17"/>
  <c r="L4627" i="17"/>
  <c r="L4381" i="17"/>
  <c r="L5090" i="17"/>
  <c r="L5005" i="17"/>
  <c r="L4387" i="17"/>
  <c r="L4829" i="17"/>
  <c r="L4399" i="17"/>
  <c r="L4465" i="17"/>
  <c r="L4331" i="17"/>
  <c r="L3888" i="17"/>
  <c r="L4070" i="17"/>
  <c r="L4100" i="17"/>
  <c r="L3960" i="17"/>
  <c r="L3516" i="17"/>
  <c r="L4296" i="17"/>
  <c r="L4228" i="17"/>
  <c r="L4131" i="17"/>
  <c r="L4390" i="17"/>
  <c r="L4014" i="17"/>
  <c r="L3922" i="17"/>
  <c r="L3728" i="17"/>
  <c r="L3688" i="17"/>
  <c r="L3785" i="17"/>
  <c r="L3525" i="17"/>
  <c r="L3695" i="17"/>
  <c r="L3537" i="17"/>
  <c r="L4353" i="17"/>
  <c r="L4358" i="17"/>
  <c r="L3860" i="17"/>
  <c r="L3763" i="17"/>
  <c r="L4004" i="17"/>
  <c r="L3478" i="17"/>
  <c r="L3591" i="17"/>
  <c r="L3407" i="17"/>
  <c r="L8025" i="17"/>
  <c r="L7784" i="17"/>
  <c r="L7382" i="17"/>
  <c r="L8133" i="17"/>
  <c r="L7690" i="17"/>
  <c r="L7842" i="17"/>
  <c r="L6614" i="17"/>
  <c r="L6032" i="17"/>
  <c r="L7272" i="17"/>
  <c r="L7119" i="17"/>
  <c r="L7242" i="17"/>
  <c r="L7107" i="17"/>
  <c r="L6799" i="17"/>
  <c r="L6820" i="17"/>
  <c r="L7237" i="17"/>
  <c r="L7170" i="17"/>
  <c r="L6948" i="17"/>
  <c r="L6456" i="17"/>
  <c r="L5917" i="17"/>
  <c r="L6651" i="17"/>
  <c r="L6554" i="17"/>
  <c r="L6513" i="17"/>
  <c r="L6144" i="17"/>
  <c r="L5758" i="17"/>
  <c r="L6811" i="17"/>
  <c r="L6599" i="17"/>
  <c r="L6390" i="17"/>
  <c r="L5786" i="17"/>
  <c r="L6352" i="17"/>
  <c r="L6264" i="17"/>
  <c r="L5937" i="17"/>
  <c r="L5575" i="17"/>
  <c r="L6106" i="17"/>
  <c r="L5948" i="17"/>
  <c r="L5950" i="17"/>
  <c r="L5957" i="17"/>
  <c r="L5276" i="17"/>
  <c r="L5378" i="17"/>
  <c r="L5521" i="17"/>
  <c r="L6251" i="17"/>
  <c r="L5919" i="17"/>
  <c r="L5056" i="17"/>
  <c r="L4867" i="17"/>
  <c r="L5039" i="17"/>
  <c r="L4611" i="17"/>
  <c r="L4182" i="17"/>
  <c r="L5220" i="17"/>
  <c r="L4736" i="17"/>
  <c r="L4505" i="17"/>
  <c r="L4601" i="17"/>
  <c r="L4116" i="17"/>
  <c r="L4718" i="17"/>
  <c r="L4449" i="17"/>
  <c r="L4268" i="17"/>
  <c r="L4340" i="17"/>
  <c r="L4907" i="17"/>
  <c r="L4550" i="17"/>
  <c r="L4412" i="17"/>
  <c r="L4021" i="17"/>
  <c r="L4256" i="17"/>
  <c r="L3819" i="17"/>
  <c r="L3561" i="17"/>
  <c r="L4078" i="17"/>
  <c r="L3913" i="17"/>
  <c r="L4202" i="17"/>
  <c r="L4240" i="17"/>
  <c r="L3925" i="17"/>
  <c r="L3987" i="17"/>
  <c r="L3783" i="17"/>
  <c r="L3632" i="17"/>
  <c r="L4243" i="17"/>
  <c r="L4155" i="17"/>
  <c r="L3903" i="17"/>
  <c r="L3618" i="17"/>
  <c r="L3506" i="17"/>
  <c r="L3766" i="17"/>
  <c r="L3655" i="17"/>
  <c r="L3445" i="17"/>
  <c r="L3397" i="17"/>
  <c r="L3556" i="17"/>
  <c r="L3551" i="17"/>
  <c r="L3698" i="17"/>
  <c r="L3628" i="17"/>
  <c r="L3584" i="17"/>
  <c r="L3520" i="17"/>
  <c r="L6288" i="17"/>
  <c r="L5482" i="17"/>
  <c r="L5556" i="17"/>
  <c r="L6259" i="17"/>
  <c r="L6113" i="17"/>
  <c r="L5848" i="17"/>
  <c r="L5663" i="17"/>
  <c r="L4877" i="17"/>
  <c r="L5428" i="17"/>
  <c r="L5218" i="17"/>
  <c r="L4997" i="17"/>
  <c r="L5462" i="17"/>
  <c r="L5345" i="17"/>
  <c r="L4712" i="17"/>
  <c r="L5013" i="17"/>
  <c r="L5442" i="17"/>
  <c r="L5192" i="17"/>
  <c r="L4859" i="17"/>
  <c r="L5228" i="17"/>
  <c r="L5092" i="17"/>
  <c r="L4542" i="17"/>
  <c r="L4948" i="17"/>
  <c r="L4875" i="17"/>
  <c r="L4704" i="17"/>
  <c r="L4726" i="17"/>
  <c r="L5116" i="17"/>
  <c r="L4563" i="17"/>
  <c r="L3950" i="17"/>
  <c r="L4254" i="17"/>
  <c r="L4351" i="17"/>
  <c r="L4379" i="17"/>
  <c r="L4233" i="17"/>
  <c r="L4177" i="17"/>
  <c r="L4437" i="17"/>
  <c r="L3863" i="17"/>
  <c r="L4218" i="17"/>
  <c r="L4057" i="17"/>
  <c r="L4312" i="17"/>
  <c r="L3705" i="17"/>
  <c r="L3514" i="17"/>
  <c r="L3658" i="17"/>
  <c r="L3822" i="17"/>
  <c r="L3497" i="17"/>
  <c r="L8580" i="17"/>
  <c r="L8987" i="17"/>
  <c r="L8893" i="17"/>
  <c r="L8981" i="17"/>
  <c r="L8530" i="17"/>
  <c r="L8595" i="17"/>
  <c r="L8553" i="17"/>
  <c r="L8630" i="17"/>
  <c r="L8556" i="17"/>
  <c r="L8447" i="17"/>
  <c r="L8316" i="17"/>
  <c r="L7938" i="17"/>
  <c r="L8052" i="17"/>
  <c r="L7754" i="17"/>
  <c r="L9062" i="17"/>
  <c r="L8856" i="17"/>
  <c r="L8555" i="17"/>
  <c r="L8924" i="17"/>
  <c r="L8378" i="17"/>
  <c r="L8958" i="17"/>
  <c r="L8848" i="17"/>
  <c r="L8488" i="17"/>
  <c r="L8629" i="17"/>
  <c r="L8936" i="17"/>
  <c r="L8886" i="17"/>
  <c r="L8828" i="17"/>
  <c r="L8766" i="17"/>
  <c r="L8723" i="17"/>
  <c r="L8314" i="17"/>
  <c r="L8423" i="17"/>
  <c r="L8835" i="17"/>
  <c r="L8251" i="17"/>
  <c r="L8931" i="17"/>
  <c r="L8603" i="17"/>
  <c r="L8991" i="17"/>
  <c r="L8791" i="17"/>
  <c r="L8955" i="17"/>
  <c r="L8823" i="17"/>
  <c r="L8871" i="17"/>
  <c r="L9037" i="17"/>
  <c r="L9006" i="17"/>
  <c r="L8853" i="17"/>
  <c r="L8322" i="17"/>
  <c r="L8478" i="17"/>
  <c r="L8208" i="17"/>
  <c r="L8085" i="17"/>
  <c r="L8824" i="17"/>
  <c r="L8724" i="17"/>
  <c r="L8406" i="17"/>
  <c r="L8346" i="17"/>
  <c r="L7544" i="17"/>
  <c r="L7481" i="17"/>
  <c r="L7472" i="17"/>
  <c r="L7230" i="17"/>
  <c r="L7163" i="17"/>
  <c r="L6936" i="17"/>
  <c r="L7782" i="17"/>
  <c r="L7641" i="17"/>
  <c r="L7526" i="17"/>
  <c r="L7385" i="17"/>
  <c r="L7322" i="17"/>
  <c r="L7270" i="17"/>
  <c r="L6933" i="17"/>
  <c r="L6802" i="17"/>
  <c r="L7013" i="17"/>
  <c r="L6735" i="17"/>
  <c r="L6321" i="17"/>
  <c r="L6917" i="17"/>
  <c r="L6790" i="17"/>
  <c r="L6707" i="17"/>
  <c r="L6622" i="17"/>
  <c r="L6436" i="17"/>
  <c r="L6359" i="17"/>
  <c r="L7160" i="17"/>
  <c r="L7089" i="17"/>
  <c r="L6960" i="17"/>
  <c r="L8402" i="17"/>
  <c r="L8146" i="17"/>
  <c r="L8120" i="17"/>
  <c r="L8069" i="17"/>
  <c r="L7946" i="17"/>
  <c r="L8712" i="17"/>
  <c r="L8546" i="17"/>
  <c r="L8411" i="17"/>
  <c r="L8049" i="17"/>
  <c r="L8154" i="17"/>
  <c r="L8045" i="17"/>
  <c r="L8820" i="17"/>
  <c r="L8717" i="17"/>
  <c r="L8660" i="17"/>
  <c r="L8576" i="17"/>
  <c r="L8456" i="17"/>
  <c r="L8283" i="17"/>
  <c r="L8087" i="17"/>
  <c r="L8037" i="17"/>
  <c r="L7976" i="17"/>
  <c r="L7904" i="17"/>
  <c r="L7670" i="17"/>
  <c r="L7611" i="17"/>
  <c r="L7409" i="17"/>
  <c r="L7138" i="17"/>
  <c r="L7802" i="17"/>
  <c r="L7750" i="17"/>
  <c r="L7494" i="17"/>
  <c r="L7416" i="17"/>
  <c r="L7210" i="17"/>
  <c r="L7155" i="17"/>
  <c r="L7282" i="17"/>
  <c r="L6706" i="17"/>
  <c r="L6999" i="17"/>
  <c r="L7771" i="17"/>
  <c r="L7515" i="17"/>
  <c r="L7259" i="17"/>
  <c r="L7205" i="17"/>
  <c r="L7128" i="17"/>
  <c r="L6886" i="17"/>
  <c r="L6926" i="17"/>
  <c r="L6792" i="17"/>
  <c r="L7003" i="17"/>
  <c r="L6895" i="17"/>
  <c r="L6284" i="17"/>
  <c r="L6577" i="17"/>
  <c r="L6612" i="17"/>
  <c r="L6913" i="17"/>
  <c r="L6619" i="17"/>
  <c r="L6552" i="17"/>
  <c r="L6222" i="17"/>
  <c r="L7146" i="17"/>
  <c r="L7086" i="17"/>
  <c r="L6873" i="17"/>
  <c r="L6693" i="17"/>
  <c r="L6481" i="17"/>
  <c r="L5970" i="17"/>
  <c r="L6088" i="17"/>
  <c r="L6118" i="17"/>
  <c r="L8479" i="17"/>
  <c r="L8387" i="17"/>
  <c r="L8901" i="17"/>
  <c r="L8413" i="17"/>
  <c r="L8839" i="17"/>
  <c r="L8481" i="17"/>
  <c r="L7961" i="17"/>
  <c r="L7827" i="17"/>
  <c r="L7634" i="17"/>
  <c r="L7315" i="17"/>
  <c r="L8114" i="17"/>
  <c r="L7996" i="17"/>
  <c r="L7687" i="17"/>
  <c r="L8588" i="17"/>
  <c r="L8542" i="17"/>
  <c r="L8464" i="17"/>
  <c r="L8398" i="17"/>
  <c r="L7504" i="17"/>
  <c r="L8366" i="17"/>
  <c r="L8306" i="17"/>
  <c r="L7988" i="17"/>
  <c r="L7430" i="17"/>
  <c r="L8760" i="17"/>
  <c r="L8653" i="17"/>
  <c r="L8074" i="17"/>
  <c r="L7248" i="17"/>
  <c r="L7607" i="17"/>
  <c r="L7529" i="17"/>
  <c r="L7152" i="17"/>
  <c r="L7005" i="17"/>
  <c r="L7916" i="17"/>
  <c r="L7798" i="17"/>
  <c r="L7144" i="17"/>
  <c r="L7046" i="17"/>
  <c r="L6954" i="17"/>
  <c r="L6839" i="17"/>
  <c r="L7278" i="17"/>
  <c r="L6742" i="17"/>
  <c r="L7767" i="17"/>
  <c r="L7626" i="17"/>
  <c r="L7563" i="17"/>
  <c r="L7370" i="17"/>
  <c r="L7307" i="17"/>
  <c r="L7192" i="17"/>
  <c r="L7088" i="17"/>
  <c r="L6905" i="17"/>
  <c r="L6493" i="17"/>
  <c r="L6452" i="17"/>
  <c r="L6762" i="17"/>
  <c r="L6121" i="17"/>
  <c r="L6609" i="17"/>
  <c r="L6532" i="17"/>
  <c r="L6471" i="17"/>
  <c r="L6947" i="17"/>
  <c r="L6477" i="17"/>
  <c r="L8726" i="17"/>
  <c r="L8541" i="17"/>
  <c r="L8361" i="17"/>
  <c r="L8214" i="17"/>
  <c r="L8636" i="17"/>
  <c r="L8860" i="17"/>
  <c r="L8584" i="17"/>
  <c r="L8611" i="17"/>
  <c r="L8469" i="17"/>
  <c r="L8016" i="17"/>
  <c r="L8280" i="17"/>
  <c r="L8522" i="17"/>
  <c r="L8285" i="17"/>
  <c r="L8195" i="17"/>
  <c r="L8467" i="17"/>
  <c r="L8343" i="17"/>
  <c r="L7957" i="17"/>
  <c r="L8391" i="17"/>
  <c r="L8261" i="17"/>
  <c r="L8198" i="17"/>
  <c r="L8135" i="17"/>
  <c r="L7986" i="17"/>
  <c r="L7992" i="17"/>
  <c r="L7807" i="17"/>
  <c r="L8425" i="17"/>
  <c r="L6699" i="17"/>
  <c r="L7510" i="17"/>
  <c r="L6804" i="17"/>
  <c r="L7654" i="17"/>
  <c r="L7657" i="17"/>
  <c r="L7141" i="17"/>
  <c r="L6828" i="17"/>
  <c r="L7042" i="17"/>
  <c r="L6638" i="17"/>
  <c r="L6842" i="17"/>
  <c r="L7078" i="17"/>
  <c r="L6759" i="17"/>
  <c r="L6275" i="17"/>
  <c r="L9021" i="17"/>
  <c r="L8868" i="17"/>
  <c r="L8797" i="17"/>
  <c r="L8128" i="17"/>
  <c r="L8040" i="17"/>
  <c r="L8057" i="17"/>
  <c r="L7699" i="17"/>
  <c r="L8491" i="17"/>
  <c r="L8012" i="17"/>
  <c r="L7965" i="17"/>
  <c r="L7648" i="17"/>
  <c r="L7262" i="17"/>
  <c r="L7184" i="17"/>
  <c r="L6912" i="17"/>
  <c r="L7017" i="17"/>
  <c r="L6798" i="17"/>
  <c r="L6611" i="17"/>
  <c r="L6990" i="17"/>
  <c r="L6929" i="17"/>
  <c r="L6376" i="17"/>
  <c r="L6240" i="17"/>
  <c r="L6041" i="17"/>
  <c r="L6567" i="17"/>
  <c r="L8830" i="17"/>
  <c r="L8375" i="17"/>
  <c r="L8891" i="17"/>
  <c r="L8337" i="17"/>
  <c r="L8157" i="17"/>
  <c r="L8320" i="17"/>
  <c r="L8230" i="17"/>
  <c r="L9022" i="17"/>
  <c r="L8747" i="17"/>
  <c r="L8002" i="17"/>
  <c r="L8650" i="17"/>
  <c r="L3391" i="17"/>
  <c r="L9011" i="17"/>
  <c r="L8964" i="17"/>
  <c r="L9035" i="17"/>
  <c r="L8027" i="17"/>
  <c r="L9059" i="17"/>
  <c r="L8308" i="17"/>
  <c r="L8419" i="17"/>
  <c r="L8352" i="17"/>
  <c r="L8241" i="17"/>
  <c r="L8163" i="17"/>
  <c r="L8096" i="17"/>
  <c r="L7975" i="17"/>
  <c r="L7567" i="17"/>
  <c r="L7162" i="17"/>
  <c r="L7854" i="17"/>
  <c r="L7880" i="17"/>
  <c r="L7571" i="17"/>
  <c r="L8527" i="17"/>
  <c r="L8271" i="17"/>
  <c r="L7959" i="17"/>
  <c r="L7888" i="17"/>
  <c r="L7530" i="17"/>
  <c r="L7374" i="17"/>
  <c r="L8792" i="17"/>
  <c r="L8622" i="17"/>
  <c r="L8311" i="17"/>
  <c r="L7696" i="17"/>
  <c r="L7101" i="17"/>
  <c r="L6995" i="17"/>
  <c r="L6642" i="17"/>
  <c r="L7618" i="17"/>
  <c r="L7555" i="17"/>
  <c r="L7432" i="17"/>
  <c r="L7362" i="17"/>
  <c r="L7299" i="17"/>
  <c r="L7239" i="17"/>
  <c r="L7176" i="17"/>
  <c r="L7040" i="17"/>
  <c r="L7001" i="17"/>
  <c r="L6908" i="17"/>
  <c r="L6712" i="17"/>
  <c r="L7498" i="17"/>
  <c r="L7305" i="17"/>
  <c r="L7902" i="17"/>
  <c r="L7583" i="17"/>
  <c r="L7520" i="17"/>
  <c r="L7457" i="17"/>
  <c r="L7327" i="17"/>
  <c r="L7186" i="17"/>
  <c r="L6916" i="17"/>
  <c r="L7021" i="17"/>
  <c r="L6941" i="17"/>
  <c r="L6962" i="17"/>
  <c r="L6857" i="17"/>
  <c r="L6696" i="17"/>
  <c r="L7933" i="17"/>
  <c r="L7232" i="17"/>
  <c r="L7048" i="17"/>
  <c r="L6805" i="17"/>
  <c r="L6825" i="17"/>
  <c r="L6709" i="17"/>
  <c r="L6544" i="17"/>
  <c r="L6483" i="17"/>
  <c r="L6438" i="17"/>
  <c r="L6289" i="17"/>
  <c r="L6795" i="17"/>
  <c r="L6448" i="17"/>
  <c r="L5766" i="17"/>
  <c r="L6410" i="17"/>
  <c r="L6767" i="17"/>
  <c r="L6549" i="17"/>
  <c r="L6158" i="17"/>
  <c r="L6843" i="17"/>
  <c r="L7824" i="17"/>
  <c r="L7379" i="17"/>
  <c r="L7158" i="17"/>
  <c r="L7537" i="17"/>
  <c r="L7281" i="17"/>
  <c r="L7081" i="17"/>
  <c r="L7061" i="17"/>
  <c r="L6872" i="17"/>
  <c r="L6966" i="17"/>
  <c r="L6569" i="17"/>
  <c r="L6548" i="17"/>
  <c r="L5995" i="17"/>
  <c r="L6326" i="17"/>
  <c r="L6239" i="17"/>
  <c r="L5834" i="17"/>
  <c r="L6849" i="17"/>
  <c r="L6726" i="17"/>
  <c r="L6656" i="17"/>
  <c r="L6588" i="17"/>
  <c r="L6487" i="17"/>
  <c r="L6415" i="17"/>
  <c r="L6175" i="17"/>
  <c r="L6097" i="17"/>
  <c r="L6089" i="17"/>
  <c r="L5998" i="17"/>
  <c r="L5926" i="17"/>
  <c r="L5647" i="17"/>
  <c r="L5715" i="17"/>
  <c r="L6180" i="17"/>
  <c r="L5743" i="17"/>
  <c r="L5650" i="17"/>
  <c r="L6244" i="17"/>
  <c r="L5896" i="17"/>
  <c r="L5796" i="17"/>
  <c r="L5638" i="17"/>
  <c r="L6399" i="17"/>
  <c r="L6229" i="17"/>
  <c r="L5891" i="17"/>
  <c r="L5822" i="17"/>
  <c r="L5725" i="17"/>
  <c r="L5495" i="17"/>
  <c r="L5581" i="17"/>
  <c r="L5328" i="17"/>
  <c r="L5212" i="17"/>
  <c r="L5913" i="17"/>
  <c r="L5868" i="17"/>
  <c r="L5740" i="17"/>
  <c r="L5423" i="17"/>
  <c r="L5566" i="17"/>
  <c r="L5147" i="17"/>
  <c r="L5429" i="17"/>
  <c r="L5386" i="17"/>
  <c r="L5282" i="17"/>
  <c r="L5117" i="17"/>
  <c r="L4871" i="17"/>
  <c r="L4693" i="17"/>
  <c r="L5363" i="17"/>
  <c r="L4847" i="17"/>
  <c r="L5043" i="17"/>
  <c r="L4702" i="17"/>
  <c r="L5253" i="17"/>
  <c r="L5138" i="17"/>
  <c r="L4766" i="17"/>
  <c r="L4631" i="17"/>
  <c r="L4373" i="17"/>
  <c r="L4642" i="17"/>
  <c r="L5177" i="17"/>
  <c r="L4995" i="17"/>
  <c r="L4568" i="17"/>
  <c r="L4380" i="17"/>
  <c r="L4565" i="17"/>
  <c r="L4199" i="17"/>
  <c r="L4610" i="17"/>
  <c r="L4536" i="17"/>
  <c r="L3833" i="17"/>
  <c r="L4033" i="17"/>
  <c r="L4356" i="17"/>
  <c r="L4288" i="17"/>
  <c r="L4122" i="17"/>
  <c r="L4030" i="17"/>
  <c r="L3937" i="17"/>
  <c r="L3857" i="17"/>
  <c r="L3576" i="17"/>
  <c r="L3797" i="17"/>
  <c r="L4045" i="17"/>
  <c r="L3995" i="17"/>
  <c r="L3808" i="17"/>
  <c r="L3515" i="17"/>
  <c r="L4039" i="17"/>
  <c r="L3986" i="17"/>
  <c r="L3912" i="17"/>
  <c r="L3862" i="17"/>
  <c r="L3693" i="17"/>
  <c r="L3482" i="17"/>
  <c r="L3614" i="17"/>
  <c r="L3437" i="17"/>
  <c r="L3831" i="17"/>
  <c r="L3704" i="17"/>
  <c r="L3640" i="17"/>
  <c r="L3560" i="17"/>
  <c r="L6318" i="17"/>
  <c r="L5551" i="17"/>
  <c r="L5519" i="17"/>
  <c r="L5447" i="17"/>
  <c r="L5858" i="17"/>
  <c r="L5864" i="17"/>
  <c r="L5546" i="17"/>
  <c r="L5548" i="17"/>
  <c r="L5267" i="17"/>
  <c r="L4716" i="17"/>
  <c r="L5160" i="17"/>
  <c r="L4624" i="17"/>
  <c r="L4027" i="17"/>
  <c r="L3579" i="17"/>
  <c r="L4035" i="17"/>
  <c r="L3546" i="17"/>
  <c r="L3504" i="17"/>
  <c r="L3612" i="17"/>
  <c r="L3481" i="17"/>
  <c r="L3414" i="17"/>
  <c r="L6663" i="17"/>
  <c r="L6185" i="17"/>
  <c r="L5469" i="17"/>
  <c r="L6061" i="17"/>
  <c r="L5800" i="17"/>
  <c r="L5571" i="17"/>
  <c r="L5384" i="17"/>
  <c r="L4814" i="17"/>
  <c r="L4883" i="17"/>
  <c r="L4567" i="17"/>
  <c r="L4918" i="17"/>
  <c r="L4314" i="17"/>
  <c r="L3943" i="17"/>
  <c r="L3874" i="17"/>
  <c r="L3804" i="17"/>
  <c r="L3659" i="17"/>
  <c r="L3703" i="17"/>
  <c r="L3492" i="17"/>
  <c r="L3558" i="17"/>
  <c r="L3715" i="17"/>
  <c r="L3651" i="17"/>
  <c r="L6512" i="17"/>
  <c r="L6054" i="17"/>
  <c r="L5960" i="17"/>
  <c r="L6199" i="17"/>
  <c r="L5463" i="17"/>
  <c r="L5876" i="17"/>
  <c r="L5601" i="17"/>
  <c r="L6016" i="17"/>
  <c r="L5564" i="17"/>
  <c r="L5275" i="17"/>
  <c r="L4971" i="17"/>
  <c r="L5388" i="17"/>
  <c r="L5362" i="17"/>
  <c r="L4992" i="17"/>
  <c r="L5012" i="17"/>
  <c r="L4979" i="17"/>
  <c r="L4901" i="17"/>
  <c r="L5225" i="17"/>
  <c r="L4495" i="17"/>
  <c r="L4167" i="17"/>
  <c r="L4854" i="17"/>
  <c r="L4670" i="17"/>
  <c r="L4426" i="17"/>
  <c r="L4055" i="17"/>
  <c r="L4238" i="17"/>
  <c r="L4146" i="17"/>
  <c r="L4258" i="17"/>
  <c r="L4185" i="17"/>
  <c r="L4135" i="17"/>
  <c r="L4124" i="17"/>
  <c r="L4109" i="17"/>
  <c r="L3866" i="17"/>
  <c r="L4247" i="17"/>
  <c r="L3662" i="17"/>
  <c r="L3472" i="17"/>
  <c r="L3569" i="17"/>
  <c r="L3682" i="17"/>
  <c r="L3555" i="17"/>
  <c r="L3588" i="17"/>
  <c r="L3524" i="17"/>
  <c r="L3467" i="17"/>
  <c r="L3410" i="17"/>
  <c r="L6518" i="17"/>
  <c r="L7111" i="17"/>
  <c r="L7058" i="17"/>
  <c r="L6900" i="17"/>
  <c r="L6446" i="17"/>
  <c r="L6332" i="17"/>
  <c r="L6019" i="17"/>
  <c r="L5541" i="17"/>
  <c r="L6108" i="17"/>
  <c r="L5853" i="17"/>
  <c r="L5692" i="17"/>
  <c r="L5865" i="17"/>
  <c r="L6115" i="17"/>
  <c r="L5775" i="17"/>
  <c r="L5614" i="17"/>
  <c r="L6220" i="17"/>
  <c r="L5921" i="17"/>
  <c r="L5831" i="17"/>
  <c r="L5674" i="17"/>
  <c r="L5850" i="17"/>
  <c r="L5773" i="17"/>
  <c r="L5882" i="17"/>
  <c r="L5695" i="17"/>
  <c r="L5443" i="17"/>
  <c r="L5358" i="17"/>
  <c r="L5587" i="17"/>
  <c r="L5504" i="17"/>
  <c r="L5353" i="17"/>
  <c r="L5500" i="17"/>
  <c r="L5231" i="17"/>
  <c r="L5569" i="17"/>
  <c r="L5411" i="17"/>
  <c r="L5202" i="17"/>
  <c r="L5296" i="17"/>
  <c r="L5101" i="17"/>
  <c r="L4998" i="17"/>
  <c r="L4964" i="17"/>
  <c r="L4659" i="17"/>
  <c r="L4931" i="17"/>
  <c r="L5340" i="17"/>
  <c r="L5124" i="17"/>
  <c r="L4607" i="17"/>
  <c r="L4787" i="17"/>
  <c r="L4662" i="17"/>
  <c r="L4910" i="17"/>
  <c r="L4270" i="17"/>
  <c r="L4434" i="17"/>
  <c r="L4171" i="17"/>
  <c r="L4091" i="17"/>
  <c r="L4058" i="17"/>
  <c r="L3896" i="17"/>
  <c r="L3962" i="17"/>
  <c r="L3643" i="17"/>
  <c r="L3442" i="17"/>
  <c r="L3722" i="17"/>
  <c r="L5622" i="17"/>
  <c r="L5136" i="17"/>
  <c r="L5120" i="17"/>
  <c r="L5289" i="17"/>
  <c r="L5205" i="17"/>
  <c r="L5250" i="17"/>
  <c r="L4294" i="17"/>
  <c r="L4524" i="17"/>
  <c r="L4333" i="17"/>
  <c r="L4216" i="17"/>
  <c r="L4209" i="17"/>
  <c r="L4051" i="17"/>
  <c r="L4197" i="17"/>
  <c r="L3635" i="17"/>
  <c r="L3499" i="17"/>
  <c r="L3974" i="17"/>
  <c r="L3431" i="17"/>
  <c r="L8754" i="17"/>
  <c r="L8753" i="17"/>
  <c r="L8299" i="17"/>
  <c r="L8298" i="17"/>
  <c r="L8109" i="17"/>
  <c r="L8108" i="17"/>
  <c r="L8690" i="17"/>
  <c r="L8689" i="17"/>
  <c r="L8917" i="17"/>
  <c r="L8810" i="17"/>
  <c r="L8809" i="17"/>
  <c r="L8818" i="17"/>
  <c r="L8817" i="17"/>
  <c r="L8962" i="17"/>
  <c r="L8961" i="17"/>
  <c r="L8538" i="17"/>
  <c r="L8537" i="17"/>
  <c r="L8331" i="17"/>
  <c r="L8330" i="17"/>
  <c r="L8850" i="17"/>
  <c r="L8849" i="17"/>
  <c r="L7991" i="17"/>
  <c r="L7990" i="17"/>
  <c r="L7951" i="17"/>
  <c r="L7950" i="17"/>
  <c r="L7501" i="17"/>
  <c r="L7500" i="17"/>
  <c r="L7477" i="17"/>
  <c r="L7476" i="17"/>
  <c r="L8669" i="17"/>
  <c r="L8218" i="17"/>
  <c r="L8515" i="17"/>
  <c r="L8514" i="17"/>
  <c r="L8186" i="17"/>
  <c r="L8220" i="17"/>
  <c r="L7533" i="17"/>
  <c r="L7532" i="17"/>
  <c r="L7277" i="17"/>
  <c r="L7276" i="17"/>
  <c r="L6751" i="17"/>
  <c r="L6750" i="17"/>
  <c r="L6956" i="17"/>
  <c r="L6955" i="17"/>
  <c r="L7539" i="17"/>
  <c r="L7421" i="17"/>
  <c r="L7420" i="17"/>
  <c r="L7877" i="17"/>
  <c r="L7876" i="17"/>
  <c r="L7621" i="17"/>
  <c r="L7620" i="17"/>
  <c r="L7365" i="17"/>
  <c r="L7364" i="17"/>
  <c r="L6783" i="17"/>
  <c r="L6782" i="17"/>
  <c r="L7897" i="17"/>
  <c r="L7133" i="17"/>
  <c r="L7132" i="17"/>
  <c r="L7073" i="17"/>
  <c r="L6859" i="17"/>
  <c r="L6210" i="17"/>
  <c r="L6209" i="17"/>
  <c r="L6587" i="17"/>
  <c r="L6586" i="17"/>
  <c r="L6627" i="17"/>
  <c r="L6626" i="17"/>
  <c r="L6556" i="17"/>
  <c r="L6754" i="17"/>
  <c r="L6753" i="17"/>
  <c r="L6563" i="17"/>
  <c r="L6562" i="17"/>
  <c r="L6495" i="17"/>
  <c r="L6494" i="17"/>
  <c r="L7222" i="17"/>
  <c r="L6542" i="17"/>
  <c r="L8738" i="17"/>
  <c r="L8737" i="17"/>
  <c r="L8682" i="17"/>
  <c r="L8681" i="17"/>
  <c r="L8427" i="17"/>
  <c r="L8426" i="17"/>
  <c r="L8864" i="17"/>
  <c r="L8405" i="17"/>
  <c r="L8771" i="17"/>
  <c r="L8663" i="17"/>
  <c r="L8662" i="17"/>
  <c r="L8898" i="17"/>
  <c r="L8897" i="17"/>
  <c r="L8631" i="17"/>
  <c r="L8775" i="17"/>
  <c r="L8989" i="17"/>
  <c r="L8081" i="17"/>
  <c r="L8910" i="17"/>
  <c r="L8632" i="17"/>
  <c r="L8986" i="17"/>
  <c r="L8985" i="17"/>
  <c r="L8301" i="17"/>
  <c r="L8300" i="17"/>
  <c r="L9010" i="17"/>
  <c r="L9009" i="17"/>
  <c r="L7907" i="17"/>
  <c r="L7837" i="17"/>
  <c r="L7836" i="17"/>
  <c r="L7349" i="17"/>
  <c r="L7348" i="17"/>
  <c r="L8333" i="17"/>
  <c r="L8332" i="17"/>
  <c r="L8059" i="17"/>
  <c r="L8058" i="17"/>
  <c r="L8004" i="17"/>
  <c r="L7717" i="17"/>
  <c r="L7716" i="17"/>
  <c r="L7482" i="17"/>
  <c r="L8187" i="17"/>
  <c r="L7813" i="17"/>
  <c r="L7812" i="17"/>
  <c r="L8645" i="17"/>
  <c r="L8591" i="17"/>
  <c r="L8275" i="17"/>
  <c r="L8082" i="17"/>
  <c r="L7943" i="17"/>
  <c r="L7942" i="17"/>
  <c r="L7845" i="17"/>
  <c r="L7844" i="17"/>
  <c r="L7747" i="17"/>
  <c r="L7301" i="17"/>
  <c r="L7300" i="17"/>
  <c r="L8683" i="17"/>
  <c r="L8436" i="17"/>
  <c r="L8379" i="17"/>
  <c r="L8180" i="17"/>
  <c r="L7733" i="17"/>
  <c r="L7732" i="17"/>
  <c r="L8094" i="17"/>
  <c r="L7980" i="17"/>
  <c r="L7453" i="17"/>
  <c r="L7452" i="17"/>
  <c r="L8767" i="17"/>
  <c r="L8403" i="17"/>
  <c r="L8340" i="17"/>
  <c r="L8216" i="17"/>
  <c r="L8147" i="17"/>
  <c r="L7814" i="17"/>
  <c r="L7289" i="17"/>
  <c r="L7797" i="17"/>
  <c r="L7796" i="17"/>
  <c r="L7541" i="17"/>
  <c r="L7540" i="17"/>
  <c r="L7285" i="17"/>
  <c r="L7284" i="17"/>
  <c r="L7150" i="17"/>
  <c r="L7589" i="17"/>
  <c r="L7588" i="17"/>
  <c r="L7333" i="17"/>
  <c r="L7332" i="17"/>
  <c r="L7246" i="17"/>
  <c r="L7092" i="17"/>
  <c r="L7602" i="17"/>
  <c r="L7535" i="17"/>
  <c r="L7469" i="17"/>
  <c r="L7468" i="17"/>
  <c r="L7920" i="17"/>
  <c r="L7865" i="17"/>
  <c r="L7609" i="17"/>
  <c r="L7546" i="17"/>
  <c r="L7353" i="17"/>
  <c r="L7290" i="17"/>
  <c r="L7074" i="17"/>
  <c r="L7217" i="17"/>
  <c r="L6878" i="17"/>
  <c r="L7830" i="17"/>
  <c r="L7701" i="17"/>
  <c r="L7700" i="17"/>
  <c r="L7445" i="17"/>
  <c r="L7444" i="17"/>
  <c r="L6496" i="17"/>
  <c r="L6631" i="17"/>
  <c r="L6537" i="17"/>
  <c r="L6623" i="17"/>
  <c r="L6360" i="17"/>
  <c r="L6303" i="17"/>
  <c r="L6787" i="17"/>
  <c r="L6747" i="17"/>
  <c r="L6703" i="17"/>
  <c r="L6422" i="17"/>
  <c r="L6342" i="17"/>
  <c r="L7215" i="17"/>
  <c r="L7028" i="17"/>
  <c r="L6950" i="17"/>
  <c r="L6585" i="17"/>
  <c r="L6404" i="17"/>
  <c r="L6037" i="17"/>
  <c r="L6033" i="17"/>
  <c r="L6256" i="17"/>
  <c r="L6166" i="17"/>
  <c r="L5929" i="17"/>
  <c r="L6237" i="17"/>
  <c r="L6187" i="17"/>
  <c r="L6057" i="17"/>
  <c r="L6392" i="17"/>
  <c r="L6268" i="17"/>
  <c r="L6226" i="17"/>
  <c r="L6147" i="17"/>
  <c r="L5986" i="17"/>
  <c r="L5909" i="17"/>
  <c r="L5730" i="17"/>
  <c r="L5653" i="17"/>
  <c r="L9031" i="17"/>
  <c r="L9005" i="17"/>
  <c r="L8852" i="17"/>
  <c r="L8733" i="17"/>
  <c r="L7999" i="17"/>
  <c r="L7998" i="17"/>
  <c r="L8827" i="17"/>
  <c r="L8892" i="17"/>
  <c r="L8855" i="17"/>
  <c r="L8173" i="17"/>
  <c r="L8172" i="17"/>
  <c r="L8885" i="17"/>
  <c r="L8944" i="17"/>
  <c r="L8834" i="17"/>
  <c r="L8833" i="17"/>
  <c r="L8627" i="17"/>
  <c r="L8626" i="17"/>
  <c r="L8277" i="17"/>
  <c r="L8960" i="17"/>
  <c r="L8768" i="17"/>
  <c r="L9008" i="17"/>
  <c r="L9058" i="17"/>
  <c r="L9057" i="17"/>
  <c r="L8930" i="17"/>
  <c r="L8929" i="17"/>
  <c r="L9032" i="17"/>
  <c r="L8982" i="17"/>
  <c r="L8932" i="17"/>
  <c r="L8879" i="17"/>
  <c r="L8602" i="17"/>
  <c r="L8601" i="17"/>
  <c r="L8191" i="17"/>
  <c r="L8819" i="17"/>
  <c r="L8890" i="17"/>
  <c r="L8889" i="17"/>
  <c r="L8804" i="17"/>
  <c r="L8557" i="17"/>
  <c r="L8116" i="17"/>
  <c r="L8914" i="17"/>
  <c r="L8913" i="17"/>
  <c r="L8815" i="17"/>
  <c r="L8651" i="17"/>
  <c r="L8372" i="17"/>
  <c r="L7895" i="17"/>
  <c r="L7323" i="17"/>
  <c r="L8448" i="17"/>
  <c r="L8203" i="17"/>
  <c r="L8202" i="17"/>
  <c r="L8055" i="17"/>
  <c r="L8054" i="17"/>
  <c r="L8065" i="17"/>
  <c r="L7939" i="17"/>
  <c r="L8708" i="17"/>
  <c r="L8338" i="17"/>
  <c r="L8269" i="17"/>
  <c r="L8268" i="17"/>
  <c r="L8015" i="17"/>
  <c r="L8014" i="17"/>
  <c r="L7918" i="17"/>
  <c r="L7738" i="17"/>
  <c r="L7610" i="17"/>
  <c r="L7209" i="17"/>
  <c r="L8666" i="17"/>
  <c r="L8665" i="17"/>
  <c r="L8616" i="17"/>
  <c r="L8503" i="17"/>
  <c r="L8429" i="17"/>
  <c r="L8237" i="17"/>
  <c r="L8236" i="17"/>
  <c r="L8110" i="17"/>
  <c r="L8042" i="17"/>
  <c r="L7930" i="17"/>
  <c r="L8148" i="17"/>
  <c r="L8091" i="17"/>
  <c r="L8039" i="17"/>
  <c r="L8038" i="17"/>
  <c r="L7977" i="17"/>
  <c r="L7908" i="17"/>
  <c r="L7847" i="17"/>
  <c r="L7591" i="17"/>
  <c r="L7213" i="17"/>
  <c r="L8813" i="17"/>
  <c r="L8710" i="17"/>
  <c r="L8569" i="17"/>
  <c r="L8510" i="17"/>
  <c r="L8509" i="17"/>
  <c r="L8449" i="17"/>
  <c r="L8397" i="17"/>
  <c r="L8396" i="17"/>
  <c r="L8270" i="17"/>
  <c r="L8210" i="17"/>
  <c r="L8141" i="17"/>
  <c r="L8140" i="17"/>
  <c r="L8031" i="17"/>
  <c r="L8030" i="17"/>
  <c r="L7972" i="17"/>
  <c r="L7878" i="17"/>
  <c r="L7707" i="17"/>
  <c r="L7478" i="17"/>
  <c r="L7785" i="17"/>
  <c r="L7722" i="17"/>
  <c r="L7659" i="17"/>
  <c r="L7466" i="17"/>
  <c r="L7403" i="17"/>
  <c r="L7197" i="17"/>
  <c r="L7196" i="17"/>
  <c r="L7020" i="17"/>
  <c r="L7019" i="17"/>
  <c r="L6850" i="17"/>
  <c r="L6740" i="17"/>
  <c r="L7354" i="17"/>
  <c r="L7302" i="17"/>
  <c r="L7598" i="17"/>
  <c r="L7525" i="17"/>
  <c r="L7524" i="17"/>
  <c r="L7342" i="17"/>
  <c r="L7269" i="17"/>
  <c r="L7268" i="17"/>
  <c r="L7214" i="17"/>
  <c r="L7134" i="17"/>
  <c r="L7067" i="17"/>
  <c r="L6734" i="17"/>
  <c r="L7739" i="17"/>
  <c r="L7669" i="17"/>
  <c r="L7668" i="17"/>
  <c r="L7542" i="17"/>
  <c r="L7483" i="17"/>
  <c r="L7413" i="17"/>
  <c r="L7412" i="17"/>
  <c r="L7286" i="17"/>
  <c r="L7206" i="17"/>
  <c r="L6996" i="17"/>
  <c r="L6910" i="17"/>
  <c r="L7882" i="17"/>
  <c r="L7819" i="17"/>
  <c r="L7689" i="17"/>
  <c r="L7433" i="17"/>
  <c r="L7113" i="17"/>
  <c r="L7065" i="17"/>
  <c r="L6983" i="17"/>
  <c r="L6851" i="17"/>
  <c r="L6691" i="17"/>
  <c r="L7010" i="17"/>
  <c r="L6852" i="17"/>
  <c r="L6779" i="17"/>
  <c r="L6778" i="17"/>
  <c r="L6584" i="17"/>
  <c r="L6993" i="17"/>
  <c r="L6819" i="17"/>
  <c r="L6818" i="17"/>
  <c r="L6729" i="17"/>
  <c r="L6728" i="17"/>
  <c r="L6534" i="17"/>
  <c r="L6533" i="17"/>
  <c r="L6668" i="17"/>
  <c r="L6485" i="17"/>
  <c r="L6322" i="17"/>
  <c r="L6830" i="17"/>
  <c r="L6620" i="17"/>
  <c r="L6523" i="17"/>
  <c r="L6522" i="17"/>
  <c r="L6343" i="17"/>
  <c r="L6255" i="17"/>
  <c r="L6299" i="17"/>
  <c r="L6890" i="17"/>
  <c r="L6823" i="17"/>
  <c r="L8967" i="17"/>
  <c r="L8948" i="17"/>
  <c r="L8895" i="17"/>
  <c r="L8845" i="17"/>
  <c r="L8795" i="17"/>
  <c r="L8730" i="17"/>
  <c r="L8729" i="17"/>
  <c r="L8258" i="17"/>
  <c r="L7912" i="17"/>
  <c r="L8770" i="17"/>
  <c r="L8769" i="17"/>
  <c r="L8846" i="17"/>
  <c r="L8826" i="17"/>
  <c r="L8825" i="17"/>
  <c r="L8446" i="17"/>
  <c r="L8445" i="17"/>
  <c r="L8244" i="17"/>
  <c r="L9063" i="17"/>
  <c r="L8906" i="17"/>
  <c r="L8905" i="17"/>
  <c r="L9047" i="17"/>
  <c r="L8933" i="17"/>
  <c r="L8821" i="17"/>
  <c r="L8684" i="17"/>
  <c r="L8928" i="17"/>
  <c r="L9019" i="17"/>
  <c r="L8740" i="17"/>
  <c r="L8471" i="17"/>
  <c r="L8470" i="17"/>
  <c r="L8997" i="17"/>
  <c r="L8887" i="17"/>
  <c r="L9028" i="17"/>
  <c r="L8975" i="17"/>
  <c r="L8925" i="17"/>
  <c r="L8872" i="17"/>
  <c r="L8802" i="17"/>
  <c r="L8801" i="17"/>
  <c r="L8758" i="17"/>
  <c r="L8596" i="17"/>
  <c r="L9034" i="17"/>
  <c r="L9033" i="17"/>
  <c r="L9050" i="17"/>
  <c r="L9049" i="17"/>
  <c r="L8971" i="17"/>
  <c r="L8778" i="17"/>
  <c r="L8777" i="17"/>
  <c r="L8656" i="17"/>
  <c r="L8369" i="17"/>
  <c r="L8067" i="17"/>
  <c r="L8577" i="17"/>
  <c r="L8507" i="17"/>
  <c r="L8506" i="17"/>
  <c r="L8995" i="17"/>
  <c r="L8811" i="17"/>
  <c r="L8706" i="17"/>
  <c r="L8705" i="17"/>
  <c r="L8643" i="17"/>
  <c r="L8642" i="17"/>
  <c r="L8023" i="17"/>
  <c r="L8022" i="17"/>
  <c r="L7886" i="17"/>
  <c r="L7795" i="17"/>
  <c r="L7702" i="17"/>
  <c r="L7429" i="17"/>
  <c r="L7428" i="17"/>
  <c r="L7274" i="17"/>
  <c r="L8592" i="17"/>
  <c r="L8525" i="17"/>
  <c r="L8441" i="17"/>
  <c r="L8324" i="17"/>
  <c r="L8047" i="17"/>
  <c r="L7817" i="17"/>
  <c r="L7697" i="17"/>
  <c r="L7623" i="17"/>
  <c r="L7461" i="17"/>
  <c r="L7460" i="17"/>
  <c r="L8171" i="17"/>
  <c r="L8170" i="17"/>
  <c r="L8050" i="17"/>
  <c r="L7989" i="17"/>
  <c r="L7935" i="17"/>
  <c r="L7781" i="17"/>
  <c r="L7780" i="17"/>
  <c r="L8701" i="17"/>
  <c r="L8585" i="17"/>
  <c r="L8518" i="17"/>
  <c r="L8458" i="17"/>
  <c r="L8395" i="17"/>
  <c r="L8394" i="17"/>
  <c r="L8264" i="17"/>
  <c r="L8201" i="17"/>
  <c r="L8139" i="17"/>
  <c r="L8138" i="17"/>
  <c r="L8061" i="17"/>
  <c r="L7898" i="17"/>
  <c r="L7728" i="17"/>
  <c r="L7415" i="17"/>
  <c r="L8658" i="17"/>
  <c r="L8609" i="17"/>
  <c r="L8535" i="17"/>
  <c r="L8534" i="17"/>
  <c r="L8496" i="17"/>
  <c r="L8363" i="17"/>
  <c r="L8362" i="17"/>
  <c r="L8232" i="17"/>
  <c r="L8169" i="17"/>
  <c r="L8107" i="17"/>
  <c r="L8106" i="17"/>
  <c r="L8035" i="17"/>
  <c r="L7922" i="17"/>
  <c r="L7695" i="17"/>
  <c r="L8079" i="17"/>
  <c r="L8078" i="17"/>
  <c r="L7973" i="17"/>
  <c r="L7905" i="17"/>
  <c r="L7833" i="17"/>
  <c r="L7718" i="17"/>
  <c r="L7419" i="17"/>
  <c r="L7829" i="17"/>
  <c r="L7828" i="17"/>
  <c r="L7703" i="17"/>
  <c r="L7581" i="17"/>
  <c r="L7580" i="17"/>
  <c r="L7391" i="17"/>
  <c r="L8806" i="17"/>
  <c r="L8756" i="17"/>
  <c r="L8703" i="17"/>
  <c r="L8647" i="17"/>
  <c r="L8565" i="17"/>
  <c r="L8499" i="17"/>
  <c r="L8498" i="17"/>
  <c r="L8443" i="17"/>
  <c r="L8442" i="17"/>
  <c r="L8392" i="17"/>
  <c r="L8329" i="17"/>
  <c r="L8267" i="17"/>
  <c r="L8266" i="17"/>
  <c r="L8136" i="17"/>
  <c r="L8070" i="17"/>
  <c r="L8019" i="17"/>
  <c r="L7969" i="17"/>
  <c r="L7791" i="17"/>
  <c r="L7467" i="17"/>
  <c r="L7848" i="17"/>
  <c r="L7778" i="17"/>
  <c r="L7715" i="17"/>
  <c r="L7592" i="17"/>
  <c r="L7522" i="17"/>
  <c r="L7459" i="17"/>
  <c r="L7336" i="17"/>
  <c r="L7266" i="17"/>
  <c r="L7188" i="17"/>
  <c r="L7120" i="17"/>
  <c r="L7006" i="17"/>
  <c r="L6923" i="17"/>
  <c r="L7637" i="17"/>
  <c r="L7636" i="17"/>
  <c r="L7381" i="17"/>
  <c r="L7380" i="17"/>
  <c r="L7047" i="17"/>
  <c r="L6951" i="17"/>
  <c r="L6690" i="17"/>
  <c r="L6689" i="17"/>
  <c r="L7350" i="17"/>
  <c r="L7291" i="17"/>
  <c r="L7211" i="17"/>
  <c r="L7145" i="17"/>
  <c r="L7032" i="17"/>
  <c r="L6531" i="17"/>
  <c r="L7576" i="17"/>
  <c r="L7513" i="17"/>
  <c r="L7450" i="17"/>
  <c r="L7398" i="17"/>
  <c r="L7320" i="17"/>
  <c r="L7203" i="17"/>
  <c r="L6985" i="17"/>
  <c r="L6551" i="17"/>
  <c r="L7913" i="17"/>
  <c r="L7850" i="17"/>
  <c r="L7787" i="17"/>
  <c r="L7735" i="17"/>
  <c r="L7594" i="17"/>
  <c r="L7531" i="17"/>
  <c r="L7479" i="17"/>
  <c r="L7401" i="17"/>
  <c r="L7338" i="17"/>
  <c r="L7275" i="17"/>
  <c r="L7026" i="17"/>
  <c r="L6937" i="17"/>
  <c r="L7256" i="17"/>
  <c r="L250" i="17"/>
  <c r="L298" i="17"/>
  <c r="L850" i="17"/>
  <c r="L8935" i="17"/>
  <c r="L8536" i="17"/>
  <c r="L8941" i="17"/>
  <c r="L8725" i="17"/>
  <c r="L8646" i="17"/>
  <c r="L8384" i="17"/>
  <c r="L8347" i="17"/>
  <c r="L8188" i="17"/>
  <c r="L8780" i="17"/>
  <c r="L8607" i="17"/>
  <c r="L8435" i="17"/>
  <c r="L8434" i="17"/>
  <c r="L8356" i="17"/>
  <c r="L8239" i="17"/>
  <c r="L9045" i="17"/>
  <c r="L8874" i="17"/>
  <c r="L8873" i="17"/>
  <c r="L8571" i="17"/>
  <c r="L8570" i="17"/>
  <c r="L9036" i="17"/>
  <c r="L8866" i="17"/>
  <c r="L8865" i="17"/>
  <c r="L8751" i="17"/>
  <c r="L8675" i="17"/>
  <c r="L8583" i="17"/>
  <c r="L8009" i="17"/>
  <c r="L8903" i="17"/>
  <c r="L8672" i="17"/>
  <c r="L8983" i="17"/>
  <c r="L8880" i="17"/>
  <c r="L9026" i="17"/>
  <c r="L9025" i="17"/>
  <c r="L3390" i="17"/>
  <c r="L8968" i="17"/>
  <c r="L8918" i="17"/>
  <c r="L8463" i="17"/>
  <c r="L8272" i="17"/>
  <c r="L9002" i="17"/>
  <c r="L9001" i="17"/>
  <c r="L8954" i="17"/>
  <c r="L8953" i="17"/>
  <c r="L8875" i="17"/>
  <c r="L8773" i="17"/>
  <c r="L8652" i="17"/>
  <c r="L8517" i="17"/>
  <c r="L8255" i="17"/>
  <c r="L8034" i="17"/>
  <c r="L8164" i="17"/>
  <c r="L8978" i="17"/>
  <c r="L8977" i="17"/>
  <c r="L8899" i="17"/>
  <c r="L8700" i="17"/>
  <c r="L8633" i="17"/>
  <c r="L8461" i="17"/>
  <c r="L8334" i="17"/>
  <c r="L8189" i="17"/>
  <c r="L7947" i="17"/>
  <c r="L7786" i="17"/>
  <c r="L7688" i="17"/>
  <c r="L7579" i="17"/>
  <c r="L7417" i="17"/>
  <c r="L7177" i="17"/>
  <c r="L8437" i="17"/>
  <c r="L8367" i="17"/>
  <c r="L8317" i="17"/>
  <c r="L8247" i="17"/>
  <c r="L8181" i="17"/>
  <c r="L8111" i="17"/>
  <c r="L7982" i="17"/>
  <c r="L7799" i="17"/>
  <c r="L7606" i="17"/>
  <c r="L7449" i="17"/>
  <c r="L8043" i="17"/>
  <c r="L7978" i="17"/>
  <c r="L7931" i="17"/>
  <c r="L7863" i="17"/>
  <c r="L7766" i="17"/>
  <c r="L8694" i="17"/>
  <c r="L8620" i="17"/>
  <c r="L8579" i="17"/>
  <c r="L8578" i="17"/>
  <c r="L8511" i="17"/>
  <c r="L8444" i="17"/>
  <c r="L8390" i="17"/>
  <c r="L8327" i="17"/>
  <c r="L8260" i="17"/>
  <c r="L8197" i="17"/>
  <c r="L8134" i="17"/>
  <c r="L7985" i="17"/>
  <c r="L7889" i="17"/>
  <c r="L7803" i="17"/>
  <c r="L7582" i="17"/>
  <c r="L7125" i="17"/>
  <c r="L8654" i="17"/>
  <c r="L8605" i="17"/>
  <c r="L8531" i="17"/>
  <c r="L8489" i="17"/>
  <c r="L8421" i="17"/>
  <c r="L8358" i="17"/>
  <c r="L8295" i="17"/>
  <c r="L8228" i="17"/>
  <c r="L8165" i="17"/>
  <c r="L8102" i="17"/>
  <c r="L8024" i="17"/>
  <c r="L7963" i="17"/>
  <c r="L7789" i="17"/>
  <c r="L7788" i="17"/>
  <c r="L7605" i="17"/>
  <c r="L7604" i="17"/>
  <c r="L7326" i="17"/>
  <c r="L8075" i="17"/>
  <c r="L7967" i="17"/>
  <c r="L7966" i="17"/>
  <c r="L7893" i="17"/>
  <c r="L7892" i="17"/>
  <c r="L7806" i="17"/>
  <c r="L7709" i="17"/>
  <c r="L7708" i="17"/>
  <c r="L7547" i="17"/>
  <c r="L7408" i="17"/>
  <c r="L7810" i="17"/>
  <c r="L7569" i="17"/>
  <c r="L7386" i="17"/>
  <c r="L8799" i="17"/>
  <c r="L8749" i="17"/>
  <c r="L8696" i="17"/>
  <c r="L8551" i="17"/>
  <c r="L8438" i="17"/>
  <c r="L8388" i="17"/>
  <c r="L8325" i="17"/>
  <c r="L8262" i="17"/>
  <c r="L8199" i="17"/>
  <c r="L8132" i="17"/>
  <c r="L8063" i="17"/>
  <c r="L7861" i="17"/>
  <c r="L7860" i="17"/>
  <c r="L7768" i="17"/>
  <c r="L7680" i="17"/>
  <c r="L7841" i="17"/>
  <c r="L7774" i="17"/>
  <c r="L7711" i="17"/>
  <c r="L7585" i="17"/>
  <c r="L7518" i="17"/>
  <c r="L7455" i="17"/>
  <c r="L7392" i="17"/>
  <c r="L7329" i="17"/>
  <c r="L7117" i="17"/>
  <c r="L7116" i="17"/>
  <c r="L7002" i="17"/>
  <c r="L6918" i="17"/>
  <c r="L6695" i="17"/>
  <c r="L7625" i="17"/>
  <c r="L7562" i="17"/>
  <c r="L7499" i="17"/>
  <c r="L7369" i="17"/>
  <c r="L7306" i="17"/>
  <c r="L7243" i="17"/>
  <c r="L7044" i="17"/>
  <c r="L6800" i="17"/>
  <c r="L6683" i="17"/>
  <c r="L7287" i="17"/>
  <c r="L7207" i="17"/>
  <c r="L7123" i="17"/>
  <c r="L7643" i="17"/>
  <c r="L7573" i="17"/>
  <c r="L7572" i="17"/>
  <c r="L7446" i="17"/>
  <c r="L7387" i="17"/>
  <c r="L7317" i="17"/>
  <c r="L7316" i="17"/>
  <c r="L7115" i="17"/>
  <c r="L7054" i="17"/>
  <c r="L6977" i="17"/>
  <c r="L6510" i="17"/>
  <c r="L7909" i="17"/>
  <c r="L7843" i="17"/>
  <c r="L7783" i="17"/>
  <c r="L7720" i="17"/>
  <c r="L7650" i="17"/>
  <c r="L7587" i="17"/>
  <c r="L7527" i="17"/>
  <c r="L7464" i="17"/>
  <c r="L7394" i="17"/>
  <c r="L7331" i="17"/>
  <c r="L7271" i="17"/>
  <c r="L7190" i="17"/>
  <c r="L7126" i="17"/>
  <c r="L6824" i="17"/>
  <c r="L6605" i="17"/>
  <c r="L7253" i="17"/>
  <c r="L7252" i="17"/>
  <c r="L6892" i="17"/>
  <c r="L6891" i="17"/>
  <c r="L6700" i="17"/>
  <c r="L6058" i="17"/>
  <c r="L7871" i="17"/>
  <c r="L7808" i="17"/>
  <c r="L7745" i="17"/>
  <c r="L7678" i="17"/>
  <c r="L7615" i="17"/>
  <c r="L7552" i="17"/>
  <c r="L7489" i="17"/>
  <c r="L7422" i="17"/>
  <c r="L7359" i="17"/>
  <c r="L7296" i="17"/>
  <c r="L7236" i="17"/>
  <c r="L8787" i="17"/>
  <c r="L8722" i="17"/>
  <c r="L8721" i="17"/>
  <c r="L8638" i="17"/>
  <c r="L8637" i="17"/>
  <c r="L8505" i="17"/>
  <c r="L9038" i="17"/>
  <c r="L9013" i="17"/>
  <c r="L8762" i="17"/>
  <c r="L8761" i="17"/>
  <c r="L8842" i="17"/>
  <c r="L8841" i="17"/>
  <c r="L8451" i="17"/>
  <c r="L8450" i="17"/>
  <c r="L8235" i="17"/>
  <c r="L8234" i="17"/>
  <c r="L8878" i="17"/>
  <c r="L8938" i="17"/>
  <c r="L8937" i="17"/>
  <c r="L9014" i="17"/>
  <c r="L8911" i="17"/>
  <c r="L8794" i="17"/>
  <c r="L8793" i="17"/>
  <c r="L8670" i="17"/>
  <c r="L8574" i="17"/>
  <c r="L8573" i="17"/>
  <c r="L8428" i="17"/>
  <c r="L8252" i="17"/>
  <c r="L8970" i="17"/>
  <c r="L8969" i="17"/>
  <c r="L8858" i="17"/>
  <c r="L8857" i="17"/>
  <c r="L8502" i="17"/>
  <c r="L8349" i="17"/>
  <c r="L8376" i="17"/>
  <c r="L8121" i="17"/>
  <c r="L8882" i="17"/>
  <c r="L8881" i="17"/>
  <c r="L8784" i="17"/>
  <c r="L8691" i="17"/>
  <c r="L8624" i="17"/>
  <c r="L8457" i="17"/>
  <c r="L8008" i="17"/>
  <c r="L7685" i="17"/>
  <c r="L7684" i="17"/>
  <c r="L7545" i="17"/>
  <c r="L7675" i="17"/>
  <c r="L7757" i="17"/>
  <c r="L7756" i="17"/>
  <c r="L7629" i="17"/>
  <c r="L7628" i="17"/>
  <c r="L7405" i="17"/>
  <c r="L7404" i="17"/>
  <c r="L8687" i="17"/>
  <c r="L8500" i="17"/>
  <c r="L8440" i="17"/>
  <c r="L8373" i="17"/>
  <c r="L8303" i="17"/>
  <c r="L8253" i="17"/>
  <c r="L8183" i="17"/>
  <c r="L8117" i="17"/>
  <c r="L8053" i="17"/>
  <c r="L7981" i="17"/>
  <c r="L7705" i="17"/>
  <c r="L7090" i="17"/>
  <c r="L8581" i="17"/>
  <c r="L8482" i="17"/>
  <c r="L8407" i="17"/>
  <c r="L8341" i="17"/>
  <c r="L8221" i="17"/>
  <c r="L8151" i="17"/>
  <c r="L8088" i="17"/>
  <c r="L7885" i="17"/>
  <c r="L7884" i="17"/>
  <c r="L7673" i="17"/>
  <c r="L8007" i="17"/>
  <c r="L8006" i="17"/>
  <c r="L7801" i="17"/>
  <c r="L7677" i="17"/>
  <c r="L7676" i="17"/>
  <c r="L7558" i="17"/>
  <c r="L8742" i="17"/>
  <c r="L8692" i="17"/>
  <c r="L8544" i="17"/>
  <c r="L8485" i="17"/>
  <c r="L8484" i="17"/>
  <c r="L8431" i="17"/>
  <c r="L8381" i="17"/>
  <c r="L8245" i="17"/>
  <c r="L8175" i="17"/>
  <c r="L8125" i="17"/>
  <c r="L8005" i="17"/>
  <c r="L7954" i="17"/>
  <c r="L7758" i="17"/>
  <c r="L7671" i="17"/>
  <c r="L7439" i="17"/>
  <c r="L7763" i="17"/>
  <c r="L7645" i="17"/>
  <c r="L7644" i="17"/>
  <c r="L7507" i="17"/>
  <c r="L7440" i="17"/>
  <c r="L7389" i="17"/>
  <c r="L7388" i="17"/>
  <c r="L7251" i="17"/>
  <c r="L7181" i="17"/>
  <c r="L7180" i="17"/>
  <c r="L7495" i="17"/>
  <c r="L6894" i="17"/>
  <c r="L7335" i="17"/>
  <c r="L6365" i="17"/>
  <c r="L7639" i="17"/>
  <c r="L7561" i="17"/>
  <c r="L7435" i="17"/>
  <c r="L7383" i="17"/>
  <c r="L7050" i="17"/>
  <c r="L7839" i="17"/>
  <c r="L7776" i="17"/>
  <c r="L7713" i="17"/>
  <c r="L7646" i="17"/>
  <c r="L7390" i="17"/>
  <c r="L7264" i="17"/>
  <c r="L7122" i="17"/>
  <c r="L7008" i="17"/>
  <c r="L6431" i="17"/>
  <c r="L7319" i="17"/>
  <c r="L7102" i="17"/>
  <c r="L6788" i="17"/>
  <c r="L6396" i="17"/>
  <c r="L7856" i="17"/>
  <c r="L7805" i="17"/>
  <c r="L7804" i="17"/>
  <c r="L7667" i="17"/>
  <c r="L7600" i="17"/>
  <c r="L7549" i="17"/>
  <c r="L7548" i="17"/>
  <c r="L7411" i="17"/>
  <c r="L7344" i="17"/>
  <c r="L7293" i="17"/>
  <c r="L7292" i="17"/>
  <c r="L7147" i="17"/>
  <c r="L7085" i="17"/>
  <c r="L7069" i="17"/>
  <c r="L7068" i="17"/>
  <c r="L6969" i="17"/>
  <c r="L6876" i="17"/>
  <c r="L6624" i="17"/>
  <c r="L7023" i="17"/>
  <c r="L6975" i="17"/>
  <c r="L6922" i="17"/>
  <c r="L6869" i="17"/>
  <c r="L6361" i="17"/>
  <c r="L6182" i="17"/>
  <c r="L6021" i="17"/>
  <c r="L6654" i="17"/>
  <c r="L6441" i="17"/>
  <c r="L6300" i="17"/>
  <c r="L6454" i="17"/>
  <c r="L6657" i="17"/>
  <c r="L6416" i="17"/>
  <c r="L6927" i="17"/>
  <c r="L6806" i="17"/>
  <c r="L6770" i="17"/>
  <c r="L6716" i="17"/>
  <c r="L6643" i="17"/>
  <c r="L6592" i="17"/>
  <c r="L6458" i="17"/>
  <c r="L6457" i="17"/>
  <c r="L6378" i="17"/>
  <c r="L7178" i="17"/>
  <c r="L6970" i="17"/>
  <c r="L8808" i="17"/>
  <c r="L9030" i="17"/>
  <c r="L8927" i="17"/>
  <c r="L8776" i="17"/>
  <c r="L8714" i="17"/>
  <c r="L8713" i="17"/>
  <c r="L8476" i="17"/>
  <c r="L8179" i="17"/>
  <c r="L8550" i="17"/>
  <c r="L8315" i="17"/>
  <c r="L9066" i="17"/>
  <c r="L9065" i="17"/>
  <c r="L9004" i="17"/>
  <c r="L8894" i="17"/>
  <c r="L3389" i="17"/>
  <c r="L8613" i="17"/>
  <c r="L8612" i="17"/>
  <c r="L8994" i="17"/>
  <c r="L8993" i="17"/>
  <c r="L9007" i="17"/>
  <c r="L8854" i="17"/>
  <c r="L8739" i="17"/>
  <c r="L8661" i="17"/>
  <c r="L8563" i="17"/>
  <c r="L8562" i="17"/>
  <c r="L9018" i="17"/>
  <c r="L9017" i="17"/>
  <c r="L8939" i="17"/>
  <c r="L9042" i="17"/>
  <c r="L9041" i="17"/>
  <c r="L8963" i="17"/>
  <c r="L8772" i="17"/>
  <c r="L8604" i="17"/>
  <c r="L8294" i="17"/>
  <c r="L8001" i="17"/>
  <c r="L8415" i="17"/>
  <c r="L8345" i="17"/>
  <c r="L8159" i="17"/>
  <c r="L8083" i="17"/>
  <c r="L8033" i="17"/>
  <c r="L7557" i="17"/>
  <c r="L7556" i="17"/>
  <c r="L7743" i="17"/>
  <c r="L8567" i="17"/>
  <c r="L8493" i="17"/>
  <c r="L8433" i="17"/>
  <c r="L8355" i="17"/>
  <c r="L8288" i="17"/>
  <c r="L8177" i="17"/>
  <c r="L8099" i="17"/>
  <c r="L8046" i="17"/>
  <c r="L7867" i="17"/>
  <c r="L8715" i="17"/>
  <c r="L8641" i="17"/>
  <c r="L8524" i="17"/>
  <c r="L8401" i="17"/>
  <c r="L8323" i="17"/>
  <c r="L8145" i="17"/>
  <c r="L7245" i="17"/>
  <c r="L7244" i="17"/>
  <c r="L8119" i="17"/>
  <c r="L7509" i="17"/>
  <c r="L7508" i="17"/>
  <c r="L7357" i="17"/>
  <c r="L7356" i="17"/>
  <c r="L8838" i="17"/>
  <c r="L8788" i="17"/>
  <c r="L8735" i="17"/>
  <c r="L8618" i="17"/>
  <c r="L8540" i="17"/>
  <c r="L8474" i="17"/>
  <c r="L8473" i="17"/>
  <c r="L8416" i="17"/>
  <c r="L8305" i="17"/>
  <c r="L8227" i="17"/>
  <c r="L8160" i="17"/>
  <c r="L7994" i="17"/>
  <c r="L7940" i="17"/>
  <c r="L7832" i="17"/>
  <c r="L7666" i="17"/>
  <c r="L7826" i="17"/>
  <c r="L7759" i="17"/>
  <c r="L7693" i="17"/>
  <c r="L7692" i="17"/>
  <c r="L7633" i="17"/>
  <c r="L7503" i="17"/>
  <c r="L7437" i="17"/>
  <c r="L7436" i="17"/>
  <c r="L7377" i="17"/>
  <c r="L7314" i="17"/>
  <c r="L7247" i="17"/>
  <c r="L7161" i="17"/>
  <c r="L7097" i="17"/>
  <c r="L7614" i="17"/>
  <c r="L7358" i="17"/>
  <c r="L7084" i="17"/>
  <c r="L6702" i="17"/>
  <c r="L7491" i="17"/>
  <c r="L7431" i="17"/>
  <c r="L7368" i="17"/>
  <c r="L6285" i="17"/>
  <c r="L7773" i="17"/>
  <c r="L7772" i="17"/>
  <c r="L7635" i="17"/>
  <c r="L7568" i="17"/>
  <c r="L7517" i="17"/>
  <c r="L7516" i="17"/>
  <c r="L7312" i="17"/>
  <c r="L7261" i="17"/>
  <c r="L7260" i="17"/>
  <c r="L7099" i="17"/>
  <c r="L7000" i="17"/>
  <c r="L6748" i="17"/>
  <c r="L6953" i="17"/>
  <c r="L7926" i="17"/>
  <c r="L7853" i="17"/>
  <c r="L7852" i="17"/>
  <c r="L7793" i="17"/>
  <c r="L7730" i="17"/>
  <c r="L7663" i="17"/>
  <c r="L7597" i="17"/>
  <c r="L7596" i="17"/>
  <c r="L7474" i="17"/>
  <c r="L7407" i="17"/>
  <c r="L7341" i="17"/>
  <c r="L7340" i="17"/>
  <c r="L7224" i="17"/>
  <c r="L7143" i="17"/>
  <c r="L6963" i="17"/>
  <c r="L6822" i="17"/>
  <c r="L6692" i="17"/>
  <c r="L6098" i="17"/>
  <c r="L6915" i="17"/>
  <c r="L6862" i="17"/>
  <c r="L6785" i="17"/>
  <c r="L6745" i="17"/>
  <c r="L6424" i="17"/>
  <c r="L6437" i="17"/>
  <c r="L6387" i="17"/>
  <c r="L6708" i="17"/>
  <c r="L6543" i="17"/>
  <c r="L6653" i="17"/>
  <c r="L6412" i="17"/>
  <c r="L6924" i="17"/>
  <c r="L6837" i="17"/>
  <c r="L6803" i="17"/>
  <c r="L6713" i="17"/>
  <c r="L6515" i="17"/>
  <c r="L6453" i="17"/>
  <c r="L6374" i="17"/>
  <c r="L6274" i="17"/>
  <c r="L6273" i="17"/>
  <c r="L5990" i="17"/>
  <c r="L7171" i="17"/>
  <c r="L7104" i="17"/>
  <c r="L6967" i="17"/>
  <c r="L6896" i="17"/>
  <c r="L6856" i="17"/>
  <c r="L6666" i="17"/>
  <c r="L6608" i="17"/>
  <c r="L6498" i="17"/>
  <c r="L6497" i="17"/>
  <c r="L6094" i="17"/>
  <c r="L6120" i="17"/>
  <c r="L6188" i="17"/>
  <c r="L5654" i="17"/>
  <c r="L6370" i="17"/>
  <c r="L6277" i="17"/>
  <c r="L8664" i="17"/>
  <c r="L8477" i="17"/>
  <c r="L8313" i="17"/>
  <c r="L9023" i="17"/>
  <c r="L8973" i="17"/>
  <c r="L8920" i="17"/>
  <c r="L8870" i="17"/>
  <c r="L8822" i="17"/>
  <c r="L8764" i="17"/>
  <c r="L8594" i="17"/>
  <c r="L8321" i="17"/>
  <c r="L8168" i="17"/>
  <c r="L8992" i="17"/>
  <c r="L8495" i="17"/>
  <c r="L8307" i="17"/>
  <c r="L9020" i="17"/>
  <c r="L8790" i="17"/>
  <c r="L8716" i="17"/>
  <c r="L8554" i="17"/>
  <c r="L8399" i="17"/>
  <c r="L8297" i="17"/>
  <c r="L8205" i="17"/>
  <c r="L8204" i="17"/>
  <c r="L8077" i="17"/>
  <c r="L8956" i="17"/>
  <c r="L9051" i="17"/>
  <c r="L8752" i="17"/>
  <c r="L8480" i="17"/>
  <c r="L8990" i="17"/>
  <c r="L8876" i="17"/>
  <c r="L8836" i="17"/>
  <c r="L8649" i="17"/>
  <c r="L8508" i="17"/>
  <c r="L8424" i="17"/>
  <c r="L8310" i="17"/>
  <c r="L8213" i="17"/>
  <c r="L9052" i="17"/>
  <c r="L8796" i="17"/>
  <c r="L8575" i="17"/>
  <c r="L9040" i="17"/>
  <c r="L8829" i="17"/>
  <c r="L8979" i="17"/>
  <c r="L9053" i="17"/>
  <c r="L9000" i="17"/>
  <c r="L8950" i="17"/>
  <c r="L8900" i="17"/>
  <c r="L8847" i="17"/>
  <c r="L8786" i="17"/>
  <c r="L8785" i="17"/>
  <c r="L8731" i="17"/>
  <c r="L8549" i="17"/>
  <c r="L8548" i="17"/>
  <c r="L8365" i="17"/>
  <c r="L8364" i="17"/>
  <c r="L8229" i="17"/>
  <c r="L8100" i="17"/>
  <c r="L9056" i="17"/>
  <c r="L8859" i="17"/>
  <c r="L8922" i="17"/>
  <c r="L8921" i="17"/>
  <c r="L8843" i="17"/>
  <c r="L8719" i="17"/>
  <c r="L8610" i="17"/>
  <c r="L8468" i="17"/>
  <c r="L8318" i="17"/>
  <c r="L8207" i="17"/>
  <c r="L7901" i="17"/>
  <c r="L7900" i="17"/>
  <c r="L8279" i="17"/>
  <c r="L8104" i="17"/>
  <c r="L8946" i="17"/>
  <c r="L8945" i="17"/>
  <c r="L8867" i="17"/>
  <c r="L8746" i="17"/>
  <c r="L8745" i="17"/>
  <c r="L8674" i="17"/>
  <c r="L8673" i="17"/>
  <c r="L8589" i="17"/>
  <c r="L8422" i="17"/>
  <c r="L8284" i="17"/>
  <c r="L8084" i="17"/>
  <c r="L7997" i="17"/>
  <c r="L7928" i="17"/>
  <c r="L7613" i="17"/>
  <c r="L7612" i="17"/>
  <c r="L7378" i="17"/>
  <c r="L8621" i="17"/>
  <c r="L8490" i="17"/>
  <c r="L8412" i="17"/>
  <c r="L8342" i="17"/>
  <c r="L8222" i="17"/>
  <c r="L8156" i="17"/>
  <c r="L8073" i="17"/>
  <c r="L8029" i="17"/>
  <c r="L7964" i="17"/>
  <c r="L7869" i="17"/>
  <c r="L7868" i="17"/>
  <c r="L7734" i="17"/>
  <c r="L7661" i="17"/>
  <c r="L7660" i="17"/>
  <c r="L7373" i="17"/>
  <c r="L7372" i="17"/>
  <c r="L8127" i="17"/>
  <c r="L7956" i="17"/>
  <c r="L7835" i="17"/>
  <c r="L7725" i="17"/>
  <c r="L7724" i="17"/>
  <c r="L7154" i="17"/>
  <c r="L8676" i="17"/>
  <c r="L8599" i="17"/>
  <c r="L8598" i="17"/>
  <c r="L8560" i="17"/>
  <c r="L8486" i="17"/>
  <c r="L8418" i="17"/>
  <c r="L8351" i="17"/>
  <c r="L8281" i="17"/>
  <c r="L8225" i="17"/>
  <c r="L8162" i="17"/>
  <c r="L8095" i="17"/>
  <c r="L7858" i="17"/>
  <c r="L7664" i="17"/>
  <c r="L7543" i="17"/>
  <c r="L7371" i="17"/>
  <c r="L8698" i="17"/>
  <c r="L8697" i="17"/>
  <c r="L8635" i="17"/>
  <c r="L8634" i="17"/>
  <c r="L8521" i="17"/>
  <c r="L8454" i="17"/>
  <c r="L8386" i="17"/>
  <c r="L8319" i="17"/>
  <c r="L8249" i="17"/>
  <c r="L8193" i="17"/>
  <c r="L8130" i="17"/>
  <c r="L8068" i="17"/>
  <c r="L8010" i="17"/>
  <c r="L7945" i="17"/>
  <c r="L7755" i="17"/>
  <c r="L8113" i="17"/>
  <c r="L8056" i="17"/>
  <c r="L7941" i="17"/>
  <c r="L7870" i="17"/>
  <c r="L7769" i="17"/>
  <c r="L7681" i="17"/>
  <c r="L7765" i="17"/>
  <c r="L7764" i="17"/>
  <c r="L7647" i="17"/>
  <c r="L7519" i="17"/>
  <c r="L7337" i="17"/>
  <c r="L8831" i="17"/>
  <c r="L8781" i="17"/>
  <c r="L8728" i="17"/>
  <c r="L8678" i="17"/>
  <c r="L8600" i="17"/>
  <c r="L8533" i="17"/>
  <c r="L8466" i="17"/>
  <c r="L8409" i="17"/>
  <c r="L8353" i="17"/>
  <c r="L8290" i="17"/>
  <c r="L8223" i="17"/>
  <c r="L8153" i="17"/>
  <c r="L8097" i="17"/>
  <c r="L8044" i="17"/>
  <c r="L7987" i="17"/>
  <c r="L7932" i="17"/>
  <c r="L7741" i="17"/>
  <c r="L7740" i="17"/>
  <c r="L7656" i="17"/>
  <c r="L7822" i="17"/>
  <c r="L7749" i="17"/>
  <c r="L7748" i="17"/>
  <c r="L7566" i="17"/>
  <c r="L7493" i="17"/>
  <c r="L7492" i="17"/>
  <c r="L7310" i="17"/>
  <c r="L7228" i="17"/>
  <c r="L7157" i="17"/>
  <c r="L7060" i="17"/>
  <c r="L6961" i="17"/>
  <c r="L6449" i="17"/>
  <c r="L7603" i="17"/>
  <c r="L7536" i="17"/>
  <c r="L7485" i="17"/>
  <c r="L7484" i="17"/>
  <c r="L7347" i="17"/>
  <c r="L7280" i="17"/>
  <c r="L7231" i="17"/>
  <c r="L6538" i="17"/>
  <c r="L7325" i="17"/>
  <c r="L7324" i="17"/>
  <c r="L7183" i="17"/>
  <c r="L7100" i="17"/>
  <c r="L6840" i="17"/>
  <c r="L5082" i="17"/>
  <c r="L5081" i="17"/>
  <c r="L5514" i="17"/>
  <c r="L6351" i="17"/>
  <c r="L6263" i="17"/>
  <c r="L6092" i="17"/>
  <c r="L6001" i="17"/>
  <c r="L6319" i="17"/>
  <c r="L6190" i="17"/>
  <c r="L6122" i="17"/>
  <c r="L5993" i="17"/>
  <c r="L5710" i="17"/>
  <c r="L5645" i="17"/>
  <c r="L5343" i="17"/>
  <c r="L5342" i="17"/>
  <c r="L6339" i="17"/>
  <c r="L6272" i="17"/>
  <c r="L6086" i="17"/>
  <c r="L5669" i="17"/>
  <c r="L5579" i="17"/>
  <c r="L4986" i="17"/>
  <c r="L4985" i="17"/>
  <c r="L5543" i="17"/>
  <c r="L5451" i="17"/>
  <c r="L5996" i="17"/>
  <c r="L5785" i="17"/>
  <c r="L5657" i="17"/>
  <c r="L5612" i="17"/>
  <c r="L5416" i="17"/>
  <c r="L5336" i="17"/>
  <c r="L4810" i="17"/>
  <c r="L4809" i="17"/>
  <c r="L5476" i="17"/>
  <c r="L5279" i="17"/>
  <c r="L5278" i="17"/>
  <c r="L5483" i="17"/>
  <c r="L6207" i="17"/>
  <c r="L6129" i="17"/>
  <c r="L6070" i="17"/>
  <c r="L6008" i="17"/>
  <c r="L5942" i="17"/>
  <c r="L5880" i="17"/>
  <c r="L5814" i="17"/>
  <c r="L5752" i="17"/>
  <c r="L5686" i="17"/>
  <c r="L5624" i="17"/>
  <c r="L5558" i="17"/>
  <c r="L5496" i="17"/>
  <c r="L5277" i="17"/>
  <c r="L5213" i="17"/>
  <c r="L5016" i="17"/>
  <c r="L5291" i="17"/>
  <c r="L5168" i="17"/>
  <c r="L5128" i="17"/>
  <c r="L5002" i="17"/>
  <c r="L5001" i="17"/>
  <c r="L5390" i="17"/>
  <c r="L5327" i="17"/>
  <c r="L5326" i="17"/>
  <c r="L5272" i="17"/>
  <c r="L5219" i="17"/>
  <c r="L4920" i="17"/>
  <c r="L5472" i="17"/>
  <c r="L5427" i="17"/>
  <c r="L5354" i="17"/>
  <c r="L5183" i="17"/>
  <c r="L5182" i="17"/>
  <c r="L5098" i="17"/>
  <c r="L5038" i="17"/>
  <c r="L4974" i="17"/>
  <c r="L4878" i="17"/>
  <c r="L4698" i="17"/>
  <c r="L4697" i="17"/>
  <c r="L4934" i="17"/>
  <c r="L4802" i="17"/>
  <c r="L4801" i="17"/>
  <c r="L4746" i="17"/>
  <c r="L4745" i="17"/>
  <c r="L4616" i="17"/>
  <c r="L4615" i="17"/>
  <c r="L4221" i="17"/>
  <c r="L4220" i="17"/>
  <c r="L5044" i="17"/>
  <c r="L4980" i="17"/>
  <c r="L4925" i="17"/>
  <c r="L4852" i="17"/>
  <c r="L4784" i="17"/>
  <c r="L4384" i="17"/>
  <c r="L4383" i="17"/>
  <c r="L5122" i="17"/>
  <c r="L5059" i="17"/>
  <c r="L4916" i="17"/>
  <c r="L4848" i="17"/>
  <c r="L4743" i="17"/>
  <c r="L4703" i="17"/>
  <c r="L4626" i="17"/>
  <c r="L4490" i="17"/>
  <c r="L4138" i="17"/>
  <c r="L3940" i="17"/>
  <c r="L4649" i="17"/>
  <c r="L4502" i="17"/>
  <c r="L4421" i="17"/>
  <c r="L4589" i="17"/>
  <c r="L4435" i="17"/>
  <c r="L4253" i="17"/>
  <c r="L4169" i="17"/>
  <c r="L4922" i="17"/>
  <c r="L4921" i="17"/>
  <c r="L4858" i="17"/>
  <c r="L4857" i="17"/>
  <c r="L4794" i="17"/>
  <c r="L4793" i="17"/>
  <c r="L4730" i="17"/>
  <c r="L4729" i="17"/>
  <c r="L4666" i="17"/>
  <c r="L4665" i="17"/>
  <c r="L4376" i="17"/>
  <c r="L4299" i="17"/>
  <c r="L4192" i="17"/>
  <c r="L3957" i="17"/>
  <c r="L3884" i="17"/>
  <c r="L3707" i="17"/>
  <c r="L4464" i="17"/>
  <c r="L4385" i="17"/>
  <c r="L4265" i="17"/>
  <c r="L4174" i="17"/>
  <c r="L4115" i="17"/>
  <c r="L4042" i="17"/>
  <c r="L3970" i="17"/>
  <c r="L3810" i="17"/>
  <c r="L3951" i="17"/>
  <c r="L3864" i="17"/>
  <c r="L3402" i="17"/>
  <c r="L4255" i="17"/>
  <c r="L4200" i="17"/>
  <c r="L4103" i="17"/>
  <c r="L3542" i="17"/>
  <c r="L3761" i="17"/>
  <c r="L3507" i="17"/>
  <c r="L3416" i="17"/>
  <c r="D52" i="17"/>
  <c r="E52" i="17" s="1"/>
  <c r="D51" i="17"/>
  <c r="E51" i="17" s="1"/>
  <c r="L3811" i="17"/>
  <c r="L3720" i="17"/>
  <c r="L3663" i="17"/>
  <c r="L3590" i="17"/>
  <c r="L3526" i="17"/>
  <c r="L3479" i="17"/>
  <c r="L3426" i="17"/>
  <c r="L5315" i="17"/>
  <c r="L5412" i="17"/>
  <c r="L4803" i="17"/>
  <c r="L5479" i="17"/>
  <c r="L5426" i="17"/>
  <c r="L5322" i="17"/>
  <c r="L4593" i="17"/>
  <c r="L6200" i="17"/>
  <c r="L6112" i="17"/>
  <c r="L6067" i="17"/>
  <c r="L5984" i="17"/>
  <c r="L5939" i="17"/>
  <c r="L5856" i="17"/>
  <c r="L5811" i="17"/>
  <c r="L5728" i="17"/>
  <c r="L5683" i="17"/>
  <c r="L5600" i="17"/>
  <c r="L5555" i="17"/>
  <c r="L5456" i="17"/>
  <c r="L5361" i="17"/>
  <c r="L5100" i="17"/>
  <c r="L5274" i="17"/>
  <c r="L5209" i="17"/>
  <c r="L5127" i="17"/>
  <c r="L5126" i="17"/>
  <c r="L5054" i="17"/>
  <c r="L4912" i="17"/>
  <c r="L4732" i="17"/>
  <c r="L5181" i="17"/>
  <c r="L5137" i="17"/>
  <c r="L4834" i="17"/>
  <c r="L4833" i="17"/>
  <c r="L5352" i="17"/>
  <c r="L5164" i="17"/>
  <c r="L4982" i="17"/>
  <c r="L4815" i="17"/>
  <c r="L5387" i="17"/>
  <c r="L5265" i="17"/>
  <c r="L5107" i="17"/>
  <c r="L5024" i="17"/>
  <c r="L4485" i="17"/>
  <c r="L5465" i="17"/>
  <c r="L5420" i="17"/>
  <c r="L5351" i="17"/>
  <c r="L5350" i="17"/>
  <c r="L5249" i="17"/>
  <c r="L5175" i="17"/>
  <c r="L5174" i="17"/>
  <c r="L5134" i="17"/>
  <c r="L5042" i="17"/>
  <c r="L5041" i="17"/>
  <c r="L4882" i="17"/>
  <c r="L4881" i="17"/>
  <c r="L4413" i="17"/>
  <c r="L5027" i="17"/>
  <c r="L4963" i="17"/>
  <c r="L4870" i="17"/>
  <c r="L4738" i="17"/>
  <c r="L4737" i="17"/>
  <c r="L4692" i="17"/>
  <c r="L4628" i="17"/>
  <c r="L4797" i="17"/>
  <c r="L5034" i="17"/>
  <c r="L5033" i="17"/>
  <c r="L4970" i="17"/>
  <c r="L4969" i="17"/>
  <c r="L4914" i="17"/>
  <c r="L4913" i="17"/>
  <c r="L4836" i="17"/>
  <c r="L4780" i="17"/>
  <c r="L4638" i="17"/>
  <c r="L4523" i="17"/>
  <c r="L4366" i="17"/>
  <c r="L5224" i="17"/>
  <c r="L5173" i="17"/>
  <c r="L5115" i="17"/>
  <c r="L5055" i="17"/>
  <c r="L4991" i="17"/>
  <c r="L4900" i="17"/>
  <c r="L4844" i="17"/>
  <c r="L4739" i="17"/>
  <c r="L4606" i="17"/>
  <c r="L4552" i="17"/>
  <c r="L4551" i="17"/>
  <c r="L4479" i="17"/>
  <c r="L4425" i="17"/>
  <c r="L4117" i="17"/>
  <c r="L4561" i="17"/>
  <c r="L4486" i="17"/>
  <c r="L4417" i="17"/>
  <c r="L4196" i="17"/>
  <c r="L4195" i="17"/>
  <c r="L4079" i="17"/>
  <c r="L4215" i="17"/>
  <c r="L4585" i="17"/>
  <c r="L4427" i="17"/>
  <c r="L4245" i="17"/>
  <c r="L4193" i="17"/>
  <c r="L4001" i="17"/>
  <c r="L4917" i="17"/>
  <c r="L4853" i="17"/>
  <c r="L4789" i="17"/>
  <c r="L4725" i="17"/>
  <c r="L4595" i="17"/>
  <c r="L4533" i="17"/>
  <c r="L4532" i="17"/>
  <c r="L4461" i="17"/>
  <c r="L4460" i="17"/>
  <c r="L4369" i="17"/>
  <c r="L4368" i="17"/>
  <c r="L4092" i="17"/>
  <c r="L3846" i="17"/>
  <c r="L4123" i="17"/>
  <c r="L4352" i="17"/>
  <c r="L4190" i="17"/>
  <c r="L4111" i="17"/>
  <c r="L4019" i="17"/>
  <c r="L3853" i="17"/>
  <c r="L4443" i="17"/>
  <c r="L4359" i="17"/>
  <c r="L4257" i="17"/>
  <c r="L4170" i="17"/>
  <c r="L4108" i="17"/>
  <c r="L4025" i="17"/>
  <c r="L3953" i="17"/>
  <c r="L3769" i="17"/>
  <c r="L3793" i="17"/>
  <c r="L4038" i="17"/>
  <c r="L3991" i="17"/>
  <c r="L3938" i="17"/>
  <c r="L3861" i="17"/>
  <c r="L3800" i="17"/>
  <c r="D54" i="17"/>
  <c r="E54" i="17" s="1"/>
  <c r="D53" i="17"/>
  <c r="E53" i="17" s="1"/>
  <c r="D62" i="17"/>
  <c r="E62" i="17" s="1"/>
  <c r="D61" i="17"/>
  <c r="E61" i="17" s="1"/>
  <c r="L4361" i="17"/>
  <c r="L4297" i="17"/>
  <c r="L4246" i="17"/>
  <c r="L4180" i="17"/>
  <c r="L4090" i="17"/>
  <c r="L4026" i="17"/>
  <c r="L3973" i="17"/>
  <c r="L3909" i="17"/>
  <c r="L3859" i="17"/>
  <c r="L3798" i="17"/>
  <c r="L3642" i="17"/>
  <c r="L3686" i="17"/>
  <c r="L3405" i="17"/>
  <c r="L3661" i="17"/>
  <c r="L3567" i="17"/>
  <c r="L3430" i="17"/>
  <c r="L3818" i="17"/>
  <c r="L3748" i="17"/>
  <c r="L3701" i="17"/>
  <c r="L3634" i="17"/>
  <c r="L3557" i="17"/>
  <c r="L3503" i="17"/>
  <c r="L3413" i="17"/>
  <c r="D48" i="17"/>
  <c r="E48" i="17" s="1"/>
  <c r="D47" i="17"/>
  <c r="E47" i="17" s="1"/>
  <c r="L3807" i="17"/>
  <c r="L3714" i="17"/>
  <c r="L3650" i="17"/>
  <c r="L3587" i="17"/>
  <c r="L3523" i="17"/>
  <c r="L3466" i="17"/>
  <c r="L3409" i="17"/>
  <c r="L6743" i="17"/>
  <c r="L6697" i="17"/>
  <c r="L6615" i="17"/>
  <c r="L6539" i="17"/>
  <c r="L6409" i="17"/>
  <c r="L6330" i="17"/>
  <c r="L6329" i="17"/>
  <c r="L6189" i="17"/>
  <c r="L7201" i="17"/>
  <c r="L7136" i="17"/>
  <c r="L7024" i="17"/>
  <c r="L6870" i="17"/>
  <c r="L6687" i="17"/>
  <c r="L6686" i="17"/>
  <c r="L6582" i="17"/>
  <c r="L6521" i="17"/>
  <c r="L6402" i="17"/>
  <c r="L6401" i="17"/>
  <c r="L6157" i="17"/>
  <c r="L5661" i="17"/>
  <c r="L6029" i="17"/>
  <c r="L5966" i="17"/>
  <c r="L5894" i="17"/>
  <c r="L5640" i="17"/>
  <c r="L5475" i="17"/>
  <c r="L6313" i="17"/>
  <c r="L6241" i="17"/>
  <c r="L6153" i="17"/>
  <c r="L6065" i="17"/>
  <c r="L5981" i="17"/>
  <c r="L5925" i="17"/>
  <c r="L5820" i="17"/>
  <c r="L6344" i="17"/>
  <c r="L6306" i="17"/>
  <c r="L6183" i="17"/>
  <c r="L6107" i="17"/>
  <c r="L5771" i="17"/>
  <c r="L5621" i="17"/>
  <c r="L6385" i="17"/>
  <c r="L6315" i="17"/>
  <c r="L6266" i="17"/>
  <c r="L6265" i="17"/>
  <c r="L6219" i="17"/>
  <c r="L6139" i="17"/>
  <c r="L6063" i="17"/>
  <c r="L5959" i="17"/>
  <c r="L5802" i="17"/>
  <c r="L5705" i="17"/>
  <c r="L5648" i="17"/>
  <c r="L5526" i="17"/>
  <c r="L5574" i="17"/>
  <c r="L5512" i="17"/>
  <c r="L5424" i="17"/>
  <c r="L5287" i="17"/>
  <c r="L5286" i="17"/>
  <c r="L5191" i="17"/>
  <c r="L5190" i="17"/>
  <c r="L5982" i="17"/>
  <c r="L5892" i="17"/>
  <c r="L5854" i="17"/>
  <c r="L5726" i="17"/>
  <c r="L5636" i="17"/>
  <c r="L5598" i="17"/>
  <c r="L5508" i="17"/>
  <c r="L5379" i="17"/>
  <c r="L5263" i="17"/>
  <c r="L5262" i="17"/>
  <c r="L5468" i="17"/>
  <c r="L5422" i="17"/>
  <c r="L6193" i="17"/>
  <c r="L6105" i="17"/>
  <c r="L6060" i="17"/>
  <c r="L5977" i="17"/>
  <c r="L5849" i="17"/>
  <c r="L5804" i="17"/>
  <c r="L5721" i="17"/>
  <c r="L5676" i="17"/>
  <c r="L5593" i="17"/>
  <c r="L5433" i="17"/>
  <c r="L5347" i="17"/>
  <c r="L5095" i="17"/>
  <c r="L5094" i="17"/>
  <c r="L5201" i="17"/>
  <c r="L5119" i="17"/>
  <c r="L5118" i="17"/>
  <c r="L4866" i="17"/>
  <c r="L4865" i="17"/>
  <c r="L5397" i="17"/>
  <c r="L5348" i="17"/>
  <c r="L5076" i="17"/>
  <c r="L4968" i="17"/>
  <c r="L5261" i="17"/>
  <c r="L5203" i="17"/>
  <c r="L5103" i="17"/>
  <c r="L4904" i="17"/>
  <c r="L4645" i="17"/>
  <c r="L4504" i="17"/>
  <c r="L4503" i="17"/>
  <c r="L5461" i="17"/>
  <c r="L5410" i="17"/>
  <c r="L5339" i="17"/>
  <c r="L5170" i="17"/>
  <c r="L5087" i="17"/>
  <c r="L5023" i="17"/>
  <c r="L4733" i="17"/>
  <c r="L4786" i="17"/>
  <c r="L4785" i="17"/>
  <c r="L5093" i="17"/>
  <c r="L5029" i="17"/>
  <c r="L4965" i="17"/>
  <c r="L4909" i="17"/>
  <c r="L4820" i="17"/>
  <c r="L4776" i="17"/>
  <c r="L4630" i="17"/>
  <c r="L5217" i="17"/>
  <c r="L5162" i="17"/>
  <c r="L5040" i="17"/>
  <c r="L4976" i="17"/>
  <c r="L4884" i="17"/>
  <c r="L4840" i="17"/>
  <c r="L4735" i="17"/>
  <c r="L4686" i="17"/>
  <c r="L4491" i="17"/>
  <c r="L4602" i="17"/>
  <c r="L4547" i="17"/>
  <c r="L4463" i="17"/>
  <c r="L4414" i="17"/>
  <c r="L4345" i="17"/>
  <c r="L4694" i="17"/>
  <c r="L4617" i="17"/>
  <c r="L4075" i="17"/>
  <c r="L4207" i="17"/>
  <c r="L4570" i="17"/>
  <c r="L4493" i="17"/>
  <c r="L4492" i="17"/>
  <c r="L4655" i="17"/>
  <c r="L4654" i="17"/>
  <c r="L4525" i="17"/>
  <c r="L4456" i="17"/>
  <c r="L4355" i="17"/>
  <c r="L4230" i="17"/>
  <c r="L4173" i="17"/>
  <c r="L4084" i="17"/>
  <c r="L4018" i="17"/>
  <c r="L4175" i="17"/>
  <c r="L4389" i="17"/>
  <c r="L4349" i="17"/>
  <c r="L4348" i="17"/>
  <c r="L4186" i="17"/>
  <c r="L4097" i="17"/>
  <c r="L4011" i="17"/>
  <c r="L3926" i="17"/>
  <c r="L4436" i="17"/>
  <c r="L4227" i="17"/>
  <c r="L4147" i="17"/>
  <c r="L4104" i="17"/>
  <c r="L4022" i="17"/>
  <c r="L3949" i="17"/>
  <c r="L3865" i="17"/>
  <c r="L3764" i="17"/>
  <c r="L3747" i="17"/>
  <c r="L4099" i="17"/>
  <c r="L3978" i="17"/>
  <c r="L3921" i="17"/>
  <c r="L3854" i="17"/>
  <c r="D42" i="17"/>
  <c r="E42" i="17" s="1"/>
  <c r="L4350" i="17"/>
  <c r="L4290" i="17"/>
  <c r="L4242" i="17"/>
  <c r="L4176" i="17"/>
  <c r="L4073" i="17"/>
  <c r="L4020" i="17"/>
  <c r="L3966" i="17"/>
  <c r="L3902" i="17"/>
  <c r="L3855" i="17"/>
  <c r="L3790" i="17"/>
  <c r="L3733" i="17"/>
  <c r="L3592" i="17"/>
  <c r="L3535" i="17"/>
  <c r="L3462" i="17"/>
  <c r="L3398" i="17"/>
  <c r="L3718" i="17"/>
  <c r="L3654" i="17"/>
  <c r="L3607" i="17"/>
  <c r="L3477" i="17"/>
  <c r="L3801" i="17"/>
  <c r="L3744" i="17"/>
  <c r="L3694" i="17"/>
  <c r="L3617" i="17"/>
  <c r="L3550" i="17"/>
  <c r="L3490" i="17"/>
  <c r="L3406" i="17"/>
  <c r="D44" i="17"/>
  <c r="E44" i="17" s="1"/>
  <c r="D43" i="17"/>
  <c r="E43" i="17" s="1"/>
  <c r="L3794" i="17"/>
  <c r="L3697" i="17"/>
  <c r="L3637" i="17"/>
  <c r="L3583" i="17"/>
  <c r="L3519" i="17"/>
  <c r="L3460" i="17"/>
  <c r="L3396" i="17"/>
  <c r="L6988" i="17"/>
  <c r="L6901" i="17"/>
  <c r="L6715" i="17"/>
  <c r="L6714" i="17"/>
  <c r="L6470" i="17"/>
  <c r="L6179" i="17"/>
  <c r="L7875" i="17"/>
  <c r="L7815" i="17"/>
  <c r="L7752" i="17"/>
  <c r="L7682" i="17"/>
  <c r="L7619" i="17"/>
  <c r="L7559" i="17"/>
  <c r="L7496" i="17"/>
  <c r="L7426" i="17"/>
  <c r="L7363" i="17"/>
  <c r="L7303" i="17"/>
  <c r="L7240" i="17"/>
  <c r="L7173" i="17"/>
  <c r="L7109" i="17"/>
  <c r="L7056" i="17"/>
  <c r="L6971" i="17"/>
  <c r="L6684" i="17"/>
  <c r="L6997" i="17"/>
  <c r="L6899" i="17"/>
  <c r="L6848" i="17"/>
  <c r="L6648" i="17"/>
  <c r="L6578" i="17"/>
  <c r="L6490" i="17"/>
  <c r="L6445" i="17"/>
  <c r="L6174" i="17"/>
  <c r="L6012" i="17"/>
  <c r="L6986" i="17"/>
  <c r="L6939" i="17"/>
  <c r="L6888" i="17"/>
  <c r="L6812" i="17"/>
  <c r="L6725" i="17"/>
  <c r="L6675" i="17"/>
  <c r="L6527" i="17"/>
  <c r="L6462" i="17"/>
  <c r="L6383" i="17"/>
  <c r="L6110" i="17"/>
  <c r="L5838" i="17"/>
  <c r="L6570" i="17"/>
  <c r="L6479" i="17"/>
  <c r="L6417" i="17"/>
  <c r="L6727" i="17"/>
  <c r="L6671" i="17"/>
  <c r="L6616" i="17"/>
  <c r="L6516" i="17"/>
  <c r="L6466" i="17"/>
  <c r="L6465" i="17"/>
  <c r="L6334" i="17"/>
  <c r="L6606" i="17"/>
  <c r="L6529" i="17"/>
  <c r="L6429" i="17"/>
  <c r="L5967" i="17"/>
  <c r="L6884" i="17"/>
  <c r="L6816" i="17"/>
  <c r="L6730" i="17"/>
  <c r="L6680" i="17"/>
  <c r="L6602" i="17"/>
  <c r="L6535" i="17"/>
  <c r="L6464" i="17"/>
  <c r="L6397" i="17"/>
  <c r="L6307" i="17"/>
  <c r="L6162" i="17"/>
  <c r="L7129" i="17"/>
  <c r="L7076" i="17"/>
  <c r="L7014" i="17"/>
  <c r="L6906" i="17"/>
  <c r="L6867" i="17"/>
  <c r="L6793" i="17"/>
  <c r="L6676" i="17"/>
  <c r="L6635" i="17"/>
  <c r="L6579" i="17"/>
  <c r="L6507" i="17"/>
  <c r="L6474" i="17"/>
  <c r="L6394" i="17"/>
  <c r="L6393" i="17"/>
  <c r="L6290" i="17"/>
  <c r="L5971" i="17"/>
  <c r="L5471" i="17"/>
  <c r="L6059" i="17"/>
  <c r="L6026" i="17"/>
  <c r="L5955" i="17"/>
  <c r="L5733" i="17"/>
  <c r="L4826" i="17"/>
  <c r="L4825" i="17"/>
  <c r="L6203" i="17"/>
  <c r="L6134" i="17"/>
  <c r="L6069" i="17"/>
  <c r="L5962" i="17"/>
  <c r="L5873" i="17"/>
  <c r="L5615" i="17"/>
  <c r="L6309" i="17"/>
  <c r="L6231" i="17"/>
  <c r="L6141" i="17"/>
  <c r="L5972" i="17"/>
  <c r="L5912" i="17"/>
  <c r="L5707" i="17"/>
  <c r="L5627" i="17"/>
  <c r="L5509" i="17"/>
  <c r="L6340" i="17"/>
  <c r="L6293" i="17"/>
  <c r="L6227" i="17"/>
  <c r="L6159" i="17"/>
  <c r="L6099" i="17"/>
  <c r="L6042" i="17"/>
  <c r="L5968" i="17"/>
  <c r="L5843" i="17"/>
  <c r="L5767" i="17"/>
  <c r="L5682" i="17"/>
  <c r="L5478" i="17"/>
  <c r="L5763" i="17"/>
  <c r="L5694" i="17"/>
  <c r="L5552" i="17"/>
  <c r="L6368" i="17"/>
  <c r="L6311" i="17"/>
  <c r="L6261" i="17"/>
  <c r="L6216" i="17"/>
  <c r="L6135" i="17"/>
  <c r="L6052" i="17"/>
  <c r="L5931" i="17"/>
  <c r="L5870" i="17"/>
  <c r="L5798" i="17"/>
  <c r="L5616" i="17"/>
  <c r="L5568" i="17"/>
  <c r="L5523" i="17"/>
  <c r="L5488" i="17"/>
  <c r="L5405" i="17"/>
  <c r="L5179" i="17"/>
  <c r="L5979" i="17"/>
  <c r="L5889" i="17"/>
  <c r="L5851" i="17"/>
  <c r="L5761" i="17"/>
  <c r="L5723" i="17"/>
  <c r="L5633" i="17"/>
  <c r="L5595" i="17"/>
  <c r="L5505" i="17"/>
  <c r="L5458" i="17"/>
  <c r="L5233" i="17"/>
  <c r="L5010" i="17"/>
  <c r="L5009" i="17"/>
  <c r="L5268" i="17"/>
  <c r="L4527" i="17"/>
  <c r="L4526" i="17"/>
  <c r="L5453" i="17"/>
  <c r="L5371" i="17"/>
  <c r="L5237" i="17"/>
  <c r="L5066" i="17"/>
  <c r="L5065" i="17"/>
  <c r="L5464" i="17"/>
  <c r="L5391" i="17"/>
  <c r="L4987" i="17"/>
  <c r="L6253" i="17"/>
  <c r="L6176" i="17"/>
  <c r="L6101" i="17"/>
  <c r="L6050" i="17"/>
  <c r="L5973" i="17"/>
  <c r="L5922" i="17"/>
  <c r="L5845" i="17"/>
  <c r="L5794" i="17"/>
  <c r="L5717" i="17"/>
  <c r="L5666" i="17"/>
  <c r="L5589" i="17"/>
  <c r="L5538" i="17"/>
  <c r="L5418" i="17"/>
  <c r="L5325" i="17"/>
  <c r="L5051" i="17"/>
  <c r="L5197" i="17"/>
  <c r="L5114" i="17"/>
  <c r="L5031" i="17"/>
  <c r="L4850" i="17"/>
  <c r="L4849" i="17"/>
  <c r="L5165" i="17"/>
  <c r="L5077" i="17"/>
  <c r="L4983" i="17"/>
  <c r="L4758" i="17"/>
  <c r="L5380" i="17"/>
  <c r="L5335" i="17"/>
  <c r="L5334" i="17"/>
  <c r="L5062" i="17"/>
  <c r="L5359" i="17"/>
  <c r="L5301" i="17"/>
  <c r="L5258" i="17"/>
  <c r="L5199" i="17"/>
  <c r="L4652" i="17"/>
  <c r="L4641" i="17"/>
  <c r="L4640" i="17"/>
  <c r="L4429" i="17"/>
  <c r="L4428" i="17"/>
  <c r="L5444" i="17"/>
  <c r="L5406" i="17"/>
  <c r="L5332" i="17"/>
  <c r="L5241" i="17"/>
  <c r="L5166" i="17"/>
  <c r="L5111" i="17"/>
  <c r="L5110" i="17"/>
  <c r="L5018" i="17"/>
  <c r="L5017" i="17"/>
  <c r="L4189" i="17"/>
  <c r="L4188" i="17"/>
  <c r="L5072" i="17"/>
  <c r="L5008" i="17"/>
  <c r="L4939" i="17"/>
  <c r="L4862" i="17"/>
  <c r="L4722" i="17"/>
  <c r="L4721" i="17"/>
  <c r="L4620" i="17"/>
  <c r="L4478" i="17"/>
  <c r="L4837" i="17"/>
  <c r="L4781" i="17"/>
  <c r="L4569" i="17"/>
  <c r="L4442" i="17"/>
  <c r="L4949" i="17"/>
  <c r="L4906" i="17"/>
  <c r="L4905" i="17"/>
  <c r="L4816" i="17"/>
  <c r="L4768" i="17"/>
  <c r="L4608" i="17"/>
  <c r="L4481" i="17"/>
  <c r="L5210" i="17"/>
  <c r="L5155" i="17"/>
  <c r="L5096" i="17"/>
  <c r="L5036" i="17"/>
  <c r="L4972" i="17"/>
  <c r="L4880" i="17"/>
  <c r="L4832" i="17"/>
  <c r="L4727" i="17"/>
  <c r="L4598" i="17"/>
  <c r="L4543" i="17"/>
  <c r="L4452" i="17"/>
  <c r="L4410" i="17"/>
  <c r="L4320" i="17"/>
  <c r="L4234" i="17"/>
  <c r="L4683" i="17"/>
  <c r="L4613" i="17"/>
  <c r="L4539" i="17"/>
  <c r="L4472" i="17"/>
  <c r="L4471" i="17"/>
  <c r="L4388" i="17"/>
  <c r="L4273" i="17"/>
  <c r="L4272" i="17"/>
  <c r="L4172" i="17"/>
  <c r="L4271" i="17"/>
  <c r="L4194" i="17"/>
  <c r="L4553" i="17"/>
  <c r="L4488" i="17"/>
  <c r="L4401" i="17"/>
  <c r="L4283" i="17"/>
  <c r="L4145" i="17"/>
  <c r="L4144" i="17"/>
  <c r="L4139" i="17"/>
  <c r="L3984" i="17"/>
  <c r="L3528" i="17"/>
  <c r="L4902" i="17"/>
  <c r="L4838" i="17"/>
  <c r="L4774" i="17"/>
  <c r="L4710" i="17"/>
  <c r="L4650" i="17"/>
  <c r="L4577" i="17"/>
  <c r="L4576" i="17"/>
  <c r="L4521" i="17"/>
  <c r="L4438" i="17"/>
  <c r="L4226" i="17"/>
  <c r="L4107" i="17"/>
  <c r="L4072" i="17"/>
  <c r="L3796" i="17"/>
  <c r="L3562" i="17"/>
  <c r="L4112" i="17"/>
  <c r="L4023" i="17"/>
  <c r="L3931" i="17"/>
  <c r="L3435" i="17"/>
  <c r="L4382" i="17"/>
  <c r="L4341" i="17"/>
  <c r="L4250" i="17"/>
  <c r="L4163" i="17"/>
  <c r="L4093" i="17"/>
  <c r="L3994" i="17"/>
  <c r="L3923" i="17"/>
  <c r="L4507" i="17"/>
  <c r="L4432" i="17"/>
  <c r="L4326" i="17"/>
  <c r="L4223" i="17"/>
  <c r="L4143" i="17"/>
  <c r="L4101" i="17"/>
  <c r="L4002" i="17"/>
  <c r="L3933" i="17"/>
  <c r="L3848" i="17"/>
  <c r="L4095" i="17"/>
  <c r="L4031" i="17"/>
  <c r="L3972" i="17"/>
  <c r="L3908" i="17"/>
  <c r="L3851" i="17"/>
  <c r="L3660" i="17"/>
  <c r="L3489" i="17"/>
  <c r="L4346" i="17"/>
  <c r="L4280" i="17"/>
  <c r="L4235" i="17"/>
  <c r="L4158" i="17"/>
  <c r="L4060" i="17"/>
  <c r="L4016" i="17"/>
  <c r="L3963" i="17"/>
  <c r="L3899" i="17"/>
  <c r="L3602" i="17"/>
  <c r="L3726" i="17"/>
  <c r="L3679" i="17"/>
  <c r="L3459" i="17"/>
  <c r="L3395" i="17"/>
  <c r="L3739" i="17"/>
  <c r="L3608" i="17"/>
  <c r="L3468" i="17"/>
  <c r="L3411" i="17"/>
  <c r="L3470" i="17"/>
  <c r="L3423" i="17"/>
  <c r="L3788" i="17"/>
  <c r="L3741" i="17"/>
  <c r="L3691" i="17"/>
  <c r="L3604" i="17"/>
  <c r="L3547" i="17"/>
  <c r="L3473" i="17"/>
  <c r="L3403" i="17"/>
  <c r="L3841" i="17"/>
  <c r="L3777" i="17"/>
  <c r="L3684" i="17"/>
  <c r="L3630" i="17"/>
  <c r="L3570" i="17"/>
  <c r="L3500" i="17"/>
  <c r="L3456" i="17"/>
  <c r="L7169" i="17"/>
  <c r="L7105" i="17"/>
  <c r="L7052" i="17"/>
  <c r="L6957" i="17"/>
  <c r="L6832" i="17"/>
  <c r="L7075" i="17"/>
  <c r="L6879" i="17"/>
  <c r="L6845" i="17"/>
  <c r="L6765" i="17"/>
  <c r="L6645" i="17"/>
  <c r="L6574" i="17"/>
  <c r="L6486" i="17"/>
  <c r="L6442" i="17"/>
  <c r="L7030" i="17"/>
  <c r="L6979" i="17"/>
  <c r="L6882" i="17"/>
  <c r="L6808" i="17"/>
  <c r="L6662" i="17"/>
  <c r="L6661" i="17"/>
  <c r="L6613" i="17"/>
  <c r="L6557" i="17"/>
  <c r="L6455" i="17"/>
  <c r="L6658" i="17"/>
  <c r="L6413" i="17"/>
  <c r="L6304" i="17"/>
  <c r="L6814" i="17"/>
  <c r="L6771" i="17"/>
  <c r="L6650" i="17"/>
  <c r="L6553" i="17"/>
  <c r="L6317" i="17"/>
  <c r="L6223" i="17"/>
  <c r="L5897" i="17"/>
  <c r="L6660" i="17"/>
  <c r="L6589" i="17"/>
  <c r="L6419" i="17"/>
  <c r="L6356" i="17"/>
  <c r="L6278" i="17"/>
  <c r="L6172" i="17"/>
  <c r="L5641" i="17"/>
  <c r="L6846" i="17"/>
  <c r="L6810" i="17"/>
  <c r="L6776" i="17"/>
  <c r="L6720" i="17"/>
  <c r="L6646" i="17"/>
  <c r="L6525" i="17"/>
  <c r="L6460" i="17"/>
  <c r="L6389" i="17"/>
  <c r="L6286" i="17"/>
  <c r="L7193" i="17"/>
  <c r="L7118" i="17"/>
  <c r="L7062" i="17"/>
  <c r="L7011" i="17"/>
  <c r="L6903" i="17"/>
  <c r="L6863" i="17"/>
  <c r="L6773" i="17"/>
  <c r="L6673" i="17"/>
  <c r="L6632" i="17"/>
  <c r="L6575" i="17"/>
  <c r="L6504" i="17"/>
  <c r="L6467" i="17"/>
  <c r="L6381" i="17"/>
  <c r="L6123" i="17"/>
  <c r="L6154" i="17"/>
  <c r="L6055" i="17"/>
  <c r="L6022" i="17"/>
  <c r="L6116" i="17"/>
  <c r="L6066" i="17"/>
  <c r="L5958" i="17"/>
  <c r="L5869" i="17"/>
  <c r="L5607" i="17"/>
  <c r="L5772" i="17"/>
  <c r="L5582" i="17"/>
  <c r="L6297" i="17"/>
  <c r="L6133" i="17"/>
  <c r="L6038" i="17"/>
  <c r="L5961" i="17"/>
  <c r="L5904" i="17"/>
  <c r="L5779" i="17"/>
  <c r="L5703" i="17"/>
  <c r="L5618" i="17"/>
  <c r="L6338" i="17"/>
  <c r="L6337" i="17"/>
  <c r="L6287" i="17"/>
  <c r="L6224" i="17"/>
  <c r="L6148" i="17"/>
  <c r="L6095" i="17"/>
  <c r="L6031" i="17"/>
  <c r="L5936" i="17"/>
  <c r="L5839" i="17"/>
  <c r="L5739" i="17"/>
  <c r="L5678" i="17"/>
  <c r="L5448" i="17"/>
  <c r="L5835" i="17"/>
  <c r="L5755" i="17"/>
  <c r="L5685" i="17"/>
  <c r="L6362" i="17"/>
  <c r="L6301" i="17"/>
  <c r="L6258" i="17"/>
  <c r="L6204" i="17"/>
  <c r="L6127" i="17"/>
  <c r="L5927" i="17"/>
  <c r="L5859" i="17"/>
  <c r="L5777" i="17"/>
  <c r="L5608" i="17"/>
  <c r="L5520" i="17"/>
  <c r="L5561" i="17"/>
  <c r="L5516" i="17"/>
  <c r="L5440" i="17"/>
  <c r="L5297" i="17"/>
  <c r="L5609" i="17"/>
  <c r="L5481" i="17"/>
  <c r="L6013" i="17"/>
  <c r="L5975" i="17"/>
  <c r="L5885" i="17"/>
  <c r="L5847" i="17"/>
  <c r="L5757" i="17"/>
  <c r="L5719" i="17"/>
  <c r="L5629" i="17"/>
  <c r="L5501" i="17"/>
  <c r="L5376" i="17"/>
  <c r="L5528" i="17"/>
  <c r="L5046" i="17"/>
  <c r="L5460" i="17"/>
  <c r="L5382" i="17"/>
  <c r="L6250" i="17"/>
  <c r="L6170" i="17"/>
  <c r="L6084" i="17"/>
  <c r="L6046" i="17"/>
  <c r="L5956" i="17"/>
  <c r="L5918" i="17"/>
  <c r="L5828" i="17"/>
  <c r="L5790" i="17"/>
  <c r="L5700" i="17"/>
  <c r="L5662" i="17"/>
  <c r="L5572" i="17"/>
  <c r="L5534" i="17"/>
  <c r="L5414" i="17"/>
  <c r="L5317" i="17"/>
  <c r="L5215" i="17"/>
  <c r="L5214" i="17"/>
  <c r="L5303" i="17"/>
  <c r="L5256" i="17"/>
  <c r="L5193" i="17"/>
  <c r="L5105" i="17"/>
  <c r="L5161" i="17"/>
  <c r="L5074" i="17"/>
  <c r="L5073" i="17"/>
  <c r="L4742" i="17"/>
  <c r="L5377" i="17"/>
  <c r="L5323" i="17"/>
  <c r="L5227" i="17"/>
  <c r="L5052" i="17"/>
  <c r="L4947" i="17"/>
  <c r="L5344" i="17"/>
  <c r="L5298" i="17"/>
  <c r="L5251" i="17"/>
  <c r="L5080" i="17"/>
  <c r="L4831" i="17"/>
  <c r="L4625" i="17"/>
  <c r="L4734" i="17"/>
  <c r="L4393" i="17"/>
  <c r="L5441" i="17"/>
  <c r="L5403" i="17"/>
  <c r="L5319" i="17"/>
  <c r="L5318" i="17"/>
  <c r="L5159" i="17"/>
  <c r="L5158" i="17"/>
  <c r="L5088" i="17"/>
  <c r="L5068" i="17"/>
  <c r="L5004" i="17"/>
  <c r="L4923" i="17"/>
  <c r="L4773" i="17"/>
  <c r="L4717" i="17"/>
  <c r="L4667" i="17"/>
  <c r="L4966" i="17"/>
  <c r="L4821" i="17"/>
  <c r="L4778" i="17"/>
  <c r="L4777" i="17"/>
  <c r="L4560" i="17"/>
  <c r="L5078" i="17"/>
  <c r="L5014" i="17"/>
  <c r="L4946" i="17"/>
  <c r="L4945" i="17"/>
  <c r="L4898" i="17"/>
  <c r="L4897" i="17"/>
  <c r="L4812" i="17"/>
  <c r="L4603" i="17"/>
  <c r="L5207" i="17"/>
  <c r="L5206" i="17"/>
  <c r="L5089" i="17"/>
  <c r="L5026" i="17"/>
  <c r="L5025" i="17"/>
  <c r="L4962" i="17"/>
  <c r="L4961" i="17"/>
  <c r="L4876" i="17"/>
  <c r="L4723" i="17"/>
  <c r="L4582" i="17"/>
  <c r="L4517" i="17"/>
  <c r="L4448" i="17"/>
  <c r="L4407" i="17"/>
  <c r="L4679" i="17"/>
  <c r="L4609" i="17"/>
  <c r="L4535" i="17"/>
  <c r="L4467" i="17"/>
  <c r="L4363" i="17"/>
  <c r="L4549" i="17"/>
  <c r="L4470" i="17"/>
  <c r="L4394" i="17"/>
  <c r="L4287" i="17"/>
  <c r="L4210" i="17"/>
  <c r="L4087" i="17"/>
  <c r="L3980" i="17"/>
  <c r="L4955" i="17"/>
  <c r="L4891" i="17"/>
  <c r="L4827" i="17"/>
  <c r="L4763" i="17"/>
  <c r="L4699" i="17"/>
  <c r="L4646" i="17"/>
  <c r="L4562" i="17"/>
  <c r="L4510" i="17"/>
  <c r="L4422" i="17"/>
  <c r="L4076" i="17"/>
  <c r="L3935" i="17"/>
  <c r="L4069" i="17"/>
  <c r="L4010" i="17"/>
  <c r="L3918" i="17"/>
  <c r="L3529" i="17"/>
  <c r="L4378" i="17"/>
  <c r="L4337" i="17"/>
  <c r="L4077" i="17"/>
  <c r="L3990" i="17"/>
  <c r="L3911" i="17"/>
  <c r="L3806" i="17"/>
  <c r="L4500" i="17"/>
  <c r="L4411" i="17"/>
  <c r="L4322" i="17"/>
  <c r="L4219" i="17"/>
  <c r="L4140" i="17"/>
  <c r="L4088" i="17"/>
  <c r="L3985" i="17"/>
  <c r="L3915" i="17"/>
  <c r="L3844" i="17"/>
  <c r="L4082" i="17"/>
  <c r="L4012" i="17"/>
  <c r="L3968" i="17"/>
  <c r="L3904" i="17"/>
  <c r="L3847" i="17"/>
  <c r="L3770" i="17"/>
  <c r="L3505" i="17"/>
  <c r="L4329" i="17"/>
  <c r="L4277" i="17"/>
  <c r="L4231" i="17"/>
  <c r="L4154" i="17"/>
  <c r="L4056" i="17"/>
  <c r="L4013" i="17"/>
  <c r="L3959" i="17"/>
  <c r="L3889" i="17"/>
  <c r="L3834" i="17"/>
  <c r="L3418" i="17"/>
  <c r="L3509" i="17"/>
  <c r="L3455" i="17"/>
  <c r="L3765" i="17"/>
  <c r="L3711" i="17"/>
  <c r="L3647" i="17"/>
  <c r="L3784" i="17"/>
  <c r="L3734" i="17"/>
  <c r="L3687" i="17"/>
  <c r="L3600" i="17"/>
  <c r="L3543" i="17"/>
  <c r="L3463" i="17"/>
  <c r="L3399" i="17"/>
  <c r="L3828" i="17"/>
  <c r="L3767" i="17"/>
  <c r="L3680" i="17"/>
  <c r="L3627" i="17"/>
  <c r="L3553" i="17"/>
  <c r="L3496" i="17"/>
  <c r="L3453" i="17"/>
  <c r="L6860" i="17"/>
  <c r="L6763" i="17"/>
  <c r="L6670" i="17"/>
  <c r="L6625" i="17"/>
  <c r="L6559" i="17"/>
  <c r="L6558" i="17"/>
  <c r="L6501" i="17"/>
  <c r="L6202" i="17"/>
  <c r="L6201" i="17"/>
  <c r="L6131" i="17"/>
  <c r="L6048" i="17"/>
  <c r="L5938" i="17"/>
  <c r="L5712" i="17"/>
  <c r="L6245" i="17"/>
  <c r="L6191" i="17"/>
  <c r="L5797" i="17"/>
  <c r="L5603" i="17"/>
  <c r="L5577" i="17"/>
  <c r="L6380" i="17"/>
  <c r="L6281" i="17"/>
  <c r="L6206" i="17"/>
  <c r="L6035" i="17"/>
  <c r="L5872" i="17"/>
  <c r="L6333" i="17"/>
  <c r="L6146" i="17"/>
  <c r="L6145" i="17"/>
  <c r="L6080" i="17"/>
  <c r="L6024" i="17"/>
  <c r="L5735" i="17"/>
  <c r="L5746" i="17"/>
  <c r="L6432" i="17"/>
  <c r="L6353" i="17"/>
  <c r="L6295" i="17"/>
  <c r="L6196" i="17"/>
  <c r="L6124" i="17"/>
  <c r="L6007" i="17"/>
  <c r="L5689" i="17"/>
  <c r="L5604" i="17"/>
  <c r="L5511" i="17"/>
  <c r="L5557" i="17"/>
  <c r="L5436" i="17"/>
  <c r="L5255" i="17"/>
  <c r="L5254" i="17"/>
  <c r="L5605" i="17"/>
  <c r="L5554" i="17"/>
  <c r="L5477" i="17"/>
  <c r="L6010" i="17"/>
  <c r="L5951" i="17"/>
  <c r="L5823" i="17"/>
  <c r="L5754" i="17"/>
  <c r="L5626" i="17"/>
  <c r="L5567" i="17"/>
  <c r="L5498" i="17"/>
  <c r="L5172" i="17"/>
  <c r="L5223" i="17"/>
  <c r="L5222" i="17"/>
  <c r="L5188" i="17"/>
  <c r="L5449" i="17"/>
  <c r="L6246" i="17"/>
  <c r="L6150" i="17"/>
  <c r="L6081" i="17"/>
  <c r="L6043" i="17"/>
  <c r="L5953" i="17"/>
  <c r="L5915" i="17"/>
  <c r="L5825" i="17"/>
  <c r="L5787" i="17"/>
  <c r="L5697" i="17"/>
  <c r="L5659" i="17"/>
  <c r="L5531" i="17"/>
  <c r="L5308" i="17"/>
  <c r="L5236" i="17"/>
  <c r="L5189" i="17"/>
  <c r="L4807" i="17"/>
  <c r="L5050" i="17"/>
  <c r="L5049" i="17"/>
  <c r="L4896" i="17"/>
  <c r="L5373" i="17"/>
  <c r="L5316" i="17"/>
  <c r="L5148" i="17"/>
  <c r="L4682" i="17"/>
  <c r="L4681" i="17"/>
  <c r="L5294" i="17"/>
  <c r="L5239" i="17"/>
  <c r="L5238" i="17"/>
  <c r="L4799" i="17"/>
  <c r="L5437" i="17"/>
  <c r="L5399" i="17"/>
  <c r="L5221" i="17"/>
  <c r="L5154" i="17"/>
  <c r="L4975" i="17"/>
  <c r="L4690" i="17"/>
  <c r="L4689" i="17"/>
  <c r="L5058" i="17"/>
  <c r="L5057" i="17"/>
  <c r="L4994" i="17"/>
  <c r="L4993" i="17"/>
  <c r="L4757" i="17"/>
  <c r="L4714" i="17"/>
  <c r="L4713" i="17"/>
  <c r="L4591" i="17"/>
  <c r="L4590" i="17"/>
  <c r="L4431" i="17"/>
  <c r="L4818" i="17"/>
  <c r="L4817" i="17"/>
  <c r="L4770" i="17"/>
  <c r="L4769" i="17"/>
  <c r="L5067" i="17"/>
  <c r="L5003" i="17"/>
  <c r="L4941" i="17"/>
  <c r="L4893" i="17"/>
  <c r="L4800" i="17"/>
  <c r="L5195" i="17"/>
  <c r="L5144" i="17"/>
  <c r="L5085" i="17"/>
  <c r="L5021" i="17"/>
  <c r="L4957" i="17"/>
  <c r="L4864" i="17"/>
  <c r="L4719" i="17"/>
  <c r="L4656" i="17"/>
  <c r="L4587" i="17"/>
  <c r="L4513" i="17"/>
  <c r="L4445" i="17"/>
  <c r="L4403" i="17"/>
  <c r="L4303" i="17"/>
  <c r="L4183" i="17"/>
  <c r="L4664" i="17"/>
  <c r="L4594" i="17"/>
  <c r="L4528" i="17"/>
  <c r="L4459" i="17"/>
  <c r="L4354" i="17"/>
  <c r="L4225" i="17"/>
  <c r="L4142" i="17"/>
  <c r="L4249" i="17"/>
  <c r="L4605" i="17"/>
  <c r="L4604" i="17"/>
  <c r="L4545" i="17"/>
  <c r="L4454" i="17"/>
  <c r="L4374" i="17"/>
  <c r="L4275" i="17"/>
  <c r="L4041" i="17"/>
  <c r="L4377" i="17"/>
  <c r="L4951" i="17"/>
  <c r="L4887" i="17"/>
  <c r="L4823" i="17"/>
  <c r="L4759" i="17"/>
  <c r="L4695" i="17"/>
  <c r="L4635" i="17"/>
  <c r="L4558" i="17"/>
  <c r="L4506" i="17"/>
  <c r="L4418" i="17"/>
  <c r="L4334" i="17"/>
  <c r="L4071" i="17"/>
  <c r="L4162" i="17"/>
  <c r="L3993" i="17"/>
  <c r="L3898" i="17"/>
  <c r="L4371" i="17"/>
  <c r="L4315" i="17"/>
  <c r="L4059" i="17"/>
  <c r="L3792" i="17"/>
  <c r="L4496" i="17"/>
  <c r="L4408" i="17"/>
  <c r="L4307" i="17"/>
  <c r="L4136" i="17"/>
  <c r="L4080" i="17"/>
  <c r="L3981" i="17"/>
  <c r="L3907" i="17"/>
  <c r="L4065" i="17"/>
  <c r="L4008" i="17"/>
  <c r="L3965" i="17"/>
  <c r="L3901" i="17"/>
  <c r="L3840" i="17"/>
  <c r="L3620" i="17"/>
  <c r="L4318" i="17"/>
  <c r="L4151" i="17"/>
  <c r="L4053" i="17"/>
  <c r="L4006" i="17"/>
  <c r="L3946" i="17"/>
  <c r="L3876" i="17"/>
  <c r="L3830" i="17"/>
  <c r="L3580" i="17"/>
  <c r="L3502" i="17"/>
  <c r="L3665" i="17"/>
  <c r="L3758" i="17"/>
  <c r="L3393" i="17"/>
  <c r="L3781" i="17"/>
  <c r="L3731" i="17"/>
  <c r="L3674" i="17"/>
  <c r="L3597" i="17"/>
  <c r="L3530" i="17"/>
  <c r="L3450" i="17"/>
  <c r="L3824" i="17"/>
  <c r="L3754" i="17"/>
  <c r="L3677" i="17"/>
  <c r="L3623" i="17"/>
  <c r="L3540" i="17"/>
  <c r="L3493" i="17"/>
  <c r="L3446" i="17"/>
  <c r="L6028" i="17"/>
  <c r="L6213" i="17"/>
  <c r="L6138" i="17"/>
  <c r="L6137" i="17"/>
  <c r="L6076" i="17"/>
  <c r="L5576" i="17"/>
  <c r="L6426" i="17"/>
  <c r="L6349" i="17"/>
  <c r="L6192" i="17"/>
  <c r="L6109" i="17"/>
  <c r="L5999" i="17"/>
  <c r="L5906" i="17"/>
  <c r="L5745" i="17"/>
  <c r="L5550" i="17"/>
  <c r="L5247" i="17"/>
  <c r="L5246" i="17"/>
  <c r="L6006" i="17"/>
  <c r="L5944" i="17"/>
  <c r="L5816" i="17"/>
  <c r="L5750" i="17"/>
  <c r="L4842" i="17"/>
  <c r="L4841" i="17"/>
  <c r="L5580" i="17"/>
  <c r="L5490" i="17"/>
  <c r="L5365" i="17"/>
  <c r="L6243" i="17"/>
  <c r="L6143" i="17"/>
  <c r="L6077" i="17"/>
  <c r="L5949" i="17"/>
  <c r="L5911" i="17"/>
  <c r="L5821" i="17"/>
  <c r="L5783" i="17"/>
  <c r="L5693" i="17"/>
  <c r="L5655" i="17"/>
  <c r="L5527" i="17"/>
  <c r="L5370" i="17"/>
  <c r="L5313" i="17"/>
  <c r="L5337" i="17"/>
  <c r="L4978" i="17"/>
  <c r="L4977" i="17"/>
  <c r="L5434" i="17"/>
  <c r="L5375" i="17"/>
  <c r="L5151" i="17"/>
  <c r="L5150" i="17"/>
  <c r="L4944" i="17"/>
  <c r="L4989" i="17"/>
  <c r="L4886" i="17"/>
  <c r="L4846" i="17"/>
  <c r="L4754" i="17"/>
  <c r="L4753" i="17"/>
  <c r="L4706" i="17"/>
  <c r="L4705" i="17"/>
  <c r="L4648" i="17"/>
  <c r="L4644" i="17"/>
  <c r="L4643" i="17"/>
  <c r="L4999" i="17"/>
  <c r="L4890" i="17"/>
  <c r="L4889" i="17"/>
  <c r="L4796" i="17"/>
  <c r="L4674" i="17"/>
  <c r="L4673" i="17"/>
  <c r="L5140" i="17"/>
  <c r="L4954" i="17"/>
  <c r="L4953" i="17"/>
  <c r="L4860" i="17"/>
  <c r="L4755" i="17"/>
  <c r="L4392" i="17"/>
  <c r="L4661" i="17"/>
  <c r="L4660" i="17"/>
  <c r="L4580" i="17"/>
  <c r="L4579" i="17"/>
  <c r="L4600" i="17"/>
  <c r="L4530" i="17"/>
  <c r="L4450" i="17"/>
  <c r="L4086" i="17"/>
  <c r="L3920" i="17"/>
  <c r="L4936" i="17"/>
  <c r="L4872" i="17"/>
  <c r="L4808" i="17"/>
  <c r="L4744" i="17"/>
  <c r="L4621" i="17"/>
  <c r="L4555" i="17"/>
  <c r="L4483" i="17"/>
  <c r="L4400" i="17"/>
  <c r="L4128" i="17"/>
  <c r="L3989" i="17"/>
  <c r="L4367" i="17"/>
  <c r="L4304" i="17"/>
  <c r="L4239" i="17"/>
  <c r="L4133" i="17"/>
  <c r="L3945" i="17"/>
  <c r="L3895" i="17"/>
  <c r="L3787" i="17"/>
  <c r="L4475" i="17"/>
  <c r="L4405" i="17"/>
  <c r="L4295" i="17"/>
  <c r="L4125" i="17"/>
  <c r="L3977" i="17"/>
  <c r="L3887" i="17"/>
  <c r="L3820" i="17"/>
  <c r="L4052" i="17"/>
  <c r="L4005" i="17"/>
  <c r="L3958" i="17"/>
  <c r="L4311" i="17"/>
  <c r="L4266" i="17"/>
  <c r="L4217" i="17"/>
  <c r="L4130" i="17"/>
  <c r="L4046" i="17"/>
  <c r="L4003" i="17"/>
  <c r="L3929" i="17"/>
  <c r="L3872" i="17"/>
  <c r="L3826" i="17"/>
  <c r="L3710" i="17"/>
  <c r="D58" i="17"/>
  <c r="E58" i="17" s="1"/>
  <c r="D57" i="17"/>
  <c r="E57" i="17" s="1"/>
  <c r="L3639" i="17"/>
  <c r="L3425" i="17"/>
  <c r="L3581" i="17"/>
  <c r="L3517" i="17"/>
  <c r="L3838" i="17"/>
  <c r="L3774" i="17"/>
  <c r="L3727" i="17"/>
  <c r="L3657" i="17"/>
  <c r="L3577" i="17"/>
  <c r="L3513" i="17"/>
  <c r="L3433" i="17"/>
  <c r="D60" i="17"/>
  <c r="E60" i="17" s="1"/>
  <c r="D59" i="17"/>
  <c r="E59" i="17" s="1"/>
  <c r="L3821" i="17"/>
  <c r="L3737" i="17"/>
  <c r="L3670" i="17"/>
  <c r="L3610" i="17"/>
  <c r="L3536" i="17"/>
  <c r="L3486" i="17"/>
  <c r="L3443" i="17"/>
  <c r="L7617" i="17"/>
  <c r="L7550" i="17"/>
  <c r="L7487" i="17"/>
  <c r="L7424" i="17"/>
  <c r="L7361" i="17"/>
  <c r="L7294" i="17"/>
  <c r="L7234" i="17"/>
  <c r="L7159" i="17"/>
  <c r="L7087" i="17"/>
  <c r="L7039" i="17"/>
  <c r="L6934" i="17"/>
  <c r="L6761" i="17"/>
  <c r="L7887" i="17"/>
  <c r="L7821" i="17"/>
  <c r="L7820" i="17"/>
  <c r="L7761" i="17"/>
  <c r="L7698" i="17"/>
  <c r="L7631" i="17"/>
  <c r="L7565" i="17"/>
  <c r="L7564" i="17"/>
  <c r="L7505" i="17"/>
  <c r="L7442" i="17"/>
  <c r="L7375" i="17"/>
  <c r="L7309" i="17"/>
  <c r="L7308" i="17"/>
  <c r="L7249" i="17"/>
  <c r="L7167" i="17"/>
  <c r="L7095" i="17"/>
  <c r="L6989" i="17"/>
  <c r="L6897" i="17"/>
  <c r="L7297" i="17"/>
  <c r="L7225" i="17"/>
  <c r="L7151" i="17"/>
  <c r="L7070" i="17"/>
  <c r="L7004" i="17"/>
  <c r="L6887" i="17"/>
  <c r="L6738" i="17"/>
  <c r="L6336" i="17"/>
  <c r="L6944" i="17"/>
  <c r="L6827" i="17"/>
  <c r="L6568" i="17"/>
  <c r="L6328" i="17"/>
  <c r="L7915" i="17"/>
  <c r="L7726" i="17"/>
  <c r="L7653" i="17"/>
  <c r="L7652" i="17"/>
  <c r="L7470" i="17"/>
  <c r="L7397" i="17"/>
  <c r="L7396" i="17"/>
  <c r="L7220" i="17"/>
  <c r="L7140" i="17"/>
  <c r="L7041" i="17"/>
  <c r="L6928" i="17"/>
  <c r="L6791" i="17"/>
  <c r="L6388" i="17"/>
  <c r="L7057" i="17"/>
  <c r="L6946" i="17"/>
  <c r="L6866" i="17"/>
  <c r="L6815" i="17"/>
  <c r="L6598" i="17"/>
  <c r="L6597" i="17"/>
  <c r="L6476" i="17"/>
  <c r="L6400" i="17"/>
  <c r="L6257" i="17"/>
  <c r="L6087" i="17"/>
  <c r="L5867" i="17"/>
  <c r="L7016" i="17"/>
  <c r="L6959" i="17"/>
  <c r="L6911" i="17"/>
  <c r="L6841" i="17"/>
  <c r="L6781" i="17"/>
  <c r="L6741" i="17"/>
  <c r="L6688" i="17"/>
  <c r="L6600" i="17"/>
  <c r="L6547" i="17"/>
  <c r="L6506" i="17"/>
  <c r="L6331" i="17"/>
  <c r="L6164" i="17"/>
  <c r="L5964" i="17"/>
  <c r="L6610" i="17"/>
  <c r="L6434" i="17"/>
  <c r="L6372" i="17"/>
  <c r="L6704" i="17"/>
  <c r="L6593" i="17"/>
  <c r="L6540" i="17"/>
  <c r="L6482" i="17"/>
  <c r="L6447" i="17"/>
  <c r="L6375" i="17"/>
  <c r="L6633" i="17"/>
  <c r="L6573" i="17"/>
  <c r="L6572" i="17"/>
  <c r="L6488" i="17"/>
  <c r="L6405" i="17"/>
  <c r="L6325" i="17"/>
  <c r="L6238" i="17"/>
  <c r="L6920" i="17"/>
  <c r="L6833" i="17"/>
  <c r="L6797" i="17"/>
  <c r="L6758" i="17"/>
  <c r="L6757" i="17"/>
  <c r="L6710" i="17"/>
  <c r="L6629" i="17"/>
  <c r="L6566" i="17"/>
  <c r="L6511" i="17"/>
  <c r="L6450" i="17"/>
  <c r="L6366" i="17"/>
  <c r="L5863" i="17"/>
  <c r="L7226" i="17"/>
  <c r="L7164" i="17"/>
  <c r="L7093" i="17"/>
  <c r="L7034" i="17"/>
  <c r="L6964" i="17"/>
  <c r="L6880" i="17"/>
  <c r="L6853" i="17"/>
  <c r="L6736" i="17"/>
  <c r="L6595" i="17"/>
  <c r="L6545" i="17"/>
  <c r="L6491" i="17"/>
  <c r="L6439" i="17"/>
  <c r="L6184" i="17"/>
  <c r="L6083" i="17"/>
  <c r="L5895" i="17"/>
  <c r="L6040" i="17"/>
  <c r="L5991" i="17"/>
  <c r="L5841" i="17"/>
  <c r="L6235" i="17"/>
  <c r="L6167" i="17"/>
  <c r="L6002" i="17"/>
  <c r="L5930" i="17"/>
  <c r="L5833" i="17"/>
  <c r="L5776" i="17"/>
  <c r="L5651" i="17"/>
  <c r="L5545" i="17"/>
  <c r="L5736" i="17"/>
  <c r="L5518" i="17"/>
  <c r="L6357" i="17"/>
  <c r="L6270" i="17"/>
  <c r="L6198" i="17"/>
  <c r="L6103" i="17"/>
  <c r="L6018" i="17"/>
  <c r="L5945" i="17"/>
  <c r="L5751" i="17"/>
  <c r="L6323" i="17"/>
  <c r="L6248" i="17"/>
  <c r="L6194" i="17"/>
  <c r="L6125" i="17"/>
  <c r="L6072" i="17"/>
  <c r="L5900" i="17"/>
  <c r="L5807" i="17"/>
  <c r="L5714" i="17"/>
  <c r="L5642" i="17"/>
  <c r="L5329" i="17"/>
  <c r="L5799" i="17"/>
  <c r="L5731" i="17"/>
  <c r="L5649" i="17"/>
  <c r="L5356" i="17"/>
  <c r="L6406" i="17"/>
  <c r="L6346" i="17"/>
  <c r="L6279" i="17"/>
  <c r="L6233" i="17"/>
  <c r="L6168" i="17"/>
  <c r="L6090" i="17"/>
  <c r="L5988" i="17"/>
  <c r="L5902" i="17"/>
  <c r="L5830" i="17"/>
  <c r="L5741" i="17"/>
  <c r="L5673" i="17"/>
  <c r="L5594" i="17"/>
  <c r="L5446" i="17"/>
  <c r="L5499" i="17"/>
  <c r="L5585" i="17"/>
  <c r="L5547" i="17"/>
  <c r="L6003" i="17"/>
  <c r="L5920" i="17"/>
  <c r="L5875" i="17"/>
  <c r="L5792" i="17"/>
  <c r="L5747" i="17"/>
  <c r="L5664" i="17"/>
  <c r="L5619" i="17"/>
  <c r="L5536" i="17"/>
  <c r="L5491" i="17"/>
  <c r="L5131" i="17"/>
  <c r="L5311" i="17"/>
  <c r="L5310" i="17"/>
  <c r="L5570" i="17"/>
  <c r="L5493" i="17"/>
  <c r="L5408" i="17"/>
  <c r="L5486" i="17"/>
  <c r="L5357" i="17"/>
  <c r="L6214" i="17"/>
  <c r="L6136" i="17"/>
  <c r="L6074" i="17"/>
  <c r="L6015" i="17"/>
  <c r="L5946" i="17"/>
  <c r="L5887" i="17"/>
  <c r="L5818" i="17"/>
  <c r="L5759" i="17"/>
  <c r="L5690" i="17"/>
  <c r="L5631" i="17"/>
  <c r="L5562" i="17"/>
  <c r="L5503" i="17"/>
  <c r="L5288" i="17"/>
  <c r="L4899" i="17"/>
  <c r="L5281" i="17"/>
  <c r="L5146" i="17"/>
  <c r="L4791" i="17"/>
  <c r="L5271" i="17"/>
  <c r="L5270" i="17"/>
  <c r="L5204" i="17"/>
  <c r="L5149" i="17"/>
  <c r="L5366" i="17"/>
  <c r="L5309" i="17"/>
  <c r="L5176" i="17"/>
  <c r="L5132" i="17"/>
  <c r="L5011" i="17"/>
  <c r="L5394" i="17"/>
  <c r="L5330" i="17"/>
  <c r="L5230" i="17"/>
  <c r="L5047" i="17"/>
  <c r="L5430" i="17"/>
  <c r="L5368" i="17"/>
  <c r="L5285" i="17"/>
  <c r="L5186" i="17"/>
  <c r="L5143" i="17"/>
  <c r="L5142" i="17"/>
  <c r="L5060" i="17"/>
  <c r="L4928" i="17"/>
  <c r="L4771" i="17"/>
  <c r="L4672" i="17"/>
  <c r="L4458" i="17"/>
  <c r="L5109" i="17"/>
  <c r="L4749" i="17"/>
  <c r="L4701" i="17"/>
  <c r="L4566" i="17"/>
  <c r="L4942" i="17"/>
  <c r="L4894" i="17"/>
  <c r="L4762" i="17"/>
  <c r="L4761" i="17"/>
  <c r="L4639" i="17"/>
  <c r="L5048" i="17"/>
  <c r="L4984" i="17"/>
  <c r="L4930" i="17"/>
  <c r="L4929" i="17"/>
  <c r="L4874" i="17"/>
  <c r="L4873" i="17"/>
  <c r="L4792" i="17"/>
  <c r="L4669" i="17"/>
  <c r="L4564" i="17"/>
  <c r="L4415" i="17"/>
  <c r="L5243" i="17"/>
  <c r="L5184" i="17"/>
  <c r="L5129" i="17"/>
  <c r="L5070" i="17"/>
  <c r="L5006" i="17"/>
  <c r="L4938" i="17"/>
  <c r="L4937" i="17"/>
  <c r="L4856" i="17"/>
  <c r="L4751" i="17"/>
  <c r="L4707" i="17"/>
  <c r="L4633" i="17"/>
  <c r="L4538" i="17"/>
  <c r="L4572" i="17"/>
  <c r="L4494" i="17"/>
  <c r="L4269" i="17"/>
  <c r="L3983" i="17"/>
  <c r="L4653" i="17"/>
  <c r="L4575" i="17"/>
  <c r="L4520" i="17"/>
  <c r="L4325" i="17"/>
  <c r="L4324" i="17"/>
  <c r="L4208" i="17"/>
  <c r="L4106" i="17"/>
  <c r="L3928" i="17"/>
  <c r="L4310" i="17"/>
  <c r="L4237" i="17"/>
  <c r="L4064" i="17"/>
  <c r="L4597" i="17"/>
  <c r="L4596" i="17"/>
  <c r="L4515" i="17"/>
  <c r="L4440" i="17"/>
  <c r="L4439" i="17"/>
  <c r="L4262" i="17"/>
  <c r="L4184" i="17"/>
  <c r="L3906" i="17"/>
  <c r="L4932" i="17"/>
  <c r="L4868" i="17"/>
  <c r="L4804" i="17"/>
  <c r="L4740" i="17"/>
  <c r="L4676" i="17"/>
  <c r="L4614" i="17"/>
  <c r="L4541" i="17"/>
  <c r="L4540" i="17"/>
  <c r="L4476" i="17"/>
  <c r="L4397" i="17"/>
  <c r="L4028" i="17"/>
  <c r="L4121" i="17"/>
  <c r="L4050" i="17"/>
  <c r="L3961" i="17"/>
  <c r="L3891" i="17"/>
  <c r="L3746" i="17"/>
  <c r="L3867" i="17"/>
  <c r="L3488" i="17"/>
  <c r="L4134" i="17"/>
  <c r="L3878" i="17"/>
  <c r="L3803" i="17"/>
  <c r="L4364" i="17"/>
  <c r="L4301" i="17"/>
  <c r="L4300" i="17"/>
  <c r="L4212" i="17"/>
  <c r="L4129" i="17"/>
  <c r="L4034" i="17"/>
  <c r="L3941" i="17"/>
  <c r="L3892" i="17"/>
  <c r="L4468" i="17"/>
  <c r="L4395" i="17"/>
  <c r="L4292" i="17"/>
  <c r="L4178" i="17"/>
  <c r="L4118" i="17"/>
  <c r="L4062" i="17"/>
  <c r="L3880" i="17"/>
  <c r="D46" i="17"/>
  <c r="E46" i="17" s="1"/>
  <c r="D45" i="17"/>
  <c r="E45" i="17" s="1"/>
  <c r="L3636" i="17"/>
  <c r="L3452" i="17"/>
  <c r="L4048" i="17"/>
  <c r="L3998" i="17"/>
  <c r="L3955" i="17"/>
  <c r="L3868" i="17"/>
  <c r="L3816" i="17"/>
  <c r="L3730" i="17"/>
  <c r="L3563" i="17"/>
  <c r="L3436" i="17"/>
  <c r="L3615" i="17"/>
  <c r="D50" i="17"/>
  <c r="E50" i="17" s="1"/>
  <c r="D49" i="17"/>
  <c r="E49" i="17" s="1"/>
  <c r="L4308" i="17"/>
  <c r="L4259" i="17"/>
  <c r="L4204" i="17"/>
  <c r="L4113" i="17"/>
  <c r="L4043" i="17"/>
  <c r="L3999" i="17"/>
  <c r="L3916" i="17"/>
  <c r="L3869" i="17"/>
  <c r="L3689" i="17"/>
  <c r="L3532" i="17"/>
  <c r="L3753" i="17"/>
  <c r="L3626" i="17"/>
  <c r="L3549" i="17"/>
  <c r="L3495" i="17"/>
  <c r="L3756" i="17"/>
  <c r="L3712" i="17"/>
  <c r="L3648" i="17"/>
  <c r="L3585" i="17"/>
  <c r="L3521" i="17"/>
  <c r="L3428" i="17"/>
  <c r="L3751" i="17"/>
  <c r="L3621" i="17"/>
  <c r="L3574" i="17"/>
  <c r="L3835" i="17"/>
  <c r="L3771" i="17"/>
  <c r="L3708" i="17"/>
  <c r="L3644" i="17"/>
  <c r="L3564" i="17"/>
  <c r="L3510" i="17"/>
  <c r="L3420" i="17"/>
  <c r="D56" i="17"/>
  <c r="E56" i="17" s="1"/>
  <c r="D55" i="17"/>
  <c r="E55" i="17" s="1"/>
  <c r="L3814" i="17"/>
  <c r="L3724" i="17"/>
  <c r="L3667" i="17"/>
  <c r="L3593" i="17"/>
  <c r="L3533" i="17"/>
  <c r="L3483" i="17"/>
  <c r="L3439" i="17"/>
  <c r="L577" i="17"/>
  <c r="H48" i="9"/>
  <c r="K48" i="9" s="1"/>
  <c r="H67" i="9"/>
  <c r="N50" i="9" s="1"/>
  <c r="H68" i="9"/>
  <c r="N51" i="9" s="1"/>
  <c r="N58" i="9" s="1"/>
  <c r="L706" i="18"/>
  <c r="H38" i="9"/>
  <c r="P34" i="9" s="1"/>
  <c r="H37" i="9"/>
  <c r="P33" i="9" s="1"/>
  <c r="H49" i="9"/>
  <c r="K49" i="9" s="1"/>
  <c r="L90" i="17"/>
  <c r="L189" i="17"/>
  <c r="L76" i="17"/>
  <c r="L1329" i="17"/>
  <c r="L425" i="17"/>
  <c r="L703" i="17"/>
  <c r="L1677" i="17"/>
  <c r="L2483" i="17"/>
  <c r="L537" i="17"/>
  <c r="L704" i="17"/>
  <c r="L170" i="17"/>
  <c r="L108" i="17"/>
  <c r="L44" i="17"/>
  <c r="L658" i="17"/>
  <c r="L785" i="17"/>
  <c r="L1458" i="17"/>
  <c r="L594" i="17"/>
  <c r="L498" i="17"/>
  <c r="L241" i="17"/>
  <c r="L1050" i="17"/>
  <c r="L2414" i="17"/>
  <c r="L832" i="17"/>
  <c r="L366" i="17"/>
  <c r="L1087" i="17"/>
  <c r="L1541" i="18"/>
  <c r="L1669" i="18"/>
  <c r="L1797" i="18"/>
  <c r="L1925" i="18"/>
  <c r="L132" i="17"/>
  <c r="L733" i="17"/>
  <c r="L273" i="17"/>
  <c r="L728" i="17"/>
  <c r="L193" i="17"/>
  <c r="L79" i="17"/>
  <c r="L831" i="17"/>
  <c r="L869" i="17"/>
  <c r="L80" i="17"/>
  <c r="L2053" i="17"/>
  <c r="L285" i="17"/>
  <c r="L732" i="17"/>
  <c r="L885" i="17"/>
  <c r="L2521" i="17"/>
  <c r="L317" i="17"/>
  <c r="L318" i="17"/>
  <c r="L269" i="17"/>
  <c r="L620" i="17"/>
  <c r="L2522" i="17"/>
  <c r="L112" i="17"/>
  <c r="L2165" i="18"/>
  <c r="L444" i="18"/>
  <c r="L357" i="17"/>
  <c r="L427" i="17"/>
  <c r="L491" i="17"/>
  <c r="L555" i="17"/>
  <c r="L665" i="17"/>
  <c r="L1049" i="17"/>
  <c r="L247" i="17"/>
  <c r="L1215" i="17"/>
  <c r="L1042" i="17"/>
  <c r="L1170" i="17"/>
  <c r="L1298" i="17"/>
  <c r="L514" i="17"/>
  <c r="L289" i="17"/>
  <c r="L161" i="17"/>
  <c r="L1581" i="17"/>
  <c r="L1457" i="17"/>
  <c r="L586" i="17"/>
  <c r="L32" i="17"/>
  <c r="L2323" i="18"/>
  <c r="L122" i="17"/>
  <c r="L1873" i="17"/>
  <c r="L1937" i="17"/>
  <c r="L2001" i="17"/>
  <c r="L2065" i="17"/>
  <c r="L611" i="17"/>
  <c r="L735" i="17"/>
  <c r="L66" i="17"/>
  <c r="L465" i="17"/>
  <c r="L266" i="17"/>
  <c r="L1055" i="17"/>
  <c r="L1183" i="17"/>
  <c r="L793" i="17"/>
  <c r="L2346" i="18"/>
  <c r="L157" i="17"/>
  <c r="L625" i="17"/>
  <c r="L1178" i="17"/>
  <c r="L1306" i="17"/>
  <c r="L1434" i="17"/>
  <c r="L521" i="17"/>
  <c r="L457" i="17"/>
  <c r="L3167" i="18"/>
  <c r="L3225" i="18"/>
  <c r="L1978" i="18"/>
  <c r="L901" i="17"/>
  <c r="L209" i="17"/>
  <c r="L604" i="17"/>
  <c r="L173" i="17"/>
  <c r="L257" i="17"/>
  <c r="L1433" i="17"/>
  <c r="L601" i="17"/>
  <c r="L218" i="17"/>
  <c r="L100" i="17"/>
  <c r="L818" i="17"/>
  <c r="L765" i="17"/>
  <c r="L924" i="17"/>
  <c r="L120" i="17"/>
  <c r="L56" i="17"/>
  <c r="L570" i="17"/>
  <c r="L378" i="17"/>
  <c r="L761" i="17"/>
  <c r="L205" i="17"/>
  <c r="L225" i="17"/>
  <c r="L569" i="17"/>
  <c r="L377" i="17"/>
  <c r="L889" i="17"/>
  <c r="L888" i="17"/>
  <c r="L1470" i="17"/>
  <c r="L3065" i="17"/>
  <c r="L253" i="17"/>
  <c r="L140" i="17"/>
  <c r="L1263" i="17"/>
  <c r="L2822" i="17"/>
  <c r="L237" i="17"/>
  <c r="L930" i="17"/>
  <c r="L1177" i="17"/>
  <c r="L1305" i="17"/>
  <c r="L2234" i="17"/>
  <c r="L931" i="17"/>
  <c r="L3066" i="17"/>
  <c r="L434" i="17"/>
  <c r="L3041" i="18"/>
  <c r="L3169" i="18"/>
  <c r="L3297" i="18"/>
  <c r="L138" i="17"/>
  <c r="L68" i="17"/>
  <c r="L808" i="17"/>
  <c r="L722" i="17"/>
  <c r="L36" i="17"/>
  <c r="L522" i="17"/>
  <c r="L629" i="17"/>
  <c r="L1471" i="17"/>
  <c r="L1952" i="17"/>
  <c r="L450" i="17"/>
  <c r="L437" i="18"/>
  <c r="L1198" i="18"/>
  <c r="L207" i="17"/>
  <c r="L2063" i="17"/>
  <c r="L709" i="17"/>
  <c r="L2357" i="17"/>
  <c r="L1773" i="17"/>
  <c r="L485" i="18"/>
  <c r="L327" i="18"/>
  <c r="L96" i="18"/>
  <c r="L211" i="18"/>
  <c r="L339" i="18"/>
  <c r="L59" i="18"/>
  <c r="L123" i="18"/>
  <c r="L187" i="18"/>
  <c r="L1544" i="18"/>
  <c r="L790" i="18"/>
  <c r="L854" i="18"/>
  <c r="L918" i="18"/>
  <c r="L982" i="18"/>
  <c r="L1046" i="18"/>
  <c r="L1110" i="18"/>
  <c r="L1174" i="18"/>
  <c r="L2053" i="18"/>
  <c r="L2181" i="18"/>
  <c r="L2309" i="18"/>
  <c r="L1330" i="17"/>
  <c r="D40" i="17"/>
  <c r="E40" i="17" s="1"/>
  <c r="L562" i="17"/>
  <c r="L657" i="17"/>
  <c r="L712" i="17"/>
  <c r="D33" i="17"/>
  <c r="E33" i="17" s="1"/>
  <c r="L578" i="17"/>
  <c r="L1612" i="17"/>
  <c r="L1322" i="17"/>
  <c r="L330" i="17"/>
  <c r="L2023" i="17"/>
  <c r="L83" i="18"/>
  <c r="L147" i="18"/>
  <c r="L2815" i="18"/>
  <c r="L1370" i="17"/>
  <c r="L2544" i="17"/>
  <c r="L2385" i="17"/>
  <c r="L965" i="17"/>
  <c r="L1014" i="17"/>
  <c r="L1142" i="17"/>
  <c r="L1270" i="17"/>
  <c r="L1398" i="17"/>
  <c r="L1809" i="17"/>
  <c r="L2229" i="17"/>
  <c r="L1114" i="17"/>
  <c r="L87" i="18"/>
  <c r="L128" i="18"/>
  <c r="L34" i="18"/>
  <c r="L876" i="18"/>
  <c r="L107" i="18"/>
  <c r="L171" i="18"/>
  <c r="L804" i="18"/>
  <c r="L774" i="18"/>
  <c r="L838" i="18"/>
  <c r="L902" i="18"/>
  <c r="L966" i="18"/>
  <c r="L1030" i="18"/>
  <c r="L1094" i="18"/>
  <c r="L1158" i="18"/>
  <c r="L2420" i="18"/>
  <c r="L1103" i="17"/>
  <c r="L106" i="17"/>
  <c r="L44" i="18"/>
  <c r="L246" i="18"/>
  <c r="L374" i="18"/>
  <c r="L771" i="17"/>
  <c r="L946" i="17"/>
  <c r="L2631" i="17"/>
  <c r="L403" i="17"/>
  <c r="L467" i="17"/>
  <c r="L531" i="17"/>
  <c r="L595" i="17"/>
  <c r="L2549" i="17"/>
  <c r="L1096" i="17"/>
  <c r="L1224" i="17"/>
  <c r="L1416" i="17"/>
  <c r="L2130" i="17"/>
  <c r="L616" i="17"/>
  <c r="L3207" i="17"/>
  <c r="L1828" i="17"/>
  <c r="L1892" i="17"/>
  <c r="L1956" i="17"/>
  <c r="L2020" i="17"/>
  <c r="L2084" i="17"/>
  <c r="L2148" i="17"/>
  <c r="L2212" i="17"/>
  <c r="L2276" i="17"/>
  <c r="L2340" i="17"/>
  <c r="L2404" i="17"/>
  <c r="L2468" i="17"/>
  <c r="L2881" i="17"/>
  <c r="L3137" i="17"/>
  <c r="L276" i="18"/>
  <c r="L416" i="18"/>
  <c r="L752" i="18"/>
  <c r="L1008" i="18"/>
  <c r="L67" i="18"/>
  <c r="L131" i="18"/>
  <c r="L1179" i="18"/>
  <c r="L1351" i="18"/>
  <c r="L2202" i="17"/>
  <c r="L1480" i="17"/>
  <c r="L1649" i="17"/>
  <c r="L212" i="17"/>
  <c r="L921" i="17"/>
  <c r="L332" i="17"/>
  <c r="L1422" i="17"/>
  <c r="L609" i="17"/>
  <c r="L342" i="17"/>
  <c r="L787" i="17"/>
  <c r="L315" i="17"/>
  <c r="L1686" i="17"/>
  <c r="L2189" i="17"/>
  <c r="L2585" i="17"/>
  <c r="L661" i="17"/>
  <c r="L1425" i="17"/>
  <c r="L1967" i="17"/>
  <c r="L1018" i="17"/>
  <c r="L1146" i="17"/>
  <c r="L1274" i="17"/>
  <c r="L1402" i="17"/>
  <c r="L2209" i="17"/>
  <c r="L2337" i="17"/>
  <c r="L2465" i="17"/>
  <c r="L1836" i="17"/>
  <c r="L1900" i="17"/>
  <c r="L1964" i="17"/>
  <c r="L2028" i="17"/>
  <c r="L2092" i="17"/>
  <c r="L2156" i="17"/>
  <c r="L2220" i="17"/>
  <c r="L2284" i="17"/>
  <c r="L2348" i="17"/>
  <c r="L2488" i="17"/>
  <c r="L1068" i="18"/>
  <c r="L164" i="18"/>
  <c r="L75" i="18"/>
  <c r="L139" i="18"/>
  <c r="L2501" i="18"/>
  <c r="L1160" i="17"/>
  <c r="L895" i="17"/>
  <c r="L769" i="17"/>
  <c r="L2453" i="17"/>
  <c r="L1288" i="17"/>
  <c r="L124" i="17"/>
  <c r="L60" i="17"/>
  <c r="L856" i="17"/>
  <c r="L1585" i="17"/>
  <c r="L395" i="17"/>
  <c r="L459" i="17"/>
  <c r="L523" i="17"/>
  <c r="L587" i="17"/>
  <c r="L925" i="17"/>
  <c r="L1273" i="17"/>
  <c r="L1401" i="17"/>
  <c r="L3362" i="17"/>
  <c r="L1098" i="17"/>
  <c r="L1852" i="17"/>
  <c r="L1916" i="17"/>
  <c r="L1980" i="17"/>
  <c r="L2044" i="17"/>
  <c r="L2108" i="17"/>
  <c r="L2172" i="17"/>
  <c r="L2236" i="17"/>
  <c r="L2300" i="17"/>
  <c r="L2364" i="17"/>
  <c r="L2428" i="17"/>
  <c r="L2696" i="17"/>
  <c r="L2637" i="17"/>
  <c r="L1313" i="17"/>
  <c r="L1681" i="17"/>
  <c r="L3239" i="17"/>
  <c r="L1032" i="17"/>
  <c r="L1352" i="17"/>
  <c r="L990" i="17"/>
  <c r="L1279" i="17"/>
  <c r="L1407" i="17"/>
  <c r="L2500" i="17"/>
  <c r="L2564" i="17"/>
  <c r="L2628" i="17"/>
  <c r="L418" i="17"/>
  <c r="L2160" i="18"/>
  <c r="L1201" i="17"/>
  <c r="L2330" i="17"/>
  <c r="L2685" i="17"/>
  <c r="L1266" i="17"/>
  <c r="L992" i="18"/>
  <c r="L114" i="17"/>
  <c r="L469" i="17"/>
  <c r="L919" i="17"/>
  <c r="L3305" i="17"/>
  <c r="L1203" i="18"/>
  <c r="L2090" i="18"/>
  <c r="L385" i="17"/>
  <c r="L3049" i="17"/>
  <c r="L680" i="17"/>
  <c r="L1007" i="17"/>
  <c r="L1218" i="17"/>
  <c r="L88" i="17"/>
  <c r="L481" i="17"/>
  <c r="L192" i="18"/>
  <c r="L64" i="18"/>
  <c r="L497" i="18"/>
  <c r="L664" i="18"/>
  <c r="L806" i="18"/>
  <c r="L870" i="18"/>
  <c r="L934" i="18"/>
  <c r="L998" i="18"/>
  <c r="L1062" i="18"/>
  <c r="L1126" i="18"/>
  <c r="L1949" i="18"/>
  <c r="L2077" i="18"/>
  <c r="L2205" i="18"/>
  <c r="L2703" i="18"/>
  <c r="L405" i="17"/>
  <c r="L2610" i="17"/>
  <c r="L2047" i="17"/>
  <c r="L740" i="17"/>
  <c r="L2066" i="17"/>
  <c r="L1354" i="17"/>
  <c r="L580" i="18"/>
  <c r="L533" i="17"/>
  <c r="L2039" i="17"/>
  <c r="L3111" i="17"/>
  <c r="L1938" i="17"/>
  <c r="L685" i="18"/>
  <c r="L302" i="17"/>
  <c r="L1646" i="17"/>
  <c r="L1638" i="17"/>
  <c r="L1343" i="17"/>
  <c r="L2533" i="17"/>
  <c r="L1860" i="17"/>
  <c r="L1924" i="17"/>
  <c r="L1988" i="17"/>
  <c r="L2052" i="17"/>
  <c r="L2116" i="17"/>
  <c r="L2180" i="17"/>
  <c r="L2244" i="17"/>
  <c r="L2308" i="17"/>
  <c r="L2372" i="17"/>
  <c r="L2436" i="17"/>
  <c r="L2167" i="17"/>
  <c r="L2231" i="17"/>
  <c r="L2295" i="17"/>
  <c r="L2359" i="17"/>
  <c r="L2423" i="17"/>
  <c r="L2477" i="17"/>
  <c r="L482" i="17"/>
  <c r="L275" i="18"/>
  <c r="L403" i="18"/>
  <c r="L536" i="18"/>
  <c r="L772" i="18"/>
  <c r="L1467" i="18"/>
  <c r="L1313" i="18"/>
  <c r="L2340" i="18"/>
  <c r="L597" i="17"/>
  <c r="L2458" i="17"/>
  <c r="L1874" i="17"/>
  <c r="L2002" i="17"/>
  <c r="L2269" i="17"/>
  <c r="L2749" i="17"/>
  <c r="L606" i="17"/>
  <c r="L221" i="17"/>
  <c r="L177" i="17"/>
  <c r="L310" i="17"/>
  <c r="L373" i="17"/>
  <c r="L437" i="17"/>
  <c r="L501" i="17"/>
  <c r="L565" i="17"/>
  <c r="L347" i="17"/>
  <c r="L992" i="17"/>
  <c r="L1056" i="17"/>
  <c r="L1120" i="17"/>
  <c r="L1184" i="17"/>
  <c r="L1248" i="17"/>
  <c r="L1312" i="17"/>
  <c r="L1376" i="17"/>
  <c r="L1440" i="17"/>
  <c r="L2665" i="17"/>
  <c r="L1242" i="17"/>
  <c r="L1868" i="17"/>
  <c r="L1932" i="17"/>
  <c r="L1996" i="17"/>
  <c r="L2060" i="17"/>
  <c r="L2124" i="17"/>
  <c r="L2188" i="17"/>
  <c r="L2252" i="17"/>
  <c r="L2316" i="17"/>
  <c r="L2380" i="17"/>
  <c r="L2444" i="17"/>
  <c r="L2158" i="17"/>
  <c r="L99" i="18"/>
  <c r="L163" i="18"/>
  <c r="L3023" i="18"/>
  <c r="L2580" i="18"/>
  <c r="L2644" i="18"/>
  <c r="L2708" i="18"/>
  <c r="L2772" i="18"/>
  <c r="L2836" i="18"/>
  <c r="L2900" i="18"/>
  <c r="L2964" i="18"/>
  <c r="L3028" i="18"/>
  <c r="L3092" i="18"/>
  <c r="L3156" i="18"/>
  <c r="L3220" i="18"/>
  <c r="L3284" i="18"/>
  <c r="L3348" i="18"/>
  <c r="L776" i="18"/>
  <c r="L1032" i="18"/>
  <c r="L351" i="18"/>
  <c r="L904" i="18"/>
  <c r="L1160" i="18"/>
  <c r="L967" i="17"/>
  <c r="L3007" i="17"/>
  <c r="L3263" i="17"/>
  <c r="L473" i="17"/>
  <c r="L1282" i="18"/>
  <c r="L1073" i="17"/>
  <c r="L2614" i="17"/>
  <c r="L1426" i="17"/>
  <c r="L2570" i="17"/>
  <c r="L2655" i="17"/>
  <c r="L2783" i="17"/>
  <c r="L546" i="17"/>
  <c r="L553" i="17"/>
  <c r="L282" i="17"/>
  <c r="L612" i="17"/>
  <c r="L840" i="17"/>
  <c r="L737" i="17"/>
  <c r="L3193" i="17"/>
  <c r="L149" i="17"/>
  <c r="L622" i="17"/>
  <c r="L322" i="17"/>
  <c r="D30" i="17"/>
  <c r="E30" i="17" s="1"/>
  <c r="D29" i="17"/>
  <c r="E29" i="17" s="1"/>
  <c r="L393" i="17"/>
  <c r="L676" i="18"/>
  <c r="L153" i="17"/>
  <c r="L953" i="17"/>
  <c r="L339" i="17"/>
  <c r="L92" i="17"/>
  <c r="L362" i="17"/>
  <c r="L1070" i="17"/>
  <c r="L234" i="17"/>
  <c r="L116" i="17"/>
  <c r="L52" i="17"/>
  <c r="L1409" i="17"/>
  <c r="L875" i="17"/>
  <c r="L231" i="17"/>
  <c r="L295" i="17"/>
  <c r="L413" i="17"/>
  <c r="L477" i="17"/>
  <c r="L541" i="17"/>
  <c r="L801" i="17"/>
  <c r="L323" i="17"/>
  <c r="L387" i="17"/>
  <c r="L451" i="17"/>
  <c r="L515" i="17"/>
  <c r="L579" i="17"/>
  <c r="L970" i="17"/>
  <c r="L861" i="17"/>
  <c r="L1726" i="17"/>
  <c r="L1135" i="17"/>
  <c r="L1391" i="17"/>
  <c r="L1090" i="17"/>
  <c r="L1844" i="17"/>
  <c r="L1908" i="17"/>
  <c r="L1972" i="17"/>
  <c r="L2036" i="17"/>
  <c r="L2100" i="17"/>
  <c r="L2164" i="17"/>
  <c r="L2228" i="17"/>
  <c r="L2292" i="17"/>
  <c r="L2356" i="17"/>
  <c r="L2420" i="17"/>
  <c r="L2634" i="17"/>
  <c r="L2262" i="17"/>
  <c r="L849" i="17"/>
  <c r="L554" i="17"/>
  <c r="L458" i="17"/>
  <c r="L426" i="17"/>
  <c r="L394" i="17"/>
  <c r="L60" i="18"/>
  <c r="L108" i="18"/>
  <c r="L425" i="18"/>
  <c r="L399" i="18"/>
  <c r="L115" i="18"/>
  <c r="L443" i="18"/>
  <c r="L470" i="18"/>
  <c r="L820" i="18"/>
  <c r="L1076" i="18"/>
  <c r="L782" i="18"/>
  <c r="L846" i="18"/>
  <c r="L910" i="18"/>
  <c r="L974" i="18"/>
  <c r="L1038" i="18"/>
  <c r="L1102" i="18"/>
  <c r="L1166" i="18"/>
  <c r="L2713" i="18"/>
  <c r="L2615" i="18"/>
  <c r="L2793" i="18"/>
  <c r="L2871" i="18"/>
  <c r="L58" i="17"/>
  <c r="L792" i="18"/>
  <c r="L1048" i="18"/>
  <c r="L798" i="18"/>
  <c r="L862" i="18"/>
  <c r="L926" i="18"/>
  <c r="L990" i="18"/>
  <c r="L1054" i="18"/>
  <c r="L1118" i="18"/>
  <c r="L2369" i="18"/>
  <c r="L1488" i="18"/>
  <c r="L2546" i="18"/>
  <c r="L2625" i="18"/>
  <c r="L2881" i="18"/>
  <c r="L202" i="17"/>
  <c r="L144" i="17"/>
  <c r="L84" i="17"/>
  <c r="L933" i="17"/>
  <c r="L959" i="17"/>
  <c r="L639" i="17"/>
  <c r="L744" i="17"/>
  <c r="L865" i="17"/>
  <c r="L1518" i="17"/>
  <c r="L381" i="17"/>
  <c r="L445" i="17"/>
  <c r="L509" i="17"/>
  <c r="L573" i="17"/>
  <c r="L673" i="17"/>
  <c r="L355" i="17"/>
  <c r="L419" i="17"/>
  <c r="L483" i="17"/>
  <c r="L547" i="17"/>
  <c r="L827" i="17"/>
  <c r="L602" i="17"/>
  <c r="L1231" i="17"/>
  <c r="L994" i="17"/>
  <c r="L1509" i="17"/>
  <c r="L1876" i="17"/>
  <c r="L1940" i="17"/>
  <c r="L2004" i="17"/>
  <c r="L2068" i="17"/>
  <c r="L2132" i="17"/>
  <c r="L2196" i="17"/>
  <c r="L2324" i="17"/>
  <c r="L2388" i="17"/>
  <c r="L2452" i="17"/>
  <c r="L2526" i="17"/>
  <c r="L2961" i="17"/>
  <c r="L3217" i="17"/>
  <c r="L538" i="17"/>
  <c r="L506" i="17"/>
  <c r="L474" i="17"/>
  <c r="L442" i="17"/>
  <c r="L63" i="18"/>
  <c r="L367" i="18"/>
  <c r="L496" i="18"/>
  <c r="L1305" i="18"/>
  <c r="L2531" i="18"/>
  <c r="L2547" i="18"/>
  <c r="L814" i="18"/>
  <c r="L878" i="18"/>
  <c r="L942" i="18"/>
  <c r="L1006" i="18"/>
  <c r="L1070" i="18"/>
  <c r="L1134" i="18"/>
  <c r="L1560" i="18"/>
  <c r="L1688" i="18"/>
  <c r="L1816" i="18"/>
  <c r="L1464" i="18"/>
  <c r="L2388" i="18"/>
  <c r="L2098" i="18"/>
  <c r="L2554" i="18"/>
  <c r="L2737" i="18"/>
  <c r="L3031" i="18"/>
  <c r="L3159" i="18"/>
  <c r="L3287" i="18"/>
  <c r="L98" i="17"/>
  <c r="L1948" i="17"/>
  <c r="L2012" i="17"/>
  <c r="L2140" i="17"/>
  <c r="L2268" i="17"/>
  <c r="L2332" i="17"/>
  <c r="L2460" i="17"/>
  <c r="L505" i="17"/>
  <c r="L441" i="17"/>
  <c r="L768" i="17"/>
  <c r="L176" i="18"/>
  <c r="L311" i="18"/>
  <c r="L160" i="18"/>
  <c r="L223" i="18"/>
  <c r="L542" i="18"/>
  <c r="L1653" i="18"/>
  <c r="L796" i="18"/>
  <c r="L1052" i="18"/>
  <c r="L91" i="18"/>
  <c r="L155" i="18"/>
  <c r="L465" i="18"/>
  <c r="L2690" i="18"/>
  <c r="L758" i="18"/>
  <c r="L822" i="18"/>
  <c r="L886" i="18"/>
  <c r="L950" i="18"/>
  <c r="L1014" i="18"/>
  <c r="L1078" i="18"/>
  <c r="L1142" i="18"/>
  <c r="L1517" i="18"/>
  <c r="L1645" i="18"/>
  <c r="L1773" i="18"/>
  <c r="L1901" i="18"/>
  <c r="L2178" i="18"/>
  <c r="L1450" i="17"/>
  <c r="L2905" i="17"/>
  <c r="L1709" i="17"/>
  <c r="L1884" i="17"/>
  <c r="L2076" i="17"/>
  <c r="L2204" i="17"/>
  <c r="L2396" i="17"/>
  <c r="L186" i="17"/>
  <c r="L325" i="17"/>
  <c r="L1153" i="17"/>
  <c r="L215" i="17"/>
  <c r="L279" i="17"/>
  <c r="L708" i="17"/>
  <c r="L334" i="17"/>
  <c r="L1742" i="17"/>
  <c r="L3321" i="17"/>
  <c r="L893" i="17"/>
  <c r="L653" i="17"/>
  <c r="L1036" i="17"/>
  <c r="L1100" i="17"/>
  <c r="L1164" i="17"/>
  <c r="L1228" i="17"/>
  <c r="L1292" i="17"/>
  <c r="L1356" i="17"/>
  <c r="L1420" i="17"/>
  <c r="L1484" i="17"/>
  <c r="L2381" i="17"/>
  <c r="L1708" i="17"/>
  <c r="L1850" i="17"/>
  <c r="L1914" i="17"/>
  <c r="L1978" i="17"/>
  <c r="L2042" i="17"/>
  <c r="L2106" i="17"/>
  <c r="L1311" i="17"/>
  <c r="L1439" i="17"/>
  <c r="L2153" i="17"/>
  <c r="L2281" i="17"/>
  <c r="L2409" i="17"/>
  <c r="L2773" i="17"/>
  <c r="L1010" i="17"/>
  <c r="L1074" i="17"/>
  <c r="L1138" i="17"/>
  <c r="L1202" i="17"/>
  <c r="L1394" i="17"/>
  <c r="L1522" i="17"/>
  <c r="L1778" i="17"/>
  <c r="L2181" i="17"/>
  <c r="L2437" i="17"/>
  <c r="L3129" i="17"/>
  <c r="L2532" i="17"/>
  <c r="L2596" i="17"/>
  <c r="L3031" i="17"/>
  <c r="L3287" i="17"/>
  <c r="L369" i="17"/>
  <c r="L466" i="17"/>
  <c r="L402" i="17"/>
  <c r="L370" i="17"/>
  <c r="L359" i="18"/>
  <c r="L956" i="18"/>
  <c r="L383" i="18"/>
  <c r="L1864" i="18"/>
  <c r="L480" i="18"/>
  <c r="L828" i="18"/>
  <c r="L1084" i="18"/>
  <c r="L2170" i="18"/>
  <c r="L427" i="18"/>
  <c r="L451" i="18"/>
  <c r="L766" i="18"/>
  <c r="L830" i="18"/>
  <c r="L894" i="18"/>
  <c r="L958" i="18"/>
  <c r="L1022" i="18"/>
  <c r="L1086" i="18"/>
  <c r="L1150" i="18"/>
  <c r="L1536" i="18"/>
  <c r="L1664" i="18"/>
  <c r="L1792" i="18"/>
  <c r="L1920" i="18"/>
  <c r="L1470" i="18"/>
  <c r="L2695" i="18"/>
  <c r="L1965" i="18"/>
  <c r="L2093" i="18"/>
  <c r="L2221" i="18"/>
  <c r="L2343" i="18"/>
  <c r="L159" i="17"/>
  <c r="L319" i="17"/>
  <c r="L351" i="17"/>
  <c r="L383" i="17"/>
  <c r="L415" i="17"/>
  <c r="L447" i="17"/>
  <c r="L479" i="17"/>
  <c r="L511" i="17"/>
  <c r="L543" i="17"/>
  <c r="L575" i="17"/>
  <c r="L676" i="17"/>
  <c r="L640" i="17"/>
  <c r="L1078" i="17"/>
  <c r="L1206" i="17"/>
  <c r="L1334" i="17"/>
  <c r="L1462" i="17"/>
  <c r="L777" i="17"/>
  <c r="L686" i="17"/>
  <c r="L750" i="17"/>
  <c r="L814" i="17"/>
  <c r="L878" i="17"/>
  <c r="L916" i="17"/>
  <c r="L2325" i="17"/>
  <c r="L662" i="17"/>
  <c r="L1574" i="17"/>
  <c r="L773" i="17"/>
  <c r="L902" i="17"/>
  <c r="L966" i="17"/>
  <c r="L1839" i="17"/>
  <c r="L2869" i="17"/>
  <c r="L1566" i="17"/>
  <c r="L1863" i="17"/>
  <c r="L963" i="17"/>
  <c r="L1027" i="17"/>
  <c r="L1091" i="17"/>
  <c r="L1155" i="17"/>
  <c r="L1219" i="17"/>
  <c r="L1283" i="17"/>
  <c r="L1347" i="17"/>
  <c r="L1411" i="17"/>
  <c r="L1475" i="17"/>
  <c r="L1539" i="17"/>
  <c r="L1603" i="17"/>
  <c r="L1667" i="17"/>
  <c r="L1731" i="17"/>
  <c r="L1794" i="17"/>
  <c r="L2146" i="17"/>
  <c r="L2274" i="17"/>
  <c r="L2402" i="17"/>
  <c r="L2765" i="17"/>
  <c r="L1327" i="17"/>
  <c r="L1583" i="17"/>
  <c r="L1647" i="17"/>
  <c r="L1711" i="17"/>
  <c r="L1775" i="17"/>
  <c r="L2185" i="17"/>
  <c r="L2313" i="17"/>
  <c r="L2441" i="17"/>
  <c r="L1586" i="17"/>
  <c r="L1714" i="17"/>
  <c r="L981" i="17"/>
  <c r="L1045" i="17"/>
  <c r="L1109" i="17"/>
  <c r="L1173" i="17"/>
  <c r="L1237" i="17"/>
  <c r="L1301" i="17"/>
  <c r="L1365" i="17"/>
  <c r="L2824" i="17"/>
  <c r="L635" i="17"/>
  <c r="L244" i="17"/>
  <c r="L180" i="17"/>
  <c r="L962" i="17"/>
  <c r="L699" i="17"/>
  <c r="L2809" i="17"/>
  <c r="L936" i="17"/>
  <c r="L2349" i="17"/>
  <c r="L730" i="17"/>
  <c r="L845" i="17"/>
  <c r="L905" i="17"/>
  <c r="L969" i="17"/>
  <c r="L1004" i="17"/>
  <c r="L1068" i="17"/>
  <c r="L1132" i="17"/>
  <c r="L1196" i="17"/>
  <c r="L1260" i="17"/>
  <c r="L1324" i="17"/>
  <c r="L1388" i="17"/>
  <c r="L1452" i="17"/>
  <c r="L1598" i="17"/>
  <c r="L1927" i="17"/>
  <c r="L1882" i="17"/>
  <c r="L1946" i="17"/>
  <c r="L2010" i="17"/>
  <c r="L2074" i="17"/>
  <c r="L1591" i="17"/>
  <c r="L2194" i="17"/>
  <c r="L1338" i="17"/>
  <c r="L989" i="17"/>
  <c r="L1117" i="17"/>
  <c r="L1245" i="17"/>
  <c r="L1373" i="17"/>
  <c r="L2145" i="17"/>
  <c r="L2273" i="17"/>
  <c r="L2401" i="17"/>
  <c r="L2829" i="17"/>
  <c r="L2503" i="17"/>
  <c r="L2112" i="17"/>
  <c r="L2736" i="17"/>
  <c r="L2879" i="17"/>
  <c r="L3135" i="17"/>
  <c r="L2342" i="17"/>
  <c r="L2668" i="17"/>
  <c r="L2732" i="17"/>
  <c r="L2796" i="17"/>
  <c r="L2860" i="17"/>
  <c r="L2924" i="17"/>
  <c r="L2988" i="17"/>
  <c r="L3052" i="17"/>
  <c r="L3116" i="17"/>
  <c r="L3180" i="17"/>
  <c r="L3244" i="17"/>
  <c r="L950" i="17"/>
  <c r="L605" i="17"/>
  <c r="L2745" i="17"/>
  <c r="L2055" i="17"/>
  <c r="L1960" i="17"/>
  <c r="L1429" i="17"/>
  <c r="L1493" i="17"/>
  <c r="L1621" i="17"/>
  <c r="L1749" i="17"/>
  <c r="L1829" i="17"/>
  <c r="L1893" i="17"/>
  <c r="L1957" i="17"/>
  <c r="L2021" i="17"/>
  <c r="L2085" i="17"/>
  <c r="L2122" i="17"/>
  <c r="L2250" i="17"/>
  <c r="L2378" i="17"/>
  <c r="L3202" i="17"/>
  <c r="L2662" i="17"/>
  <c r="L2922" i="17"/>
  <c r="L3009" i="17"/>
  <c r="L3178" i="17"/>
  <c r="L3265" i="17"/>
  <c r="L1848" i="17"/>
  <c r="L2104" i="17"/>
  <c r="L2481" i="17"/>
  <c r="L2609" i="17"/>
  <c r="L2666" i="17"/>
  <c r="L2179" i="17"/>
  <c r="L2307" i="17"/>
  <c r="L2435" i="17"/>
  <c r="L2589" i="17"/>
  <c r="L2711" i="17"/>
  <c r="L2839" i="17"/>
  <c r="L3039" i="17"/>
  <c r="L3295" i="17"/>
  <c r="L3386" i="17"/>
  <c r="L1822" i="17"/>
  <c r="L2206" i="17"/>
  <c r="L2270" i="17"/>
  <c r="L2334" i="17"/>
  <c r="L2462" i="17"/>
  <c r="L2528" i="17"/>
  <c r="L2654" i="17"/>
  <c r="L2718" i="17"/>
  <c r="L2847" i="17"/>
  <c r="L2821" i="17"/>
  <c r="L2953" i="17"/>
  <c r="L3209" i="17"/>
  <c r="L2660" i="17"/>
  <c r="L2724" i="17"/>
  <c r="L2788" i="17"/>
  <c r="L2852" i="17"/>
  <c r="L2916" i="17"/>
  <c r="L2980" i="17"/>
  <c r="L3044" i="17"/>
  <c r="L3108" i="17"/>
  <c r="L3172" i="17"/>
  <c r="L3236" i="17"/>
  <c r="L3300" i="17"/>
  <c r="L3364" i="17"/>
  <c r="L2933" i="17"/>
  <c r="L2997" i="17"/>
  <c r="L3061" i="17"/>
  <c r="L3125" i="17"/>
  <c r="L3189" i="17"/>
  <c r="L3253" i="17"/>
  <c r="L3317" i="17"/>
  <c r="L3381" i="17"/>
  <c r="L2912" i="17"/>
  <c r="L2976" i="17"/>
  <c r="L3168" i="17"/>
  <c r="L3232" i="17"/>
  <c r="L2499" i="17"/>
  <c r="L2563" i="17"/>
  <c r="L2883" i="17"/>
  <c r="L2947" i="17"/>
  <c r="L3308" i="17"/>
  <c r="L3372" i="17"/>
  <c r="L3048" i="17"/>
  <c r="L2891" i="17"/>
  <c r="L3147" i="17"/>
  <c r="L2910" i="17"/>
  <c r="L2974" i="17"/>
  <c r="L3038" i="17"/>
  <c r="L3102" i="17"/>
  <c r="L3166" i="17"/>
  <c r="L3230" i="17"/>
  <c r="L3294" i="17"/>
  <c r="L3358" i="17"/>
  <c r="L1226" i="17"/>
  <c r="L96" i="17"/>
  <c r="L530" i="17"/>
  <c r="L624" i="17"/>
  <c r="L490" i="17"/>
  <c r="L936" i="18"/>
  <c r="L1000" i="18"/>
  <c r="L1877" i="18"/>
  <c r="L872" i="18"/>
  <c r="L1128" i="18"/>
  <c r="L489" i="17"/>
  <c r="L792" i="17"/>
  <c r="L386" i="17"/>
  <c r="L136" i="17"/>
  <c r="L2413" i="18"/>
  <c r="L1896" i="18"/>
  <c r="L1565" i="18"/>
  <c r="L1693" i="18"/>
  <c r="L1821" i="18"/>
  <c r="L2082" i="18"/>
  <c r="L2538" i="18"/>
  <c r="L3119" i="18"/>
  <c r="L2469" i="18"/>
  <c r="L2593" i="18"/>
  <c r="L2671" i="18"/>
  <c r="L2849" i="18"/>
  <c r="L2927" i="18"/>
  <c r="L2337" i="18"/>
  <c r="L82" i="17"/>
  <c r="L1941" i="18"/>
  <c r="L2010" i="18"/>
  <c r="L2261" i="18"/>
  <c r="L2407" i="18"/>
  <c r="L2663" i="18"/>
  <c r="L2919" i="18"/>
  <c r="L2754" i="18"/>
  <c r="L1629" i="18"/>
  <c r="L1757" i="18"/>
  <c r="L1885" i="18"/>
  <c r="L3183" i="18"/>
  <c r="L1925" i="17"/>
  <c r="L754" i="17"/>
  <c r="L1487" i="17"/>
  <c r="L1209" i="17"/>
  <c r="L2257" i="17"/>
  <c r="L1454" i="17"/>
  <c r="L1465" i="17"/>
  <c r="L397" i="17"/>
  <c r="L429" i="17"/>
  <c r="L461" i="17"/>
  <c r="L493" i="17"/>
  <c r="L525" i="17"/>
  <c r="L557" i="17"/>
  <c r="L589" i="17"/>
  <c r="L379" i="17"/>
  <c r="L411" i="17"/>
  <c r="L443" i="17"/>
  <c r="L475" i="17"/>
  <c r="L507" i="17"/>
  <c r="L539" i="17"/>
  <c r="L571" i="17"/>
  <c r="L1654" i="17"/>
  <c r="L2137" i="17"/>
  <c r="L2265" i="17"/>
  <c r="L2393" i="17"/>
  <c r="L1066" i="17"/>
  <c r="L1194" i="17"/>
  <c r="L195" i="17"/>
  <c r="L259" i="17"/>
  <c r="L2103" i="17"/>
  <c r="L2594" i="17"/>
  <c r="L2937" i="17"/>
  <c r="L907" i="17"/>
  <c r="L1035" i="17"/>
  <c r="L1163" i="17"/>
  <c r="L1355" i="17"/>
  <c r="L1483" i="17"/>
  <c r="L1611" i="17"/>
  <c r="L1739" i="17"/>
  <c r="L2813" i="17"/>
  <c r="L2461" i="17"/>
  <c r="L3257" i="17"/>
  <c r="L3183" i="17"/>
  <c r="L2278" i="17"/>
  <c r="L2877" i="17"/>
  <c r="L3005" i="17"/>
  <c r="L3133" i="17"/>
  <c r="L3261" i="17"/>
  <c r="L2920" i="17"/>
  <c r="L1071" i="17"/>
  <c r="L683" i="17"/>
  <c r="L873" i="17"/>
  <c r="L163" i="17"/>
  <c r="L227" i="17"/>
  <c r="L291" i="17"/>
  <c r="L650" i="17"/>
  <c r="L794" i="17"/>
  <c r="L2449" i="17"/>
  <c r="L1099" i="17"/>
  <c r="L1227" i="17"/>
  <c r="L1291" i="17"/>
  <c r="L1419" i="17"/>
  <c r="L1547" i="17"/>
  <c r="L1527" i="17"/>
  <c r="L1783" i="17"/>
  <c r="L2205" i="17"/>
  <c r="L1804" i="17"/>
  <c r="L2927" i="17"/>
  <c r="L1984" i="17"/>
  <c r="L2941" i="17"/>
  <c r="L3069" i="17"/>
  <c r="L3197" i="17"/>
  <c r="L3325" i="17"/>
  <c r="L3368" i="17"/>
  <c r="L2955" i="17"/>
  <c r="L3211" i="17"/>
  <c r="L1326" i="17"/>
  <c r="L1151" i="17"/>
  <c r="L121" i="17"/>
  <c r="L154" i="17"/>
  <c r="L3055" i="17"/>
  <c r="L3311" i="17"/>
  <c r="L57" i="17"/>
  <c r="L1359" i="17"/>
  <c r="L1847" i="17"/>
  <c r="L345" i="17"/>
  <c r="L46" i="17"/>
  <c r="L825" i="17"/>
  <c r="L608" i="17"/>
  <c r="L1250" i="17"/>
  <c r="L1378" i="17"/>
  <c r="L566" i="18"/>
  <c r="L412" i="18"/>
  <c r="L183" i="18"/>
  <c r="L52" i="18"/>
  <c r="L968" i="18"/>
  <c r="L48" i="18"/>
  <c r="L202" i="18"/>
  <c r="L234" i="18"/>
  <c r="L266" i="18"/>
  <c r="L298" i="18"/>
  <c r="L330" i="18"/>
  <c r="L362" i="18"/>
  <c r="L394" i="18"/>
  <c r="L517" i="18"/>
  <c r="L540" i="18"/>
  <c r="L572" i="18"/>
  <c r="L852" i="18"/>
  <c r="L1108" i="18"/>
  <c r="L3263" i="18"/>
  <c r="L720" i="18"/>
  <c r="L3257" i="18"/>
  <c r="L50" i="18"/>
  <c r="L82" i="18"/>
  <c r="L114" i="18"/>
  <c r="L146" i="18"/>
  <c r="L178" i="18"/>
  <c r="L1749" i="18"/>
  <c r="L524" i="18"/>
  <c r="L464" i="18"/>
  <c r="L1685" i="18"/>
  <c r="L308" i="18"/>
  <c r="L544" i="18"/>
  <c r="L1296" i="18"/>
  <c r="L100" i="18"/>
  <c r="L181" i="18"/>
  <c r="L227" i="18"/>
  <c r="L291" i="18"/>
  <c r="L355" i="18"/>
  <c r="L1230" i="18"/>
  <c r="L441" i="18"/>
  <c r="L222" i="18"/>
  <c r="L318" i="18"/>
  <c r="L350" i="18"/>
  <c r="L2202" i="18"/>
  <c r="L469" i="18"/>
  <c r="L682" i="18"/>
  <c r="L1813" i="18"/>
  <c r="L2658" i="18"/>
  <c r="L2481" i="18"/>
  <c r="L1592" i="18"/>
  <c r="L1720" i="18"/>
  <c r="L1848" i="18"/>
  <c r="L1946" i="18"/>
  <c r="L808" i="18"/>
  <c r="L1064" i="18"/>
  <c r="L693" i="18"/>
  <c r="L512" i="18"/>
  <c r="L448" i="18"/>
  <c r="L1557" i="18"/>
  <c r="L2197" i="18"/>
  <c r="L1395" i="18"/>
  <c r="L1273" i="18"/>
  <c r="L2266" i="18"/>
  <c r="L576" i="18"/>
  <c r="L608" i="18"/>
  <c r="L640" i="18"/>
  <c r="L1310" i="18"/>
  <c r="L2727" i="18"/>
  <c r="L3033" i="18"/>
  <c r="L2410" i="18"/>
  <c r="L1301" i="18"/>
  <c r="L1365" i="18"/>
  <c r="L1429" i="18"/>
  <c r="L1493" i="18"/>
  <c r="L2380" i="18"/>
  <c r="D33" i="18"/>
  <c r="E33" i="18" s="1"/>
  <c r="L489" i="18"/>
  <c r="L381" i="18"/>
  <c r="L1148" i="18"/>
  <c r="L103" i="18"/>
  <c r="L892" i="18"/>
  <c r="L2074" i="18"/>
  <c r="L1640" i="18"/>
  <c r="L1568" i="18"/>
  <c r="L1696" i="18"/>
  <c r="L1824" i="18"/>
  <c r="L1253" i="18"/>
  <c r="L2535" i="18"/>
  <c r="L1954" i="18"/>
  <c r="L2210" i="18"/>
  <c r="L2152" i="18"/>
  <c r="L2280" i="18"/>
  <c r="L3097" i="18"/>
  <c r="L2649" i="18"/>
  <c r="L2905" i="18"/>
  <c r="L3375" i="18"/>
  <c r="L2721" i="18"/>
  <c r="L2799" i="18"/>
  <c r="L2415" i="18"/>
  <c r="L2457" i="18"/>
  <c r="L2393" i="18"/>
  <c r="L2461" i="18"/>
  <c r="L2005" i="18"/>
  <c r="L3001" i="18"/>
  <c r="L755" i="18"/>
  <c r="L819" i="18"/>
  <c r="L883" i="18"/>
  <c r="L947" i="18"/>
  <c r="L1011" i="18"/>
  <c r="L1075" i="18"/>
  <c r="L1139" i="18"/>
  <c r="L1427" i="18"/>
  <c r="L1581" i="18"/>
  <c r="L1709" i="18"/>
  <c r="L1837" i="18"/>
  <c r="L3385" i="18"/>
  <c r="L1339" i="18"/>
  <c r="L1502" i="18"/>
  <c r="L2791" i="18"/>
  <c r="L1192" i="18"/>
  <c r="L1256" i="18"/>
  <c r="L3161" i="18"/>
  <c r="L1225" i="18"/>
  <c r="L1294" i="18"/>
  <c r="L2029" i="18"/>
  <c r="L2157" i="18"/>
  <c r="L2285" i="18"/>
  <c r="L1562" i="18"/>
  <c r="L1626" i="18"/>
  <c r="L1690" i="18"/>
  <c r="L1754" i="18"/>
  <c r="L1818" i="18"/>
  <c r="L1882" i="18"/>
  <c r="L1970" i="18"/>
  <c r="L2226" i="18"/>
  <c r="L2466" i="18"/>
  <c r="L1952" i="18"/>
  <c r="L2080" i="18"/>
  <c r="L2208" i="18"/>
  <c r="L2681" i="18"/>
  <c r="L2937" i="18"/>
  <c r="L2730" i="18"/>
  <c r="L2363" i="18"/>
  <c r="L2471" i="18"/>
  <c r="L2609" i="18"/>
  <c r="L2687" i="18"/>
  <c r="L2865" i="18"/>
  <c r="L3047" i="18"/>
  <c r="L3175" i="18"/>
  <c r="L3303" i="18"/>
  <c r="L2526" i="18"/>
  <c r="L2590" i="18"/>
  <c r="L2654" i="18"/>
  <c r="L2718" i="18"/>
  <c r="L2782" i="18"/>
  <c r="L2846" i="18"/>
  <c r="L2910" i="18"/>
  <c r="L2974" i="18"/>
  <c r="L3038" i="18"/>
  <c r="L3102" i="18"/>
  <c r="L3166" i="18"/>
  <c r="L3230" i="18"/>
  <c r="L3294" i="18"/>
  <c r="L3358" i="18"/>
  <c r="L2557" i="18"/>
  <c r="L2621" i="18"/>
  <c r="L2685" i="18"/>
  <c r="L2749" i="18"/>
  <c r="L2813" i="18"/>
  <c r="L2877" i="18"/>
  <c r="L2941" i="18"/>
  <c r="L3005" i="18"/>
  <c r="L3069" i="18"/>
  <c r="L3133" i="18"/>
  <c r="L3197" i="18"/>
  <c r="L3261" i="18"/>
  <c r="L3325" i="18"/>
  <c r="L50" i="17"/>
  <c r="L922" i="17"/>
  <c r="L1199" i="17"/>
  <c r="L1504" i="17"/>
  <c r="L1696" i="17"/>
  <c r="L1987" i="17"/>
  <c r="L2371" i="17"/>
  <c r="L1886" i="17"/>
  <c r="L2078" i="17"/>
  <c r="L3360" i="17"/>
  <c r="L2691" i="17"/>
  <c r="L2486" i="17"/>
  <c r="L1897" i="17"/>
  <c r="L2025" i="17"/>
  <c r="L2584" i="17"/>
  <c r="L3018" i="17"/>
  <c r="L2484" i="17"/>
  <c r="L2837" i="17"/>
  <c r="L2710" i="17"/>
  <c r="L948" i="17"/>
  <c r="L995" i="17"/>
  <c r="L1059" i="17"/>
  <c r="L1187" i="17"/>
  <c r="L1251" i="17"/>
  <c r="L1379" i="17"/>
  <c r="L1507" i="17"/>
  <c r="L1571" i="17"/>
  <c r="L1699" i="17"/>
  <c r="L1763" i="17"/>
  <c r="L53" i="17"/>
  <c r="L1374" i="17"/>
  <c r="L637" i="17"/>
  <c r="L633" i="17"/>
  <c r="D37" i="17"/>
  <c r="E37" i="17" s="1"/>
  <c r="L1617" i="17"/>
  <c r="L719" i="17"/>
  <c r="L847" i="17"/>
  <c r="L691" i="17"/>
  <c r="L780" i="17"/>
  <c r="L898" i="17"/>
  <c r="L1062" i="17"/>
  <c r="L1190" i="17"/>
  <c r="L1318" i="17"/>
  <c r="L1446" i="17"/>
  <c r="L251" i="17"/>
  <c r="L681" i="17"/>
  <c r="L852" i="17"/>
  <c r="L742" i="17"/>
  <c r="L806" i="17"/>
  <c r="L870" i="17"/>
  <c r="L941" i="17"/>
  <c r="L1636" i="17"/>
  <c r="L1764" i="17"/>
  <c r="L2165" i="17"/>
  <c r="L2559" i="17"/>
  <c r="L714" i="17"/>
  <c r="L842" i="17"/>
  <c r="L1542" i="17"/>
  <c r="L701" i="17"/>
  <c r="L829" i="17"/>
  <c r="L996" i="17"/>
  <c r="L1060" i="17"/>
  <c r="L1124" i="17"/>
  <c r="L1188" i="17"/>
  <c r="L1252" i="17"/>
  <c r="L1316" i="17"/>
  <c r="L1380" i="17"/>
  <c r="L1444" i="17"/>
  <c r="L1556" i="17"/>
  <c r="L1684" i="17"/>
  <c r="L2726" i="17"/>
  <c r="L3143" i="17"/>
  <c r="L1511" i="17"/>
  <c r="L1639" i="17"/>
  <c r="L1703" i="17"/>
  <c r="L1767" i="17"/>
  <c r="L2162" i="17"/>
  <c r="L2290" i="17"/>
  <c r="L1002" i="17"/>
  <c r="L1578" i="17"/>
  <c r="L1706" i="17"/>
  <c r="L2149" i="17"/>
  <c r="L2405" i="17"/>
  <c r="L2597" i="17"/>
  <c r="L1741" i="17"/>
  <c r="L2518" i="17"/>
  <c r="L2774" i="17"/>
  <c r="L3175" i="17"/>
  <c r="L2642" i="17"/>
  <c r="L2497" i="17"/>
  <c r="L2561" i="17"/>
  <c r="L2625" i="17"/>
  <c r="L2159" i="17"/>
  <c r="L2223" i="17"/>
  <c r="L2287" i="17"/>
  <c r="L2351" i="17"/>
  <c r="L1094" i="17"/>
  <c r="L1478" i="17"/>
  <c r="L822" i="17"/>
  <c r="L1606" i="17"/>
  <c r="L3271" i="17"/>
  <c r="L1658" i="17"/>
  <c r="L2089" i="17"/>
  <c r="L705" i="17"/>
  <c r="L1632" i="17"/>
  <c r="L1923" i="17"/>
  <c r="L2115" i="17"/>
  <c r="L3104" i="17"/>
  <c r="L2819" i="17"/>
  <c r="L280" i="17"/>
  <c r="L2623" i="17"/>
  <c r="L2293" i="17"/>
  <c r="L1588" i="17"/>
  <c r="L3274" i="17"/>
  <c r="L2612" i="17"/>
  <c r="L2866" i="17"/>
  <c r="L1441" i="17"/>
  <c r="L647" i="17"/>
  <c r="L1568" i="17"/>
  <c r="L1760" i="17"/>
  <c r="L1912" i="17"/>
  <c r="L1859" i="17"/>
  <c r="L2051" i="17"/>
  <c r="L2243" i="17"/>
  <c r="L2014" i="17"/>
  <c r="L2592" i="17"/>
  <c r="L2782" i="17"/>
  <c r="L2755" i="17"/>
  <c r="L1025" i="17"/>
  <c r="L1745" i="17"/>
  <c r="L1222" i="17"/>
  <c r="L1350" i="17"/>
  <c r="L694" i="17"/>
  <c r="L886" i="17"/>
  <c r="L863" i="17"/>
  <c r="L1716" i="17"/>
  <c r="L1530" i="17"/>
  <c r="L1786" i="17"/>
  <c r="L1833" i="17"/>
  <c r="L1961" i="17"/>
  <c r="L2548" i="17"/>
  <c r="L248" i="17"/>
  <c r="L1057" i="17"/>
  <c r="L1105" i="17"/>
  <c r="L1553" i="17"/>
  <c r="L1935" i="17"/>
  <c r="L1123" i="17"/>
  <c r="L1315" i="17"/>
  <c r="L1443" i="17"/>
  <c r="L1635" i="17"/>
  <c r="L3079" i="17"/>
  <c r="L1807" i="17"/>
  <c r="L1845" i="17"/>
  <c r="L1909" i="17"/>
  <c r="L1973" i="17"/>
  <c r="L2037" i="17"/>
  <c r="L2101" i="17"/>
  <c r="L1816" i="17"/>
  <c r="L3089" i="17"/>
  <c r="L3345" i="17"/>
  <c r="L2366" i="17"/>
  <c r="L2901" i="17"/>
  <c r="L2965" i="17"/>
  <c r="L3029" i="17"/>
  <c r="L3093" i="17"/>
  <c r="L3157" i="17"/>
  <c r="L3221" i="17"/>
  <c r="L3285" i="17"/>
  <c r="L3349" i="17"/>
  <c r="L2415" i="17"/>
  <c r="L2474" i="17"/>
  <c r="L2767" i="17"/>
  <c r="L3082" i="17"/>
  <c r="L3338" i="17"/>
  <c r="L1968" i="17"/>
  <c r="L2171" i="17"/>
  <c r="L2493" i="17"/>
  <c r="L3121" i="17"/>
  <c r="L3290" i="17"/>
  <c r="L3377" i="17"/>
  <c r="L2454" i="17"/>
  <c r="L2805" i="17"/>
  <c r="L2968" i="17"/>
  <c r="L3224" i="17"/>
  <c r="L2619" i="17"/>
  <c r="L2683" i="17"/>
  <c r="L2747" i="17"/>
  <c r="L2811" i="17"/>
  <c r="L2875" i="17"/>
  <c r="L3067" i="17"/>
  <c r="L3323" i="17"/>
  <c r="L1736" i="18"/>
  <c r="L303" i="18"/>
  <c r="L679" i="18"/>
  <c r="L388" i="18"/>
  <c r="L172" i="18"/>
  <c r="L932" i="18"/>
  <c r="L2882" i="18"/>
  <c r="L1506" i="18"/>
  <c r="L1662" i="17"/>
  <c r="L987" i="17"/>
  <c r="L1051" i="17"/>
  <c r="L1115" i="17"/>
  <c r="L1179" i="17"/>
  <c r="L1243" i="17"/>
  <c r="L1307" i="17"/>
  <c r="L1371" i="17"/>
  <c r="L1435" i="17"/>
  <c r="L1499" i="17"/>
  <c r="L1563" i="17"/>
  <c r="L1627" i="17"/>
  <c r="L1691" i="17"/>
  <c r="L1755" i="17"/>
  <c r="L2978" i="17"/>
  <c r="L2664" i="17"/>
  <c r="L2792" i="17"/>
  <c r="L3071" i="17"/>
  <c r="L3327" i="17"/>
  <c r="L2476" i="17"/>
  <c r="L2540" i="17"/>
  <c r="L2604" i="17"/>
  <c r="D41" i="17"/>
  <c r="E41" i="17" s="1"/>
  <c r="L420" i="18"/>
  <c r="L335" i="18"/>
  <c r="L231" i="18"/>
  <c r="L148" i="18"/>
  <c r="L72" i="18"/>
  <c r="L1124" i="18"/>
  <c r="L260" i="18"/>
  <c r="L407" i="18"/>
  <c r="L263" i="18"/>
  <c r="L728" i="18"/>
  <c r="L1378" i="18"/>
  <c r="L2626" i="18"/>
  <c r="L3087" i="18"/>
  <c r="L1672" i="18"/>
  <c r="L2045" i="18"/>
  <c r="L2173" i="18"/>
  <c r="L2301" i="18"/>
  <c r="L1986" i="18"/>
  <c r="L2242" i="18"/>
  <c r="L2491" i="18"/>
  <c r="L3151" i="18"/>
  <c r="L2639" i="18"/>
  <c r="L2817" i="18"/>
  <c r="L2895" i="18"/>
  <c r="L3009" i="18"/>
  <c r="L3137" i="18"/>
  <c r="L3265" i="18"/>
  <c r="L207" i="18"/>
  <c r="L597" i="18"/>
  <c r="L239" i="18"/>
  <c r="L1311" i="18"/>
  <c r="L411" i="18"/>
  <c r="L1533" i="18"/>
  <c r="L1661" i="18"/>
  <c r="L1789" i="18"/>
  <c r="L1917" i="18"/>
  <c r="L1302" i="18"/>
  <c r="L2404" i="18"/>
  <c r="L3215" i="18"/>
  <c r="L199" i="18"/>
  <c r="L868" i="18"/>
  <c r="D41" i="18"/>
  <c r="E41" i="18" s="1"/>
  <c r="L589" i="18"/>
  <c r="L558" i="18"/>
  <c r="L214" i="18"/>
  <c r="L278" i="18"/>
  <c r="L342" i="18"/>
  <c r="L406" i="18"/>
  <c r="L976" i="18"/>
  <c r="L414" i="18"/>
  <c r="L577" i="18"/>
  <c r="L245" i="18"/>
  <c r="L848" i="18"/>
  <c r="L1104" i="18"/>
  <c r="L1060" i="18"/>
  <c r="L1800" i="18"/>
  <c r="L37" i="17"/>
  <c r="L55" i="18"/>
  <c r="L460" i="18"/>
  <c r="L88" i="18"/>
  <c r="L1168" i="18"/>
  <c r="L430" i="18"/>
  <c r="L784" i="18"/>
  <c r="L1040" i="18"/>
  <c r="L476" i="18"/>
  <c r="L1928" i="18"/>
  <c r="L912" i="18"/>
  <c r="L449" i="18"/>
  <c r="L284" i="18"/>
  <c r="L1246" i="18"/>
  <c r="L604" i="18"/>
  <c r="L633" i="18"/>
  <c r="L1608" i="18"/>
  <c r="L996" i="18"/>
  <c r="L1366" i="18"/>
  <c r="L746" i="18"/>
  <c r="L960" i="18"/>
  <c r="L2069" i="18"/>
  <c r="L1494" i="18"/>
  <c r="L1597" i="18"/>
  <c r="L1725" i="18"/>
  <c r="L1853" i="18"/>
  <c r="L660" i="18"/>
  <c r="L2138" i="18"/>
  <c r="L1331" i="18"/>
  <c r="L795" i="18"/>
  <c r="L859" i="18"/>
  <c r="L923" i="18"/>
  <c r="L987" i="18"/>
  <c r="L1051" i="18"/>
  <c r="L1115" i="18"/>
  <c r="L2433" i="18"/>
  <c r="L2417" i="18"/>
  <c r="L2959" i="18"/>
  <c r="L2429" i="18"/>
  <c r="L1277" i="18"/>
  <c r="L1341" i="18"/>
  <c r="L1405" i="18"/>
  <c r="L1469" i="18"/>
  <c r="L1538" i="18"/>
  <c r="L1602" i="18"/>
  <c r="L1666" i="18"/>
  <c r="L1730" i="18"/>
  <c r="L1794" i="18"/>
  <c r="L1858" i="18"/>
  <c r="L1922" i="18"/>
  <c r="L2969" i="18"/>
  <c r="L3327" i="18"/>
  <c r="L2372" i="18"/>
  <c r="L2585" i="18"/>
  <c r="L2841" i="18"/>
  <c r="L1983" i="18"/>
  <c r="L2047" i="18"/>
  <c r="L2111" i="18"/>
  <c r="L2175" i="18"/>
  <c r="L2239" i="18"/>
  <c r="L2303" i="18"/>
  <c r="L2561" i="18"/>
  <c r="L586" i="18"/>
  <c r="L709" i="18"/>
  <c r="L695" i="18"/>
  <c r="L1243" i="18"/>
  <c r="L1459" i="18"/>
  <c r="L2133" i="18"/>
  <c r="L654" i="18"/>
  <c r="L1360" i="18"/>
  <c r="L829" i="18"/>
  <c r="L957" i="18"/>
  <c r="L1438" i="18"/>
  <c r="L2599" i="18"/>
  <c r="L2855" i="18"/>
  <c r="L1345" i="18"/>
  <c r="L2050" i="18"/>
  <c r="L2306" i="18"/>
  <c r="L2530" i="18"/>
  <c r="L3289" i="18"/>
  <c r="L3279" i="18"/>
  <c r="L2381" i="18"/>
  <c r="L1959" i="18"/>
  <c r="L2023" i="18"/>
  <c r="L2087" i="18"/>
  <c r="L2151" i="18"/>
  <c r="L2215" i="18"/>
  <c r="L2279" i="18"/>
  <c r="L2575" i="18"/>
  <c r="L2753" i="18"/>
  <c r="L2831" i="18"/>
  <c r="L2714" i="18"/>
  <c r="L1180" i="18"/>
  <c r="L504" i="18"/>
  <c r="L462" i="18"/>
  <c r="L433" i="18"/>
  <c r="L508" i="18"/>
  <c r="L111" i="18"/>
  <c r="L1267" i="18"/>
  <c r="L1621" i="18"/>
  <c r="L521" i="18"/>
  <c r="L1132" i="18"/>
  <c r="L764" i="18"/>
  <c r="L1020" i="18"/>
  <c r="L472" i="18"/>
  <c r="L920" i="18"/>
  <c r="L2914" i="18"/>
  <c r="L2953" i="18"/>
  <c r="L1430" i="18"/>
  <c r="L1605" i="18"/>
  <c r="L1733" i="18"/>
  <c r="L1861" i="18"/>
  <c r="L1398" i="18"/>
  <c r="L2722" i="18"/>
  <c r="L1477" i="18"/>
  <c r="L1632" i="18"/>
  <c r="L1760" i="18"/>
  <c r="L1888" i="18"/>
  <c r="L1415" i="18"/>
  <c r="L1479" i="18"/>
  <c r="L2315" i="18"/>
  <c r="L3343" i="18"/>
  <c r="L2332" i="18"/>
  <c r="L3353" i="18"/>
  <c r="L1989" i="18"/>
  <c r="L2117" i="18"/>
  <c r="L2245" i="18"/>
  <c r="L2391" i="18"/>
  <c r="L2777" i="18"/>
  <c r="L2521" i="18"/>
  <c r="L2604" i="18"/>
  <c r="L2668" i="18"/>
  <c r="L2732" i="18"/>
  <c r="L2796" i="18"/>
  <c r="L2860" i="18"/>
  <c r="L2924" i="18"/>
  <c r="L2988" i="18"/>
  <c r="L3052" i="18"/>
  <c r="L3116" i="18"/>
  <c r="L3180" i="18"/>
  <c r="L3244" i="18"/>
  <c r="L3308" i="18"/>
  <c r="L3372" i="18"/>
  <c r="L1981" i="18"/>
  <c r="L2109" i="18"/>
  <c r="L2237" i="18"/>
  <c r="L2114" i="18"/>
  <c r="L2689" i="18"/>
  <c r="L2945" i="18"/>
  <c r="L3073" i="18"/>
  <c r="L3201" i="18"/>
  <c r="L3329" i="18"/>
  <c r="L74" i="17"/>
  <c r="L185" i="17"/>
  <c r="L40" i="17"/>
  <c r="L265" i="17"/>
  <c r="L817" i="17"/>
  <c r="L462" i="17"/>
  <c r="L590" i="17"/>
  <c r="L643" i="17"/>
  <c r="L2417" i="17"/>
  <c r="L837" i="17"/>
  <c r="L1256" i="17"/>
  <c r="L1384" i="17"/>
  <c r="L899" i="17"/>
  <c r="L3170" i="17"/>
  <c r="L1685" i="17"/>
  <c r="L2429" i="17"/>
  <c r="L2834" i="17"/>
  <c r="L3343" i="17"/>
  <c r="L2519" i="17"/>
  <c r="L2142" i="17"/>
  <c r="L263" i="17"/>
  <c r="L264" i="17"/>
  <c r="L1361" i="17"/>
  <c r="L360" i="17"/>
  <c r="L715" i="17"/>
  <c r="L2389" i="17"/>
  <c r="L1713" i="17"/>
  <c r="L3097" i="17"/>
  <c r="L909" i="17"/>
  <c r="L882" i="17"/>
  <c r="L1702" i="17"/>
  <c r="L2161" i="17"/>
  <c r="L3225" i="17"/>
  <c r="L2095" i="17"/>
  <c r="L3353" i="17"/>
  <c r="L1295" i="17"/>
  <c r="L2121" i="17"/>
  <c r="L2249" i="17"/>
  <c r="L2377" i="17"/>
  <c r="L1877" i="17"/>
  <c r="L1941" i="17"/>
  <c r="L2005" i="17"/>
  <c r="L2069" i="17"/>
  <c r="L2677" i="17"/>
  <c r="L2946" i="17"/>
  <c r="L1536" i="17"/>
  <c r="L1600" i="17"/>
  <c r="L1664" i="17"/>
  <c r="L1728" i="17"/>
  <c r="L2135" i="17"/>
  <c r="L2199" i="17"/>
  <c r="L2263" i="17"/>
  <c r="L2327" i="17"/>
  <c r="L2391" i="17"/>
  <c r="L2455" i="17"/>
  <c r="L2959" i="17"/>
  <c r="L3215" i="17"/>
  <c r="L2008" i="17"/>
  <c r="L1827" i="17"/>
  <c r="L1891" i="17"/>
  <c r="L1955" i="17"/>
  <c r="L2019" i="17"/>
  <c r="L2083" i="17"/>
  <c r="L1790" i="17"/>
  <c r="L2238" i="17"/>
  <c r="L2496" i="17"/>
  <c r="L2944" i="17"/>
  <c r="L3200" i="17"/>
  <c r="L2531" i="17"/>
  <c r="L2659" i="17"/>
  <c r="L2723" i="17"/>
  <c r="L2787" i="17"/>
  <c r="L3299" i="17"/>
  <c r="L430" i="17"/>
  <c r="L558" i="17"/>
  <c r="L1532" i="17"/>
  <c r="L1128" i="17"/>
  <c r="L1448" i="17"/>
  <c r="L2394" i="17"/>
  <c r="L2620" i="17"/>
  <c r="L2806" i="17"/>
  <c r="L3087" i="17"/>
  <c r="L2794" i="17"/>
  <c r="L84" i="18"/>
  <c r="L423" i="18"/>
  <c r="L617" i="18"/>
  <c r="L714" i="18"/>
  <c r="L452" i="18"/>
  <c r="L2818" i="18"/>
  <c r="L1307" i="18"/>
  <c r="L2008" i="18"/>
  <c r="L2136" i="18"/>
  <c r="L2264" i="18"/>
  <c r="L1293" i="18"/>
  <c r="L1357" i="18"/>
  <c r="L1421" i="18"/>
  <c r="L1485" i="18"/>
  <c r="L3103" i="18"/>
  <c r="L2130" i="18"/>
  <c r="L2577" i="18"/>
  <c r="L2655" i="18"/>
  <c r="L2833" i="18"/>
  <c r="L2911" i="18"/>
  <c r="L2961" i="18"/>
  <c r="L3089" i="18"/>
  <c r="L3217" i="18"/>
  <c r="L3345" i="18"/>
  <c r="L3138" i="17"/>
  <c r="L1508" i="17"/>
  <c r="L232" i="17"/>
  <c r="L311" i="17"/>
  <c r="L343" i="17"/>
  <c r="L375" i="17"/>
  <c r="L407" i="17"/>
  <c r="L439" i="17"/>
  <c r="L471" i="17"/>
  <c r="L503" i="17"/>
  <c r="L535" i="17"/>
  <c r="L567" i="17"/>
  <c r="L599" i="17"/>
  <c r="L2983" i="17"/>
  <c r="L2781" i="17"/>
  <c r="L2197" i="17"/>
  <c r="L1510" i="17"/>
  <c r="L1766" i="17"/>
  <c r="L2289" i="17"/>
  <c r="L1024" i="17"/>
  <c r="L1088" i="17"/>
  <c r="L1152" i="17"/>
  <c r="L1216" i="17"/>
  <c r="L1280" i="17"/>
  <c r="L1344" i="17"/>
  <c r="L1408" i="17"/>
  <c r="L1472" i="17"/>
  <c r="L1247" i="17"/>
  <c r="L1631" i="17"/>
  <c r="L2591" i="17"/>
  <c r="L2865" i="17"/>
  <c r="L2218" i="17"/>
  <c r="L2346" i="17"/>
  <c r="L2479" i="17"/>
  <c r="L1815" i="17"/>
  <c r="L2494" i="17"/>
  <c r="L2895" i="17"/>
  <c r="L3073" i="17"/>
  <c r="L3151" i="17"/>
  <c r="L3329" i="17"/>
  <c r="L1896" i="17"/>
  <c r="L2600" i="17"/>
  <c r="L2650" i="17"/>
  <c r="L2714" i="17"/>
  <c r="L2490" i="17"/>
  <c r="L1870" i="17"/>
  <c r="L1934" i="17"/>
  <c r="L1998" i="17"/>
  <c r="L2062" i="17"/>
  <c r="L2318" i="17"/>
  <c r="L2505" i="17"/>
  <c r="L2569" i="17"/>
  <c r="L2633" i="17"/>
  <c r="L2708" i="17"/>
  <c r="L2772" i="17"/>
  <c r="L2836" i="17"/>
  <c r="L2900" i="17"/>
  <c r="L2964" i="17"/>
  <c r="L3028" i="17"/>
  <c r="L3092" i="17"/>
  <c r="L3156" i="17"/>
  <c r="L3220" i="17"/>
  <c r="L3284" i="17"/>
  <c r="L3348" i="17"/>
  <c r="L3024" i="17"/>
  <c r="L3280" i="17"/>
  <c r="L843" i="17"/>
  <c r="L494" i="17"/>
  <c r="L2825" i="17"/>
  <c r="L786" i="17"/>
  <c r="L1561" i="17"/>
  <c r="L2626" i="17"/>
  <c r="L2173" i="17"/>
  <c r="L2770" i="17"/>
  <c r="L1976" i="17"/>
  <c r="L2730" i="17"/>
  <c r="L2398" i="17"/>
  <c r="L3122" i="17"/>
  <c r="L3378" i="17"/>
  <c r="L179" i="18"/>
  <c r="L1791" i="17"/>
  <c r="L1489" i="17"/>
  <c r="L803" i="17"/>
  <c r="L328" i="17"/>
  <c r="L772" i="17"/>
  <c r="L716" i="17"/>
  <c r="L2133" i="17"/>
  <c r="L1718" i="17"/>
  <c r="L1813" i="17"/>
  <c r="L1537" i="17"/>
  <c r="L1665" i="17"/>
  <c r="L1855" i="17"/>
  <c r="L2882" i="17"/>
  <c r="L1943" i="17"/>
  <c r="L781" i="17"/>
  <c r="L1903" i="17"/>
  <c r="L1801" i="17"/>
  <c r="L1015" i="17"/>
  <c r="L1143" i="17"/>
  <c r="L1271" i="17"/>
  <c r="L1399" i="17"/>
  <c r="L1655" i="17"/>
  <c r="L2322" i="17"/>
  <c r="L2640" i="17"/>
  <c r="L2845" i="17"/>
  <c r="L1210" i="17"/>
  <c r="L1466" i="17"/>
  <c r="L1594" i="17"/>
  <c r="L1722" i="17"/>
  <c r="L2213" i="17"/>
  <c r="L2469" i="17"/>
  <c r="L3161" i="17"/>
  <c r="L1501" i="17"/>
  <c r="L1565" i="17"/>
  <c r="L1629" i="17"/>
  <c r="L1693" i="17"/>
  <c r="L1757" i="17"/>
  <c r="L1865" i="17"/>
  <c r="L1929" i="17"/>
  <c r="L1993" i="17"/>
  <c r="L2057" i="17"/>
  <c r="L2582" i="17"/>
  <c r="L3303" i="17"/>
  <c r="L1512" i="17"/>
  <c r="L1576" i="17"/>
  <c r="L1640" i="17"/>
  <c r="L1704" i="17"/>
  <c r="L1768" i="17"/>
  <c r="L2693" i="17"/>
  <c r="L2648" i="17"/>
  <c r="L2776" i="17"/>
  <c r="L2175" i="17"/>
  <c r="L2239" i="17"/>
  <c r="L2303" i="17"/>
  <c r="L2367" i="17"/>
  <c r="L2431" i="17"/>
  <c r="L2573" i="17"/>
  <c r="L2671" i="17"/>
  <c r="L2799" i="17"/>
  <c r="L1792" i="17"/>
  <c r="L1920" i="17"/>
  <c r="L2048" i="17"/>
  <c r="L1867" i="17"/>
  <c r="L1931" i="17"/>
  <c r="L1995" i="17"/>
  <c r="L2059" i="17"/>
  <c r="L2187" i="17"/>
  <c r="L2315" i="17"/>
  <c r="L2443" i="17"/>
  <c r="L2615" i="17"/>
  <c r="L2727" i="17"/>
  <c r="L3057" i="17"/>
  <c r="L3226" i="17"/>
  <c r="L3313" i="17"/>
  <c r="L2150" i="17"/>
  <c r="L2406" i="17"/>
  <c r="L2534" i="17"/>
  <c r="L2598" i="17"/>
  <c r="L2657" i="17"/>
  <c r="L2721" i="17"/>
  <c r="L2785" i="17"/>
  <c r="L2855" i="17"/>
  <c r="L3127" i="17"/>
  <c r="L3383" i="17"/>
  <c r="L2984" i="17"/>
  <c r="L3112" i="17"/>
  <c r="L3176" i="17"/>
  <c r="L3240" i="17"/>
  <c r="L2507" i="17"/>
  <c r="L2635" i="17"/>
  <c r="L2699" i="17"/>
  <c r="L2763" i="17"/>
  <c r="L2827" i="17"/>
  <c r="L3083" i="17"/>
  <c r="L3339" i="17"/>
  <c r="L1038" i="17"/>
  <c r="L1678" i="17"/>
  <c r="L398" i="17"/>
  <c r="L526" i="17"/>
  <c r="L692" i="17"/>
  <c r="L2969" i="17"/>
  <c r="L1660" i="17"/>
  <c r="L1879" i="17"/>
  <c r="L1000" i="17"/>
  <c r="L1064" i="17"/>
  <c r="L1192" i="17"/>
  <c r="L1320" i="17"/>
  <c r="L1689" i="17"/>
  <c r="L1650" i="17"/>
  <c r="L3033" i="17"/>
  <c r="L1557" i="17"/>
  <c r="L2543" i="17"/>
  <c r="L1796" i="17"/>
  <c r="L2706" i="17"/>
  <c r="L2858" i="17"/>
  <c r="L2260" i="17"/>
  <c r="L2261" i="17"/>
  <c r="L1433" i="18"/>
  <c r="L556" i="18"/>
  <c r="L510" i="18"/>
  <c r="L116" i="18"/>
  <c r="D35" i="18"/>
  <c r="E35" i="18" s="1"/>
  <c r="L340" i="18"/>
  <c r="L71" i="18"/>
  <c r="L652" i="18"/>
  <c r="L605" i="18"/>
  <c r="L723" i="18"/>
  <c r="L1262" i="18"/>
  <c r="L53" i="18"/>
  <c r="L85" i="18"/>
  <c r="L1120" i="18"/>
  <c r="L373" i="18"/>
  <c r="L286" i="18"/>
  <c r="L541" i="18"/>
  <c r="L528" i="18"/>
  <c r="L884" i="18"/>
  <c r="L1140" i="18"/>
  <c r="L671" i="18"/>
  <c r="L1363" i="18"/>
  <c r="L426" i="18"/>
  <c r="L618" i="18"/>
  <c r="L1392" i="18"/>
  <c r="L560" i="18"/>
  <c r="L592" i="18"/>
  <c r="L624" i="18"/>
  <c r="L701" i="18"/>
  <c r="L1471" i="18"/>
  <c r="L1613" i="18"/>
  <c r="L1741" i="18"/>
  <c r="L1869" i="18"/>
  <c r="L1161" i="17"/>
  <c r="L807" i="17"/>
  <c r="L1081" i="17"/>
  <c r="L133" i="17"/>
  <c r="L101" i="17"/>
  <c r="L3059" i="17"/>
  <c r="L3315" i="17"/>
  <c r="L2886" i="17"/>
  <c r="L2950" i="17"/>
  <c r="L3014" i="17"/>
  <c r="L3078" i="17"/>
  <c r="L3142" i="17"/>
  <c r="L3206" i="17"/>
  <c r="L3270" i="17"/>
  <c r="L3334" i="17"/>
  <c r="L1056" i="18"/>
  <c r="L3011" i="17"/>
  <c r="L3075" i="17"/>
  <c r="L3139" i="17"/>
  <c r="L3267" i="17"/>
  <c r="L3331" i="17"/>
  <c r="L2902" i="17"/>
  <c r="L2966" i="17"/>
  <c r="L3030" i="17"/>
  <c r="L3094" i="17"/>
  <c r="L3158" i="17"/>
  <c r="L3222" i="17"/>
  <c r="L3286" i="17"/>
  <c r="L3350" i="17"/>
  <c r="L1337" i="17"/>
  <c r="L977" i="17"/>
  <c r="L1281" i="17"/>
  <c r="L649" i="17"/>
  <c r="L150" i="17"/>
  <c r="L911" i="17"/>
  <c r="L783" i="17"/>
  <c r="L819" i="17"/>
  <c r="L998" i="17"/>
  <c r="L1126" i="17"/>
  <c r="L1254" i="17"/>
  <c r="L1382" i="17"/>
  <c r="L203" i="17"/>
  <c r="L299" i="17"/>
  <c r="L331" i="17"/>
  <c r="L724" i="17"/>
  <c r="L809" i="17"/>
  <c r="L943" i="17"/>
  <c r="L1526" i="17"/>
  <c r="L1782" i="17"/>
  <c r="L2225" i="17"/>
  <c r="L1572" i="17"/>
  <c r="L1700" i="17"/>
  <c r="L1871" i="17"/>
  <c r="L2421" i="17"/>
  <c r="L945" i="17"/>
  <c r="L1983" i="17"/>
  <c r="L682" i="17"/>
  <c r="L746" i="17"/>
  <c r="L954" i="17"/>
  <c r="L1670" i="17"/>
  <c r="L2071" i="17"/>
  <c r="L669" i="17"/>
  <c r="L797" i="17"/>
  <c r="L928" i="17"/>
  <c r="L980" i="17"/>
  <c r="L1012" i="17"/>
  <c r="L1044" i="17"/>
  <c r="L1076" i="17"/>
  <c r="L1108" i="17"/>
  <c r="L1140" i="17"/>
  <c r="L1172" i="17"/>
  <c r="L1204" i="17"/>
  <c r="L1236" i="17"/>
  <c r="L1268" i="17"/>
  <c r="L1300" i="17"/>
  <c r="L1332" i="17"/>
  <c r="L1364" i="17"/>
  <c r="L1396" i="17"/>
  <c r="L1428" i="17"/>
  <c r="L1460" i="17"/>
  <c r="L1492" i="17"/>
  <c r="L1620" i="17"/>
  <c r="L1748" i="17"/>
  <c r="L2031" i="17"/>
  <c r="L3367" i="17"/>
  <c r="L2201" i="17"/>
  <c r="L2329" i="17"/>
  <c r="L2457" i="17"/>
  <c r="L2608" i="17"/>
  <c r="L2887" i="17"/>
  <c r="L1031" i="17"/>
  <c r="L1159" i="17"/>
  <c r="L1287" i="17"/>
  <c r="L1415" i="17"/>
  <c r="L1543" i="17"/>
  <c r="L1735" i="17"/>
  <c r="L1817" i="17"/>
  <c r="L2354" i="17"/>
  <c r="L2512" i="17"/>
  <c r="L1290" i="17"/>
  <c r="L1418" i="17"/>
  <c r="L1546" i="17"/>
  <c r="L1610" i="17"/>
  <c r="L1674" i="17"/>
  <c r="L1738" i="17"/>
  <c r="L1803" i="17"/>
  <c r="L2277" i="17"/>
  <c r="L2527" i="17"/>
  <c r="L2717" i="17"/>
  <c r="L1517" i="17"/>
  <c r="L1645" i="17"/>
  <c r="L1841" i="17"/>
  <c r="L1905" i="17"/>
  <c r="L1969" i="17"/>
  <c r="L2033" i="17"/>
  <c r="L2097" i="17"/>
  <c r="L2646" i="17"/>
  <c r="L2919" i="17"/>
  <c r="L2514" i="17"/>
  <c r="L1820" i="17"/>
  <c r="L2127" i="17"/>
  <c r="L2191" i="17"/>
  <c r="L2255" i="17"/>
  <c r="L2319" i="17"/>
  <c r="L2383" i="17"/>
  <c r="L2447" i="17"/>
  <c r="L2509" i="17"/>
  <c r="L2602" i="17"/>
  <c r="L2703" i="17"/>
  <c r="L2831" i="17"/>
  <c r="L1808" i="17"/>
  <c r="L1936" i="17"/>
  <c r="L2064" i="17"/>
  <c r="L2638" i="17"/>
  <c r="L2688" i="17"/>
  <c r="L2752" i="17"/>
  <c r="L2816" i="17"/>
  <c r="L2139" i="17"/>
  <c r="L2267" i="17"/>
  <c r="L2759" i="17"/>
  <c r="L2906" i="17"/>
  <c r="L2993" i="17"/>
  <c r="L3249" i="17"/>
  <c r="L1846" i="17"/>
  <c r="L1910" i="17"/>
  <c r="L1974" i="17"/>
  <c r="L2038" i="17"/>
  <c r="L2102" i="17"/>
  <c r="L2166" i="17"/>
  <c r="L2230" i="17"/>
  <c r="L2871" i="17"/>
  <c r="L2898" i="17"/>
  <c r="L3063" i="17"/>
  <c r="L3154" i="17"/>
  <c r="L3319" i="17"/>
  <c r="L2684" i="17"/>
  <c r="L2748" i="17"/>
  <c r="L2812" i="17"/>
  <c r="L2876" i="17"/>
  <c r="L2940" i="17"/>
  <c r="L3004" i="17"/>
  <c r="L3068" i="17"/>
  <c r="L3132" i="17"/>
  <c r="L3196" i="17"/>
  <c r="L3260" i="17"/>
  <c r="L3324" i="17"/>
  <c r="L2893" i="17"/>
  <c r="L2957" i="17"/>
  <c r="L3021" i="17"/>
  <c r="L3085" i="17"/>
  <c r="L3149" i="17"/>
  <c r="L3213" i="17"/>
  <c r="L3277" i="17"/>
  <c r="L3341" i="17"/>
  <c r="L2936" i="17"/>
  <c r="L3000" i="17"/>
  <c r="L3192" i="17"/>
  <c r="L3256" i="17"/>
  <c r="L2587" i="17"/>
  <c r="L2651" i="17"/>
  <c r="L2715" i="17"/>
  <c r="L2779" i="17"/>
  <c r="L2843" i="17"/>
  <c r="L3035" i="17"/>
  <c r="L3099" i="17"/>
  <c r="L3291" i="17"/>
  <c r="L3355" i="17"/>
  <c r="L2862" i="17"/>
  <c r="L2926" i="17"/>
  <c r="L2990" i="17"/>
  <c r="L3054" i="17"/>
  <c r="L3118" i="17"/>
  <c r="L3182" i="17"/>
  <c r="L3246" i="17"/>
  <c r="L3310" i="17"/>
  <c r="L3374" i="17"/>
  <c r="L1185" i="17"/>
  <c r="L664" i="17"/>
  <c r="L2741" i="17"/>
  <c r="L1233" i="17"/>
  <c r="L799" i="17"/>
  <c r="L671" i="17"/>
  <c r="L117" i="17"/>
  <c r="L85" i="17"/>
  <c r="L1166" i="17"/>
  <c r="L270" i="17"/>
  <c r="L238" i="17"/>
  <c r="L206" i="17"/>
  <c r="L174" i="17"/>
  <c r="L961" i="17"/>
  <c r="L932" i="17"/>
  <c r="L389" i="17"/>
  <c r="L421" i="17"/>
  <c r="L453" i="17"/>
  <c r="L485" i="17"/>
  <c r="L517" i="17"/>
  <c r="L549" i="17"/>
  <c r="L581" i="17"/>
  <c r="L755" i="17"/>
  <c r="L1030" i="17"/>
  <c r="L1158" i="17"/>
  <c r="L1286" i="17"/>
  <c r="L1414" i="17"/>
  <c r="L179" i="17"/>
  <c r="L211" i="17"/>
  <c r="L243" i="17"/>
  <c r="L275" i="17"/>
  <c r="L655" i="17"/>
  <c r="L1614" i="17"/>
  <c r="L634" i="17"/>
  <c r="L726" i="17"/>
  <c r="L790" i="17"/>
  <c r="L935" i="17"/>
  <c r="L1590" i="17"/>
  <c r="L2353" i="17"/>
  <c r="L2761" i="17"/>
  <c r="L1999" i="17"/>
  <c r="L904" i="17"/>
  <c r="L1601" i="17"/>
  <c r="L1729" i="17"/>
  <c r="L2111" i="17"/>
  <c r="L2757" i="17"/>
  <c r="L698" i="17"/>
  <c r="L826" i="17"/>
  <c r="L1734" i="17"/>
  <c r="L645" i="17"/>
  <c r="L685" i="17"/>
  <c r="L749" i="17"/>
  <c r="L813" i="17"/>
  <c r="L877" i="17"/>
  <c r="L1020" i="17"/>
  <c r="L1084" i="17"/>
  <c r="L1148" i="17"/>
  <c r="L1212" i="17"/>
  <c r="L1276" i="17"/>
  <c r="L1340" i="17"/>
  <c r="L1404" i="17"/>
  <c r="L1468" i="17"/>
  <c r="L1524" i="17"/>
  <c r="L1652" i="17"/>
  <c r="L1780" i="17"/>
  <c r="L2653" i="17"/>
  <c r="L939" i="17"/>
  <c r="L1003" i="17"/>
  <c r="L1067" i="17"/>
  <c r="L1131" i="17"/>
  <c r="L1195" i="17"/>
  <c r="L1259" i="17"/>
  <c r="L1323" i="17"/>
  <c r="L1387" i="17"/>
  <c r="L1451" i="17"/>
  <c r="L1515" i="17"/>
  <c r="L1643" i="17"/>
  <c r="L1707" i="17"/>
  <c r="L2480" i="17"/>
  <c r="L2678" i="17"/>
  <c r="L3015" i="17"/>
  <c r="L983" i="17"/>
  <c r="L1047" i="17"/>
  <c r="L1111" i="17"/>
  <c r="L1175" i="17"/>
  <c r="L1239" i="17"/>
  <c r="L1303" i="17"/>
  <c r="L1367" i="17"/>
  <c r="L1431" i="17"/>
  <c r="L1495" i="17"/>
  <c r="L1559" i="17"/>
  <c r="L1623" i="17"/>
  <c r="L1751" i="17"/>
  <c r="L2556" i="17"/>
  <c r="L986" i="17"/>
  <c r="L1498" i="17"/>
  <c r="L1626" i="17"/>
  <c r="L1754" i="17"/>
  <c r="L2341" i="17"/>
  <c r="L2562" i="17"/>
  <c r="L1597" i="17"/>
  <c r="L1725" i="17"/>
  <c r="L1881" i="17"/>
  <c r="L1945" i="17"/>
  <c r="L2009" i="17"/>
  <c r="L2073" i="17"/>
  <c r="L2697" i="17"/>
  <c r="L3047" i="17"/>
  <c r="L1811" i="17"/>
  <c r="L2578" i="17"/>
  <c r="L2680" i="17"/>
  <c r="L2744" i="17"/>
  <c r="L2808" i="17"/>
  <c r="L2538" i="17"/>
  <c r="L2735" i="17"/>
  <c r="L2890" i="17"/>
  <c r="L3146" i="17"/>
  <c r="L1888" i="17"/>
  <c r="L2080" i="17"/>
  <c r="L2516" i="17"/>
  <c r="L2580" i="17"/>
  <c r="L2644" i="17"/>
  <c r="L2768" i="17"/>
  <c r="L2155" i="17"/>
  <c r="L2219" i="17"/>
  <c r="L2283" i="17"/>
  <c r="L2347" i="17"/>
  <c r="L2411" i="17"/>
  <c r="L2791" i="17"/>
  <c r="L2929" i="17"/>
  <c r="L3098" i="17"/>
  <c r="L3185" i="17"/>
  <c r="L3354" i="17"/>
  <c r="L1798" i="17"/>
  <c r="L2118" i="17"/>
  <c r="L2246" i="17"/>
  <c r="L2310" i="17"/>
  <c r="L2374" i="17"/>
  <c r="L2566" i="17"/>
  <c r="L2630" i="17"/>
  <c r="L2999" i="17"/>
  <c r="L3090" i="17"/>
  <c r="L3255" i="17"/>
  <c r="L3346" i="17"/>
  <c r="L2909" i="17"/>
  <c r="L2973" i="17"/>
  <c r="L3037" i="17"/>
  <c r="L3101" i="17"/>
  <c r="L3165" i="17"/>
  <c r="L3229" i="17"/>
  <c r="L3293" i="17"/>
  <c r="L3357" i="17"/>
  <c r="L2952" i="17"/>
  <c r="L3080" i="17"/>
  <c r="L3144" i="17"/>
  <c r="L3208" i="17"/>
  <c r="L2475" i="17"/>
  <c r="L2987" i="17"/>
  <c r="L3051" i="17"/>
  <c r="L3115" i="17"/>
  <c r="L3243" i="17"/>
  <c r="L3307" i="17"/>
  <c r="L3371" i="17"/>
  <c r="L1393" i="17"/>
  <c r="L824" i="17"/>
  <c r="L696" i="17"/>
  <c r="L404" i="18"/>
  <c r="L180" i="18"/>
  <c r="L622" i="18"/>
  <c r="L212" i="18"/>
  <c r="L135" i="18"/>
  <c r="L51" i="18"/>
  <c r="L218" i="18"/>
  <c r="L250" i="18"/>
  <c r="L282" i="18"/>
  <c r="L314" i="18"/>
  <c r="L346" i="18"/>
  <c r="L378" i="18"/>
  <c r="L620" i="18"/>
  <c r="L243" i="18"/>
  <c r="L307" i="18"/>
  <c r="L371" i="18"/>
  <c r="L197" i="18"/>
  <c r="L66" i="18"/>
  <c r="L98" i="18"/>
  <c r="L130" i="18"/>
  <c r="L162" i="18"/>
  <c r="L194" i="18"/>
  <c r="L2042" i="18"/>
  <c r="L948" i="18"/>
  <c r="L667" i="18"/>
  <c r="L3129" i="18"/>
  <c r="L1503" i="18"/>
  <c r="L1624" i="18"/>
  <c r="L1752" i="18"/>
  <c r="L1880" i="18"/>
  <c r="L787" i="18"/>
  <c r="L851" i="18"/>
  <c r="L915" i="18"/>
  <c r="L979" i="18"/>
  <c r="L1043" i="18"/>
  <c r="L1107" i="18"/>
  <c r="L1171" i="18"/>
  <c r="L1224" i="18"/>
  <c r="L2378" i="18"/>
  <c r="L2562" i="18"/>
  <c r="L2385" i="18"/>
  <c r="L1530" i="18"/>
  <c r="L1594" i="18"/>
  <c r="L1658" i="18"/>
  <c r="L1722" i="18"/>
  <c r="L1786" i="18"/>
  <c r="L1850" i="18"/>
  <c r="L1914" i="18"/>
  <c r="L2341" i="18"/>
  <c r="L2809" i="18"/>
  <c r="L3193" i="18"/>
  <c r="L2517" i="18"/>
  <c r="L2553" i="18"/>
  <c r="L34" i="17"/>
  <c r="L35" i="17"/>
  <c r="L1137" i="17"/>
  <c r="L743" i="17"/>
  <c r="L1456" i="18"/>
  <c r="L397" i="18"/>
  <c r="L252" i="18"/>
  <c r="L453" i="18"/>
  <c r="L365" i="18"/>
  <c r="L167" i="18"/>
  <c r="L525" i="18"/>
  <c r="L708" i="18"/>
  <c r="L1235" i="18"/>
  <c r="L409" i="18"/>
  <c r="L477" i="18"/>
  <c r="L380" i="18"/>
  <c r="L585" i="18"/>
  <c r="L725" i="18"/>
  <c r="L1781" i="18"/>
  <c r="L832" i="18"/>
  <c r="L1088" i="18"/>
  <c r="L2326" i="18"/>
  <c r="L1717" i="18"/>
  <c r="L1121" i="17"/>
  <c r="L835" i="17"/>
  <c r="L630" i="17"/>
  <c r="L336" i="17"/>
  <c r="L1345" i="17"/>
  <c r="L119" i="18"/>
  <c r="D40" i="18"/>
  <c r="E40" i="18" s="1"/>
  <c r="L144" i="18"/>
  <c r="L168" i="18"/>
  <c r="L800" i="18"/>
  <c r="L269" i="18"/>
  <c r="L316" i="18"/>
  <c r="L244" i="18"/>
  <c r="L980" i="18"/>
  <c r="L46" i="18"/>
  <c r="L198" i="18"/>
  <c r="L230" i="18"/>
  <c r="L262" i="18"/>
  <c r="L294" i="18"/>
  <c r="L326" i="18"/>
  <c r="L358" i="18"/>
  <c r="L390" i="18"/>
  <c r="L569" i="18"/>
  <c r="L788" i="18"/>
  <c r="L1044" i="18"/>
  <c r="L69" i="18"/>
  <c r="L195" i="18"/>
  <c r="L259" i="18"/>
  <c r="L323" i="18"/>
  <c r="L387" i="18"/>
  <c r="L534" i="18"/>
  <c r="L864" i="18"/>
  <c r="L42" i="18"/>
  <c r="L588" i="18"/>
  <c r="L688" i="18"/>
  <c r="L916" i="18"/>
  <c r="L1172" i="18"/>
  <c r="L38" i="18"/>
  <c r="L2298" i="18"/>
  <c r="L756" i="18"/>
  <c r="L1012" i="18"/>
  <c r="L481" i="18"/>
  <c r="L3135" i="18"/>
  <c r="L656" i="18"/>
  <c r="L538" i="18"/>
  <c r="L132" i="18"/>
  <c r="L56" i="18"/>
  <c r="L253" i="18"/>
  <c r="L35" i="18"/>
  <c r="L78" i="18"/>
  <c r="L660" i="17"/>
  <c r="L1777" i="17"/>
  <c r="L767" i="17"/>
  <c r="L228" i="18"/>
  <c r="L151" i="18"/>
  <c r="L188" i="18"/>
  <c r="L661" i="18"/>
  <c r="D38" i="18"/>
  <c r="E38" i="18" s="1"/>
  <c r="L205" i="18"/>
  <c r="L140" i="18"/>
  <c r="L343" i="18"/>
  <c r="L43" i="18"/>
  <c r="L271" i="18"/>
  <c r="L184" i="18"/>
  <c r="D29" i="18"/>
  <c r="E29" i="18" s="1"/>
  <c r="L630" i="18"/>
  <c r="L324" i="18"/>
  <c r="L220" i="18"/>
  <c r="L62" i="18"/>
  <c r="L94" i="18"/>
  <c r="L126" i="18"/>
  <c r="L158" i="18"/>
  <c r="L744" i="18"/>
  <c r="L3007" i="18"/>
  <c r="L727" i="18"/>
  <c r="L1528" i="18"/>
  <c r="L1656" i="18"/>
  <c r="L1784" i="18"/>
  <c r="L1912" i="18"/>
  <c r="L2106" i="18"/>
  <c r="L742" i="18"/>
  <c r="L1549" i="18"/>
  <c r="L1677" i="18"/>
  <c r="L1805" i="18"/>
  <c r="L1933" i="18"/>
  <c r="L1245" i="18"/>
  <c r="L1403" i="18"/>
  <c r="L2463" i="18"/>
  <c r="L3039" i="18"/>
  <c r="L1377" i="18"/>
  <c r="L1505" i="18"/>
  <c r="L2442" i="18"/>
  <c r="L1358" i="18"/>
  <c r="L1451" i="18"/>
  <c r="L1997" i="18"/>
  <c r="L2125" i="18"/>
  <c r="L2253" i="18"/>
  <c r="L2439" i="18"/>
  <c r="L1489" i="18"/>
  <c r="L2162" i="18"/>
  <c r="L783" i="18"/>
  <c r="L847" i="18"/>
  <c r="L911" i="18"/>
  <c r="L975" i="18"/>
  <c r="L1039" i="18"/>
  <c r="L1103" i="18"/>
  <c r="L1167" i="18"/>
  <c r="L2048" i="18"/>
  <c r="L2176" i="18"/>
  <c r="L2304" i="18"/>
  <c r="L2495" i="18"/>
  <c r="L2617" i="18"/>
  <c r="L2873" i="18"/>
  <c r="L3321" i="18"/>
  <c r="L1991" i="18"/>
  <c r="L2055" i="18"/>
  <c r="L2119" i="18"/>
  <c r="L2183" i="18"/>
  <c r="L2247" i="18"/>
  <c r="L2311" i="18"/>
  <c r="L2403" i="18"/>
  <c r="L2131" i="18"/>
  <c r="L2453" i="18"/>
  <c r="L2586" i="18"/>
  <c r="L2673" i="18"/>
  <c r="L2751" i="18"/>
  <c r="L2842" i="18"/>
  <c r="L2929" i="18"/>
  <c r="L2367" i="18"/>
  <c r="L2444" i="18"/>
  <c r="L2738" i="18"/>
  <c r="L3015" i="18"/>
  <c r="L3143" i="18"/>
  <c r="L110" i="18"/>
  <c r="L142" i="18"/>
  <c r="L174" i="18"/>
  <c r="L574" i="18"/>
  <c r="D36" i="18"/>
  <c r="E36" i="18" s="1"/>
  <c r="L1909" i="18"/>
  <c r="L636" i="18"/>
  <c r="L840" i="18"/>
  <c r="L1096" i="18"/>
  <c r="L461" i="18"/>
  <c r="L553" i="18"/>
  <c r="L1204" i="18"/>
  <c r="L601" i="18"/>
  <c r="L40" i="18"/>
  <c r="L105" i="18"/>
  <c r="L137" i="18"/>
  <c r="L169" i="18"/>
  <c r="L203" i="18"/>
  <c r="L267" i="18"/>
  <c r="L331" i="18"/>
  <c r="L395" i="18"/>
  <c r="L445" i="18"/>
  <c r="L609" i="18"/>
  <c r="L836" i="18"/>
  <c r="L1525" i="18"/>
  <c r="L225" i="18"/>
  <c r="L257" i="18"/>
  <c r="L289" i="18"/>
  <c r="L321" i="18"/>
  <c r="L353" i="18"/>
  <c r="L385" i="18"/>
  <c r="L501" i="18"/>
  <c r="L768" i="18"/>
  <c r="L1024" i="18"/>
  <c r="L216" i="18"/>
  <c r="L248" i="18"/>
  <c r="L280" i="18"/>
  <c r="L312" i="18"/>
  <c r="L376" i="18"/>
  <c r="L486" i="18"/>
  <c r="L1424" i="18"/>
  <c r="L1589" i="18"/>
  <c r="L467" i="18"/>
  <c r="L499" i="18"/>
  <c r="L531" i="18"/>
  <c r="L563" i="18"/>
  <c r="L595" i="18"/>
  <c r="L627" i="18"/>
  <c r="L1491" i="18"/>
  <c r="L2293" i="18"/>
  <c r="L677" i="18"/>
  <c r="L747" i="18"/>
  <c r="L2321" i="18"/>
  <c r="L730" i="18"/>
  <c r="L1206" i="18"/>
  <c r="L1375" i="18"/>
  <c r="L2563" i="18"/>
  <c r="L669" i="18"/>
  <c r="L811" i="18"/>
  <c r="L875" i="18"/>
  <c r="L939" i="18"/>
  <c r="L1003" i="18"/>
  <c r="L1067" i="18"/>
  <c r="L1131" i="18"/>
  <c r="L1238" i="18"/>
  <c r="L2234" i="18"/>
  <c r="L439" i="18"/>
  <c r="L471" i="18"/>
  <c r="L503" i="18"/>
  <c r="L535" i="18"/>
  <c r="L567" i="18"/>
  <c r="L599" i="18"/>
  <c r="L684" i="18"/>
  <c r="L1410" i="18"/>
  <c r="L1973" i="18"/>
  <c r="L805" i="18"/>
  <c r="L869" i="18"/>
  <c r="L933" i="18"/>
  <c r="L997" i="18"/>
  <c r="L1061" i="18"/>
  <c r="L1189" i="18"/>
  <c r="L1406" i="18"/>
  <c r="L1499" i="18"/>
  <c r="L2040" i="18"/>
  <c r="L2168" i="18"/>
  <c r="L2296" i="18"/>
  <c r="L2759" i="18"/>
  <c r="L1184" i="18"/>
  <c r="L1248" i="18"/>
  <c r="L1319" i="18"/>
  <c r="L1383" i="18"/>
  <c r="L1447" i="18"/>
  <c r="L2474" i="18"/>
  <c r="L833" i="18"/>
  <c r="L961" i="18"/>
  <c r="L1089" i="18"/>
  <c r="L1291" i="18"/>
  <c r="L1454" i="18"/>
  <c r="L2024" i="18"/>
  <c r="L2449" i="18"/>
  <c r="L3231" i="18"/>
  <c r="L1236" i="18"/>
  <c r="L1303" i="18"/>
  <c r="L1367" i="18"/>
  <c r="L1495" i="18"/>
  <c r="L1554" i="18"/>
  <c r="L1618" i="18"/>
  <c r="L1682" i="18"/>
  <c r="L1746" i="18"/>
  <c r="L1810" i="18"/>
  <c r="L1874" i="18"/>
  <c r="L1938" i="18"/>
  <c r="L2194" i="18"/>
  <c r="L791" i="18"/>
  <c r="L855" i="18"/>
  <c r="L919" i="18"/>
  <c r="L983" i="18"/>
  <c r="L1047" i="18"/>
  <c r="L1111" i="18"/>
  <c r="L1175" i="18"/>
  <c r="L1315" i="18"/>
  <c r="L1408" i="18"/>
  <c r="L1550" i="18"/>
  <c r="L1614" i="18"/>
  <c r="L1678" i="18"/>
  <c r="L1742" i="18"/>
  <c r="L732" i="18"/>
  <c r="L2459" i="18"/>
  <c r="L1227" i="18"/>
  <c r="L690" i="18"/>
  <c r="L1600" i="18"/>
  <c r="L1728" i="18"/>
  <c r="L1856" i="18"/>
  <c r="L2101" i="18"/>
  <c r="L1342" i="18"/>
  <c r="L1435" i="18"/>
  <c r="L1944" i="18"/>
  <c r="L2072" i="18"/>
  <c r="L2200" i="18"/>
  <c r="L2567" i="18"/>
  <c r="L2823" i="18"/>
  <c r="L1325" i="18"/>
  <c r="L1389" i="18"/>
  <c r="L1453" i="18"/>
  <c r="L2513" i="18"/>
  <c r="L1085" i="18"/>
  <c r="L1213" i="18"/>
  <c r="L1275" i="18"/>
  <c r="L2353" i="18"/>
  <c r="L3295" i="18"/>
  <c r="L1473" i="18"/>
  <c r="L665" i="18"/>
  <c r="L857" i="18"/>
  <c r="L985" i="18"/>
  <c r="L1113" i="18"/>
  <c r="L1177" i="18"/>
  <c r="L1241" i="18"/>
  <c r="L1323" i="18"/>
  <c r="L1486" i="18"/>
  <c r="L2061" i="18"/>
  <c r="L2189" i="18"/>
  <c r="L2365" i="18"/>
  <c r="L2559" i="18"/>
  <c r="L1457" i="18"/>
  <c r="L2034" i="18"/>
  <c r="L2290" i="18"/>
  <c r="L751" i="18"/>
  <c r="L815" i="18"/>
  <c r="L879" i="18"/>
  <c r="L943" i="18"/>
  <c r="L1007" i="18"/>
  <c r="L1071" i="18"/>
  <c r="L1135" i="18"/>
  <c r="L1199" i="18"/>
  <c r="L1347" i="18"/>
  <c r="L1510" i="18"/>
  <c r="L1574" i="18"/>
  <c r="L1638" i="18"/>
  <c r="L1702" i="18"/>
  <c r="L1766" i="18"/>
  <c r="L1830" i="18"/>
  <c r="L1894" i="18"/>
  <c r="L1984" i="18"/>
  <c r="L2112" i="18"/>
  <c r="L2240" i="18"/>
  <c r="L762" i="18"/>
  <c r="L826" i="18"/>
  <c r="L890" i="18"/>
  <c r="L954" i="18"/>
  <c r="L1018" i="18"/>
  <c r="L1082" i="18"/>
  <c r="L1146" i="18"/>
  <c r="L1210" i="18"/>
  <c r="L1269" i="18"/>
  <c r="L1333" i="18"/>
  <c r="L1397" i="18"/>
  <c r="L1461" i="18"/>
  <c r="L2523" i="18"/>
  <c r="L2745" i="18"/>
  <c r="L3065" i="18"/>
  <c r="L1971" i="18"/>
  <c r="L2099" i="18"/>
  <c r="L190" i="18"/>
  <c r="L734" i="18"/>
  <c r="L988" i="18"/>
  <c r="L582" i="18"/>
  <c r="L1328" i="18"/>
  <c r="L492" i="18"/>
  <c r="L645" i="18"/>
  <c r="L928" i="18"/>
  <c r="L32" i="18"/>
  <c r="L637" i="18"/>
  <c r="L860" i="18"/>
  <c r="L1116" i="18"/>
  <c r="L57" i="18"/>
  <c r="L89" i="18"/>
  <c r="L121" i="18"/>
  <c r="L153" i="18"/>
  <c r="L235" i="18"/>
  <c r="L299" i="18"/>
  <c r="L363" i="18"/>
  <c r="L658" i="18"/>
  <c r="L1092" i="18"/>
  <c r="L1439" i="18"/>
  <c r="L209" i="18"/>
  <c r="L241" i="18"/>
  <c r="L273" i="18"/>
  <c r="L305" i="18"/>
  <c r="L337" i="18"/>
  <c r="L369" i="18"/>
  <c r="L401" i="18"/>
  <c r="L431" i="18"/>
  <c r="L691" i="18"/>
  <c r="L896" i="18"/>
  <c r="L1152" i="18"/>
  <c r="L200" i="18"/>
  <c r="L232" i="18"/>
  <c r="L264" i="18"/>
  <c r="L296" i="18"/>
  <c r="L328" i="18"/>
  <c r="L360" i="18"/>
  <c r="L392" i="18"/>
  <c r="L435" i="18"/>
  <c r="L513" i="18"/>
  <c r="L1195" i="18"/>
  <c r="L1845" i="18"/>
  <c r="L483" i="18"/>
  <c r="L515" i="18"/>
  <c r="L547" i="18"/>
  <c r="L579" i="18"/>
  <c r="L611" i="18"/>
  <c r="L643" i="18"/>
  <c r="L1401" i="18"/>
  <c r="L2037" i="18"/>
  <c r="L712" i="18"/>
  <c r="L649" i="18"/>
  <c r="L698" i="18"/>
  <c r="L1259" i="18"/>
  <c r="L1497" i="18"/>
  <c r="L704" i="18"/>
  <c r="L779" i="18"/>
  <c r="L843" i="18"/>
  <c r="L907" i="18"/>
  <c r="L971" i="18"/>
  <c r="L1035" i="18"/>
  <c r="L1099" i="18"/>
  <c r="L1163" i="18"/>
  <c r="L455" i="18"/>
  <c r="L487" i="18"/>
  <c r="L519" i="18"/>
  <c r="L551" i="18"/>
  <c r="L615" i="18"/>
  <c r="L647" i="18"/>
  <c r="L716" i="18"/>
  <c r="L1299" i="18"/>
  <c r="L2229" i="18"/>
  <c r="L773" i="18"/>
  <c r="L837" i="18"/>
  <c r="L901" i="18"/>
  <c r="L965" i="18"/>
  <c r="L1029" i="18"/>
  <c r="L1157" i="18"/>
  <c r="L1221" i="18"/>
  <c r="L1278" i="18"/>
  <c r="L1371" i="18"/>
  <c r="L1976" i="18"/>
  <c r="L2104" i="18"/>
  <c r="L2232" i="18"/>
  <c r="L2397" i="18"/>
  <c r="L2631" i="18"/>
  <c r="L2887" i="18"/>
  <c r="L1216" i="18"/>
  <c r="L1287" i="18"/>
  <c r="L673" i="18"/>
  <c r="L737" i="18"/>
  <c r="L801" i="18"/>
  <c r="L865" i="18"/>
  <c r="L993" i="18"/>
  <c r="L1057" i="18"/>
  <c r="L1121" i="18"/>
  <c r="L1185" i="18"/>
  <c r="L1249" i="18"/>
  <c r="L1326" i="18"/>
  <c r="L1419" i="18"/>
  <c r="L1960" i="18"/>
  <c r="L2088" i="18"/>
  <c r="L2216" i="18"/>
  <c r="L2375" i="18"/>
  <c r="L2975" i="18"/>
  <c r="L1271" i="18"/>
  <c r="L1335" i="18"/>
  <c r="L1463" i="18"/>
  <c r="L3271" i="18"/>
  <c r="L2628" i="18"/>
  <c r="L2692" i="18"/>
  <c r="L2756" i="18"/>
  <c r="L2820" i="18"/>
  <c r="L2884" i="18"/>
  <c r="L2948" i="18"/>
  <c r="L3012" i="18"/>
  <c r="L3076" i="18"/>
  <c r="L3140" i="18"/>
  <c r="L3204" i="18"/>
  <c r="L3268" i="18"/>
  <c r="L3332" i="18"/>
  <c r="L1806" i="18"/>
  <c r="L1870" i="18"/>
  <c r="L1934" i="18"/>
  <c r="L2943" i="18"/>
  <c r="L1321" i="18"/>
  <c r="L1449" i="18"/>
  <c r="L2436" i="18"/>
  <c r="L1999" i="18"/>
  <c r="L2063" i="18"/>
  <c r="L2127" i="18"/>
  <c r="L2191" i="18"/>
  <c r="L2255" i="18"/>
  <c r="L2314" i="18"/>
  <c r="L2419" i="18"/>
  <c r="L2515" i="18"/>
  <c r="L2634" i="18"/>
  <c r="L2890" i="18"/>
  <c r="L1563" i="18"/>
  <c r="L1627" i="18"/>
  <c r="L1691" i="18"/>
  <c r="L1755" i="18"/>
  <c r="L1819" i="18"/>
  <c r="L1883" i="18"/>
  <c r="L1947" i="18"/>
  <c r="L2011" i="18"/>
  <c r="L2139" i="18"/>
  <c r="L2203" i="18"/>
  <c r="L2267" i="18"/>
  <c r="L2330" i="18"/>
  <c r="L2467" i="18"/>
  <c r="L2591" i="18"/>
  <c r="L2682" i="18"/>
  <c r="L2769" i="18"/>
  <c r="L2847" i="18"/>
  <c r="L1942" i="18"/>
  <c r="L2006" i="18"/>
  <c r="L2070" i="18"/>
  <c r="L2134" i="18"/>
  <c r="L2198" i="18"/>
  <c r="L2262" i="18"/>
  <c r="L2370" i="18"/>
  <c r="L2993" i="18"/>
  <c r="L3121" i="18"/>
  <c r="L3249" i="18"/>
  <c r="L3377" i="18"/>
  <c r="L1545" i="18"/>
  <c r="L1609" i="18"/>
  <c r="L1673" i="18"/>
  <c r="L1737" i="18"/>
  <c r="L1801" i="18"/>
  <c r="L1865" i="18"/>
  <c r="L1929" i="18"/>
  <c r="L1993" i="18"/>
  <c r="L2057" i="18"/>
  <c r="L2121" i="18"/>
  <c r="L2185" i="18"/>
  <c r="L2249" i="18"/>
  <c r="L2578" i="18"/>
  <c r="L2834" i="18"/>
  <c r="L1284" i="18"/>
  <c r="L1348" i="18"/>
  <c r="L1412" i="18"/>
  <c r="L1476" i="18"/>
  <c r="L1540" i="18"/>
  <c r="L1604" i="18"/>
  <c r="L1668" i="18"/>
  <c r="L1732" i="18"/>
  <c r="L1796" i="18"/>
  <c r="L1860" i="18"/>
  <c r="L1924" i="18"/>
  <c r="L1988" i="18"/>
  <c r="L2052" i="18"/>
  <c r="L2116" i="18"/>
  <c r="L2180" i="18"/>
  <c r="L2244" i="18"/>
  <c r="L2308" i="18"/>
  <c r="L2497" i="18"/>
  <c r="L2454" i="18"/>
  <c r="L2518" i="18"/>
  <c r="L2572" i="18"/>
  <c r="L2636" i="18"/>
  <c r="L2700" i="18"/>
  <c r="L2764" i="18"/>
  <c r="L2828" i="18"/>
  <c r="L2892" i="18"/>
  <c r="L2956" i="18"/>
  <c r="L3020" i="18"/>
  <c r="L3084" i="18"/>
  <c r="L3148" i="18"/>
  <c r="L3212" i="18"/>
  <c r="L3276" i="18"/>
  <c r="L3340" i="18"/>
  <c r="L3018" i="18"/>
  <c r="L3146" i="18"/>
  <c r="L3274" i="18"/>
  <c r="L3338" i="18"/>
  <c r="L2549" i="18"/>
  <c r="L2613" i="18"/>
  <c r="L2677" i="18"/>
  <c r="L2741" i="18"/>
  <c r="L2805" i="18"/>
  <c r="L2869" i="18"/>
  <c r="L2933" i="18"/>
  <c r="L2997" i="18"/>
  <c r="L3061" i="18"/>
  <c r="L3125" i="18"/>
  <c r="L3189" i="18"/>
  <c r="L1233" i="18"/>
  <c r="L1483" i="18"/>
  <c r="L2056" i="18"/>
  <c r="L2184" i="18"/>
  <c r="L3359" i="18"/>
  <c r="L2002" i="18"/>
  <c r="L2258" i="18"/>
  <c r="L3071" i="18"/>
  <c r="L1951" i="18"/>
  <c r="L2015" i="18"/>
  <c r="L2079" i="18"/>
  <c r="L2143" i="18"/>
  <c r="L2207" i="18"/>
  <c r="L2271" i="18"/>
  <c r="L2570" i="18"/>
  <c r="L2826" i="18"/>
  <c r="L2155" i="18"/>
  <c r="L2485" i="18"/>
  <c r="L2705" i="18"/>
  <c r="L2783" i="18"/>
  <c r="L2383" i="18"/>
  <c r="L2489" i="18"/>
  <c r="L3025" i="18"/>
  <c r="L3153" i="18"/>
  <c r="L3281" i="18"/>
  <c r="L2534" i="18"/>
  <c r="L2598" i="18"/>
  <c r="L2662" i="18"/>
  <c r="L2726" i="18"/>
  <c r="L2790" i="18"/>
  <c r="L2854" i="18"/>
  <c r="L2918" i="18"/>
  <c r="L2982" i="18"/>
  <c r="L3046" i="18"/>
  <c r="L3110" i="18"/>
  <c r="L3174" i="18"/>
  <c r="L3238" i="18"/>
  <c r="L3302" i="18"/>
  <c r="L3366" i="18"/>
  <c r="L2163" i="18"/>
  <c r="L2227" i="18"/>
  <c r="L2395" i="18"/>
  <c r="L2499" i="18"/>
  <c r="L2623" i="18"/>
  <c r="L2801" i="18"/>
  <c r="L2879" i="18"/>
  <c r="L1966" i="18"/>
  <c r="L2030" i="18"/>
  <c r="L2094" i="18"/>
  <c r="L2158" i="18"/>
  <c r="L2222" i="18"/>
  <c r="L2286" i="18"/>
  <c r="L2386" i="18"/>
  <c r="L2431" i="18"/>
  <c r="L2514" i="18"/>
  <c r="L1953" i="18"/>
  <c r="L2017" i="18"/>
  <c r="L2081" i="18"/>
  <c r="L2145" i="18"/>
  <c r="L2209" i="18"/>
  <c r="L2273" i="18"/>
  <c r="L2493" i="18"/>
  <c r="L2610" i="18"/>
  <c r="L2866" i="18"/>
  <c r="L2951" i="18"/>
  <c r="L3079" i="18"/>
  <c r="L3207" i="18"/>
  <c r="L3335" i="18"/>
  <c r="L1308" i="18"/>
  <c r="L1436" i="18"/>
  <c r="L2350" i="18"/>
  <c r="L2478" i="18"/>
  <c r="L2542" i="18"/>
  <c r="L2606" i="18"/>
  <c r="L2670" i="18"/>
  <c r="L2734" i="18"/>
  <c r="L2798" i="18"/>
  <c r="L2862" i="18"/>
  <c r="L2926" i="18"/>
  <c r="L2990" i="18"/>
  <c r="L3054" i="18"/>
  <c r="L3118" i="18"/>
  <c r="L3182" i="18"/>
  <c r="L3246" i="18"/>
  <c r="L3310" i="18"/>
  <c r="L3374" i="18"/>
  <c r="L2596" i="18"/>
  <c r="L2660" i="18"/>
  <c r="L2724" i="18"/>
  <c r="L2788" i="18"/>
  <c r="L2852" i="18"/>
  <c r="L2916" i="18"/>
  <c r="L2980" i="18"/>
  <c r="L3044" i="18"/>
  <c r="L3108" i="18"/>
  <c r="L3172" i="18"/>
  <c r="L3236" i="18"/>
  <c r="L3300" i="18"/>
  <c r="L3364" i="18"/>
  <c r="L2978" i="18"/>
  <c r="L3106" i="18"/>
  <c r="L3234" i="18"/>
  <c r="L3362" i="18"/>
  <c r="L2336" i="18"/>
  <c r="L2400" i="18"/>
  <c r="L2464" i="18"/>
  <c r="L2528" i="18"/>
  <c r="L2656" i="18"/>
  <c r="L2784" i="18"/>
  <c r="L2912" i="18"/>
  <c r="L3040" i="18"/>
  <c r="L1522" i="18"/>
  <c r="L1586" i="18"/>
  <c r="L1650" i="18"/>
  <c r="L1714" i="18"/>
  <c r="L1778" i="18"/>
  <c r="L1842" i="18"/>
  <c r="L1906" i="18"/>
  <c r="L2066" i="18"/>
  <c r="L759" i="18"/>
  <c r="L823" i="18"/>
  <c r="L887" i="18"/>
  <c r="L951" i="18"/>
  <c r="L1015" i="18"/>
  <c r="L1079" i="18"/>
  <c r="L1143" i="18"/>
  <c r="L1207" i="18"/>
  <c r="L1280" i="18"/>
  <c r="L1350" i="18"/>
  <c r="L1443" i="18"/>
  <c r="L1518" i="18"/>
  <c r="L1582" i="18"/>
  <c r="L1646" i="18"/>
  <c r="L1710" i="18"/>
  <c r="L1774" i="18"/>
  <c r="L1838" i="18"/>
  <c r="L1902" i="18"/>
  <c r="L3199" i="18"/>
  <c r="L770" i="18"/>
  <c r="L834" i="18"/>
  <c r="L898" i="18"/>
  <c r="L962" i="18"/>
  <c r="L1026" i="18"/>
  <c r="L1090" i="18"/>
  <c r="L1154" i="18"/>
  <c r="L1218" i="18"/>
  <c r="L1289" i="18"/>
  <c r="L1353" i="18"/>
  <c r="L1417" i="18"/>
  <c r="L1481" i="18"/>
  <c r="L2347" i="18"/>
  <c r="L1967" i="18"/>
  <c r="L2031" i="18"/>
  <c r="L2095" i="18"/>
  <c r="L2159" i="18"/>
  <c r="L2223" i="18"/>
  <c r="L2287" i="18"/>
  <c r="L2355" i="18"/>
  <c r="L2762" i="18"/>
  <c r="L1531" i="18"/>
  <c r="L1595" i="18"/>
  <c r="L1659" i="18"/>
  <c r="L1723" i="18"/>
  <c r="L1787" i="18"/>
  <c r="L1851" i="18"/>
  <c r="L1915" i="18"/>
  <c r="L1979" i="18"/>
  <c r="L2043" i="18"/>
  <c r="L2107" i="18"/>
  <c r="L2171" i="18"/>
  <c r="L2235" i="18"/>
  <c r="L2299" i="18"/>
  <c r="L2411" i="18"/>
  <c r="L2503" i="18"/>
  <c r="L2641" i="18"/>
  <c r="L2719" i="18"/>
  <c r="L2810" i="18"/>
  <c r="L2897" i="18"/>
  <c r="L1974" i="18"/>
  <c r="L2102" i="18"/>
  <c r="L2166" i="18"/>
  <c r="L2294" i="18"/>
  <c r="L2351" i="18"/>
  <c r="L2389" i="18"/>
  <c r="L2434" i="18"/>
  <c r="L3057" i="18"/>
  <c r="L3185" i="18"/>
  <c r="L3313" i="18"/>
  <c r="L1513" i="18"/>
  <c r="L1577" i="18"/>
  <c r="L1641" i="18"/>
  <c r="L1705" i="18"/>
  <c r="L1769" i="18"/>
  <c r="L1833" i="18"/>
  <c r="L1897" i="18"/>
  <c r="L2025" i="18"/>
  <c r="L2153" i="18"/>
  <c r="L2281" i="18"/>
  <c r="L2361" i="18"/>
  <c r="L2425" i="18"/>
  <c r="L2507" i="18"/>
  <c r="L2706" i="18"/>
  <c r="L2967" i="18"/>
  <c r="L3095" i="18"/>
  <c r="L3223" i="18"/>
  <c r="L3351" i="18"/>
  <c r="L1316" i="18"/>
  <c r="L1380" i="18"/>
  <c r="L1508" i="18"/>
  <c r="L1572" i="18"/>
  <c r="L1636" i="18"/>
  <c r="L1700" i="18"/>
  <c r="L1764" i="18"/>
  <c r="L1828" i="18"/>
  <c r="L1892" i="18"/>
  <c r="L1956" i="18"/>
  <c r="L2020" i="18"/>
  <c r="L2084" i="18"/>
  <c r="L2148" i="18"/>
  <c r="L2212" i="18"/>
  <c r="L2276" i="18"/>
  <c r="L2545" i="18"/>
  <c r="L2358" i="18"/>
  <c r="L2422" i="18"/>
  <c r="L2486" i="18"/>
  <c r="L2550" i="18"/>
  <c r="L2614" i="18"/>
  <c r="L2678" i="18"/>
  <c r="L2742" i="18"/>
  <c r="L2806" i="18"/>
  <c r="L2870" i="18"/>
  <c r="L2934" i="18"/>
  <c r="L2998" i="18"/>
  <c r="L3062" i="18"/>
  <c r="L3253" i="18"/>
  <c r="L3317" i="18"/>
  <c r="L3381" i="18"/>
  <c r="L2312" i="18"/>
  <c r="L2440" i="18"/>
  <c r="L2568" i="18"/>
  <c r="L2696" i="18"/>
  <c r="L2824" i="18"/>
  <c r="L2952" i="18"/>
  <c r="L3016" i="18"/>
  <c r="L3080" i="18"/>
  <c r="L3144" i="18"/>
  <c r="L3208" i="18"/>
  <c r="L3272" i="18"/>
  <c r="L3336" i="18"/>
  <c r="L2587" i="18"/>
  <c r="L2651" i="18"/>
  <c r="L2715" i="18"/>
  <c r="L2779" i="18"/>
  <c r="L2843" i="18"/>
  <c r="L2907" i="18"/>
  <c r="L2971" i="18"/>
  <c r="L3035" i="18"/>
  <c r="L3099" i="18"/>
  <c r="L3163" i="18"/>
  <c r="L3227" i="18"/>
  <c r="L3291" i="18"/>
  <c r="L3355" i="18"/>
  <c r="L3104" i="18"/>
  <c r="L3168" i="18"/>
  <c r="L3360" i="18"/>
  <c r="L2675" i="18"/>
  <c r="L2739" i="18"/>
  <c r="L2803" i="18"/>
  <c r="L2931" i="18"/>
  <c r="L2995" i="18"/>
  <c r="L3059" i="18"/>
  <c r="L3123" i="18"/>
  <c r="L3187" i="18"/>
  <c r="L3251" i="18"/>
  <c r="L3315" i="18"/>
  <c r="L3379" i="18"/>
  <c r="L3126" i="18"/>
  <c r="L3190" i="18"/>
  <c r="L3254" i="18"/>
  <c r="L3318" i="18"/>
  <c r="L3382" i="18"/>
  <c r="L2476" i="18"/>
  <c r="L2986" i="18"/>
  <c r="L3050" i="18"/>
  <c r="L3114" i="18"/>
  <c r="L3178" i="18"/>
  <c r="L3242" i="18"/>
  <c r="L3306" i="18"/>
  <c r="L2581" i="18"/>
  <c r="L2645" i="18"/>
  <c r="L2709" i="18"/>
  <c r="L2773" i="18"/>
  <c r="L2837" i="18"/>
  <c r="L2901" i="18"/>
  <c r="L2965" i="18"/>
  <c r="L3029" i="18"/>
  <c r="L3093" i="18"/>
  <c r="L3157" i="18"/>
  <c r="L3221" i="18"/>
  <c r="L3285" i="18"/>
  <c r="L3349" i="18"/>
  <c r="L2344" i="18"/>
  <c r="L2408" i="18"/>
  <c r="L2472" i="18"/>
  <c r="L2536" i="18"/>
  <c r="L2600" i="18"/>
  <c r="L2664" i="18"/>
  <c r="L2728" i="18"/>
  <c r="L2792" i="18"/>
  <c r="L2856" i="18"/>
  <c r="L2920" i="18"/>
  <c r="L2984" i="18"/>
  <c r="L3048" i="18"/>
  <c r="L3112" i="18"/>
  <c r="L3176" i="18"/>
  <c r="L3240" i="18"/>
  <c r="L3304" i="18"/>
  <c r="L3368" i="18"/>
  <c r="L2619" i="18"/>
  <c r="L2683" i="18"/>
  <c r="L2747" i="18"/>
  <c r="L2875" i="18"/>
  <c r="L2939" i="18"/>
  <c r="L3003" i="18"/>
  <c r="L3067" i="18"/>
  <c r="L3131" i="18"/>
  <c r="L3195" i="18"/>
  <c r="L3259" i="18"/>
  <c r="L3323" i="18"/>
  <c r="L3387" i="18"/>
  <c r="L107" i="17"/>
  <c r="L131" i="17"/>
  <c r="L130" i="17"/>
  <c r="L139" i="17"/>
  <c r="L281" i="17"/>
  <c r="L51" i="17"/>
  <c r="L115" i="17"/>
  <c r="L29" i="17"/>
  <c r="L59" i="17"/>
  <c r="L123" i="17"/>
  <c r="L201" i="17"/>
  <c r="L884" i="17"/>
  <c r="D32" i="17"/>
  <c r="E32" i="17" s="1"/>
  <c r="L217" i="17"/>
  <c r="L67" i="17"/>
  <c r="L297" i="17"/>
  <c r="L41" i="17"/>
  <c r="D31" i="17"/>
  <c r="E31" i="17" s="1"/>
  <c r="L75" i="17"/>
  <c r="L689" i="17"/>
  <c r="L736" i="17"/>
  <c r="L43" i="17"/>
  <c r="L42" i="17"/>
  <c r="L83" i="17"/>
  <c r="L233" i="17"/>
  <c r="L39" i="17"/>
  <c r="L33" i="17"/>
  <c r="L249" i="17"/>
  <c r="L91" i="17"/>
  <c r="L99" i="17"/>
  <c r="L169" i="17"/>
  <c r="L760" i="17"/>
  <c r="L1093" i="18"/>
  <c r="L1399" i="18"/>
  <c r="L2539" i="18"/>
  <c r="L1583" i="18"/>
  <c r="L1647" i="18"/>
  <c r="L1775" i="18"/>
  <c r="L1903" i="18"/>
  <c r="L2230" i="18"/>
  <c r="L1961" i="18"/>
  <c r="L1444" i="18"/>
  <c r="L2540" i="18"/>
  <c r="L3370" i="18"/>
  <c r="L356" i="18"/>
  <c r="L104" i="18"/>
  <c r="L36" i="18"/>
  <c r="L156" i="18"/>
  <c r="L1136" i="18"/>
  <c r="L440" i="18"/>
  <c r="L287" i="18"/>
  <c r="L2359" i="18"/>
  <c r="L221" i="18"/>
  <c r="D39" i="18"/>
  <c r="E39" i="18" s="1"/>
  <c r="L391" i="18"/>
  <c r="L268" i="18"/>
  <c r="L625" i="18"/>
  <c r="L468" i="18"/>
  <c r="L500" i="18"/>
  <c r="L740" i="18"/>
  <c r="L61" i="18"/>
  <c r="L93" i="18"/>
  <c r="L125" i="18"/>
  <c r="L157" i="18"/>
  <c r="L189" i="18"/>
  <c r="L1576" i="18"/>
  <c r="L488" i="18"/>
  <c r="L1334" i="18"/>
  <c r="L261" i="18"/>
  <c r="L325" i="18"/>
  <c r="L389" i="18"/>
  <c r="L494" i="18"/>
  <c r="L593" i="18"/>
  <c r="L940" i="18"/>
  <c r="L39" i="18"/>
  <c r="L226" i="18"/>
  <c r="L258" i="18"/>
  <c r="L290" i="18"/>
  <c r="L322" i="18"/>
  <c r="L354" i="18"/>
  <c r="L386" i="18"/>
  <c r="L421" i="18"/>
  <c r="L573" i="18"/>
  <c r="D32" i="18"/>
  <c r="E32" i="18" s="1"/>
  <c r="L581" i="18"/>
  <c r="L711" i="18"/>
  <c r="L1317" i="18"/>
  <c r="L484" i="18"/>
  <c r="L533" i="18"/>
  <c r="L696" i="18"/>
  <c r="L438" i="18"/>
  <c r="L518" i="18"/>
  <c r="L972" i="18"/>
  <c r="L1219" i="18"/>
  <c r="D30" i="18"/>
  <c r="E30" i="18" s="1"/>
  <c r="L185" i="18"/>
  <c r="L662" i="18"/>
  <c r="L583" i="18"/>
  <c r="L929" i="18"/>
  <c r="L1519" i="18"/>
  <c r="L1711" i="18"/>
  <c r="L1839" i="18"/>
  <c r="L2038" i="18"/>
  <c r="L2811" i="18"/>
  <c r="L333" i="18"/>
  <c r="D34" i="18"/>
  <c r="E34" i="18" s="1"/>
  <c r="L375" i="18"/>
  <c r="L175" i="18"/>
  <c r="L37" i="18"/>
  <c r="L319" i="18"/>
  <c r="L215" i="18"/>
  <c r="L900" i="18"/>
  <c r="L372" i="18"/>
  <c r="L68" i="18"/>
  <c r="L1080" i="18"/>
  <c r="L196" i="18"/>
  <c r="L127" i="18"/>
  <c r="L70" i="18"/>
  <c r="L102" i="18"/>
  <c r="L134" i="18"/>
  <c r="L166" i="18"/>
  <c r="L364" i="18"/>
  <c r="L396" i="18"/>
  <c r="L424" i="18"/>
  <c r="L549" i="18"/>
  <c r="L621" i="18"/>
  <c r="L509" i="18"/>
  <c r="L598" i="18"/>
  <c r="L41" i="18"/>
  <c r="L666" i="18"/>
  <c r="L33" i="18"/>
  <c r="L65" i="18"/>
  <c r="L97" i="18"/>
  <c r="L129" i="18"/>
  <c r="L161" i="18"/>
  <c r="L193" i="18"/>
  <c r="L251" i="18"/>
  <c r="L315" i="18"/>
  <c r="L379" i="18"/>
  <c r="L436" i="18"/>
  <c r="L743" i="18"/>
  <c r="L217" i="18"/>
  <c r="L249" i="18"/>
  <c r="L281" i="18"/>
  <c r="L313" i="18"/>
  <c r="L345" i="18"/>
  <c r="L377" i="18"/>
  <c r="L408" i="18"/>
  <c r="L1512" i="18"/>
  <c r="L208" i="18"/>
  <c r="L240" i="18"/>
  <c r="L272" i="18"/>
  <c r="L304" i="18"/>
  <c r="L336" i="18"/>
  <c r="L368" i="18"/>
  <c r="L400" i="18"/>
  <c r="L731" i="18"/>
  <c r="L984" i="18"/>
  <c r="L1251" i="18"/>
  <c r="L2394" i="18"/>
  <c r="L491" i="18"/>
  <c r="L523" i="18"/>
  <c r="L555" i="18"/>
  <c r="L587" i="18"/>
  <c r="L619" i="18"/>
  <c r="L651" i="18"/>
  <c r="L700" i="18"/>
  <c r="L1187" i="18"/>
  <c r="L1413" i="18"/>
  <c r="L741" i="18"/>
  <c r="L724" i="18"/>
  <c r="L2089" i="18"/>
  <c r="L2217" i="18"/>
  <c r="L824" i="18"/>
  <c r="L428" i="18"/>
  <c r="L279" i="18"/>
  <c r="L300" i="18"/>
  <c r="L237" i="18"/>
  <c r="L29" i="18"/>
  <c r="L124" i="18"/>
  <c r="L79" i="18"/>
  <c r="L1156" i="18"/>
  <c r="L30" i="18"/>
  <c r="L812" i="18"/>
  <c r="L152" i="18"/>
  <c r="L653" i="18"/>
  <c r="L101" i="18"/>
  <c r="L133" i="18"/>
  <c r="L165" i="18"/>
  <c r="L446" i="18"/>
  <c r="L613" i="18"/>
  <c r="L1832" i="18"/>
  <c r="L505" i="18"/>
  <c r="L557" i="18"/>
  <c r="L213" i="18"/>
  <c r="L277" i="18"/>
  <c r="L341" i="18"/>
  <c r="L405" i="18"/>
  <c r="L1028" i="18"/>
  <c r="L74" i="18"/>
  <c r="L106" i="18"/>
  <c r="L138" i="18"/>
  <c r="L170" i="18"/>
  <c r="L206" i="18"/>
  <c r="L238" i="18"/>
  <c r="L270" i="18"/>
  <c r="L302" i="18"/>
  <c r="L334" i="18"/>
  <c r="L366" i="18"/>
  <c r="L398" i="18"/>
  <c r="L596" i="18"/>
  <c r="L1462" i="18"/>
  <c r="L413" i="18"/>
  <c r="L548" i="18"/>
  <c r="L780" i="18"/>
  <c r="L1036" i="18"/>
  <c r="L703" i="18"/>
  <c r="L1474" i="18"/>
  <c r="L1616" i="18"/>
  <c r="L1744" i="18"/>
  <c r="L1872" i="18"/>
  <c r="L2192" i="18"/>
  <c r="L410" i="18"/>
  <c r="L442" i="18"/>
  <c r="L474" i="18"/>
  <c r="L506" i="18"/>
  <c r="L570" i="18"/>
  <c r="L602" i="18"/>
  <c r="L634" i="18"/>
  <c r="L1369" i="18"/>
  <c r="L663" i="18"/>
  <c r="L736" i="18"/>
  <c r="L803" i="18"/>
  <c r="L867" i="18"/>
  <c r="L931" i="18"/>
  <c r="L995" i="18"/>
  <c r="L1059" i="18"/>
  <c r="L1123" i="18"/>
  <c r="L1222" i="18"/>
  <c r="L678" i="18"/>
  <c r="L1349" i="18"/>
  <c r="L2498" i="18"/>
  <c r="L797" i="18"/>
  <c r="L861" i="18"/>
  <c r="L925" i="18"/>
  <c r="L989" i="18"/>
  <c r="L1053" i="18"/>
  <c r="L1117" i="18"/>
  <c r="L1181" i="18"/>
  <c r="L1496" i="18"/>
  <c r="L2013" i="18"/>
  <c r="L2141" i="18"/>
  <c r="L2269" i="18"/>
  <c r="L1176" i="18"/>
  <c r="L1240" i="18"/>
  <c r="L1441" i="18"/>
  <c r="L697" i="18"/>
  <c r="L761" i="18"/>
  <c r="L825" i="18"/>
  <c r="L889" i="18"/>
  <c r="L953" i="18"/>
  <c r="L1017" i="18"/>
  <c r="L1081" i="18"/>
  <c r="L1145" i="18"/>
  <c r="L1209" i="18"/>
  <c r="L1288" i="18"/>
  <c r="L3177" i="18"/>
  <c r="L1228" i="18"/>
  <c r="L1297" i="18"/>
  <c r="L1361" i="18"/>
  <c r="L1425" i="18"/>
  <c r="L1546" i="18"/>
  <c r="L1610" i="18"/>
  <c r="L1674" i="18"/>
  <c r="L1738" i="18"/>
  <c r="L1802" i="18"/>
  <c r="L1866" i="18"/>
  <c r="L1930" i="18"/>
  <c r="L717" i="18"/>
  <c r="L191" i="18"/>
  <c r="L432" i="18"/>
  <c r="L699" i="18"/>
  <c r="L1016" i="18"/>
  <c r="L3113" i="18"/>
  <c r="L1431" i="18"/>
  <c r="L802" i="18"/>
  <c r="L1058" i="18"/>
  <c r="L1250" i="18"/>
  <c r="L1551" i="18"/>
  <c r="L1743" i="18"/>
  <c r="L2075" i="18"/>
  <c r="L2710" i="18"/>
  <c r="L2966" i="18"/>
  <c r="L3158" i="18"/>
  <c r="L3350" i="18"/>
  <c r="L2954" i="18"/>
  <c r="L3082" i="18"/>
  <c r="L3210" i="18"/>
  <c r="L2376" i="18"/>
  <c r="L2504" i="18"/>
  <c r="L2632" i="18"/>
  <c r="L2760" i="18"/>
  <c r="L2888" i="18"/>
  <c r="L1144" i="18"/>
  <c r="L520" i="18"/>
  <c r="L344" i="18"/>
  <c r="L1279" i="18"/>
  <c r="L705" i="18"/>
  <c r="L1153" i="18"/>
  <c r="L866" i="18"/>
  <c r="L1122" i="18"/>
  <c r="L2218" i="18"/>
  <c r="L1615" i="18"/>
  <c r="L1871" i="18"/>
  <c r="L2316" i="18"/>
  <c r="L2665" i="18"/>
  <c r="L2921" i="18"/>
  <c r="L2390" i="18"/>
  <c r="L2582" i="18"/>
  <c r="L2774" i="18"/>
  <c r="L2902" i="18"/>
  <c r="L3094" i="18"/>
  <c r="L255" i="18"/>
  <c r="L332" i="18"/>
  <c r="L646" i="18"/>
  <c r="L92" i="18"/>
  <c r="L612" i="18"/>
  <c r="L143" i="18"/>
  <c r="L502" i="18"/>
  <c r="L292" i="18"/>
  <c r="L1968" i="18"/>
  <c r="L301" i="18"/>
  <c r="L749" i="18"/>
  <c r="L529" i="18"/>
  <c r="L247" i="18"/>
  <c r="L95" i="18"/>
  <c r="L31" i="18"/>
  <c r="L702" i="18"/>
  <c r="L944" i="18"/>
  <c r="L1214" i="18"/>
  <c r="L45" i="18"/>
  <c r="L77" i="18"/>
  <c r="L109" i="18"/>
  <c r="L141" i="18"/>
  <c r="L173" i="18"/>
  <c r="L628" i="18"/>
  <c r="L2096" i="18"/>
  <c r="L670" i="18"/>
  <c r="L229" i="18"/>
  <c r="L293" i="18"/>
  <c r="L357" i="18"/>
  <c r="L629" i="18"/>
  <c r="L210" i="18"/>
  <c r="L242" i="18"/>
  <c r="L274" i="18"/>
  <c r="L306" i="18"/>
  <c r="L338" i="18"/>
  <c r="L370" i="18"/>
  <c r="L402" i="18"/>
  <c r="L606" i="18"/>
  <c r="L816" i="18"/>
  <c r="L1072" i="18"/>
  <c r="L614" i="18"/>
  <c r="L1704" i="18"/>
  <c r="L422" i="18"/>
  <c r="L417" i="18"/>
  <c r="L545" i="18"/>
  <c r="L844" i="18"/>
  <c r="L1100" i="18"/>
  <c r="L726" i="18"/>
  <c r="L1285" i="18"/>
  <c r="L1520" i="18"/>
  <c r="L1648" i="18"/>
  <c r="L1776" i="18"/>
  <c r="L1904" i="18"/>
  <c r="L2423" i="18"/>
  <c r="L418" i="18"/>
  <c r="L450" i="18"/>
  <c r="L482" i="18"/>
  <c r="L514" i="18"/>
  <c r="L546" i="18"/>
  <c r="L578" i="18"/>
  <c r="L610" i="18"/>
  <c r="L642" i="18"/>
  <c r="L680" i="18"/>
  <c r="L1196" i="18"/>
  <c r="L2335" i="18"/>
  <c r="L686" i="18"/>
  <c r="L750" i="18"/>
  <c r="L1211" i="18"/>
  <c r="L1381" i="18"/>
  <c r="L112" i="18"/>
  <c r="L888" i="18"/>
  <c r="L456" i="18"/>
  <c r="L760" i="18"/>
  <c r="L73" i="18"/>
  <c r="L739" i="18"/>
  <c r="L631" i="18"/>
  <c r="L748" i="18"/>
  <c r="L1125" i="18"/>
  <c r="L1336" i="18"/>
  <c r="L769" i="18"/>
  <c r="L897" i="18"/>
  <c r="L1025" i="18"/>
  <c r="L1217" i="18"/>
  <c r="L1384" i="18"/>
  <c r="L1239" i="18"/>
  <c r="L1478" i="18"/>
  <c r="L930" i="18"/>
  <c r="L994" i="18"/>
  <c r="L1186" i="18"/>
  <c r="L1385" i="18"/>
  <c r="L1962" i="18"/>
  <c r="L1679" i="18"/>
  <c r="L1807" i="18"/>
  <c r="L1935" i="18"/>
  <c r="L2333" i="18"/>
  <c r="L2743" i="18"/>
  <c r="L2646" i="18"/>
  <c r="L2838" i="18"/>
  <c r="L3030" i="18"/>
  <c r="L3222" i="18"/>
  <c r="L3286" i="18"/>
  <c r="L2508" i="18"/>
  <c r="L561" i="18"/>
  <c r="L552" i="18"/>
  <c r="D37" i="18"/>
  <c r="E37" i="18" s="1"/>
  <c r="L136" i="18"/>
  <c r="L80" i="18"/>
  <c r="L317" i="18"/>
  <c r="L47" i="18"/>
  <c r="L638" i="18"/>
  <c r="L493" i="18"/>
  <c r="L76" i="18"/>
  <c r="L880" i="18"/>
  <c r="L295" i="18"/>
  <c r="L120" i="18"/>
  <c r="L54" i="18"/>
  <c r="L86" i="18"/>
  <c r="L118" i="18"/>
  <c r="L150" i="18"/>
  <c r="L182" i="18"/>
  <c r="L473" i="18"/>
  <c r="L564" i="18"/>
  <c r="L964" i="18"/>
  <c r="L459" i="18"/>
  <c r="L532" i="18"/>
  <c r="L952" i="18"/>
  <c r="L1190" i="18"/>
  <c r="L429" i="18"/>
  <c r="L565" i="18"/>
  <c r="L3311" i="18"/>
  <c r="L478" i="18"/>
  <c r="L537" i="18"/>
  <c r="L2224" i="18"/>
  <c r="L49" i="18"/>
  <c r="L81" i="18"/>
  <c r="L113" i="18"/>
  <c r="L145" i="18"/>
  <c r="L177" i="18"/>
  <c r="L219" i="18"/>
  <c r="L283" i="18"/>
  <c r="L347" i="18"/>
  <c r="L526" i="18"/>
  <c r="L1004" i="18"/>
  <c r="L201" i="18"/>
  <c r="L233" i="18"/>
  <c r="L265" i="18"/>
  <c r="L297" i="18"/>
  <c r="L329" i="18"/>
  <c r="L361" i="18"/>
  <c r="L393" i="18"/>
  <c r="L516" i="18"/>
  <c r="L1768" i="18"/>
  <c r="L224" i="18"/>
  <c r="L256" i="18"/>
  <c r="L288" i="18"/>
  <c r="L320" i="18"/>
  <c r="L352" i="18"/>
  <c r="L384" i="18"/>
  <c r="L454" i="18"/>
  <c r="L550" i="18"/>
  <c r="L856" i="18"/>
  <c r="L1112" i="18"/>
  <c r="L475" i="18"/>
  <c r="L507" i="18"/>
  <c r="L539" i="18"/>
  <c r="L571" i="18"/>
  <c r="L603" i="18"/>
  <c r="L635" i="18"/>
  <c r="L668" i="18"/>
  <c r="L1346" i="18"/>
  <c r="L2509" i="18"/>
  <c r="L683" i="18"/>
  <c r="L641" i="18"/>
  <c r="L692" i="18"/>
  <c r="L1442" i="18"/>
  <c r="L1573" i="18"/>
  <c r="L1701" i="18"/>
  <c r="L1829" i="18"/>
  <c r="L2032" i="18"/>
  <c r="L3337" i="18"/>
  <c r="L675" i="18"/>
  <c r="L763" i="18"/>
  <c r="L827" i="18"/>
  <c r="L891" i="18"/>
  <c r="L955" i="18"/>
  <c r="L1019" i="18"/>
  <c r="L1083" i="18"/>
  <c r="L1147" i="18"/>
  <c r="L1270" i="18"/>
  <c r="L447" i="18"/>
  <c r="L479" i="18"/>
  <c r="L511" i="18"/>
  <c r="L543" i="18"/>
  <c r="L575" i="18"/>
  <c r="L607" i="18"/>
  <c r="L639" i="18"/>
  <c r="L1465" i="18"/>
  <c r="L757" i="18"/>
  <c r="L821" i="18"/>
  <c r="L885" i="18"/>
  <c r="L204" i="18"/>
  <c r="L236" i="18"/>
  <c r="L159" i="18"/>
  <c r="L117" i="18"/>
  <c r="L149" i="18"/>
  <c r="L644" i="18"/>
  <c r="L590" i="18"/>
  <c r="L309" i="18"/>
  <c r="D31" i="18"/>
  <c r="L58" i="18"/>
  <c r="L90" i="18"/>
  <c r="L122" i="18"/>
  <c r="L154" i="18"/>
  <c r="L186" i="18"/>
  <c r="L254" i="18"/>
  <c r="L382" i="18"/>
  <c r="L415" i="18"/>
  <c r="L908" i="18"/>
  <c r="L1164" i="18"/>
  <c r="L735" i="18"/>
  <c r="L1552" i="18"/>
  <c r="L1680" i="18"/>
  <c r="L1808" i="18"/>
  <c r="L1936" i="18"/>
  <c r="L458" i="18"/>
  <c r="L490" i="18"/>
  <c r="L522" i="18"/>
  <c r="L554" i="18"/>
  <c r="L650" i="18"/>
  <c r="L771" i="18"/>
  <c r="L835" i="18"/>
  <c r="L899" i="18"/>
  <c r="L963" i="18"/>
  <c r="L1027" i="18"/>
  <c r="L1091" i="18"/>
  <c r="L1155" i="18"/>
  <c r="L2594" i="18"/>
  <c r="L710" i="18"/>
  <c r="L2128" i="18"/>
  <c r="L765" i="18"/>
  <c r="L893" i="18"/>
  <c r="L1021" i="18"/>
  <c r="L1149" i="18"/>
  <c r="L1368" i="18"/>
  <c r="L1208" i="18"/>
  <c r="L1281" i="18"/>
  <c r="L1409" i="18"/>
  <c r="L729" i="18"/>
  <c r="L793" i="18"/>
  <c r="L921" i="18"/>
  <c r="L1049" i="18"/>
  <c r="L1416" i="18"/>
  <c r="L1260" i="18"/>
  <c r="L1329" i="18"/>
  <c r="L1393" i="18"/>
  <c r="L1514" i="18"/>
  <c r="L1578" i="18"/>
  <c r="L1642" i="18"/>
  <c r="L1706" i="18"/>
  <c r="L1770" i="18"/>
  <c r="L1834" i="18"/>
  <c r="L1898" i="18"/>
  <c r="L2505" i="18"/>
  <c r="L1263" i="18"/>
  <c r="L1440" i="18"/>
  <c r="L3145" i="18"/>
  <c r="L2058" i="18"/>
  <c r="L2338" i="18"/>
  <c r="L1511" i="18"/>
  <c r="L1575" i="18"/>
  <c r="L1639" i="18"/>
  <c r="L1703" i="18"/>
  <c r="L1767" i="18"/>
  <c r="L1831" i="18"/>
  <c r="L1895" i="18"/>
  <c r="L2455" i="18"/>
  <c r="L2666" i="18"/>
  <c r="L2922" i="18"/>
  <c r="L1523" i="18"/>
  <c r="L1587" i="18"/>
  <c r="L1651" i="18"/>
  <c r="L1715" i="18"/>
  <c r="L1779" i="18"/>
  <c r="L1843" i="18"/>
  <c r="L1907" i="18"/>
  <c r="L2035" i="18"/>
  <c r="L2291" i="18"/>
  <c r="L2345" i="18"/>
  <c r="L1569" i="18"/>
  <c r="L1633" i="18"/>
  <c r="L1697" i="18"/>
  <c r="L1761" i="18"/>
  <c r="L1825" i="18"/>
  <c r="L1889" i="18"/>
  <c r="L2348" i="18"/>
  <c r="L2412" i="18"/>
  <c r="L2697" i="18"/>
  <c r="L2775" i="18"/>
  <c r="L1372" i="18"/>
  <c r="L1500" i="18"/>
  <c r="L1564" i="18"/>
  <c r="L1628" i="18"/>
  <c r="L1692" i="18"/>
  <c r="L1756" i="18"/>
  <c r="L1820" i="18"/>
  <c r="L1884" i="18"/>
  <c r="L1948" i="18"/>
  <c r="L2012" i="18"/>
  <c r="L2076" i="18"/>
  <c r="L2140" i="18"/>
  <c r="L2204" i="18"/>
  <c r="L2268" i="18"/>
  <c r="L2334" i="18"/>
  <c r="L2537" i="18"/>
  <c r="L2414" i="18"/>
  <c r="L2468" i="18"/>
  <c r="L2532" i="18"/>
  <c r="L3042" i="18"/>
  <c r="L3170" i="18"/>
  <c r="L3298" i="18"/>
  <c r="L2573" i="18"/>
  <c r="L2637" i="18"/>
  <c r="L2701" i="18"/>
  <c r="L2765" i="18"/>
  <c r="L2829" i="18"/>
  <c r="L2893" i="18"/>
  <c r="L2957" i="18"/>
  <c r="L3021" i="18"/>
  <c r="L3085" i="18"/>
  <c r="L3149" i="18"/>
  <c r="L3213" i="18"/>
  <c r="L3277" i="18"/>
  <c r="L3341" i="18"/>
  <c r="L2592" i="18"/>
  <c r="L2720" i="18"/>
  <c r="L2848" i="18"/>
  <c r="L2976" i="18"/>
  <c r="L3232" i="18"/>
  <c r="L3296" i="18"/>
  <c r="L2611" i="18"/>
  <c r="L2867" i="18"/>
  <c r="L1445" i="18"/>
  <c r="L694" i="18"/>
  <c r="L1182" i="18"/>
  <c r="L1407" i="18"/>
  <c r="L1584" i="18"/>
  <c r="L1712" i="18"/>
  <c r="L1840" i="18"/>
  <c r="L2064" i="18"/>
  <c r="L434" i="18"/>
  <c r="L466" i="18"/>
  <c r="L498" i="18"/>
  <c r="L530" i="18"/>
  <c r="L562" i="18"/>
  <c r="L594" i="18"/>
  <c r="L626" i="18"/>
  <c r="L655" i="18"/>
  <c r="L715" i="18"/>
  <c r="L718" i="18"/>
  <c r="L1314" i="18"/>
  <c r="L568" i="18"/>
  <c r="L600" i="18"/>
  <c r="L632" i="18"/>
  <c r="L659" i="18"/>
  <c r="L707" i="18"/>
  <c r="L2850" i="18"/>
  <c r="L719" i="18"/>
  <c r="L1337" i="18"/>
  <c r="L2256" i="18"/>
  <c r="L781" i="18"/>
  <c r="L845" i="18"/>
  <c r="L909" i="18"/>
  <c r="L973" i="18"/>
  <c r="L1037" i="18"/>
  <c r="L1101" i="18"/>
  <c r="L1165" i="18"/>
  <c r="L1229" i="18"/>
  <c r="L1304" i="18"/>
  <c r="L1374" i="18"/>
  <c r="L1290" i="18"/>
  <c r="L1354" i="18"/>
  <c r="L1418" i="18"/>
  <c r="L1482" i="18"/>
  <c r="L681" i="18"/>
  <c r="L745" i="18"/>
  <c r="L809" i="18"/>
  <c r="L873" i="18"/>
  <c r="L937" i="18"/>
  <c r="L1001" i="18"/>
  <c r="L1065" i="18"/>
  <c r="L1129" i="18"/>
  <c r="L1193" i="18"/>
  <c r="L1257" i="18"/>
  <c r="L1352" i="18"/>
  <c r="L1422" i="18"/>
  <c r="L3049" i="18"/>
  <c r="L1212" i="18"/>
  <c r="L1274" i="18"/>
  <c r="L1338" i="18"/>
  <c r="L1402" i="18"/>
  <c r="L1466" i="18"/>
  <c r="L767" i="18"/>
  <c r="L831" i="18"/>
  <c r="L895" i="18"/>
  <c r="L959" i="18"/>
  <c r="L1023" i="18"/>
  <c r="L1087" i="18"/>
  <c r="L1151" i="18"/>
  <c r="L1215" i="18"/>
  <c r="L1283" i="18"/>
  <c r="L1376" i="18"/>
  <c r="L1446" i="18"/>
  <c r="L1526" i="18"/>
  <c r="L1590" i="18"/>
  <c r="L1654" i="18"/>
  <c r="L1718" i="18"/>
  <c r="L1782" i="18"/>
  <c r="L1846" i="18"/>
  <c r="L1910" i="18"/>
  <c r="L2016" i="18"/>
  <c r="L2144" i="18"/>
  <c r="L2272" i="18"/>
  <c r="L2401" i="18"/>
  <c r="L3273" i="18"/>
  <c r="L778" i="18"/>
  <c r="L842" i="18"/>
  <c r="L906" i="18"/>
  <c r="L970" i="18"/>
  <c r="L1034" i="18"/>
  <c r="L1098" i="18"/>
  <c r="L1162" i="18"/>
  <c r="L1226" i="18"/>
  <c r="L1295" i="18"/>
  <c r="L1359" i="18"/>
  <c r="L1423" i="18"/>
  <c r="L1487" i="18"/>
  <c r="L2122" i="18"/>
  <c r="L2362" i="18"/>
  <c r="L2555" i="18"/>
  <c r="L1527" i="18"/>
  <c r="L1591" i="18"/>
  <c r="L1655" i="18"/>
  <c r="L1719" i="18"/>
  <c r="L1783" i="18"/>
  <c r="L1847" i="18"/>
  <c r="L1911" i="18"/>
  <c r="L1975" i="18"/>
  <c r="L2039" i="18"/>
  <c r="L2103" i="18"/>
  <c r="L2167" i="18"/>
  <c r="L2231" i="18"/>
  <c r="L2295" i="18"/>
  <c r="L2371" i="18"/>
  <c r="L2483" i="18"/>
  <c r="L2602" i="18"/>
  <c r="L2767" i="18"/>
  <c r="L2858" i="18"/>
  <c r="L1539" i="18"/>
  <c r="L1603" i="18"/>
  <c r="L1667" i="18"/>
  <c r="L1731" i="18"/>
  <c r="L1795" i="18"/>
  <c r="L1859" i="18"/>
  <c r="L1923" i="18"/>
  <c r="L1987" i="18"/>
  <c r="L2051" i="18"/>
  <c r="L2115" i="18"/>
  <c r="L2179" i="18"/>
  <c r="L2243" i="18"/>
  <c r="L2307" i="18"/>
  <c r="L2427" i="18"/>
  <c r="L2650" i="18"/>
  <c r="L2906" i="18"/>
  <c r="L1982" i="18"/>
  <c r="L2046" i="18"/>
  <c r="L2110" i="18"/>
  <c r="L2174" i="18"/>
  <c r="L2238" i="18"/>
  <c r="L2302" i="18"/>
  <c r="L2354" i="18"/>
  <c r="L2399" i="18"/>
  <c r="L2437" i="18"/>
  <c r="L1521" i="18"/>
  <c r="L1585" i="18"/>
  <c r="L1649" i="18"/>
  <c r="L1713" i="18"/>
  <c r="L1777" i="18"/>
  <c r="L1841" i="18"/>
  <c r="L1905" i="18"/>
  <c r="L1969" i="18"/>
  <c r="L2033" i="18"/>
  <c r="L2097" i="18"/>
  <c r="L2161" i="18"/>
  <c r="L2225" i="18"/>
  <c r="L2289" i="18"/>
  <c r="L2364" i="18"/>
  <c r="L2428" i="18"/>
  <c r="L2511" i="18"/>
  <c r="L2633" i="18"/>
  <c r="L2711" i="18"/>
  <c r="L2802" i="18"/>
  <c r="L2889" i="18"/>
  <c r="L2983" i="18"/>
  <c r="L3111" i="18"/>
  <c r="L3239" i="18"/>
  <c r="L3367" i="18"/>
  <c r="L1324" i="18"/>
  <c r="L1388" i="18"/>
  <c r="L1452" i="18"/>
  <c r="L1516" i="18"/>
  <c r="L1580" i="18"/>
  <c r="L1644" i="18"/>
  <c r="L1708" i="18"/>
  <c r="L1772" i="18"/>
  <c r="L1836" i="18"/>
  <c r="L1900" i="18"/>
  <c r="L1964" i="18"/>
  <c r="L2028" i="18"/>
  <c r="L2092" i="18"/>
  <c r="L2156" i="18"/>
  <c r="L2220" i="18"/>
  <c r="L2284" i="18"/>
  <c r="L2458" i="18"/>
  <c r="L2366" i="18"/>
  <c r="L2430" i="18"/>
  <c r="L2494" i="18"/>
  <c r="L2558" i="18"/>
  <c r="L2622" i="18"/>
  <c r="L2686" i="18"/>
  <c r="L2750" i="18"/>
  <c r="L2814" i="18"/>
  <c r="L2878" i="18"/>
  <c r="L2942" i="18"/>
  <c r="L3006" i="18"/>
  <c r="L3070" i="18"/>
  <c r="L3134" i="18"/>
  <c r="L3198" i="18"/>
  <c r="L3262" i="18"/>
  <c r="L3326" i="18"/>
  <c r="L2484" i="18"/>
  <c r="L2548" i="18"/>
  <c r="L2612" i="18"/>
  <c r="L2676" i="18"/>
  <c r="L2740" i="18"/>
  <c r="L2804" i="18"/>
  <c r="L2868" i="18"/>
  <c r="L2932" i="18"/>
  <c r="L2996" i="18"/>
  <c r="L3060" i="18"/>
  <c r="L3124" i="18"/>
  <c r="L3188" i="18"/>
  <c r="L3252" i="18"/>
  <c r="L3316" i="18"/>
  <c r="L3380" i="18"/>
  <c r="L2994" i="18"/>
  <c r="L3058" i="18"/>
  <c r="L3122" i="18"/>
  <c r="L3186" i="18"/>
  <c r="L3250" i="18"/>
  <c r="L3314" i="18"/>
  <c r="L3378" i="18"/>
  <c r="L2589" i="18"/>
  <c r="L2653" i="18"/>
  <c r="L2717" i="18"/>
  <c r="L2781" i="18"/>
  <c r="L2845" i="18"/>
  <c r="L2909" i="18"/>
  <c r="L2973" i="18"/>
  <c r="L3037" i="18"/>
  <c r="L3101" i="18"/>
  <c r="L3165" i="18"/>
  <c r="L3229" i="18"/>
  <c r="L3293" i="18"/>
  <c r="L3357" i="18"/>
  <c r="L2352" i="18"/>
  <c r="L2416" i="18"/>
  <c r="L2480" i="18"/>
  <c r="L2544" i="18"/>
  <c r="L2608" i="18"/>
  <c r="L2672" i="18"/>
  <c r="L2736" i="18"/>
  <c r="L2800" i="18"/>
  <c r="L2864" i="18"/>
  <c r="L2928" i="18"/>
  <c r="L2992" i="18"/>
  <c r="L3056" i="18"/>
  <c r="L3120" i="18"/>
  <c r="L3184" i="18"/>
  <c r="L3248" i="18"/>
  <c r="L3312" i="18"/>
  <c r="L3376" i="18"/>
  <c r="L2627" i="18"/>
  <c r="L2691" i="18"/>
  <c r="L2755" i="18"/>
  <c r="L2819" i="18"/>
  <c r="L2883" i="18"/>
  <c r="L2947" i="18"/>
  <c r="L3011" i="18"/>
  <c r="L3075" i="18"/>
  <c r="L3139" i="18"/>
  <c r="L3203" i="18"/>
  <c r="L3267" i="18"/>
  <c r="L3331" i="18"/>
  <c r="L1509" i="18"/>
  <c r="L1637" i="18"/>
  <c r="L1765" i="18"/>
  <c r="L1893" i="18"/>
  <c r="L2288" i="18"/>
  <c r="L733" i="18"/>
  <c r="L1188" i="18"/>
  <c r="L3055" i="18"/>
  <c r="L463" i="18"/>
  <c r="L495" i="18"/>
  <c r="L527" i="18"/>
  <c r="L559" i="18"/>
  <c r="L591" i="18"/>
  <c r="L623" i="18"/>
  <c r="L722" i="18"/>
  <c r="L1343" i="18"/>
  <c r="L789" i="18"/>
  <c r="L853" i="18"/>
  <c r="L917" i="18"/>
  <c r="L981" i="18"/>
  <c r="L1045" i="18"/>
  <c r="L1109" i="18"/>
  <c r="L1173" i="18"/>
  <c r="L1237" i="18"/>
  <c r="L1400" i="18"/>
  <c r="L2985" i="18"/>
  <c r="L1232" i="18"/>
  <c r="L2146" i="18"/>
  <c r="L689" i="18"/>
  <c r="L753" i="18"/>
  <c r="L817" i="18"/>
  <c r="L881" i="18"/>
  <c r="L945" i="18"/>
  <c r="L1009" i="18"/>
  <c r="L1073" i="18"/>
  <c r="L1137" i="18"/>
  <c r="L1201" i="18"/>
  <c r="L1265" i="18"/>
  <c r="L1355" i="18"/>
  <c r="L1448" i="18"/>
  <c r="L1992" i="18"/>
  <c r="L2120" i="18"/>
  <c r="L2248" i="18"/>
  <c r="L1220" i="18"/>
  <c r="L2356" i="18"/>
  <c r="L775" i="18"/>
  <c r="L839" i="18"/>
  <c r="L903" i="18"/>
  <c r="L967" i="18"/>
  <c r="L1031" i="18"/>
  <c r="L1095" i="18"/>
  <c r="L1159" i="18"/>
  <c r="L1223" i="18"/>
  <c r="L1286" i="18"/>
  <c r="L1379" i="18"/>
  <c r="L1472" i="18"/>
  <c r="L1534" i="18"/>
  <c r="L1598" i="18"/>
  <c r="L1662" i="18"/>
  <c r="L1726" i="18"/>
  <c r="L1790" i="18"/>
  <c r="L1854" i="18"/>
  <c r="L1918" i="18"/>
  <c r="L2021" i="18"/>
  <c r="L2149" i="18"/>
  <c r="L2277" i="18"/>
  <c r="L2445" i="18"/>
  <c r="L786" i="18"/>
  <c r="L850" i="18"/>
  <c r="L914" i="18"/>
  <c r="L978" i="18"/>
  <c r="L1042" i="18"/>
  <c r="L1106" i="18"/>
  <c r="L1170" i="18"/>
  <c r="L1234" i="18"/>
  <c r="L1298" i="18"/>
  <c r="L1362" i="18"/>
  <c r="L1426" i="18"/>
  <c r="L1490" i="18"/>
  <c r="L2154" i="18"/>
  <c r="L3247" i="18"/>
  <c r="L1535" i="18"/>
  <c r="L1599" i="18"/>
  <c r="L1663" i="18"/>
  <c r="L1727" i="18"/>
  <c r="L1791" i="18"/>
  <c r="L1855" i="18"/>
  <c r="L1919" i="18"/>
  <c r="L2387" i="18"/>
  <c r="L2487" i="18"/>
  <c r="L2607" i="18"/>
  <c r="L2698" i="18"/>
  <c r="L2785" i="18"/>
  <c r="L2863" i="18"/>
  <c r="L1547" i="18"/>
  <c r="L1611" i="18"/>
  <c r="L1675" i="18"/>
  <c r="L1739" i="18"/>
  <c r="L1803" i="18"/>
  <c r="L1867" i="18"/>
  <c r="L1931" i="18"/>
  <c r="L1995" i="18"/>
  <c r="L2059" i="18"/>
  <c r="L2123" i="18"/>
  <c r="L2187" i="18"/>
  <c r="L2251" i="18"/>
  <c r="L2324" i="18"/>
  <c r="L2443" i="18"/>
  <c r="L2746" i="18"/>
  <c r="L1990" i="18"/>
  <c r="L2054" i="18"/>
  <c r="L2118" i="18"/>
  <c r="L2182" i="18"/>
  <c r="L2246" i="18"/>
  <c r="L2310" i="18"/>
  <c r="L2357" i="18"/>
  <c r="L2402" i="18"/>
  <c r="L2447" i="18"/>
  <c r="L1529" i="18"/>
  <c r="L1593" i="18"/>
  <c r="L1657" i="18"/>
  <c r="L1721" i="18"/>
  <c r="L1785" i="18"/>
  <c r="L1849" i="18"/>
  <c r="L1913" i="18"/>
  <c r="L1977" i="18"/>
  <c r="L2041" i="18"/>
  <c r="L2105" i="18"/>
  <c r="L2169" i="18"/>
  <c r="L2233" i="18"/>
  <c r="L2297" i="18"/>
  <c r="L2377" i="18"/>
  <c r="L2441" i="18"/>
  <c r="L2525" i="18"/>
  <c r="L2642" i="18"/>
  <c r="L2729" i="18"/>
  <c r="L2807" i="18"/>
  <c r="L2898" i="18"/>
  <c r="L2999" i="18"/>
  <c r="L3127" i="18"/>
  <c r="L3255" i="18"/>
  <c r="L3383" i="18"/>
  <c r="L1268" i="18"/>
  <c r="L1332" i="18"/>
  <c r="L1396" i="18"/>
  <c r="L1460" i="18"/>
  <c r="L1524" i="18"/>
  <c r="L1588" i="18"/>
  <c r="L1652" i="18"/>
  <c r="L1716" i="18"/>
  <c r="L1780" i="18"/>
  <c r="L1844" i="18"/>
  <c r="L1908" i="18"/>
  <c r="L1972" i="18"/>
  <c r="L2036" i="18"/>
  <c r="L2100" i="18"/>
  <c r="L2164" i="18"/>
  <c r="L2228" i="18"/>
  <c r="L2292" i="18"/>
  <c r="L2465" i="18"/>
  <c r="L2374" i="18"/>
  <c r="L2438" i="18"/>
  <c r="L2502" i="18"/>
  <c r="L2566" i="18"/>
  <c r="L2630" i="18"/>
  <c r="L2694" i="18"/>
  <c r="L2758" i="18"/>
  <c r="L2822" i="18"/>
  <c r="L2886" i="18"/>
  <c r="L2950" i="18"/>
  <c r="L3014" i="18"/>
  <c r="L3078" i="18"/>
  <c r="L3142" i="18"/>
  <c r="L3206" i="18"/>
  <c r="L3270" i="18"/>
  <c r="L3334" i="18"/>
  <c r="L2492" i="18"/>
  <c r="L2556" i="18"/>
  <c r="L2620" i="18"/>
  <c r="L2684" i="18"/>
  <c r="L2748" i="18"/>
  <c r="L2812" i="18"/>
  <c r="L2876" i="18"/>
  <c r="L2940" i="18"/>
  <c r="L3004" i="18"/>
  <c r="L3068" i="18"/>
  <c r="L3132" i="18"/>
  <c r="L3196" i="18"/>
  <c r="L3260" i="18"/>
  <c r="L3324" i="18"/>
  <c r="L3388" i="18"/>
  <c r="L2938" i="18"/>
  <c r="L3002" i="18"/>
  <c r="L3066" i="18"/>
  <c r="L3130" i="18"/>
  <c r="L3194" i="18"/>
  <c r="L3258" i="18"/>
  <c r="L3322" i="18"/>
  <c r="L3386" i="18"/>
  <c r="L2533" i="18"/>
  <c r="L2597" i="18"/>
  <c r="L2661" i="18"/>
  <c r="L2725" i="18"/>
  <c r="L2789" i="18"/>
  <c r="L2853" i="18"/>
  <c r="L2917" i="18"/>
  <c r="L2981" i="18"/>
  <c r="L3045" i="18"/>
  <c r="L3109" i="18"/>
  <c r="L3173" i="18"/>
  <c r="L3237" i="18"/>
  <c r="L3301" i="18"/>
  <c r="L3365" i="18"/>
  <c r="L2360" i="18"/>
  <c r="L2424" i="18"/>
  <c r="L2488" i="18"/>
  <c r="L2552" i="18"/>
  <c r="L2616" i="18"/>
  <c r="L2680" i="18"/>
  <c r="L2744" i="18"/>
  <c r="L2808" i="18"/>
  <c r="L2872" i="18"/>
  <c r="L2936" i="18"/>
  <c r="L3000" i="18"/>
  <c r="L3064" i="18"/>
  <c r="L3128" i="18"/>
  <c r="L3192" i="18"/>
  <c r="L3256" i="18"/>
  <c r="L3320" i="18"/>
  <c r="L3384" i="18"/>
  <c r="L2571" i="18"/>
  <c r="L2635" i="18"/>
  <c r="L2699" i="18"/>
  <c r="L2763" i="18"/>
  <c r="L2827" i="18"/>
  <c r="L2891" i="18"/>
  <c r="L2955" i="18"/>
  <c r="L3019" i="18"/>
  <c r="L3083" i="18"/>
  <c r="L3147" i="18"/>
  <c r="L3211" i="18"/>
  <c r="L3275" i="18"/>
  <c r="L3339" i="18"/>
  <c r="L1231" i="18"/>
  <c r="L1312" i="18"/>
  <c r="L1382" i="18"/>
  <c r="L1475" i="18"/>
  <c r="L1542" i="18"/>
  <c r="L1606" i="18"/>
  <c r="L1670" i="18"/>
  <c r="L1734" i="18"/>
  <c r="L1798" i="18"/>
  <c r="L1862" i="18"/>
  <c r="L1926" i="18"/>
  <c r="L794" i="18"/>
  <c r="L858" i="18"/>
  <c r="L922" i="18"/>
  <c r="L986" i="18"/>
  <c r="L1050" i="18"/>
  <c r="L1114" i="18"/>
  <c r="L1178" i="18"/>
  <c r="L1242" i="18"/>
  <c r="L2186" i="18"/>
  <c r="L2426" i="18"/>
  <c r="L1543" i="18"/>
  <c r="L1607" i="18"/>
  <c r="L1671" i="18"/>
  <c r="L1735" i="18"/>
  <c r="L1799" i="18"/>
  <c r="L1863" i="18"/>
  <c r="L1927" i="18"/>
  <c r="L2794" i="18"/>
  <c r="L1555" i="18"/>
  <c r="L1619" i="18"/>
  <c r="L1683" i="18"/>
  <c r="L1747" i="18"/>
  <c r="L1811" i="18"/>
  <c r="L1875" i="18"/>
  <c r="L1939" i="18"/>
  <c r="L2003" i="18"/>
  <c r="L2067" i="18"/>
  <c r="L2195" i="18"/>
  <c r="L2259" i="18"/>
  <c r="L2327" i="18"/>
  <c r="L1998" i="18"/>
  <c r="L2062" i="18"/>
  <c r="L2126" i="18"/>
  <c r="L2190" i="18"/>
  <c r="L2254" i="18"/>
  <c r="L2313" i="18"/>
  <c r="L2405" i="18"/>
  <c r="L2450" i="18"/>
  <c r="L2977" i="18"/>
  <c r="L3105" i="18"/>
  <c r="L3233" i="18"/>
  <c r="L3361" i="18"/>
  <c r="L1537" i="18"/>
  <c r="L1601" i="18"/>
  <c r="L1665" i="18"/>
  <c r="L1729" i="18"/>
  <c r="L1793" i="18"/>
  <c r="L1857" i="18"/>
  <c r="L1921" i="18"/>
  <c r="L1985" i="18"/>
  <c r="L2049" i="18"/>
  <c r="L2113" i="18"/>
  <c r="L2177" i="18"/>
  <c r="L2241" i="18"/>
  <c r="L2305" i="18"/>
  <c r="L2569" i="18"/>
  <c r="L2647" i="18"/>
  <c r="L2825" i="18"/>
  <c r="L2903" i="18"/>
  <c r="L1276" i="18"/>
  <c r="L1340" i="18"/>
  <c r="L1404" i="18"/>
  <c r="L1468" i="18"/>
  <c r="L1532" i="18"/>
  <c r="L1596" i="18"/>
  <c r="L1660" i="18"/>
  <c r="L1724" i="18"/>
  <c r="L1788" i="18"/>
  <c r="L1852" i="18"/>
  <c r="L1916" i="18"/>
  <c r="L1980" i="18"/>
  <c r="L2044" i="18"/>
  <c r="L2108" i="18"/>
  <c r="L2172" i="18"/>
  <c r="L2236" i="18"/>
  <c r="L2300" i="18"/>
  <c r="L2490" i="18"/>
  <c r="L2382" i="18"/>
  <c r="L2446" i="18"/>
  <c r="L2510" i="18"/>
  <c r="L2574" i="18"/>
  <c r="L2638" i="18"/>
  <c r="L2702" i="18"/>
  <c r="L2766" i="18"/>
  <c r="L2830" i="18"/>
  <c r="L2894" i="18"/>
  <c r="L2958" i="18"/>
  <c r="L3022" i="18"/>
  <c r="L3086" i="18"/>
  <c r="L3150" i="18"/>
  <c r="L3214" i="18"/>
  <c r="L3278" i="18"/>
  <c r="L3342" i="18"/>
  <c r="L2500" i="18"/>
  <c r="L2564" i="18"/>
  <c r="L2946" i="18"/>
  <c r="L3010" i="18"/>
  <c r="L3074" i="18"/>
  <c r="L3138" i="18"/>
  <c r="L3202" i="18"/>
  <c r="L3266" i="18"/>
  <c r="L3330" i="18"/>
  <c r="L2541" i="18"/>
  <c r="L2605" i="18"/>
  <c r="L2669" i="18"/>
  <c r="L2733" i="18"/>
  <c r="L2797" i="18"/>
  <c r="L2861" i="18"/>
  <c r="L2925" i="18"/>
  <c r="L2989" i="18"/>
  <c r="L3053" i="18"/>
  <c r="L3117" i="18"/>
  <c r="L3181" i="18"/>
  <c r="L3245" i="18"/>
  <c r="L3309" i="18"/>
  <c r="L3373" i="18"/>
  <c r="L2368" i="18"/>
  <c r="L2432" i="18"/>
  <c r="L2496" i="18"/>
  <c r="L2560" i="18"/>
  <c r="L2624" i="18"/>
  <c r="L2688" i="18"/>
  <c r="L2752" i="18"/>
  <c r="L2816" i="18"/>
  <c r="L2880" i="18"/>
  <c r="L2944" i="18"/>
  <c r="L3008" i="18"/>
  <c r="L3072" i="18"/>
  <c r="L3136" i="18"/>
  <c r="L3200" i="18"/>
  <c r="L3264" i="18"/>
  <c r="L3328" i="18"/>
  <c r="L2579" i="18"/>
  <c r="L2643" i="18"/>
  <c r="L2707" i="18"/>
  <c r="L2771" i="18"/>
  <c r="L2835" i="18"/>
  <c r="L2899" i="18"/>
  <c r="L2963" i="18"/>
  <c r="L3027" i="18"/>
  <c r="L3091" i="18"/>
  <c r="L3155" i="18"/>
  <c r="L3219" i="18"/>
  <c r="L3283" i="18"/>
  <c r="L3347" i="18"/>
  <c r="L584" i="18"/>
  <c r="L616" i="18"/>
  <c r="L648" i="18"/>
  <c r="L672" i="18"/>
  <c r="L1254" i="18"/>
  <c r="L2349" i="18"/>
  <c r="L687" i="18"/>
  <c r="L2000" i="18"/>
  <c r="L813" i="18"/>
  <c r="L877" i="18"/>
  <c r="L941" i="18"/>
  <c r="L1005" i="18"/>
  <c r="L1069" i="18"/>
  <c r="L1133" i="18"/>
  <c r="L1197" i="18"/>
  <c r="L1261" i="18"/>
  <c r="L1432" i="18"/>
  <c r="L2551" i="18"/>
  <c r="L1322" i="18"/>
  <c r="L1386" i="18"/>
  <c r="L1450" i="18"/>
  <c r="L657" i="18"/>
  <c r="L713" i="18"/>
  <c r="L777" i="18"/>
  <c r="L841" i="18"/>
  <c r="L905" i="18"/>
  <c r="L969" i="18"/>
  <c r="L1033" i="18"/>
  <c r="L1097" i="18"/>
  <c r="L1161" i="18"/>
  <c r="L1387" i="18"/>
  <c r="L1480" i="18"/>
  <c r="L3305" i="18"/>
  <c r="L1244" i="18"/>
  <c r="L1306" i="18"/>
  <c r="L1370" i="18"/>
  <c r="L1434" i="18"/>
  <c r="L1498" i="18"/>
  <c r="L799" i="18"/>
  <c r="L863" i="18"/>
  <c r="L927" i="18"/>
  <c r="L991" i="18"/>
  <c r="L1055" i="18"/>
  <c r="L1119" i="18"/>
  <c r="L1183" i="18"/>
  <c r="L1247" i="18"/>
  <c r="L1318" i="18"/>
  <c r="L1411" i="18"/>
  <c r="L1504" i="18"/>
  <c r="L1558" i="18"/>
  <c r="L1622" i="18"/>
  <c r="L1686" i="18"/>
  <c r="L1750" i="18"/>
  <c r="L1814" i="18"/>
  <c r="L1878" i="18"/>
  <c r="L2318" i="18"/>
  <c r="L3017" i="18"/>
  <c r="L810" i="18"/>
  <c r="L874" i="18"/>
  <c r="L938" i="18"/>
  <c r="L1002" i="18"/>
  <c r="L1066" i="18"/>
  <c r="L1130" i="18"/>
  <c r="L1194" i="18"/>
  <c r="L1258" i="18"/>
  <c r="L1327" i="18"/>
  <c r="L1391" i="18"/>
  <c r="L1455" i="18"/>
  <c r="L1994" i="18"/>
  <c r="L2250" i="18"/>
  <c r="L2473" i="18"/>
  <c r="L1559" i="18"/>
  <c r="L1623" i="18"/>
  <c r="L1687" i="18"/>
  <c r="L1751" i="18"/>
  <c r="L1815" i="18"/>
  <c r="L1879" i="18"/>
  <c r="L1943" i="18"/>
  <c r="L2007" i="18"/>
  <c r="L2071" i="18"/>
  <c r="L2135" i="18"/>
  <c r="L2199" i="18"/>
  <c r="L2263" i="18"/>
  <c r="L2435" i="18"/>
  <c r="L2519" i="18"/>
  <c r="L1571" i="18"/>
  <c r="L1635" i="18"/>
  <c r="L1699" i="18"/>
  <c r="L1763" i="18"/>
  <c r="L1827" i="18"/>
  <c r="L1891" i="18"/>
  <c r="L1955" i="18"/>
  <c r="L2019" i="18"/>
  <c r="L2083" i="18"/>
  <c r="L2147" i="18"/>
  <c r="L2211" i="18"/>
  <c r="L2275" i="18"/>
  <c r="L2778" i="18"/>
  <c r="L1950" i="18"/>
  <c r="L2014" i="18"/>
  <c r="L2078" i="18"/>
  <c r="L2142" i="18"/>
  <c r="L2206" i="18"/>
  <c r="L2270" i="18"/>
  <c r="L2339" i="18"/>
  <c r="L2373" i="18"/>
  <c r="L2418" i="18"/>
  <c r="L2482" i="18"/>
  <c r="L1553" i="18"/>
  <c r="L1617" i="18"/>
  <c r="L1681" i="18"/>
  <c r="L1745" i="18"/>
  <c r="L1809" i="18"/>
  <c r="L1873" i="18"/>
  <c r="L1937" i="18"/>
  <c r="L2001" i="18"/>
  <c r="L2065" i="18"/>
  <c r="L2129" i="18"/>
  <c r="L2193" i="18"/>
  <c r="L2257" i="18"/>
  <c r="L2319" i="18"/>
  <c r="L2396" i="18"/>
  <c r="L2475" i="18"/>
  <c r="L2583" i="18"/>
  <c r="L2674" i="18"/>
  <c r="L2761" i="18"/>
  <c r="L2839" i="18"/>
  <c r="L2930" i="18"/>
  <c r="L1292" i="18"/>
  <c r="L1356" i="18"/>
  <c r="L1420" i="18"/>
  <c r="L1484" i="18"/>
  <c r="L1548" i="18"/>
  <c r="L1612" i="18"/>
  <c r="L1676" i="18"/>
  <c r="L1740" i="18"/>
  <c r="L1804" i="18"/>
  <c r="L1868" i="18"/>
  <c r="L1932" i="18"/>
  <c r="L1996" i="18"/>
  <c r="L2060" i="18"/>
  <c r="L2124" i="18"/>
  <c r="L2188" i="18"/>
  <c r="L2252" i="18"/>
  <c r="L2325" i="18"/>
  <c r="L2522" i="18"/>
  <c r="L2398" i="18"/>
  <c r="L2462" i="18"/>
  <c r="L2452" i="18"/>
  <c r="L2516" i="18"/>
  <c r="L2962" i="18"/>
  <c r="L3026" i="18"/>
  <c r="L3090" i="18"/>
  <c r="L3154" i="18"/>
  <c r="L3218" i="18"/>
  <c r="L3282" i="18"/>
  <c r="L3346" i="18"/>
  <c r="L2320" i="18"/>
  <c r="L2384" i="18"/>
  <c r="L2448" i="18"/>
  <c r="L2512" i="18"/>
  <c r="L2576" i="18"/>
  <c r="L2640" i="18"/>
  <c r="L2704" i="18"/>
  <c r="L2768" i="18"/>
  <c r="L2832" i="18"/>
  <c r="L2896" i="18"/>
  <c r="L2960" i="18"/>
  <c r="L3024" i="18"/>
  <c r="L3088" i="18"/>
  <c r="L3152" i="18"/>
  <c r="L3216" i="18"/>
  <c r="L3280" i="18"/>
  <c r="L3344" i="18"/>
  <c r="L2595" i="18"/>
  <c r="L2659" i="18"/>
  <c r="L2723" i="18"/>
  <c r="L2787" i="18"/>
  <c r="L2851" i="18"/>
  <c r="L2915" i="18"/>
  <c r="L2979" i="18"/>
  <c r="L3043" i="18"/>
  <c r="L3107" i="18"/>
  <c r="L3171" i="18"/>
  <c r="L3235" i="18"/>
  <c r="L3299" i="18"/>
  <c r="L3363" i="18"/>
  <c r="L949" i="18"/>
  <c r="L1013" i="18"/>
  <c r="L1077" i="18"/>
  <c r="L1141" i="18"/>
  <c r="L1205" i="18"/>
  <c r="L1272" i="18"/>
  <c r="L3241" i="18"/>
  <c r="L1200" i="18"/>
  <c r="L1264" i="18"/>
  <c r="L2018" i="18"/>
  <c r="L2274" i="18"/>
  <c r="L721" i="18"/>
  <c r="L785" i="18"/>
  <c r="L849" i="18"/>
  <c r="L913" i="18"/>
  <c r="L977" i="18"/>
  <c r="L1041" i="18"/>
  <c r="L1105" i="18"/>
  <c r="L1169" i="18"/>
  <c r="L1320" i="18"/>
  <c r="L1390" i="18"/>
  <c r="L2317" i="18"/>
  <c r="L2543" i="18"/>
  <c r="L1252" i="18"/>
  <c r="L1309" i="18"/>
  <c r="L1373" i="18"/>
  <c r="L1437" i="18"/>
  <c r="L1501" i="18"/>
  <c r="L1570" i="18"/>
  <c r="L1634" i="18"/>
  <c r="L1698" i="18"/>
  <c r="L1762" i="18"/>
  <c r="L1826" i="18"/>
  <c r="L1890" i="18"/>
  <c r="L2477" i="18"/>
  <c r="L807" i="18"/>
  <c r="L871" i="18"/>
  <c r="L935" i="18"/>
  <c r="L999" i="18"/>
  <c r="L1063" i="18"/>
  <c r="L1127" i="18"/>
  <c r="L1191" i="18"/>
  <c r="L1255" i="18"/>
  <c r="L1344" i="18"/>
  <c r="L1414" i="18"/>
  <c r="L1507" i="18"/>
  <c r="L1566" i="18"/>
  <c r="L1630" i="18"/>
  <c r="L1694" i="18"/>
  <c r="L1758" i="18"/>
  <c r="L1822" i="18"/>
  <c r="L1886" i="18"/>
  <c r="L1957" i="18"/>
  <c r="L2085" i="18"/>
  <c r="L2213" i="18"/>
  <c r="L754" i="18"/>
  <c r="L818" i="18"/>
  <c r="L882" i="18"/>
  <c r="L946" i="18"/>
  <c r="L1010" i="18"/>
  <c r="L1074" i="18"/>
  <c r="L1138" i="18"/>
  <c r="L1202" i="18"/>
  <c r="L1266" i="18"/>
  <c r="L1330" i="18"/>
  <c r="L1394" i="18"/>
  <c r="L1458" i="18"/>
  <c r="L2026" i="18"/>
  <c r="L2282" i="18"/>
  <c r="L2506" i="18"/>
  <c r="L2991" i="18"/>
  <c r="L1567" i="18"/>
  <c r="L1631" i="18"/>
  <c r="L1695" i="18"/>
  <c r="L1759" i="18"/>
  <c r="L1823" i="18"/>
  <c r="L1887" i="18"/>
  <c r="L2451" i="18"/>
  <c r="L2657" i="18"/>
  <c r="L2735" i="18"/>
  <c r="L2913" i="18"/>
  <c r="L1515" i="18"/>
  <c r="L1579" i="18"/>
  <c r="L1643" i="18"/>
  <c r="L1707" i="18"/>
  <c r="L1771" i="18"/>
  <c r="L1835" i="18"/>
  <c r="L1899" i="18"/>
  <c r="L1963" i="18"/>
  <c r="L2027" i="18"/>
  <c r="L2091" i="18"/>
  <c r="L2219" i="18"/>
  <c r="L2283" i="18"/>
  <c r="L2379" i="18"/>
  <c r="L2618" i="18"/>
  <c r="L2874" i="18"/>
  <c r="L1958" i="18"/>
  <c r="L2022" i="18"/>
  <c r="L2086" i="18"/>
  <c r="L2150" i="18"/>
  <c r="L2214" i="18"/>
  <c r="L2278" i="18"/>
  <c r="L2342" i="18"/>
  <c r="L2421" i="18"/>
  <c r="L1561" i="18"/>
  <c r="L1625" i="18"/>
  <c r="L1689" i="18"/>
  <c r="L1753" i="18"/>
  <c r="L1817" i="18"/>
  <c r="L1881" i="18"/>
  <c r="L1945" i="18"/>
  <c r="L2009" i="18"/>
  <c r="L2073" i="18"/>
  <c r="L2137" i="18"/>
  <c r="L2201" i="18"/>
  <c r="L2265" i="18"/>
  <c r="L2322" i="18"/>
  <c r="L2409" i="18"/>
  <c r="L2479" i="18"/>
  <c r="L2601" i="18"/>
  <c r="L2679" i="18"/>
  <c r="L2770" i="18"/>
  <c r="L2857" i="18"/>
  <c r="L2935" i="18"/>
  <c r="L3063" i="18"/>
  <c r="L3191" i="18"/>
  <c r="L3319" i="18"/>
  <c r="L1300" i="18"/>
  <c r="L1364" i="18"/>
  <c r="L1428" i="18"/>
  <c r="L1492" i="18"/>
  <c r="L1556" i="18"/>
  <c r="L1620" i="18"/>
  <c r="L1684" i="18"/>
  <c r="L1748" i="18"/>
  <c r="L1812" i="18"/>
  <c r="L1876" i="18"/>
  <c r="L1940" i="18"/>
  <c r="L2004" i="18"/>
  <c r="L2068" i="18"/>
  <c r="L2132" i="18"/>
  <c r="L2196" i="18"/>
  <c r="L2260" i="18"/>
  <c r="L2331" i="18"/>
  <c r="L2529" i="18"/>
  <c r="L2406" i="18"/>
  <c r="L2470" i="18"/>
  <c r="L2460" i="18"/>
  <c r="L2524" i="18"/>
  <c r="L2588" i="18"/>
  <c r="L2652" i="18"/>
  <c r="L2716" i="18"/>
  <c r="L2780" i="18"/>
  <c r="L2844" i="18"/>
  <c r="L2908" i="18"/>
  <c r="L2972" i="18"/>
  <c r="L3036" i="18"/>
  <c r="L3100" i="18"/>
  <c r="L3164" i="18"/>
  <c r="L3228" i="18"/>
  <c r="L3292" i="18"/>
  <c r="L3356" i="18"/>
  <c r="L2970" i="18"/>
  <c r="L3034" i="18"/>
  <c r="L3098" i="18"/>
  <c r="L3162" i="18"/>
  <c r="L3226" i="18"/>
  <c r="L3290" i="18"/>
  <c r="L3354" i="18"/>
  <c r="L2565" i="18"/>
  <c r="L2629" i="18"/>
  <c r="L2693" i="18"/>
  <c r="L2757" i="18"/>
  <c r="L2821" i="18"/>
  <c r="L2885" i="18"/>
  <c r="L2949" i="18"/>
  <c r="L3013" i="18"/>
  <c r="L3077" i="18"/>
  <c r="L3141" i="18"/>
  <c r="L3205" i="18"/>
  <c r="L3269" i="18"/>
  <c r="L3333" i="18"/>
  <c r="L2328" i="18"/>
  <c r="L2392" i="18"/>
  <c r="L2456" i="18"/>
  <c r="L2520" i="18"/>
  <c r="L2584" i="18"/>
  <c r="L2648" i="18"/>
  <c r="L2712" i="18"/>
  <c r="L2776" i="18"/>
  <c r="L2840" i="18"/>
  <c r="L2904" i="18"/>
  <c r="L2968" i="18"/>
  <c r="L3032" i="18"/>
  <c r="L3096" i="18"/>
  <c r="L3160" i="18"/>
  <c r="L3224" i="18"/>
  <c r="L3288" i="18"/>
  <c r="L3352" i="18"/>
  <c r="L2603" i="18"/>
  <c r="L2667" i="18"/>
  <c r="L2731" i="18"/>
  <c r="L2795" i="18"/>
  <c r="L2859" i="18"/>
  <c r="L2923" i="18"/>
  <c r="L2987" i="18"/>
  <c r="L3051" i="18"/>
  <c r="L3115" i="18"/>
  <c r="L3179" i="18"/>
  <c r="L3243" i="18"/>
  <c r="L3307" i="18"/>
  <c r="L3371" i="18"/>
  <c r="L31" i="17"/>
  <c r="L30" i="17"/>
  <c r="L134" i="17"/>
  <c r="L135" i="17"/>
  <c r="L223" i="17"/>
  <c r="L224" i="17"/>
  <c r="L2040" i="17"/>
  <c r="L2360" i="17"/>
  <c r="L3130" i="17"/>
  <c r="L1950" i="17"/>
  <c r="L1951" i="17"/>
  <c r="L2848" i="17"/>
  <c r="L3040" i="17"/>
  <c r="L1481" i="17"/>
  <c r="L293" i="17"/>
  <c r="L294" i="17"/>
  <c r="L261" i="17"/>
  <c r="L262" i="17"/>
  <c r="L229" i="17"/>
  <c r="L230" i="17"/>
  <c r="L197" i="17"/>
  <c r="L198" i="17"/>
  <c r="L165" i="17"/>
  <c r="L166" i="17"/>
  <c r="L104" i="17"/>
  <c r="L105" i="17"/>
  <c r="L72" i="17"/>
  <c r="L73" i="17"/>
  <c r="L340" i="17"/>
  <c r="L341" i="17"/>
  <c r="L102" i="17"/>
  <c r="L103" i="17"/>
  <c r="L1519" i="17"/>
  <c r="L254" i="17"/>
  <c r="L1540" i="17"/>
  <c r="L717" i="17"/>
  <c r="L2297" i="17"/>
  <c r="L1335" i="17"/>
  <c r="L1719" i="17"/>
  <c r="L2176" i="17"/>
  <c r="L1958" i="17"/>
  <c r="L3218" i="17"/>
  <c r="L2856" i="17"/>
  <c r="L3304" i="17"/>
  <c r="L2571" i="17"/>
  <c r="L3019" i="17"/>
  <c r="L3275" i="17"/>
  <c r="L2846" i="17"/>
  <c r="L333" i="17"/>
  <c r="L1417" i="17"/>
  <c r="L320" i="17"/>
  <c r="L61" i="17"/>
  <c r="L828" i="17"/>
  <c r="L700" i="17"/>
  <c r="L125" i="17"/>
  <c r="L93" i="17"/>
  <c r="L255" i="17"/>
  <c r="L256" i="17"/>
  <c r="L2168" i="17"/>
  <c r="L2545" i="17"/>
  <c r="L69" i="17"/>
  <c r="L286" i="17"/>
  <c r="L788" i="17"/>
  <c r="L1675" i="17"/>
  <c r="L1676" i="17"/>
  <c r="L1053" i="17"/>
  <c r="L1054" i="17"/>
  <c r="L2240" i="17"/>
  <c r="L2432" i="17"/>
  <c r="L2251" i="17"/>
  <c r="L2970" i="17"/>
  <c r="L2022" i="17"/>
  <c r="L2214" i="17"/>
  <c r="L2962" i="17"/>
  <c r="L1033" i="17"/>
  <c r="L313" i="17"/>
  <c r="L314" i="17"/>
  <c r="L627" i="17"/>
  <c r="L628" i="17"/>
  <c r="L1823" i="17"/>
  <c r="L171" i="17"/>
  <c r="L172" i="17"/>
  <c r="L235" i="17"/>
  <c r="L236" i="17"/>
  <c r="L267" i="17"/>
  <c r="L268" i="17"/>
  <c r="L363" i="17"/>
  <c r="L2838" i="17"/>
  <c r="L626" i="17"/>
  <c r="L710" i="17"/>
  <c r="L711" i="17"/>
  <c r="L774" i="17"/>
  <c r="L838" i="17"/>
  <c r="L839" i="17"/>
  <c r="L906" i="17"/>
  <c r="L2669" i="17"/>
  <c r="L879" i="17"/>
  <c r="L1569" i="17"/>
  <c r="L1697" i="17"/>
  <c r="L810" i="17"/>
  <c r="L874" i="17"/>
  <c r="L2550" i="17"/>
  <c r="L923" i="17"/>
  <c r="L1834" i="17"/>
  <c r="L1898" i="17"/>
  <c r="L1962" i="17"/>
  <c r="L2026" i="17"/>
  <c r="L2090" i="17"/>
  <c r="L1095" i="17"/>
  <c r="L1223" i="17"/>
  <c r="L1351" i="17"/>
  <c r="L1479" i="17"/>
  <c r="L1607" i="17"/>
  <c r="L1671" i="17"/>
  <c r="L2226" i="17"/>
  <c r="L1034" i="17"/>
  <c r="L1162" i="17"/>
  <c r="L1482" i="17"/>
  <c r="L1005" i="17"/>
  <c r="L1069" i="17"/>
  <c r="L1133" i="17"/>
  <c r="L1197" i="17"/>
  <c r="L1261" i="17"/>
  <c r="L1325" i="17"/>
  <c r="L1389" i="17"/>
  <c r="L1453" i="17"/>
  <c r="L2177" i="17"/>
  <c r="L2305" i="17"/>
  <c r="L2433" i="17"/>
  <c r="L1528" i="17"/>
  <c r="L1592" i="17"/>
  <c r="L1656" i="17"/>
  <c r="L1720" i="17"/>
  <c r="L1784" i="17"/>
  <c r="L2529" i="17"/>
  <c r="L2593" i="17"/>
  <c r="L2728" i="17"/>
  <c r="L2954" i="17"/>
  <c r="L3041" i="17"/>
  <c r="L3210" i="17"/>
  <c r="L3297" i="17"/>
  <c r="L1872" i="17"/>
  <c r="L2000" i="17"/>
  <c r="L2128" i="17"/>
  <c r="L2129" i="17"/>
  <c r="L2192" i="17"/>
  <c r="L2256" i="17"/>
  <c r="L2320" i="17"/>
  <c r="L2384" i="17"/>
  <c r="L2448" i="17"/>
  <c r="L2510" i="17"/>
  <c r="L2574" i="17"/>
  <c r="L1883" i="17"/>
  <c r="L1947" i="17"/>
  <c r="L2011" i="17"/>
  <c r="L2075" i="17"/>
  <c r="L2203" i="17"/>
  <c r="L2331" i="17"/>
  <c r="L2395" i="17"/>
  <c r="L2459" i="17"/>
  <c r="L2551" i="17"/>
  <c r="L2621" i="17"/>
  <c r="L3162" i="17"/>
  <c r="L2294" i="17"/>
  <c r="L2358" i="17"/>
  <c r="L2422" i="17"/>
  <c r="L2673" i="17"/>
  <c r="L2737" i="17"/>
  <c r="L2801" i="17"/>
  <c r="L2985" i="17"/>
  <c r="L3241" i="17"/>
  <c r="L2872" i="17"/>
  <c r="L3064" i="17"/>
  <c r="L3128" i="17"/>
  <c r="L3320" i="17"/>
  <c r="L3384" i="17"/>
  <c r="L2523" i="17"/>
  <c r="L2907" i="17"/>
  <c r="L2971" i="17"/>
  <c r="L3163" i="17"/>
  <c r="L3227" i="17"/>
  <c r="L252" i="17"/>
  <c r="L287" i="17"/>
  <c r="L288" i="17"/>
  <c r="L859" i="17"/>
  <c r="L860" i="17"/>
  <c r="L2296" i="17"/>
  <c r="L3203" i="17"/>
  <c r="L190" i="17"/>
  <c r="L971" i="17"/>
  <c r="L2169" i="17"/>
  <c r="L1079" i="17"/>
  <c r="L364" i="17"/>
  <c r="L365" i="17"/>
  <c r="L305" i="17"/>
  <c r="L306" i="17"/>
  <c r="L2482" i="17"/>
  <c r="L2015" i="17"/>
  <c r="L1257" i="17"/>
  <c r="L145" i="17"/>
  <c r="L146" i="17"/>
  <c r="L118" i="17"/>
  <c r="L119" i="17"/>
  <c r="L86" i="17"/>
  <c r="L87" i="17"/>
  <c r="L54" i="17"/>
  <c r="L55" i="17"/>
  <c r="L175" i="17"/>
  <c r="L176" i="17"/>
  <c r="L239" i="17"/>
  <c r="L240" i="17"/>
  <c r="L271" i="17"/>
  <c r="L272" i="17"/>
  <c r="L303" i="17"/>
  <c r="L335" i="17"/>
  <c r="L367" i="17"/>
  <c r="L399" i="17"/>
  <c r="L431" i="17"/>
  <c r="L463" i="17"/>
  <c r="L495" i="17"/>
  <c r="L527" i="17"/>
  <c r="L559" i="17"/>
  <c r="L591" i="17"/>
  <c r="L641" i="17"/>
  <c r="L804" i="17"/>
  <c r="L382" i="17"/>
  <c r="L414" i="17"/>
  <c r="L446" i="17"/>
  <c r="L478" i="17"/>
  <c r="L510" i="17"/>
  <c r="L1548" i="17"/>
  <c r="L867" i="17"/>
  <c r="L868" i="17"/>
  <c r="L596" i="17"/>
  <c r="L564" i="17"/>
  <c r="L532" i="17"/>
  <c r="L500" i="17"/>
  <c r="L468" i="17"/>
  <c r="L436" i="17"/>
  <c r="L404" i="17"/>
  <c r="L372" i="17"/>
  <c r="L204" i="17"/>
  <c r="L70" i="17"/>
  <c r="L71" i="17"/>
  <c r="L1455" i="17"/>
  <c r="L2424" i="17"/>
  <c r="L1385" i="17"/>
  <c r="L158" i="17"/>
  <c r="L751" i="17"/>
  <c r="L858" i="17"/>
  <c r="L2425" i="17"/>
  <c r="L1856" i="17"/>
  <c r="L2123" i="17"/>
  <c r="L1894" i="17"/>
  <c r="L912" i="17"/>
  <c r="L926" i="17"/>
  <c r="L651" i="17"/>
  <c r="L652" i="17"/>
  <c r="L815" i="17"/>
  <c r="L816" i="17"/>
  <c r="L1774" i="17"/>
  <c r="L1732" i="17"/>
  <c r="L968" i="17"/>
  <c r="L972" i="17"/>
  <c r="L988" i="17"/>
  <c r="L1052" i="17"/>
  <c r="L1116" i="17"/>
  <c r="L1180" i="17"/>
  <c r="L1244" i="17"/>
  <c r="L2125" i="17"/>
  <c r="L2193" i="17"/>
  <c r="L1579" i="17"/>
  <c r="L1580" i="17"/>
  <c r="L2361" i="17"/>
  <c r="L2258" i="17"/>
  <c r="L2742" i="17"/>
  <c r="L1821" i="17"/>
  <c r="L1085" i="17"/>
  <c r="L1086" i="17"/>
  <c r="L1213" i="17"/>
  <c r="L1214" i="17"/>
  <c r="L1341" i="17"/>
  <c r="L1342" i="17"/>
  <c r="L1469" i="17"/>
  <c r="L1849" i="17"/>
  <c r="L1913" i="17"/>
  <c r="L1544" i="17"/>
  <c r="L1672" i="17"/>
  <c r="L2412" i="17"/>
  <c r="L2413" i="17"/>
  <c r="L2552" i="17"/>
  <c r="L2207" i="17"/>
  <c r="L2335" i="17"/>
  <c r="L2463" i="17"/>
  <c r="L2977" i="17"/>
  <c r="L3233" i="17"/>
  <c r="L1824" i="17"/>
  <c r="L2016" i="17"/>
  <c r="L2208" i="17"/>
  <c r="L2272" i="17"/>
  <c r="L2336" i="17"/>
  <c r="L2400" i="17"/>
  <c r="L2464" i="17"/>
  <c r="L2704" i="17"/>
  <c r="L2832" i="17"/>
  <c r="L1835" i="17"/>
  <c r="L1899" i="17"/>
  <c r="L1963" i="17"/>
  <c r="L2027" i="17"/>
  <c r="L2091" i="17"/>
  <c r="L2487" i="17"/>
  <c r="L2557" i="17"/>
  <c r="L2663" i="17"/>
  <c r="L1862" i="17"/>
  <c r="L1926" i="17"/>
  <c r="L1990" i="17"/>
  <c r="L2054" i="17"/>
  <c r="L2182" i="17"/>
  <c r="L2438" i="17"/>
  <c r="L2502" i="17"/>
  <c r="L2689" i="17"/>
  <c r="L2753" i="17"/>
  <c r="L2817" i="17"/>
  <c r="L2921" i="17"/>
  <c r="L3177" i="17"/>
  <c r="L2700" i="17"/>
  <c r="L2764" i="17"/>
  <c r="L2828" i="17"/>
  <c r="L2892" i="17"/>
  <c r="L2956" i="17"/>
  <c r="L3020" i="17"/>
  <c r="L3084" i="17"/>
  <c r="L3148" i="17"/>
  <c r="L3212" i="17"/>
  <c r="L3276" i="17"/>
  <c r="L3340" i="17"/>
  <c r="L2888" i="17"/>
  <c r="L3016" i="17"/>
  <c r="L3272" i="17"/>
  <c r="L3336" i="17"/>
  <c r="L2539" i="17"/>
  <c r="L2603" i="17"/>
  <c r="L2667" i="17"/>
  <c r="L2731" i="17"/>
  <c r="L2795" i="17"/>
  <c r="L2859" i="17"/>
  <c r="L2923" i="17"/>
  <c r="L3179" i="17"/>
  <c r="L2878" i="17"/>
  <c r="L2942" i="17"/>
  <c r="L3006" i="17"/>
  <c r="L3070" i="17"/>
  <c r="L3198" i="17"/>
  <c r="L3262" i="17"/>
  <c r="L3326" i="17"/>
  <c r="L603" i="17"/>
  <c r="L974" i="17"/>
  <c r="L592" i="17"/>
  <c r="L593" i="17"/>
  <c r="L560" i="17"/>
  <c r="L561" i="17"/>
  <c r="L528" i="17"/>
  <c r="L529" i="17"/>
  <c r="L496" i="17"/>
  <c r="L497" i="17"/>
  <c r="L464" i="17"/>
  <c r="L432" i="17"/>
  <c r="L433" i="17"/>
  <c r="L400" i="17"/>
  <c r="L401" i="17"/>
  <c r="L368" i="17"/>
  <c r="L324" i="17"/>
  <c r="L208" i="17"/>
  <c r="D38" i="17"/>
  <c r="E38" i="17" s="1"/>
  <c r="D39" i="17"/>
  <c r="E39" i="17" s="1"/>
  <c r="L191" i="17"/>
  <c r="L192" i="17"/>
  <c r="L2232" i="17"/>
  <c r="L222" i="17"/>
  <c r="L857" i="17"/>
  <c r="L618" i="17"/>
  <c r="L619" i="17"/>
  <c r="L1463" i="17"/>
  <c r="L1082" i="17"/>
  <c r="L2661" i="17"/>
  <c r="L1309" i="17"/>
  <c r="L1310" i="17"/>
  <c r="L2520" i="17"/>
  <c r="L2840" i="17"/>
  <c r="L3105" i="17"/>
  <c r="L2304" i="17"/>
  <c r="L2672" i="17"/>
  <c r="L2086" i="17"/>
  <c r="L2470" i="17"/>
  <c r="L308" i="17"/>
  <c r="L309" i="17"/>
  <c r="L2849" i="17"/>
  <c r="L854" i="17"/>
  <c r="L855" i="17"/>
  <c r="L1604" i="17"/>
  <c r="L2501" i="17"/>
  <c r="L762" i="17"/>
  <c r="L890" i="17"/>
  <c r="L937" i="17"/>
  <c r="L1308" i="17"/>
  <c r="L1372" i="17"/>
  <c r="L1436" i="17"/>
  <c r="L1771" i="17"/>
  <c r="L1772" i="17"/>
  <c r="L2233" i="17"/>
  <c r="L1687" i="17"/>
  <c r="L2386" i="17"/>
  <c r="L3106" i="17"/>
  <c r="L1562" i="17"/>
  <c r="L1690" i="17"/>
  <c r="L2789" i="17"/>
  <c r="L1021" i="17"/>
  <c r="L1149" i="17"/>
  <c r="L1277" i="17"/>
  <c r="L1405" i="17"/>
  <c r="L1533" i="17"/>
  <c r="L1661" i="17"/>
  <c r="L1793" i="17"/>
  <c r="L1977" i="17"/>
  <c r="L2041" i="17"/>
  <c r="L2105" i="17"/>
  <c r="L1608" i="17"/>
  <c r="L1736" i="17"/>
  <c r="L2333" i="17"/>
  <c r="L2841" i="17"/>
  <c r="L2616" i="17"/>
  <c r="L2143" i="17"/>
  <c r="L2271" i="17"/>
  <c r="L2399" i="17"/>
  <c r="L2144" i="17"/>
  <c r="L3134" i="17"/>
  <c r="L1198" i="17"/>
  <c r="L300" i="17"/>
  <c r="L301" i="17"/>
  <c r="D36" i="17"/>
  <c r="E36" i="17" s="1"/>
  <c r="L784" i="17"/>
  <c r="L1118" i="17"/>
  <c r="L775" i="17"/>
  <c r="L644" i="17"/>
  <c r="L614" i="17"/>
  <c r="L109" i="17"/>
  <c r="L77" i="17"/>
  <c r="L900" i="17"/>
  <c r="L160" i="17"/>
  <c r="L3296" i="17"/>
  <c r="L2627" i="17"/>
  <c r="L917" i="17"/>
  <c r="L758" i="17"/>
  <c r="L759" i="17"/>
  <c r="L1668" i="17"/>
  <c r="L1207" i="17"/>
  <c r="L2450" i="17"/>
  <c r="L1181" i="17"/>
  <c r="L1182" i="17"/>
  <c r="L1437" i="17"/>
  <c r="L1438" i="17"/>
  <c r="L2712" i="17"/>
  <c r="L3361" i="17"/>
  <c r="L2368" i="17"/>
  <c r="L2800" i="17"/>
  <c r="L2379" i="17"/>
  <c r="L1830" i="17"/>
  <c r="L1582" i="17"/>
  <c r="L729" i="17"/>
  <c r="L811" i="17"/>
  <c r="L687" i="17"/>
  <c r="L688" i="17"/>
  <c r="L844" i="17"/>
  <c r="L147" i="17"/>
  <c r="L148" i="17"/>
  <c r="L745" i="17"/>
  <c r="L1710" i="17"/>
  <c r="L337" i="17"/>
  <c r="L338" i="17"/>
  <c r="L727" i="17"/>
  <c r="L752" i="17"/>
  <c r="L260" i="17"/>
  <c r="L196" i="17"/>
  <c r="L1129" i="17"/>
  <c r="L880" i="17"/>
  <c r="L656" i="17"/>
  <c r="L747" i="17"/>
  <c r="L836" i="17"/>
  <c r="L613" i="17"/>
  <c r="L1513" i="17"/>
  <c r="L2087" i="17"/>
  <c r="L155" i="17"/>
  <c r="L156" i="17"/>
  <c r="L187" i="17"/>
  <c r="L188" i="17"/>
  <c r="L219" i="17"/>
  <c r="L220" i="17"/>
  <c r="L283" i="17"/>
  <c r="L284" i="17"/>
  <c r="L763" i="17"/>
  <c r="L764" i="17"/>
  <c r="L610" i="17"/>
  <c r="L642" i="17"/>
  <c r="L678" i="17"/>
  <c r="L679" i="17"/>
  <c r="L1975" i="17"/>
  <c r="L2565" i="17"/>
  <c r="L2857" i="17"/>
  <c r="L913" i="17"/>
  <c r="L1505" i="17"/>
  <c r="L1633" i="17"/>
  <c r="L1761" i="17"/>
  <c r="L2221" i="17"/>
  <c r="L2797" i="17"/>
  <c r="L778" i="17"/>
  <c r="L1799" i="17"/>
  <c r="L2362" i="17"/>
  <c r="L896" i="17"/>
  <c r="L960" i="17"/>
  <c r="L1028" i="17"/>
  <c r="L1092" i="17"/>
  <c r="L1156" i="17"/>
  <c r="L1220" i="17"/>
  <c r="L1284" i="17"/>
  <c r="L1348" i="17"/>
  <c r="L1412" i="17"/>
  <c r="L1476" i="17"/>
  <c r="L1805" i="17"/>
  <c r="L2253" i="17"/>
  <c r="L1534" i="17"/>
  <c r="L1795" i="17"/>
  <c r="L2321" i="17"/>
  <c r="L891" i="17"/>
  <c r="L955" i="17"/>
  <c r="L1019" i="17"/>
  <c r="L1083" i="17"/>
  <c r="L1147" i="17"/>
  <c r="L1211" i="17"/>
  <c r="L1275" i="17"/>
  <c r="L1339" i="17"/>
  <c r="L1403" i="17"/>
  <c r="L1467" i="17"/>
  <c r="L1531" i="17"/>
  <c r="L1595" i="17"/>
  <c r="L1659" i="17"/>
  <c r="L1723" i="17"/>
  <c r="L1787" i="17"/>
  <c r="L1866" i="17"/>
  <c r="L1930" i="17"/>
  <c r="L1994" i="17"/>
  <c r="L2058" i="17"/>
  <c r="L2524" i="17"/>
  <c r="L2729" i="17"/>
  <c r="L999" i="17"/>
  <c r="L1063" i="17"/>
  <c r="L1127" i="17"/>
  <c r="L1191" i="17"/>
  <c r="L1255" i="17"/>
  <c r="L1319" i="17"/>
  <c r="L1383" i="17"/>
  <c r="L1447" i="17"/>
  <c r="L1575" i="17"/>
  <c r="L2418" i="17"/>
  <c r="L2581" i="17"/>
  <c r="L2793" i="17"/>
  <c r="L3234" i="17"/>
  <c r="L1130" i="17"/>
  <c r="L1258" i="17"/>
  <c r="L1386" i="17"/>
  <c r="L1514" i="17"/>
  <c r="L1642" i="17"/>
  <c r="L1770" i="17"/>
  <c r="L973" i="17"/>
  <c r="L1037" i="17"/>
  <c r="L1101" i="17"/>
  <c r="L1165" i="17"/>
  <c r="L1229" i="17"/>
  <c r="L1293" i="17"/>
  <c r="L1357" i="17"/>
  <c r="L1421" i="17"/>
  <c r="L1485" i="17"/>
  <c r="L1549" i="17"/>
  <c r="L1613" i="17"/>
  <c r="L1825" i="17"/>
  <c r="L1857" i="17"/>
  <c r="L1889" i="17"/>
  <c r="L1921" i="17"/>
  <c r="L1953" i="17"/>
  <c r="L1985" i="17"/>
  <c r="L2017" i="17"/>
  <c r="L2049" i="17"/>
  <c r="L2081" i="17"/>
  <c r="L2113" i="17"/>
  <c r="L2241" i="17"/>
  <c r="L2369" i="17"/>
  <c r="L1496" i="17"/>
  <c r="L1560" i="17"/>
  <c r="L1624" i="17"/>
  <c r="L1688" i="17"/>
  <c r="L1752" i="17"/>
  <c r="L2141" i="17"/>
  <c r="L2397" i="17"/>
  <c r="L3001" i="17"/>
  <c r="L1788" i="17"/>
  <c r="L2760" i="17"/>
  <c r="L2567" i="17"/>
  <c r="L2913" i="17"/>
  <c r="L2991" i="17"/>
  <c r="L3169" i="17"/>
  <c r="L3247" i="17"/>
  <c r="L137" i="17"/>
  <c r="L1840" i="17"/>
  <c r="L1904" i="17"/>
  <c r="L2032" i="17"/>
  <c r="L2096" i="17"/>
  <c r="L2160" i="17"/>
  <c r="L2224" i="17"/>
  <c r="L2288" i="17"/>
  <c r="L2352" i="17"/>
  <c r="L2416" i="17"/>
  <c r="L2478" i="17"/>
  <c r="L2542" i="17"/>
  <c r="L2606" i="17"/>
  <c r="L2656" i="17"/>
  <c r="L2720" i="17"/>
  <c r="L2784" i="17"/>
  <c r="L2850" i="17"/>
  <c r="L1851" i="17"/>
  <c r="L1915" i="17"/>
  <c r="L1979" i="17"/>
  <c r="L2043" i="17"/>
  <c r="L2107" i="17"/>
  <c r="L2235" i="17"/>
  <c r="L2299" i="17"/>
  <c r="L2363" i="17"/>
  <c r="L2427" i="17"/>
  <c r="L2586" i="17"/>
  <c r="L2695" i="17"/>
  <c r="L2823" i="17"/>
  <c r="L2943" i="17"/>
  <c r="L3034" i="17"/>
  <c r="L3199" i="17"/>
  <c r="L1814" i="17"/>
  <c r="L1878" i="17"/>
  <c r="L1942" i="17"/>
  <c r="L2006" i="17"/>
  <c r="L2070" i="17"/>
  <c r="L2134" i="17"/>
  <c r="L2198" i="17"/>
  <c r="L2326" i="17"/>
  <c r="L2390" i="17"/>
  <c r="L2508" i="17"/>
  <c r="L2572" i="17"/>
  <c r="L2636" i="17"/>
  <c r="L2705" i="17"/>
  <c r="L2769" i="17"/>
  <c r="L2833" i="17"/>
  <c r="L2935" i="17"/>
  <c r="L3026" i="17"/>
  <c r="L3113" i="17"/>
  <c r="L3191" i="17"/>
  <c r="L3282" i="17"/>
  <c r="L3369" i="17"/>
  <c r="L2652" i="17"/>
  <c r="L2716" i="17"/>
  <c r="L2780" i="17"/>
  <c r="L2844" i="17"/>
  <c r="L2908" i="17"/>
  <c r="L2972" i="17"/>
  <c r="L3036" i="17"/>
  <c r="L3100" i="17"/>
  <c r="L3164" i="17"/>
  <c r="L3228" i="17"/>
  <c r="L3292" i="17"/>
  <c r="L3356" i="17"/>
  <c r="L2925" i="17"/>
  <c r="L2989" i="17"/>
  <c r="L3053" i="17"/>
  <c r="L3117" i="17"/>
  <c r="L3181" i="17"/>
  <c r="L3245" i="17"/>
  <c r="L3309" i="17"/>
  <c r="L3373" i="17"/>
  <c r="L2904" i="17"/>
  <c r="L3032" i="17"/>
  <c r="L3096" i="17"/>
  <c r="L3160" i="17"/>
  <c r="L3288" i="17"/>
  <c r="L3352" i="17"/>
  <c r="L2491" i="17"/>
  <c r="L2555" i="17"/>
  <c r="L2939" i="17"/>
  <c r="L3003" i="17"/>
  <c r="L3131" i="17"/>
  <c r="L3195" i="17"/>
  <c r="L3259" i="17"/>
  <c r="L3387" i="17"/>
  <c r="L2894" i="17"/>
  <c r="L2958" i="17"/>
  <c r="L3022" i="17"/>
  <c r="L3086" i="17"/>
  <c r="L3150" i="17"/>
  <c r="L3214" i="17"/>
  <c r="L3278" i="17"/>
  <c r="L3342" i="17"/>
  <c r="L1358" i="17"/>
  <c r="L1065" i="17"/>
  <c r="L1959" i="17"/>
  <c r="L1225" i="17"/>
  <c r="L920" i="17"/>
  <c r="L142" i="17"/>
  <c r="L143" i="17"/>
  <c r="L48" i="17"/>
  <c r="L49" i="17"/>
  <c r="L883" i="17"/>
  <c r="L1321" i="17"/>
  <c r="L914" i="17"/>
  <c r="L623" i="17"/>
  <c r="L361" i="17"/>
  <c r="L312" i="17"/>
  <c r="L1241" i="17"/>
  <c r="L918" i="17"/>
  <c r="L572" i="17"/>
  <c r="L540" i="17"/>
  <c r="L508" i="17"/>
  <c r="L476" i="17"/>
  <c r="L444" i="17"/>
  <c r="L412" i="17"/>
  <c r="L380" i="17"/>
  <c r="L47" i="17"/>
  <c r="L1887" i="17"/>
  <c r="L1289" i="17"/>
  <c r="L876" i="17"/>
  <c r="L352" i="17"/>
  <c r="L45" i="17"/>
  <c r="L1246" i="17"/>
  <c r="L944" i="17"/>
  <c r="L823" i="17"/>
  <c r="L695" i="17"/>
  <c r="L292" i="17"/>
  <c r="L228" i="17"/>
  <c r="L164" i="17"/>
  <c r="L216" i="17"/>
  <c r="L1294" i="17"/>
  <c r="L1001" i="17"/>
  <c r="L126" i="17"/>
  <c r="L94" i="17"/>
  <c r="L62" i="17"/>
  <c r="L63" i="17"/>
  <c r="L167" i="17"/>
  <c r="L168" i="17"/>
  <c r="L199" i="17"/>
  <c r="L200" i="17"/>
  <c r="L327" i="17"/>
  <c r="L359" i="17"/>
  <c r="L391" i="17"/>
  <c r="L423" i="17"/>
  <c r="L455" i="17"/>
  <c r="L487" i="17"/>
  <c r="L519" i="17"/>
  <c r="L551" i="17"/>
  <c r="L583" i="17"/>
  <c r="L697" i="17"/>
  <c r="L779" i="17"/>
  <c r="L897" i="17"/>
  <c r="L1895" i="17"/>
  <c r="L374" i="17"/>
  <c r="L406" i="17"/>
  <c r="L438" i="17"/>
  <c r="L470" i="17"/>
  <c r="L502" i="17"/>
  <c r="L534" i="17"/>
  <c r="L566" i="17"/>
  <c r="L598" i="17"/>
  <c r="L776" i="17"/>
  <c r="L881" i="17"/>
  <c r="L1740" i="17"/>
  <c r="L648" i="17"/>
  <c r="L723" i="17"/>
  <c r="L812" i="17"/>
  <c r="L982" i="17"/>
  <c r="L1110" i="17"/>
  <c r="L1238" i="17"/>
  <c r="L1366" i="17"/>
  <c r="L2629" i="17"/>
  <c r="L713" i="17"/>
  <c r="L795" i="17"/>
  <c r="L929" i="17"/>
  <c r="L2495" i="17"/>
  <c r="L702" i="17"/>
  <c r="L766" i="17"/>
  <c r="L830" i="17"/>
  <c r="L903" i="17"/>
  <c r="L1494" i="17"/>
  <c r="L1750" i="17"/>
  <c r="L2170" i="17"/>
  <c r="L2649" i="17"/>
  <c r="L1545" i="17"/>
  <c r="L1673" i="17"/>
  <c r="L1819" i="17"/>
  <c r="L2317" i="17"/>
  <c r="L871" i="17"/>
  <c r="L942" i="17"/>
  <c r="L1564" i="17"/>
  <c r="L1692" i="17"/>
  <c r="L1919" i="17"/>
  <c r="L674" i="17"/>
  <c r="L738" i="17"/>
  <c r="L802" i="17"/>
  <c r="L866" i="17"/>
  <c r="L951" i="17"/>
  <c r="L2007" i="17"/>
  <c r="L2639" i="17"/>
  <c r="L725" i="17"/>
  <c r="L789" i="17"/>
  <c r="L853" i="17"/>
  <c r="L908" i="17"/>
  <c r="L976" i="17"/>
  <c r="L1008" i="17"/>
  <c r="L1040" i="17"/>
  <c r="L1041" i="17"/>
  <c r="L1072" i="17"/>
  <c r="L1104" i="17"/>
  <c r="L1136" i="17"/>
  <c r="L1168" i="17"/>
  <c r="L1200" i="17"/>
  <c r="L1232" i="17"/>
  <c r="L1264" i="17"/>
  <c r="L1296" i="17"/>
  <c r="L1328" i="17"/>
  <c r="L1360" i="17"/>
  <c r="L1392" i="17"/>
  <c r="L1424" i="17"/>
  <c r="L1456" i="17"/>
  <c r="L1488" i="17"/>
  <c r="L1593" i="17"/>
  <c r="L1721" i="17"/>
  <c r="L2530" i="17"/>
  <c r="L3010" i="17"/>
  <c r="L1630" i="17"/>
  <c r="L1991" i="17"/>
  <c r="L2511" i="17"/>
  <c r="L915" i="17"/>
  <c r="L979" i="17"/>
  <c r="L1043" i="17"/>
  <c r="L1107" i="17"/>
  <c r="L1171" i="17"/>
  <c r="L1235" i="17"/>
  <c r="L1299" i="17"/>
  <c r="L1363" i="17"/>
  <c r="L1427" i="17"/>
  <c r="L1491" i="17"/>
  <c r="L1555" i="17"/>
  <c r="L1619" i="17"/>
  <c r="L1683" i="17"/>
  <c r="L1747" i="17"/>
  <c r="L1826" i="17"/>
  <c r="L1890" i="17"/>
  <c r="L1954" i="17"/>
  <c r="L2018" i="17"/>
  <c r="L2082" i="17"/>
  <c r="L2178" i="17"/>
  <c r="L2306" i="17"/>
  <c r="L2434" i="17"/>
  <c r="L2588" i="17"/>
  <c r="L2861" i="17"/>
  <c r="L3298" i="17"/>
  <c r="L1023" i="17"/>
  <c r="L1535" i="17"/>
  <c r="L1599" i="17"/>
  <c r="L1663" i="17"/>
  <c r="L1727" i="17"/>
  <c r="L1810" i="17"/>
  <c r="L2217" i="17"/>
  <c r="L2345" i="17"/>
  <c r="L2492" i="17"/>
  <c r="L2645" i="17"/>
  <c r="L2951" i="17"/>
  <c r="L1026" i="17"/>
  <c r="L1154" i="17"/>
  <c r="L1282" i="17"/>
  <c r="L1346" i="17"/>
  <c r="L1410" i="17"/>
  <c r="L1474" i="17"/>
  <c r="L1538" i="17"/>
  <c r="L1602" i="17"/>
  <c r="L1666" i="17"/>
  <c r="L1730" i="17"/>
  <c r="L1789" i="17"/>
  <c r="L2245" i="17"/>
  <c r="L2498" i="17"/>
  <c r="L2681" i="17"/>
  <c r="L3289" i="17"/>
  <c r="L997" i="17"/>
  <c r="L1061" i="17"/>
  <c r="L1125" i="17"/>
  <c r="L1189" i="17"/>
  <c r="L1253" i="17"/>
  <c r="L1317" i="17"/>
  <c r="L1381" i="17"/>
  <c r="L1445" i="17"/>
  <c r="L1573" i="17"/>
  <c r="L1637" i="17"/>
  <c r="L1701" i="17"/>
  <c r="L1765" i="17"/>
  <c r="L1837" i="17"/>
  <c r="L1869" i="17"/>
  <c r="L1901" i="17"/>
  <c r="L1933" i="17"/>
  <c r="L1965" i="17"/>
  <c r="L1997" i="17"/>
  <c r="L2029" i="17"/>
  <c r="L2061" i="17"/>
  <c r="L2093" i="17"/>
  <c r="L2154" i="17"/>
  <c r="L2282" i="17"/>
  <c r="L2410" i="17"/>
  <c r="L2607" i="17"/>
  <c r="L2853" i="17"/>
  <c r="L3330" i="17"/>
  <c r="L1520" i="17"/>
  <c r="L1584" i="17"/>
  <c r="L1648" i="17"/>
  <c r="L1712" i="17"/>
  <c r="L1776" i="17"/>
  <c r="L2237" i="17"/>
  <c r="L2489" i="17"/>
  <c r="L2713" i="17"/>
  <c r="L3385" i="17"/>
  <c r="L1812" i="17"/>
  <c r="L2590" i="17"/>
  <c r="L2658" i="17"/>
  <c r="L2722" i="17"/>
  <c r="L2786" i="17"/>
  <c r="L2119" i="17"/>
  <c r="L2183" i="17"/>
  <c r="L2247" i="17"/>
  <c r="L2311" i="17"/>
  <c r="L2375" i="17"/>
  <c r="L2439" i="17"/>
  <c r="L2506" i="17"/>
  <c r="L2599" i="17"/>
  <c r="L2687" i="17"/>
  <c r="L2815" i="17"/>
  <c r="L2945" i="17"/>
  <c r="L3023" i="17"/>
  <c r="L3114" i="17"/>
  <c r="L3201" i="17"/>
  <c r="L3279" i="17"/>
  <c r="L3370" i="17"/>
  <c r="L1800" i="17"/>
  <c r="L1864" i="17"/>
  <c r="L1928" i="17"/>
  <c r="L1992" i="17"/>
  <c r="L2056" i="17"/>
  <c r="L2120" i="17"/>
  <c r="L2184" i="17"/>
  <c r="L2248" i="17"/>
  <c r="L2312" i="17"/>
  <c r="L2376" i="17"/>
  <c r="L2440" i="17"/>
  <c r="L2504" i="17"/>
  <c r="L2568" i="17"/>
  <c r="L2632" i="17"/>
  <c r="L2682" i="17"/>
  <c r="L2746" i="17"/>
  <c r="L2810" i="17"/>
  <c r="L2874" i="17"/>
  <c r="L1875" i="17"/>
  <c r="L1939" i="17"/>
  <c r="L2003" i="17"/>
  <c r="L2067" i="17"/>
  <c r="L2131" i="17"/>
  <c r="L2195" i="17"/>
  <c r="L2259" i="17"/>
  <c r="L2323" i="17"/>
  <c r="L2387" i="17"/>
  <c r="L2451" i="17"/>
  <c r="L2525" i="17"/>
  <c r="L2618" i="17"/>
  <c r="L2743" i="17"/>
  <c r="L2897" i="17"/>
  <c r="L2975" i="17"/>
  <c r="L3153" i="17"/>
  <c r="L3231" i="17"/>
  <c r="L3322" i="17"/>
  <c r="L1838" i="17"/>
  <c r="L1902" i="17"/>
  <c r="L1966" i="17"/>
  <c r="L2030" i="17"/>
  <c r="L2094" i="17"/>
  <c r="L2222" i="17"/>
  <c r="L2286" i="17"/>
  <c r="L2350" i="17"/>
  <c r="L2473" i="17"/>
  <c r="L2537" i="17"/>
  <c r="L2601" i="17"/>
  <c r="L2670" i="17"/>
  <c r="L2734" i="17"/>
  <c r="L2798" i="17"/>
  <c r="L2863" i="17"/>
  <c r="L2889" i="17"/>
  <c r="L2967" i="17"/>
  <c r="L3058" i="17"/>
  <c r="L3145" i="17"/>
  <c r="L3223" i="17"/>
  <c r="L3314" i="17"/>
  <c r="L2676" i="17"/>
  <c r="L2740" i="17"/>
  <c r="L2804" i="17"/>
  <c r="L2868" i="17"/>
  <c r="L2932" i="17"/>
  <c r="L2996" i="17"/>
  <c r="L3060" i="17"/>
  <c r="L3124" i="17"/>
  <c r="L3188" i="17"/>
  <c r="L3252" i="17"/>
  <c r="L3316" i="17"/>
  <c r="L3380" i="17"/>
  <c r="L2885" i="17"/>
  <c r="L2949" i="17"/>
  <c r="L3013" i="17"/>
  <c r="L3077" i="17"/>
  <c r="L3141" i="17"/>
  <c r="L3205" i="17"/>
  <c r="L3269" i="17"/>
  <c r="L3333" i="17"/>
  <c r="L2864" i="17"/>
  <c r="L2928" i="17"/>
  <c r="L2992" i="17"/>
  <c r="L3056" i="17"/>
  <c r="L3120" i="17"/>
  <c r="L3184" i="17"/>
  <c r="L3248" i="17"/>
  <c r="L3312" i="17"/>
  <c r="L3376" i="17"/>
  <c r="L2515" i="17"/>
  <c r="L2579" i="17"/>
  <c r="L2643" i="17"/>
  <c r="L2707" i="17"/>
  <c r="L2771" i="17"/>
  <c r="L2835" i="17"/>
  <c r="L2899" i="17"/>
  <c r="L2963" i="17"/>
  <c r="L3027" i="17"/>
  <c r="L3091" i="17"/>
  <c r="L3155" i="17"/>
  <c r="L3219" i="17"/>
  <c r="L3283" i="17"/>
  <c r="L3347" i="17"/>
  <c r="L2854" i="17"/>
  <c r="L2918" i="17"/>
  <c r="L2982" i="17"/>
  <c r="L3046" i="17"/>
  <c r="L3110" i="17"/>
  <c r="L3174" i="17"/>
  <c r="L3238" i="17"/>
  <c r="L3302" i="17"/>
  <c r="L3366" i="17"/>
  <c r="L3388" i="17"/>
  <c r="L1521" i="17"/>
  <c r="L1134" i="17"/>
  <c r="L864" i="17"/>
  <c r="L632" i="17"/>
  <c r="L348" i="17"/>
  <c r="L1297" i="17"/>
  <c r="L1644" i="17"/>
  <c r="L1150" i="17"/>
  <c r="L872" i="17"/>
  <c r="L753" i="17"/>
  <c r="L127" i="17"/>
  <c r="L38" i="17"/>
  <c r="L542" i="17"/>
  <c r="L574" i="17"/>
  <c r="L631" i="17"/>
  <c r="L927" i="17"/>
  <c r="L2079" i="17"/>
  <c r="L617" i="17"/>
  <c r="L663" i="17"/>
  <c r="L748" i="17"/>
  <c r="L833" i="17"/>
  <c r="L731" i="17"/>
  <c r="L820" i="17"/>
  <c r="L718" i="17"/>
  <c r="L782" i="17"/>
  <c r="L846" i="17"/>
  <c r="L1558" i="17"/>
  <c r="L1802" i="17"/>
  <c r="L2298" i="17"/>
  <c r="L1577" i="17"/>
  <c r="L1705" i="17"/>
  <c r="L2445" i="17"/>
  <c r="L3266" i="17"/>
  <c r="L887" i="17"/>
  <c r="L1596" i="17"/>
  <c r="L1724" i="17"/>
  <c r="L2725" i="17"/>
  <c r="L646" i="17"/>
  <c r="L677" i="17"/>
  <c r="L741" i="17"/>
  <c r="L805" i="17"/>
  <c r="L934" i="17"/>
  <c r="L984" i="17"/>
  <c r="L1016" i="17"/>
  <c r="L1048" i="17"/>
  <c r="L1080" i="17"/>
  <c r="L1112" i="17"/>
  <c r="L1144" i="17"/>
  <c r="L1145" i="17"/>
  <c r="L1176" i="17"/>
  <c r="L1208" i="17"/>
  <c r="L1240" i="17"/>
  <c r="L1272" i="17"/>
  <c r="L1304" i="17"/>
  <c r="L1336" i="17"/>
  <c r="L1368" i="17"/>
  <c r="L1400" i="17"/>
  <c r="L1432" i="17"/>
  <c r="L1464" i="17"/>
  <c r="L1497" i="17"/>
  <c r="L1625" i="17"/>
  <c r="L1753" i="17"/>
  <c r="L1694" i="17"/>
  <c r="L2138" i="17"/>
  <c r="L1842" i="17"/>
  <c r="L1906" i="17"/>
  <c r="L1970" i="17"/>
  <c r="L2034" i="17"/>
  <c r="L2098" i="17"/>
  <c r="L2210" i="17"/>
  <c r="L2338" i="17"/>
  <c r="L2466" i="17"/>
  <c r="L2613" i="17"/>
  <c r="L2914" i="17"/>
  <c r="L975" i="17"/>
  <c r="L1039" i="17"/>
  <c r="L1167" i="17"/>
  <c r="L1423" i="17"/>
  <c r="L1551" i="17"/>
  <c r="L1615" i="17"/>
  <c r="L1679" i="17"/>
  <c r="L1743" i="17"/>
  <c r="L2517" i="17"/>
  <c r="L2701" i="17"/>
  <c r="L978" i="17"/>
  <c r="L1106" i="17"/>
  <c r="L1234" i="17"/>
  <c r="L1362" i="17"/>
  <c r="L1490" i="17"/>
  <c r="L1554" i="17"/>
  <c r="L1618" i="17"/>
  <c r="L1682" i="17"/>
  <c r="L1746" i="17"/>
  <c r="L2309" i="17"/>
  <c r="L2758" i="17"/>
  <c r="L1013" i="17"/>
  <c r="L1077" i="17"/>
  <c r="L1141" i="17"/>
  <c r="L1205" i="17"/>
  <c r="L1269" i="17"/>
  <c r="L1333" i="17"/>
  <c r="L1397" i="17"/>
  <c r="L1461" i="17"/>
  <c r="L1525" i="17"/>
  <c r="L1589" i="17"/>
  <c r="L1653" i="17"/>
  <c r="L1717" i="17"/>
  <c r="L1781" i="17"/>
  <c r="L2186" i="17"/>
  <c r="L2314" i="17"/>
  <c r="L2442" i="17"/>
  <c r="L1797" i="17"/>
  <c r="L2301" i="17"/>
  <c r="L2553" i="17"/>
  <c r="L2790" i="17"/>
  <c r="L2674" i="17"/>
  <c r="L2738" i="17"/>
  <c r="L2802" i="17"/>
  <c r="L2535" i="17"/>
  <c r="L2605" i="17"/>
  <c r="L2719" i="17"/>
  <c r="L3050" i="17"/>
  <c r="L3306" i="17"/>
  <c r="L1880" i="17"/>
  <c r="L1944" i="17"/>
  <c r="L2072" i="17"/>
  <c r="L2136" i="17"/>
  <c r="L2200" i="17"/>
  <c r="L2264" i="17"/>
  <c r="L2328" i="17"/>
  <c r="L2392" i="17"/>
  <c r="L2456" i="17"/>
  <c r="L2513" i="17"/>
  <c r="L2577" i="17"/>
  <c r="L2641" i="17"/>
  <c r="L2698" i="17"/>
  <c r="L2762" i="17"/>
  <c r="L2826" i="17"/>
  <c r="L2147" i="17"/>
  <c r="L2211" i="17"/>
  <c r="L2275" i="17"/>
  <c r="L2339" i="17"/>
  <c r="L2403" i="17"/>
  <c r="L2467" i="17"/>
  <c r="L2554" i="17"/>
  <c r="L2647" i="17"/>
  <c r="L2775" i="17"/>
  <c r="L2911" i="17"/>
  <c r="L3002" i="17"/>
  <c r="L3167" i="17"/>
  <c r="L3258" i="17"/>
  <c r="L1854" i="17"/>
  <c r="L1918" i="17"/>
  <c r="L1982" i="17"/>
  <c r="L2046" i="17"/>
  <c r="L2110" i="17"/>
  <c r="L2174" i="17"/>
  <c r="L2302" i="17"/>
  <c r="L2430" i="17"/>
  <c r="L2560" i="17"/>
  <c r="L2624" i="17"/>
  <c r="L2686" i="17"/>
  <c r="L2750" i="17"/>
  <c r="L2814" i="17"/>
  <c r="L2903" i="17"/>
  <c r="L2994" i="17"/>
  <c r="L3081" i="17"/>
  <c r="L3159" i="17"/>
  <c r="L3250" i="17"/>
  <c r="L3337" i="17"/>
  <c r="L2692" i="17"/>
  <c r="L2756" i="17"/>
  <c r="L2820" i="17"/>
  <c r="L2884" i="17"/>
  <c r="L2948" i="17"/>
  <c r="L3012" i="17"/>
  <c r="L3076" i="17"/>
  <c r="L3140" i="17"/>
  <c r="L3204" i="17"/>
  <c r="L3268" i="17"/>
  <c r="L3332" i="17"/>
  <c r="L2880" i="17"/>
  <c r="L3008" i="17"/>
  <c r="L3072" i="17"/>
  <c r="L3136" i="17"/>
  <c r="L3264" i="17"/>
  <c r="L3328" i="17"/>
  <c r="L2595" i="17"/>
  <c r="L2851" i="17"/>
  <c r="L2915" i="17"/>
  <c r="L2979" i="17"/>
  <c r="L3043" i="17"/>
  <c r="L3107" i="17"/>
  <c r="L3171" i="17"/>
  <c r="L3235" i="17"/>
  <c r="L3363" i="17"/>
  <c r="L2870" i="17"/>
  <c r="L2934" i="17"/>
  <c r="L2998" i="17"/>
  <c r="L3062" i="17"/>
  <c r="L3126" i="17"/>
  <c r="L3190" i="17"/>
  <c r="L3254" i="17"/>
  <c r="L3318" i="17"/>
  <c r="L3382" i="17"/>
  <c r="L1390" i="17"/>
  <c r="L1097" i="17"/>
  <c r="L707" i="17"/>
  <c r="L290" i="17"/>
  <c r="L258" i="17"/>
  <c r="L226" i="17"/>
  <c r="L194" i="17"/>
  <c r="L162" i="17"/>
  <c r="L1169" i="17"/>
  <c r="L1486" i="17"/>
  <c r="L1193" i="17"/>
  <c r="L576" i="17"/>
  <c r="L544" i="17"/>
  <c r="L512" i="17"/>
  <c r="L513" i="17"/>
  <c r="L480" i="17"/>
  <c r="L448" i="17"/>
  <c r="L449" i="17"/>
  <c r="L416" i="17"/>
  <c r="L417" i="17"/>
  <c r="L384" i="17"/>
  <c r="L344" i="17"/>
  <c r="L1406" i="17"/>
  <c r="L1113" i="17"/>
  <c r="L848" i="17"/>
  <c r="L720" i="17"/>
  <c r="L721" i="17"/>
  <c r="L296" i="17"/>
  <c r="L95" i="17"/>
  <c r="L81" i="17"/>
  <c r="L113" i="17"/>
  <c r="L545" i="17"/>
  <c r="L894" i="17"/>
  <c r="L1377" i="17"/>
  <c r="L1006" i="17"/>
  <c r="L321" i="17"/>
  <c r="L128" i="17"/>
  <c r="L129" i="17"/>
  <c r="L64" i="17"/>
  <c r="L65" i="17"/>
  <c r="L1017" i="17"/>
  <c r="L1473" i="17"/>
  <c r="L1102" i="17"/>
  <c r="L1022" i="17"/>
  <c r="L588" i="17"/>
  <c r="L556" i="17"/>
  <c r="L524" i="17"/>
  <c r="L492" i="17"/>
  <c r="L460" i="17"/>
  <c r="L428" i="17"/>
  <c r="L396" i="17"/>
  <c r="L1516" i="17"/>
  <c r="L141" i="17"/>
  <c r="L110" i="17"/>
  <c r="L111" i="17"/>
  <c r="L78" i="17"/>
  <c r="L183" i="17"/>
  <c r="L184" i="17"/>
  <c r="L1550" i="17"/>
  <c r="L326" i="17"/>
  <c r="L358" i="17"/>
  <c r="L390" i="17"/>
  <c r="L422" i="17"/>
  <c r="L454" i="17"/>
  <c r="L486" i="17"/>
  <c r="L518" i="17"/>
  <c r="L550" i="17"/>
  <c r="L582" i="17"/>
  <c r="L636" i="17"/>
  <c r="L2285" i="17"/>
  <c r="L684" i="17"/>
  <c r="L851" i="17"/>
  <c r="L1046" i="17"/>
  <c r="L1174" i="17"/>
  <c r="L1302" i="17"/>
  <c r="L1430" i="17"/>
  <c r="L1831" i="17"/>
  <c r="L667" i="17"/>
  <c r="L756" i="17"/>
  <c r="L841" i="17"/>
  <c r="L670" i="17"/>
  <c r="L734" i="17"/>
  <c r="L798" i="17"/>
  <c r="L862" i="17"/>
  <c r="L938" i="17"/>
  <c r="L1622" i="17"/>
  <c r="L1911" i="17"/>
  <c r="L2426" i="17"/>
  <c r="L1609" i="17"/>
  <c r="L1737" i="17"/>
  <c r="L2546" i="17"/>
  <c r="L910" i="17"/>
  <c r="L1500" i="17"/>
  <c r="L1628" i="17"/>
  <c r="L1756" i="17"/>
  <c r="L2777" i="17"/>
  <c r="L654" i="17"/>
  <c r="L706" i="17"/>
  <c r="L770" i="17"/>
  <c r="L834" i="17"/>
  <c r="L693" i="17"/>
  <c r="L757" i="17"/>
  <c r="L821" i="17"/>
  <c r="L940" i="17"/>
  <c r="L1529" i="17"/>
  <c r="L1657" i="17"/>
  <c r="L1785" i="17"/>
  <c r="L2694" i="17"/>
  <c r="L1502" i="17"/>
  <c r="L1758" i="17"/>
  <c r="L2266" i="17"/>
  <c r="L947" i="17"/>
  <c r="L1011" i="17"/>
  <c r="L1075" i="17"/>
  <c r="L1139" i="17"/>
  <c r="L1203" i="17"/>
  <c r="L1267" i="17"/>
  <c r="L1331" i="17"/>
  <c r="L1395" i="17"/>
  <c r="L1459" i="17"/>
  <c r="L1523" i="17"/>
  <c r="L1587" i="17"/>
  <c r="L1651" i="17"/>
  <c r="L1715" i="17"/>
  <c r="L1779" i="17"/>
  <c r="L1858" i="17"/>
  <c r="L1922" i="17"/>
  <c r="L1986" i="17"/>
  <c r="L2050" i="17"/>
  <c r="L2114" i="17"/>
  <c r="L2242" i="17"/>
  <c r="L2370" i="17"/>
  <c r="L2485" i="17"/>
  <c r="L3042" i="17"/>
  <c r="L991" i="17"/>
  <c r="L1119" i="17"/>
  <c r="L1375" i="17"/>
  <c r="L1503" i="17"/>
  <c r="L1567" i="17"/>
  <c r="L1695" i="17"/>
  <c r="L1759" i="17"/>
  <c r="L2576" i="17"/>
  <c r="L1058" i="17"/>
  <c r="L1122" i="17"/>
  <c r="L1186" i="17"/>
  <c r="L1314" i="17"/>
  <c r="L1442" i="17"/>
  <c r="L1506" i="17"/>
  <c r="L1570" i="17"/>
  <c r="L1634" i="17"/>
  <c r="L1698" i="17"/>
  <c r="L1762" i="17"/>
  <c r="L2117" i="17"/>
  <c r="L2373" i="17"/>
  <c r="L1029" i="17"/>
  <c r="L1093" i="17"/>
  <c r="L1157" i="17"/>
  <c r="L1221" i="17"/>
  <c r="L1285" i="17"/>
  <c r="L1349" i="17"/>
  <c r="L1413" i="17"/>
  <c r="L1477" i="17"/>
  <c r="L1541" i="17"/>
  <c r="L1605" i="17"/>
  <c r="L1669" i="17"/>
  <c r="L1733" i="17"/>
  <c r="L1818" i="17"/>
  <c r="L1853" i="17"/>
  <c r="L1885" i="17"/>
  <c r="L1917" i="17"/>
  <c r="L1949" i="17"/>
  <c r="L1981" i="17"/>
  <c r="L2013" i="17"/>
  <c r="L2045" i="17"/>
  <c r="L2077" i="17"/>
  <c r="L2109" i="17"/>
  <c r="L2733" i="17"/>
  <c r="L1552" i="17"/>
  <c r="L1616" i="17"/>
  <c r="L1680" i="17"/>
  <c r="L1744" i="17"/>
  <c r="L2365" i="17"/>
  <c r="L2617" i="17"/>
  <c r="L2873" i="17"/>
  <c r="L2558" i="17"/>
  <c r="L2622" i="17"/>
  <c r="L2690" i="17"/>
  <c r="L2754" i="17"/>
  <c r="L2818" i="17"/>
  <c r="L2151" i="17"/>
  <c r="L2215" i="17"/>
  <c r="L2279" i="17"/>
  <c r="L2343" i="17"/>
  <c r="L2407" i="17"/>
  <c r="L2471" i="17"/>
  <c r="L2541" i="17"/>
  <c r="L2751" i="17"/>
  <c r="L2986" i="17"/>
  <c r="L3242" i="17"/>
  <c r="L1832" i="17"/>
  <c r="L2024" i="17"/>
  <c r="L2088" i="17"/>
  <c r="L2152" i="17"/>
  <c r="L2216" i="17"/>
  <c r="L2280" i="17"/>
  <c r="L2344" i="17"/>
  <c r="L2408" i="17"/>
  <c r="L2472" i="17"/>
  <c r="L2536" i="17"/>
  <c r="L2778" i="17"/>
  <c r="L2842" i="17"/>
  <c r="L1843" i="17"/>
  <c r="L1907" i="17"/>
  <c r="L1971" i="17"/>
  <c r="L2035" i="17"/>
  <c r="L2099" i="17"/>
  <c r="L2163" i="17"/>
  <c r="L2227" i="17"/>
  <c r="L2291" i="17"/>
  <c r="L2355" i="17"/>
  <c r="L2419" i="17"/>
  <c r="L2583" i="17"/>
  <c r="L2679" i="17"/>
  <c r="L2807" i="17"/>
  <c r="L2938" i="17"/>
  <c r="L3103" i="17"/>
  <c r="L3194" i="17"/>
  <c r="L3359" i="17"/>
  <c r="L1806" i="17"/>
  <c r="L2126" i="17"/>
  <c r="L2190" i="17"/>
  <c r="L2254" i="17"/>
  <c r="L2382" i="17"/>
  <c r="L2446" i="17"/>
  <c r="L2702" i="17"/>
  <c r="L2766" i="17"/>
  <c r="L2830" i="17"/>
  <c r="L2930" i="17"/>
  <c r="L3017" i="17"/>
  <c r="L3095" i="17"/>
  <c r="L3186" i="17"/>
  <c r="L3273" i="17"/>
  <c r="L3351" i="17"/>
  <c r="L2917" i="17"/>
  <c r="L2981" i="17"/>
  <c r="L3045" i="17"/>
  <c r="L3109" i="17"/>
  <c r="L3173" i="17"/>
  <c r="L3237" i="17"/>
  <c r="L3301" i="17"/>
  <c r="L3365" i="17"/>
  <c r="L2896" i="17"/>
  <c r="L2960" i="17"/>
  <c r="L3088" i="17"/>
  <c r="L3152" i="17"/>
  <c r="L3216" i="17"/>
  <c r="L3344" i="17"/>
  <c r="L2547" i="17"/>
  <c r="L2611" i="17"/>
  <c r="L2675" i="17"/>
  <c r="L2739" i="17"/>
  <c r="L2803" i="17"/>
  <c r="L2867" i="17"/>
  <c r="L2931" i="17"/>
  <c r="L2995" i="17"/>
  <c r="L3123" i="17"/>
  <c r="L3187" i="17"/>
  <c r="L3251" i="17"/>
  <c r="L3379" i="17"/>
  <c r="L1353" i="17"/>
  <c r="L993" i="17"/>
  <c r="L952" i="17"/>
  <c r="L1449" i="17"/>
  <c r="L1089" i="17"/>
  <c r="L638" i="17"/>
  <c r="L600" i="17"/>
  <c r="L568" i="17"/>
  <c r="L536" i="17"/>
  <c r="L504" i="17"/>
  <c r="L472" i="17"/>
  <c r="L440" i="17"/>
  <c r="L408" i="17"/>
  <c r="L409" i="17"/>
  <c r="L376" i="17"/>
  <c r="L329" i="17"/>
  <c r="L1369" i="17"/>
  <c r="L1009" i="17"/>
  <c r="L800" i="17"/>
  <c r="L672" i="17"/>
  <c r="L346" i="17"/>
  <c r="L97" i="17"/>
  <c r="L1262" i="17"/>
  <c r="L964" i="17"/>
  <c r="L607" i="17"/>
  <c r="L316" i="17"/>
  <c r="L277" i="17"/>
  <c r="L278" i="17"/>
  <c r="L245" i="17"/>
  <c r="L246" i="17"/>
  <c r="L213" i="17"/>
  <c r="L214" i="17"/>
  <c r="L181" i="17"/>
  <c r="L182" i="17"/>
  <c r="L151" i="17"/>
  <c r="L152" i="17"/>
  <c r="L1230" i="17"/>
  <c r="L892" i="17"/>
  <c r="L621" i="17"/>
  <c r="L584" i="17"/>
  <c r="L552" i="17"/>
  <c r="L520" i="17"/>
  <c r="L488" i="17"/>
  <c r="L456" i="17"/>
  <c r="L424" i="17"/>
  <c r="L392" i="17"/>
  <c r="L1278" i="17"/>
  <c r="L985" i="17"/>
  <c r="L796" i="17"/>
  <c r="L668" i="17"/>
  <c r="L580" i="17"/>
  <c r="L548" i="17"/>
  <c r="L516" i="17"/>
  <c r="L484" i="17"/>
  <c r="L452" i="17"/>
  <c r="L420" i="17"/>
  <c r="L388" i="17"/>
  <c r="L354" i="17"/>
  <c r="L89" i="17"/>
  <c r="L1249" i="17"/>
  <c r="L958" i="17"/>
  <c r="L353" i="17"/>
  <c r="L304" i="17"/>
  <c r="L274" i="17"/>
  <c r="L242" i="17"/>
  <c r="L210" i="17"/>
  <c r="L178" i="17"/>
  <c r="L2157" i="17"/>
  <c r="L1217" i="17"/>
  <c r="L739" i="17"/>
  <c r="L615" i="17"/>
  <c r="L356" i="17"/>
  <c r="L1265" i="17"/>
  <c r="L956" i="17"/>
  <c r="L791" i="17"/>
  <c r="L659" i="17"/>
  <c r="L349" i="17"/>
  <c r="D34" i="17"/>
  <c r="E34" i="17" s="1"/>
  <c r="L585" i="17"/>
  <c r="E25" i="8"/>
  <c r="D25" i="8"/>
  <c r="D30" i="8" s="1"/>
  <c r="C25" i="8"/>
  <c r="C30" i="8" s="1"/>
  <c r="J14" i="17" l="1"/>
  <c r="H89" i="21"/>
  <c r="G89" i="21"/>
  <c r="E13" i="17"/>
  <c r="F4" i="18"/>
  <c r="F5" i="18"/>
  <c r="E13" i="18"/>
  <c r="J15" i="17"/>
  <c r="J14" i="18"/>
  <c r="F5" i="17"/>
  <c r="N52" i="9"/>
  <c r="N57" i="9"/>
  <c r="P35" i="9"/>
  <c r="C29" i="8"/>
  <c r="D29" i="8"/>
  <c r="E31" i="18"/>
  <c r="J15" i="18" s="1"/>
  <c r="E16" i="17" l="1"/>
  <c r="J2" i="17" s="1"/>
  <c r="G143" i="21"/>
  <c r="E16" i="18"/>
  <c r="J2" i="18" s="1"/>
  <c r="N59" i="9"/>
  <c r="G131" i="21" l="1"/>
  <c r="J3" i="18"/>
  <c r="J9" i="18" s="1"/>
  <c r="J5" i="18"/>
  <c r="J3" i="17"/>
  <c r="J5" i="17" s="1"/>
  <c r="J9" i="17" l="1"/>
  <c r="G133" i="21"/>
  <c r="J4" i="17"/>
  <c r="J4" i="18"/>
  <c r="D46" i="7"/>
  <c r="D45" i="7"/>
  <c r="D44" i="7"/>
  <c r="D49" i="7" s="1"/>
  <c r="D54" i="7" s="1"/>
  <c r="O25" i="14" l="1"/>
  <c r="M17" i="1" s="1"/>
  <c r="E34" i="14"/>
  <c r="G135" i="21"/>
  <c r="G208" i="21"/>
  <c r="G248" i="21" s="1"/>
  <c r="G310" i="21" s="1"/>
  <c r="G212" i="21"/>
  <c r="G139" i="21"/>
  <c r="C45" i="14"/>
  <c r="B34" i="14" l="1"/>
  <c r="O7" i="14"/>
  <c r="G214" i="21"/>
  <c r="G254" i="21" s="1"/>
  <c r="G252" i="21"/>
  <c r="G314" i="21" s="1"/>
  <c r="B45" i="14"/>
  <c r="D3" i="10"/>
  <c r="D4" i="10"/>
  <c r="E25" i="14"/>
  <c r="N24" i="14" s="1"/>
  <c r="M15" i="1" s="1"/>
  <c r="D25" i="14"/>
  <c r="N18" i="14" s="1"/>
  <c r="K15" i="1" s="1"/>
  <c r="D14" i="10" l="1"/>
  <c r="G273" i="21"/>
  <c r="G316" i="21"/>
  <c r="G218" i="21"/>
  <c r="G258" i="21" s="1"/>
  <c r="G320" i="21" s="1"/>
  <c r="D13" i="10"/>
  <c r="M19" i="14"/>
  <c r="M25" i="14" s="1"/>
  <c r="C52" i="14"/>
  <c r="D16" i="10"/>
  <c r="C51" i="14"/>
  <c r="D30" i="14"/>
  <c r="D26" i="8"/>
  <c r="D36" i="8" s="1"/>
  <c r="G283" i="21" l="1"/>
  <c r="D48" i="8"/>
  <c r="D42" i="8"/>
  <c r="O19" i="14"/>
  <c r="K17" i="1" s="1"/>
  <c r="D60" i="7"/>
  <c r="D35" i="8"/>
  <c r="D41" i="8" s="1"/>
  <c r="C10" i="14" s="1"/>
  <c r="D34" i="14"/>
  <c r="D47" i="8"/>
  <c r="C16" i="14" s="1"/>
  <c r="D44" i="8" l="1"/>
  <c r="C11" i="14"/>
  <c r="D38" i="8"/>
  <c r="I8" i="1" s="1"/>
  <c r="C5" i="14"/>
  <c r="D50" i="8"/>
  <c r="C19" i="14" s="1"/>
  <c r="N11" i="14" s="1"/>
  <c r="I13" i="1" s="1"/>
  <c r="C4" i="14"/>
  <c r="D59" i="7"/>
  <c r="G21" i="9"/>
  <c r="G30" i="9" s="1"/>
  <c r="O32" i="9" s="1"/>
  <c r="O35" i="9" s="1"/>
  <c r="F21" i="9"/>
  <c r="F30" i="9" s="1"/>
  <c r="N32" i="9" s="1"/>
  <c r="N35" i="9" s="1"/>
  <c r="C7" i="14" l="1"/>
  <c r="C13" i="14"/>
  <c r="N10" i="14" s="1"/>
  <c r="I10" i="1" s="1"/>
  <c r="C17" i="14"/>
  <c r="O13" i="14" l="1"/>
  <c r="I17" i="1" s="1"/>
  <c r="C53" i="14"/>
  <c r="C34" i="14" l="1"/>
  <c r="C3" i="10" l="1"/>
  <c r="C4" i="10"/>
  <c r="C14" i="10" l="1"/>
  <c r="B52" i="14" s="1"/>
  <c r="C16" i="10"/>
  <c r="B53" i="14" s="1"/>
  <c r="C13" i="10"/>
  <c r="V41" i="9"/>
  <c r="B51" i="14" l="1"/>
  <c r="V52" i="9"/>
  <c r="V55" i="9" l="1"/>
  <c r="F26" i="8"/>
  <c r="E26" i="8"/>
  <c r="C26" i="8"/>
  <c r="C47" i="8" s="1"/>
  <c r="C46" i="7"/>
  <c r="C45" i="7"/>
  <c r="C44" i="7"/>
  <c r="C49" i="7" s="1"/>
  <c r="C54" i="7" s="1"/>
  <c r="C60" i="7" s="1"/>
  <c r="B16" i="14" l="1"/>
  <c r="G200" i="21"/>
  <c r="G240" i="21" s="1"/>
  <c r="G302" i="21" s="1"/>
  <c r="C36" i="8"/>
  <c r="C35" i="8"/>
  <c r="E30" i="8"/>
  <c r="E47" i="8" s="1"/>
  <c r="E29" i="8"/>
  <c r="G188" i="21" l="1"/>
  <c r="B5" i="14"/>
  <c r="G189" i="21"/>
  <c r="C41" i="8"/>
  <c r="B4" i="14"/>
  <c r="C42" i="8"/>
  <c r="C48" i="8"/>
  <c r="C38" i="8"/>
  <c r="D16" i="14"/>
  <c r="E50" i="8"/>
  <c r="D19" i="14" s="1"/>
  <c r="N17" i="14" s="1"/>
  <c r="K13" i="1" s="1"/>
  <c r="E35" i="8"/>
  <c r="E41" i="8" s="1"/>
  <c r="G229" i="21" l="1"/>
  <c r="G291" i="21" s="1"/>
  <c r="G228" i="21"/>
  <c r="G290" i="21" s="1"/>
  <c r="B17" i="14"/>
  <c r="G201" i="21"/>
  <c r="G241" i="21" s="1"/>
  <c r="G303" i="21" s="1"/>
  <c r="B7" i="14"/>
  <c r="G191" i="21"/>
  <c r="B11" i="14"/>
  <c r="G195" i="21"/>
  <c r="G235" i="21" s="1"/>
  <c r="G297" i="21" s="1"/>
  <c r="B10" i="14"/>
  <c r="G194" i="21"/>
  <c r="G234" i="21" s="1"/>
  <c r="G296" i="21" s="1"/>
  <c r="G8" i="1"/>
  <c r="G8" i="21"/>
  <c r="C44" i="8"/>
  <c r="E44" i="8"/>
  <c r="D10" i="14"/>
  <c r="C50" i="8"/>
  <c r="D4" i="14"/>
  <c r="E38" i="8"/>
  <c r="K8" i="1" s="1"/>
  <c r="G231" i="21" l="1"/>
  <c r="G269" i="21" s="1"/>
  <c r="G197" i="21"/>
  <c r="G237" i="21" s="1"/>
  <c r="B19" i="14"/>
  <c r="N5" i="14" s="1"/>
  <c r="G203" i="21"/>
  <c r="G243" i="21" s="1"/>
  <c r="B13" i="14"/>
  <c r="D7" i="14"/>
  <c r="D13" i="14"/>
  <c r="G293" i="21" l="1"/>
  <c r="G271" i="21"/>
  <c r="G305" i="21"/>
  <c r="G270" i="21"/>
  <c r="G299" i="21"/>
  <c r="G279" i="21"/>
  <c r="N4" i="14"/>
  <c r="G13" i="1"/>
  <c r="G13" i="21"/>
  <c r="D33" i="14"/>
  <c r="D35" i="14" s="1"/>
  <c r="N30" i="14" s="1"/>
  <c r="N16" i="14"/>
  <c r="K10" i="1" s="1"/>
  <c r="K19" i="1" s="1"/>
  <c r="G280" i="21" l="1"/>
  <c r="G281" i="21"/>
  <c r="G10" i="21"/>
  <c r="G10" i="1"/>
  <c r="M33" i="1"/>
  <c r="F25" i="8" s="1"/>
  <c r="G17" i="21" l="1"/>
  <c r="G137" i="21" s="1"/>
  <c r="G17" i="1"/>
  <c r="F30" i="8"/>
  <c r="F47" i="8" s="1"/>
  <c r="F29" i="8"/>
  <c r="F35" i="8" s="1"/>
  <c r="F41" i="8" s="1"/>
  <c r="F44" i="8" l="1"/>
  <c r="E10" i="14"/>
  <c r="E16" i="14"/>
  <c r="F50" i="8"/>
  <c r="E19" i="14" s="1"/>
  <c r="N23" i="14" s="1"/>
  <c r="M13" i="1" s="1"/>
  <c r="E4" i="14"/>
  <c r="F38" i="8"/>
  <c r="M8" i="1" s="1"/>
  <c r="E7" i="14" l="1"/>
  <c r="E13" i="14"/>
  <c r="E33" i="14" l="1"/>
  <c r="E35" i="14" s="1"/>
  <c r="N31" i="14" s="1"/>
  <c r="N22" i="14"/>
  <c r="M10" i="1" s="1"/>
  <c r="M19" i="1" l="1"/>
  <c r="C39" i="7" l="1"/>
  <c r="C50" i="7" l="1"/>
  <c r="C51" i="7" s="1"/>
  <c r="C55" i="7" l="1"/>
  <c r="C61" i="7" s="1"/>
  <c r="C56" i="7"/>
  <c r="C62" i="7" s="1"/>
  <c r="C63" i="7" l="1"/>
  <c r="G206" i="21" l="1"/>
  <c r="G209" i="21" s="1"/>
  <c r="B22" i="14"/>
  <c r="B25" i="14" s="1"/>
  <c r="B33" i="14" s="1"/>
  <c r="B35" i="14" s="1"/>
  <c r="N28" i="14" s="1"/>
  <c r="D39" i="7"/>
  <c r="D50" i="7" s="1"/>
  <c r="D55" i="7" s="1"/>
  <c r="D61" i="7" s="1"/>
  <c r="G246" i="21" l="1"/>
  <c r="G308" i="21" s="1"/>
  <c r="G217" i="21"/>
  <c r="G249" i="21"/>
  <c r="N6" i="14"/>
  <c r="D51" i="7"/>
  <c r="D56" i="7" s="1"/>
  <c r="D62" i="7" s="1"/>
  <c r="D63" i="7" s="1"/>
  <c r="C22" i="14" s="1"/>
  <c r="G272" i="21" l="1"/>
  <c r="G311" i="21"/>
  <c r="G219" i="21"/>
  <c r="G259" i="21" s="1"/>
  <c r="G257" i="21"/>
  <c r="G319" i="21" s="1"/>
  <c r="G15" i="21"/>
  <c r="G19" i="21" s="1"/>
  <c r="G15" i="1"/>
  <c r="G19" i="1" s="1"/>
  <c r="C25" i="14"/>
  <c r="N12" i="14" s="1"/>
  <c r="I15" i="1" s="1"/>
  <c r="I19" i="1" s="1"/>
  <c r="G274" i="21" l="1"/>
  <c r="G284" i="21" s="1"/>
  <c r="H366" i="21" s="1"/>
  <c r="G321" i="21"/>
  <c r="G282" i="21"/>
  <c r="C33" i="14"/>
  <c r="C35" i="14" s="1"/>
  <c r="N29" i="14" s="1"/>
</calcChain>
</file>

<file path=xl/sharedStrings.xml><?xml version="1.0" encoding="utf-8"?>
<sst xmlns="http://schemas.openxmlformats.org/spreadsheetml/2006/main" count="1056" uniqueCount="447">
  <si>
    <t>Aantal fietsparkeerplaatsen</t>
  </si>
  <si>
    <t>Stalling op maaiveld</t>
  </si>
  <si>
    <t>Fietskluis</t>
  </si>
  <si>
    <t>Toegang</t>
  </si>
  <si>
    <t>nvt</t>
  </si>
  <si>
    <t>Betaalsysteem</t>
  </si>
  <si>
    <t>OV-chipkaart</t>
  </si>
  <si>
    <t>OV-fiets</t>
  </si>
  <si>
    <t>Ja</t>
  </si>
  <si>
    <t>Nee</t>
  </si>
  <si>
    <t>Bezettingsgraad</t>
  </si>
  <si>
    <t>Automatisch toegangssysteem</t>
  </si>
  <si>
    <t>Geen automatisch toegangssysteem</t>
  </si>
  <si>
    <t>Abonnementen</t>
  </si>
  <si>
    <t>Totaal</t>
  </si>
  <si>
    <t>Capaciteit</t>
  </si>
  <si>
    <t>Weekend</t>
  </si>
  <si>
    <t>Onbewaakt zonder kap enkellaags</t>
  </si>
  <si>
    <t>Onbewaakt zonder kap dubbellaags</t>
  </si>
  <si>
    <t>Onbewaakt overkapt dubbellaags nieuwbouw</t>
  </si>
  <si>
    <t>Onbewaakt overkapt dubbellaags vervanging/ombouw</t>
  </si>
  <si>
    <t>Onbewaakt overkapt enkellaags</t>
  </si>
  <si>
    <t>Fietskluis overkapt</t>
  </si>
  <si>
    <t>Bewaakt nieuwbouw</t>
  </si>
  <si>
    <t>Bewaakt in bestaand gebouw</t>
  </si>
  <si>
    <t>Bewaakt in bestaand gebouw (aanpassing vereist)</t>
  </si>
  <si>
    <t>Bewaakt met onbewaakt op dak</t>
  </si>
  <si>
    <t>Kelder</t>
  </si>
  <si>
    <t>Fietsflat</t>
  </si>
  <si>
    <t>Verdiepte bak</t>
  </si>
  <si>
    <t>HBF-systeem</t>
  </si>
  <si>
    <t>Type stalling</t>
  </si>
  <si>
    <t>Invoer</t>
  </si>
  <si>
    <t>Gebruik van de stalling</t>
  </si>
  <si>
    <t>Betaling</t>
  </si>
  <si>
    <t>Kenmerken van de stalling</t>
  </si>
  <si>
    <t>Dashboard B&amp;E-model</t>
  </si>
  <si>
    <t>Spits</t>
  </si>
  <si>
    <t>uur</t>
  </si>
  <si>
    <t>start OS</t>
  </si>
  <si>
    <t>eind OS</t>
  </si>
  <si>
    <t>start AS</t>
  </si>
  <si>
    <t>eind AS</t>
  </si>
  <si>
    <t>Overdag</t>
  </si>
  <si>
    <t>Nacht</t>
  </si>
  <si>
    <t>FTE</t>
  </si>
  <si>
    <t>Gemiddelde stallingsduur</t>
  </si>
  <si>
    <t>Abonnementhouders</t>
  </si>
  <si>
    <t>ntb</t>
  </si>
  <si>
    <t>HBF</t>
  </si>
  <si>
    <t>Investeringskosten</t>
  </si>
  <si>
    <t>Opbrengsten</t>
  </si>
  <si>
    <t>Dagstallers</t>
  </si>
  <si>
    <t>Oppervlakte</t>
  </si>
  <si>
    <t>Investering</t>
  </si>
  <si>
    <t>Aantal</t>
  </si>
  <si>
    <t>Overhead</t>
  </si>
  <si>
    <t>1e 24u</t>
  </si>
  <si>
    <t>Jaarabonnement</t>
  </si>
  <si>
    <t>Omzet/staller</t>
  </si>
  <si>
    <t>Verkochte abonnementen</t>
  </si>
  <si>
    <t>?</t>
  </si>
  <si>
    <t>Verstreken uren</t>
  </si>
  <si>
    <t>Kosten</t>
  </si>
  <si>
    <t>Saldo</t>
  </si>
  <si>
    <t>Indicatie jaarlijkse afschrijvingskosten</t>
  </si>
  <si>
    <t>Totalen</t>
  </si>
  <si>
    <t>4 (e.v.)</t>
  </si>
  <si>
    <t>Euro</t>
  </si>
  <si>
    <t>Euro/FTE</t>
  </si>
  <si>
    <t>Gemiddeld</t>
  </si>
  <si>
    <t>OV-fietsvergoeding</t>
  </si>
  <si>
    <t>Verhuring/fiets/dag</t>
  </si>
  <si>
    <t>Commerciële activiteiten</t>
  </si>
  <si>
    <t>OV-fietsen per fpp</t>
  </si>
  <si>
    <t>Gemiddelde bezettingsgraad</t>
  </si>
  <si>
    <t>4e 24u en later</t>
  </si>
  <si>
    <t>Stadsdeel Oost</t>
  </si>
  <si>
    <t>Stadsdeel West</t>
  </si>
  <si>
    <t>Stadsdeel Centrum/CS</t>
  </si>
  <si>
    <t>-Stationseiland</t>
  </si>
  <si>
    <t>-Leidseplein</t>
  </si>
  <si>
    <t>-Overig</t>
  </si>
  <si>
    <t>max. aantal fpp</t>
  </si>
  <si>
    <t>Bemensing in de stalling</t>
  </si>
  <si>
    <t>Huurinkomsten</t>
  </si>
  <si>
    <t>Euro/jaar</t>
  </si>
  <si>
    <t>w.v. dagstaller</t>
  </si>
  <si>
    <t>BTW-correctie</t>
  </si>
  <si>
    <t>Stallingsnaam</t>
  </si>
  <si>
    <t>Bewaakte stalling 2</t>
  </si>
  <si>
    <t>Bewaakte stalling 1</t>
  </si>
  <si>
    <t>Opgesteld door</t>
  </si>
  <si>
    <t>Deels automatisch toegangssysteem</t>
  </si>
  <si>
    <t>Hoeveel procent van de stallers staat er nog na 24 uur?</t>
  </si>
  <si>
    <t>Percentage van de stallers dat langer dan 1 etmaal in de stalling staat</t>
  </si>
  <si>
    <t>Etmaal/gemiddelde stallingsduur = aantal keer gestald per gebruikte fpp per etmaal</t>
  </si>
  <si>
    <t>Omzet/betalende staller</t>
  </si>
  <si>
    <t>Aantal verwijderde fietsen in afgelopen 4 maanden</t>
  </si>
  <si>
    <t>HANDHAVING OP BASIS VAN APV PARKEERVERBOD</t>
  </si>
  <si>
    <t>Aantal stallingsplaatsen</t>
  </si>
  <si>
    <t>Fietsdepotkosten/jaar</t>
  </si>
  <si>
    <t>Kosten/jaar</t>
  </si>
  <si>
    <t>Personeel aanwezig</t>
  </si>
  <si>
    <t>Registratiesysteem</t>
  </si>
  <si>
    <t>Bonnetjes</t>
  </si>
  <si>
    <t>Ja/Nee</t>
  </si>
  <si>
    <t>Aantal keer gestald</t>
  </si>
  <si>
    <t>Per jaar</t>
  </si>
  <si>
    <t>Aantal transacties</t>
  </si>
  <si>
    <t>Totale omzet</t>
  </si>
  <si>
    <t>Kosten OV-chipkaart</t>
  </si>
  <si>
    <t>Type</t>
  </si>
  <si>
    <t>Totale investeringskosten voor de stalling</t>
  </si>
  <si>
    <t>Totale investeringskosten HBF-systeem</t>
  </si>
  <si>
    <t>Totale investeringenkosten</t>
  </si>
  <si>
    <t>Totale beheerkosten per jaar</t>
  </si>
  <si>
    <t>Uurtarief</t>
  </si>
  <si>
    <t>Totale omzet abonnementhouders</t>
  </si>
  <si>
    <t>Kosten OV-chipkaarttransacties</t>
  </si>
  <si>
    <t>OV-fietsopbrengsten</t>
  </si>
  <si>
    <t>AFZONDERLIJKE MODULES</t>
  </si>
  <si>
    <t>GECLUSTERD</t>
  </si>
  <si>
    <t>weekend</t>
  </si>
  <si>
    <t>spits</t>
  </si>
  <si>
    <t>studentenspits</t>
  </si>
  <si>
    <t>NIET GEBRUIKT…</t>
  </si>
  <si>
    <t>Minimale overhead</t>
  </si>
  <si>
    <t>Stallers per jaar</t>
  </si>
  <si>
    <t>Niet-abonnementhouders per jaar</t>
  </si>
  <si>
    <t>Transacties per jaar</t>
  </si>
  <si>
    <t>Week overdag (10.00-17.00)</t>
  </si>
  <si>
    <t>Week avond/nacht (19.00-7.00)</t>
  </si>
  <si>
    <t>2e 24u</t>
  </si>
  <si>
    <t>3e 24u</t>
  </si>
  <si>
    <t>Totale investeringskosten</t>
  </si>
  <si>
    <t>Handhavingskosten per jaar</t>
  </si>
  <si>
    <t>Informatie Dashboard</t>
  </si>
  <si>
    <t>Type stalling bewaakt</t>
  </si>
  <si>
    <t>Type stalling onbewaakt</t>
  </si>
  <si>
    <t>Type stalling fietskluis</t>
  </si>
  <si>
    <t>Personen*uur/dag</t>
  </si>
  <si>
    <t>Dagen/week</t>
  </si>
  <si>
    <t>Uur/jaar</t>
  </si>
  <si>
    <t>Basisgegevens</t>
  </si>
  <si>
    <t>Spitstijden</t>
  </si>
  <si>
    <t>Gesloten uren 's nachts</t>
  </si>
  <si>
    <t>Uur</t>
  </si>
  <si>
    <t>Ervaring Zuid</t>
  </si>
  <si>
    <t>Ervaring CS</t>
  </si>
  <si>
    <t>Aantal verwijderde fietsen per fpp bij deze kosten</t>
  </si>
  <si>
    <t>Handhavingsinzet/jaar (mankracht + auto's)</t>
  </si>
  <si>
    <t>Handhaving op parkeerduur</t>
  </si>
  <si>
    <t>Handhaving op parkeerverbod</t>
  </si>
  <si>
    <t>Fietsdepotkosten vanuit stalling</t>
  </si>
  <si>
    <t>Fietsdepotkosten fietsen van maaiveld</t>
  </si>
  <si>
    <t>Handhavingsinzet maaiveld</t>
  </si>
  <si>
    <t>Informatie voor het rekenen met een exponentiële formule</t>
  </si>
  <si>
    <t>Tarieven, gecorrigeerd voor BTW</t>
  </si>
  <si>
    <t>Omzet na x etmaal</t>
  </si>
  <si>
    <t>Bezetting dagstallers</t>
  </si>
  <si>
    <t>PDF totaal</t>
  </si>
  <si>
    <t>PDF betalend</t>
  </si>
  <si>
    <t>CDF</t>
  </si>
  <si>
    <t>Verstreken etmalen</t>
  </si>
  <si>
    <t>Kansverdeling naar etmaal (voor het bepalen van omzet)</t>
  </si>
  <si>
    <t>Kansverdeling naar uur (voor het bepalen van gemiddelde stallingsduur en daarvan afgeleide gegevens)</t>
  </si>
  <si>
    <t>Parkeerduurbeperking</t>
  </si>
  <si>
    <t>Buiten voorziening geparkeerd</t>
  </si>
  <si>
    <t>Parkeerverbod</t>
  </si>
  <si>
    <t>Maaiveld</t>
  </si>
  <si>
    <t>Fietsflat/pontons</t>
  </si>
  <si>
    <t>Inzet</t>
  </si>
  <si>
    <t>Depot</t>
  </si>
  <si>
    <t>Handhaving</t>
  </si>
  <si>
    <t>PARKEERDUUR</t>
  </si>
  <si>
    <t>Resultaat: euro/fpp/jaar</t>
  </si>
  <si>
    <t>GARAGE</t>
  </si>
  <si>
    <t>MAAIVELD</t>
  </si>
  <si>
    <t>Kosten per jaar</t>
  </si>
  <si>
    <t>ALGEMEEN</t>
  </si>
  <si>
    <t>Gemiddelde kosten Fietsdepot per aangeleverde fiets</t>
  </si>
  <si>
    <t>ERVARING CS</t>
  </si>
  <si>
    <t>BUITEN VOORZIENING GEPARKEERD</t>
  </si>
  <si>
    <t>Euro/FTE/jaar</t>
  </si>
  <si>
    <t>Verwijderde fietsen</t>
  </si>
  <si>
    <t>Verwijderde fietsen/FTE/jaar</t>
  </si>
  <si>
    <t>Aantal verwijderde fietsen/fpp/jaar</t>
  </si>
  <si>
    <t>Inzet: euro/fpp/jaar</t>
  </si>
  <si>
    <t>OF</t>
  </si>
  <si>
    <t>TOTAAL</t>
  </si>
  <si>
    <t>FTE buiten voorziening geparkeerd</t>
  </si>
  <si>
    <t>FTE parkeerverbod</t>
  </si>
  <si>
    <t>Aantal verwijderde fietsen per fpp bij deze inzet</t>
  </si>
  <si>
    <t>Zie invoertabblad voor gehanteerde parameters</t>
  </si>
  <si>
    <t>Toerekenen aan maaiveldstalling</t>
  </si>
  <si>
    <t>Toerekenen aan hele gebied</t>
  </si>
  <si>
    <t>Gebaseerd op FTE's</t>
  </si>
  <si>
    <t>Gebaseerd op omvang maaiveldstalling</t>
  </si>
  <si>
    <t>Vul hieronder in wat de inzet is voor deze handhavingspost (uitgedrukt in FTE)</t>
  </si>
  <si>
    <t>Als toegerekend aan hele gebied</t>
  </si>
  <si>
    <t>Als toegerekend aan maaiveldstalling</t>
  </si>
  <si>
    <t>Indien toegerekend aan hele gebied</t>
  </si>
  <si>
    <t>ALS GEBASEERD OP AANTAL MAAIVELDSTALLINGEN</t>
  </si>
  <si>
    <t>ALS GEBASEERD OP FTE's</t>
  </si>
  <si>
    <t>Als gebaseerd op FTE's</t>
  </si>
  <si>
    <t>Als gebaseerd op aantal maaiveldstallingen</t>
  </si>
  <si>
    <t>RESULTERENDE TABELLEN</t>
  </si>
  <si>
    <t>Eventueel aan te passen kenmerken</t>
  </si>
  <si>
    <t>Handhaving 1</t>
  </si>
  <si>
    <t>Handhaving 2</t>
  </si>
  <si>
    <t>Handhaving 3</t>
  </si>
  <si>
    <t>Afschrijvingstermijn</t>
  </si>
  <si>
    <t>Stalling (pand)</t>
  </si>
  <si>
    <t>Percentage (%)</t>
  </si>
  <si>
    <t>Salaris personeel</t>
  </si>
  <si>
    <t>Richtlijn NS personeel</t>
  </si>
  <si>
    <t>Week</t>
  </si>
  <si>
    <t>Uurtarief (€/uur)</t>
  </si>
  <si>
    <t>Termijn (jaar)</t>
  </si>
  <si>
    <t>O.b.v. FTE's</t>
  </si>
  <si>
    <t>Verwijderde fietsen (fiets/FTE/jaar)</t>
  </si>
  <si>
    <t>Ruimtegebruik (OV-fiets/fpp)</t>
  </si>
  <si>
    <t>Als handhavingskosten worden bepaald op basis van FTE's (aan te geven in het Dashboard)</t>
  </si>
  <si>
    <t>Hieronder enkele resultaten op basis van de ingevoerde waarden (bezettingsgraad, gemiddelde stallingsduur/omloopsnelheid). Gebruik dit om te controleren of de invoer plausibel is.</t>
  </si>
  <si>
    <t>Resultaten per stalling</t>
  </si>
  <si>
    <t>HBF-systeem (elektronisch monitoringssysteem bezetting)</t>
  </si>
  <si>
    <t>Consumententarief</t>
  </si>
  <si>
    <t>De onderstaande uitgangspunten zijn aan te passen</t>
  </si>
  <si>
    <t>HBF-systeem/toegangssysteem</t>
  </si>
  <si>
    <t>Openingstijden</t>
  </si>
  <si>
    <t>Ja, 24/7</t>
  </si>
  <si>
    <t>Nee, personeel beperkt aanwezig</t>
  </si>
  <si>
    <t>Personeel aanwezig?</t>
  </si>
  <si>
    <t>Hoe laat stopt het personeel?</t>
  </si>
  <si>
    <t>Hoe laat begint het personeel?</t>
  </si>
  <si>
    <t>24/7 open en personeel aanwezig?</t>
  </si>
  <si>
    <t>Check: aantal uur open per etmaal</t>
  </si>
  <si>
    <t>Werktijden</t>
  </si>
  <si>
    <t>Bemensing per dagdeel</t>
  </si>
  <si>
    <t>Personeel</t>
  </si>
  <si>
    <t>Datum</t>
  </si>
  <si>
    <t>Aantal verkochte abonnementen</t>
  </si>
  <si>
    <t>Factor abonnementhouders in de stalling/abonnementhouders</t>
  </si>
  <si>
    <t>Geen registratie</t>
  </si>
  <si>
    <t>Bezetting abonnementhouders</t>
  </si>
  <si>
    <t>Totale bezetting (gemiddeld)</t>
  </si>
  <si>
    <t>Het onderstaande is niet gebruikt</t>
  </si>
  <si>
    <t>We gaan alleen uit van FTE's, toegerekend aan het hele gebied</t>
  </si>
  <si>
    <t>Handhavingsinzet</t>
  </si>
  <si>
    <t>Handhavingskosten worden aan alle stallingen toegerekend.</t>
  </si>
  <si>
    <t>Kosten handhaving</t>
  </si>
  <si>
    <t>Aantal OV-fietsen</t>
  </si>
  <si>
    <t>Aantal verhuring per OV-fiets</t>
  </si>
  <si>
    <t>Verhuring per OV-fiets per dag</t>
  </si>
  <si>
    <t>Jaarlijkse omzet dagstallers</t>
  </si>
  <si>
    <t>Gaat x uur voor (-)/ na(+) OS open</t>
  </si>
  <si>
    <t>Gaat x uur voor (-)/ na(+) OS dicht</t>
  </si>
  <si>
    <t>OS</t>
  </si>
  <si>
    <t>AS</t>
  </si>
  <si>
    <t>DAL</t>
  </si>
  <si>
    <t>Gaat x uur voor (-)/ na(+) dal open</t>
  </si>
  <si>
    <t>Gaat x uur voor (-)/ na(+) dal dicht</t>
  </si>
  <si>
    <t>NACHT</t>
  </si>
  <si>
    <t>Gaat x uur voor (-)/ na(+) AS open</t>
  </si>
  <si>
    <t>Gaat x uur voor (-)/ na(+) AS dicht</t>
  </si>
  <si>
    <t>Minimale bezettingsgraad</t>
  </si>
  <si>
    <t>Oppervlakte (vierkante meter)</t>
  </si>
  <si>
    <t>Euro per jaar</t>
  </si>
  <si>
    <t>Gemiddelde (percentage)</t>
  </si>
  <si>
    <t>Afschrijvingskosten geautomatiseerde toegang</t>
  </si>
  <si>
    <t>Beheerkosten geautomatiseerde toegang</t>
  </si>
  <si>
    <t>Handhaving gebruikt op Dashboard 1</t>
  </si>
  <si>
    <t>8 uur per kwartaal</t>
  </si>
  <si>
    <t>8 uur per maand</t>
  </si>
  <si>
    <t>8 uur per week</t>
  </si>
  <si>
    <t>20 uur per week</t>
  </si>
  <si>
    <t>40 uur per week</t>
  </si>
  <si>
    <t>80 uur per week</t>
  </si>
  <si>
    <t>Dashboard:</t>
  </si>
  <si>
    <r>
      <t>Vergoeding (</t>
    </r>
    <r>
      <rPr>
        <sz val="9"/>
        <color theme="1"/>
        <rFont val="Franklin Gothic Book"/>
        <family val="2"/>
      </rPr>
      <t>€</t>
    </r>
    <r>
      <rPr>
        <i/>
        <sz val="9"/>
        <color theme="1"/>
        <rFont val="Franklin Gothic Book"/>
        <family val="2"/>
      </rPr>
      <t>/verhuring)</t>
    </r>
  </si>
  <si>
    <t>Week spits (07.00-10.00; 17.00-19.00)</t>
  </si>
  <si>
    <t>Richtlijn abonnementen</t>
  </si>
  <si>
    <t>Automatische toegang</t>
  </si>
  <si>
    <t>Bovengrens aantal stallingsplaatsen waarbij een automatisch toegangssysteem nog wenselijk is</t>
  </si>
  <si>
    <t>Bovensgrens</t>
  </si>
  <si>
    <t>Aantal fpp</t>
  </si>
  <si>
    <t>Richtlijn NS (OV-chipkaartregistratie; na 24 uur betaal parkeren)</t>
  </si>
  <si>
    <t>Jaarlijkse omzet abonnementhouders</t>
  </si>
  <si>
    <t>Jaarlijkse omzet per stallingsplaats</t>
  </si>
  <si>
    <t>Kosten automatische toegang</t>
  </si>
  <si>
    <t>Open uren tijdens…</t>
  </si>
  <si>
    <t>Samengevoegd</t>
  </si>
  <si>
    <t>Max. aantal stallingsplaatsen</t>
  </si>
  <si>
    <t>Negatieve natuurlijke logaritme van ingevuld percentage</t>
  </si>
  <si>
    <t>Overhead in fietsparkeergarages (Overhead, bedrijfskosten en communicatiekosten, incl. klantenservice)</t>
  </si>
  <si>
    <t>Afschrijvingskosten stalling (pand)</t>
  </si>
  <si>
    <t>Afschrijvingskosten HBF-systeem</t>
  </si>
  <si>
    <t>Afschrijvingstermijn (jaar)</t>
  </si>
  <si>
    <t>Afschrijvingen</t>
  </si>
  <si>
    <t>Onderhoudskosten</t>
  </si>
  <si>
    <t>Let op: invullen inclusief btw</t>
  </si>
  <si>
    <t>Exploitatiekosten</t>
  </si>
  <si>
    <t>Onderhoudskosten stalling</t>
  </si>
  <si>
    <t>Onderhoudskosten HBF-systeem</t>
  </si>
  <si>
    <t>Onderhoudskosten geautomatiseerde toegang</t>
  </si>
  <si>
    <t>Investeringskosten stalling</t>
  </si>
  <si>
    <t>Investeringskosten HBF-systeem</t>
  </si>
  <si>
    <t>Investeringskosten geautomatiseerde toegang</t>
  </si>
  <si>
    <t>Afschrijvingskosten stalling</t>
  </si>
  <si>
    <t>Eindtotalen</t>
  </si>
  <si>
    <t>Handhavingskosten</t>
  </si>
  <si>
    <t>Eventueel verlies van stallingsinkomsten</t>
  </si>
  <si>
    <t>GEDETAILLEERD</t>
  </si>
  <si>
    <t>Bezetting abonnementhouders/dagstallers</t>
  </si>
  <si>
    <t>NORMKOSTEN PRORAIL</t>
  </si>
  <si>
    <t>Normkosten ProRail voor dergelijke stallingen</t>
  </si>
  <si>
    <t>Stalling investering (euro/stallingsplaats)</t>
  </si>
  <si>
    <t>Stalling onderhoud (euro/stallingsplaats/jaar)</t>
  </si>
  <si>
    <t>HBF investering (indien aanwezig) (euro/stallingsplaats)</t>
  </si>
  <si>
    <t>HBF onderhoud (indien aanwezig) (euro/stallingsplaats)</t>
  </si>
  <si>
    <t>(HBF-systeem)</t>
  </si>
  <si>
    <t>(Automatische toegang)</t>
  </si>
  <si>
    <t>Oppervlakte bewaakte fpp is altijd 0,75 m2</t>
  </si>
  <si>
    <t>Oppervlakte winkel (vierkante meter)</t>
  </si>
  <si>
    <t>Berekeningen</t>
  </si>
  <si>
    <t>Totale oppervlakte stalling</t>
  </si>
  <si>
    <t>Verlies aan stallingsinkomsten (%)</t>
  </si>
  <si>
    <t>Parameters</t>
  </si>
  <si>
    <t>Vergoeding per verhuring</t>
  </si>
  <si>
    <t>Berekening</t>
  </si>
  <si>
    <t>(Pand)</t>
  </si>
  <si>
    <t>Totale onderhoudskosten voor de stalling</t>
  </si>
  <si>
    <t>Totale onderhoudskosten HBF-systeem</t>
  </si>
  <si>
    <t>Totale investeringskosten geautomatiseerde toegang</t>
  </si>
  <si>
    <t>Kosten per FTE (loon, voertuigen, brandstof, middelen, projectbegeleiding)</t>
  </si>
  <si>
    <t>Fietsplatform, fietspont, fietsflat</t>
  </si>
  <si>
    <t>Maaiveld CSE</t>
  </si>
  <si>
    <t>Personen</t>
  </si>
  <si>
    <t>Totaal uur per week</t>
  </si>
  <si>
    <t>Uurloon</t>
  </si>
  <si>
    <t>Weken per jaar</t>
  </si>
  <si>
    <t>Reiskosten per week</t>
  </si>
  <si>
    <t>Voertuigen</t>
  </si>
  <si>
    <t>Aantal voertuigen</t>
  </si>
  <si>
    <t>Kosten per voertuig</t>
  </si>
  <si>
    <t>Brandstof</t>
  </si>
  <si>
    <t>Kosten voertuigen incl. brandstof</t>
  </si>
  <si>
    <t>Middelen</t>
  </si>
  <si>
    <t>Projectbegeleiding</t>
  </si>
  <si>
    <t>Totale kosten personeel</t>
  </si>
  <si>
    <t>Verhouding</t>
  </si>
  <si>
    <t>1 fulltimer</t>
  </si>
  <si>
    <t>Onderhoud</t>
  </si>
  <si>
    <t xml:space="preserve">     Aanschafwaarde</t>
  </si>
  <si>
    <t xml:space="preserve">     Afschrijvingskosten per jaar</t>
  </si>
  <si>
    <t xml:space="preserve">     Onderhoudskosten per jaar</t>
  </si>
  <si>
    <t xml:space="preserve">     Exploitatiekosten per jaar</t>
  </si>
  <si>
    <r>
      <rPr>
        <sz val="9"/>
        <color theme="1"/>
        <rFont val="Franklin Gothic Book"/>
        <family val="2"/>
      </rPr>
      <t xml:space="preserve">     </t>
    </r>
    <r>
      <rPr>
        <b/>
        <i/>
        <sz val="9"/>
        <color theme="1"/>
        <rFont val="Franklin Gothic Book"/>
        <family val="2"/>
      </rPr>
      <t>Resultaat per stalling</t>
    </r>
  </si>
  <si>
    <r>
      <rPr>
        <sz val="9"/>
        <color theme="1"/>
        <rFont val="Franklin Gothic Book"/>
        <family val="2"/>
      </rPr>
      <t xml:space="preserve">     </t>
    </r>
    <r>
      <rPr>
        <b/>
        <i/>
        <sz val="9"/>
        <color theme="1"/>
        <rFont val="Franklin Gothic Book"/>
        <family val="2"/>
      </rPr>
      <t>Handhavingskosten per jaar</t>
    </r>
  </si>
  <si>
    <t>Aantal fietsen naar Fietsdepot</t>
  </si>
  <si>
    <t>Richtlijn aantal fietsen naar Fietsdepot</t>
  </si>
  <si>
    <t>Fietsdepotkosten</t>
  </si>
  <si>
    <t>Fietsen per jaar naar het Fietsdepot</t>
  </si>
  <si>
    <t>Kosten Fietsdepot</t>
  </si>
  <si>
    <t>Fietsen per uur</t>
  </si>
  <si>
    <t>1. Vergoeding/jaar</t>
  </si>
  <si>
    <t>op basis van een vast bedrag per verhuring</t>
  </si>
  <si>
    <t>2. Huur van stallingsruimte PLUS tijdsbesteding uitgifte</t>
  </si>
  <si>
    <t>Uurtarief personeel (overdag!)</t>
  </si>
  <si>
    <t>op basis van 1 abonnement per 3 fietsen PLUS bedrag voor tijdsbesteding</t>
  </si>
  <si>
    <t>2. O.b.v. ruimtebeslag en tijdsbesteding uitgifte fietsen</t>
  </si>
  <si>
    <t>1. O.b.v. vast bedrag per verhuring</t>
  </si>
  <si>
    <t xml:space="preserve">     Opbrengsten fietsparkeren per jaar</t>
  </si>
  <si>
    <t>Ervaring CS: ongeveer 20.000 verwijderde fietsen per 4 FTE per jaar</t>
  </si>
  <si>
    <t>160 uur per week</t>
  </si>
  <si>
    <t>Dit getal is gebaseerd op referentie Amsterdam CS: 20.000 fietsen per jaar naar het Fietsdepot per 4 FTE inzet (aan te passen op tabblad Parameters).</t>
  </si>
  <si>
    <t>-</t>
  </si>
  <si>
    <t>Euro per fpp/jaar</t>
  </si>
  <si>
    <t>Stalling 1</t>
  </si>
  <si>
    <t>Stalling 2</t>
  </si>
  <si>
    <t>Stalling 3</t>
  </si>
  <si>
    <t>Stalling 4</t>
  </si>
  <si>
    <t>Stalling 5</t>
  </si>
  <si>
    <t>Stalling 6</t>
  </si>
  <si>
    <t>Stalling 7</t>
  </si>
  <si>
    <t>Stalling 8</t>
  </si>
  <si>
    <t>Stalling 9</t>
  </si>
  <si>
    <t>Stalling 10</t>
  </si>
  <si>
    <t>Stalling 11</t>
  </si>
  <si>
    <t>Bewaakte stalling</t>
  </si>
  <si>
    <t>Groot</t>
  </si>
  <si>
    <t>Midden</t>
  </si>
  <si>
    <t>ZSF-systeem</t>
  </si>
  <si>
    <t>24/7 open en 24/7 personeel?</t>
  </si>
  <si>
    <t>Begintijd personeel</t>
  </si>
  <si>
    <t>Eindtijd personeel</t>
  </si>
  <si>
    <t>Bemensing spits (7-10u, 17-19u)</t>
  </si>
  <si>
    <t>Bemensing dal (10-17u)</t>
  </si>
  <si>
    <t>Bemensing avond/nacht (19-7u)</t>
  </si>
  <si>
    <t>Bemensing weekendspits/dal</t>
  </si>
  <si>
    <r>
      <t>Consumententarief 1</t>
    </r>
    <r>
      <rPr>
        <vertAlign val="superscript"/>
        <sz val="9"/>
        <color theme="1"/>
        <rFont val="Franklin Gothic Book"/>
        <family val="2"/>
      </rPr>
      <t>e</t>
    </r>
    <r>
      <rPr>
        <sz val="9"/>
        <color theme="1"/>
        <rFont val="Franklin Gothic Book"/>
        <family val="2"/>
      </rPr>
      <t xml:space="preserve"> 24u</t>
    </r>
  </si>
  <si>
    <r>
      <t>Consumententarief 2</t>
    </r>
    <r>
      <rPr>
        <vertAlign val="superscript"/>
        <sz val="9"/>
        <color theme="1"/>
        <rFont val="Franklin Gothic Book"/>
        <family val="2"/>
      </rPr>
      <t>e</t>
    </r>
    <r>
      <rPr>
        <sz val="9"/>
        <color theme="1"/>
        <rFont val="Franklin Gothic Book"/>
        <family val="2"/>
      </rPr>
      <t xml:space="preserve"> en 3</t>
    </r>
    <r>
      <rPr>
        <vertAlign val="superscript"/>
        <sz val="9"/>
        <color theme="1"/>
        <rFont val="Franklin Gothic Book"/>
        <family val="2"/>
      </rPr>
      <t>e</t>
    </r>
    <r>
      <rPr>
        <sz val="9"/>
        <color theme="1"/>
        <rFont val="Franklin Gothic Book"/>
        <family val="2"/>
      </rPr>
      <t xml:space="preserve"> 24u</t>
    </r>
  </si>
  <si>
    <r>
      <t>Consumententarief 4</t>
    </r>
    <r>
      <rPr>
        <vertAlign val="superscript"/>
        <sz val="9"/>
        <color theme="1"/>
        <rFont val="Franklin Gothic Book"/>
        <family val="2"/>
      </rPr>
      <t>e</t>
    </r>
    <r>
      <rPr>
        <sz val="9"/>
        <color theme="1"/>
        <rFont val="Franklin Gothic Book"/>
        <family val="2"/>
      </rPr>
      <t xml:space="preserve"> 24u en later</t>
    </r>
  </si>
  <si>
    <t>Deel langer dan 24u in de stalling</t>
  </si>
  <si>
    <t>‘Nu’ gestalde abonnementhouders</t>
  </si>
  <si>
    <t>Handhavinginzet</t>
  </si>
  <si>
    <t>Uitgangspunten</t>
  </si>
  <si>
    <t>Uitkomsten</t>
  </si>
  <si>
    <t>Totale afschrijvingen</t>
  </si>
  <si>
    <t>Totale Onderhoudskosten</t>
  </si>
  <si>
    <t>Totale exploitatiekosten</t>
  </si>
  <si>
    <t>Totale opbrengsten</t>
  </si>
  <si>
    <t>Totale handhavingskosten</t>
  </si>
  <si>
    <t>Stalling 12</t>
  </si>
  <si>
    <t>Stalling 13</t>
  </si>
  <si>
    <t>Stalling 14</t>
  </si>
  <si>
    <t>Stalling 15</t>
  </si>
  <si>
    <t>Stalling 16</t>
  </si>
  <si>
    <t>10 uur</t>
  </si>
  <si>
    <t>Groot 0,50-2</t>
  </si>
  <si>
    <t>Groot  gratis</t>
  </si>
  <si>
    <t>Midden 0,50-2</t>
  </si>
  <si>
    <t>Midden gratis</t>
  </si>
  <si>
    <t>Klein bemenst 0,50-2</t>
  </si>
  <si>
    <t>Klein bemenst gratis</t>
  </si>
  <si>
    <t>Klein onbemenst 0,50-2</t>
  </si>
  <si>
    <t>Klein onbemenst gratis</t>
  </si>
  <si>
    <t>Groot 1,25</t>
  </si>
  <si>
    <t>Groot 0,20</t>
  </si>
  <si>
    <t>Midden 1,25</t>
  </si>
  <si>
    <t>Midden 0,20</t>
  </si>
  <si>
    <t>Klein bemenst 1,25</t>
  </si>
  <si>
    <t>Klein bemenst 0,20</t>
  </si>
  <si>
    <t>Klein onbemenst 1,25</t>
  </si>
  <si>
    <t>Klein onbemenst 0,20</t>
  </si>
  <si>
    <t>Klein bemenst</t>
  </si>
  <si>
    <t>Klein onbemenst</t>
  </si>
  <si>
    <r>
      <t>1</t>
    </r>
    <r>
      <rPr>
        <vertAlign val="superscript"/>
        <sz val="9"/>
        <color theme="1"/>
        <rFont val="Franklin Gothic Book"/>
        <family val="2"/>
      </rPr>
      <t>e</t>
    </r>
    <r>
      <rPr>
        <sz val="9"/>
        <color theme="1"/>
        <rFont val="Franklin Gothic Book"/>
        <family val="2"/>
      </rPr>
      <t xml:space="preserve"> 24 uur gratis</t>
    </r>
  </si>
  <si>
    <t>10 dagen gratis</t>
  </si>
  <si>
    <t>‘Utrechts regime’</t>
  </si>
  <si>
    <t>20 centsregime</t>
  </si>
  <si>
    <r>
      <t>Consumententarief 1</t>
    </r>
    <r>
      <rPr>
        <vertAlign val="superscript"/>
        <sz val="8"/>
        <color theme="1"/>
        <rFont val="Franklin Gothic Book"/>
        <family val="2"/>
      </rPr>
      <t>e</t>
    </r>
    <r>
      <rPr>
        <sz val="8"/>
        <color theme="1"/>
        <rFont val="Franklin Gothic Book"/>
        <family val="2"/>
      </rPr>
      <t xml:space="preserve"> 24u</t>
    </r>
  </si>
  <si>
    <r>
      <t>Consumententarief 2</t>
    </r>
    <r>
      <rPr>
        <vertAlign val="superscript"/>
        <sz val="8"/>
        <color theme="1"/>
        <rFont val="Franklin Gothic Book"/>
        <family val="2"/>
      </rPr>
      <t>e</t>
    </r>
    <r>
      <rPr>
        <sz val="8"/>
        <color theme="1"/>
        <rFont val="Franklin Gothic Book"/>
        <family val="2"/>
      </rPr>
      <t xml:space="preserve"> en 3</t>
    </r>
    <r>
      <rPr>
        <vertAlign val="superscript"/>
        <sz val="8"/>
        <color theme="1"/>
        <rFont val="Franklin Gothic Book"/>
        <family val="2"/>
      </rPr>
      <t>e</t>
    </r>
    <r>
      <rPr>
        <sz val="8"/>
        <color theme="1"/>
        <rFont val="Franklin Gothic Book"/>
        <family val="2"/>
      </rPr>
      <t xml:space="preserve"> 24u</t>
    </r>
  </si>
  <si>
    <r>
      <t>Consumententarief 4</t>
    </r>
    <r>
      <rPr>
        <vertAlign val="superscript"/>
        <sz val="8"/>
        <color theme="1"/>
        <rFont val="Franklin Gothic Book"/>
        <family val="2"/>
      </rPr>
      <t>e</t>
    </r>
    <r>
      <rPr>
        <sz val="8"/>
        <color theme="1"/>
        <rFont val="Franklin Gothic Book"/>
        <family val="2"/>
      </rPr>
      <t xml:space="preserve"> 24u en later</t>
    </r>
  </si>
  <si>
    <t>Opbrengst per fietsparkeerplaats per jaar</t>
  </si>
  <si>
    <t>Opbrengst per fietskluis per jaar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</si>
</sst>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 #,##0;[Red]&quot;€&quot;\ \-#,##0"/>
    <numFmt numFmtId="8" formatCode="&quot;€&quot;\ #,##0.00;[Red]&quot;€&quot;\ \-#,##0.00"/>
    <numFmt numFmtId="44" formatCode="_ &quot;€&quot;\ * #,##0.00_ ;_ &quot;€&quot;\ * \-#,##0.00_ ;_ &quot;€&quot;\ * &quot;-&quot;??_ ;_ @_ "/>
    <numFmt numFmtId="43" formatCode="_ * #,##0.00_ ;_ * \-#,##0.00_ ;_ * &quot;-&quot;??_ ;_ @_ "/>
    <numFmt numFmtId="164" formatCode="_ [$€-413]\ * #,##0.00_ ;_ [$€-413]\ * \-#,##0.00_ ;_ [$€-413]\ * &quot;-&quot;??_ ;_ @_ "/>
    <numFmt numFmtId="165" formatCode="[$-F400]h:mm:ss\ AM/PM"/>
    <numFmt numFmtId="166" formatCode="_ * #,##0_ ;_ * \-#,##0_ ;_ * &quot;-&quot;??_ ;_ @_ "/>
    <numFmt numFmtId="167" formatCode="0.0"/>
    <numFmt numFmtId="168" formatCode="_ * #,##0.0_ ;_ * \-#,##0.0_ ;_ * &quot;-&quot;??_ ;_ @_ "/>
    <numFmt numFmtId="169" formatCode="_ [$€-413]\ * #,##0_ ;_ [$€-413]\ * \-#,##0_ ;_ [$€-413]\ * &quot;-&quot;??_ ;_ @_ "/>
    <numFmt numFmtId="170" formatCode="0.0%"/>
    <numFmt numFmtId="171" formatCode="_ * #,##0.00000_ ;_ * \-#,##0.00000_ ;_ * &quot;-&quot;?????_ ;_ @_ "/>
    <numFmt numFmtId="172" formatCode="_ * #,##0_ ;_ * \-#,##0_ ;_ * &quot;-&quot;???_ ;_ @_ "/>
    <numFmt numFmtId="173" formatCode="_ * #,##0_ ;_ * \-#,##0_ ;_ * &quot;-&quot;?_ ;_ @_ "/>
    <numFmt numFmtId="174" formatCode="&quot;€&quot;\ #,##0.00"/>
    <numFmt numFmtId="175" formatCode="_ [$€-413]\ * #,##0_ ;_ [$€-413]\ * \-#,##0_ ;_ [$€-413]\ * &quot;-&quot;?_ ;_ @_ "/>
    <numFmt numFmtId="176" formatCode="_ &quot;€&quot;\ * #,##0_ ;_ &quot;€&quot;\ * \-#,##0_ ;_ &quot;€&quot;\ * &quot;-&quot;??_ ;_ @_ "/>
    <numFmt numFmtId="177" formatCode="0.00000"/>
    <numFmt numFmtId="178" formatCode="&quot;€&quot;\ #,##0"/>
    <numFmt numFmtId="179" formatCode="0.000"/>
  </numFmts>
  <fonts count="56" x14ac:knownFonts="1">
    <font>
      <sz val="10"/>
      <color theme="1"/>
      <name val="Franklin Gothic Book"/>
      <family val="2"/>
    </font>
    <font>
      <sz val="10"/>
      <color theme="1"/>
      <name val="Franklin Gothic Book"/>
      <family val="2"/>
    </font>
    <font>
      <b/>
      <sz val="10"/>
      <color theme="1"/>
      <name val="Franklin Gothic Book"/>
      <family val="2"/>
    </font>
    <font>
      <i/>
      <sz val="10"/>
      <color theme="1"/>
      <name val="Franklin Gothic Book"/>
      <family val="2"/>
    </font>
    <font>
      <b/>
      <sz val="14"/>
      <color theme="1"/>
      <name val="Franklin Gothic Book"/>
      <family val="2"/>
    </font>
    <font>
      <b/>
      <sz val="10"/>
      <color rgb="FFFF0000"/>
      <name val="Franklin Gothic Book"/>
      <family val="2"/>
    </font>
    <font>
      <sz val="10"/>
      <color rgb="FFFF0000"/>
      <name val="Franklin Gothic Book"/>
      <family val="2"/>
    </font>
    <font>
      <b/>
      <i/>
      <sz val="10"/>
      <color theme="1"/>
      <name val="Franklin Gothic Book"/>
      <family val="2"/>
    </font>
    <font>
      <b/>
      <sz val="10"/>
      <color theme="4" tint="0.39997558519241921"/>
      <name val="Franklin Gothic Book"/>
      <family val="2"/>
    </font>
    <font>
      <b/>
      <sz val="10"/>
      <name val="Franklin Gothic Book"/>
      <family val="2"/>
    </font>
    <font>
      <sz val="10"/>
      <name val="Franklin Gothic Book"/>
      <family val="2"/>
    </font>
    <font>
      <b/>
      <sz val="10"/>
      <color theme="1"/>
      <name val="Arial"/>
      <family val="2"/>
    </font>
    <font>
      <b/>
      <sz val="10"/>
      <color theme="4"/>
      <name val="Franklin Gothic Book"/>
      <family val="2"/>
    </font>
    <font>
      <b/>
      <sz val="10"/>
      <color indexed="8"/>
      <name val="Franklin Gothic Book"/>
      <family val="2"/>
    </font>
    <font>
      <i/>
      <sz val="10"/>
      <color indexed="8"/>
      <name val="Franklin Gothic Book"/>
      <family val="2"/>
    </font>
    <font>
      <sz val="10"/>
      <color indexed="62"/>
      <name val="Franklin Gothic Book"/>
      <family val="2"/>
    </font>
    <font>
      <b/>
      <sz val="10"/>
      <color indexed="62"/>
      <name val="Franklin Gothic Book"/>
      <family val="2"/>
    </font>
    <font>
      <i/>
      <sz val="10"/>
      <color rgb="FFFF0000"/>
      <name val="Franklin Gothic Book"/>
      <family val="2"/>
    </font>
    <font>
      <sz val="12"/>
      <color theme="1"/>
      <name val="Franklin Gothic Book"/>
      <family val="2"/>
    </font>
    <font>
      <i/>
      <sz val="12"/>
      <color theme="1"/>
      <name val="Franklin Gothic Book"/>
      <family val="2"/>
    </font>
    <font>
      <b/>
      <sz val="12"/>
      <color theme="1"/>
      <name val="Franklin Gothic Book"/>
      <family val="2"/>
    </font>
    <font>
      <sz val="9"/>
      <color theme="1"/>
      <name val="Franklin Gothic Book"/>
      <family val="2"/>
    </font>
    <font>
      <i/>
      <sz val="9"/>
      <color theme="1"/>
      <name val="Franklin Gothic Book"/>
      <family val="2"/>
    </font>
    <font>
      <b/>
      <sz val="9"/>
      <color theme="1"/>
      <name val="Franklin Gothic Book"/>
      <family val="2"/>
    </font>
    <font>
      <b/>
      <sz val="9"/>
      <color theme="0"/>
      <name val="Franklin Gothic Book"/>
      <family val="2"/>
    </font>
    <font>
      <i/>
      <sz val="9"/>
      <color theme="3" tint="0.39997558519241921"/>
      <name val="Franklin Gothic Book"/>
      <family val="2"/>
    </font>
    <font>
      <sz val="9"/>
      <color rgb="FFFF0000"/>
      <name val="Franklin Gothic Book"/>
      <family val="2"/>
    </font>
    <font>
      <sz val="9"/>
      <name val="Franklin Gothic Book"/>
      <family val="2"/>
    </font>
    <font>
      <b/>
      <sz val="9"/>
      <color rgb="FFFF0000"/>
      <name val="Franklin Gothic Book"/>
      <family val="2"/>
    </font>
    <font>
      <b/>
      <i/>
      <sz val="9"/>
      <color rgb="FFFF0000"/>
      <name val="Franklin Gothic Book"/>
      <family val="2"/>
    </font>
    <font>
      <b/>
      <i/>
      <sz val="9"/>
      <color theme="1"/>
      <name val="Franklin Gothic Book"/>
      <family val="2"/>
    </font>
    <font>
      <b/>
      <sz val="18"/>
      <color rgb="FFFF0000"/>
      <name val="Franklin Gothic Book"/>
      <family val="2"/>
    </font>
    <font>
      <b/>
      <sz val="18"/>
      <color theme="6"/>
      <name val="Franklin Gothic Book"/>
      <family val="2"/>
    </font>
    <font>
      <b/>
      <sz val="9"/>
      <color rgb="FFC00000"/>
      <name val="Franklin Gothic Book"/>
      <family val="2"/>
    </font>
    <font>
      <i/>
      <sz val="9"/>
      <color rgb="FFC00000"/>
      <name val="Franklin Gothic Book"/>
      <family val="2"/>
    </font>
    <font>
      <b/>
      <sz val="9"/>
      <color theme="4"/>
      <name val="Franklin Gothic Book"/>
      <family val="2"/>
    </font>
    <font>
      <i/>
      <sz val="9"/>
      <color theme="0"/>
      <name val="Franklin Gothic Book"/>
      <family val="2"/>
    </font>
    <font>
      <sz val="9"/>
      <color theme="3" tint="0.79998168889431442"/>
      <name val="Franklin Gothic Book"/>
      <family val="2"/>
    </font>
    <font>
      <i/>
      <sz val="9"/>
      <color theme="3" tint="0.79998168889431442"/>
      <name val="Franklin Gothic Book"/>
      <family val="2"/>
    </font>
    <font>
      <sz val="9"/>
      <color theme="4" tint="0.79998168889431442"/>
      <name val="Franklin Gothic Book"/>
      <family val="2"/>
    </font>
    <font>
      <i/>
      <sz val="9"/>
      <color theme="4" tint="0.79998168889431442"/>
      <name val="Franklin Gothic Book"/>
      <family val="2"/>
    </font>
    <font>
      <vertAlign val="superscript"/>
      <sz val="9"/>
      <color theme="1"/>
      <name val="Franklin Gothic Book"/>
      <family val="2"/>
    </font>
    <font>
      <sz val="9"/>
      <color theme="0" tint="-4.9989318521683403E-2"/>
      <name val="Franklin Gothic Book"/>
      <family val="2"/>
    </font>
    <font>
      <i/>
      <sz val="9"/>
      <color theme="0" tint="-4.9989318521683403E-2"/>
      <name val="Franklin Gothic Book"/>
      <family val="2"/>
    </font>
    <font>
      <i/>
      <sz val="9"/>
      <color rgb="FF000000"/>
      <name val="Franklin Gothic Book"/>
      <family val="2"/>
    </font>
    <font>
      <sz val="9"/>
      <color rgb="FF000000"/>
      <name val="Franklin Gothic Book"/>
      <family val="2"/>
    </font>
    <font>
      <b/>
      <sz val="9"/>
      <color rgb="FF000000"/>
      <name val="Franklin Gothic Book"/>
      <family val="2"/>
    </font>
    <font>
      <i/>
      <sz val="8"/>
      <color rgb="FF000000"/>
      <name val="Franklin Gothic Book"/>
      <family val="2"/>
    </font>
    <font>
      <sz val="8"/>
      <color rgb="FF000000"/>
      <name val="Franklin Gothic Book"/>
      <family val="2"/>
    </font>
    <font>
      <b/>
      <sz val="8"/>
      <color rgb="FF000000"/>
      <name val="Franklin Gothic Book"/>
      <family val="2"/>
    </font>
    <font>
      <i/>
      <sz val="8"/>
      <color theme="0" tint="-4.9989318521683403E-2"/>
      <name val="Franklin Gothic Book"/>
      <family val="2"/>
    </font>
    <font>
      <sz val="8"/>
      <color theme="0" tint="-4.9989318521683403E-2"/>
      <name val="Franklin Gothic Book"/>
      <family val="2"/>
    </font>
    <font>
      <sz val="8"/>
      <color theme="1"/>
      <name val="Franklin Gothic Book"/>
      <family val="2"/>
    </font>
    <font>
      <b/>
      <sz val="8"/>
      <color theme="1"/>
      <name val="Franklin Gothic Book"/>
      <family val="2"/>
    </font>
    <font>
      <i/>
      <sz val="8"/>
      <color theme="1"/>
      <name val="Franklin Gothic Book"/>
      <family val="2"/>
    </font>
    <font>
      <vertAlign val="superscript"/>
      <sz val="8"/>
      <color theme="1"/>
      <name val="Franklin Gothic Book"/>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DDEF3"/>
        <bgColor indexed="64"/>
      </patternFill>
    </fill>
  </fills>
  <borders count="2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483">
    <xf numFmtId="0" fontId="0" fillId="0" borderId="0" xfId="0"/>
    <xf numFmtId="0" fontId="2" fillId="0" borderId="0" xfId="0" applyFont="1"/>
    <xf numFmtId="0" fontId="0" fillId="0" borderId="0" xfId="0" applyFont="1"/>
    <xf numFmtId="0" fontId="3" fillId="0" borderId="0" xfId="0" applyFont="1"/>
    <xf numFmtId="0" fontId="0" fillId="0" borderId="0" xfId="0" applyBorder="1"/>
    <xf numFmtId="0" fontId="0" fillId="0" borderId="2" xfId="0" applyBorder="1"/>
    <xf numFmtId="9" fontId="0" fillId="0" borderId="0" xfId="2" applyFont="1"/>
    <xf numFmtId="9" fontId="0" fillId="0" borderId="0" xfId="0" applyNumberFormat="1"/>
    <xf numFmtId="2" fontId="0" fillId="0" borderId="0" xfId="0" applyNumberFormat="1"/>
    <xf numFmtId="20" fontId="0" fillId="3" borderId="0" xfId="0" applyNumberFormat="1" applyFill="1"/>
    <xf numFmtId="169" fontId="0" fillId="0" borderId="0" xfId="0" applyNumberFormat="1"/>
    <xf numFmtId="170" fontId="6" fillId="0" borderId="0" xfId="0" applyNumberFormat="1" applyFont="1"/>
    <xf numFmtId="170" fontId="0" fillId="0" borderId="0" xfId="0" applyNumberFormat="1" applyFont="1"/>
    <xf numFmtId="0" fontId="0" fillId="0" borderId="0" xfId="0" applyFill="1"/>
    <xf numFmtId="0" fontId="0" fillId="3" borderId="0" xfId="0" applyFill="1"/>
    <xf numFmtId="0" fontId="2" fillId="3" borderId="0" xfId="0" applyFont="1" applyFill="1"/>
    <xf numFmtId="0" fontId="0" fillId="0" borderId="0" xfId="0" applyAlignment="1"/>
    <xf numFmtId="0" fontId="2" fillId="5" borderId="0" xfId="0" applyFont="1" applyFill="1"/>
    <xf numFmtId="10" fontId="0" fillId="0" borderId="0" xfId="2" applyNumberFormat="1" applyFont="1"/>
    <xf numFmtId="0" fontId="5" fillId="0" borderId="0" xfId="0" applyFont="1"/>
    <xf numFmtId="171" fontId="0" fillId="0" borderId="0" xfId="0" applyNumberFormat="1"/>
    <xf numFmtId="0" fontId="0" fillId="0" borderId="7" xfId="0" applyBorder="1"/>
    <xf numFmtId="0" fontId="2" fillId="0" borderId="0" xfId="0" applyFont="1" applyFill="1"/>
    <xf numFmtId="0" fontId="0" fillId="0" borderId="0" xfId="0" applyFont="1" applyFill="1"/>
    <xf numFmtId="164" fontId="0" fillId="0" borderId="0" xfId="0" applyNumberFormat="1" applyFill="1"/>
    <xf numFmtId="168" fontId="0" fillId="0" borderId="0" xfId="0" applyNumberFormat="1" applyFill="1"/>
    <xf numFmtId="9" fontId="0" fillId="0" borderId="0" xfId="2" applyFont="1" applyFill="1"/>
    <xf numFmtId="0" fontId="0" fillId="0" borderId="0" xfId="0" applyFill="1" applyBorder="1"/>
    <xf numFmtId="166" fontId="0" fillId="3" borderId="0" xfId="1" applyNumberFormat="1" applyFont="1" applyFill="1"/>
    <xf numFmtId="0" fontId="0" fillId="0" borderId="0" xfId="0" applyFont="1" applyBorder="1"/>
    <xf numFmtId="172" fontId="0" fillId="3" borderId="0" xfId="0" applyNumberFormat="1" applyFill="1"/>
    <xf numFmtId="173" fontId="0" fillId="3" borderId="0" xfId="0" applyNumberFormat="1" applyFill="1"/>
    <xf numFmtId="169" fontId="0" fillId="5" borderId="0" xfId="0" applyNumberFormat="1" applyFont="1" applyFill="1"/>
    <xf numFmtId="164" fontId="0" fillId="5" borderId="0" xfId="0" applyNumberFormat="1" applyFont="1" applyFill="1"/>
    <xf numFmtId="0" fontId="2" fillId="5" borderId="0" xfId="0" applyFont="1" applyFill="1" applyAlignment="1">
      <alignment horizontal="right"/>
    </xf>
    <xf numFmtId="164" fontId="0" fillId="3" borderId="0" xfId="0" applyNumberFormat="1" applyFill="1"/>
    <xf numFmtId="169" fontId="0" fillId="0" borderId="0" xfId="0" applyNumberFormat="1" applyFill="1"/>
    <xf numFmtId="169" fontId="0" fillId="3" borderId="0" xfId="0" applyNumberFormat="1" applyFill="1"/>
    <xf numFmtId="0" fontId="2" fillId="0" borderId="0" xfId="0" applyFont="1" applyFill="1" applyBorder="1"/>
    <xf numFmtId="0" fontId="2" fillId="0" borderId="9" xfId="0" applyFont="1" applyBorder="1"/>
    <xf numFmtId="164" fontId="0" fillId="3" borderId="0" xfId="2" applyNumberFormat="1" applyFont="1" applyFill="1"/>
    <xf numFmtId="175" fontId="4" fillId="7" borderId="0" xfId="0" applyNumberFormat="1" applyFont="1" applyFill="1"/>
    <xf numFmtId="0" fontId="8" fillId="0" borderId="0" xfId="0" applyFont="1"/>
    <xf numFmtId="169" fontId="0" fillId="0" borderId="2" xfId="0" applyNumberFormat="1" applyBorder="1"/>
    <xf numFmtId="0" fontId="0" fillId="0" borderId="2" xfId="0" applyFont="1" applyBorder="1"/>
    <xf numFmtId="169" fontId="0" fillId="0" borderId="7" xfId="0" applyNumberFormat="1" applyBorder="1"/>
    <xf numFmtId="0" fontId="2" fillId="0" borderId="0" xfId="0" applyFont="1" applyBorder="1"/>
    <xf numFmtId="176" fontId="2" fillId="0" borderId="9" xfId="0" applyNumberFormat="1" applyFont="1" applyBorder="1" applyAlignment="1"/>
    <xf numFmtId="9" fontId="0" fillId="3" borderId="0" xfId="0" applyNumberFormat="1" applyFill="1"/>
    <xf numFmtId="0" fontId="10" fillId="5" borderId="0" xfId="0" applyFont="1" applyFill="1"/>
    <xf numFmtId="0" fontId="9" fillId="5" borderId="0" xfId="0" applyFont="1" applyFill="1"/>
    <xf numFmtId="0" fontId="0" fillId="3" borderId="0" xfId="0" applyFont="1" applyFill="1"/>
    <xf numFmtId="0" fontId="0" fillId="3" borderId="0" xfId="0" applyFont="1" applyFill="1" applyAlignment="1">
      <alignment horizontal="left"/>
    </xf>
    <xf numFmtId="0" fontId="0" fillId="3" borderId="0" xfId="0" applyFill="1" applyBorder="1"/>
    <xf numFmtId="0" fontId="3" fillId="0" borderId="0" xfId="0" applyFont="1" applyBorder="1"/>
    <xf numFmtId="0" fontId="12" fillId="0" borderId="0" xfId="0" applyFont="1"/>
    <xf numFmtId="0" fontId="9" fillId="2" borderId="0" xfId="0" applyFont="1" applyFill="1"/>
    <xf numFmtId="0" fontId="10" fillId="2" borderId="0" xfId="0" applyFont="1" applyFill="1"/>
    <xf numFmtId="0" fontId="0" fillId="2" borderId="0" xfId="0" applyFill="1"/>
    <xf numFmtId="8" fontId="10" fillId="2" borderId="0" xfId="0" applyNumberFormat="1" applyFont="1" applyFill="1" applyAlignment="1">
      <alignment horizontal="left"/>
    </xf>
    <xf numFmtId="0" fontId="9" fillId="8" borderId="0" xfId="0" applyFont="1" applyFill="1"/>
    <xf numFmtId="0" fontId="10" fillId="8" borderId="0" xfId="0" applyFont="1" applyFill="1"/>
    <xf numFmtId="0" fontId="0" fillId="8" borderId="0" xfId="0" applyFill="1"/>
    <xf numFmtId="0" fontId="2" fillId="8" borderId="0" xfId="0" applyFont="1" applyFill="1"/>
    <xf numFmtId="0" fontId="0" fillId="8" borderId="0" xfId="0" applyFont="1" applyFill="1"/>
    <xf numFmtId="1" fontId="0" fillId="2" borderId="0" xfId="0" applyNumberFormat="1" applyFill="1"/>
    <xf numFmtId="1" fontId="0" fillId="0" borderId="0" xfId="0" applyNumberFormat="1" applyFill="1"/>
    <xf numFmtId="0" fontId="2" fillId="7" borderId="0" xfId="0" applyFont="1" applyFill="1"/>
    <xf numFmtId="169" fontId="2" fillId="7" borderId="0" xfId="0" applyNumberFormat="1" applyFont="1" applyFill="1"/>
    <xf numFmtId="0" fontId="0" fillId="0" borderId="0" xfId="0" applyFill="1" applyAlignment="1"/>
    <xf numFmtId="176" fontId="0" fillId="0" borderId="0" xfId="0" applyNumberFormat="1" applyBorder="1" applyAlignment="1"/>
    <xf numFmtId="176" fontId="2" fillId="0" borderId="0" xfId="0" applyNumberFormat="1" applyFont="1" applyBorder="1" applyAlignment="1"/>
    <xf numFmtId="9" fontId="0" fillId="0" borderId="0" xfId="2" applyFont="1" applyFill="1" applyAlignment="1"/>
    <xf numFmtId="9" fontId="0" fillId="0" borderId="0" xfId="0" applyNumberFormat="1" applyFill="1" applyAlignment="1"/>
    <xf numFmtId="167" fontId="0" fillId="0" borderId="0" xfId="0" applyNumberFormat="1" applyFill="1"/>
    <xf numFmtId="170" fontId="0" fillId="0" borderId="0" xfId="0" applyNumberFormat="1" applyFill="1"/>
    <xf numFmtId="9" fontId="2" fillId="3" borderId="0" xfId="0" applyNumberFormat="1" applyFont="1" applyFill="1"/>
    <xf numFmtId="0" fontId="0" fillId="9" borderId="0" xfId="0" applyFill="1" applyAlignment="1"/>
    <xf numFmtId="0" fontId="0" fillId="9" borderId="0" xfId="0" applyFill="1"/>
    <xf numFmtId="2" fontId="2" fillId="9" borderId="0" xfId="0" applyNumberFormat="1" applyFont="1" applyFill="1"/>
    <xf numFmtId="0" fontId="3" fillId="9" borderId="0" xfId="0" applyFont="1" applyFill="1" applyAlignment="1"/>
    <xf numFmtId="0" fontId="3" fillId="3" borderId="0" xfId="0" applyFont="1" applyFill="1" applyAlignment="1"/>
    <xf numFmtId="0" fontId="14" fillId="3" borderId="0" xfId="0" applyFont="1" applyFill="1" applyAlignment="1"/>
    <xf numFmtId="164" fontId="2" fillId="3" borderId="0" xfId="3" applyNumberFormat="1" applyFont="1" applyFill="1"/>
    <xf numFmtId="164" fontId="2" fillId="3" borderId="0" xfId="0" applyNumberFormat="1" applyFont="1" applyFill="1"/>
    <xf numFmtId="0" fontId="14" fillId="3" borderId="0" xfId="0" applyFont="1" applyFill="1"/>
    <xf numFmtId="0" fontId="3" fillId="3" borderId="0" xfId="0" applyFont="1" applyFill="1"/>
    <xf numFmtId="9" fontId="0" fillId="3" borderId="0" xfId="0" applyNumberFormat="1" applyFont="1" applyFill="1"/>
    <xf numFmtId="9" fontId="13" fillId="3" borderId="0" xfId="0" applyNumberFormat="1" applyFont="1" applyFill="1"/>
    <xf numFmtId="0" fontId="5" fillId="0" borderId="0" xfId="0" applyFont="1" applyFill="1"/>
    <xf numFmtId="9" fontId="5" fillId="0" borderId="0" xfId="0" applyNumberFormat="1" applyFont="1" applyFill="1"/>
    <xf numFmtId="0" fontId="15" fillId="0" borderId="0" xfId="0" applyFont="1"/>
    <xf numFmtId="0" fontId="16" fillId="0" borderId="0" xfId="0" applyFont="1"/>
    <xf numFmtId="164" fontId="0" fillId="7" borderId="0" xfId="0" applyNumberFormat="1" applyFill="1"/>
    <xf numFmtId="0" fontId="13" fillId="3" borderId="0" xfId="0" applyFont="1" applyFill="1"/>
    <xf numFmtId="2" fontId="5" fillId="3" borderId="0" xfId="0" applyNumberFormat="1" applyFont="1" applyFill="1"/>
    <xf numFmtId="2" fontId="0" fillId="3" borderId="0" xfId="0" applyNumberFormat="1" applyFill="1"/>
    <xf numFmtId="0" fontId="2" fillId="3" borderId="9" xfId="0" applyFont="1" applyFill="1" applyBorder="1"/>
    <xf numFmtId="174" fontId="2" fillId="3" borderId="9" xfId="0" applyNumberFormat="1" applyFont="1" applyFill="1" applyBorder="1"/>
    <xf numFmtId="0" fontId="0" fillId="0" borderId="2" xfId="0" applyFill="1" applyBorder="1"/>
    <xf numFmtId="43" fontId="2" fillId="3" borderId="9" xfId="1" applyFont="1" applyFill="1" applyBorder="1"/>
    <xf numFmtId="0" fontId="0" fillId="3" borderId="9" xfId="0" applyFill="1" applyBorder="1"/>
    <xf numFmtId="44" fontId="0" fillId="3" borderId="9" xfId="3" applyFont="1" applyFill="1" applyBorder="1"/>
    <xf numFmtId="166" fontId="2" fillId="3" borderId="9" xfId="1" applyNumberFormat="1" applyFont="1" applyFill="1" applyBorder="1"/>
    <xf numFmtId="0" fontId="2" fillId="0" borderId="7" xfId="0" applyFont="1" applyBorder="1"/>
    <xf numFmtId="43" fontId="2" fillId="0" borderId="0" xfId="1" applyNumberFormat="1" applyFont="1" applyFill="1" applyBorder="1"/>
    <xf numFmtId="43" fontId="2" fillId="3" borderId="9" xfId="1" applyNumberFormat="1" applyFont="1" applyFill="1" applyBorder="1"/>
    <xf numFmtId="176" fontId="0" fillId="0" borderId="2" xfId="0" applyNumberFormat="1" applyBorder="1" applyAlignment="1"/>
    <xf numFmtId="0" fontId="0" fillId="0" borderId="9" xfId="0" applyBorder="1"/>
    <xf numFmtId="0" fontId="2" fillId="10" borderId="0" xfId="0" applyFont="1" applyFill="1"/>
    <xf numFmtId="0" fontId="0" fillId="10" borderId="0" xfId="0" applyFill="1"/>
    <xf numFmtId="0" fontId="0" fillId="10" borderId="0" xfId="0" applyFont="1" applyFill="1"/>
    <xf numFmtId="0" fontId="0" fillId="7" borderId="0" xfId="0" applyFill="1"/>
    <xf numFmtId="9" fontId="0" fillId="7" borderId="0" xfId="0" applyNumberFormat="1" applyFill="1"/>
    <xf numFmtId="2" fontId="0" fillId="7" borderId="0" xfId="0" applyNumberFormat="1" applyFill="1"/>
    <xf numFmtId="166" fontId="0" fillId="7" borderId="0" xfId="1" applyNumberFormat="1" applyFont="1" applyFill="1"/>
    <xf numFmtId="170" fontId="0" fillId="7" borderId="0" xfId="0" applyNumberFormat="1" applyFill="1"/>
    <xf numFmtId="0" fontId="0" fillId="7" borderId="0" xfId="0" applyFont="1" applyFill="1"/>
    <xf numFmtId="43" fontId="0" fillId="7" borderId="0" xfId="1" applyFont="1" applyFill="1"/>
    <xf numFmtId="174" fontId="0" fillId="0" borderId="9" xfId="0" applyNumberFormat="1" applyBorder="1"/>
    <xf numFmtId="0" fontId="5" fillId="0" borderId="17" xfId="0" applyFont="1" applyBorder="1"/>
    <xf numFmtId="0" fontId="0" fillId="0" borderId="18" xfId="0" applyBorder="1"/>
    <xf numFmtId="176" fontId="0" fillId="0" borderId="18" xfId="3" applyNumberFormat="1" applyFont="1" applyBorder="1"/>
    <xf numFmtId="0" fontId="0" fillId="0" borderId="19" xfId="0" applyBorder="1"/>
    <xf numFmtId="0" fontId="3" fillId="0" borderId="10" xfId="0" applyFont="1" applyBorder="1"/>
    <xf numFmtId="0" fontId="0" fillId="0" borderId="11" xfId="0" applyBorder="1"/>
    <xf numFmtId="0" fontId="0" fillId="0" borderId="10" xfId="0" applyBorder="1"/>
    <xf numFmtId="0" fontId="17" fillId="0" borderId="0" xfId="0" applyFont="1" applyBorder="1"/>
    <xf numFmtId="177" fontId="0" fillId="0" borderId="0" xfId="0" applyNumberFormat="1" applyBorder="1"/>
    <xf numFmtId="0" fontId="5" fillId="0" borderId="0" xfId="0" applyFont="1" applyBorder="1" applyAlignment="1">
      <alignment horizontal="center"/>
    </xf>
    <xf numFmtId="0" fontId="2" fillId="0" borderId="11" xfId="0" applyFont="1" applyBorder="1"/>
    <xf numFmtId="169" fontId="0" fillId="0" borderId="20" xfId="0" applyNumberFormat="1" applyBorder="1"/>
    <xf numFmtId="169" fontId="0" fillId="0" borderId="21" xfId="0" applyNumberFormat="1" applyBorder="1"/>
    <xf numFmtId="1" fontId="0" fillId="0" borderId="0" xfId="0" applyNumberFormat="1" applyBorder="1"/>
    <xf numFmtId="0" fontId="0" fillId="0" borderId="22" xfId="0" applyBorder="1"/>
    <xf numFmtId="0" fontId="0" fillId="0" borderId="23" xfId="0" applyBorder="1"/>
    <xf numFmtId="0" fontId="0" fillId="0" borderId="24" xfId="0" applyBorder="1"/>
    <xf numFmtId="0" fontId="3" fillId="0" borderId="11" xfId="0" applyFont="1" applyBorder="1"/>
    <xf numFmtId="43" fontId="0" fillId="0" borderId="10" xfId="0" applyNumberFormat="1" applyBorder="1"/>
    <xf numFmtId="167" fontId="0" fillId="0" borderId="23" xfId="0" applyNumberFormat="1" applyBorder="1"/>
    <xf numFmtId="0" fontId="9" fillId="0" borderId="18" xfId="0" applyFont="1" applyBorder="1"/>
    <xf numFmtId="0" fontId="0" fillId="0" borderId="18" xfId="0" applyFill="1" applyBorder="1"/>
    <xf numFmtId="0" fontId="0" fillId="10" borderId="2" xfId="0" applyFont="1" applyFill="1" applyBorder="1"/>
    <xf numFmtId="176" fontId="0" fillId="10" borderId="2" xfId="0" applyNumberFormat="1" applyFill="1" applyBorder="1" applyAlignment="1"/>
    <xf numFmtId="176" fontId="0" fillId="10" borderId="0" xfId="0" applyNumberFormat="1" applyFill="1" applyBorder="1" applyAlignment="1"/>
    <xf numFmtId="0" fontId="2" fillId="10" borderId="9" xfId="0" applyFont="1" applyFill="1" applyBorder="1"/>
    <xf numFmtId="176" fontId="2" fillId="10" borderId="9" xfId="0" applyNumberFormat="1" applyFont="1" applyFill="1" applyBorder="1" applyAlignment="1"/>
    <xf numFmtId="0" fontId="3" fillId="10" borderId="0" xfId="0" applyFont="1" applyFill="1"/>
    <xf numFmtId="169" fontId="0" fillId="10" borderId="2" xfId="0" applyNumberFormat="1" applyFill="1" applyBorder="1"/>
    <xf numFmtId="176" fontId="0" fillId="10" borderId="0" xfId="0" applyNumberFormat="1" applyFill="1" applyAlignment="1"/>
    <xf numFmtId="0" fontId="5" fillId="11" borderId="0" xfId="0" applyFont="1" applyFill="1"/>
    <xf numFmtId="0" fontId="0" fillId="11" borderId="0" xfId="0" applyFill="1"/>
    <xf numFmtId="0" fontId="0" fillId="11" borderId="7" xfId="0" applyFill="1" applyBorder="1"/>
    <xf numFmtId="0" fontId="2" fillId="11" borderId="7" xfId="0" applyFont="1" applyFill="1" applyBorder="1" applyAlignment="1">
      <alignment horizontal="center"/>
    </xf>
    <xf numFmtId="0" fontId="3" fillId="11" borderId="0" xfId="0" applyFont="1" applyFill="1"/>
    <xf numFmtId="169" fontId="0" fillId="11" borderId="0" xfId="0" applyNumberFormat="1" applyFill="1"/>
    <xf numFmtId="0" fontId="7" fillId="11" borderId="0" xfId="0" applyFont="1" applyFill="1"/>
    <xf numFmtId="169" fontId="0" fillId="11" borderId="0" xfId="1" applyNumberFormat="1" applyFont="1" applyFill="1"/>
    <xf numFmtId="0" fontId="0" fillId="11" borderId="0" xfId="0" applyFont="1" applyFill="1" applyBorder="1"/>
    <xf numFmtId="2" fontId="0" fillId="11" borderId="0" xfId="0" applyNumberFormat="1" applyFont="1" applyFill="1" applyBorder="1"/>
    <xf numFmtId="0" fontId="0" fillId="11" borderId="0" xfId="0" quotePrefix="1" applyFill="1"/>
    <xf numFmtId="2" fontId="0" fillId="11" borderId="0" xfId="0" applyNumberFormat="1" applyFill="1"/>
    <xf numFmtId="0" fontId="0" fillId="11" borderId="0" xfId="0" applyFill="1" applyBorder="1"/>
    <xf numFmtId="0" fontId="2" fillId="11" borderId="0" xfId="0" applyFont="1" applyFill="1"/>
    <xf numFmtId="169" fontId="2" fillId="11" borderId="0" xfId="0" applyNumberFormat="1" applyFont="1" applyFill="1"/>
    <xf numFmtId="0" fontId="21" fillId="4" borderId="0" xfId="0" applyFont="1" applyFill="1"/>
    <xf numFmtId="0" fontId="22" fillId="4" borderId="0" xfId="0" applyFont="1" applyFill="1"/>
    <xf numFmtId="0" fontId="23" fillId="4" borderId="0" xfId="0" applyFont="1" applyFill="1" applyAlignment="1"/>
    <xf numFmtId="0" fontId="25" fillId="4" borderId="0" xfId="0" applyFont="1" applyFill="1" applyAlignment="1">
      <alignment horizontal="center"/>
    </xf>
    <xf numFmtId="0" fontId="21" fillId="4" borderId="1" xfId="0" applyFont="1" applyFill="1" applyBorder="1"/>
    <xf numFmtId="0" fontId="21" fillId="4" borderId="2" xfId="0" applyFont="1" applyFill="1" applyBorder="1"/>
    <xf numFmtId="0" fontId="22" fillId="4" borderId="2" xfId="0" applyFont="1" applyFill="1" applyBorder="1"/>
    <xf numFmtId="0" fontId="21" fillId="4" borderId="3" xfId="0" applyFont="1" applyFill="1" applyBorder="1"/>
    <xf numFmtId="0" fontId="21" fillId="4" borderId="4" xfId="0" applyFont="1" applyFill="1" applyBorder="1"/>
    <xf numFmtId="0" fontId="25" fillId="4" borderId="0" xfId="0" applyFont="1" applyFill="1" applyBorder="1" applyAlignment="1"/>
    <xf numFmtId="0" fontId="22" fillId="4" borderId="0" xfId="0" applyFont="1" applyFill="1" applyBorder="1"/>
    <xf numFmtId="0" fontId="21" fillId="4" borderId="0" xfId="0" applyFont="1" applyFill="1" applyBorder="1" applyAlignment="1">
      <alignment horizontal="right"/>
    </xf>
    <xf numFmtId="0" fontId="21" fillId="4" borderId="5" xfId="0" applyFont="1" applyFill="1" applyBorder="1"/>
    <xf numFmtId="0" fontId="21" fillId="4" borderId="0" xfId="0" applyFont="1" applyFill="1" applyBorder="1"/>
    <xf numFmtId="0" fontId="23" fillId="4" borderId="0" xfId="0" applyFont="1" applyFill="1" applyBorder="1"/>
    <xf numFmtId="0" fontId="21" fillId="2" borderId="0" xfId="0" applyFont="1" applyFill="1" applyBorder="1" applyAlignment="1">
      <alignment horizontal="right"/>
    </xf>
    <xf numFmtId="0" fontId="21" fillId="4" borderId="6" xfId="0" applyFont="1" applyFill="1" applyBorder="1"/>
    <xf numFmtId="0" fontId="21" fillId="4" borderId="7" xfId="0" applyFont="1" applyFill="1" applyBorder="1"/>
    <xf numFmtId="0" fontId="22" fillId="4" borderId="7" xfId="0" applyFont="1" applyFill="1" applyBorder="1"/>
    <xf numFmtId="0" fontId="21" fillId="4" borderId="8" xfId="0" applyFont="1" applyFill="1" applyBorder="1"/>
    <xf numFmtId="0" fontId="21" fillId="4" borderId="2" xfId="0" applyFont="1" applyFill="1" applyBorder="1" applyAlignment="1">
      <alignment horizontal="right"/>
    </xf>
    <xf numFmtId="165" fontId="21" fillId="4" borderId="0" xfId="0" applyNumberFormat="1" applyFont="1" applyFill="1" applyBorder="1" applyAlignment="1">
      <alignment horizontal="right"/>
    </xf>
    <xf numFmtId="0" fontId="26" fillId="4" borderId="0" xfId="0" applyFont="1" applyFill="1" applyBorder="1" applyAlignment="1">
      <alignment wrapText="1"/>
    </xf>
    <xf numFmtId="0" fontId="26" fillId="4" borderId="0" xfId="0" applyFont="1" applyFill="1" applyBorder="1" applyAlignment="1">
      <alignment horizontal="right" wrapText="1"/>
    </xf>
    <xf numFmtId="0" fontId="21" fillId="4" borderId="7" xfId="0" applyFont="1" applyFill="1" applyBorder="1" applyAlignment="1">
      <alignment horizontal="right"/>
    </xf>
    <xf numFmtId="9" fontId="21" fillId="4" borderId="0" xfId="2" applyFont="1" applyFill="1" applyBorder="1" applyAlignment="1">
      <alignment horizontal="right"/>
    </xf>
    <xf numFmtId="0" fontId="23" fillId="4" borderId="0" xfId="0" applyFont="1" applyFill="1" applyBorder="1" applyAlignment="1"/>
    <xf numFmtId="9" fontId="22" fillId="4" borderId="0" xfId="0" applyNumberFormat="1" applyFont="1" applyFill="1" applyBorder="1" applyAlignment="1">
      <alignment wrapText="1"/>
    </xf>
    <xf numFmtId="1" fontId="21" fillId="4" borderId="0" xfId="0" applyNumberFormat="1" applyFont="1" applyFill="1" applyBorder="1" applyAlignment="1">
      <alignment horizontal="right"/>
    </xf>
    <xf numFmtId="1" fontId="21" fillId="4" borderId="0" xfId="0" applyNumberFormat="1" applyFont="1" applyFill="1" applyBorder="1"/>
    <xf numFmtId="0" fontId="23" fillId="4" borderId="2" xfId="0" applyFont="1" applyFill="1" applyBorder="1"/>
    <xf numFmtId="0" fontId="27" fillId="4" borderId="0" xfId="0" applyFont="1" applyFill="1" applyBorder="1"/>
    <xf numFmtId="43" fontId="21" fillId="4" borderId="0" xfId="1" applyFont="1" applyFill="1" applyBorder="1" applyAlignment="1">
      <alignment horizontal="right"/>
    </xf>
    <xf numFmtId="0" fontId="27" fillId="4" borderId="5" xfId="0" applyFont="1" applyFill="1" applyBorder="1"/>
    <xf numFmtId="0" fontId="26" fillId="4" borderId="0" xfId="0" applyFont="1" applyFill="1" applyBorder="1"/>
    <xf numFmtId="167" fontId="21" fillId="4" borderId="0" xfId="0" applyNumberFormat="1" applyFont="1" applyFill="1" applyBorder="1"/>
    <xf numFmtId="0" fontId="28" fillId="4" borderId="0" xfId="0" applyFont="1" applyFill="1" applyBorder="1" applyAlignment="1">
      <alignment vertical="center" textRotation="90"/>
    </xf>
    <xf numFmtId="0" fontId="28" fillId="9" borderId="0" xfId="0" applyFont="1" applyFill="1" applyBorder="1" applyAlignment="1">
      <alignment horizontal="right" vertical="center" textRotation="90"/>
    </xf>
    <xf numFmtId="0" fontId="22" fillId="9" borderId="0" xfId="0" applyFont="1" applyFill="1" applyBorder="1"/>
    <xf numFmtId="166" fontId="21" fillId="9" borderId="0" xfId="1" applyNumberFormat="1" applyFont="1" applyFill="1" applyBorder="1" applyAlignment="1">
      <alignment horizontal="left"/>
    </xf>
    <xf numFmtId="0" fontId="29" fillId="9" borderId="0" xfId="0" applyFont="1" applyFill="1" applyBorder="1" applyAlignment="1">
      <alignment vertical="center"/>
    </xf>
    <xf numFmtId="0" fontId="21" fillId="9" borderId="0" xfId="0" applyFont="1" applyFill="1" applyBorder="1"/>
    <xf numFmtId="0" fontId="21" fillId="2" borderId="0" xfId="0" applyFont="1" applyFill="1" applyBorder="1"/>
    <xf numFmtId="0" fontId="23" fillId="4" borderId="0" xfId="0" applyFont="1" applyFill="1" applyBorder="1" applyAlignment="1">
      <alignment horizontal="center"/>
    </xf>
    <xf numFmtId="44" fontId="21" fillId="4" borderId="0" xfId="3" applyFont="1" applyFill="1" applyBorder="1"/>
    <xf numFmtId="176" fontId="21" fillId="4" borderId="0" xfId="3" applyNumberFormat="1" applyFont="1" applyFill="1" applyBorder="1"/>
    <xf numFmtId="176" fontId="23" fillId="4" borderId="0" xfId="0" applyNumberFormat="1" applyFont="1" applyFill="1" applyBorder="1"/>
    <xf numFmtId="176" fontId="23" fillId="4" borderId="0" xfId="3" applyNumberFormat="1" applyFont="1" applyFill="1" applyBorder="1"/>
    <xf numFmtId="0" fontId="23" fillId="4" borderId="0" xfId="0" applyFont="1" applyFill="1"/>
    <xf numFmtId="174" fontId="21" fillId="4" borderId="0" xfId="0" applyNumberFormat="1" applyFont="1" applyFill="1" applyBorder="1" applyAlignment="1">
      <alignment horizontal="right"/>
    </xf>
    <xf numFmtId="174" fontId="21" fillId="4" borderId="0" xfId="0" applyNumberFormat="1" applyFont="1" applyFill="1" applyBorder="1"/>
    <xf numFmtId="166" fontId="22" fillId="9" borderId="0" xfId="1" applyNumberFormat="1" applyFont="1" applyFill="1" applyBorder="1" applyAlignment="1">
      <alignment horizontal="left"/>
    </xf>
    <xf numFmtId="166" fontId="21" fillId="9" borderId="0" xfId="1" applyNumberFormat="1" applyFont="1" applyFill="1" applyBorder="1" applyAlignment="1">
      <alignment horizontal="left" wrapText="1"/>
    </xf>
    <xf numFmtId="176" fontId="21" fillId="2" borderId="0" xfId="0" applyNumberFormat="1" applyFont="1" applyFill="1"/>
    <xf numFmtId="0" fontId="30" fillId="4" borderId="0" xfId="0" applyFont="1" applyFill="1"/>
    <xf numFmtId="0" fontId="21" fillId="6" borderId="0" xfId="0" applyFont="1" applyFill="1"/>
    <xf numFmtId="9" fontId="0" fillId="0" borderId="0" xfId="2" applyNumberFormat="1" applyFont="1" applyFill="1"/>
    <xf numFmtId="0" fontId="2" fillId="2" borderId="0" xfId="0" applyFont="1" applyFill="1"/>
    <xf numFmtId="0" fontId="2" fillId="14" borderId="0" xfId="0" applyFont="1" applyFill="1" applyAlignment="1"/>
    <xf numFmtId="0" fontId="0" fillId="14" borderId="0" xfId="0" applyFill="1"/>
    <xf numFmtId="9" fontId="0" fillId="14" borderId="0" xfId="0" applyNumberFormat="1" applyFill="1"/>
    <xf numFmtId="0" fontId="31" fillId="0" borderId="0" xfId="0" applyFont="1"/>
    <xf numFmtId="0" fontId="32" fillId="0" borderId="0" xfId="0" applyFont="1"/>
    <xf numFmtId="0" fontId="18" fillId="6" borderId="0" xfId="0" applyFont="1" applyFill="1"/>
    <xf numFmtId="2" fontId="2" fillId="7" borderId="0" xfId="0" applyNumberFormat="1" applyFont="1" applyFill="1"/>
    <xf numFmtId="21" fontId="0" fillId="0" borderId="0" xfId="0" applyNumberFormat="1"/>
    <xf numFmtId="165" fontId="0" fillId="3" borderId="0" xfId="0" applyNumberFormat="1" applyFill="1"/>
    <xf numFmtId="0" fontId="25" fillId="4" borderId="0" xfId="0" applyFont="1" applyFill="1" applyBorder="1" applyAlignment="1">
      <alignment horizontal="center"/>
    </xf>
    <xf numFmtId="2" fontId="26" fillId="4" borderId="0" xfId="0" applyNumberFormat="1" applyFont="1" applyFill="1" applyBorder="1" applyAlignment="1">
      <alignment horizontal="left" wrapText="1"/>
    </xf>
    <xf numFmtId="0" fontId="26" fillId="4" borderId="0" xfId="0" applyFont="1" applyFill="1" applyBorder="1" applyAlignment="1">
      <alignment horizontal="left" wrapText="1"/>
    </xf>
    <xf numFmtId="0" fontId="10" fillId="14" borderId="0" xfId="0" applyFont="1" applyFill="1"/>
    <xf numFmtId="179" fontId="0" fillId="0" borderId="0" xfId="0" applyNumberFormat="1"/>
    <xf numFmtId="178" fontId="0" fillId="0" borderId="0" xfId="0" applyNumberFormat="1"/>
    <xf numFmtId="0" fontId="2" fillId="3" borderId="17" xfId="0" applyFont="1" applyFill="1" applyBorder="1"/>
    <xf numFmtId="0" fontId="2" fillId="3" borderId="19" xfId="0" applyFont="1" applyFill="1" applyBorder="1"/>
    <xf numFmtId="174" fontId="0" fillId="0" borderId="10" xfId="0" applyNumberFormat="1" applyFont="1" applyBorder="1"/>
    <xf numFmtId="178" fontId="0" fillId="0" borderId="11" xfId="0" applyNumberFormat="1" applyFont="1" applyBorder="1"/>
    <xf numFmtId="0" fontId="2" fillId="0" borderId="25" xfId="0" applyFont="1" applyBorder="1"/>
    <xf numFmtId="178" fontId="2" fillId="0" borderId="26" xfId="0" applyNumberFormat="1" applyFont="1" applyBorder="1"/>
    <xf numFmtId="176" fontId="23" fillId="2" borderId="0" xfId="0" applyNumberFormat="1" applyFont="1" applyFill="1"/>
    <xf numFmtId="0" fontId="33" fillId="8" borderId="0" xfId="0" applyFont="1" applyFill="1"/>
    <xf numFmtId="0" fontId="30" fillId="8" borderId="0" xfId="0" applyFont="1" applyFill="1"/>
    <xf numFmtId="0" fontId="21" fillId="8" borderId="0" xfId="0" applyFont="1" applyFill="1"/>
    <xf numFmtId="0" fontId="21" fillId="13" borderId="0" xfId="0" applyFont="1" applyFill="1"/>
    <xf numFmtId="0" fontId="22" fillId="8" borderId="0" xfId="0" applyFont="1" applyFill="1"/>
    <xf numFmtId="0" fontId="34" fillId="8" borderId="0" xfId="0" applyFont="1" applyFill="1"/>
    <xf numFmtId="0" fontId="23" fillId="8" borderId="0" xfId="0" applyFont="1" applyFill="1"/>
    <xf numFmtId="0" fontId="21" fillId="2" borderId="0" xfId="0" applyFont="1" applyFill="1"/>
    <xf numFmtId="9" fontId="21" fillId="8" borderId="0" xfId="0" applyNumberFormat="1" applyFont="1" applyFill="1"/>
    <xf numFmtId="44" fontId="21" fillId="8" borderId="0" xfId="3" applyFont="1" applyFill="1"/>
    <xf numFmtId="0" fontId="21" fillId="8" borderId="2" xfId="0" applyFont="1" applyFill="1" applyBorder="1"/>
    <xf numFmtId="0" fontId="21" fillId="8" borderId="7" xfId="0" applyFont="1" applyFill="1" applyBorder="1" applyAlignment="1">
      <alignment horizontal="center"/>
    </xf>
    <xf numFmtId="0" fontId="21" fillId="8" borderId="0" xfId="0" applyFont="1" applyFill="1" applyBorder="1"/>
    <xf numFmtId="169" fontId="21" fillId="2" borderId="0" xfId="0" applyNumberFormat="1" applyFont="1" applyFill="1"/>
    <xf numFmtId="166" fontId="21" fillId="8" borderId="0" xfId="1" applyNumberFormat="1" applyFont="1" applyFill="1"/>
    <xf numFmtId="166" fontId="22" fillId="9" borderId="0" xfId="1" applyNumberFormat="1" applyFont="1" applyFill="1" applyBorder="1" applyAlignment="1">
      <alignment horizontal="left" wrapText="1"/>
    </xf>
    <xf numFmtId="44" fontId="23" fillId="9" borderId="0" xfId="0" applyNumberFormat="1" applyFont="1" applyFill="1" applyBorder="1" applyAlignment="1">
      <alignment horizontal="right"/>
    </xf>
    <xf numFmtId="0" fontId="30" fillId="9" borderId="0" xfId="0" applyFont="1" applyFill="1" applyBorder="1"/>
    <xf numFmtId="0" fontId="11" fillId="8" borderId="0" xfId="0" applyFont="1" applyFill="1" applyBorder="1" applyAlignment="1">
      <alignment horizontal="right"/>
    </xf>
    <xf numFmtId="10" fontId="5" fillId="14" borderId="0" xfId="2" applyNumberFormat="1" applyFont="1" applyFill="1"/>
    <xf numFmtId="0" fontId="12" fillId="3" borderId="0" xfId="0" applyFont="1" applyFill="1"/>
    <xf numFmtId="0" fontId="13" fillId="0" borderId="0" xfId="0" applyFont="1" applyFill="1"/>
    <xf numFmtId="172" fontId="0" fillId="0" borderId="0" xfId="0" applyNumberFormat="1" applyFill="1"/>
    <xf numFmtId="173" fontId="0" fillId="0" borderId="0" xfId="0" applyNumberFormat="1" applyFill="1"/>
    <xf numFmtId="166" fontId="0" fillId="0" borderId="0" xfId="0" applyNumberFormat="1" applyFill="1"/>
    <xf numFmtId="167" fontId="5" fillId="3" borderId="0" xfId="0" applyNumberFormat="1" applyFont="1" applyFill="1"/>
    <xf numFmtId="0" fontId="12" fillId="0" borderId="0" xfId="0" applyFont="1" applyFill="1"/>
    <xf numFmtId="2" fontId="5" fillId="0" borderId="0" xfId="0" applyNumberFormat="1" applyFont="1" applyFill="1"/>
    <xf numFmtId="166" fontId="0" fillId="0" borderId="0" xfId="1" applyNumberFormat="1" applyFont="1" applyFill="1"/>
    <xf numFmtId="168" fontId="0" fillId="0" borderId="0" xfId="1" applyNumberFormat="1" applyFont="1" applyFill="1"/>
    <xf numFmtId="0" fontId="23" fillId="8" borderId="7" xfId="0" applyFont="1" applyFill="1" applyBorder="1"/>
    <xf numFmtId="166" fontId="21" fillId="8" borderId="7" xfId="1" applyNumberFormat="1" applyFont="1" applyFill="1" applyBorder="1"/>
    <xf numFmtId="0" fontId="12" fillId="12" borderId="17" xfId="0" applyFont="1" applyFill="1" applyBorder="1"/>
    <xf numFmtId="0" fontId="0" fillId="12" borderId="18" xfId="0" applyFill="1" applyBorder="1"/>
    <xf numFmtId="0" fontId="0" fillId="12" borderId="19" xfId="0" applyFill="1" applyBorder="1"/>
    <xf numFmtId="0" fontId="0" fillId="12" borderId="10" xfId="0" applyFill="1" applyBorder="1"/>
    <xf numFmtId="169" fontId="0" fillId="12" borderId="0" xfId="1" applyNumberFormat="1" applyFont="1" applyFill="1" applyBorder="1"/>
    <xf numFmtId="169" fontId="0" fillId="12" borderId="11" xfId="1" applyNumberFormat="1" applyFont="1" applyFill="1" applyBorder="1"/>
    <xf numFmtId="0" fontId="0" fillId="12" borderId="0" xfId="0" applyFill="1" applyBorder="1"/>
    <xf numFmtId="0" fontId="0" fillId="12" borderId="11" xfId="0" applyFill="1" applyBorder="1"/>
    <xf numFmtId="0" fontId="12" fillId="12" borderId="10" xfId="0" applyFont="1" applyFill="1" applyBorder="1"/>
    <xf numFmtId="169" fontId="0" fillId="12" borderId="0" xfId="0" applyNumberFormat="1" applyFill="1" applyBorder="1"/>
    <xf numFmtId="169" fontId="0" fillId="12" borderId="11" xfId="0" applyNumberFormat="1" applyFill="1" applyBorder="1"/>
    <xf numFmtId="0" fontId="2" fillId="12" borderId="22" xfId="0" applyFont="1" applyFill="1" applyBorder="1"/>
    <xf numFmtId="169" fontId="2" fillId="12" borderId="23" xfId="0" applyNumberFormat="1" applyFont="1" applyFill="1" applyBorder="1"/>
    <xf numFmtId="169" fontId="2" fillId="12" borderId="24" xfId="0" applyNumberFormat="1" applyFont="1" applyFill="1" applyBorder="1"/>
    <xf numFmtId="168" fontId="21" fillId="9" borderId="0" xfId="1" applyNumberFormat="1" applyFont="1" applyFill="1" applyBorder="1" applyAlignment="1">
      <alignment horizontal="left"/>
    </xf>
    <xf numFmtId="0" fontId="23" fillId="3" borderId="0" xfId="0" applyFont="1" applyFill="1"/>
    <xf numFmtId="0" fontId="21" fillId="3" borderId="0" xfId="0" applyFont="1" applyFill="1"/>
    <xf numFmtId="0" fontId="23" fillId="3" borderId="0" xfId="0" applyFont="1" applyFill="1" applyBorder="1"/>
    <xf numFmtId="0" fontId="21" fillId="3" borderId="0" xfId="0" applyFont="1" applyFill="1" applyBorder="1"/>
    <xf numFmtId="0" fontId="22" fillId="12" borderId="0" xfId="0" applyFont="1" applyFill="1" applyBorder="1"/>
    <xf numFmtId="0" fontId="35" fillId="12" borderId="0" xfId="0" applyFont="1" applyFill="1" applyBorder="1"/>
    <xf numFmtId="0" fontId="21" fillId="12" borderId="0" xfId="0" applyFont="1" applyFill="1"/>
    <xf numFmtId="0" fontId="21" fillId="12" borderId="0" xfId="0" applyFont="1" applyFill="1" applyAlignment="1"/>
    <xf numFmtId="169" fontId="21" fillId="12" borderId="0" xfId="0" applyNumberFormat="1" applyFont="1" applyFill="1"/>
    <xf numFmtId="169" fontId="21" fillId="12" borderId="0" xfId="0" applyNumberFormat="1" applyFont="1" applyFill="1" applyBorder="1"/>
    <xf numFmtId="0" fontId="21" fillId="12" borderId="0" xfId="0" applyFont="1" applyFill="1" applyBorder="1"/>
    <xf numFmtId="169" fontId="21" fillId="12" borderId="0" xfId="1" applyNumberFormat="1" applyFont="1" applyFill="1" applyBorder="1"/>
    <xf numFmtId="176" fontId="21" fillId="12" borderId="0" xfId="0" applyNumberFormat="1" applyFont="1" applyFill="1"/>
    <xf numFmtId="0" fontId="23" fillId="12" borderId="0" xfId="0" applyFont="1" applyFill="1" applyBorder="1"/>
    <xf numFmtId="169" fontId="23" fillId="12" borderId="0" xfId="0" applyNumberFormat="1" applyFont="1" applyFill="1" applyBorder="1"/>
    <xf numFmtId="169" fontId="23" fillId="12" borderId="0" xfId="1" applyNumberFormat="1" applyFont="1" applyFill="1" applyBorder="1"/>
    <xf numFmtId="176" fontId="23" fillId="12" borderId="0" xfId="0" applyNumberFormat="1" applyFont="1" applyFill="1" applyBorder="1" applyAlignment="1"/>
    <xf numFmtId="0" fontId="23" fillId="2" borderId="0" xfId="0" applyFont="1" applyFill="1" applyBorder="1"/>
    <xf numFmtId="169" fontId="21" fillId="2" borderId="0" xfId="0" applyNumberFormat="1" applyFont="1" applyFill="1" applyBorder="1"/>
    <xf numFmtId="0" fontId="21" fillId="2" borderId="0" xfId="0" applyFont="1" applyFill="1" applyAlignment="1"/>
    <xf numFmtId="176" fontId="21" fillId="2" borderId="0" xfId="0" applyNumberFormat="1" applyFont="1" applyFill="1" applyBorder="1"/>
    <xf numFmtId="169" fontId="21" fillId="12" borderId="0" xfId="1" applyNumberFormat="1" applyFont="1" applyFill="1" applyBorder="1" applyAlignment="1">
      <alignment horizontal="center"/>
    </xf>
    <xf numFmtId="164" fontId="0" fillId="0" borderId="0" xfId="0" applyNumberFormat="1"/>
    <xf numFmtId="0" fontId="5" fillId="12" borderId="0" xfId="0" applyFont="1" applyFill="1"/>
    <xf numFmtId="0" fontId="0" fillId="12" borderId="0" xfId="0" applyFill="1"/>
    <xf numFmtId="0" fontId="2" fillId="12" borderId="12" xfId="0" applyFont="1" applyFill="1" applyBorder="1"/>
    <xf numFmtId="0" fontId="2" fillId="12" borderId="13" xfId="0" applyFont="1" applyFill="1" applyBorder="1"/>
    <xf numFmtId="0" fontId="2" fillId="12" borderId="14" xfId="0" applyFont="1" applyFill="1" applyBorder="1"/>
    <xf numFmtId="0" fontId="0" fillId="12" borderId="10" xfId="0" applyFill="1" applyBorder="1" applyAlignment="1">
      <alignment horizontal="left"/>
    </xf>
    <xf numFmtId="0" fontId="0" fillId="12" borderId="0" xfId="0" applyFill="1" applyBorder="1" applyAlignment="1">
      <alignment horizontal="right"/>
    </xf>
    <xf numFmtId="0" fontId="0" fillId="12" borderId="11" xfId="0" applyFill="1" applyBorder="1" applyAlignment="1">
      <alignment horizontal="right"/>
    </xf>
    <xf numFmtId="0" fontId="0" fillId="12" borderId="12" xfId="0" applyFill="1" applyBorder="1" applyAlignment="1">
      <alignment horizontal="left"/>
    </xf>
    <xf numFmtId="0" fontId="0" fillId="12" borderId="13" xfId="0" applyFill="1" applyBorder="1" applyAlignment="1">
      <alignment horizontal="right"/>
    </xf>
    <xf numFmtId="0" fontId="0" fillId="12" borderId="14" xfId="0" applyFill="1" applyBorder="1" applyAlignment="1">
      <alignment horizontal="right"/>
    </xf>
    <xf numFmtId="0" fontId="2" fillId="12" borderId="0" xfId="0" applyFont="1" applyFill="1" applyBorder="1" applyAlignment="1">
      <alignment horizontal="center"/>
    </xf>
    <xf numFmtId="0" fontId="12" fillId="12" borderId="0" xfId="0" applyFont="1" applyFill="1"/>
    <xf numFmtId="0" fontId="3" fillId="12" borderId="0" xfId="0" applyFont="1" applyFill="1"/>
    <xf numFmtId="0" fontId="2" fillId="12" borderId="0" xfId="0" applyFont="1" applyFill="1"/>
    <xf numFmtId="0" fontId="0" fillId="12" borderId="0" xfId="0" applyFont="1" applyFill="1"/>
    <xf numFmtId="44" fontId="0" fillId="12" borderId="0" xfId="0" applyNumberFormat="1" applyFill="1" applyBorder="1"/>
    <xf numFmtId="0" fontId="2" fillId="12" borderId="0" xfId="0" applyFont="1" applyFill="1" applyBorder="1"/>
    <xf numFmtId="169" fontId="0" fillId="12" borderId="0" xfId="0" applyNumberFormat="1" applyFill="1"/>
    <xf numFmtId="0" fontId="0" fillId="15" borderId="10" xfId="0" applyFill="1" applyBorder="1" applyAlignment="1">
      <alignment horizontal="left"/>
    </xf>
    <xf numFmtId="0" fontId="0" fillId="15" borderId="0" xfId="0" applyFill="1" applyBorder="1" applyAlignment="1">
      <alignment horizontal="right"/>
    </xf>
    <xf numFmtId="0" fontId="0" fillId="15" borderId="11" xfId="0" applyFill="1" applyBorder="1" applyAlignment="1">
      <alignment horizontal="right"/>
    </xf>
    <xf numFmtId="170" fontId="0" fillId="12" borderId="0" xfId="2" applyNumberFormat="1" applyFont="1" applyFill="1"/>
    <xf numFmtId="1" fontId="0" fillId="12" borderId="0" xfId="0" applyNumberFormat="1" applyFill="1"/>
    <xf numFmtId="2" fontId="0" fillId="12" borderId="0" xfId="0" applyNumberFormat="1" applyFill="1"/>
    <xf numFmtId="44" fontId="0" fillId="12" borderId="0" xfId="0" applyNumberFormat="1" applyFill="1"/>
    <xf numFmtId="10" fontId="0" fillId="12" borderId="0" xfId="2" applyNumberFormat="1" applyFont="1" applyFill="1"/>
    <xf numFmtId="1" fontId="0" fillId="3" borderId="0" xfId="0" applyNumberFormat="1" applyFill="1"/>
    <xf numFmtId="0" fontId="5" fillId="3" borderId="0" xfId="0" applyFont="1" applyFill="1"/>
    <xf numFmtId="167" fontId="0" fillId="12" borderId="0" xfId="0" applyNumberFormat="1" applyFill="1"/>
    <xf numFmtId="169" fontId="0" fillId="12" borderId="0" xfId="0" applyNumberFormat="1" applyFont="1" applyFill="1"/>
    <xf numFmtId="0" fontId="3" fillId="3" borderId="0" xfId="0" applyFont="1" applyFill="1" applyAlignment="1">
      <alignment horizontal="right"/>
    </xf>
    <xf numFmtId="0" fontId="21" fillId="16" borderId="0" xfId="0" applyFont="1" applyFill="1"/>
    <xf numFmtId="0" fontId="21" fillId="16" borderId="0" xfId="0" applyFont="1" applyFill="1" applyBorder="1"/>
    <xf numFmtId="1" fontId="0" fillId="0" borderId="0" xfId="0" applyNumberFormat="1"/>
    <xf numFmtId="0" fontId="22" fillId="8" borderId="0" xfId="0" applyFont="1" applyFill="1" applyAlignment="1">
      <alignment wrapText="1"/>
    </xf>
    <xf numFmtId="169" fontId="2" fillId="0" borderId="0" xfId="0" applyNumberFormat="1" applyFont="1"/>
    <xf numFmtId="0" fontId="21" fillId="2" borderId="0" xfId="0" applyFont="1" applyFill="1" applyBorder="1" applyAlignment="1" applyProtection="1">
      <alignment horizontal="right"/>
      <protection locked="0"/>
    </xf>
    <xf numFmtId="165" fontId="21" fillId="2" borderId="0" xfId="0" applyNumberFormat="1" applyFont="1" applyFill="1" applyBorder="1" applyAlignment="1" applyProtection="1">
      <alignment horizontal="right"/>
      <protection locked="0"/>
    </xf>
    <xf numFmtId="1" fontId="21" fillId="2" borderId="0" xfId="0" applyNumberFormat="1" applyFont="1" applyFill="1" applyBorder="1" applyAlignment="1" applyProtection="1">
      <alignment horizontal="right"/>
      <protection locked="0"/>
    </xf>
    <xf numFmtId="174" fontId="21" fillId="2" borderId="0" xfId="0" applyNumberFormat="1" applyFont="1" applyFill="1" applyBorder="1" applyAlignment="1" applyProtection="1">
      <alignment horizontal="right"/>
      <protection locked="0"/>
    </xf>
    <xf numFmtId="9" fontId="21" fillId="2" borderId="0" xfId="2" applyFont="1" applyFill="1" applyBorder="1" applyAlignment="1" applyProtection="1">
      <alignment horizontal="right"/>
      <protection locked="0"/>
    </xf>
    <xf numFmtId="0" fontId="21" fillId="2" borderId="0" xfId="1" applyNumberFormat="1" applyFont="1" applyFill="1" applyBorder="1" applyAlignment="1" applyProtection="1">
      <alignment horizontal="right"/>
      <protection locked="0"/>
    </xf>
    <xf numFmtId="0" fontId="21" fillId="2" borderId="0" xfId="0" applyFont="1" applyFill="1" applyBorder="1" applyProtection="1">
      <protection locked="0"/>
    </xf>
    <xf numFmtId="167" fontId="21" fillId="2" borderId="0" xfId="0" applyNumberFormat="1" applyFont="1" applyFill="1" applyBorder="1" applyAlignment="1" applyProtection="1">
      <alignment horizontal="right"/>
      <protection locked="0"/>
    </xf>
    <xf numFmtId="169" fontId="21" fillId="2" borderId="0" xfId="0" applyNumberFormat="1" applyFont="1" applyFill="1" applyBorder="1" applyAlignment="1" applyProtection="1">
      <alignment horizontal="right"/>
      <protection locked="0"/>
    </xf>
    <xf numFmtId="0" fontId="21" fillId="2" borderId="0" xfId="0" applyFont="1" applyFill="1" applyProtection="1">
      <protection locked="0"/>
    </xf>
    <xf numFmtId="9" fontId="21" fillId="2" borderId="0" xfId="0" applyNumberFormat="1" applyFont="1" applyFill="1" applyProtection="1">
      <protection locked="0"/>
    </xf>
    <xf numFmtId="166" fontId="21" fillId="2" borderId="0" xfId="1" applyNumberFormat="1" applyFont="1" applyFill="1" applyProtection="1">
      <protection locked="0"/>
    </xf>
    <xf numFmtId="44" fontId="21" fillId="2" borderId="0" xfId="3" applyFont="1" applyFill="1" applyProtection="1">
      <protection locked="0"/>
    </xf>
    <xf numFmtId="0" fontId="21" fillId="2" borderId="7" xfId="0" applyFont="1" applyFill="1" applyBorder="1" applyProtection="1">
      <protection locked="0"/>
    </xf>
    <xf numFmtId="169" fontId="21" fillId="2" borderId="0" xfId="0" applyNumberFormat="1" applyFont="1" applyFill="1" applyProtection="1">
      <protection locked="0"/>
    </xf>
    <xf numFmtId="1" fontId="23" fillId="4" borderId="15" xfId="0" applyNumberFormat="1" applyFont="1" applyFill="1" applyBorder="1" applyAlignment="1">
      <alignment horizontal="center"/>
    </xf>
    <xf numFmtId="1" fontId="23" fillId="4" borderId="9" xfId="0" applyNumberFormat="1" applyFont="1" applyFill="1" applyBorder="1" applyAlignment="1">
      <alignment horizontal="center"/>
    </xf>
    <xf numFmtId="1" fontId="23" fillId="4" borderId="16" xfId="0" applyNumberFormat="1" applyFont="1" applyFill="1" applyBorder="1" applyAlignment="1">
      <alignment horizontal="center"/>
    </xf>
    <xf numFmtId="0" fontId="23" fillId="4" borderId="15" xfId="0" applyFont="1" applyFill="1" applyBorder="1" applyAlignment="1">
      <alignment horizontal="center"/>
    </xf>
    <xf numFmtId="0" fontId="23" fillId="4" borderId="9" xfId="0" applyFont="1" applyFill="1" applyBorder="1" applyAlignment="1">
      <alignment horizontal="center"/>
    </xf>
    <xf numFmtId="0" fontId="23" fillId="4" borderId="16" xfId="0" applyFont="1" applyFill="1" applyBorder="1" applyAlignment="1">
      <alignment horizontal="center"/>
    </xf>
    <xf numFmtId="0" fontId="18" fillId="16" borderId="0" xfId="0" applyFont="1" applyFill="1"/>
    <xf numFmtId="0" fontId="36" fillId="16" borderId="0" xfId="0" applyFont="1" applyFill="1" applyBorder="1"/>
    <xf numFmtId="0" fontId="21" fillId="16" borderId="0" xfId="0" applyFont="1" applyFill="1" applyBorder="1" applyAlignment="1">
      <alignment horizontal="left"/>
    </xf>
    <xf numFmtId="15" fontId="21" fillId="16" borderId="0" xfId="0" applyNumberFormat="1" applyFont="1" applyFill="1" applyBorder="1" applyAlignment="1">
      <alignment horizontal="left"/>
    </xf>
    <xf numFmtId="0" fontId="36" fillId="16" borderId="0" xfId="0" applyFont="1" applyFill="1"/>
    <xf numFmtId="0" fontId="22" fillId="16" borderId="0" xfId="0" applyFont="1" applyFill="1"/>
    <xf numFmtId="0" fontId="22" fillId="16" borderId="0" xfId="0" applyFont="1" applyFill="1" applyBorder="1"/>
    <xf numFmtId="0" fontId="19" fillId="16" borderId="0" xfId="0" applyFont="1" applyFill="1" applyBorder="1"/>
    <xf numFmtId="0" fontId="23" fillId="16" borderId="0" xfId="0" applyFont="1" applyFill="1" applyBorder="1" applyAlignment="1">
      <alignment vertical="center"/>
    </xf>
    <xf numFmtId="0" fontId="18" fillId="16" borderId="0" xfId="0" applyFont="1" applyFill="1" applyBorder="1"/>
    <xf numFmtId="0" fontId="24" fillId="16" borderId="0" xfId="0" applyFont="1" applyFill="1" applyBorder="1" applyAlignment="1"/>
    <xf numFmtId="0" fontId="27" fillId="12" borderId="0" xfId="0" applyFont="1" applyFill="1" applyBorder="1" applyProtection="1">
      <protection locked="0"/>
    </xf>
    <xf numFmtId="0" fontId="27" fillId="12" borderId="0" xfId="0" applyFont="1" applyFill="1" applyProtection="1">
      <protection locked="0"/>
    </xf>
    <xf numFmtId="15" fontId="27" fillId="12" borderId="0" xfId="0" applyNumberFormat="1" applyFont="1" applyFill="1" applyAlignment="1" applyProtection="1">
      <alignment horizontal="left"/>
      <protection locked="0"/>
    </xf>
    <xf numFmtId="166" fontId="0" fillId="0" borderId="0" xfId="1" applyNumberFormat="1" applyFont="1"/>
    <xf numFmtId="44" fontId="0" fillId="0" borderId="0" xfId="0" applyNumberFormat="1"/>
    <xf numFmtId="176" fontId="2" fillId="0" borderId="2" xfId="3" applyNumberFormat="1" applyFont="1" applyBorder="1"/>
    <xf numFmtId="0" fontId="2" fillId="0" borderId="2" xfId="0" applyFont="1" applyBorder="1"/>
    <xf numFmtId="166" fontId="21" fillId="2" borderId="0" xfId="1" applyNumberFormat="1" applyFont="1" applyFill="1" applyBorder="1" applyAlignment="1" applyProtection="1">
      <alignment horizontal="right"/>
    </xf>
    <xf numFmtId="0" fontId="22" fillId="17" borderId="0" xfId="0" applyFont="1" applyFill="1"/>
    <xf numFmtId="0" fontId="21" fillId="17" borderId="0" xfId="0" applyFont="1" applyFill="1"/>
    <xf numFmtId="0" fontId="23" fillId="17" borderId="0" xfId="0" applyFont="1" applyFill="1" applyBorder="1" applyAlignment="1">
      <alignment vertical="center"/>
    </xf>
    <xf numFmtId="0" fontId="22" fillId="17" borderId="23" xfId="0" applyFont="1" applyFill="1" applyBorder="1"/>
    <xf numFmtId="0" fontId="21" fillId="17" borderId="23" xfId="0" applyFont="1" applyFill="1" applyBorder="1"/>
    <xf numFmtId="0" fontId="23" fillId="12" borderId="23" xfId="0" applyFont="1" applyFill="1" applyBorder="1"/>
    <xf numFmtId="169" fontId="23" fillId="12" borderId="23" xfId="0" applyNumberFormat="1" applyFont="1" applyFill="1" applyBorder="1"/>
    <xf numFmtId="178" fontId="23" fillId="2" borderId="0" xfId="0" applyNumberFormat="1" applyFont="1" applyFill="1" applyAlignment="1"/>
    <xf numFmtId="166" fontId="21" fillId="2" borderId="0" xfId="1" applyNumberFormat="1" applyFont="1" applyFill="1" applyBorder="1" applyAlignment="1" applyProtection="1">
      <alignment horizontal="right"/>
      <protection locked="0"/>
    </xf>
    <xf numFmtId="10" fontId="21" fillId="2" borderId="0" xfId="1" applyNumberFormat="1" applyFont="1" applyFill="1" applyBorder="1" applyAlignment="1" applyProtection="1">
      <alignment horizontal="right"/>
      <protection locked="0"/>
    </xf>
    <xf numFmtId="0" fontId="38" fillId="17" borderId="0" xfId="0" applyFont="1" applyFill="1"/>
    <xf numFmtId="0" fontId="0" fillId="4" borderId="0" xfId="0" applyFill="1"/>
    <xf numFmtId="0" fontId="0" fillId="4" borderId="1" xfId="0" applyFill="1" applyBorder="1"/>
    <xf numFmtId="0" fontId="0" fillId="4" borderId="2" xfId="0" applyFill="1" applyBorder="1"/>
    <xf numFmtId="176" fontId="21" fillId="2" borderId="5" xfId="0" applyNumberFormat="1" applyFont="1" applyFill="1" applyBorder="1"/>
    <xf numFmtId="176" fontId="23" fillId="2" borderId="5" xfId="0" applyNumberFormat="1" applyFont="1" applyFill="1" applyBorder="1"/>
    <xf numFmtId="178" fontId="23" fillId="2" borderId="5" xfId="0" applyNumberFormat="1" applyFont="1" applyFill="1" applyBorder="1" applyAlignment="1"/>
    <xf numFmtId="176" fontId="21" fillId="2" borderId="27" xfId="0" applyNumberFormat="1" applyFont="1" applyFill="1" applyBorder="1"/>
    <xf numFmtId="176" fontId="23" fillId="2" borderId="27" xfId="0" applyNumberFormat="1" applyFont="1" applyFill="1" applyBorder="1"/>
    <xf numFmtId="178" fontId="23" fillId="2" borderId="27" xfId="0" applyNumberFormat="1" applyFont="1" applyFill="1" applyBorder="1" applyAlignment="1"/>
    <xf numFmtId="0" fontId="21" fillId="17" borderId="0" xfId="0" applyFont="1" applyFill="1" applyAlignment="1"/>
    <xf numFmtId="0" fontId="39" fillId="9" borderId="0" xfId="0" applyFont="1" applyFill="1" applyBorder="1"/>
    <xf numFmtId="0" fontId="39" fillId="9" borderId="0" xfId="0" applyFont="1" applyFill="1" applyBorder="1" applyAlignment="1"/>
    <xf numFmtId="0" fontId="40" fillId="9" borderId="0" xfId="0" applyFont="1" applyFill="1" applyBorder="1"/>
    <xf numFmtId="169" fontId="27" fillId="9" borderId="0" xfId="1" applyNumberFormat="1" applyFont="1" applyFill="1" applyBorder="1" applyAlignment="1">
      <alignment horizontal="left"/>
    </xf>
    <xf numFmtId="0" fontId="27" fillId="9" borderId="0" xfId="0" applyFont="1" applyFill="1" applyBorder="1" applyAlignment="1">
      <alignment horizontal="right"/>
    </xf>
    <xf numFmtId="0" fontId="38" fillId="4" borderId="0" xfId="0" applyFont="1" applyFill="1" applyBorder="1"/>
    <xf numFmtId="0" fontId="37" fillId="4" borderId="0" xfId="0" applyFont="1" applyFill="1" applyBorder="1"/>
    <xf numFmtId="0" fontId="22" fillId="9" borderId="0" xfId="0" applyFont="1" applyFill="1"/>
    <xf numFmtId="0" fontId="40" fillId="9" borderId="0" xfId="0" applyFont="1" applyFill="1"/>
    <xf numFmtId="0" fontId="40" fillId="9" borderId="23" xfId="0" applyFont="1" applyFill="1" applyBorder="1"/>
    <xf numFmtId="0" fontId="23" fillId="0" borderId="13" xfId="0" applyFont="1" applyBorder="1" applyAlignment="1">
      <alignment horizontal="justify" vertical="center" wrapText="1"/>
    </xf>
    <xf numFmtId="0" fontId="23" fillId="0" borderId="13" xfId="0" applyFont="1" applyBorder="1" applyAlignment="1">
      <alignment horizontal="center" vertical="center" wrapText="1"/>
    </xf>
    <xf numFmtId="0" fontId="22" fillId="0" borderId="0" xfId="0" applyFont="1" applyAlignment="1">
      <alignment horizontal="justify" vertical="center" wrapText="1"/>
    </xf>
    <xf numFmtId="0" fontId="21" fillId="0" borderId="0" xfId="0" applyFont="1" applyAlignment="1">
      <alignment horizontal="justify" vertical="center" wrapText="1"/>
    </xf>
    <xf numFmtId="0" fontId="21" fillId="0" borderId="23" xfId="0" applyFont="1" applyBorder="1" applyAlignment="1">
      <alignment horizontal="justify" vertical="center" wrapText="1"/>
    </xf>
    <xf numFmtId="0" fontId="42" fillId="12" borderId="0" xfId="0" applyFont="1" applyFill="1"/>
    <xf numFmtId="0" fontId="42" fillId="12" borderId="0" xfId="0" applyFont="1" applyFill="1" applyBorder="1"/>
    <xf numFmtId="0" fontId="43" fillId="12" borderId="0" xfId="0" applyFont="1" applyFill="1" applyBorder="1"/>
    <xf numFmtId="0" fontId="23" fillId="0" borderId="13" xfId="0" applyFont="1" applyBorder="1" applyAlignment="1">
      <alignment horizontal="right" vertical="center" wrapText="1"/>
    </xf>
    <xf numFmtId="0" fontId="23" fillId="0" borderId="23" xfId="0" applyFont="1" applyBorder="1" applyAlignment="1">
      <alignment horizontal="justify" vertical="center" wrapText="1"/>
    </xf>
    <xf numFmtId="166" fontId="44" fillId="0" borderId="0" xfId="0" applyNumberFormat="1" applyFont="1" applyAlignment="1">
      <alignment horizontal="right" vertical="center" wrapText="1"/>
    </xf>
    <xf numFmtId="166" fontId="45" fillId="0" borderId="23" xfId="0" applyNumberFormat="1" applyFont="1" applyBorder="1" applyAlignment="1">
      <alignment horizontal="right" vertical="center" wrapText="1"/>
    </xf>
    <xf numFmtId="166" fontId="45" fillId="0" borderId="0" xfId="0" applyNumberFormat="1" applyFont="1" applyAlignment="1">
      <alignment horizontal="right" vertical="center" wrapText="1"/>
    </xf>
    <xf numFmtId="166" fontId="46" fillId="0" borderId="23" xfId="0" applyNumberFormat="1" applyFont="1" applyBorder="1" applyAlignment="1">
      <alignment horizontal="right" vertical="center" wrapText="1"/>
    </xf>
    <xf numFmtId="0" fontId="21" fillId="0" borderId="0" xfId="0" applyFont="1" applyFill="1"/>
    <xf numFmtId="0" fontId="35" fillId="0" borderId="0" xfId="0" applyFont="1" applyFill="1" applyBorder="1"/>
    <xf numFmtId="0" fontId="21" fillId="0" borderId="0" xfId="0" applyFont="1" applyFill="1" applyBorder="1"/>
    <xf numFmtId="0" fontId="23" fillId="0" borderId="0" xfId="0" applyFont="1" applyFill="1" applyBorder="1"/>
    <xf numFmtId="0" fontId="23" fillId="0" borderId="23" xfId="0" applyFont="1" applyFill="1" applyBorder="1"/>
    <xf numFmtId="166" fontId="21" fillId="4" borderId="0" xfId="0" applyNumberFormat="1" applyFont="1" applyFill="1"/>
    <xf numFmtId="166" fontId="47" fillId="0" borderId="0" xfId="0" applyNumberFormat="1" applyFont="1" applyAlignment="1">
      <alignment horizontal="right" vertical="center" wrapText="1"/>
    </xf>
    <xf numFmtId="166" fontId="48" fillId="0" borderId="23" xfId="0" applyNumberFormat="1" applyFont="1" applyBorder="1" applyAlignment="1">
      <alignment horizontal="right" vertical="center" wrapText="1"/>
    </xf>
    <xf numFmtId="166" fontId="48" fillId="0" borderId="0" xfId="0" applyNumberFormat="1" applyFont="1" applyAlignment="1">
      <alignment horizontal="right" vertical="center" wrapText="1"/>
    </xf>
    <xf numFmtId="166" fontId="49" fillId="0" borderId="23" xfId="0" applyNumberFormat="1" applyFont="1" applyBorder="1" applyAlignment="1">
      <alignment horizontal="right" vertical="center" wrapText="1"/>
    </xf>
    <xf numFmtId="166" fontId="50" fillId="0" borderId="0" xfId="1" applyNumberFormat="1" applyFont="1" applyFill="1" applyBorder="1"/>
    <xf numFmtId="166" fontId="51" fillId="0" borderId="0" xfId="1" applyNumberFormat="1" applyFont="1" applyFill="1"/>
    <xf numFmtId="166" fontId="52" fillId="0" borderId="0" xfId="1" applyNumberFormat="1" applyFont="1" applyFill="1" applyBorder="1"/>
    <xf numFmtId="166" fontId="53" fillId="0" borderId="0" xfId="1" applyNumberFormat="1" applyFont="1" applyFill="1" applyBorder="1"/>
    <xf numFmtId="166" fontId="53" fillId="0" borderId="23" xfId="1" applyNumberFormat="1" applyFont="1" applyFill="1" applyBorder="1"/>
    <xf numFmtId="166" fontId="51" fillId="0" borderId="0" xfId="1" applyNumberFormat="1" applyFont="1" applyFill="1" applyBorder="1"/>
    <xf numFmtId="166" fontId="52" fillId="0" borderId="0" xfId="1" applyNumberFormat="1" applyFont="1" applyFill="1"/>
    <xf numFmtId="0" fontId="53" fillId="0" borderId="13" xfId="0" applyFont="1" applyBorder="1" applyAlignment="1">
      <alignment horizontal="center" vertical="center" wrapText="1"/>
    </xf>
    <xf numFmtId="0" fontId="52" fillId="0" borderId="0" xfId="0" applyFont="1" applyAlignment="1">
      <alignment horizontal="justify" vertical="center" wrapText="1"/>
    </xf>
    <xf numFmtId="0" fontId="52" fillId="0" borderId="0" xfId="0" applyFont="1" applyAlignment="1">
      <alignment horizontal="right" vertical="center" wrapText="1"/>
    </xf>
    <xf numFmtId="165" fontId="52" fillId="0" borderId="0" xfId="0" applyNumberFormat="1" applyFont="1" applyAlignment="1">
      <alignment horizontal="right" vertical="center" wrapText="1"/>
    </xf>
    <xf numFmtId="1" fontId="52" fillId="0" borderId="0" xfId="0" applyNumberFormat="1" applyFont="1" applyAlignment="1">
      <alignment horizontal="right" vertical="center" wrapText="1"/>
    </xf>
    <xf numFmtId="8" fontId="52" fillId="0" borderId="0" xfId="0" applyNumberFormat="1" applyFont="1" applyAlignment="1">
      <alignment horizontal="right" vertical="center" wrapText="1"/>
    </xf>
    <xf numFmtId="6" fontId="52" fillId="0" borderId="0" xfId="0" applyNumberFormat="1" applyFont="1" applyAlignment="1">
      <alignment horizontal="right" vertical="center" wrapText="1"/>
    </xf>
    <xf numFmtId="9" fontId="52" fillId="0" borderId="0" xfId="0" applyNumberFormat="1" applyFont="1" applyAlignment="1">
      <alignment horizontal="right" vertical="center" wrapText="1"/>
    </xf>
    <xf numFmtId="0" fontId="52" fillId="0" borderId="23" xfId="0" applyFont="1" applyBorder="1" applyAlignment="1">
      <alignment horizontal="right" vertical="center" wrapText="1"/>
    </xf>
    <xf numFmtId="166" fontId="44" fillId="4" borderId="0" xfId="0" applyNumberFormat="1" applyFont="1" applyFill="1" applyAlignment="1">
      <alignment horizontal="right" vertical="center" wrapText="1"/>
    </xf>
    <xf numFmtId="166" fontId="46" fillId="0" borderId="0" xfId="0" applyNumberFormat="1" applyFont="1" applyAlignment="1">
      <alignment horizontal="right" vertical="center" wrapText="1"/>
    </xf>
    <xf numFmtId="166" fontId="45" fillId="4" borderId="0" xfId="0" applyNumberFormat="1" applyFont="1" applyFill="1" applyAlignment="1">
      <alignment horizontal="right" vertical="center" wrapText="1"/>
    </xf>
    <xf numFmtId="0" fontId="21" fillId="0" borderId="23" xfId="0" applyFont="1" applyBorder="1" applyAlignment="1">
      <alignment horizontal="left" vertical="center" wrapText="1"/>
    </xf>
    <xf numFmtId="166" fontId="45" fillId="0" borderId="0" xfId="1" applyNumberFormat="1" applyFont="1" applyAlignment="1">
      <alignment horizontal="right" vertical="center" wrapText="1"/>
    </xf>
    <xf numFmtId="166" fontId="45" fillId="0" borderId="23" xfId="1" applyNumberFormat="1" applyFont="1" applyBorder="1" applyAlignment="1">
      <alignment horizontal="right" vertical="center" wrapText="1"/>
    </xf>
    <xf numFmtId="0" fontId="53" fillId="0" borderId="13" xfId="0" applyFont="1" applyBorder="1" applyAlignment="1">
      <alignment horizontal="justify" vertical="center" wrapText="1"/>
    </xf>
    <xf numFmtId="0" fontId="54" fillId="4" borderId="0" xfId="0" applyFont="1" applyFill="1"/>
    <xf numFmtId="0" fontId="52" fillId="4" borderId="0" xfId="0" applyFont="1" applyFill="1"/>
    <xf numFmtId="0" fontId="54" fillId="0" borderId="0" xfId="0" applyFont="1" applyAlignment="1">
      <alignment horizontal="justify" vertical="center" wrapText="1"/>
    </xf>
    <xf numFmtId="165" fontId="48" fillId="0" borderId="0" xfId="0" applyNumberFormat="1" applyFont="1" applyAlignment="1">
      <alignment horizontal="right" vertical="center" wrapText="1"/>
    </xf>
    <xf numFmtId="44" fontId="48" fillId="0" borderId="0" xfId="3" applyFont="1" applyAlignment="1">
      <alignment horizontal="right" vertical="center" wrapText="1"/>
    </xf>
    <xf numFmtId="9" fontId="48" fillId="0" borderId="0" xfId="2" applyFont="1" applyAlignment="1">
      <alignment horizontal="right" vertical="center" wrapText="1"/>
    </xf>
    <xf numFmtId="0" fontId="52" fillId="0" borderId="23" xfId="0" applyFont="1" applyBorder="1" applyAlignment="1">
      <alignment horizontal="justify" vertical="center" wrapText="1"/>
    </xf>
    <xf numFmtId="178" fontId="23" fillId="4" borderId="0" xfId="0" applyNumberFormat="1" applyFont="1" applyFill="1" applyBorder="1" applyAlignment="1">
      <alignment horizontal="center"/>
    </xf>
    <xf numFmtId="0" fontId="21" fillId="4" borderId="0" xfId="0" applyFont="1" applyFill="1" applyAlignment="1">
      <alignment horizontal="center"/>
    </xf>
    <xf numFmtId="0" fontId="20" fillId="12" borderId="0" xfId="0" applyFont="1" applyFill="1" applyBorder="1" applyAlignment="1">
      <alignment horizontal="center" vertical="center"/>
    </xf>
    <xf numFmtId="178" fontId="21" fillId="4" borderId="0" xfId="3" applyNumberFormat="1" applyFont="1" applyFill="1" applyBorder="1" applyAlignment="1">
      <alignment horizontal="center"/>
    </xf>
    <xf numFmtId="178" fontId="23" fillId="2" borderId="0" xfId="0" applyNumberFormat="1" applyFont="1" applyFill="1" applyAlignment="1">
      <alignment horizontal="center"/>
    </xf>
    <xf numFmtId="0" fontId="21" fillId="8" borderId="2" xfId="0" applyFont="1" applyFill="1" applyBorder="1" applyAlignment="1">
      <alignment horizontal="center"/>
    </xf>
  </cellXfs>
  <cellStyles count="4">
    <cellStyle name="Komma" xfId="1" builtinId="3"/>
    <cellStyle name="Procent" xfId="2" builtinId="5"/>
    <cellStyle name="Standaard" xfId="0" builtinId="0"/>
    <cellStyle name="Valuta" xfId="3" builtinId="4"/>
  </cellStyles>
  <dxfs count="91">
    <dxf>
      <fill>
        <patternFill>
          <bgColor theme="0"/>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1"/>
      </font>
      <fill>
        <patternFill>
          <bgColor theme="0"/>
        </patternFill>
      </fill>
    </dxf>
    <dxf>
      <fill>
        <patternFill>
          <bgColor theme="0"/>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s>
  <tableStyles count="0" defaultTableStyle="TableStyleMedium2" defaultPivotStyle="PivotStyleLight16"/>
  <colors>
    <mruColors>
      <color rgb="FFCDDEF3"/>
      <color rgb="FF000000"/>
      <color rgb="FFFFB3B3"/>
      <color rgb="FFC1D2E9"/>
      <color rgb="FFC4D4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US" sz="900" b="1"/>
              <a:t>Eindtotalen</a:t>
            </a:r>
          </a:p>
        </c:rich>
      </c:tx>
      <c:layout/>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cat>
            <c:strRef>
              <c:f>Output!$M$28:$M$32</c:f>
              <c:strCache>
                <c:ptCount val="5"/>
                <c:pt idx="0">
                  <c:v>Bewaakte stalling 1</c:v>
                </c:pt>
                <c:pt idx="1">
                  <c:v>Bewaakte stalling 2</c:v>
                </c:pt>
                <c:pt idx="2">
                  <c:v>Stalling op maaiveld</c:v>
                </c:pt>
                <c:pt idx="3">
                  <c:v>Fietskluis</c:v>
                </c:pt>
                <c:pt idx="4">
                  <c:v>Handhaving</c:v>
                </c:pt>
              </c:strCache>
            </c:strRef>
          </c:cat>
          <c:val>
            <c:numRef>
              <c:f>Output!$N$28:$N$32</c:f>
              <c:numCache>
                <c:formatCode>_ [$€-413]\ * #,##0_ ;_ [$€-413]\ * \-#,##0_ ;_ [$€-413]\ * "-"??_ ;_ @_ </c:formatCode>
                <c:ptCount val="5"/>
                <c:pt idx="0">
                  <c:v>-624710.23214285728</c:v>
                </c:pt>
                <c:pt idx="1">
                  <c:v>-131000</c:v>
                </c:pt>
                <c:pt idx="2">
                  <c:v>-51000</c:v>
                </c:pt>
                <c:pt idx="3">
                  <c:v>-800</c:v>
                </c:pt>
                <c:pt idx="4">
                  <c:v>-253500</c:v>
                </c:pt>
              </c:numCache>
            </c:numRef>
          </c:val>
        </c:ser>
        <c:ser>
          <c:idx val="1"/>
          <c:order val="1"/>
          <c:spPr>
            <a:solidFill>
              <a:schemeClr val="accent2"/>
            </a:solidFill>
            <a:ln>
              <a:noFill/>
            </a:ln>
            <a:effectLst/>
          </c:spPr>
          <c:invertIfNegative val="0"/>
          <c:cat>
            <c:strRef>
              <c:f>Output!$M$28:$M$32</c:f>
              <c:strCache>
                <c:ptCount val="5"/>
                <c:pt idx="0">
                  <c:v>Bewaakte stalling 1</c:v>
                </c:pt>
                <c:pt idx="1">
                  <c:v>Bewaakte stalling 2</c:v>
                </c:pt>
                <c:pt idx="2">
                  <c:v>Stalling op maaiveld</c:v>
                </c:pt>
                <c:pt idx="3">
                  <c:v>Fietskluis</c:v>
                </c:pt>
                <c:pt idx="4">
                  <c:v>Handhaving</c:v>
                </c:pt>
              </c:strCache>
            </c:strRef>
          </c:cat>
          <c:val>
            <c:numRef>
              <c:f>Output!$O$28:$O$32</c:f>
              <c:numCache>
                <c:formatCode>General</c:formatCode>
                <c:ptCount val="5"/>
              </c:numCache>
            </c:numRef>
          </c:val>
        </c:ser>
        <c:dLbls>
          <c:showLegendKey val="0"/>
          <c:showVal val="0"/>
          <c:showCatName val="0"/>
          <c:showSerName val="0"/>
          <c:showPercent val="0"/>
          <c:showBubbleSize val="0"/>
        </c:dLbls>
        <c:gapWidth val="182"/>
        <c:axId val="76133504"/>
        <c:axId val="76135040"/>
      </c:barChart>
      <c:catAx>
        <c:axId val="7613350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6135040"/>
        <c:crosses val="autoZero"/>
        <c:auto val="1"/>
        <c:lblAlgn val="ctr"/>
        <c:lblOffset val="100"/>
        <c:noMultiLvlLbl val="0"/>
      </c:catAx>
      <c:valAx>
        <c:axId val="76135040"/>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6133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Franklin Gothic Book" panose="020B0503020102020204" pitchFamily="34" charset="0"/>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nl-NL" sz="900" b="1"/>
              <a:t>Fietskluis</a:t>
            </a:r>
          </a:p>
        </c:rich>
      </c:tx>
      <c:layout/>
      <c:overlay val="0"/>
      <c:spPr>
        <a:noFill/>
        <a:ln>
          <a:noFill/>
        </a:ln>
        <a:effectLst/>
      </c:spPr>
    </c:title>
    <c:autoTitleDeleted val="0"/>
    <c:plotArea>
      <c:layout/>
      <c:barChart>
        <c:barDir val="bar"/>
        <c:grouping val="stacked"/>
        <c:varyColors val="0"/>
        <c:ser>
          <c:idx val="0"/>
          <c:order val="0"/>
          <c:tx>
            <c:strRef>
              <c:f>Output!$M$21</c:f>
              <c:strCache>
                <c:ptCount val="1"/>
                <c:pt idx="0">
                  <c:v>Fietskluis</c:v>
                </c:pt>
              </c:strCache>
            </c:strRef>
          </c:tx>
          <c:spPr>
            <a:solidFill>
              <a:srgbClr val="C00000"/>
            </a:solidFill>
            <a:ln>
              <a:noFill/>
            </a:ln>
            <a:effectLst/>
          </c:spPr>
          <c:invertIfNegative val="0"/>
          <c:cat>
            <c:strRef>
              <c:f>Output!$M$22:$M$25</c:f>
              <c:strCache>
                <c:ptCount val="4"/>
                <c:pt idx="0">
                  <c:v> Afschrijvingen </c:v>
                </c:pt>
                <c:pt idx="1">
                  <c:v> Onderhoudskosten </c:v>
                </c:pt>
                <c:pt idx="2">
                  <c:v> Exploitatiekosten </c:v>
                </c:pt>
                <c:pt idx="3">
                  <c:v> Opbrengsten </c:v>
                </c:pt>
              </c:strCache>
            </c:strRef>
          </c:cat>
          <c:val>
            <c:numRef>
              <c:f>Output!$N$22:$N$25</c:f>
              <c:numCache>
                <c:formatCode>_ [$€-413]\ * #,##0_ ;_ [$€-413]\ * \-#,##0_ ;_ [$€-413]\ * "-"??_ ;_ @_ </c:formatCode>
                <c:ptCount val="4"/>
                <c:pt idx="0">
                  <c:v>-2400</c:v>
                </c:pt>
                <c:pt idx="1">
                  <c:v>-400</c:v>
                </c:pt>
                <c:pt idx="2">
                  <c:v>0</c:v>
                </c:pt>
              </c:numCache>
            </c:numRef>
          </c:val>
        </c:ser>
        <c:ser>
          <c:idx val="1"/>
          <c:order val="1"/>
          <c:tx>
            <c:strRef>
              <c:f>Output!$O$21</c:f>
              <c:strCache>
                <c:ptCount val="1"/>
              </c:strCache>
            </c:strRef>
          </c:tx>
          <c:spPr>
            <a:solidFill>
              <a:srgbClr val="00B050"/>
            </a:solidFill>
            <a:ln>
              <a:noFill/>
            </a:ln>
            <a:effectLst/>
          </c:spPr>
          <c:invertIfNegative val="0"/>
          <c:cat>
            <c:strRef>
              <c:f>Output!$M$22:$M$25</c:f>
              <c:strCache>
                <c:ptCount val="4"/>
                <c:pt idx="0">
                  <c:v> Afschrijvingen </c:v>
                </c:pt>
                <c:pt idx="1">
                  <c:v> Onderhoudskosten </c:v>
                </c:pt>
                <c:pt idx="2">
                  <c:v> Exploitatiekosten </c:v>
                </c:pt>
                <c:pt idx="3">
                  <c:v> Opbrengsten </c:v>
                </c:pt>
              </c:strCache>
            </c:strRef>
          </c:cat>
          <c:val>
            <c:numRef>
              <c:f>Output!$O$22:$O$25</c:f>
              <c:numCache>
                <c:formatCode>General</c:formatCode>
                <c:ptCount val="4"/>
                <c:pt idx="3" formatCode="_ [$€-413]\ * #,##0_ ;_ [$€-413]\ * \-#,##0_ ;_ [$€-413]\ * &quot;-&quot;??_ ;_ @_ ">
                  <c:v>2000</c:v>
                </c:pt>
              </c:numCache>
            </c:numRef>
          </c:val>
        </c:ser>
        <c:dLbls>
          <c:showLegendKey val="0"/>
          <c:showVal val="0"/>
          <c:showCatName val="0"/>
          <c:showSerName val="0"/>
          <c:showPercent val="0"/>
          <c:showBubbleSize val="0"/>
        </c:dLbls>
        <c:gapWidth val="150"/>
        <c:overlap val="100"/>
        <c:axId val="82204544"/>
        <c:axId val="82206080"/>
      </c:barChart>
      <c:catAx>
        <c:axId val="82204544"/>
        <c:scaling>
          <c:orientation val="maxMin"/>
        </c:scaling>
        <c:delete val="0"/>
        <c:axPos val="l"/>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82206080"/>
        <c:crosses val="autoZero"/>
        <c:auto val="1"/>
        <c:lblAlgn val="ctr"/>
        <c:lblOffset val="100"/>
        <c:noMultiLvlLbl val="0"/>
      </c:catAx>
      <c:valAx>
        <c:axId val="82206080"/>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8220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latin typeface="Franklin Gothic Book" panose="020B0503020102020204" pitchFamily="34" charset="0"/>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nl-NL" sz="900" b="1"/>
              <a:t>Bewaakte stalling 1</a:t>
            </a:r>
          </a:p>
        </c:rich>
      </c:tx>
      <c:layout/>
      <c:overlay val="0"/>
      <c:spPr>
        <a:noFill/>
        <a:ln>
          <a:noFill/>
        </a:ln>
        <a:effectLst/>
      </c:spPr>
    </c:title>
    <c:autoTitleDeleted val="0"/>
    <c:plotArea>
      <c:layout/>
      <c:barChart>
        <c:barDir val="bar"/>
        <c:grouping val="stacked"/>
        <c:varyColors val="0"/>
        <c:ser>
          <c:idx val="0"/>
          <c:order val="0"/>
          <c:tx>
            <c:strRef>
              <c:f>Output!$M$3</c:f>
              <c:strCache>
                <c:ptCount val="1"/>
                <c:pt idx="0">
                  <c:v>Bewaakte stalling 1</c:v>
                </c:pt>
              </c:strCache>
            </c:strRef>
          </c:tx>
          <c:spPr>
            <a:solidFill>
              <a:srgbClr val="C00000"/>
            </a:solidFill>
            <a:ln>
              <a:noFill/>
            </a:ln>
            <a:effectLst/>
          </c:spPr>
          <c:invertIfNegative val="0"/>
          <c:cat>
            <c:strRef>
              <c:f>Output!$M$4:$M$7</c:f>
              <c:strCache>
                <c:ptCount val="4"/>
                <c:pt idx="0">
                  <c:v> Afschrijvingen </c:v>
                </c:pt>
                <c:pt idx="1">
                  <c:v> Onderhoudskosten </c:v>
                </c:pt>
                <c:pt idx="2">
                  <c:v> Exploitatiekosten </c:v>
                </c:pt>
                <c:pt idx="3">
                  <c:v> Opbrengsten </c:v>
                </c:pt>
              </c:strCache>
            </c:strRef>
          </c:cat>
          <c:val>
            <c:numRef>
              <c:f>Output!$N$4:$N$7</c:f>
              <c:numCache>
                <c:formatCode>_ [$€-413]\ * #,##0_ ;_ [$€-413]\ * \-#,##0_ ;_ [$€-413]\ * "-"??_ ;_ @_ </c:formatCode>
                <c:ptCount val="4"/>
                <c:pt idx="0">
                  <c:v>-320000</c:v>
                </c:pt>
                <c:pt idx="1">
                  <c:v>-88000</c:v>
                </c:pt>
                <c:pt idx="2">
                  <c:v>-320710.23214285728</c:v>
                </c:pt>
              </c:numCache>
            </c:numRef>
          </c:val>
        </c:ser>
        <c:ser>
          <c:idx val="1"/>
          <c:order val="1"/>
          <c:tx>
            <c:strRef>
              <c:f>Output!$O$3</c:f>
              <c:strCache>
                <c:ptCount val="1"/>
              </c:strCache>
            </c:strRef>
          </c:tx>
          <c:spPr>
            <a:solidFill>
              <a:srgbClr val="00B050"/>
            </a:solidFill>
            <a:ln>
              <a:noFill/>
            </a:ln>
            <a:effectLst/>
          </c:spPr>
          <c:invertIfNegative val="0"/>
          <c:cat>
            <c:strRef>
              <c:f>Output!$M$4:$M$7</c:f>
              <c:strCache>
                <c:ptCount val="4"/>
                <c:pt idx="0">
                  <c:v> Afschrijvingen </c:v>
                </c:pt>
                <c:pt idx="1">
                  <c:v> Onderhoudskosten </c:v>
                </c:pt>
                <c:pt idx="2">
                  <c:v> Exploitatiekosten </c:v>
                </c:pt>
                <c:pt idx="3">
                  <c:v> Opbrengsten </c:v>
                </c:pt>
              </c:strCache>
            </c:strRef>
          </c:cat>
          <c:val>
            <c:numRef>
              <c:f>Output!$O$4:$O$7</c:f>
              <c:numCache>
                <c:formatCode>General</c:formatCode>
                <c:ptCount val="4"/>
                <c:pt idx="3" formatCode="_ [$€-413]\ * #,##0_ ;_ [$€-413]\ * \-#,##0_ ;_ [$€-413]\ * &quot;-&quot;??_ ;_ @_ ">
                  <c:v>104000</c:v>
                </c:pt>
              </c:numCache>
            </c:numRef>
          </c:val>
        </c:ser>
        <c:dLbls>
          <c:showLegendKey val="0"/>
          <c:showVal val="0"/>
          <c:showCatName val="0"/>
          <c:showSerName val="0"/>
          <c:showPercent val="0"/>
          <c:showBubbleSize val="0"/>
        </c:dLbls>
        <c:gapWidth val="150"/>
        <c:overlap val="100"/>
        <c:axId val="76160000"/>
        <c:axId val="76169984"/>
      </c:barChart>
      <c:catAx>
        <c:axId val="76160000"/>
        <c:scaling>
          <c:orientation val="maxMin"/>
        </c:scaling>
        <c:delete val="0"/>
        <c:axPos val="l"/>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6169984"/>
        <c:crosses val="autoZero"/>
        <c:auto val="1"/>
        <c:lblAlgn val="ctr"/>
        <c:lblOffset val="100"/>
        <c:noMultiLvlLbl val="0"/>
      </c:catAx>
      <c:valAx>
        <c:axId val="76169984"/>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6160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Franklin Gothic Book" panose="020B0503020102020204" pitchFamily="34" charset="0"/>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nl-NL" sz="900" b="1"/>
              <a:t>Stalling op maaiveld</a:t>
            </a:r>
          </a:p>
        </c:rich>
      </c:tx>
      <c:layout/>
      <c:overlay val="0"/>
      <c:spPr>
        <a:noFill/>
        <a:ln>
          <a:noFill/>
        </a:ln>
        <a:effectLst/>
      </c:spPr>
    </c:title>
    <c:autoTitleDeleted val="0"/>
    <c:plotArea>
      <c:layout/>
      <c:barChart>
        <c:barDir val="bar"/>
        <c:grouping val="stacked"/>
        <c:varyColors val="0"/>
        <c:ser>
          <c:idx val="0"/>
          <c:order val="0"/>
          <c:tx>
            <c:strRef>
              <c:f>Output!$M$15</c:f>
              <c:strCache>
                <c:ptCount val="1"/>
                <c:pt idx="0">
                  <c:v>Stalling op maaiveld</c:v>
                </c:pt>
              </c:strCache>
            </c:strRef>
          </c:tx>
          <c:spPr>
            <a:solidFill>
              <a:srgbClr val="C00000"/>
            </a:solidFill>
            <a:ln>
              <a:noFill/>
            </a:ln>
            <a:effectLst/>
          </c:spPr>
          <c:invertIfNegative val="0"/>
          <c:cat>
            <c:strRef>
              <c:f>Output!$M$16:$M$19</c:f>
              <c:strCache>
                <c:ptCount val="4"/>
                <c:pt idx="0">
                  <c:v> Afschrijvingen </c:v>
                </c:pt>
                <c:pt idx="1">
                  <c:v> Onderhoudskosten </c:v>
                </c:pt>
                <c:pt idx="2">
                  <c:v> Exploitatiekosten </c:v>
                </c:pt>
                <c:pt idx="3">
                  <c:v> Opbrengsten </c:v>
                </c:pt>
              </c:strCache>
            </c:strRef>
          </c:cat>
          <c:val>
            <c:numRef>
              <c:f>Output!$N$16:$N$19</c:f>
              <c:numCache>
                <c:formatCode>_ [$€-413]\ * #,##0_ ;_ [$€-413]\ * \-#,##0_ ;_ [$€-413]\ * "-"??_ ;_ @_ </c:formatCode>
                <c:ptCount val="4"/>
                <c:pt idx="0">
                  <c:v>-36000</c:v>
                </c:pt>
                <c:pt idx="1">
                  <c:v>-15000</c:v>
                </c:pt>
                <c:pt idx="2">
                  <c:v>0</c:v>
                </c:pt>
              </c:numCache>
            </c:numRef>
          </c:val>
        </c:ser>
        <c:ser>
          <c:idx val="1"/>
          <c:order val="1"/>
          <c:tx>
            <c:strRef>
              <c:f>Output!$O$15</c:f>
              <c:strCache>
                <c:ptCount val="1"/>
              </c:strCache>
            </c:strRef>
          </c:tx>
          <c:spPr>
            <a:solidFill>
              <a:srgbClr val="00B050"/>
            </a:solidFill>
            <a:ln>
              <a:noFill/>
            </a:ln>
            <a:effectLst/>
          </c:spPr>
          <c:invertIfNegative val="0"/>
          <c:cat>
            <c:strRef>
              <c:f>Output!$M$16:$M$19</c:f>
              <c:strCache>
                <c:ptCount val="4"/>
                <c:pt idx="0">
                  <c:v> Afschrijvingen </c:v>
                </c:pt>
                <c:pt idx="1">
                  <c:v> Onderhoudskosten </c:v>
                </c:pt>
                <c:pt idx="2">
                  <c:v> Exploitatiekosten </c:v>
                </c:pt>
                <c:pt idx="3">
                  <c:v> Opbrengsten </c:v>
                </c:pt>
              </c:strCache>
            </c:strRef>
          </c:cat>
          <c:val>
            <c:numRef>
              <c:f>Output!$O$16:$O$19</c:f>
              <c:numCache>
                <c:formatCode>General</c:formatCode>
                <c:ptCount val="4"/>
                <c:pt idx="3" formatCode="_ [$€-413]\ * #,##0_ ;_ [$€-413]\ * \-#,##0_ ;_ [$€-413]\ * &quot;-&quot;??_ ;_ @_ ">
                  <c:v>0</c:v>
                </c:pt>
              </c:numCache>
            </c:numRef>
          </c:val>
        </c:ser>
        <c:dLbls>
          <c:showLegendKey val="0"/>
          <c:showVal val="0"/>
          <c:showCatName val="0"/>
          <c:showSerName val="0"/>
          <c:showPercent val="0"/>
          <c:showBubbleSize val="0"/>
        </c:dLbls>
        <c:gapWidth val="150"/>
        <c:overlap val="100"/>
        <c:axId val="76203136"/>
        <c:axId val="76204672"/>
      </c:barChart>
      <c:catAx>
        <c:axId val="76203136"/>
        <c:scaling>
          <c:orientation val="maxMin"/>
        </c:scaling>
        <c:delete val="0"/>
        <c:axPos val="l"/>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6204672"/>
        <c:crosses val="autoZero"/>
        <c:auto val="1"/>
        <c:lblAlgn val="ctr"/>
        <c:lblOffset val="100"/>
        <c:noMultiLvlLbl val="0"/>
      </c:catAx>
      <c:valAx>
        <c:axId val="76204672"/>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6203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Franklin Gothic Book" panose="020B0503020102020204" pitchFamily="34" charset="0"/>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nl-NL" sz="900" b="1"/>
              <a:t>Bewaakte stalling 2</a:t>
            </a:r>
          </a:p>
        </c:rich>
      </c:tx>
      <c:layout/>
      <c:overlay val="0"/>
      <c:spPr>
        <a:noFill/>
        <a:ln>
          <a:noFill/>
        </a:ln>
        <a:effectLst/>
      </c:spPr>
    </c:title>
    <c:autoTitleDeleted val="0"/>
    <c:plotArea>
      <c:layout/>
      <c:barChart>
        <c:barDir val="bar"/>
        <c:grouping val="stacked"/>
        <c:varyColors val="0"/>
        <c:ser>
          <c:idx val="0"/>
          <c:order val="0"/>
          <c:tx>
            <c:strRef>
              <c:f>Output!$M$9</c:f>
              <c:strCache>
                <c:ptCount val="1"/>
                <c:pt idx="0">
                  <c:v>Bewaakte stalling 2</c:v>
                </c:pt>
              </c:strCache>
            </c:strRef>
          </c:tx>
          <c:spPr>
            <a:solidFill>
              <a:srgbClr val="C00000"/>
            </a:solidFill>
            <a:ln>
              <a:noFill/>
            </a:ln>
            <a:effectLst/>
          </c:spPr>
          <c:invertIfNegative val="0"/>
          <c:cat>
            <c:strRef>
              <c:f>Output!$M$10:$M$13</c:f>
              <c:strCache>
                <c:ptCount val="4"/>
                <c:pt idx="0">
                  <c:v> Afschrijvingen </c:v>
                </c:pt>
                <c:pt idx="1">
                  <c:v> Onderhoudskosten </c:v>
                </c:pt>
                <c:pt idx="2">
                  <c:v> Exploitatiekosten </c:v>
                </c:pt>
                <c:pt idx="3">
                  <c:v> Opbrengsten </c:v>
                </c:pt>
              </c:strCache>
            </c:strRef>
          </c:cat>
          <c:val>
            <c:numRef>
              <c:f>Output!$N$10:$N$13</c:f>
              <c:numCache>
                <c:formatCode>_ [$€-413]\ * #,##0_ ;_ [$€-413]\ * \-#,##0_ ;_ [$€-413]\ * "-"??_ ;_ @_ </c:formatCode>
                <c:ptCount val="4"/>
                <c:pt idx="0">
                  <c:v>-108000</c:v>
                </c:pt>
                <c:pt idx="1">
                  <c:v>-34000</c:v>
                </c:pt>
                <c:pt idx="2">
                  <c:v>-15000</c:v>
                </c:pt>
              </c:numCache>
            </c:numRef>
          </c:val>
        </c:ser>
        <c:ser>
          <c:idx val="1"/>
          <c:order val="1"/>
          <c:tx>
            <c:strRef>
              <c:f>Output!$O$9</c:f>
              <c:strCache>
                <c:ptCount val="1"/>
              </c:strCache>
            </c:strRef>
          </c:tx>
          <c:spPr>
            <a:solidFill>
              <a:srgbClr val="00B050"/>
            </a:solidFill>
            <a:ln>
              <a:noFill/>
            </a:ln>
            <a:effectLst/>
          </c:spPr>
          <c:invertIfNegative val="0"/>
          <c:cat>
            <c:strRef>
              <c:f>Output!$M$10:$M$13</c:f>
              <c:strCache>
                <c:ptCount val="4"/>
                <c:pt idx="0">
                  <c:v> Afschrijvingen </c:v>
                </c:pt>
                <c:pt idx="1">
                  <c:v> Onderhoudskosten </c:v>
                </c:pt>
                <c:pt idx="2">
                  <c:v> Exploitatiekosten </c:v>
                </c:pt>
                <c:pt idx="3">
                  <c:v> Opbrengsten </c:v>
                </c:pt>
              </c:strCache>
            </c:strRef>
          </c:cat>
          <c:val>
            <c:numRef>
              <c:f>Output!$O$10:$O$13</c:f>
              <c:numCache>
                <c:formatCode>General</c:formatCode>
                <c:ptCount val="4"/>
                <c:pt idx="3" formatCode="_ [$€-413]\ * #,##0_ ;_ [$€-413]\ * \-#,##0_ ;_ [$€-413]\ * &quot;-&quot;??_ ;_ @_ ">
                  <c:v>26000</c:v>
                </c:pt>
              </c:numCache>
            </c:numRef>
          </c:val>
        </c:ser>
        <c:dLbls>
          <c:showLegendKey val="0"/>
          <c:showVal val="0"/>
          <c:showCatName val="0"/>
          <c:showSerName val="0"/>
          <c:showPercent val="0"/>
          <c:showBubbleSize val="0"/>
        </c:dLbls>
        <c:gapWidth val="150"/>
        <c:overlap val="100"/>
        <c:axId val="79450880"/>
        <c:axId val="79452416"/>
      </c:barChart>
      <c:catAx>
        <c:axId val="79450880"/>
        <c:scaling>
          <c:orientation val="maxMin"/>
        </c:scaling>
        <c:delete val="0"/>
        <c:axPos val="l"/>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9452416"/>
        <c:crosses val="autoZero"/>
        <c:auto val="1"/>
        <c:lblAlgn val="ctr"/>
        <c:lblOffset val="100"/>
        <c:noMultiLvlLbl val="0"/>
      </c:catAx>
      <c:valAx>
        <c:axId val="79452416"/>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9450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Franklin Gothic Book" panose="020B0503020102020204" pitchFamily="34" charset="0"/>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nl-NL" sz="900" b="1"/>
              <a:t>Fietskluis</a:t>
            </a:r>
          </a:p>
        </c:rich>
      </c:tx>
      <c:layout/>
      <c:overlay val="0"/>
      <c:spPr>
        <a:noFill/>
        <a:ln>
          <a:noFill/>
        </a:ln>
        <a:effectLst/>
      </c:spPr>
    </c:title>
    <c:autoTitleDeleted val="0"/>
    <c:plotArea>
      <c:layout/>
      <c:barChart>
        <c:barDir val="bar"/>
        <c:grouping val="stacked"/>
        <c:varyColors val="0"/>
        <c:ser>
          <c:idx val="0"/>
          <c:order val="0"/>
          <c:tx>
            <c:strRef>
              <c:f>Output!$M$21</c:f>
              <c:strCache>
                <c:ptCount val="1"/>
                <c:pt idx="0">
                  <c:v>Fietskluis</c:v>
                </c:pt>
              </c:strCache>
            </c:strRef>
          </c:tx>
          <c:spPr>
            <a:solidFill>
              <a:srgbClr val="C00000"/>
            </a:solidFill>
            <a:ln>
              <a:noFill/>
            </a:ln>
            <a:effectLst/>
          </c:spPr>
          <c:invertIfNegative val="0"/>
          <c:cat>
            <c:strRef>
              <c:f>Output!$M$22:$M$25</c:f>
              <c:strCache>
                <c:ptCount val="4"/>
                <c:pt idx="0">
                  <c:v> Afschrijvingen </c:v>
                </c:pt>
                <c:pt idx="1">
                  <c:v> Onderhoudskosten </c:v>
                </c:pt>
                <c:pt idx="2">
                  <c:v> Exploitatiekosten </c:v>
                </c:pt>
                <c:pt idx="3">
                  <c:v> Opbrengsten </c:v>
                </c:pt>
              </c:strCache>
            </c:strRef>
          </c:cat>
          <c:val>
            <c:numRef>
              <c:f>Output!$N$22:$N$25</c:f>
              <c:numCache>
                <c:formatCode>_ [$€-413]\ * #,##0_ ;_ [$€-413]\ * \-#,##0_ ;_ [$€-413]\ * "-"??_ ;_ @_ </c:formatCode>
                <c:ptCount val="4"/>
                <c:pt idx="0">
                  <c:v>-2400</c:v>
                </c:pt>
                <c:pt idx="1">
                  <c:v>-400</c:v>
                </c:pt>
                <c:pt idx="2">
                  <c:v>0</c:v>
                </c:pt>
              </c:numCache>
            </c:numRef>
          </c:val>
        </c:ser>
        <c:ser>
          <c:idx val="1"/>
          <c:order val="1"/>
          <c:tx>
            <c:strRef>
              <c:f>Output!$O$21</c:f>
              <c:strCache>
                <c:ptCount val="1"/>
              </c:strCache>
            </c:strRef>
          </c:tx>
          <c:spPr>
            <a:solidFill>
              <a:srgbClr val="00B050"/>
            </a:solidFill>
            <a:ln>
              <a:noFill/>
            </a:ln>
            <a:effectLst/>
          </c:spPr>
          <c:invertIfNegative val="0"/>
          <c:cat>
            <c:strRef>
              <c:f>Output!$M$22:$M$25</c:f>
              <c:strCache>
                <c:ptCount val="4"/>
                <c:pt idx="0">
                  <c:v> Afschrijvingen </c:v>
                </c:pt>
                <c:pt idx="1">
                  <c:v> Onderhoudskosten </c:v>
                </c:pt>
                <c:pt idx="2">
                  <c:v> Exploitatiekosten </c:v>
                </c:pt>
                <c:pt idx="3">
                  <c:v> Opbrengsten </c:v>
                </c:pt>
              </c:strCache>
            </c:strRef>
          </c:cat>
          <c:val>
            <c:numRef>
              <c:f>Output!$O$22:$O$25</c:f>
              <c:numCache>
                <c:formatCode>General</c:formatCode>
                <c:ptCount val="4"/>
                <c:pt idx="3" formatCode="_ [$€-413]\ * #,##0_ ;_ [$€-413]\ * \-#,##0_ ;_ [$€-413]\ * &quot;-&quot;??_ ;_ @_ ">
                  <c:v>2000</c:v>
                </c:pt>
              </c:numCache>
            </c:numRef>
          </c:val>
        </c:ser>
        <c:dLbls>
          <c:showLegendKey val="0"/>
          <c:showVal val="0"/>
          <c:showCatName val="0"/>
          <c:showSerName val="0"/>
          <c:showPercent val="0"/>
          <c:showBubbleSize val="0"/>
        </c:dLbls>
        <c:gapWidth val="150"/>
        <c:overlap val="100"/>
        <c:axId val="79484032"/>
        <c:axId val="79485568"/>
      </c:barChart>
      <c:catAx>
        <c:axId val="79484032"/>
        <c:scaling>
          <c:orientation val="maxMin"/>
        </c:scaling>
        <c:delete val="0"/>
        <c:axPos val="l"/>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9485568"/>
        <c:crosses val="autoZero"/>
        <c:auto val="1"/>
        <c:lblAlgn val="ctr"/>
        <c:lblOffset val="100"/>
        <c:noMultiLvlLbl val="0"/>
      </c:catAx>
      <c:valAx>
        <c:axId val="79485568"/>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9484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latin typeface="Franklin Gothic Book" panose="020B0503020102020204" pitchFamily="34" charset="0"/>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nl-NL" sz="900" b="1"/>
              <a:t>Bewaakte stalling 1</a:t>
            </a:r>
          </a:p>
        </c:rich>
      </c:tx>
      <c:layout/>
      <c:overlay val="0"/>
      <c:spPr>
        <a:noFill/>
        <a:ln>
          <a:noFill/>
        </a:ln>
        <a:effectLst/>
      </c:spPr>
    </c:title>
    <c:autoTitleDeleted val="0"/>
    <c:plotArea>
      <c:layout/>
      <c:barChart>
        <c:barDir val="bar"/>
        <c:grouping val="stacked"/>
        <c:varyColors val="0"/>
        <c:ser>
          <c:idx val="0"/>
          <c:order val="0"/>
          <c:tx>
            <c:strRef>
              <c:f>Output!$M$3</c:f>
              <c:strCache>
                <c:ptCount val="1"/>
                <c:pt idx="0">
                  <c:v>Bewaakte stalling 1</c:v>
                </c:pt>
              </c:strCache>
            </c:strRef>
          </c:tx>
          <c:spPr>
            <a:solidFill>
              <a:srgbClr val="C00000"/>
            </a:solidFill>
            <a:ln>
              <a:noFill/>
            </a:ln>
            <a:effectLst/>
          </c:spPr>
          <c:invertIfNegative val="0"/>
          <c:cat>
            <c:strRef>
              <c:f>Output!$M$4:$M$7</c:f>
              <c:strCache>
                <c:ptCount val="4"/>
                <c:pt idx="0">
                  <c:v> Afschrijvingen </c:v>
                </c:pt>
                <c:pt idx="1">
                  <c:v> Onderhoudskosten </c:v>
                </c:pt>
                <c:pt idx="2">
                  <c:v> Exploitatiekosten </c:v>
                </c:pt>
                <c:pt idx="3">
                  <c:v> Opbrengsten </c:v>
                </c:pt>
              </c:strCache>
            </c:strRef>
          </c:cat>
          <c:val>
            <c:numRef>
              <c:f>Output!$N$4:$N$7</c:f>
              <c:numCache>
                <c:formatCode>_ [$€-413]\ * #,##0_ ;_ [$€-413]\ * \-#,##0_ ;_ [$€-413]\ * "-"??_ ;_ @_ </c:formatCode>
                <c:ptCount val="4"/>
                <c:pt idx="0">
                  <c:v>-320000</c:v>
                </c:pt>
                <c:pt idx="1">
                  <c:v>-88000</c:v>
                </c:pt>
                <c:pt idx="2">
                  <c:v>-320710.23214285728</c:v>
                </c:pt>
              </c:numCache>
            </c:numRef>
          </c:val>
        </c:ser>
        <c:ser>
          <c:idx val="1"/>
          <c:order val="1"/>
          <c:tx>
            <c:strRef>
              <c:f>Output!$O$3</c:f>
              <c:strCache>
                <c:ptCount val="1"/>
              </c:strCache>
            </c:strRef>
          </c:tx>
          <c:spPr>
            <a:solidFill>
              <a:srgbClr val="00B050"/>
            </a:solidFill>
            <a:ln>
              <a:noFill/>
            </a:ln>
            <a:effectLst/>
          </c:spPr>
          <c:invertIfNegative val="0"/>
          <c:cat>
            <c:strRef>
              <c:f>Output!$M$4:$M$7</c:f>
              <c:strCache>
                <c:ptCount val="4"/>
                <c:pt idx="0">
                  <c:v> Afschrijvingen </c:v>
                </c:pt>
                <c:pt idx="1">
                  <c:v> Onderhoudskosten </c:v>
                </c:pt>
                <c:pt idx="2">
                  <c:v> Exploitatiekosten </c:v>
                </c:pt>
                <c:pt idx="3">
                  <c:v> Opbrengsten </c:v>
                </c:pt>
              </c:strCache>
            </c:strRef>
          </c:cat>
          <c:val>
            <c:numRef>
              <c:f>Output!$O$4:$O$7</c:f>
              <c:numCache>
                <c:formatCode>General</c:formatCode>
                <c:ptCount val="4"/>
                <c:pt idx="3" formatCode="_ [$€-413]\ * #,##0_ ;_ [$€-413]\ * \-#,##0_ ;_ [$€-413]\ * &quot;-&quot;??_ ;_ @_ ">
                  <c:v>104000</c:v>
                </c:pt>
              </c:numCache>
            </c:numRef>
          </c:val>
        </c:ser>
        <c:dLbls>
          <c:showLegendKey val="0"/>
          <c:showVal val="0"/>
          <c:showCatName val="0"/>
          <c:showSerName val="0"/>
          <c:showPercent val="0"/>
          <c:showBubbleSize val="0"/>
        </c:dLbls>
        <c:gapWidth val="150"/>
        <c:overlap val="100"/>
        <c:axId val="79595776"/>
        <c:axId val="79605760"/>
      </c:barChart>
      <c:catAx>
        <c:axId val="79595776"/>
        <c:scaling>
          <c:orientation val="maxMin"/>
        </c:scaling>
        <c:delete val="0"/>
        <c:axPos val="l"/>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9605760"/>
        <c:crosses val="autoZero"/>
        <c:auto val="1"/>
        <c:lblAlgn val="ctr"/>
        <c:lblOffset val="100"/>
        <c:noMultiLvlLbl val="0"/>
      </c:catAx>
      <c:valAx>
        <c:axId val="79605760"/>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79595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Franklin Gothic Book" panose="020B0503020102020204" pitchFamily="34" charset="0"/>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nl-NL" sz="900" b="1"/>
              <a:t>Bewaakte stalling 2</a:t>
            </a:r>
          </a:p>
        </c:rich>
      </c:tx>
      <c:layout/>
      <c:overlay val="0"/>
      <c:spPr>
        <a:noFill/>
        <a:ln>
          <a:noFill/>
        </a:ln>
        <a:effectLst/>
      </c:spPr>
    </c:title>
    <c:autoTitleDeleted val="0"/>
    <c:plotArea>
      <c:layout/>
      <c:barChart>
        <c:barDir val="bar"/>
        <c:grouping val="stacked"/>
        <c:varyColors val="0"/>
        <c:ser>
          <c:idx val="0"/>
          <c:order val="0"/>
          <c:tx>
            <c:strRef>
              <c:f>Output!$M$9</c:f>
              <c:strCache>
                <c:ptCount val="1"/>
                <c:pt idx="0">
                  <c:v>Bewaakte stalling 2</c:v>
                </c:pt>
              </c:strCache>
            </c:strRef>
          </c:tx>
          <c:spPr>
            <a:solidFill>
              <a:srgbClr val="C00000"/>
            </a:solidFill>
            <a:ln>
              <a:noFill/>
            </a:ln>
            <a:effectLst/>
          </c:spPr>
          <c:invertIfNegative val="0"/>
          <c:cat>
            <c:strRef>
              <c:f>Output!$M$10:$M$13</c:f>
              <c:strCache>
                <c:ptCount val="4"/>
                <c:pt idx="0">
                  <c:v> Afschrijvingen </c:v>
                </c:pt>
                <c:pt idx="1">
                  <c:v> Onderhoudskosten </c:v>
                </c:pt>
                <c:pt idx="2">
                  <c:v> Exploitatiekosten </c:v>
                </c:pt>
                <c:pt idx="3">
                  <c:v> Opbrengsten </c:v>
                </c:pt>
              </c:strCache>
            </c:strRef>
          </c:cat>
          <c:val>
            <c:numRef>
              <c:f>Output!$N$10:$N$13</c:f>
              <c:numCache>
                <c:formatCode>_ [$€-413]\ * #,##0_ ;_ [$€-413]\ * \-#,##0_ ;_ [$€-413]\ * "-"??_ ;_ @_ </c:formatCode>
                <c:ptCount val="4"/>
                <c:pt idx="0">
                  <c:v>-108000</c:v>
                </c:pt>
                <c:pt idx="1">
                  <c:v>-34000</c:v>
                </c:pt>
                <c:pt idx="2">
                  <c:v>-15000</c:v>
                </c:pt>
              </c:numCache>
            </c:numRef>
          </c:val>
        </c:ser>
        <c:ser>
          <c:idx val="1"/>
          <c:order val="1"/>
          <c:tx>
            <c:strRef>
              <c:f>Output!$O$9</c:f>
              <c:strCache>
                <c:ptCount val="1"/>
              </c:strCache>
            </c:strRef>
          </c:tx>
          <c:spPr>
            <a:solidFill>
              <a:srgbClr val="00B050"/>
            </a:solidFill>
            <a:ln>
              <a:noFill/>
            </a:ln>
            <a:effectLst/>
          </c:spPr>
          <c:invertIfNegative val="0"/>
          <c:cat>
            <c:strRef>
              <c:f>Output!$M$10:$M$13</c:f>
              <c:strCache>
                <c:ptCount val="4"/>
                <c:pt idx="0">
                  <c:v> Afschrijvingen </c:v>
                </c:pt>
                <c:pt idx="1">
                  <c:v> Onderhoudskosten </c:v>
                </c:pt>
                <c:pt idx="2">
                  <c:v> Exploitatiekosten </c:v>
                </c:pt>
                <c:pt idx="3">
                  <c:v> Opbrengsten </c:v>
                </c:pt>
              </c:strCache>
            </c:strRef>
          </c:cat>
          <c:val>
            <c:numRef>
              <c:f>Output!$O$10:$O$13</c:f>
              <c:numCache>
                <c:formatCode>General</c:formatCode>
                <c:ptCount val="4"/>
                <c:pt idx="3" formatCode="_ [$€-413]\ * #,##0_ ;_ [$€-413]\ * \-#,##0_ ;_ [$€-413]\ * &quot;-&quot;??_ ;_ @_ ">
                  <c:v>26000</c:v>
                </c:pt>
              </c:numCache>
            </c:numRef>
          </c:val>
        </c:ser>
        <c:dLbls>
          <c:showLegendKey val="0"/>
          <c:showVal val="0"/>
          <c:showCatName val="0"/>
          <c:showSerName val="0"/>
          <c:showPercent val="0"/>
          <c:showBubbleSize val="0"/>
        </c:dLbls>
        <c:gapWidth val="150"/>
        <c:overlap val="100"/>
        <c:axId val="81952768"/>
        <c:axId val="81954304"/>
      </c:barChart>
      <c:catAx>
        <c:axId val="81952768"/>
        <c:scaling>
          <c:orientation val="maxMin"/>
        </c:scaling>
        <c:delete val="0"/>
        <c:axPos val="l"/>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81954304"/>
        <c:crosses val="autoZero"/>
        <c:auto val="1"/>
        <c:lblAlgn val="ctr"/>
        <c:lblOffset val="100"/>
        <c:noMultiLvlLbl val="0"/>
      </c:catAx>
      <c:valAx>
        <c:axId val="81954304"/>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81952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Franklin Gothic Book" panose="020B0503020102020204" pitchFamily="34" charset="0"/>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US" sz="900" b="1"/>
              <a:t>Eindtotalen</a:t>
            </a:r>
          </a:p>
        </c:rich>
      </c:tx>
      <c:layout/>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cat>
            <c:strRef>
              <c:f>Output!$M$28:$M$32</c:f>
              <c:strCache>
                <c:ptCount val="5"/>
                <c:pt idx="0">
                  <c:v>Bewaakte stalling 1</c:v>
                </c:pt>
                <c:pt idx="1">
                  <c:v>Bewaakte stalling 2</c:v>
                </c:pt>
                <c:pt idx="2">
                  <c:v>Stalling op maaiveld</c:v>
                </c:pt>
                <c:pt idx="3">
                  <c:v>Fietskluis</c:v>
                </c:pt>
                <c:pt idx="4">
                  <c:v>Handhaving</c:v>
                </c:pt>
              </c:strCache>
            </c:strRef>
          </c:cat>
          <c:val>
            <c:numRef>
              <c:f>Output!$N$28:$N$32</c:f>
              <c:numCache>
                <c:formatCode>_ [$€-413]\ * #,##0_ ;_ [$€-413]\ * \-#,##0_ ;_ [$€-413]\ * "-"??_ ;_ @_ </c:formatCode>
                <c:ptCount val="5"/>
                <c:pt idx="0">
                  <c:v>-624710.23214285728</c:v>
                </c:pt>
                <c:pt idx="1">
                  <c:v>-131000</c:v>
                </c:pt>
                <c:pt idx="2">
                  <c:v>-51000</c:v>
                </c:pt>
                <c:pt idx="3">
                  <c:v>-800</c:v>
                </c:pt>
                <c:pt idx="4">
                  <c:v>-253500</c:v>
                </c:pt>
              </c:numCache>
            </c:numRef>
          </c:val>
        </c:ser>
        <c:ser>
          <c:idx val="1"/>
          <c:order val="1"/>
          <c:spPr>
            <a:solidFill>
              <a:schemeClr val="accent2"/>
            </a:solidFill>
            <a:ln>
              <a:noFill/>
            </a:ln>
            <a:effectLst/>
          </c:spPr>
          <c:invertIfNegative val="0"/>
          <c:cat>
            <c:strRef>
              <c:f>Output!$M$28:$M$32</c:f>
              <c:strCache>
                <c:ptCount val="5"/>
                <c:pt idx="0">
                  <c:v>Bewaakte stalling 1</c:v>
                </c:pt>
                <c:pt idx="1">
                  <c:v>Bewaakte stalling 2</c:v>
                </c:pt>
                <c:pt idx="2">
                  <c:v>Stalling op maaiveld</c:v>
                </c:pt>
                <c:pt idx="3">
                  <c:v>Fietskluis</c:v>
                </c:pt>
                <c:pt idx="4">
                  <c:v>Handhaving</c:v>
                </c:pt>
              </c:strCache>
            </c:strRef>
          </c:cat>
          <c:val>
            <c:numRef>
              <c:f>Output!$O$28:$O$32</c:f>
              <c:numCache>
                <c:formatCode>General</c:formatCode>
                <c:ptCount val="5"/>
              </c:numCache>
            </c:numRef>
          </c:val>
        </c:ser>
        <c:dLbls>
          <c:showLegendKey val="0"/>
          <c:showVal val="0"/>
          <c:showCatName val="0"/>
          <c:showSerName val="0"/>
          <c:showPercent val="0"/>
          <c:showBubbleSize val="0"/>
        </c:dLbls>
        <c:gapWidth val="182"/>
        <c:axId val="81971072"/>
        <c:axId val="81972608"/>
      </c:barChart>
      <c:catAx>
        <c:axId val="8197107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81972608"/>
        <c:crosses val="autoZero"/>
        <c:auto val="1"/>
        <c:lblAlgn val="ctr"/>
        <c:lblOffset val="100"/>
        <c:noMultiLvlLbl val="0"/>
      </c:catAx>
      <c:valAx>
        <c:axId val="81972608"/>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8197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Franklin Gothic Book" panose="020B0503020102020204" pitchFamily="34" charset="0"/>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nl-NL" sz="900" b="1"/>
              <a:t>Stalling op maaiveld</a:t>
            </a:r>
          </a:p>
        </c:rich>
      </c:tx>
      <c:layout/>
      <c:overlay val="0"/>
      <c:spPr>
        <a:noFill/>
        <a:ln>
          <a:noFill/>
        </a:ln>
        <a:effectLst/>
      </c:spPr>
    </c:title>
    <c:autoTitleDeleted val="0"/>
    <c:plotArea>
      <c:layout/>
      <c:barChart>
        <c:barDir val="bar"/>
        <c:grouping val="stacked"/>
        <c:varyColors val="0"/>
        <c:ser>
          <c:idx val="0"/>
          <c:order val="0"/>
          <c:tx>
            <c:strRef>
              <c:f>Output!$M$15</c:f>
              <c:strCache>
                <c:ptCount val="1"/>
                <c:pt idx="0">
                  <c:v>Stalling op maaiveld</c:v>
                </c:pt>
              </c:strCache>
            </c:strRef>
          </c:tx>
          <c:spPr>
            <a:solidFill>
              <a:srgbClr val="C00000"/>
            </a:solidFill>
            <a:ln>
              <a:noFill/>
            </a:ln>
            <a:effectLst/>
          </c:spPr>
          <c:invertIfNegative val="0"/>
          <c:cat>
            <c:strRef>
              <c:f>Output!$M$16:$M$19</c:f>
              <c:strCache>
                <c:ptCount val="4"/>
                <c:pt idx="0">
                  <c:v> Afschrijvingen </c:v>
                </c:pt>
                <c:pt idx="1">
                  <c:v> Onderhoudskosten </c:v>
                </c:pt>
                <c:pt idx="2">
                  <c:v> Exploitatiekosten </c:v>
                </c:pt>
                <c:pt idx="3">
                  <c:v> Opbrengsten </c:v>
                </c:pt>
              </c:strCache>
            </c:strRef>
          </c:cat>
          <c:val>
            <c:numRef>
              <c:f>Output!$N$16:$N$19</c:f>
              <c:numCache>
                <c:formatCode>_ [$€-413]\ * #,##0_ ;_ [$€-413]\ * \-#,##0_ ;_ [$€-413]\ * "-"??_ ;_ @_ </c:formatCode>
                <c:ptCount val="4"/>
                <c:pt idx="0">
                  <c:v>-36000</c:v>
                </c:pt>
                <c:pt idx="1">
                  <c:v>-15000</c:v>
                </c:pt>
                <c:pt idx="2">
                  <c:v>0</c:v>
                </c:pt>
              </c:numCache>
            </c:numRef>
          </c:val>
        </c:ser>
        <c:ser>
          <c:idx val="1"/>
          <c:order val="1"/>
          <c:tx>
            <c:strRef>
              <c:f>Output!$O$15</c:f>
              <c:strCache>
                <c:ptCount val="1"/>
              </c:strCache>
            </c:strRef>
          </c:tx>
          <c:spPr>
            <a:solidFill>
              <a:srgbClr val="00B050"/>
            </a:solidFill>
            <a:ln>
              <a:noFill/>
            </a:ln>
            <a:effectLst/>
          </c:spPr>
          <c:invertIfNegative val="0"/>
          <c:cat>
            <c:strRef>
              <c:f>Output!$M$16:$M$19</c:f>
              <c:strCache>
                <c:ptCount val="4"/>
                <c:pt idx="0">
                  <c:v> Afschrijvingen </c:v>
                </c:pt>
                <c:pt idx="1">
                  <c:v> Onderhoudskosten </c:v>
                </c:pt>
                <c:pt idx="2">
                  <c:v> Exploitatiekosten </c:v>
                </c:pt>
                <c:pt idx="3">
                  <c:v> Opbrengsten </c:v>
                </c:pt>
              </c:strCache>
            </c:strRef>
          </c:cat>
          <c:val>
            <c:numRef>
              <c:f>Output!$O$16:$O$19</c:f>
              <c:numCache>
                <c:formatCode>General</c:formatCode>
                <c:ptCount val="4"/>
                <c:pt idx="3" formatCode="_ [$€-413]\ * #,##0_ ;_ [$€-413]\ * \-#,##0_ ;_ [$€-413]\ * &quot;-&quot;??_ ;_ @_ ">
                  <c:v>0</c:v>
                </c:pt>
              </c:numCache>
            </c:numRef>
          </c:val>
        </c:ser>
        <c:dLbls>
          <c:showLegendKey val="0"/>
          <c:showVal val="0"/>
          <c:showCatName val="0"/>
          <c:showSerName val="0"/>
          <c:showPercent val="0"/>
          <c:showBubbleSize val="0"/>
        </c:dLbls>
        <c:gapWidth val="150"/>
        <c:overlap val="100"/>
        <c:axId val="82161664"/>
        <c:axId val="82163200"/>
      </c:barChart>
      <c:catAx>
        <c:axId val="82161664"/>
        <c:scaling>
          <c:orientation val="maxMin"/>
        </c:scaling>
        <c:delete val="0"/>
        <c:axPos val="l"/>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82163200"/>
        <c:crosses val="autoZero"/>
        <c:auto val="1"/>
        <c:lblAlgn val="ctr"/>
        <c:lblOffset val="100"/>
        <c:noMultiLvlLbl val="0"/>
      </c:catAx>
      <c:valAx>
        <c:axId val="82163200"/>
        <c:scaling>
          <c:orientation val="minMax"/>
        </c:scaling>
        <c:delete val="0"/>
        <c:axPos val="t"/>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nl-NL"/>
          </a:p>
        </c:txPr>
        <c:crossAx val="82161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Franklin Gothic Book" panose="020B0503020102020204" pitchFamily="34" charset="0"/>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95250</xdr:colOff>
      <xdr:row>96</xdr:row>
      <xdr:rowOff>0</xdr:rowOff>
    </xdr:from>
    <xdr:to>
      <xdr:col>4</xdr:col>
      <xdr:colOff>1752535</xdr:colOff>
      <xdr:row>109</xdr:row>
      <xdr:rowOff>37286</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96</xdr:row>
      <xdr:rowOff>0</xdr:rowOff>
    </xdr:from>
    <xdr:to>
      <xdr:col>8</xdr:col>
      <xdr:colOff>1766143</xdr:colOff>
      <xdr:row>109</xdr:row>
      <xdr:rowOff>37286</xdr:rowOff>
    </xdr:to>
    <xdr:graphicFrame macro="">
      <xdr:nvGraphicFramePr>
        <xdr:cNvPr id="7"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96</xdr:row>
      <xdr:rowOff>0</xdr:rowOff>
    </xdr:from>
    <xdr:to>
      <xdr:col>12</xdr:col>
      <xdr:colOff>1766143</xdr:colOff>
      <xdr:row>109</xdr:row>
      <xdr:rowOff>37286</xdr:rowOff>
    </xdr:to>
    <xdr:graphicFrame macro="">
      <xdr:nvGraphicFramePr>
        <xdr:cNvPr id="9"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110</xdr:row>
      <xdr:rowOff>0</xdr:rowOff>
    </xdr:from>
    <xdr:to>
      <xdr:col>8</xdr:col>
      <xdr:colOff>1766143</xdr:colOff>
      <xdr:row>123</xdr:row>
      <xdr:rowOff>37286</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110</xdr:row>
      <xdr:rowOff>7940</xdr:rowOff>
    </xdr:from>
    <xdr:to>
      <xdr:col>12</xdr:col>
      <xdr:colOff>1766143</xdr:colOff>
      <xdr:row>123</xdr:row>
      <xdr:rowOff>45226</xdr:rowOff>
    </xdr:to>
    <xdr:graphicFrame macro="">
      <xdr:nvGraphicFramePr>
        <xdr:cNvPr id="12"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10241</xdr:colOff>
      <xdr:row>3</xdr:row>
      <xdr:rowOff>92177</xdr:rowOff>
    </xdr:from>
    <xdr:to>
      <xdr:col>2</xdr:col>
      <xdr:colOff>1903062</xdr:colOff>
      <xdr:row>7</xdr:row>
      <xdr:rowOff>68727</xdr:rowOff>
    </xdr:to>
    <xdr:pic>
      <xdr:nvPicPr>
        <xdr:cNvPr id="10" name="Afbeelding 9" descr="P:\Onze Documenten\Intern\Logo\Nieuw logo\met pay-off\decisio-logo-DEFb08.pn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5564" y="419919"/>
          <a:ext cx="1995240" cy="42719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38100</xdr:colOff>
      <xdr:row>52</xdr:row>
      <xdr:rowOff>19050</xdr:rowOff>
    </xdr:to>
    <xdr:pic>
      <xdr:nvPicPr>
        <xdr:cNvPr id="2" name="Afbeelding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67700" cy="89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9526</xdr:colOff>
      <xdr:row>3</xdr:row>
      <xdr:rowOff>95250</xdr:rowOff>
    </xdr:from>
    <xdr:to>
      <xdr:col>3</xdr:col>
      <xdr:colOff>2950</xdr:colOff>
      <xdr:row>7</xdr:row>
      <xdr:rowOff>59474</xdr:rowOff>
    </xdr:to>
    <xdr:pic>
      <xdr:nvPicPr>
        <xdr:cNvPr id="3" name="Afbeelding 2" descr="P:\Onze Documenten\Intern\Logo\Nieuw logo\met pay-off\decisio-logo-DEFb08.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792" y="422672"/>
          <a:ext cx="1993674" cy="40475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235705</xdr:colOff>
      <xdr:row>13</xdr:row>
      <xdr:rowOff>44894</xdr:rowOff>
    </xdr:to>
    <xdr:graphicFrame macro="">
      <xdr:nvGraphicFramePr>
        <xdr:cNvPr id="27" name="Grafiek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14</xdr:row>
      <xdr:rowOff>8193</xdr:rowOff>
    </xdr:from>
    <xdr:to>
      <xdr:col>11</xdr:col>
      <xdr:colOff>235705</xdr:colOff>
      <xdr:row>27</xdr:row>
      <xdr:rowOff>53088</xdr:rowOff>
    </xdr:to>
    <xdr:graphicFrame macro="">
      <xdr:nvGraphicFramePr>
        <xdr:cNvPr id="29" name="Grafiek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33</xdr:row>
      <xdr:rowOff>0</xdr:rowOff>
    </xdr:from>
    <xdr:to>
      <xdr:col>15</xdr:col>
      <xdr:colOff>378944</xdr:colOff>
      <xdr:row>46</xdr:row>
      <xdr:rowOff>44894</xdr:rowOff>
    </xdr:to>
    <xdr:graphicFrame macro="">
      <xdr:nvGraphicFramePr>
        <xdr:cNvPr id="31" name="Grafiek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28</xdr:row>
      <xdr:rowOff>0</xdr:rowOff>
    </xdr:from>
    <xdr:to>
      <xdr:col>11</xdr:col>
      <xdr:colOff>235706</xdr:colOff>
      <xdr:row>41</xdr:row>
      <xdr:rowOff>44894</xdr:rowOff>
    </xdr:to>
    <xdr:graphicFrame macro="">
      <xdr:nvGraphicFramePr>
        <xdr:cNvPr id="32" name="Grafiek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42</xdr:row>
      <xdr:rowOff>16133</xdr:rowOff>
    </xdr:from>
    <xdr:to>
      <xdr:col>11</xdr:col>
      <xdr:colOff>235706</xdr:colOff>
      <xdr:row>55</xdr:row>
      <xdr:rowOff>61983</xdr:rowOff>
    </xdr:to>
    <xdr:graphicFrame macro="">
      <xdr:nvGraphicFramePr>
        <xdr:cNvPr id="33" name="Grafiek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579302</xdr:colOff>
      <xdr:row>22</xdr:row>
      <xdr:rowOff>43424</xdr:rowOff>
    </xdr:from>
    <xdr:to>
      <xdr:col>22</xdr:col>
      <xdr:colOff>124010</xdr:colOff>
      <xdr:row>36</xdr:row>
      <xdr:rowOff>87247</xdr:rowOff>
    </xdr:to>
    <xdr:sp macro="" textlink="">
      <xdr:nvSpPr>
        <xdr:cNvPr id="2" name="Tekstvak 1"/>
        <xdr:cNvSpPr txBox="1"/>
      </xdr:nvSpPr>
      <xdr:spPr>
        <a:xfrm>
          <a:off x="17288873" y="4179995"/>
          <a:ext cx="6103351" cy="2520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nl-NL" sz="900" b="1"/>
            <a:t>Handhavingskosten fietsparkeergarages</a:t>
          </a:r>
          <a:endParaRPr lang="nl-NL" sz="900" b="1" i="0" u="none" strike="noStrike">
            <a:solidFill>
              <a:schemeClr val="dk1"/>
            </a:solidFill>
            <a:effectLst/>
            <a:latin typeface="+mn-lt"/>
            <a:ea typeface="+mn-ea"/>
            <a:cs typeface="+mn-cs"/>
          </a:endParaRPr>
        </a:p>
        <a:p>
          <a:pPr algn="l"/>
          <a:r>
            <a:rPr lang="nl-NL" sz="900"/>
            <a:t>Klanten</a:t>
          </a:r>
          <a:r>
            <a:rPr lang="nl-NL" sz="900" baseline="0"/>
            <a:t> van (fiets) parkeergarages verbinden zich met de stallingsvoorwaarden van de desbetreffende stalling. Bij het binnenrijden in de garage committeert de klant zich hier aan. Handhaving van 'te lang' gestalde fietsen vindt dan ook plaats op basis van deze privaatrechtelijke overeenkomst tussen klant en exploitant.  </a:t>
          </a:r>
        </a:p>
        <a:p>
          <a:pPr algn="l"/>
          <a:endParaRPr lang="nl-NL" sz="900" baseline="0"/>
        </a:p>
        <a:p>
          <a:pPr algn="l"/>
          <a:r>
            <a:rPr lang="nl-NL" sz="900" baseline="0"/>
            <a:t>Fietsen die langer dan 14 dagen geparkeerd staan in een stalling worden thans naar het gemeentelijk fietsdepot gebracht. De eigenaar heeft vervolgens per 2015, 6 weken de tijd deze op te halen.</a:t>
          </a:r>
        </a:p>
        <a:p>
          <a:pPr algn="l"/>
          <a:endParaRPr lang="nl-NL" sz="900" baseline="0"/>
        </a:p>
        <a:p>
          <a:pPr algn="l"/>
          <a:r>
            <a:rPr lang="nl-NL" sz="900" baseline="0"/>
            <a:t>De kosten voor het apart zetten in de garage door de beheerder behoren in deze berekening tot de exploitatiekosten.  Onderstaande cijfers geven inzicht in de kosten voor het ''verwerken' van de te lang gestalde fietsen in de garage van</a:t>
          </a:r>
          <a:r>
            <a:rPr lang="nl-NL" sz="900" baseline="0">
              <a:solidFill>
                <a:schemeClr val="dk1"/>
              </a:solidFill>
              <a:effectLst/>
              <a:latin typeface="+mn-lt"/>
              <a:ea typeface="+mn-ea"/>
              <a:cs typeface="+mn-cs"/>
            </a:rPr>
            <a:t> het gemeentelijke fietsdepot. De kosten voor het verplaatsen van de fietsen van de garage naar de het depot is niet meegenomen.</a:t>
          </a:r>
        </a:p>
        <a:p>
          <a:pPr algn="l"/>
          <a:endParaRPr lang="nl-NL" sz="900" baseline="0">
            <a:solidFill>
              <a:schemeClr val="dk1"/>
            </a:solidFill>
            <a:effectLst/>
            <a:latin typeface="+mn-lt"/>
            <a:ea typeface="+mn-ea"/>
            <a:cs typeface="+mn-cs"/>
          </a:endParaRPr>
        </a:p>
        <a:p>
          <a:pPr algn="l"/>
          <a:r>
            <a:rPr lang="nl-NL" sz="900" baseline="0">
              <a:solidFill>
                <a:schemeClr val="dk1"/>
              </a:solidFill>
              <a:effectLst/>
              <a:latin typeface="+mn-lt"/>
              <a:ea typeface="+mn-ea"/>
              <a:cs typeface="+mn-cs"/>
            </a:rPr>
            <a:t>De aantallen verwijderde fietsen zijn gebaseerd op de ervaring op het zeer drukke Fietspunt Zuid. In de praktijk wordt minder gehandhaafd indien een stalling niet volledig bezet is. </a:t>
          </a:r>
          <a:endParaRPr lang="nl-NL" sz="900" baseline="0"/>
        </a:p>
        <a:p>
          <a:pPr algn="l"/>
          <a:r>
            <a:rPr lang="nl-NL" sz="900" baseline="0"/>
            <a:t> </a:t>
          </a:r>
          <a:endParaRPr lang="nl-NL" sz="9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xdr:colOff>
      <xdr:row>52</xdr:row>
      <xdr:rowOff>38100</xdr:rowOff>
    </xdr:to>
    <xdr:pic>
      <xdr:nvPicPr>
        <xdr:cNvPr id="3" name="Afbeelding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48650" cy="895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400050</xdr:colOff>
      <xdr:row>52</xdr:row>
      <xdr:rowOff>57150</xdr:rowOff>
    </xdr:to>
    <xdr:pic>
      <xdr:nvPicPr>
        <xdr:cNvPr id="3" name="Afbeelding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58050" cy="897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171450</xdr:colOff>
      <xdr:row>52</xdr:row>
      <xdr:rowOff>19050</xdr:rowOff>
    </xdr:to>
    <xdr:pic>
      <xdr:nvPicPr>
        <xdr:cNvPr id="3" name="Afbeelding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15250" cy="89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95250</xdr:colOff>
      <xdr:row>51</xdr:row>
      <xdr:rowOff>0</xdr:rowOff>
    </xdr:to>
    <xdr:pic>
      <xdr:nvPicPr>
        <xdr:cNvPr id="5" name="Afbeelding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24850" cy="874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45</xdr:row>
      <xdr:rowOff>95250</xdr:rowOff>
    </xdr:to>
    <xdr:pic>
      <xdr:nvPicPr>
        <xdr:cNvPr id="3" name="Afbeelding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20100" cy="781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O540"/>
  <sheetViews>
    <sheetView tabSelected="1" zoomScale="70" zoomScaleNormal="70" workbookViewId="0">
      <pane ySplit="26" topLeftCell="A27" activePane="bottomLeft" state="frozen"/>
      <selection pane="bottomLeft" activeCell="G37" sqref="G37"/>
    </sheetView>
  </sheetViews>
  <sheetFormatPr defaultColWidth="0" defaultRowHeight="12.75" zeroHeight="1" x14ac:dyDescent="0.25"/>
  <cols>
    <col min="1" max="1" width="3" style="165" customWidth="1"/>
    <col min="2" max="2" width="1.375" style="165" customWidth="1"/>
    <col min="3" max="3" width="25" style="165" customWidth="1"/>
    <col min="4" max="4" width="1.375" style="165" customWidth="1"/>
    <col min="5" max="5" width="25" style="166" customWidth="1"/>
    <col min="6" max="6" width="1.375" style="166" customWidth="1"/>
    <col min="7" max="7" width="25" style="165" customWidth="1"/>
    <col min="8" max="8" width="1.375" style="165" customWidth="1"/>
    <col min="9" max="9" width="25" style="165" customWidth="1"/>
    <col min="10" max="10" width="1.375" style="165" customWidth="1"/>
    <col min="11" max="11" width="25" style="165" customWidth="1"/>
    <col min="12" max="12" width="1.375" style="165" customWidth="1"/>
    <col min="13" max="13" width="25" style="165" customWidth="1"/>
    <col min="14" max="14" width="1.375" style="165" customWidth="1"/>
    <col min="15" max="15" width="2.875" style="165" customWidth="1"/>
    <col min="16" max="16384" width="9" style="165" hidden="1"/>
  </cols>
  <sheetData>
    <row r="1" spans="1:15" s="220" customFormat="1" ht="4.5" customHeight="1" x14ac:dyDescent="0.25">
      <c r="A1" s="347"/>
      <c r="B1" s="348"/>
      <c r="C1" s="348"/>
      <c r="D1" s="348"/>
      <c r="E1" s="379"/>
      <c r="F1" s="378"/>
      <c r="G1" s="348"/>
      <c r="H1" s="348"/>
      <c r="I1" s="348"/>
      <c r="J1" s="348"/>
      <c r="K1" s="348"/>
      <c r="L1" s="348"/>
      <c r="M1" s="348"/>
      <c r="N1" s="348"/>
      <c r="O1" s="347"/>
    </row>
    <row r="2" spans="1:15" s="220" customFormat="1" ht="16.5" x14ac:dyDescent="0.25">
      <c r="A2" s="347"/>
      <c r="B2" s="479" t="s">
        <v>36</v>
      </c>
      <c r="C2" s="479"/>
      <c r="D2" s="479"/>
      <c r="E2" s="479"/>
      <c r="F2" s="378"/>
      <c r="G2" s="479" t="s">
        <v>225</v>
      </c>
      <c r="H2" s="479"/>
      <c r="I2" s="479"/>
      <c r="J2" s="479"/>
      <c r="K2" s="479"/>
      <c r="L2" s="479"/>
      <c r="M2" s="479"/>
      <c r="N2" s="479"/>
      <c r="O2" s="347"/>
    </row>
    <row r="3" spans="1:15" s="220" customFormat="1" ht="4.5" customHeight="1" x14ac:dyDescent="0.25">
      <c r="A3" s="347"/>
      <c r="B3" s="348"/>
      <c r="C3" s="383"/>
      <c r="D3" s="348"/>
      <c r="E3" s="379"/>
      <c r="F3" s="378"/>
      <c r="G3" s="348"/>
      <c r="H3" s="348"/>
      <c r="I3" s="348"/>
      <c r="J3" s="348"/>
      <c r="K3" s="348"/>
      <c r="L3" s="348"/>
      <c r="M3" s="348"/>
      <c r="N3" s="348"/>
      <c r="O3" s="347"/>
    </row>
    <row r="4" spans="1:15" x14ac:dyDescent="0.25">
      <c r="E4" s="165"/>
      <c r="G4" s="165">
        <v>1</v>
      </c>
    </row>
    <row r="5" spans="1:15" ht="4.5" customHeight="1" x14ac:dyDescent="0.25"/>
    <row r="6" spans="1:15" x14ac:dyDescent="0.25">
      <c r="G6" s="168" t="s">
        <v>91</v>
      </c>
      <c r="H6" s="168"/>
      <c r="I6" s="168" t="s">
        <v>390</v>
      </c>
      <c r="J6" s="168"/>
      <c r="K6" s="168" t="s">
        <v>1</v>
      </c>
      <c r="L6" s="168"/>
      <c r="M6" s="168" t="s">
        <v>2</v>
      </c>
    </row>
    <row r="7" spans="1:15" ht="4.5" customHeight="1" x14ac:dyDescent="0.25">
      <c r="E7" s="392"/>
      <c r="F7" s="392"/>
      <c r="G7" s="393"/>
      <c r="H7" s="393"/>
      <c r="I7" s="393"/>
      <c r="J7" s="393"/>
      <c r="K7" s="393"/>
      <c r="L7" s="393"/>
      <c r="M7" s="393"/>
      <c r="N7" s="394"/>
    </row>
    <row r="8" spans="1:15" x14ac:dyDescent="0.25">
      <c r="E8" s="392" t="s">
        <v>354</v>
      </c>
      <c r="F8" s="392"/>
      <c r="G8" s="218">
        <f>-'Kosten stalling'!C38</f>
        <v>-7400000</v>
      </c>
      <c r="H8" s="393"/>
      <c r="I8" s="218">
        <f>-'Kosten stalling'!D38</f>
        <v>-2270000</v>
      </c>
      <c r="J8" s="393"/>
      <c r="K8" s="218">
        <f>-'Kosten stalling'!E38</f>
        <v>-900000</v>
      </c>
      <c r="L8" s="393"/>
      <c r="M8" s="218">
        <f>-'Kosten stalling'!F38</f>
        <v>-60000</v>
      </c>
      <c r="N8" s="393"/>
    </row>
    <row r="9" spans="1:15" ht="4.5" customHeight="1" x14ac:dyDescent="0.25">
      <c r="A9" s="347"/>
      <c r="B9" s="347"/>
      <c r="C9" s="347"/>
      <c r="D9" s="347"/>
      <c r="E9" s="392"/>
      <c r="F9" s="392"/>
      <c r="G9" s="393"/>
      <c r="H9" s="393"/>
      <c r="I9" s="393"/>
      <c r="J9" s="393"/>
      <c r="K9" s="393"/>
      <c r="L9" s="393"/>
      <c r="M9" s="393"/>
      <c r="N9" s="393"/>
    </row>
    <row r="10" spans="1:15" x14ac:dyDescent="0.25">
      <c r="A10" s="347"/>
      <c r="B10" s="348"/>
      <c r="C10" s="374" t="s">
        <v>89</v>
      </c>
      <c r="D10" s="348"/>
      <c r="E10" s="392" t="s">
        <v>355</v>
      </c>
      <c r="F10" s="392"/>
      <c r="G10" s="218">
        <f>Output!N4</f>
        <v>-320000</v>
      </c>
      <c r="H10" s="393"/>
      <c r="I10" s="218">
        <f>Output!N10</f>
        <v>-108000</v>
      </c>
      <c r="J10" s="393"/>
      <c r="K10" s="218">
        <f>Output!N16</f>
        <v>-36000</v>
      </c>
      <c r="L10" s="393"/>
      <c r="M10" s="218">
        <f>Output!N22</f>
        <v>-2400</v>
      </c>
      <c r="N10" s="393"/>
    </row>
    <row r="11" spans="1:15" ht="4.5" customHeight="1" thickBot="1" x14ac:dyDescent="0.3">
      <c r="A11" s="347"/>
      <c r="B11" s="348"/>
      <c r="C11" s="375"/>
      <c r="D11" s="348"/>
      <c r="E11" s="395"/>
      <c r="F11" s="395"/>
      <c r="G11" s="396"/>
      <c r="H11" s="396"/>
      <c r="I11" s="396"/>
      <c r="J11" s="396"/>
      <c r="K11" s="396"/>
      <c r="L11" s="396"/>
      <c r="M11" s="396"/>
      <c r="N11" s="396"/>
    </row>
    <row r="12" spans="1:15" ht="4.5" customHeight="1" x14ac:dyDescent="0.25">
      <c r="A12" s="347"/>
      <c r="B12" s="348"/>
      <c r="C12" s="375"/>
      <c r="D12" s="348"/>
      <c r="E12" s="175"/>
      <c r="F12" s="175"/>
      <c r="G12" s="178"/>
      <c r="H12" s="178"/>
      <c r="I12" s="178"/>
      <c r="J12" s="178"/>
      <c r="K12" s="178"/>
      <c r="L12" s="178"/>
      <c r="M12" s="178"/>
    </row>
    <row r="13" spans="1:15" x14ac:dyDescent="0.25">
      <c r="A13" s="347"/>
      <c r="B13" s="348"/>
      <c r="C13" s="384" t="s">
        <v>377</v>
      </c>
      <c r="D13" s="348"/>
      <c r="E13" s="166" t="s">
        <v>356</v>
      </c>
      <c r="G13" s="218">
        <f>Output!N5</f>
        <v>-88000</v>
      </c>
      <c r="I13" s="218">
        <f>Output!N11</f>
        <v>-34000</v>
      </c>
      <c r="K13" s="218">
        <f>Output!N17</f>
        <v>-15000</v>
      </c>
      <c r="M13" s="218">
        <f>Output!N23</f>
        <v>-400</v>
      </c>
    </row>
    <row r="14" spans="1:15" ht="4.5" customHeight="1" x14ac:dyDescent="0.25">
      <c r="A14" s="347"/>
      <c r="B14" s="348"/>
      <c r="C14" s="376"/>
      <c r="D14" s="348"/>
    </row>
    <row r="15" spans="1:15" x14ac:dyDescent="0.25">
      <c r="A15" s="347"/>
      <c r="B15" s="348"/>
      <c r="C15" s="377" t="s">
        <v>92</v>
      </c>
      <c r="D15" s="348"/>
      <c r="E15" s="166" t="s">
        <v>357</v>
      </c>
      <c r="G15" s="218">
        <f>Output!N6</f>
        <v>-320710.23214285728</v>
      </c>
      <c r="I15" s="218">
        <f>Output!N12</f>
        <v>-15000</v>
      </c>
      <c r="K15" s="218">
        <f>Output!N18</f>
        <v>0</v>
      </c>
      <c r="M15" s="218">
        <f>Output!N24</f>
        <v>0</v>
      </c>
    </row>
    <row r="16" spans="1:15" ht="4.5" customHeight="1" x14ac:dyDescent="0.25">
      <c r="A16" s="347"/>
      <c r="B16" s="348"/>
      <c r="C16" s="378"/>
      <c r="D16" s="348"/>
    </row>
    <row r="17" spans="1:15" x14ac:dyDescent="0.25">
      <c r="A17" s="347"/>
      <c r="B17" s="348"/>
      <c r="C17" s="385" t="s">
        <v>377</v>
      </c>
      <c r="D17" s="348"/>
      <c r="E17" s="166" t="s">
        <v>373</v>
      </c>
      <c r="G17" s="218">
        <f>Output!O7</f>
        <v>104000</v>
      </c>
      <c r="I17" s="218">
        <f>Output!O13</f>
        <v>26000</v>
      </c>
      <c r="K17" s="218">
        <f>Output!O19</f>
        <v>0</v>
      </c>
      <c r="M17" s="218">
        <f>Output!O25</f>
        <v>2000</v>
      </c>
    </row>
    <row r="18" spans="1:15" ht="4.5" customHeight="1" x14ac:dyDescent="0.25">
      <c r="A18" s="347"/>
      <c r="B18" s="348"/>
      <c r="C18" s="347"/>
      <c r="D18" s="348"/>
    </row>
    <row r="19" spans="1:15" x14ac:dyDescent="0.25">
      <c r="A19" s="347"/>
      <c r="B19" s="348"/>
      <c r="C19" s="377" t="s">
        <v>241</v>
      </c>
      <c r="D19" s="348"/>
      <c r="E19" s="219" t="s">
        <v>358</v>
      </c>
      <c r="G19" s="244">
        <f>SUM(G10:G17)</f>
        <v>-624710.23214285728</v>
      </c>
      <c r="I19" s="244">
        <f>SUM(I10:I17)</f>
        <v>-131000</v>
      </c>
      <c r="K19" s="244">
        <f>SUM(K10:K17)</f>
        <v>-51000</v>
      </c>
      <c r="M19" s="244">
        <f>SUM(M10:M17)</f>
        <v>-800</v>
      </c>
    </row>
    <row r="20" spans="1:15" ht="4.5" customHeight="1" x14ac:dyDescent="0.25">
      <c r="A20" s="347"/>
      <c r="B20" s="348"/>
      <c r="C20" s="378"/>
      <c r="D20" s="348"/>
    </row>
    <row r="21" spans="1:15" x14ac:dyDescent="0.25">
      <c r="A21" s="347"/>
      <c r="B21" s="348"/>
      <c r="C21" s="386" t="s">
        <v>377</v>
      </c>
      <c r="D21" s="348"/>
      <c r="E21" s="219" t="s">
        <v>359</v>
      </c>
      <c r="G21" s="481">
        <f>Output!N32</f>
        <v>-253500</v>
      </c>
      <c r="H21" s="481"/>
      <c r="I21" s="481"/>
      <c r="J21" s="481"/>
      <c r="K21" s="481"/>
      <c r="L21" s="481"/>
      <c r="M21" s="481"/>
    </row>
    <row r="22" spans="1:15" ht="4.5" customHeight="1" x14ac:dyDescent="0.25">
      <c r="A22" s="347"/>
      <c r="B22" s="347"/>
      <c r="C22" s="347"/>
      <c r="D22" s="347"/>
    </row>
    <row r="23" spans="1:15" x14ac:dyDescent="0.25">
      <c r="A23" s="347"/>
      <c r="B23" s="347"/>
      <c r="C23" s="347"/>
      <c r="D23" s="347"/>
      <c r="G23" s="478"/>
      <c r="H23" s="478"/>
      <c r="I23" s="478"/>
      <c r="J23" s="478"/>
      <c r="K23" s="478"/>
      <c r="L23" s="478"/>
      <c r="M23" s="478"/>
    </row>
    <row r="24" spans="1:15" s="220" customFormat="1" ht="4.5" customHeight="1" x14ac:dyDescent="0.3">
      <c r="A24" s="347"/>
      <c r="B24" s="348"/>
      <c r="C24" s="373"/>
      <c r="D24" s="348"/>
      <c r="E24" s="347"/>
      <c r="F24" s="379"/>
      <c r="G24" s="381"/>
      <c r="H24" s="381"/>
      <c r="I24" s="381"/>
      <c r="J24" s="381"/>
      <c r="K24" s="381"/>
      <c r="L24" s="381"/>
      <c r="M24" s="381"/>
      <c r="N24" s="381"/>
      <c r="O24" s="348"/>
    </row>
    <row r="25" spans="1:15" s="228" customFormat="1" ht="16.5" x14ac:dyDescent="0.3">
      <c r="A25" s="373"/>
      <c r="B25" s="373"/>
      <c r="C25" s="373"/>
      <c r="D25" s="373"/>
      <c r="E25" s="373"/>
      <c r="F25" s="380"/>
      <c r="G25" s="479" t="s">
        <v>32</v>
      </c>
      <c r="H25" s="479"/>
      <c r="I25" s="479"/>
      <c r="J25" s="479"/>
      <c r="K25" s="479"/>
      <c r="L25" s="479"/>
      <c r="M25" s="479"/>
      <c r="N25" s="479"/>
      <c r="O25" s="382"/>
    </row>
    <row r="26" spans="1:15" s="220" customFormat="1" ht="4.5" customHeight="1" x14ac:dyDescent="0.25">
      <c r="A26" s="347"/>
      <c r="B26" s="347"/>
      <c r="C26" s="347"/>
      <c r="D26" s="347"/>
      <c r="E26" s="347"/>
      <c r="F26" s="379"/>
      <c r="G26" s="381"/>
      <c r="H26" s="381"/>
      <c r="I26" s="381"/>
      <c r="J26" s="381"/>
      <c r="K26" s="381"/>
      <c r="L26" s="381"/>
      <c r="M26" s="381"/>
      <c r="N26" s="381"/>
      <c r="O26" s="348"/>
    </row>
    <row r="27" spans="1:15" x14ac:dyDescent="0.25">
      <c r="G27" s="167"/>
      <c r="H27" s="167"/>
      <c r="I27" s="167"/>
      <c r="J27" s="167"/>
      <c r="K27" s="167"/>
      <c r="L27" s="167"/>
      <c r="M27" s="167"/>
    </row>
    <row r="28" spans="1:15" ht="4.5" customHeight="1" x14ac:dyDescent="0.25">
      <c r="B28" s="169"/>
      <c r="C28" s="170"/>
      <c r="D28" s="170"/>
      <c r="E28" s="171"/>
      <c r="F28" s="171"/>
      <c r="G28" s="170"/>
      <c r="H28" s="170"/>
      <c r="I28" s="170"/>
      <c r="J28" s="170"/>
      <c r="K28" s="170"/>
      <c r="L28" s="170"/>
      <c r="M28" s="170"/>
      <c r="N28" s="172"/>
    </row>
    <row r="29" spans="1:15" s="178" customFormat="1" x14ac:dyDescent="0.25">
      <c r="B29" s="173"/>
      <c r="C29" s="174" t="s">
        <v>35</v>
      </c>
      <c r="D29" s="174"/>
      <c r="E29" s="175"/>
      <c r="F29" s="175"/>
      <c r="G29" s="176"/>
      <c r="H29" s="176"/>
      <c r="I29" s="176"/>
      <c r="J29" s="176"/>
      <c r="K29" s="176"/>
      <c r="L29" s="176"/>
      <c r="M29" s="176"/>
      <c r="N29" s="177"/>
    </row>
    <row r="30" spans="1:15" ht="4.5" customHeight="1" x14ac:dyDescent="0.25">
      <c r="B30" s="173"/>
      <c r="C30" s="178"/>
      <c r="D30" s="178"/>
      <c r="E30" s="175"/>
      <c r="F30" s="175"/>
      <c r="G30" s="176"/>
      <c r="H30" s="176"/>
      <c r="I30" s="176"/>
      <c r="J30" s="176"/>
      <c r="K30" s="176"/>
      <c r="L30" s="176"/>
      <c r="M30" s="176"/>
      <c r="N30" s="177"/>
    </row>
    <row r="31" spans="1:15" x14ac:dyDescent="0.25">
      <c r="B31" s="173"/>
      <c r="C31" s="179" t="s">
        <v>0</v>
      </c>
      <c r="D31" s="179"/>
      <c r="E31" s="175"/>
      <c r="F31" s="175"/>
      <c r="G31" s="352">
        <f>INDEX('Dashboard meerdere stallingen'!$G$31:$V$125,MATCH('Dashboard meerdere stallingen'!$A31,'Dashboard meerdere stallingen'!$A$31:$A$125,0),MATCH('Dashboard meerdere stallingen'!G7,'Dashboard meerdere stallingen'!$G$4:$V$4,0))</f>
        <v>4000</v>
      </c>
      <c r="H31" s="176"/>
      <c r="I31" s="352">
        <v>1000</v>
      </c>
      <c r="J31" s="176"/>
      <c r="K31" s="352">
        <v>3000</v>
      </c>
      <c r="L31" s="176"/>
      <c r="M31" s="352">
        <v>20</v>
      </c>
      <c r="N31" s="177"/>
    </row>
    <row r="32" spans="1:15" ht="4.5" customHeight="1" x14ac:dyDescent="0.25">
      <c r="B32" s="173"/>
      <c r="C32" s="178"/>
      <c r="D32" s="178"/>
      <c r="E32" s="175"/>
      <c r="F32" s="175"/>
      <c r="G32" s="176"/>
      <c r="H32" s="176"/>
      <c r="I32" s="176"/>
      <c r="J32" s="176"/>
      <c r="K32" s="176"/>
      <c r="L32" s="176"/>
      <c r="M32" s="176"/>
      <c r="N32" s="177"/>
    </row>
    <row r="33" spans="1:15" s="178" customFormat="1" x14ac:dyDescent="0.25">
      <c r="B33" s="173"/>
      <c r="C33" s="179" t="s">
        <v>31</v>
      </c>
      <c r="D33" s="179"/>
      <c r="E33" s="175"/>
      <c r="F33" s="175"/>
      <c r="G33" s="352" t="s">
        <v>23</v>
      </c>
      <c r="H33" s="176"/>
      <c r="I33" s="352" t="s">
        <v>23</v>
      </c>
      <c r="J33" s="176"/>
      <c r="K33" s="352" t="s">
        <v>17</v>
      </c>
      <c r="L33" s="176"/>
      <c r="M33" s="352" t="str">
        <f>'Menu''s'!F9</f>
        <v>Fietskluis overkapt</v>
      </c>
      <c r="N33" s="177"/>
    </row>
    <row r="34" spans="1:15" ht="4.5" customHeight="1" x14ac:dyDescent="0.25">
      <c r="B34" s="173"/>
      <c r="C34" s="178"/>
      <c r="D34" s="178"/>
      <c r="E34" s="175"/>
      <c r="F34" s="175"/>
      <c r="G34" s="176"/>
      <c r="H34" s="176"/>
      <c r="I34" s="176"/>
      <c r="J34" s="176"/>
      <c r="K34" s="176"/>
      <c r="L34" s="176"/>
      <c r="M34" s="176"/>
      <c r="N34" s="177"/>
    </row>
    <row r="35" spans="1:15" s="178" customFormat="1" x14ac:dyDescent="0.25">
      <c r="B35" s="173"/>
      <c r="C35" s="179" t="s">
        <v>226</v>
      </c>
      <c r="D35" s="179"/>
      <c r="E35" s="175"/>
      <c r="F35" s="175"/>
      <c r="G35" s="352" t="s">
        <v>8</v>
      </c>
      <c r="H35" s="176"/>
      <c r="I35" s="352" t="s">
        <v>8</v>
      </c>
      <c r="J35" s="176"/>
      <c r="K35" s="176"/>
      <c r="L35" s="176"/>
      <c r="M35" s="176"/>
      <c r="N35" s="177"/>
    </row>
    <row r="36" spans="1:15" ht="4.5" customHeight="1" x14ac:dyDescent="0.25">
      <c r="B36" s="173"/>
      <c r="C36" s="178"/>
      <c r="D36" s="178"/>
      <c r="E36" s="175"/>
      <c r="F36" s="175"/>
      <c r="G36" s="178"/>
      <c r="H36" s="178"/>
      <c r="I36" s="178"/>
      <c r="J36" s="178"/>
      <c r="K36" s="178"/>
      <c r="L36" s="178"/>
      <c r="M36" s="178"/>
      <c r="N36" s="177"/>
    </row>
    <row r="37" spans="1:15" x14ac:dyDescent="0.25">
      <c r="B37" s="173"/>
      <c r="C37" s="179" t="s">
        <v>11</v>
      </c>
      <c r="D37" s="174"/>
      <c r="E37" s="175"/>
      <c r="F37" s="175"/>
      <c r="G37" s="352" t="s">
        <v>9</v>
      </c>
      <c r="H37" s="176"/>
      <c r="I37" s="352" t="s">
        <v>8</v>
      </c>
      <c r="J37" s="176"/>
      <c r="K37" s="174"/>
      <c r="L37" s="176"/>
      <c r="M37" s="176"/>
      <c r="N37" s="177"/>
    </row>
    <row r="38" spans="1:15" ht="4.5" customHeight="1" x14ac:dyDescent="0.25">
      <c r="B38" s="173"/>
      <c r="C38" s="178"/>
      <c r="D38" s="178"/>
      <c r="E38" s="175"/>
      <c r="F38" s="175"/>
      <c r="G38" s="176"/>
      <c r="H38" s="176"/>
      <c r="I38" s="176"/>
      <c r="J38" s="176"/>
      <c r="K38" s="176"/>
      <c r="L38" s="176"/>
      <c r="M38" s="176"/>
      <c r="N38" s="177"/>
    </row>
    <row r="39" spans="1:15" s="178" customFormat="1" ht="39" customHeight="1" x14ac:dyDescent="0.25">
      <c r="B39" s="173"/>
      <c r="G39" s="187" t="str">
        <f>IF(G37='Menu''s'!$B$20,IF(G31&gt;Parameters!$F$28,"Bij meer dan "&amp;TEXT(Parameters!$F$28,"#.###")&amp;" fietsen is een automatisch toegangssysteem onwenselijk.",""),"")</f>
        <v/>
      </c>
      <c r="I39" s="187" t="str">
        <f>IF(I37='Menu''s'!$B$20,IF(I31&gt;Parameters!$F$28,"Bij meer dan "&amp;TEXT(Parameters!$F$28,"#.###")&amp;" fietsen is een automatisch toegangssysteem onwenselijk.",""),"")</f>
        <v/>
      </c>
      <c r="N39" s="177"/>
    </row>
    <row r="40" spans="1:15" ht="4.5" customHeight="1" x14ac:dyDescent="0.25">
      <c r="B40" s="181"/>
      <c r="C40" s="182"/>
      <c r="D40" s="182"/>
      <c r="E40" s="183"/>
      <c r="F40" s="183"/>
      <c r="G40" s="182"/>
      <c r="H40" s="182"/>
      <c r="I40" s="182"/>
      <c r="J40" s="182"/>
      <c r="K40" s="182"/>
      <c r="L40" s="182"/>
      <c r="M40" s="182"/>
      <c r="N40" s="184"/>
    </row>
    <row r="41" spans="1:15" x14ac:dyDescent="0.25">
      <c r="C41" s="213"/>
    </row>
    <row r="42" spans="1:15" ht="4.5" customHeight="1" x14ac:dyDescent="0.25">
      <c r="A42" s="178"/>
      <c r="B42" s="169"/>
      <c r="C42" s="170"/>
      <c r="D42" s="170"/>
      <c r="E42" s="171"/>
      <c r="F42" s="171"/>
      <c r="G42" s="170"/>
      <c r="H42" s="170"/>
      <c r="I42" s="170"/>
      <c r="J42" s="170"/>
      <c r="K42" s="170"/>
      <c r="L42" s="170"/>
      <c r="M42" s="170"/>
      <c r="N42" s="172"/>
      <c r="O42" s="178"/>
    </row>
    <row r="43" spans="1:15" x14ac:dyDescent="0.25">
      <c r="A43" s="178"/>
      <c r="B43" s="173"/>
      <c r="C43" s="174" t="s">
        <v>240</v>
      </c>
      <c r="D43" s="178"/>
      <c r="E43" s="175"/>
      <c r="F43" s="175"/>
      <c r="G43" s="178"/>
      <c r="H43" s="178"/>
      <c r="I43" s="178"/>
      <c r="J43" s="178"/>
      <c r="K43" s="178"/>
      <c r="L43" s="178"/>
      <c r="M43" s="178"/>
      <c r="N43" s="177"/>
      <c r="O43" s="178"/>
    </row>
    <row r="44" spans="1:15" ht="4.5" customHeight="1" x14ac:dyDescent="0.25">
      <c r="A44" s="178"/>
      <c r="B44" s="173"/>
      <c r="C44" s="178"/>
      <c r="D44" s="178"/>
      <c r="E44" s="175"/>
      <c r="F44" s="175"/>
      <c r="G44" s="178"/>
      <c r="H44" s="178"/>
      <c r="I44" s="178"/>
      <c r="J44" s="178"/>
      <c r="K44" s="178"/>
      <c r="L44" s="178"/>
      <c r="M44" s="178"/>
      <c r="N44" s="177"/>
      <c r="O44" s="178"/>
    </row>
    <row r="45" spans="1:15" x14ac:dyDescent="0.25">
      <c r="A45" s="178"/>
      <c r="B45" s="173"/>
      <c r="C45" s="179" t="s">
        <v>233</v>
      </c>
      <c r="D45" s="178"/>
      <c r="E45" s="175" t="s">
        <v>106</v>
      </c>
      <c r="F45" s="175"/>
      <c r="G45" s="352" t="s">
        <v>8</v>
      </c>
      <c r="H45" s="186"/>
      <c r="I45" s="353" t="s">
        <v>8</v>
      </c>
      <c r="J45" s="178"/>
      <c r="K45" s="178"/>
      <c r="L45" s="178"/>
      <c r="M45" s="178"/>
      <c r="N45" s="177"/>
      <c r="O45" s="178"/>
    </row>
    <row r="46" spans="1:15" ht="4.5" customHeight="1" x14ac:dyDescent="0.25">
      <c r="A46" s="178"/>
      <c r="B46" s="173"/>
      <c r="C46" s="178"/>
      <c r="D46" s="178"/>
      <c r="E46" s="175"/>
      <c r="F46" s="175"/>
      <c r="G46" s="178"/>
      <c r="H46" s="178"/>
      <c r="I46" s="178"/>
      <c r="J46" s="178"/>
      <c r="K46" s="178"/>
      <c r="L46" s="178"/>
      <c r="M46" s="178"/>
      <c r="N46" s="177"/>
      <c r="O46" s="178"/>
    </row>
    <row r="47" spans="1:15" ht="62.25" customHeight="1" x14ac:dyDescent="0.25">
      <c r="A47" s="178"/>
      <c r="B47" s="173"/>
      <c r="C47" s="178"/>
      <c r="D47" s="178"/>
      <c r="E47" s="175"/>
      <c r="F47" s="175"/>
      <c r="G47" s="187" t="str">
        <f>IF(AND(G37='Menu''s'!$B$21,G45='Menu''s'!$F4),"Geen (of niet 24/7) automatisch toegangssysteem. Dan zou er personeel moeten zijn, tenzij er geen registratie is (hieronder invullen).","")</f>
        <v/>
      </c>
      <c r="H47" s="178"/>
      <c r="I47" s="187" t="str">
        <f>IF(AND(I37='Menu''s'!$B$21,I45='Menu''s'!$F4),"Geen (of niet 24/7) automatisch toegangssysteem. Dan zou er personeel moeten zijn, tenzij er geen registratie is (hieronder invullen).","")</f>
        <v/>
      </c>
      <c r="J47" s="178"/>
      <c r="K47" s="178"/>
      <c r="L47" s="178"/>
      <c r="M47" s="178"/>
      <c r="N47" s="177"/>
      <c r="O47" s="178"/>
    </row>
    <row r="48" spans="1:15" ht="4.5" customHeight="1" x14ac:dyDescent="0.25">
      <c r="A48" s="178"/>
      <c r="B48" s="173"/>
      <c r="C48" s="178"/>
      <c r="D48" s="178"/>
      <c r="E48" s="175"/>
      <c r="F48" s="175"/>
      <c r="G48" s="178"/>
      <c r="H48" s="178"/>
      <c r="I48" s="178"/>
      <c r="J48" s="178"/>
      <c r="K48" s="178"/>
      <c r="L48" s="178"/>
      <c r="M48" s="178"/>
      <c r="N48" s="177"/>
      <c r="O48" s="178"/>
    </row>
    <row r="49" spans="1:15" x14ac:dyDescent="0.25">
      <c r="A49" s="178"/>
      <c r="B49" s="173"/>
      <c r="C49" s="179" t="s">
        <v>236</v>
      </c>
      <c r="D49" s="178"/>
      <c r="E49" s="175" t="s">
        <v>106</v>
      </c>
      <c r="F49" s="175"/>
      <c r="G49" s="352" t="s">
        <v>232</v>
      </c>
      <c r="H49" s="186"/>
      <c r="I49" s="352" t="s">
        <v>232</v>
      </c>
      <c r="J49" s="178"/>
      <c r="K49" s="178"/>
      <c r="L49" s="178"/>
      <c r="M49" s="178"/>
      <c r="N49" s="177"/>
      <c r="O49" s="178"/>
    </row>
    <row r="50" spans="1:15" ht="4.5" customHeight="1" x14ac:dyDescent="0.25">
      <c r="A50" s="178"/>
      <c r="B50" s="173"/>
      <c r="C50" s="178"/>
      <c r="D50" s="178"/>
      <c r="E50" s="175"/>
      <c r="F50" s="175"/>
      <c r="G50" s="178"/>
      <c r="H50" s="178"/>
      <c r="I50" s="178"/>
      <c r="J50" s="178"/>
      <c r="K50" s="178"/>
      <c r="L50" s="178"/>
      <c r="M50" s="178"/>
      <c r="N50" s="177"/>
      <c r="O50" s="178"/>
    </row>
    <row r="51" spans="1:15" x14ac:dyDescent="0.25">
      <c r="A51" s="178"/>
      <c r="B51" s="173"/>
      <c r="C51" s="179" t="s">
        <v>238</v>
      </c>
      <c r="D51" s="178"/>
      <c r="E51" s="175" t="s">
        <v>235</v>
      </c>
      <c r="F51" s="175"/>
      <c r="G51" s="353">
        <f>INDEX('Dashboard meerdere stallingen'!$G$31:$V$125,MATCH('Dashboard meerdere stallingen'!$A51,'Dashboard meerdere stallingen'!$A$31:$A$125,0),MATCH('Dashboard meerdere stallingen'!G7,'Dashboard meerdere stallingen'!$G$4:$V$4,0))</f>
        <v>0.20833333333333334</v>
      </c>
      <c r="H51" s="186"/>
      <c r="I51" s="353">
        <v>0.20833333333333334</v>
      </c>
      <c r="J51" s="178"/>
      <c r="K51" s="178"/>
      <c r="L51" s="178"/>
      <c r="M51" s="178"/>
      <c r="N51" s="177"/>
      <c r="O51" s="178"/>
    </row>
    <row r="52" spans="1:15" ht="4.5" customHeight="1" x14ac:dyDescent="0.25">
      <c r="A52" s="178"/>
      <c r="B52" s="173"/>
      <c r="C52" s="178"/>
      <c r="D52" s="178"/>
      <c r="E52" s="175"/>
      <c r="F52" s="175"/>
      <c r="G52" s="186"/>
      <c r="H52" s="186"/>
      <c r="I52" s="186"/>
      <c r="J52" s="178"/>
      <c r="K52" s="178"/>
      <c r="L52" s="178"/>
      <c r="M52" s="178"/>
      <c r="N52" s="177"/>
      <c r="O52" s="178"/>
    </row>
    <row r="53" spans="1:15" ht="39.75" customHeight="1" x14ac:dyDescent="0.25">
      <c r="A53" s="178"/>
      <c r="B53" s="173"/>
      <c r="C53" s="178"/>
      <c r="D53" s="178"/>
      <c r="E53" s="175" t="s">
        <v>234</v>
      </c>
      <c r="F53" s="175"/>
      <c r="G53" s="353">
        <f>INDEX('Dashboard meerdere stallingen'!$G$31:$V$125,MATCH('Dashboard meerdere stallingen'!$A53,'Dashboard meerdere stallingen'!$A$31:$A$125,0),MATCH('Dashboard meerdere stallingen'!G7,'Dashboard meerdere stallingen'!$G$4:$V$4,0))</f>
        <v>8.3333333333333329E-2</v>
      </c>
      <c r="H53" s="186"/>
      <c r="I53" s="353">
        <v>8.3333333333333329E-2</v>
      </c>
      <c r="J53" s="178"/>
      <c r="K53" s="178"/>
      <c r="L53" s="178"/>
      <c r="M53" s="178"/>
      <c r="N53" s="177"/>
      <c r="O53" s="178"/>
    </row>
    <row r="54" spans="1:15" ht="4.5" customHeight="1" x14ac:dyDescent="0.25">
      <c r="A54" s="178"/>
      <c r="B54" s="173"/>
      <c r="C54" s="178"/>
      <c r="D54" s="178"/>
      <c r="E54" s="175"/>
      <c r="F54" s="175"/>
      <c r="G54" s="178"/>
      <c r="H54" s="178"/>
      <c r="I54" s="178"/>
      <c r="J54" s="178"/>
      <c r="K54" s="178"/>
      <c r="L54" s="178"/>
      <c r="M54" s="178"/>
      <c r="N54" s="177"/>
      <c r="O54" s="178"/>
    </row>
    <row r="55" spans="1:15" x14ac:dyDescent="0.25">
      <c r="A55" s="178"/>
      <c r="B55" s="173"/>
      <c r="C55" s="178"/>
      <c r="D55" s="178"/>
      <c r="E55" s="216" t="s">
        <v>237</v>
      </c>
      <c r="F55" s="204"/>
      <c r="G55" s="291">
        <f>IF(G49='Menu''s'!$F$20,24,24+(IF(Dashboard!G53&lt;Dashboard!G51,24,0)-(0.999999999999999-(Dashboard!G53-Dashboard!G51))*24))</f>
        <v>21.000000000000021</v>
      </c>
      <c r="H55" s="178"/>
      <c r="I55" s="291">
        <f>IF(I49='Menu''s'!$F$20,24,24+(IF(Dashboard!I53&lt;Dashboard!I51,24,0)-(0.999999999999999-(Dashboard!I53-Dashboard!I51))*24))</f>
        <v>21.000000000000021</v>
      </c>
      <c r="J55" s="178"/>
      <c r="K55" s="178"/>
      <c r="L55" s="178"/>
      <c r="M55" s="178"/>
      <c r="N55" s="177"/>
      <c r="O55" s="178"/>
    </row>
    <row r="56" spans="1:15" ht="4.5" customHeight="1" x14ac:dyDescent="0.25">
      <c r="A56" s="178"/>
      <c r="B56" s="173"/>
      <c r="C56" s="178"/>
      <c r="D56" s="178"/>
      <c r="E56" s="175"/>
      <c r="F56" s="175"/>
      <c r="G56" s="178"/>
      <c r="H56" s="178"/>
      <c r="I56" s="178"/>
      <c r="J56" s="178"/>
      <c r="K56" s="178"/>
      <c r="L56" s="178"/>
      <c r="M56" s="178"/>
      <c r="N56" s="177"/>
      <c r="O56" s="178"/>
    </row>
    <row r="57" spans="1:15" x14ac:dyDescent="0.25">
      <c r="A57" s="178"/>
      <c r="B57" s="173"/>
      <c r="C57" s="178"/>
      <c r="D57" s="178"/>
      <c r="E57" s="178"/>
      <c r="F57" s="178"/>
      <c r="G57" s="178"/>
      <c r="H57" s="178"/>
      <c r="I57" s="178"/>
      <c r="J57" s="178"/>
      <c r="K57" s="178"/>
      <c r="L57" s="178"/>
      <c r="M57" s="178"/>
      <c r="N57" s="177"/>
      <c r="O57" s="178"/>
    </row>
    <row r="58" spans="1:15" ht="4.5" customHeight="1" x14ac:dyDescent="0.25">
      <c r="A58" s="178"/>
      <c r="B58" s="173"/>
      <c r="C58" s="178"/>
      <c r="D58" s="178"/>
      <c r="E58" s="178"/>
      <c r="F58" s="178"/>
      <c r="G58" s="178"/>
      <c r="H58" s="178"/>
      <c r="I58" s="178"/>
      <c r="J58" s="178"/>
      <c r="K58" s="178"/>
      <c r="L58" s="178"/>
      <c r="M58" s="178"/>
      <c r="N58" s="177"/>
      <c r="O58" s="178"/>
    </row>
    <row r="59" spans="1:15" x14ac:dyDescent="0.25">
      <c r="A59" s="178"/>
      <c r="B59" s="173"/>
      <c r="C59" s="179" t="s">
        <v>239</v>
      </c>
      <c r="D59" s="178"/>
      <c r="E59" s="175" t="s">
        <v>281</v>
      </c>
      <c r="F59" s="175"/>
      <c r="G59" s="352">
        <f>INDEX('Dashboard meerdere stallingen'!$G$31:$V$125,MATCH('Dashboard meerdere stallingen'!$A59,'Dashboard meerdere stallingen'!$A$31:$A$125,0),MATCH('Dashboard meerdere stallingen'!G7,'Dashboard meerdere stallingen'!$G$4:$V$4,0))</f>
        <v>3</v>
      </c>
      <c r="H59" s="178"/>
      <c r="I59" s="354">
        <v>0</v>
      </c>
      <c r="J59" s="178"/>
      <c r="K59" s="178"/>
      <c r="L59" s="178"/>
      <c r="M59" s="178"/>
      <c r="N59" s="177"/>
      <c r="O59" s="178"/>
    </row>
    <row r="60" spans="1:15" ht="4.5" customHeight="1" x14ac:dyDescent="0.25">
      <c r="A60" s="178"/>
      <c r="B60" s="173"/>
      <c r="C60" s="178"/>
      <c r="D60" s="178"/>
      <c r="E60" s="175"/>
      <c r="F60" s="175"/>
      <c r="G60" s="193"/>
      <c r="H60" s="178"/>
      <c r="I60" s="193"/>
      <c r="J60" s="178"/>
      <c r="K60" s="178"/>
      <c r="L60" s="178"/>
      <c r="M60" s="178"/>
      <c r="N60" s="177"/>
      <c r="O60" s="178"/>
    </row>
    <row r="61" spans="1:15" x14ac:dyDescent="0.25">
      <c r="A61" s="178"/>
      <c r="B61" s="173"/>
      <c r="C61" s="178"/>
      <c r="D61" s="178"/>
      <c r="E61" s="175" t="s">
        <v>131</v>
      </c>
      <c r="F61" s="175"/>
      <c r="G61" s="352">
        <f>INDEX('Dashboard meerdere stallingen'!$G$31:$V$125,MATCH('Dashboard meerdere stallingen'!$A61,'Dashboard meerdere stallingen'!$A$31:$A$125,0),MATCH('Dashboard meerdere stallingen'!G7,'Dashboard meerdere stallingen'!$G$4:$V$4,0))</f>
        <v>2</v>
      </c>
      <c r="H61" s="178"/>
      <c r="I61" s="354">
        <v>0</v>
      </c>
      <c r="J61" s="178"/>
      <c r="K61" s="178"/>
      <c r="L61" s="178"/>
      <c r="M61" s="178"/>
      <c r="N61" s="177"/>
      <c r="O61" s="178"/>
    </row>
    <row r="62" spans="1:15" ht="4.5" customHeight="1" x14ac:dyDescent="0.25">
      <c r="A62" s="178"/>
      <c r="B62" s="173"/>
      <c r="C62" s="178"/>
      <c r="D62" s="178"/>
      <c r="E62" s="175"/>
      <c r="F62" s="175"/>
      <c r="G62" s="193"/>
      <c r="H62" s="178"/>
      <c r="I62" s="193"/>
      <c r="J62" s="178"/>
      <c r="K62" s="178"/>
      <c r="L62" s="178"/>
      <c r="M62" s="178"/>
      <c r="N62" s="177"/>
      <c r="O62" s="178"/>
    </row>
    <row r="63" spans="1:15" x14ac:dyDescent="0.25">
      <c r="A63" s="178"/>
      <c r="B63" s="173"/>
      <c r="C63" s="178"/>
      <c r="D63" s="178"/>
      <c r="E63" s="175" t="s">
        <v>132</v>
      </c>
      <c r="F63" s="175"/>
      <c r="G63" s="352">
        <f>INDEX('Dashboard meerdere stallingen'!$G$31:$V$125,MATCH('Dashboard meerdere stallingen'!$A63,'Dashboard meerdere stallingen'!$A$31:$A$125,0),MATCH('Dashboard meerdere stallingen'!G7,'Dashboard meerdere stallingen'!$G$4:$V$4,0))</f>
        <v>1</v>
      </c>
      <c r="H63" s="178"/>
      <c r="I63" s="354">
        <v>0</v>
      </c>
      <c r="J63" s="178"/>
      <c r="K63" s="178"/>
      <c r="L63" s="178"/>
      <c r="M63" s="178"/>
      <c r="N63" s="177"/>
      <c r="O63" s="178"/>
    </row>
    <row r="64" spans="1:15" ht="4.5" customHeight="1" x14ac:dyDescent="0.25">
      <c r="A64" s="178"/>
      <c r="B64" s="173"/>
      <c r="C64" s="178"/>
      <c r="D64" s="178"/>
      <c r="E64" s="175"/>
      <c r="F64" s="175"/>
      <c r="G64" s="194"/>
      <c r="H64" s="178"/>
      <c r="I64" s="194"/>
      <c r="J64" s="178"/>
      <c r="K64" s="178"/>
      <c r="L64" s="178"/>
      <c r="M64" s="178"/>
      <c r="N64" s="177"/>
      <c r="O64" s="178"/>
    </row>
    <row r="65" spans="1:15" x14ac:dyDescent="0.25">
      <c r="A65" s="178"/>
      <c r="B65" s="173"/>
      <c r="C65" s="178"/>
      <c r="D65" s="178"/>
      <c r="E65" s="175" t="s">
        <v>16</v>
      </c>
      <c r="F65" s="175"/>
      <c r="G65" s="352">
        <f>INDEX('Dashboard meerdere stallingen'!$G$31:$V$125,MATCH('Dashboard meerdere stallingen'!$A65,'Dashboard meerdere stallingen'!$A$31:$A$125,0),MATCH('Dashboard meerdere stallingen'!G7,'Dashboard meerdere stallingen'!$G$4:$V$4,0))</f>
        <v>2</v>
      </c>
      <c r="H65" s="178"/>
      <c r="I65" s="354">
        <v>0</v>
      </c>
      <c r="J65" s="178"/>
      <c r="K65" s="178"/>
      <c r="L65" s="178"/>
      <c r="M65" s="178"/>
      <c r="N65" s="177"/>
      <c r="O65" s="178"/>
    </row>
    <row r="66" spans="1:15" ht="4.5" customHeight="1" x14ac:dyDescent="0.25">
      <c r="A66" s="178"/>
      <c r="B66" s="173"/>
      <c r="C66" s="178"/>
      <c r="D66" s="178"/>
      <c r="E66" s="175"/>
      <c r="F66" s="175"/>
      <c r="G66" s="194"/>
      <c r="H66" s="178"/>
      <c r="I66" s="194"/>
      <c r="J66" s="178"/>
      <c r="K66" s="178"/>
      <c r="L66" s="178"/>
      <c r="M66" s="178"/>
      <c r="N66" s="177"/>
      <c r="O66" s="178"/>
    </row>
    <row r="67" spans="1:15" ht="27" customHeight="1" x14ac:dyDescent="0.25">
      <c r="A67" s="178"/>
      <c r="B67" s="173"/>
      <c r="C67" s="178"/>
      <c r="D67" s="178"/>
      <c r="E67" s="260" t="s">
        <v>287</v>
      </c>
      <c r="F67" s="204"/>
      <c r="G67" s="217" t="str">
        <f>"Richtlijn NS: "&amp;IF(G45&lt;&gt;'Menu''s'!$F$4,"week spits: "&amp;TEXT(IF(G31&lt;Parameters!$E$48,Parameters!$G$48,IF(G31&lt;Parameters!$E$49,Parameters!$G$49,IF(G31&lt;Parameters!$E$50,Parameters!$G$50,Parameters!$G$51))),"#")&amp;"; week dal: "&amp;TEXT(IF(G31&lt;Parameters!$E$48,Parameters!$F$48,IF(G31&lt;Parameters!$E$49,Parameters!$F$49,IF(G31&lt;Parameters!$E$50,Parameters!$F$50,Parameters!$F$51))),"#")&amp;"; weekend: "&amp;TEXT(IF(G31&lt;Parameters!$E$48,Parameters!$H$48,IF(G31&lt;Parameters!$E$49,Parameters!$H$49,IF(G31&lt;Parameters!$E$50,Parameters!$H$50,Parameters!$H$51))),"#"),"")</f>
        <v>Richtlijn NS: week spits: 3; week dal: 2; weekend: 2</v>
      </c>
      <c r="H67" s="178"/>
      <c r="I67" s="217" t="str">
        <f>"Richtlijn NS: "&amp;IF(I45&lt;&gt;'Menu''s'!$F$4,"week spits: "&amp;TEXT(IF(I31&lt;Parameters!$E$48,Parameters!$G$48,IF(I31&lt;Parameters!$E$49,Parameters!$G$49,IF(I31&lt;Parameters!$E$50,Parameters!$G$50,Parameters!$G$51))),"#")&amp;"; week dal: "&amp;TEXT(IF(I31&lt;Parameters!$E$48,Parameters!$F$48,IF(I31&lt;Parameters!$E$49,Parameters!$F$49,IF(I31&lt;Parameters!$E$50,Parameters!$F$50,Parameters!$F$51))),"#")&amp;"; weekend: "&amp;TEXT(IF(I31&lt;Parameters!$E$48,Parameters!$H$48,IF(I31&lt;Parameters!$E$49,Parameters!$H$49,IF(I31&lt;Parameters!$E$50,Parameters!$H$50,Parameters!$H$51))),"#"),"")</f>
        <v>Richtlijn NS: week spits: 2; week dal: 1; weekend: 1</v>
      </c>
      <c r="J67" s="178"/>
      <c r="K67" s="178"/>
      <c r="L67" s="178"/>
      <c r="M67" s="178"/>
      <c r="N67" s="177"/>
      <c r="O67" s="178"/>
    </row>
    <row r="68" spans="1:15" ht="4.5" customHeight="1" x14ac:dyDescent="0.25">
      <c r="A68" s="178"/>
      <c r="B68" s="181"/>
      <c r="C68" s="182"/>
      <c r="D68" s="182"/>
      <c r="E68" s="183"/>
      <c r="F68" s="183"/>
      <c r="G68" s="182"/>
      <c r="H68" s="182"/>
      <c r="I68" s="182"/>
      <c r="J68" s="182"/>
      <c r="K68" s="182"/>
      <c r="L68" s="182"/>
      <c r="M68" s="182"/>
      <c r="N68" s="184"/>
      <c r="O68" s="178"/>
    </row>
    <row r="69" spans="1:15" s="178" customFormat="1" x14ac:dyDescent="0.25"/>
    <row r="70" spans="1:15" ht="4.5" customHeight="1" x14ac:dyDescent="0.25">
      <c r="A70" s="178"/>
      <c r="B70" s="169"/>
      <c r="C70" s="170"/>
      <c r="D70" s="170"/>
      <c r="E70" s="171"/>
      <c r="F70" s="171"/>
      <c r="G70" s="170"/>
      <c r="H70" s="170"/>
      <c r="I70" s="170"/>
      <c r="J70" s="170"/>
      <c r="K70" s="170"/>
      <c r="L70" s="170"/>
      <c r="M70" s="170"/>
      <c r="N70" s="172"/>
      <c r="O70" s="178"/>
    </row>
    <row r="71" spans="1:15" x14ac:dyDescent="0.25">
      <c r="A71" s="178"/>
      <c r="B71" s="173"/>
      <c r="C71" s="174" t="s">
        <v>174</v>
      </c>
      <c r="D71" s="178"/>
      <c r="E71" s="175"/>
      <c r="F71" s="175"/>
      <c r="G71" s="178"/>
      <c r="H71" s="178"/>
      <c r="I71" s="178"/>
      <c r="J71" s="178"/>
      <c r="K71" s="178"/>
      <c r="L71" s="178"/>
      <c r="M71" s="178"/>
      <c r="N71" s="177"/>
      <c r="O71" s="178"/>
    </row>
    <row r="72" spans="1:15" ht="4.5" customHeight="1" x14ac:dyDescent="0.25">
      <c r="A72" s="178"/>
      <c r="B72" s="173"/>
      <c r="C72" s="178"/>
      <c r="D72" s="178"/>
      <c r="E72" s="175"/>
      <c r="F72" s="175"/>
      <c r="G72" s="178"/>
      <c r="H72" s="178"/>
      <c r="I72" s="178"/>
      <c r="J72" s="178"/>
      <c r="K72" s="178"/>
      <c r="L72" s="178"/>
      <c r="M72" s="178"/>
      <c r="N72" s="177"/>
      <c r="O72" s="178"/>
    </row>
    <row r="73" spans="1:15" x14ac:dyDescent="0.25">
      <c r="A73" s="178"/>
      <c r="B73" s="173"/>
      <c r="C73" s="179" t="s">
        <v>249</v>
      </c>
      <c r="D73" s="178"/>
      <c r="E73" s="400" t="str">
        <f>INDEX('Dashboard meerdere stallingen'!$G$31:$V$125,MATCH('Dashboard meerdere stallingen'!$A105,'Dashboard meerdere stallingen'!$A$31:$A$125,0),MATCH('Dashboard meerdere stallingen'!G7,'Dashboard meerdere stallingen'!$G$4:$V$4,0))</f>
        <v>40 uur per week</v>
      </c>
      <c r="F73" s="175"/>
      <c r="G73" s="178" t="s">
        <v>250</v>
      </c>
      <c r="H73" s="178"/>
      <c r="I73" s="178"/>
      <c r="J73" s="178"/>
      <c r="K73" s="178"/>
      <c r="L73" s="178"/>
      <c r="M73" s="178"/>
      <c r="N73" s="177"/>
      <c r="O73" s="178"/>
    </row>
    <row r="74" spans="1:15" ht="4.5" customHeight="1" x14ac:dyDescent="0.25">
      <c r="A74" s="178"/>
      <c r="B74" s="173"/>
      <c r="C74" s="178"/>
      <c r="D74" s="178"/>
      <c r="E74" s="175"/>
      <c r="F74" s="175"/>
      <c r="G74" s="178"/>
      <c r="H74" s="178"/>
      <c r="I74" s="178"/>
      <c r="J74" s="178"/>
      <c r="K74" s="178"/>
      <c r="L74" s="178"/>
      <c r="M74" s="178"/>
      <c r="N74" s="177"/>
      <c r="O74" s="178"/>
    </row>
    <row r="75" spans="1:15" x14ac:dyDescent="0.25">
      <c r="A75" s="178"/>
      <c r="B75" s="173"/>
      <c r="C75" s="179" t="s">
        <v>360</v>
      </c>
      <c r="D75" s="179"/>
      <c r="E75" s="391">
        <f>INDEX(Handhaving!$F$4:$F$10,MATCH(Dashboard!$E$73,Handhaving!$E$4:$E$10,0))*Parameters!$F$73</f>
        <v>5000</v>
      </c>
      <c r="F75" s="179"/>
      <c r="G75" s="178"/>
      <c r="H75" s="178"/>
      <c r="I75" s="178"/>
      <c r="J75" s="178"/>
      <c r="K75" s="178"/>
      <c r="L75" s="178"/>
      <c r="M75" s="178"/>
      <c r="N75" s="177"/>
      <c r="O75" s="178"/>
    </row>
    <row r="76" spans="1:15" ht="4.5" customHeight="1" x14ac:dyDescent="0.25">
      <c r="A76" s="178"/>
      <c r="B76" s="173"/>
      <c r="C76" s="178"/>
      <c r="D76" s="178"/>
      <c r="E76" s="175"/>
      <c r="F76" s="175"/>
      <c r="G76" s="178"/>
      <c r="H76" s="178"/>
      <c r="I76" s="178"/>
      <c r="J76" s="178"/>
      <c r="K76" s="178"/>
      <c r="L76" s="178"/>
      <c r="M76" s="178"/>
      <c r="N76" s="177"/>
      <c r="O76" s="178"/>
    </row>
    <row r="77" spans="1:15" ht="68.25" customHeight="1" x14ac:dyDescent="0.25">
      <c r="A77" s="178"/>
      <c r="B77" s="173"/>
      <c r="C77" s="216" t="s">
        <v>361</v>
      </c>
      <c r="D77" s="204"/>
      <c r="E77" s="217" t="s">
        <v>376</v>
      </c>
      <c r="F77" s="179"/>
      <c r="H77" s="178"/>
      <c r="I77" s="178"/>
      <c r="J77" s="178"/>
      <c r="K77" s="178"/>
      <c r="L77" s="178"/>
      <c r="M77" s="178"/>
      <c r="N77" s="177"/>
      <c r="O77" s="178"/>
    </row>
    <row r="78" spans="1:15" ht="4.5" customHeight="1" x14ac:dyDescent="0.25">
      <c r="A78" s="178"/>
      <c r="B78" s="181"/>
      <c r="C78" s="182"/>
      <c r="D78" s="182"/>
      <c r="E78" s="183"/>
      <c r="F78" s="183"/>
      <c r="G78" s="182"/>
      <c r="H78" s="182"/>
      <c r="I78" s="182"/>
      <c r="J78" s="182"/>
      <c r="K78" s="182"/>
      <c r="L78" s="182"/>
      <c r="M78" s="182"/>
      <c r="N78" s="184"/>
      <c r="O78" s="178"/>
    </row>
    <row r="79" spans="1:15" x14ac:dyDescent="0.25">
      <c r="A79" s="178"/>
      <c r="O79" s="178"/>
    </row>
    <row r="80" spans="1:15" ht="4.5" customHeight="1" x14ac:dyDescent="0.25">
      <c r="A80" s="178"/>
      <c r="B80" s="169"/>
      <c r="C80" s="195"/>
      <c r="D80" s="195"/>
      <c r="E80" s="171"/>
      <c r="F80" s="171"/>
      <c r="G80" s="170"/>
      <c r="H80" s="170"/>
      <c r="I80" s="170"/>
      <c r="J80" s="170"/>
      <c r="K80" s="170"/>
      <c r="L80" s="170"/>
      <c r="M80" s="170"/>
      <c r="N80" s="172"/>
      <c r="O80" s="178"/>
    </row>
    <row r="81" spans="1:15" x14ac:dyDescent="0.25">
      <c r="A81" s="178"/>
      <c r="B81" s="173"/>
      <c r="C81" s="174" t="s">
        <v>7</v>
      </c>
      <c r="D81" s="174"/>
      <c r="E81" s="178"/>
      <c r="F81" s="178"/>
      <c r="G81" s="178"/>
      <c r="H81" s="178"/>
      <c r="I81" s="178"/>
      <c r="J81" s="178"/>
      <c r="K81" s="178"/>
      <c r="L81" s="178"/>
      <c r="M81" s="178"/>
      <c r="N81" s="177"/>
      <c r="O81" s="178"/>
    </row>
    <row r="82" spans="1:15" ht="4.5" customHeight="1" x14ac:dyDescent="0.25">
      <c r="A82" s="178"/>
      <c r="B82" s="173"/>
      <c r="C82" s="178"/>
      <c r="D82" s="178"/>
      <c r="E82" s="175"/>
      <c r="F82" s="175"/>
      <c r="G82" s="178"/>
      <c r="H82" s="178"/>
      <c r="I82" s="178"/>
      <c r="J82" s="178"/>
      <c r="K82" s="178"/>
      <c r="L82" s="178"/>
      <c r="M82" s="178"/>
      <c r="N82" s="177"/>
      <c r="O82" s="178"/>
    </row>
    <row r="83" spans="1:15" x14ac:dyDescent="0.25">
      <c r="A83" s="178"/>
      <c r="B83" s="173"/>
      <c r="C83" s="179" t="s">
        <v>252</v>
      </c>
      <c r="D83" s="179"/>
      <c r="E83" s="175" t="s">
        <v>55</v>
      </c>
      <c r="F83" s="178"/>
      <c r="G83" s="400">
        <f>INDEX('Dashboard meerdere stallingen'!$G$31:$V$125,MATCH('Dashboard meerdere stallingen'!$A115,'Dashboard meerdere stallingen'!$A$31:$A$125,0),MATCH('Dashboard meerdere stallingen'!G7,'Dashboard meerdere stallingen'!$G$4:$V$4,0))</f>
        <v>400</v>
      </c>
      <c r="H83" s="178"/>
      <c r="I83" s="354">
        <v>200</v>
      </c>
      <c r="J83" s="178"/>
      <c r="K83" s="199"/>
      <c r="L83" s="178"/>
      <c r="M83" s="178"/>
      <c r="N83" s="177"/>
      <c r="O83" s="178"/>
    </row>
    <row r="84" spans="1:15" ht="4.5" customHeight="1" x14ac:dyDescent="0.25">
      <c r="A84" s="178"/>
      <c r="B84" s="173"/>
      <c r="C84" s="178"/>
      <c r="D84" s="178"/>
      <c r="E84" s="175"/>
      <c r="F84" s="175"/>
      <c r="G84" s="178"/>
      <c r="H84" s="178"/>
      <c r="I84" s="178"/>
      <c r="J84" s="178"/>
      <c r="K84" s="178"/>
      <c r="L84" s="178"/>
      <c r="M84" s="178"/>
      <c r="N84" s="177"/>
      <c r="O84" s="178"/>
    </row>
    <row r="85" spans="1:15" x14ac:dyDescent="0.25">
      <c r="A85" s="178"/>
      <c r="B85" s="173"/>
      <c r="C85" s="179" t="s">
        <v>253</v>
      </c>
      <c r="D85" s="178"/>
      <c r="E85" s="175" t="s">
        <v>254</v>
      </c>
      <c r="F85" s="175"/>
      <c r="G85" s="400">
        <f>INDEX('Dashboard meerdere stallingen'!$G$31:$V$125,MATCH('Dashboard meerdere stallingen'!$A117,'Dashboard meerdere stallingen'!$A$31:$A$125,0),MATCH('Dashboard meerdere stallingen'!G7,'Dashboard meerdere stallingen'!$G$4:$V$4,0))</f>
        <v>1</v>
      </c>
      <c r="H85" s="200"/>
      <c r="I85" s="359">
        <v>1</v>
      </c>
      <c r="J85" s="178"/>
      <c r="K85" s="178"/>
      <c r="L85" s="178"/>
      <c r="M85" s="178"/>
      <c r="N85" s="177"/>
      <c r="O85" s="178"/>
    </row>
    <row r="86" spans="1:15" ht="4.5" customHeight="1" x14ac:dyDescent="0.25">
      <c r="A86" s="178"/>
      <c r="B86" s="181"/>
      <c r="C86" s="182"/>
      <c r="D86" s="182"/>
      <c r="E86" s="183"/>
      <c r="F86" s="183"/>
      <c r="G86" s="182"/>
      <c r="H86" s="182"/>
      <c r="I86" s="182"/>
      <c r="J86" s="182"/>
      <c r="K86" s="182"/>
      <c r="L86" s="182"/>
      <c r="M86" s="182"/>
      <c r="N86" s="184"/>
      <c r="O86" s="178"/>
    </row>
    <row r="87" spans="1:15" x14ac:dyDescent="0.25">
      <c r="A87" s="178"/>
      <c r="O87" s="178"/>
    </row>
    <row r="88" spans="1:15" ht="4.5" customHeight="1" x14ac:dyDescent="0.25">
      <c r="A88" s="178"/>
      <c r="B88" s="169"/>
      <c r="C88" s="170"/>
      <c r="D88" s="170"/>
      <c r="E88" s="171"/>
      <c r="F88" s="171"/>
      <c r="G88" s="170"/>
      <c r="H88" s="170"/>
      <c r="I88" s="170"/>
      <c r="J88" s="170"/>
      <c r="K88" s="170"/>
      <c r="L88" s="170"/>
      <c r="M88" s="170"/>
      <c r="N88" s="172"/>
      <c r="O88" s="178"/>
    </row>
    <row r="89" spans="1:15" x14ac:dyDescent="0.25">
      <c r="A89" s="178"/>
      <c r="B89" s="173"/>
      <c r="C89" s="174" t="s">
        <v>73</v>
      </c>
      <c r="D89" s="174"/>
      <c r="E89" s="178"/>
      <c r="F89" s="178"/>
      <c r="G89" s="178"/>
      <c r="H89" s="178"/>
      <c r="I89" s="178"/>
      <c r="J89" s="178"/>
      <c r="K89" s="178"/>
      <c r="L89" s="178"/>
      <c r="M89" s="178"/>
      <c r="N89" s="177"/>
      <c r="O89" s="178"/>
    </row>
    <row r="90" spans="1:15" ht="4.5" customHeight="1" x14ac:dyDescent="0.25">
      <c r="A90" s="178"/>
      <c r="B90" s="173"/>
      <c r="C90" s="178"/>
      <c r="D90" s="178"/>
      <c r="G90" s="194"/>
      <c r="I90" s="194"/>
      <c r="K90" s="194"/>
      <c r="M90" s="194"/>
      <c r="N90" s="177"/>
      <c r="O90" s="178"/>
    </row>
    <row r="91" spans="1:15" x14ac:dyDescent="0.25">
      <c r="A91" s="178"/>
      <c r="B91" s="173"/>
      <c r="C91" s="179" t="s">
        <v>53</v>
      </c>
      <c r="D91" s="179"/>
      <c r="E91" s="175" t="s">
        <v>267</v>
      </c>
      <c r="F91" s="178"/>
      <c r="G91" s="400">
        <f>INDEX('Dashboard meerdere stallingen'!$G$31:$V$125,MATCH('Dashboard meerdere stallingen'!$A123,'Dashboard meerdere stallingen'!$A$31:$A$125,0),MATCH('Dashboard meerdere stallingen'!G7,'Dashboard meerdere stallingen'!$G$4:$V$4,0))</f>
        <v>120</v>
      </c>
      <c r="H91" s="178"/>
      <c r="I91" s="354">
        <v>120</v>
      </c>
      <c r="J91" s="178"/>
      <c r="K91" s="199"/>
      <c r="L91" s="178"/>
      <c r="M91" s="178"/>
      <c r="N91" s="177"/>
      <c r="O91" s="178"/>
    </row>
    <row r="92" spans="1:15" ht="4.5" customHeight="1" x14ac:dyDescent="0.25">
      <c r="A92" s="178"/>
      <c r="B92" s="173"/>
      <c r="C92" s="178"/>
      <c r="D92" s="178"/>
      <c r="G92" s="194"/>
      <c r="I92" s="194"/>
      <c r="M92" s="194"/>
      <c r="N92" s="177"/>
      <c r="O92" s="178"/>
    </row>
    <row r="93" spans="1:15" x14ac:dyDescent="0.25">
      <c r="A93" s="178"/>
      <c r="B93" s="173"/>
      <c r="C93" s="179" t="s">
        <v>85</v>
      </c>
      <c r="D93" s="179"/>
      <c r="E93" s="166" t="s">
        <v>268</v>
      </c>
      <c r="F93" s="165"/>
      <c r="G93" s="400">
        <f>INDEX('Dashboard meerdere stallingen'!$G$31:$V$125,MATCH('Dashboard meerdere stallingen'!$A125,'Dashboard meerdere stallingen'!$A$31:$A$125,0),MATCH('Dashboard meerdere stallingen'!G7,'Dashboard meerdere stallingen'!$G$4:$V$4,0))</f>
        <v>80000</v>
      </c>
      <c r="I93" s="360">
        <v>60000</v>
      </c>
      <c r="M93" s="186"/>
      <c r="N93" s="177"/>
      <c r="O93" s="178"/>
    </row>
    <row r="94" spans="1:15" ht="4.5" customHeight="1" x14ac:dyDescent="0.25">
      <c r="A94" s="178"/>
      <c r="B94" s="181"/>
      <c r="C94" s="182"/>
      <c r="D94" s="182"/>
      <c r="E94" s="183"/>
      <c r="F94" s="183"/>
      <c r="G94" s="189"/>
      <c r="H94" s="189"/>
      <c r="I94" s="189"/>
      <c r="J94" s="189"/>
      <c r="K94" s="189"/>
      <c r="L94" s="189"/>
      <c r="M94" s="189"/>
      <c r="N94" s="184"/>
      <c r="O94" s="178"/>
    </row>
    <row r="95" spans="1:15" x14ac:dyDescent="0.25"/>
    <row r="96" spans="1:15" ht="4.5" customHeight="1" x14ac:dyDescent="0.25"/>
    <row r="97" spans="5:13" x14ac:dyDescent="0.25"/>
    <row r="98" spans="5:13" x14ac:dyDescent="0.25"/>
    <row r="99" spans="5:13" x14ac:dyDescent="0.25"/>
    <row r="100" spans="5:13" s="178" customFormat="1" x14ac:dyDescent="0.25">
      <c r="E100" s="175"/>
      <c r="F100" s="175"/>
      <c r="H100" s="175"/>
      <c r="J100" s="175"/>
    </row>
    <row r="101" spans="5:13" s="178" customFormat="1" x14ac:dyDescent="0.25">
      <c r="E101" s="175"/>
      <c r="F101" s="175"/>
      <c r="H101" s="208"/>
      <c r="J101" s="208"/>
      <c r="L101" s="175"/>
    </row>
    <row r="102" spans="5:13" s="178" customFormat="1" x14ac:dyDescent="0.25">
      <c r="F102" s="208"/>
      <c r="G102" s="232"/>
      <c r="H102" s="232"/>
      <c r="I102" s="232"/>
      <c r="J102" s="232"/>
      <c r="K102" s="232"/>
      <c r="L102" s="232"/>
      <c r="M102" s="232"/>
    </row>
    <row r="103" spans="5:13" s="178" customFormat="1" x14ac:dyDescent="0.25">
      <c r="E103" s="175"/>
      <c r="F103" s="209"/>
    </row>
    <row r="104" spans="5:13" s="178" customFormat="1" x14ac:dyDescent="0.25">
      <c r="F104" s="210"/>
      <c r="G104" s="210"/>
      <c r="H104" s="210"/>
      <c r="I104" s="210"/>
      <c r="J104" s="210"/>
      <c r="K104" s="210"/>
      <c r="L104" s="210"/>
      <c r="M104" s="210"/>
    </row>
    <row r="105" spans="5:13" s="178" customFormat="1" x14ac:dyDescent="0.25">
      <c r="F105" s="210"/>
      <c r="G105" s="210"/>
      <c r="H105" s="210"/>
      <c r="I105" s="210"/>
      <c r="J105" s="210"/>
      <c r="K105" s="210"/>
      <c r="L105" s="210"/>
      <c r="M105" s="210"/>
    </row>
    <row r="106" spans="5:13" s="178" customFormat="1" x14ac:dyDescent="0.25">
      <c r="F106" s="210"/>
      <c r="G106" s="210"/>
      <c r="H106" s="210"/>
      <c r="I106" s="210"/>
      <c r="J106" s="210"/>
      <c r="K106" s="210"/>
      <c r="L106" s="210"/>
      <c r="M106" s="210"/>
    </row>
    <row r="107" spans="5:13" s="178" customFormat="1" x14ac:dyDescent="0.25">
      <c r="F107" s="210"/>
      <c r="G107" s="210"/>
      <c r="H107" s="211"/>
      <c r="I107" s="210"/>
      <c r="J107" s="211"/>
      <c r="K107" s="210"/>
      <c r="L107" s="210"/>
      <c r="M107" s="210"/>
    </row>
    <row r="108" spans="5:13" s="178" customFormat="1" x14ac:dyDescent="0.25">
      <c r="E108" s="179"/>
      <c r="F108" s="211"/>
      <c r="G108" s="211"/>
      <c r="H108" s="210"/>
      <c r="I108" s="211"/>
      <c r="J108" s="210"/>
      <c r="K108" s="211"/>
      <c r="L108" s="211"/>
      <c r="M108" s="211"/>
    </row>
    <row r="109" spans="5:13" s="178" customFormat="1" x14ac:dyDescent="0.25">
      <c r="E109" s="175"/>
      <c r="F109" s="175"/>
    </row>
    <row r="110" spans="5:13" s="178" customFormat="1" x14ac:dyDescent="0.25">
      <c r="E110" s="175"/>
      <c r="F110" s="210"/>
      <c r="G110" s="210"/>
      <c r="H110" s="210"/>
      <c r="I110" s="210"/>
      <c r="J110" s="210"/>
      <c r="K110" s="210"/>
      <c r="L110" s="210"/>
      <c r="M110" s="210"/>
    </row>
    <row r="111" spans="5:13" s="178" customFormat="1" x14ac:dyDescent="0.25">
      <c r="F111" s="210"/>
      <c r="G111" s="210"/>
      <c r="H111" s="211"/>
      <c r="I111" s="210"/>
      <c r="J111" s="211"/>
      <c r="K111" s="210"/>
      <c r="L111" s="210"/>
      <c r="M111" s="210"/>
    </row>
    <row r="112" spans="5:13" s="178" customFormat="1" x14ac:dyDescent="0.25">
      <c r="E112" s="179"/>
      <c r="F112" s="211"/>
      <c r="G112" s="211"/>
      <c r="H112" s="212"/>
      <c r="I112" s="211"/>
      <c r="J112" s="212"/>
      <c r="K112" s="211"/>
      <c r="L112" s="211"/>
      <c r="M112" s="211"/>
    </row>
    <row r="113" spans="5:13" s="178" customFormat="1" x14ac:dyDescent="0.25">
      <c r="E113" s="175"/>
      <c r="F113" s="175"/>
    </row>
    <row r="114" spans="5:13" s="178" customFormat="1" x14ac:dyDescent="0.25">
      <c r="E114" s="179"/>
      <c r="F114" s="212"/>
      <c r="G114" s="212"/>
      <c r="H114" s="210"/>
      <c r="I114" s="212"/>
      <c r="J114" s="210"/>
      <c r="K114" s="212"/>
      <c r="L114" s="212"/>
      <c r="M114" s="212"/>
    </row>
    <row r="115" spans="5:13" s="178" customFormat="1" x14ac:dyDescent="0.25">
      <c r="E115" s="175"/>
      <c r="F115" s="175"/>
    </row>
    <row r="116" spans="5:13" s="178" customFormat="1" x14ac:dyDescent="0.25">
      <c r="F116" s="175"/>
      <c r="G116" s="480"/>
      <c r="H116" s="480"/>
      <c r="I116" s="480"/>
      <c r="J116" s="480"/>
      <c r="K116" s="480"/>
      <c r="L116" s="480"/>
      <c r="M116" s="480"/>
    </row>
    <row r="117" spans="5:13" s="178" customFormat="1" x14ac:dyDescent="0.25"/>
    <row r="118" spans="5:13" s="178" customFormat="1" x14ac:dyDescent="0.25">
      <c r="E118" s="179"/>
      <c r="F118" s="175"/>
      <c r="G118" s="477"/>
      <c r="H118" s="477"/>
      <c r="I118" s="477"/>
      <c r="J118" s="477"/>
      <c r="K118" s="477"/>
      <c r="L118" s="477"/>
      <c r="M118" s="477"/>
    </row>
    <row r="119" spans="5:13" s="178" customFormat="1" x14ac:dyDescent="0.25">
      <c r="E119" s="175"/>
      <c r="F119" s="175"/>
    </row>
    <row r="120" spans="5:13" s="178" customFormat="1" x14ac:dyDescent="0.25">
      <c r="E120" s="175"/>
      <c r="F120" s="175"/>
    </row>
    <row r="121" spans="5:13" s="178" customFormat="1" x14ac:dyDescent="0.25">
      <c r="E121" s="175"/>
      <c r="F121" s="175"/>
    </row>
    <row r="122" spans="5:13" x14ac:dyDescent="0.25"/>
    <row r="123" spans="5:13" x14ac:dyDescent="0.25"/>
    <row r="124" spans="5:13" x14ac:dyDescent="0.25"/>
    <row r="125" spans="5:13" x14ac:dyDescent="0.25"/>
    <row r="126" spans="5:13" x14ac:dyDescent="0.25"/>
    <row r="127" spans="5:13" hidden="1" x14ac:dyDescent="0.25"/>
    <row r="128" spans="5:13"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sheetData>
  <sheetProtection algorithmName="SHA-512" hashValue="UfGbhty5YDKtJ0FCRbWj9hq1Ru+Dtlnp4IFQC+SoFYwWLYQvwkh1cDraRekqGjSpL9hVt84vRrhEJ7w3R1xtOg==" saltValue="DGe9exHpKxD0XaiA+lhg+A==" spinCount="100000" sheet="1" objects="1" scenarios="1" formatCells="0" selectLockedCells="1"/>
  <mergeCells count="7">
    <mergeCell ref="G118:M118"/>
    <mergeCell ref="G23:M23"/>
    <mergeCell ref="B2:E2"/>
    <mergeCell ref="G25:N25"/>
    <mergeCell ref="G2:N2"/>
    <mergeCell ref="G116:M116"/>
    <mergeCell ref="G21:M21"/>
  </mergeCells>
  <conditionalFormatting sqref="G12:G17 G10">
    <cfRule type="dataBar" priority="46">
      <dataBar>
        <cfvo type="min"/>
        <cfvo type="max"/>
        <color rgb="FFC1D2E9"/>
      </dataBar>
      <extLst>
        <ext xmlns:x14="http://schemas.microsoft.com/office/spreadsheetml/2009/9/main" uri="{B025F937-C7B1-47D3-B67F-A62EFF666E3E}">
          <x14:id>{83569047-6EBD-4767-9B5C-188B632B499E}</x14:id>
        </ext>
      </extLst>
    </cfRule>
    <cfRule type="dataBar" priority="47">
      <dataBar>
        <cfvo type="min"/>
        <cfvo type="max"/>
        <color rgb="FFC1D2E9"/>
      </dataBar>
      <extLst>
        <ext xmlns:x14="http://schemas.microsoft.com/office/spreadsheetml/2009/9/main" uri="{B025F937-C7B1-47D3-B67F-A62EFF666E3E}">
          <x14:id>{62CA51EA-C3E6-41B0-B5E3-C6F17E3ED019}</x14:id>
        </ext>
      </extLst>
    </cfRule>
    <cfRule type="dataBar" priority="48">
      <dataBar>
        <cfvo type="min"/>
        <cfvo type="max"/>
        <color rgb="FF638EC6"/>
      </dataBar>
      <extLst>
        <ext xmlns:x14="http://schemas.microsoft.com/office/spreadsheetml/2009/9/main" uri="{B025F937-C7B1-47D3-B67F-A62EFF666E3E}">
          <x14:id>{844FEA6E-8161-4B67-97C9-B60A25EB7BA1}</x14:id>
        </ext>
      </extLst>
    </cfRule>
    <cfRule type="dataBar" priority="49">
      <dataBar>
        <cfvo type="min"/>
        <cfvo type="max"/>
        <color rgb="FFC4D4EA"/>
      </dataBar>
      <extLst>
        <ext xmlns:x14="http://schemas.microsoft.com/office/spreadsheetml/2009/9/main" uri="{B025F937-C7B1-47D3-B67F-A62EFF666E3E}">
          <x14:id>{CC05A3EF-D011-4E61-B8FE-4785C51792F3}</x14:id>
        </ext>
      </extLst>
    </cfRule>
    <cfRule type="dataBar" priority="53">
      <dataBar>
        <cfvo type="min"/>
        <cfvo type="max"/>
        <color rgb="FF638EC6"/>
      </dataBar>
      <extLst>
        <ext xmlns:x14="http://schemas.microsoft.com/office/spreadsheetml/2009/9/main" uri="{B025F937-C7B1-47D3-B67F-A62EFF666E3E}">
          <x14:id>{D04A5CE6-BE2F-4692-BE8A-6C8D34DAD061}</x14:id>
        </ext>
      </extLst>
    </cfRule>
  </conditionalFormatting>
  <conditionalFormatting sqref="I12:I17 I10">
    <cfRule type="dataBar" priority="41">
      <dataBar>
        <cfvo type="min"/>
        <cfvo type="max"/>
        <color rgb="FFC1D2E9"/>
      </dataBar>
      <extLst>
        <ext xmlns:x14="http://schemas.microsoft.com/office/spreadsheetml/2009/9/main" uri="{B025F937-C7B1-47D3-B67F-A62EFF666E3E}">
          <x14:id>{A36C7DC0-239A-4F68-A76A-BBF91741E355}</x14:id>
        </ext>
      </extLst>
    </cfRule>
    <cfRule type="dataBar" priority="42">
      <dataBar>
        <cfvo type="min"/>
        <cfvo type="max"/>
        <color rgb="FFC1D2E9"/>
      </dataBar>
      <extLst>
        <ext xmlns:x14="http://schemas.microsoft.com/office/spreadsheetml/2009/9/main" uri="{B025F937-C7B1-47D3-B67F-A62EFF666E3E}">
          <x14:id>{4E64C7CF-C426-4665-BD8E-3B4676AD0C7D}</x14:id>
        </ext>
      </extLst>
    </cfRule>
    <cfRule type="dataBar" priority="43">
      <dataBar>
        <cfvo type="min"/>
        <cfvo type="max"/>
        <color rgb="FF638EC6"/>
      </dataBar>
      <extLst>
        <ext xmlns:x14="http://schemas.microsoft.com/office/spreadsheetml/2009/9/main" uri="{B025F937-C7B1-47D3-B67F-A62EFF666E3E}">
          <x14:id>{BB54830F-0DF8-40E0-B95D-FD03EF18F808}</x14:id>
        </ext>
      </extLst>
    </cfRule>
    <cfRule type="dataBar" priority="44">
      <dataBar>
        <cfvo type="min"/>
        <cfvo type="max"/>
        <color rgb="FFC4D4EA"/>
      </dataBar>
      <extLst>
        <ext xmlns:x14="http://schemas.microsoft.com/office/spreadsheetml/2009/9/main" uri="{B025F937-C7B1-47D3-B67F-A62EFF666E3E}">
          <x14:id>{9B963472-2460-4535-ADF8-58F75970EB79}</x14:id>
        </ext>
      </extLst>
    </cfRule>
    <cfRule type="dataBar" priority="45">
      <dataBar>
        <cfvo type="min"/>
        <cfvo type="max"/>
        <color rgb="FF638EC6"/>
      </dataBar>
      <extLst>
        <ext xmlns:x14="http://schemas.microsoft.com/office/spreadsheetml/2009/9/main" uri="{B025F937-C7B1-47D3-B67F-A62EFF666E3E}">
          <x14:id>{9C5119AC-C32D-476A-B2E2-ABE390455547}</x14:id>
        </ext>
      </extLst>
    </cfRule>
  </conditionalFormatting>
  <conditionalFormatting sqref="K12:K17 K10">
    <cfRule type="dataBar" priority="36">
      <dataBar>
        <cfvo type="min"/>
        <cfvo type="max"/>
        <color rgb="FFC1D2E9"/>
      </dataBar>
      <extLst>
        <ext xmlns:x14="http://schemas.microsoft.com/office/spreadsheetml/2009/9/main" uri="{B025F937-C7B1-47D3-B67F-A62EFF666E3E}">
          <x14:id>{2857B80E-CE66-4AE9-9A0C-53205AE7F753}</x14:id>
        </ext>
      </extLst>
    </cfRule>
    <cfRule type="dataBar" priority="37">
      <dataBar>
        <cfvo type="min"/>
        <cfvo type="max"/>
        <color rgb="FFC1D2E9"/>
      </dataBar>
      <extLst>
        <ext xmlns:x14="http://schemas.microsoft.com/office/spreadsheetml/2009/9/main" uri="{B025F937-C7B1-47D3-B67F-A62EFF666E3E}">
          <x14:id>{82AB2701-5498-4263-B9B2-1706118E56C1}</x14:id>
        </ext>
      </extLst>
    </cfRule>
    <cfRule type="dataBar" priority="38">
      <dataBar>
        <cfvo type="min"/>
        <cfvo type="max"/>
        <color rgb="FF638EC6"/>
      </dataBar>
      <extLst>
        <ext xmlns:x14="http://schemas.microsoft.com/office/spreadsheetml/2009/9/main" uri="{B025F937-C7B1-47D3-B67F-A62EFF666E3E}">
          <x14:id>{31029386-AE92-4BDC-AAAA-0FA9C0A90685}</x14:id>
        </ext>
      </extLst>
    </cfRule>
    <cfRule type="dataBar" priority="39">
      <dataBar>
        <cfvo type="min"/>
        <cfvo type="max"/>
        <color rgb="FFC4D4EA"/>
      </dataBar>
      <extLst>
        <ext xmlns:x14="http://schemas.microsoft.com/office/spreadsheetml/2009/9/main" uri="{B025F937-C7B1-47D3-B67F-A62EFF666E3E}">
          <x14:id>{77131815-6703-4AAD-8BB8-52858E76FBF4}</x14:id>
        </ext>
      </extLst>
    </cfRule>
    <cfRule type="dataBar" priority="40">
      <dataBar>
        <cfvo type="min"/>
        <cfvo type="max"/>
        <color rgb="FF638EC6"/>
      </dataBar>
      <extLst>
        <ext xmlns:x14="http://schemas.microsoft.com/office/spreadsheetml/2009/9/main" uri="{B025F937-C7B1-47D3-B67F-A62EFF666E3E}">
          <x14:id>{0E6FC0CC-812D-4529-B515-811F4802418A}</x14:id>
        </ext>
      </extLst>
    </cfRule>
  </conditionalFormatting>
  <conditionalFormatting sqref="M12:M17 M10">
    <cfRule type="dataBar" priority="31">
      <dataBar>
        <cfvo type="min"/>
        <cfvo type="max"/>
        <color rgb="FFC1D2E9"/>
      </dataBar>
      <extLst>
        <ext xmlns:x14="http://schemas.microsoft.com/office/spreadsheetml/2009/9/main" uri="{B025F937-C7B1-47D3-B67F-A62EFF666E3E}">
          <x14:id>{FDC23DE1-F688-423A-9073-4F10FBDDB8FC}</x14:id>
        </ext>
      </extLst>
    </cfRule>
    <cfRule type="dataBar" priority="32">
      <dataBar>
        <cfvo type="min"/>
        <cfvo type="max"/>
        <color rgb="FFC1D2E9"/>
      </dataBar>
      <extLst>
        <ext xmlns:x14="http://schemas.microsoft.com/office/spreadsheetml/2009/9/main" uri="{B025F937-C7B1-47D3-B67F-A62EFF666E3E}">
          <x14:id>{931A1B50-630D-4736-AC87-07C9B664A272}</x14:id>
        </ext>
      </extLst>
    </cfRule>
    <cfRule type="dataBar" priority="33">
      <dataBar>
        <cfvo type="min"/>
        <cfvo type="max"/>
        <color rgb="FF638EC6"/>
      </dataBar>
      <extLst>
        <ext xmlns:x14="http://schemas.microsoft.com/office/spreadsheetml/2009/9/main" uri="{B025F937-C7B1-47D3-B67F-A62EFF666E3E}">
          <x14:id>{1F02C63E-B469-42DA-B22D-FC3FEC742A44}</x14:id>
        </ext>
      </extLst>
    </cfRule>
    <cfRule type="dataBar" priority="34">
      <dataBar>
        <cfvo type="min"/>
        <cfvo type="max"/>
        <color rgb="FFC4D4EA"/>
      </dataBar>
      <extLst>
        <ext xmlns:x14="http://schemas.microsoft.com/office/spreadsheetml/2009/9/main" uri="{B025F937-C7B1-47D3-B67F-A62EFF666E3E}">
          <x14:id>{CE004AB9-9868-4465-A995-39AFBAE10D1C}</x14:id>
        </ext>
      </extLst>
    </cfRule>
    <cfRule type="dataBar" priority="35">
      <dataBar>
        <cfvo type="min"/>
        <cfvo type="max"/>
        <color rgb="FF638EC6"/>
      </dataBar>
      <extLst>
        <ext xmlns:x14="http://schemas.microsoft.com/office/spreadsheetml/2009/9/main" uri="{B025F937-C7B1-47D3-B67F-A62EFF666E3E}">
          <x14:id>{3DC363F4-CE58-4551-B134-C903FE1C7C88}</x14:id>
        </ext>
      </extLst>
    </cfRule>
  </conditionalFormatting>
  <conditionalFormatting sqref="G11">
    <cfRule type="dataBar" priority="17">
      <dataBar>
        <cfvo type="min"/>
        <cfvo type="max"/>
        <color rgb="FFC1D2E9"/>
      </dataBar>
      <extLst>
        <ext xmlns:x14="http://schemas.microsoft.com/office/spreadsheetml/2009/9/main" uri="{B025F937-C7B1-47D3-B67F-A62EFF666E3E}">
          <x14:id>{EC9E7984-DA65-4005-887A-463FE9034500}</x14:id>
        </ext>
      </extLst>
    </cfRule>
    <cfRule type="dataBar" priority="18">
      <dataBar>
        <cfvo type="min"/>
        <cfvo type="max"/>
        <color rgb="FFC1D2E9"/>
      </dataBar>
      <extLst>
        <ext xmlns:x14="http://schemas.microsoft.com/office/spreadsheetml/2009/9/main" uri="{B025F937-C7B1-47D3-B67F-A62EFF666E3E}">
          <x14:id>{C4E3B843-2950-44F1-8572-D10A2C99AE49}</x14:id>
        </ext>
      </extLst>
    </cfRule>
    <cfRule type="dataBar" priority="19">
      <dataBar>
        <cfvo type="min"/>
        <cfvo type="max"/>
        <color rgb="FF638EC6"/>
      </dataBar>
      <extLst>
        <ext xmlns:x14="http://schemas.microsoft.com/office/spreadsheetml/2009/9/main" uri="{B025F937-C7B1-47D3-B67F-A62EFF666E3E}">
          <x14:id>{1CA0C03E-FEC8-428F-A01C-F490C56B665C}</x14:id>
        </ext>
      </extLst>
    </cfRule>
    <cfRule type="dataBar" priority="20">
      <dataBar>
        <cfvo type="min"/>
        <cfvo type="max"/>
        <color rgb="FFC4D4EA"/>
      </dataBar>
      <extLst>
        <ext xmlns:x14="http://schemas.microsoft.com/office/spreadsheetml/2009/9/main" uri="{B025F937-C7B1-47D3-B67F-A62EFF666E3E}">
          <x14:id>{9D7749EA-CE73-47E4-91A0-60A0C812A31B}</x14:id>
        </ext>
      </extLst>
    </cfRule>
    <cfRule type="dataBar" priority="21">
      <dataBar>
        <cfvo type="min"/>
        <cfvo type="max"/>
        <color rgb="FF638EC6"/>
      </dataBar>
      <extLst>
        <ext xmlns:x14="http://schemas.microsoft.com/office/spreadsheetml/2009/9/main" uri="{B025F937-C7B1-47D3-B67F-A62EFF666E3E}">
          <x14:id>{5E7DA9F1-E275-43E9-99AF-38778CA550D6}</x14:id>
        </ext>
      </extLst>
    </cfRule>
  </conditionalFormatting>
  <conditionalFormatting sqref="I11">
    <cfRule type="dataBar" priority="12">
      <dataBar>
        <cfvo type="min"/>
        <cfvo type="max"/>
        <color rgb="FFC1D2E9"/>
      </dataBar>
      <extLst>
        <ext xmlns:x14="http://schemas.microsoft.com/office/spreadsheetml/2009/9/main" uri="{B025F937-C7B1-47D3-B67F-A62EFF666E3E}">
          <x14:id>{6B453A74-4135-4863-80AF-7A006FE65733}</x14:id>
        </ext>
      </extLst>
    </cfRule>
    <cfRule type="dataBar" priority="13">
      <dataBar>
        <cfvo type="min"/>
        <cfvo type="max"/>
        <color rgb="FFC1D2E9"/>
      </dataBar>
      <extLst>
        <ext xmlns:x14="http://schemas.microsoft.com/office/spreadsheetml/2009/9/main" uri="{B025F937-C7B1-47D3-B67F-A62EFF666E3E}">
          <x14:id>{BAA845F3-72A2-41A9-99A2-52A86749C2B5}</x14:id>
        </ext>
      </extLst>
    </cfRule>
    <cfRule type="dataBar" priority="14">
      <dataBar>
        <cfvo type="min"/>
        <cfvo type="max"/>
        <color rgb="FF638EC6"/>
      </dataBar>
      <extLst>
        <ext xmlns:x14="http://schemas.microsoft.com/office/spreadsheetml/2009/9/main" uri="{B025F937-C7B1-47D3-B67F-A62EFF666E3E}">
          <x14:id>{D8799D0C-B77C-41E3-81E4-8388CC40BB26}</x14:id>
        </ext>
      </extLst>
    </cfRule>
    <cfRule type="dataBar" priority="15">
      <dataBar>
        <cfvo type="min"/>
        <cfvo type="max"/>
        <color rgb="FFC4D4EA"/>
      </dataBar>
      <extLst>
        <ext xmlns:x14="http://schemas.microsoft.com/office/spreadsheetml/2009/9/main" uri="{B025F937-C7B1-47D3-B67F-A62EFF666E3E}">
          <x14:id>{0C08A22C-94D2-47E1-A08A-B87781B50B4D}</x14:id>
        </ext>
      </extLst>
    </cfRule>
    <cfRule type="dataBar" priority="16">
      <dataBar>
        <cfvo type="min"/>
        <cfvo type="max"/>
        <color rgb="FF638EC6"/>
      </dataBar>
      <extLst>
        <ext xmlns:x14="http://schemas.microsoft.com/office/spreadsheetml/2009/9/main" uri="{B025F937-C7B1-47D3-B67F-A62EFF666E3E}">
          <x14:id>{CCA30779-2154-4E65-8198-FDECF90A9B05}</x14:id>
        </ext>
      </extLst>
    </cfRule>
  </conditionalFormatting>
  <conditionalFormatting sqref="K11">
    <cfRule type="dataBar" priority="7">
      <dataBar>
        <cfvo type="min"/>
        <cfvo type="max"/>
        <color rgb="FFC1D2E9"/>
      </dataBar>
      <extLst>
        <ext xmlns:x14="http://schemas.microsoft.com/office/spreadsheetml/2009/9/main" uri="{B025F937-C7B1-47D3-B67F-A62EFF666E3E}">
          <x14:id>{24C17183-0E67-4ABC-8A69-C0E6AD13B210}</x14:id>
        </ext>
      </extLst>
    </cfRule>
    <cfRule type="dataBar" priority="8">
      <dataBar>
        <cfvo type="min"/>
        <cfvo type="max"/>
        <color rgb="FFC1D2E9"/>
      </dataBar>
      <extLst>
        <ext xmlns:x14="http://schemas.microsoft.com/office/spreadsheetml/2009/9/main" uri="{B025F937-C7B1-47D3-B67F-A62EFF666E3E}">
          <x14:id>{8521C1A0-2780-4B96-9BF1-547FEEC6EACB}</x14:id>
        </ext>
      </extLst>
    </cfRule>
    <cfRule type="dataBar" priority="9">
      <dataBar>
        <cfvo type="min"/>
        <cfvo type="max"/>
        <color rgb="FF638EC6"/>
      </dataBar>
      <extLst>
        <ext xmlns:x14="http://schemas.microsoft.com/office/spreadsheetml/2009/9/main" uri="{B025F937-C7B1-47D3-B67F-A62EFF666E3E}">
          <x14:id>{1EBD9B57-C58F-45A3-A939-B08C3C6192F5}</x14:id>
        </ext>
      </extLst>
    </cfRule>
    <cfRule type="dataBar" priority="10">
      <dataBar>
        <cfvo type="min"/>
        <cfvo type="max"/>
        <color rgb="FFC4D4EA"/>
      </dataBar>
      <extLst>
        <ext xmlns:x14="http://schemas.microsoft.com/office/spreadsheetml/2009/9/main" uri="{B025F937-C7B1-47D3-B67F-A62EFF666E3E}">
          <x14:id>{CC16F1A8-B23D-4752-B5E6-A3A3AE3DFABA}</x14:id>
        </ext>
      </extLst>
    </cfRule>
    <cfRule type="dataBar" priority="11">
      <dataBar>
        <cfvo type="min"/>
        <cfvo type="max"/>
        <color rgb="FF638EC6"/>
      </dataBar>
      <extLst>
        <ext xmlns:x14="http://schemas.microsoft.com/office/spreadsheetml/2009/9/main" uri="{B025F937-C7B1-47D3-B67F-A62EFF666E3E}">
          <x14:id>{283AD1A9-7C24-4E4B-B260-8A8F7CC8DF3C}</x14:id>
        </ext>
      </extLst>
    </cfRule>
  </conditionalFormatting>
  <conditionalFormatting sqref="M11">
    <cfRule type="dataBar" priority="2">
      <dataBar>
        <cfvo type="min"/>
        <cfvo type="max"/>
        <color rgb="FFC1D2E9"/>
      </dataBar>
      <extLst>
        <ext xmlns:x14="http://schemas.microsoft.com/office/spreadsheetml/2009/9/main" uri="{B025F937-C7B1-47D3-B67F-A62EFF666E3E}">
          <x14:id>{94103D11-318B-4AB1-8D6B-EC4FCD3CEE48}</x14:id>
        </ext>
      </extLst>
    </cfRule>
    <cfRule type="dataBar" priority="3">
      <dataBar>
        <cfvo type="min"/>
        <cfvo type="max"/>
        <color rgb="FFC1D2E9"/>
      </dataBar>
      <extLst>
        <ext xmlns:x14="http://schemas.microsoft.com/office/spreadsheetml/2009/9/main" uri="{B025F937-C7B1-47D3-B67F-A62EFF666E3E}">
          <x14:id>{B3FD8CE3-88FF-4FBF-869F-F8EC59272138}</x14:id>
        </ext>
      </extLst>
    </cfRule>
    <cfRule type="dataBar" priority="4">
      <dataBar>
        <cfvo type="min"/>
        <cfvo type="max"/>
        <color rgb="FF638EC6"/>
      </dataBar>
      <extLst>
        <ext xmlns:x14="http://schemas.microsoft.com/office/spreadsheetml/2009/9/main" uri="{B025F937-C7B1-47D3-B67F-A62EFF666E3E}">
          <x14:id>{CB0F5B32-9C00-43F9-89D5-573C25B4E49E}</x14:id>
        </ext>
      </extLst>
    </cfRule>
    <cfRule type="dataBar" priority="5">
      <dataBar>
        <cfvo type="min"/>
        <cfvo type="max"/>
        <color rgb="FFC4D4EA"/>
      </dataBar>
      <extLst>
        <ext xmlns:x14="http://schemas.microsoft.com/office/spreadsheetml/2009/9/main" uri="{B025F937-C7B1-47D3-B67F-A62EFF666E3E}">
          <x14:id>{5C5E094C-8F3C-49EB-B861-189DCB227FF1}</x14:id>
        </ext>
      </extLst>
    </cfRule>
    <cfRule type="dataBar" priority="6">
      <dataBar>
        <cfvo type="min"/>
        <cfvo type="max"/>
        <color rgb="FF638EC6"/>
      </dataBar>
      <extLst>
        <ext xmlns:x14="http://schemas.microsoft.com/office/spreadsheetml/2009/9/main" uri="{B025F937-C7B1-47D3-B67F-A62EFF666E3E}">
          <x14:id>{EF058BC4-543A-4D6E-B851-FBCD71899F1B}</x14:id>
        </ext>
      </extLst>
    </cfRule>
  </conditionalFormatting>
  <pageMargins left="0.25" right="0.25" top="0.75" bottom="0.75" header="0.3" footer="0.3"/>
  <pageSetup paperSize="9" scale="54"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83569047-6EBD-4767-9B5C-188B632B499E}">
            <x14:dataBar minLength="0" maxLength="100" gradient="0">
              <x14:cfvo type="autoMin"/>
              <x14:cfvo type="autoMax"/>
              <x14:negativeFillColor rgb="FFFFB3B3"/>
              <x14:axisColor rgb="FF000000"/>
            </x14:dataBar>
          </x14:cfRule>
          <x14:cfRule type="dataBar" id="{62CA51EA-C3E6-41B0-B5E3-C6F17E3ED019}">
            <x14:dataBar minLength="0" maxLength="100" gradient="0">
              <x14:cfvo type="autoMin"/>
              <x14:cfvo type="autoMax"/>
              <x14:negativeFillColor rgb="FFFF0000"/>
              <x14:axisColor rgb="FF000000"/>
            </x14:dataBar>
          </x14:cfRule>
          <x14:cfRule type="dataBar" id="{844FEA6E-8161-4B67-97C9-B60A25EB7BA1}">
            <x14:dataBar minLength="0" maxLength="100" gradient="0">
              <x14:cfvo type="autoMin"/>
              <x14:cfvo type="autoMax"/>
              <x14:negativeFillColor rgb="FFFFB3B3"/>
              <x14:axisColor theme="0" tint="-0.34998626667073579"/>
            </x14:dataBar>
          </x14:cfRule>
          <x14:cfRule type="dataBar" id="{CC05A3EF-D011-4E61-B8FE-4785C51792F3}">
            <x14:dataBar minLength="0" maxLength="100" gradient="0">
              <x14:cfvo type="autoMin"/>
              <x14:cfvo type="autoMax"/>
              <x14:negativeFillColor rgb="FFFF0000"/>
              <x14:axisColor rgb="FF000000"/>
            </x14:dataBar>
          </x14:cfRule>
          <x14:cfRule type="dataBar" id="{D04A5CE6-BE2F-4692-BE8A-6C8D34DAD061}">
            <x14:dataBar minLength="0" maxLength="100" border="1" negativeBarBorderColorSameAsPositive="0">
              <x14:cfvo type="autoMin"/>
              <x14:cfvo type="autoMax"/>
              <x14:borderColor rgb="FF638EC6"/>
              <x14:negativeFillColor rgb="FFFF0000"/>
              <x14:negativeBorderColor rgb="FFFF0000"/>
              <x14:axisColor rgb="FF000000"/>
            </x14:dataBar>
          </x14:cfRule>
          <xm:sqref>G12:G17 G10</xm:sqref>
        </x14:conditionalFormatting>
        <x14:conditionalFormatting xmlns:xm="http://schemas.microsoft.com/office/excel/2006/main">
          <x14:cfRule type="dataBar" id="{A36C7DC0-239A-4F68-A76A-BBF91741E355}">
            <x14:dataBar minLength="0" maxLength="100" gradient="0">
              <x14:cfvo type="autoMin"/>
              <x14:cfvo type="autoMax"/>
              <x14:negativeFillColor rgb="FFFFB3B3"/>
              <x14:axisColor rgb="FF000000"/>
            </x14:dataBar>
          </x14:cfRule>
          <x14:cfRule type="dataBar" id="{4E64C7CF-C426-4665-BD8E-3B4676AD0C7D}">
            <x14:dataBar minLength="0" maxLength="100" gradient="0">
              <x14:cfvo type="autoMin"/>
              <x14:cfvo type="autoMax"/>
              <x14:negativeFillColor rgb="FFFF0000"/>
              <x14:axisColor rgb="FF000000"/>
            </x14:dataBar>
          </x14:cfRule>
          <x14:cfRule type="dataBar" id="{BB54830F-0DF8-40E0-B95D-FD03EF18F808}">
            <x14:dataBar minLength="0" maxLength="100" gradient="0">
              <x14:cfvo type="autoMin"/>
              <x14:cfvo type="autoMax"/>
              <x14:negativeFillColor rgb="FFFFB3B3"/>
              <x14:axisColor theme="0" tint="-0.34998626667073579"/>
            </x14:dataBar>
          </x14:cfRule>
          <x14:cfRule type="dataBar" id="{9B963472-2460-4535-ADF8-58F75970EB79}">
            <x14:dataBar minLength="0" maxLength="100" gradient="0">
              <x14:cfvo type="autoMin"/>
              <x14:cfvo type="autoMax"/>
              <x14:negativeFillColor rgb="FFFF0000"/>
              <x14:axisColor rgb="FF000000"/>
            </x14:dataBar>
          </x14:cfRule>
          <x14:cfRule type="dataBar" id="{9C5119AC-C32D-476A-B2E2-ABE390455547}">
            <x14:dataBar minLength="0" maxLength="100" border="1" negativeBarBorderColorSameAsPositive="0">
              <x14:cfvo type="autoMin"/>
              <x14:cfvo type="autoMax"/>
              <x14:borderColor rgb="FF638EC6"/>
              <x14:negativeFillColor rgb="FFFF0000"/>
              <x14:negativeBorderColor rgb="FFFF0000"/>
              <x14:axisColor rgb="FF000000"/>
            </x14:dataBar>
          </x14:cfRule>
          <xm:sqref>I12:I17 I10</xm:sqref>
        </x14:conditionalFormatting>
        <x14:conditionalFormatting xmlns:xm="http://schemas.microsoft.com/office/excel/2006/main">
          <x14:cfRule type="dataBar" id="{2857B80E-CE66-4AE9-9A0C-53205AE7F753}">
            <x14:dataBar minLength="0" maxLength="100" gradient="0">
              <x14:cfvo type="autoMin"/>
              <x14:cfvo type="autoMax"/>
              <x14:negativeFillColor rgb="FFFFB3B3"/>
              <x14:axisColor rgb="FF000000"/>
            </x14:dataBar>
          </x14:cfRule>
          <x14:cfRule type="dataBar" id="{82AB2701-5498-4263-B9B2-1706118E56C1}">
            <x14:dataBar minLength="0" maxLength="100" gradient="0">
              <x14:cfvo type="autoMin"/>
              <x14:cfvo type="autoMax"/>
              <x14:negativeFillColor rgb="FFFF0000"/>
              <x14:axisColor rgb="FF000000"/>
            </x14:dataBar>
          </x14:cfRule>
          <x14:cfRule type="dataBar" id="{31029386-AE92-4BDC-AAAA-0FA9C0A90685}">
            <x14:dataBar minLength="0" maxLength="100" gradient="0">
              <x14:cfvo type="autoMin"/>
              <x14:cfvo type="autoMax"/>
              <x14:negativeFillColor rgb="FFFFB3B3"/>
              <x14:axisColor theme="0" tint="-0.34998626667073579"/>
            </x14:dataBar>
          </x14:cfRule>
          <x14:cfRule type="dataBar" id="{77131815-6703-4AAD-8BB8-52858E76FBF4}">
            <x14:dataBar minLength="0" maxLength="100" gradient="0">
              <x14:cfvo type="autoMin"/>
              <x14:cfvo type="autoMax"/>
              <x14:negativeFillColor rgb="FFFF0000"/>
              <x14:axisColor rgb="FF000000"/>
            </x14:dataBar>
          </x14:cfRule>
          <x14:cfRule type="dataBar" id="{0E6FC0CC-812D-4529-B515-811F4802418A}">
            <x14:dataBar minLength="0" maxLength="100" border="1" negativeBarBorderColorSameAsPositive="0">
              <x14:cfvo type="autoMin"/>
              <x14:cfvo type="autoMax"/>
              <x14:borderColor rgb="FF638EC6"/>
              <x14:negativeFillColor rgb="FFFF0000"/>
              <x14:negativeBorderColor rgb="FFFF0000"/>
              <x14:axisColor rgb="FF000000"/>
            </x14:dataBar>
          </x14:cfRule>
          <xm:sqref>K12:K17 K10</xm:sqref>
        </x14:conditionalFormatting>
        <x14:conditionalFormatting xmlns:xm="http://schemas.microsoft.com/office/excel/2006/main">
          <x14:cfRule type="dataBar" id="{FDC23DE1-F688-423A-9073-4F10FBDDB8FC}">
            <x14:dataBar minLength="0" maxLength="100" gradient="0">
              <x14:cfvo type="autoMin"/>
              <x14:cfvo type="autoMax"/>
              <x14:negativeFillColor rgb="FFFFB3B3"/>
              <x14:axisColor rgb="FF000000"/>
            </x14:dataBar>
          </x14:cfRule>
          <x14:cfRule type="dataBar" id="{931A1B50-630D-4736-AC87-07C9B664A272}">
            <x14:dataBar minLength="0" maxLength="100" gradient="0">
              <x14:cfvo type="autoMin"/>
              <x14:cfvo type="autoMax"/>
              <x14:negativeFillColor rgb="FFFF0000"/>
              <x14:axisColor rgb="FF000000"/>
            </x14:dataBar>
          </x14:cfRule>
          <x14:cfRule type="dataBar" id="{1F02C63E-B469-42DA-B22D-FC3FEC742A44}">
            <x14:dataBar minLength="0" maxLength="100" gradient="0">
              <x14:cfvo type="autoMin"/>
              <x14:cfvo type="autoMax"/>
              <x14:negativeFillColor rgb="FFFFB3B3"/>
              <x14:axisColor theme="0" tint="-0.34998626667073579"/>
            </x14:dataBar>
          </x14:cfRule>
          <x14:cfRule type="dataBar" id="{CE004AB9-9868-4465-A995-39AFBAE10D1C}">
            <x14:dataBar minLength="0" maxLength="100" gradient="0">
              <x14:cfvo type="autoMin"/>
              <x14:cfvo type="autoMax"/>
              <x14:negativeFillColor rgb="FFFF0000"/>
              <x14:axisColor rgb="FF000000"/>
            </x14:dataBar>
          </x14:cfRule>
          <x14:cfRule type="dataBar" id="{3DC363F4-CE58-4551-B134-C903FE1C7C88}">
            <x14:dataBar minLength="0" maxLength="100" border="1" negativeBarBorderColorSameAsPositive="0">
              <x14:cfvo type="autoMin"/>
              <x14:cfvo type="autoMax"/>
              <x14:borderColor rgb="FF638EC6"/>
              <x14:negativeFillColor rgb="FFFF0000"/>
              <x14:negativeBorderColor rgb="FFFF0000"/>
              <x14:axisColor rgb="FF000000"/>
            </x14:dataBar>
          </x14:cfRule>
          <xm:sqref>M12:M17 M10</xm:sqref>
        </x14:conditionalFormatting>
        <x14:conditionalFormatting xmlns:xm="http://schemas.microsoft.com/office/excel/2006/main">
          <x14:cfRule type="dataBar" id="{EC9E7984-DA65-4005-887A-463FE9034500}">
            <x14:dataBar minLength="0" maxLength="100" gradient="0">
              <x14:cfvo type="autoMin"/>
              <x14:cfvo type="autoMax"/>
              <x14:negativeFillColor rgb="FFFFB3B3"/>
              <x14:axisColor rgb="FF000000"/>
            </x14:dataBar>
          </x14:cfRule>
          <x14:cfRule type="dataBar" id="{C4E3B843-2950-44F1-8572-D10A2C99AE49}">
            <x14:dataBar minLength="0" maxLength="100" gradient="0">
              <x14:cfvo type="autoMin"/>
              <x14:cfvo type="autoMax"/>
              <x14:negativeFillColor rgb="FFFF0000"/>
              <x14:axisColor rgb="FF000000"/>
            </x14:dataBar>
          </x14:cfRule>
          <x14:cfRule type="dataBar" id="{1CA0C03E-FEC8-428F-A01C-F490C56B665C}">
            <x14:dataBar minLength="0" maxLength="100" gradient="0">
              <x14:cfvo type="autoMin"/>
              <x14:cfvo type="autoMax"/>
              <x14:negativeFillColor rgb="FFFFB3B3"/>
              <x14:axisColor theme="0" tint="-0.34998626667073579"/>
            </x14:dataBar>
          </x14:cfRule>
          <x14:cfRule type="dataBar" id="{9D7749EA-CE73-47E4-91A0-60A0C812A31B}">
            <x14:dataBar minLength="0" maxLength="100" gradient="0">
              <x14:cfvo type="autoMin"/>
              <x14:cfvo type="autoMax"/>
              <x14:negativeFillColor rgb="FFFF0000"/>
              <x14:axisColor rgb="FF000000"/>
            </x14:dataBar>
          </x14:cfRule>
          <x14:cfRule type="dataBar" id="{5E7DA9F1-E275-43E9-99AF-38778CA550D6}">
            <x14:dataBar minLength="0" maxLength="100" border="1" negativeBarBorderColorSameAsPositive="0">
              <x14:cfvo type="autoMin"/>
              <x14:cfvo type="autoMax"/>
              <x14:borderColor rgb="FF638EC6"/>
              <x14:negativeFillColor rgb="FFFF0000"/>
              <x14:negativeBorderColor rgb="FFFF0000"/>
              <x14:axisColor rgb="FF000000"/>
            </x14:dataBar>
          </x14:cfRule>
          <xm:sqref>G11</xm:sqref>
        </x14:conditionalFormatting>
        <x14:conditionalFormatting xmlns:xm="http://schemas.microsoft.com/office/excel/2006/main">
          <x14:cfRule type="dataBar" id="{6B453A74-4135-4863-80AF-7A006FE65733}">
            <x14:dataBar minLength="0" maxLength="100" gradient="0">
              <x14:cfvo type="autoMin"/>
              <x14:cfvo type="autoMax"/>
              <x14:negativeFillColor rgb="FFFFB3B3"/>
              <x14:axisColor rgb="FF000000"/>
            </x14:dataBar>
          </x14:cfRule>
          <x14:cfRule type="dataBar" id="{BAA845F3-72A2-41A9-99A2-52A86749C2B5}">
            <x14:dataBar minLength="0" maxLength="100" gradient="0">
              <x14:cfvo type="autoMin"/>
              <x14:cfvo type="autoMax"/>
              <x14:negativeFillColor rgb="FFFF0000"/>
              <x14:axisColor rgb="FF000000"/>
            </x14:dataBar>
          </x14:cfRule>
          <x14:cfRule type="dataBar" id="{D8799D0C-B77C-41E3-81E4-8388CC40BB26}">
            <x14:dataBar minLength="0" maxLength="100" gradient="0">
              <x14:cfvo type="autoMin"/>
              <x14:cfvo type="autoMax"/>
              <x14:negativeFillColor rgb="FFFFB3B3"/>
              <x14:axisColor theme="0" tint="-0.34998626667073579"/>
            </x14:dataBar>
          </x14:cfRule>
          <x14:cfRule type="dataBar" id="{0C08A22C-94D2-47E1-A08A-B87781B50B4D}">
            <x14:dataBar minLength="0" maxLength="100" gradient="0">
              <x14:cfvo type="autoMin"/>
              <x14:cfvo type="autoMax"/>
              <x14:negativeFillColor rgb="FFFF0000"/>
              <x14:axisColor rgb="FF000000"/>
            </x14:dataBar>
          </x14:cfRule>
          <x14:cfRule type="dataBar" id="{CCA30779-2154-4E65-8198-FDECF90A9B05}">
            <x14:dataBar minLength="0" maxLength="100" border="1" negativeBarBorderColorSameAsPositive="0">
              <x14:cfvo type="autoMin"/>
              <x14:cfvo type="autoMax"/>
              <x14:borderColor rgb="FF638EC6"/>
              <x14:negativeFillColor rgb="FFFF0000"/>
              <x14:negativeBorderColor rgb="FFFF0000"/>
              <x14:axisColor rgb="FF000000"/>
            </x14:dataBar>
          </x14:cfRule>
          <xm:sqref>I11</xm:sqref>
        </x14:conditionalFormatting>
        <x14:conditionalFormatting xmlns:xm="http://schemas.microsoft.com/office/excel/2006/main">
          <x14:cfRule type="dataBar" id="{24C17183-0E67-4ABC-8A69-C0E6AD13B210}">
            <x14:dataBar minLength="0" maxLength="100" gradient="0">
              <x14:cfvo type="autoMin"/>
              <x14:cfvo type="autoMax"/>
              <x14:negativeFillColor rgb="FFFFB3B3"/>
              <x14:axisColor rgb="FF000000"/>
            </x14:dataBar>
          </x14:cfRule>
          <x14:cfRule type="dataBar" id="{8521C1A0-2780-4B96-9BF1-547FEEC6EACB}">
            <x14:dataBar minLength="0" maxLength="100" gradient="0">
              <x14:cfvo type="autoMin"/>
              <x14:cfvo type="autoMax"/>
              <x14:negativeFillColor rgb="FFFF0000"/>
              <x14:axisColor rgb="FF000000"/>
            </x14:dataBar>
          </x14:cfRule>
          <x14:cfRule type="dataBar" id="{1EBD9B57-C58F-45A3-A939-B08C3C6192F5}">
            <x14:dataBar minLength="0" maxLength="100" gradient="0">
              <x14:cfvo type="autoMin"/>
              <x14:cfvo type="autoMax"/>
              <x14:negativeFillColor rgb="FFFFB3B3"/>
              <x14:axisColor theme="0" tint="-0.34998626667073579"/>
            </x14:dataBar>
          </x14:cfRule>
          <x14:cfRule type="dataBar" id="{CC16F1A8-B23D-4752-B5E6-A3A3AE3DFABA}">
            <x14:dataBar minLength="0" maxLength="100" gradient="0">
              <x14:cfvo type="autoMin"/>
              <x14:cfvo type="autoMax"/>
              <x14:negativeFillColor rgb="FFFF0000"/>
              <x14:axisColor rgb="FF000000"/>
            </x14:dataBar>
          </x14:cfRule>
          <x14:cfRule type="dataBar" id="{283AD1A9-7C24-4E4B-B260-8A8F7CC8DF3C}">
            <x14:dataBar minLength="0" maxLength="100" border="1" negativeBarBorderColorSameAsPositive="0">
              <x14:cfvo type="autoMin"/>
              <x14:cfvo type="autoMax"/>
              <x14:borderColor rgb="FF638EC6"/>
              <x14:negativeFillColor rgb="FFFF0000"/>
              <x14:negativeBorderColor rgb="FFFF0000"/>
              <x14:axisColor rgb="FF000000"/>
            </x14:dataBar>
          </x14:cfRule>
          <xm:sqref>K11</xm:sqref>
        </x14:conditionalFormatting>
        <x14:conditionalFormatting xmlns:xm="http://schemas.microsoft.com/office/excel/2006/main">
          <x14:cfRule type="dataBar" id="{94103D11-318B-4AB1-8D6B-EC4FCD3CEE48}">
            <x14:dataBar minLength="0" maxLength="100" gradient="0">
              <x14:cfvo type="autoMin"/>
              <x14:cfvo type="autoMax"/>
              <x14:negativeFillColor rgb="FFFFB3B3"/>
              <x14:axisColor rgb="FF000000"/>
            </x14:dataBar>
          </x14:cfRule>
          <x14:cfRule type="dataBar" id="{B3FD8CE3-88FF-4FBF-869F-F8EC59272138}">
            <x14:dataBar minLength="0" maxLength="100" gradient="0">
              <x14:cfvo type="autoMin"/>
              <x14:cfvo type="autoMax"/>
              <x14:negativeFillColor rgb="FFFF0000"/>
              <x14:axisColor rgb="FF000000"/>
            </x14:dataBar>
          </x14:cfRule>
          <x14:cfRule type="dataBar" id="{CB0F5B32-9C00-43F9-89D5-573C25B4E49E}">
            <x14:dataBar minLength="0" maxLength="100" gradient="0">
              <x14:cfvo type="autoMin"/>
              <x14:cfvo type="autoMax"/>
              <x14:negativeFillColor rgb="FFFFB3B3"/>
              <x14:axisColor theme="0" tint="-0.34998626667073579"/>
            </x14:dataBar>
          </x14:cfRule>
          <x14:cfRule type="dataBar" id="{5C5E094C-8F3C-49EB-B861-189DCB227FF1}">
            <x14:dataBar minLength="0" maxLength="100" gradient="0">
              <x14:cfvo type="autoMin"/>
              <x14:cfvo type="autoMax"/>
              <x14:negativeFillColor rgb="FFFF0000"/>
              <x14:axisColor rgb="FF000000"/>
            </x14:dataBar>
          </x14:cfRule>
          <x14:cfRule type="dataBar" id="{EF058BC4-543A-4D6E-B851-FBCD71899F1B}">
            <x14:dataBar minLength="0" maxLength="100" border="1" negativeBarBorderColorSameAsPositive="0">
              <x14:cfvo type="autoMin"/>
              <x14:cfvo type="autoMax"/>
              <x14:borderColor rgb="FF638EC6"/>
              <x14:negativeFillColor rgb="FFFF0000"/>
              <x14:negativeBorderColor rgb="FFFF0000"/>
              <x14:axisColor rgb="FF000000"/>
            </x14:dataBar>
          </x14:cfRule>
          <xm:sqref>M11</xm:sqref>
        </x14:conditionalFormatting>
        <x14:conditionalFormatting xmlns:xm="http://schemas.microsoft.com/office/excel/2006/main">
          <x14:cfRule type="expression" priority="104" id="{2A424DB0-6119-418B-AD1B-BBD52024746C}">
            <xm:f>$I$45='Menu''s'!$F$4</xm:f>
            <x14:dxf>
              <font>
                <color theme="3" tint="0.79998168889431442"/>
              </font>
              <fill>
                <patternFill>
                  <bgColor theme="3" tint="0.79998168889431442"/>
                </patternFill>
              </fill>
            </x14:dxf>
          </x14:cfRule>
          <xm:sqref>I59:I66 I49:I55 I67</xm:sqref>
        </x14:conditionalFormatting>
        <x14:conditionalFormatting xmlns:xm="http://schemas.microsoft.com/office/excel/2006/main">
          <x14:cfRule type="expression" priority="109" id="{C1EE2B29-5726-47B4-857B-5C77C9022540}">
            <xm:f>$G$45='Menu''s'!$F$4</xm:f>
            <x14:dxf>
              <font>
                <color theme="3" tint="0.79998168889431442"/>
              </font>
              <fill>
                <patternFill>
                  <bgColor theme="3" tint="0.79998168889431442"/>
                </patternFill>
              </fill>
            </x14:dxf>
          </x14:cfRule>
          <xm:sqref>G51:G458</xm:sqref>
        </x14:conditionalFormatting>
        <x14:conditionalFormatting xmlns:xm="http://schemas.microsoft.com/office/excel/2006/main">
          <x14:cfRule type="expression" priority="110" id="{BEFE305F-A333-4F84-9C10-0E992CA8CBCD}">
            <xm:f>$I$45='Menu''s'!$F$4</xm:f>
            <x14:dxf>
              <font>
                <color theme="3" tint="0.79998168889431442"/>
              </font>
              <fill>
                <patternFill>
                  <bgColor theme="3" tint="0.79998168889431442"/>
                </patternFill>
              </fill>
            </x14:dxf>
          </x14:cfRule>
          <xm:sqref>I66</xm:sqref>
        </x14:conditionalFormatting>
        <x14:conditionalFormatting xmlns:xm="http://schemas.microsoft.com/office/excel/2006/main">
          <x14:cfRule type="expression" priority="61" id="{0C546C13-E423-4F32-A033-9F15E24259DB}">
            <xm:f>$I$45='Menu''s'!$F$4</xm:f>
            <x14:dxf>
              <font>
                <color theme="3" tint="0.79998168889431442"/>
              </font>
              <fill>
                <patternFill>
                  <bgColor theme="3" tint="0.79998168889431442"/>
                </patternFill>
              </fill>
            </x14:dxf>
          </x14:cfRule>
          <xm:sqref>I48</xm:sqref>
        </x14:conditionalFormatting>
        <x14:conditionalFormatting xmlns:xm="http://schemas.microsoft.com/office/excel/2006/main">
          <x14:cfRule type="expression" priority="62" id="{40BB3298-46F7-4D22-93E8-9A51BA195C4C}">
            <xm:f>$G$45='Menu''s'!$F$4</xm:f>
            <x14:dxf>
              <font>
                <color theme="3" tint="0.79998168889431442"/>
              </font>
              <fill>
                <patternFill>
                  <bgColor theme="3" tint="0.79998168889431442"/>
                </patternFill>
              </fill>
            </x14:dxf>
          </x14:cfRule>
          <xm:sqref>G49</xm:sqref>
        </x14:conditionalFormatting>
        <x14:conditionalFormatting xmlns:xm="http://schemas.microsoft.com/office/excel/2006/main">
          <x14:cfRule type="expression" priority="58" id="{0A8E5754-0060-4D76-8D8B-EAF3EC6FF884}">
            <xm:f>$G$45='Menu''s'!$F$4</xm:f>
            <x14:dxf>
              <font>
                <color theme="3" tint="0.79998168889431442"/>
              </font>
              <fill>
                <patternFill>
                  <bgColor theme="3" tint="0.79998168889431442"/>
                </patternFill>
              </fill>
            </x14:dxf>
          </x14:cfRule>
          <xm:sqref>G67</xm:sqref>
        </x14:conditionalFormatting>
        <x14:conditionalFormatting xmlns:xm="http://schemas.microsoft.com/office/excel/2006/main">
          <x14:cfRule type="expression" priority="22" id="{BE2DE36A-2BD4-473B-B46B-A9FD7D5A8E59}">
            <xm:f>$I$45='Menu''s'!$F$4</xm:f>
            <x14:dxf>
              <font>
                <color theme="3" tint="0.79998168889431442"/>
              </font>
              <fill>
                <patternFill>
                  <bgColor theme="3" tint="0.79998168889431442"/>
                </patternFill>
              </fill>
            </x14:dxf>
          </x14:cfRule>
          <xm:sqref>I67</xm:sqref>
        </x14:conditionalFormatting>
        <x14:conditionalFormatting xmlns:xm="http://schemas.microsoft.com/office/excel/2006/main">
          <x14:cfRule type="expression" priority="111" id="{E1BBE830-4FF6-4E7E-AB61-774DF83787F5}">
            <xm:f>$G$49='Menu''s'!$F$20</xm:f>
            <x14:dxf>
              <font>
                <color theme="3" tint="0.79998168889431442"/>
              </font>
              <fill>
                <patternFill>
                  <bgColor theme="3" tint="0.79998168889431442"/>
                </patternFill>
              </fill>
            </x14:dxf>
          </x14:cfRule>
          <xm:sqref>G51:G53</xm:sqref>
        </x14:conditionalFormatting>
        <x14:conditionalFormatting xmlns:xm="http://schemas.microsoft.com/office/excel/2006/main">
          <x14:cfRule type="expression" priority="112" id="{74A783FE-9E27-4C5D-B948-BE4A4B3707C2}">
            <xm:f>$I$49='Menu''s'!$F$20</xm:f>
            <x14:dxf>
              <font>
                <color theme="3" tint="0.79998168889431442"/>
              </font>
              <fill>
                <patternFill>
                  <bgColor theme="3" tint="0.79998168889431442"/>
                </patternFill>
              </fill>
            </x14:dxf>
          </x14:cfRule>
          <xm:sqref>I51:I53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'Menu''s'!$F$3:$F$4</xm:f>
          </x14:formula1>
          <xm:sqref>I45 G45</xm:sqref>
        </x14:dataValidation>
        <x14:dataValidation type="list" allowBlank="1" showInputMessage="1" showErrorMessage="1">
          <x14:formula1>
            <xm:f>'Menu''s'!$B$9:$B$14</xm:f>
          </x14:formula1>
          <xm:sqref>I33 G33</xm:sqref>
        </x14:dataValidation>
        <x14:dataValidation type="list" allowBlank="1" showInputMessage="1" showErrorMessage="1">
          <x14:formula1>
            <xm:f>'Menu''s'!$D$9:$D$16</xm:f>
          </x14:formula1>
          <xm:sqref>K33</xm:sqref>
        </x14:dataValidation>
        <x14:dataValidation type="list" allowBlank="1" showInputMessage="1" showErrorMessage="1">
          <x14:formula1>
            <xm:f>'Menu''s'!$B$20:$B$21</xm:f>
          </x14:formula1>
          <xm:sqref>I35 I37 G35 G37</xm:sqref>
        </x14:dataValidation>
        <x14:dataValidation type="list" allowBlank="1" showInputMessage="1" showErrorMessage="1">
          <x14:formula1>
            <xm:f>'Menu''s'!$F$20:$F$21</xm:f>
          </x14:formula1>
          <xm:sqref>I49 G49</xm:sqref>
        </x14:dataValidation>
        <x14:dataValidation type="list" allowBlank="1" showInputMessage="1" showErrorMessage="1">
          <x14:formula1>
            <xm:f>'Menu''s'!$F$26:$F$32</xm:f>
          </x14:formula1>
          <xm:sqref>E73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7"/>
  <sheetViews>
    <sheetView zoomScale="70" zoomScaleNormal="70" workbookViewId="0">
      <selection activeCell="J10" sqref="J10"/>
    </sheetView>
  </sheetViews>
  <sheetFormatPr defaultRowHeight="13.5" x14ac:dyDescent="0.25"/>
  <cols>
    <col min="1" max="1" width="10.875" customWidth="1"/>
    <col min="2" max="2" width="24.75" customWidth="1"/>
    <col min="3" max="3" width="15.25" customWidth="1"/>
    <col min="4" max="4" width="14.375" customWidth="1"/>
    <col min="5" max="5" width="10.125" customWidth="1"/>
    <col min="6" max="6" width="11.25" bestFit="1" customWidth="1"/>
    <col min="7" max="7" width="12" customWidth="1"/>
    <col min="8" max="8" width="11.5" customWidth="1"/>
    <col min="9" max="11" width="10.75" bestFit="1" customWidth="1"/>
    <col min="14" max="14" width="11.875" customWidth="1"/>
    <col min="16" max="16" width="19.5" customWidth="1"/>
    <col min="17" max="17" width="18.75" customWidth="1"/>
    <col min="19" max="19" width="30.875" bestFit="1" customWidth="1"/>
    <col min="20" max="20" width="20.625" customWidth="1"/>
    <col min="21" max="21" width="14.75" customWidth="1"/>
    <col min="22" max="22" width="10.625" customWidth="1"/>
    <col min="24" max="24" width="10.625" customWidth="1"/>
  </cols>
  <sheetData>
    <row r="1" spans="1:21" ht="24" x14ac:dyDescent="0.4">
      <c r="A1" s="227" t="s">
        <v>248</v>
      </c>
      <c r="J1" s="3"/>
      <c r="P1" s="3"/>
      <c r="T1" s="1" t="s">
        <v>336</v>
      </c>
      <c r="U1" s="1" t="s">
        <v>337</v>
      </c>
    </row>
    <row r="2" spans="1:21" x14ac:dyDescent="0.25">
      <c r="H2" s="2"/>
      <c r="S2" s="1" t="s">
        <v>240</v>
      </c>
    </row>
    <row r="3" spans="1:21" x14ac:dyDescent="0.25">
      <c r="F3" s="1" t="s">
        <v>352</v>
      </c>
      <c r="G3" s="46" t="s">
        <v>63</v>
      </c>
      <c r="H3" s="1" t="s">
        <v>351</v>
      </c>
      <c r="J3" s="1"/>
      <c r="S3" t="s">
        <v>338</v>
      </c>
      <c r="T3">
        <v>2</v>
      </c>
      <c r="U3">
        <v>4</v>
      </c>
    </row>
    <row r="4" spans="1:21" ht="14.25" thickBot="1" x14ac:dyDescent="0.3">
      <c r="E4" t="str">
        <f>'Menu''s'!F26</f>
        <v>8 uur per kwartaal</v>
      </c>
      <c r="F4" s="236">
        <f>F5/H4</f>
        <v>1.1538461538461539E-2</v>
      </c>
      <c r="G4" s="237">
        <f>F4*$C$6</f>
        <v>905.76923076923083</v>
      </c>
      <c r="H4">
        <f>12/3</f>
        <v>4</v>
      </c>
      <c r="S4" t="s">
        <v>339</v>
      </c>
      <c r="T4">
        <v>70</v>
      </c>
      <c r="U4">
        <v>90</v>
      </c>
    </row>
    <row r="5" spans="1:21" x14ac:dyDescent="0.25">
      <c r="B5" s="238" t="s">
        <v>279</v>
      </c>
      <c r="C5" s="239" t="str">
        <f>Dashboard!E73</f>
        <v>40 uur per week</v>
      </c>
      <c r="E5" t="str">
        <f>'Menu''s'!F27</f>
        <v>8 uur per maand</v>
      </c>
      <c r="F5" s="8">
        <f>F6/H5</f>
        <v>4.6153846153846156E-2</v>
      </c>
      <c r="G5" s="237">
        <f>F5*$C$6</f>
        <v>3623.0769230769233</v>
      </c>
      <c r="H5">
        <f>52/12</f>
        <v>4.333333333333333</v>
      </c>
      <c r="J5" s="349"/>
      <c r="S5" t="s">
        <v>340</v>
      </c>
      <c r="T5">
        <v>27.44</v>
      </c>
      <c r="U5">
        <v>27.44</v>
      </c>
    </row>
    <row r="6" spans="1:21" x14ac:dyDescent="0.25">
      <c r="B6" s="240" t="s">
        <v>335</v>
      </c>
      <c r="C6" s="241">
        <f>Parameters!F75</f>
        <v>78500</v>
      </c>
      <c r="E6" t="str">
        <f>'Menu''s'!F28</f>
        <v>8 uur per week</v>
      </c>
      <c r="F6" s="8">
        <f>F7/H6</f>
        <v>0.2</v>
      </c>
      <c r="G6" s="237">
        <f t="shared" ref="G6:G10" si="0">F6*$C$6</f>
        <v>15700</v>
      </c>
      <c r="H6">
        <v>2.5</v>
      </c>
      <c r="S6" t="s">
        <v>341</v>
      </c>
      <c r="T6">
        <v>52</v>
      </c>
      <c r="U6">
        <v>52</v>
      </c>
    </row>
    <row r="7" spans="1:21" ht="14.25" thickBot="1" x14ac:dyDescent="0.3">
      <c r="B7" s="242" t="s">
        <v>251</v>
      </c>
      <c r="C7" s="243">
        <f>INDEX($G$4:$G$10,MATCH($C$5,$E$4:$E$10,0))</f>
        <v>78500</v>
      </c>
      <c r="D7" s="29"/>
      <c r="E7" t="str">
        <f>'Menu''s'!F29</f>
        <v>20 uur per week</v>
      </c>
      <c r="F7" s="8">
        <f>F8/H7</f>
        <v>0.5</v>
      </c>
      <c r="G7" s="237">
        <f t="shared" si="0"/>
        <v>39250</v>
      </c>
      <c r="H7">
        <f>40/20</f>
        <v>2</v>
      </c>
      <c r="J7" s="1"/>
      <c r="S7" t="s">
        <v>342</v>
      </c>
      <c r="U7">
        <f>2.38*4*5</f>
        <v>47.599999999999994</v>
      </c>
    </row>
    <row r="8" spans="1:21" x14ac:dyDescent="0.25">
      <c r="B8" s="4"/>
      <c r="E8" t="str">
        <f>'Menu''s'!F30</f>
        <v>40 uur per week</v>
      </c>
      <c r="F8" s="8">
        <f>F9/H8</f>
        <v>1</v>
      </c>
      <c r="G8" s="237">
        <f t="shared" si="0"/>
        <v>78500</v>
      </c>
      <c r="H8">
        <f>80/40</f>
        <v>2</v>
      </c>
      <c r="S8" t="s">
        <v>350</v>
      </c>
      <c r="T8" s="351">
        <f>T4*T5*T6</f>
        <v>99881.600000000006</v>
      </c>
      <c r="U8" s="351">
        <f>U4*U5*U6+U7*U6</f>
        <v>130894.39999999999</v>
      </c>
    </row>
    <row r="9" spans="1:21" x14ac:dyDescent="0.25">
      <c r="E9" t="str">
        <f>'Menu''s'!F31</f>
        <v>80 uur per week</v>
      </c>
      <c r="F9">
        <v>2</v>
      </c>
      <c r="G9" s="237">
        <f t="shared" si="0"/>
        <v>157000</v>
      </c>
    </row>
    <row r="10" spans="1:21" x14ac:dyDescent="0.25">
      <c r="A10" s="1" t="s">
        <v>362</v>
      </c>
      <c r="E10" t="str">
        <f>'Menu''s'!F32</f>
        <v>160 uur per week</v>
      </c>
      <c r="F10">
        <v>4</v>
      </c>
      <c r="G10" s="237">
        <f t="shared" si="0"/>
        <v>314000</v>
      </c>
      <c r="S10" s="1" t="s">
        <v>343</v>
      </c>
    </row>
    <row r="11" spans="1:21" x14ac:dyDescent="0.25">
      <c r="B11" s="387">
        <f>INDEX($F$4:$F$10,MATCH(Dashboard!$E$73,$E$4:$E$10,0))*Parameters!$F$73</f>
        <v>5000</v>
      </c>
      <c r="C11" t="s">
        <v>363</v>
      </c>
      <c r="S11" t="s">
        <v>344</v>
      </c>
      <c r="T11">
        <v>1</v>
      </c>
      <c r="U11">
        <v>2</v>
      </c>
    </row>
    <row r="12" spans="1:21" x14ac:dyDescent="0.25">
      <c r="B12" s="388">
        <f>Parameters!F79</f>
        <v>35</v>
      </c>
      <c r="C12" t="s">
        <v>181</v>
      </c>
      <c r="S12" t="s">
        <v>345</v>
      </c>
      <c r="T12">
        <v>17500</v>
      </c>
      <c r="U12">
        <f>22500/2</f>
        <v>11250</v>
      </c>
    </row>
    <row r="13" spans="1:21" x14ac:dyDescent="0.25">
      <c r="B13" s="389">
        <f>B11*B12</f>
        <v>175000</v>
      </c>
      <c r="C13" s="390" t="s">
        <v>364</v>
      </c>
      <c r="S13" t="s">
        <v>346</v>
      </c>
      <c r="T13">
        <v>2450</v>
      </c>
      <c r="U13">
        <v>3150</v>
      </c>
    </row>
    <row r="14" spans="1:21" x14ac:dyDescent="0.25">
      <c r="S14" t="s">
        <v>347</v>
      </c>
      <c r="T14" s="351">
        <f>T11*T12+T13</f>
        <v>19950</v>
      </c>
      <c r="U14" s="351">
        <f>U11*U12+U13</f>
        <v>25650</v>
      </c>
    </row>
    <row r="16" spans="1:21" x14ac:dyDescent="0.25">
      <c r="S16" s="1" t="s">
        <v>348</v>
      </c>
      <c r="T16" s="351">
        <v>13125</v>
      </c>
      <c r="U16" s="351">
        <v>16875</v>
      </c>
    </row>
    <row r="17" spans="1:21" x14ac:dyDescent="0.25">
      <c r="S17" s="1" t="s">
        <v>349</v>
      </c>
      <c r="T17" s="351">
        <v>4377.1000000000004</v>
      </c>
      <c r="U17" s="351">
        <v>5625</v>
      </c>
    </row>
    <row r="18" spans="1:21" ht="24" x14ac:dyDescent="0.4">
      <c r="A18" s="226" t="s">
        <v>247</v>
      </c>
    </row>
    <row r="19" spans="1:21" x14ac:dyDescent="0.25">
      <c r="S19" s="1" t="s">
        <v>14</v>
      </c>
      <c r="T19" s="351">
        <f>T8+T14+T16+T17</f>
        <v>137333.70000000001</v>
      </c>
      <c r="U19" s="351">
        <f>U8+U14+U16+U17</f>
        <v>179044.4</v>
      </c>
    </row>
    <row r="20" spans="1:21" x14ac:dyDescent="0.25">
      <c r="A20" s="19" t="s">
        <v>180</v>
      </c>
      <c r="C20" s="27"/>
    </row>
    <row r="21" spans="1:21" x14ac:dyDescent="0.25">
      <c r="A21" s="27"/>
      <c r="B21" s="101" t="s">
        <v>181</v>
      </c>
      <c r="C21" s="102">
        <v>35</v>
      </c>
      <c r="E21" s="1" t="s">
        <v>100</v>
      </c>
      <c r="F21" s="67">
        <f>Dashboard!G31</f>
        <v>4000</v>
      </c>
      <c r="G21" s="67">
        <f>Dashboard!I31</f>
        <v>1000</v>
      </c>
      <c r="H21" s="67">
        <f>Dashboard!K31</f>
        <v>3000</v>
      </c>
      <c r="I21" s="67">
        <f>Dashboard!M31</f>
        <v>20</v>
      </c>
    </row>
    <row r="22" spans="1:21" x14ac:dyDescent="0.25">
      <c r="A22" s="27"/>
      <c r="C22" s="27"/>
    </row>
    <row r="23" spans="1:21" x14ac:dyDescent="0.25">
      <c r="A23" s="27"/>
      <c r="B23" s="27"/>
      <c r="C23" s="27"/>
      <c r="E23" s="1" t="s">
        <v>191</v>
      </c>
      <c r="I23" s="229">
        <f>Handhaving!K102</f>
        <v>1</v>
      </c>
      <c r="J23" t="str">
        <f>Handhaving!E102</f>
        <v>Toerekenen aan hele gebied</v>
      </c>
      <c r="K23" t="str">
        <f>Handhaving!E100</f>
        <v>Gebaseerd op FTE's</v>
      </c>
    </row>
    <row r="24" spans="1:21" x14ac:dyDescent="0.25">
      <c r="C24" s="27"/>
      <c r="E24" s="1" t="s">
        <v>192</v>
      </c>
      <c r="I24" s="229">
        <f>Handhaving!K106</f>
        <v>0.5</v>
      </c>
      <c r="K24" t="str">
        <f>Handhaving!E104</f>
        <v>Gebaseerd op FTE's</v>
      </c>
    </row>
    <row r="26" spans="1:21" ht="14.25" thickBot="1" x14ac:dyDescent="0.3"/>
    <row r="27" spans="1:21" x14ac:dyDescent="0.25">
      <c r="A27" s="120" t="s">
        <v>175</v>
      </c>
      <c r="B27" s="140"/>
      <c r="C27" s="141"/>
      <c r="D27" s="121"/>
      <c r="E27" s="121"/>
      <c r="F27" s="121"/>
      <c r="G27" s="121"/>
      <c r="H27" s="121"/>
      <c r="I27" s="121"/>
      <c r="J27" s="121"/>
      <c r="K27" s="123"/>
    </row>
    <row r="28" spans="1:21" x14ac:dyDescent="0.25">
      <c r="A28" s="124" t="s">
        <v>177</v>
      </c>
      <c r="B28" s="38" t="s">
        <v>148</v>
      </c>
      <c r="C28" s="27"/>
      <c r="D28" s="4"/>
      <c r="E28" s="54" t="s">
        <v>177</v>
      </c>
      <c r="F28" s="4"/>
      <c r="G28" s="4"/>
      <c r="H28" s="4"/>
      <c r="I28" s="4"/>
      <c r="J28" s="4"/>
      <c r="K28" s="125"/>
      <c r="M28" s="19" t="s">
        <v>207</v>
      </c>
    </row>
    <row r="29" spans="1:21" x14ac:dyDescent="0.25">
      <c r="A29" s="126"/>
      <c r="B29" s="99" t="s">
        <v>15</v>
      </c>
      <c r="C29" s="99">
        <v>2500</v>
      </c>
      <c r="D29" s="4"/>
      <c r="E29" s="4"/>
      <c r="F29" s="46" t="s">
        <v>91</v>
      </c>
      <c r="G29" s="46" t="s">
        <v>90</v>
      </c>
      <c r="H29" s="46" t="s">
        <v>1</v>
      </c>
      <c r="I29" s="46" t="s">
        <v>2</v>
      </c>
      <c r="J29" s="4"/>
      <c r="K29" s="125"/>
    </row>
    <row r="30" spans="1:21" x14ac:dyDescent="0.25">
      <c r="A30" s="126"/>
      <c r="B30" s="27" t="s">
        <v>98</v>
      </c>
      <c r="C30" s="27">
        <v>100</v>
      </c>
      <c r="D30" s="4"/>
      <c r="E30" s="108" t="s">
        <v>101</v>
      </c>
      <c r="F30" s="119">
        <f>F21*$C$31*$C$21</f>
        <v>16800</v>
      </c>
      <c r="G30" s="119">
        <f>G21*$C$31*$C$21</f>
        <v>4200</v>
      </c>
      <c r="H30" s="108">
        <v>0</v>
      </c>
      <c r="I30" s="108">
        <v>0</v>
      </c>
      <c r="J30" s="4"/>
      <c r="K30" s="125"/>
      <c r="M30" s="109" t="s">
        <v>152</v>
      </c>
      <c r="N30" s="110"/>
      <c r="O30" s="110"/>
      <c r="P30" s="110"/>
      <c r="Q30" s="110"/>
    </row>
    <row r="31" spans="1:21" x14ac:dyDescent="0.25">
      <c r="A31" s="126"/>
      <c r="B31" s="27" t="s">
        <v>187</v>
      </c>
      <c r="C31" s="105">
        <f>C30*3/C29</f>
        <v>0.12</v>
      </c>
      <c r="D31" s="4"/>
      <c r="E31" s="4"/>
      <c r="F31" s="4"/>
      <c r="G31" s="4"/>
      <c r="H31" s="4"/>
      <c r="I31" s="4"/>
      <c r="J31" s="4"/>
      <c r="K31" s="125"/>
      <c r="M31" s="110"/>
      <c r="N31" s="110"/>
      <c r="O31" s="110"/>
      <c r="P31" s="110"/>
      <c r="Q31" s="110"/>
    </row>
    <row r="32" spans="1:21" x14ac:dyDescent="0.25">
      <c r="A32" s="126"/>
      <c r="B32" s="97" t="s">
        <v>187</v>
      </c>
      <c r="C32" s="106" t="e">
        <f>Parameters!#REF!</f>
        <v>#REF!</v>
      </c>
      <c r="D32" s="4"/>
      <c r="E32" s="4"/>
      <c r="F32" s="4"/>
      <c r="G32" s="4"/>
      <c r="H32" s="4"/>
      <c r="I32" s="4"/>
      <c r="J32" s="4"/>
      <c r="K32" s="125"/>
      <c r="M32" s="142" t="s">
        <v>154</v>
      </c>
      <c r="N32" s="148">
        <f>F30</f>
        <v>16800</v>
      </c>
      <c r="O32" s="148">
        <f>G30</f>
        <v>4200</v>
      </c>
      <c r="P32" s="148">
        <f>H30</f>
        <v>0</v>
      </c>
      <c r="Q32" s="148">
        <f>I30</f>
        <v>0</v>
      </c>
    </row>
    <row r="33" spans="1:25" x14ac:dyDescent="0.25">
      <c r="A33" s="126"/>
      <c r="B33" s="4"/>
      <c r="C33" s="4"/>
      <c r="D33" s="4"/>
      <c r="E33" s="4"/>
      <c r="F33" s="4"/>
      <c r="G33" s="4"/>
      <c r="H33" s="4"/>
      <c r="I33" s="4"/>
      <c r="J33" s="4"/>
      <c r="K33" s="125"/>
      <c r="M33" s="111" t="s">
        <v>156</v>
      </c>
      <c r="N33" s="149">
        <f t="shared" ref="N33:Q34" si="1">F37</f>
        <v>0</v>
      </c>
      <c r="O33" s="149">
        <f t="shared" si="1"/>
        <v>0</v>
      </c>
      <c r="P33" s="149" t="e">
        <f t="shared" si="1"/>
        <v>#REF!</v>
      </c>
      <c r="Q33" s="149">
        <f t="shared" si="1"/>
        <v>0</v>
      </c>
    </row>
    <row r="34" spans="1:25" x14ac:dyDescent="0.25">
      <c r="A34" s="126"/>
      <c r="B34" s="54"/>
      <c r="C34" s="4"/>
      <c r="D34" s="4"/>
      <c r="E34" s="4"/>
      <c r="F34" s="4"/>
      <c r="G34" s="4"/>
      <c r="H34" s="4"/>
      <c r="I34" s="4"/>
      <c r="J34" s="4"/>
      <c r="K34" s="125"/>
      <c r="M34" s="111" t="s">
        <v>155</v>
      </c>
      <c r="N34" s="149">
        <f t="shared" si="1"/>
        <v>0</v>
      </c>
      <c r="O34" s="149">
        <f t="shared" si="1"/>
        <v>0</v>
      </c>
      <c r="P34" s="149" t="e">
        <f t="shared" si="1"/>
        <v>#REF!</v>
      </c>
      <c r="Q34" s="149">
        <f t="shared" si="1"/>
        <v>0</v>
      </c>
    </row>
    <row r="35" spans="1:25" x14ac:dyDescent="0.25">
      <c r="A35" s="124" t="s">
        <v>178</v>
      </c>
      <c r="B35" s="46" t="s">
        <v>149</v>
      </c>
      <c r="C35" s="4"/>
      <c r="D35" s="4"/>
      <c r="E35" s="54" t="s">
        <v>178</v>
      </c>
      <c r="F35" s="4"/>
      <c r="G35" s="4"/>
      <c r="H35" s="4"/>
      <c r="I35" s="4"/>
      <c r="J35" s="4"/>
      <c r="K35" s="125"/>
      <c r="M35" s="145" t="s">
        <v>136</v>
      </c>
      <c r="N35" s="146">
        <f>SUM(N32:N34)</f>
        <v>16800</v>
      </c>
      <c r="O35" s="146">
        <f>SUM(O32:O34)</f>
        <v>4200</v>
      </c>
      <c r="P35" s="146" t="e">
        <f>SUM(P32:P34)</f>
        <v>#REF!</v>
      </c>
      <c r="Q35" s="146">
        <f>SUM(Q32:Q34)</f>
        <v>0</v>
      </c>
    </row>
    <row r="36" spans="1:25" x14ac:dyDescent="0.25">
      <c r="A36" s="126"/>
      <c r="B36" s="5" t="s">
        <v>15</v>
      </c>
      <c r="C36" s="5">
        <v>3440</v>
      </c>
      <c r="D36" s="4"/>
      <c r="E36" s="4"/>
      <c r="F36" s="46" t="s">
        <v>91</v>
      </c>
      <c r="G36" s="46" t="s">
        <v>90</v>
      </c>
      <c r="H36" s="46" t="s">
        <v>1</v>
      </c>
      <c r="I36" s="46" t="s">
        <v>2</v>
      </c>
      <c r="J36" s="4"/>
      <c r="K36" s="125"/>
      <c r="Y36" s="70"/>
    </row>
    <row r="37" spans="1:25" x14ac:dyDescent="0.25">
      <c r="A37" s="126"/>
      <c r="B37" s="4" t="s">
        <v>179</v>
      </c>
      <c r="C37" s="4">
        <f>E82</f>
        <v>14320</v>
      </c>
      <c r="D37" s="4"/>
      <c r="E37" s="5" t="s">
        <v>151</v>
      </c>
      <c r="F37" s="43">
        <v>0</v>
      </c>
      <c r="G37" s="43">
        <v>0</v>
      </c>
      <c r="H37" s="43" t="e">
        <f>C39*H21</f>
        <v>#REF!</v>
      </c>
      <c r="I37" s="43">
        <v>0</v>
      </c>
      <c r="J37" s="4"/>
      <c r="K37" s="125"/>
      <c r="M37" s="109" t="str">
        <f>"Handhaving op fietsen die buiten de voorziening zijn gestald"&amp;IF(Handhaving!$E$102='Menu''s'!$D$27," (let op: toegerekend aan hele gebied, dus som is 0.)","")</f>
        <v>Handhaving op fietsen die buiten de voorziening zijn gestald (let op: toegerekend aan hele gebied, dus som is 0.)</v>
      </c>
      <c r="N37" s="110"/>
      <c r="O37" s="110"/>
      <c r="P37" s="110"/>
      <c r="Q37" s="110"/>
      <c r="S37" s="150" t="s">
        <v>126</v>
      </c>
      <c r="T37" s="151"/>
      <c r="U37" s="151"/>
      <c r="V37" s="151"/>
      <c r="Y37" s="70"/>
    </row>
    <row r="38" spans="1:25" x14ac:dyDescent="0.25">
      <c r="A38" s="126"/>
      <c r="B38" s="27" t="s">
        <v>176</v>
      </c>
      <c r="C38" s="4">
        <f>C37/C36</f>
        <v>4.1627906976744189</v>
      </c>
      <c r="D38" s="4"/>
      <c r="E38" s="21" t="s">
        <v>101</v>
      </c>
      <c r="F38" s="45">
        <v>0</v>
      </c>
      <c r="G38" s="45">
        <v>0</v>
      </c>
      <c r="H38" s="45" t="e">
        <f>H21*C41*C21</f>
        <v>#REF!</v>
      </c>
      <c r="I38" s="45">
        <v>0</v>
      </c>
      <c r="J38" s="4"/>
      <c r="K38" s="125"/>
      <c r="M38" s="147" t="s">
        <v>201</v>
      </c>
      <c r="N38" s="110"/>
      <c r="O38" s="110"/>
      <c r="P38" s="110"/>
      <c r="Q38" s="110"/>
      <c r="S38" s="151"/>
      <c r="T38" s="151"/>
      <c r="U38" s="151"/>
      <c r="V38" s="151"/>
    </row>
    <row r="39" spans="1:25" x14ac:dyDescent="0.25">
      <c r="A39" s="126"/>
      <c r="B39" s="97" t="s">
        <v>188</v>
      </c>
      <c r="C39" s="98" t="e">
        <f>Parameters!#REF!</f>
        <v>#REF!</v>
      </c>
      <c r="D39" s="4"/>
      <c r="E39" s="4"/>
      <c r="F39" s="4"/>
      <c r="G39" s="4"/>
      <c r="H39" s="4"/>
      <c r="I39" s="4"/>
      <c r="J39" s="4"/>
      <c r="K39" s="125"/>
      <c r="M39" s="142" t="s">
        <v>156</v>
      </c>
      <c r="N39" s="143">
        <f>IF(Handhaving!$E$100='Menu''s'!$B$26,IF(Handhaving!$E$102='Menu''s'!$D$26,Handhaving!F57,0),IF(Handhaving!$E$102='Menu''s'!$D$26,Handhaving!F48,0))</f>
        <v>0</v>
      </c>
      <c r="O39" s="143">
        <f>IF(Handhaving!$E$100='Menu''s'!$B$26,IF(Handhaving!$E$102='Menu''s'!$D$26,Handhaving!G57,0),IF(Handhaving!$E$102='Menu''s'!$D$26,Handhaving!G48,0))</f>
        <v>0</v>
      </c>
      <c r="P39" s="143">
        <f>IF(Handhaving!$E$100='Menu''s'!$B$26,IF(Handhaving!$E$102='Menu''s'!$D$26,Handhaving!H57,0),IF(Handhaving!$E$102='Menu''s'!$D$26,Handhaving!H48,0))</f>
        <v>0</v>
      </c>
      <c r="Q39" s="143">
        <f>IF(Handhaving!$E$100='Menu''s'!$B$26,IF(Handhaving!$E$102='Menu''s'!$D$26,Handhaving!I57,0),IF(Handhaving!$E$102='Menu''s'!$D$26,Handhaving!I48,0))</f>
        <v>0</v>
      </c>
      <c r="S39" s="152"/>
      <c r="T39" s="153" t="s">
        <v>45</v>
      </c>
      <c r="U39" s="153" t="s">
        <v>68</v>
      </c>
      <c r="V39" s="153" t="s">
        <v>69</v>
      </c>
    </row>
    <row r="40" spans="1:25" x14ac:dyDescent="0.25">
      <c r="A40" s="126"/>
      <c r="B40" s="4" t="s">
        <v>150</v>
      </c>
      <c r="C40" s="128">
        <f>I86</f>
        <v>0.33401162790697675</v>
      </c>
      <c r="D40" s="4"/>
      <c r="E40" s="4"/>
      <c r="F40" s="4"/>
      <c r="G40" s="4"/>
      <c r="H40" s="4"/>
      <c r="I40" s="4"/>
      <c r="J40" s="4"/>
      <c r="K40" s="125"/>
      <c r="M40" s="111" t="s">
        <v>155</v>
      </c>
      <c r="N40" s="144">
        <f>IF(Handhaving!$E$100='Menu''s'!$B$26,IF(Handhaving!$E$102='Menu''s'!$D$26,Handhaving!F58,0),IF(Handhaving!$E$102='Menu''s'!$D$26,Handhaving!F49,0))</f>
        <v>0</v>
      </c>
      <c r="O40" s="144">
        <f>IF(Handhaving!$E$100='Menu''s'!$B$26,IF(Handhaving!$E$102='Menu''s'!$D$26,Handhaving!G58,0),IF(Handhaving!$E$102='Menu''s'!$D$26,Handhaving!G49,0))</f>
        <v>0</v>
      </c>
      <c r="P40" s="144">
        <f>IF(Handhaving!$E$100='Menu''s'!$B$26,IF(Handhaving!$E$102='Menu''s'!$D$26,Handhaving!H58,0),IF(Handhaving!$E$102='Menu''s'!$D$26,Handhaving!H49,0))</f>
        <v>0</v>
      </c>
      <c r="Q40" s="144">
        <f>IF(Handhaving!$E$100='Menu''s'!$B$26,IF(Handhaving!$E$102='Menu''s'!$D$26,Handhaving!I58,0),IF(Handhaving!$E$102='Menu''s'!$D$26,Handhaving!I49,0))</f>
        <v>0</v>
      </c>
      <c r="S40" s="154" t="s">
        <v>77</v>
      </c>
      <c r="T40" s="151"/>
      <c r="U40" s="151"/>
      <c r="V40" s="151"/>
    </row>
    <row r="41" spans="1:25" x14ac:dyDescent="0.25">
      <c r="A41" s="126"/>
      <c r="B41" s="97" t="s">
        <v>193</v>
      </c>
      <c r="C41" s="100" t="e">
        <f>Parameters!#REF!</f>
        <v>#REF!</v>
      </c>
      <c r="D41" s="4"/>
      <c r="E41" s="4"/>
      <c r="F41" s="4"/>
      <c r="G41" s="4"/>
      <c r="H41" s="4"/>
      <c r="I41" s="4"/>
      <c r="J41" s="4"/>
      <c r="K41" s="125"/>
      <c r="M41" s="145" t="s">
        <v>136</v>
      </c>
      <c r="N41" s="146">
        <f>SUM(N39:N40)</f>
        <v>0</v>
      </c>
      <c r="O41" s="146">
        <f>SUM(O39:O40)</f>
        <v>0</v>
      </c>
      <c r="P41" s="146">
        <f>SUM(P39:P40)</f>
        <v>0</v>
      </c>
      <c r="Q41" s="146">
        <f>SUM(Q39:Q40)</f>
        <v>0</v>
      </c>
      <c r="S41" s="151"/>
      <c r="T41" s="151">
        <v>4.0999999999999996</v>
      </c>
      <c r="U41" s="155">
        <v>287701</v>
      </c>
      <c r="V41" s="155">
        <f>U41/T41</f>
        <v>70170.975609756104</v>
      </c>
    </row>
    <row r="42" spans="1:25" x14ac:dyDescent="0.25">
      <c r="A42" s="126"/>
      <c r="B42" s="4"/>
      <c r="C42" s="4"/>
      <c r="D42" s="4"/>
      <c r="E42" s="4"/>
      <c r="F42" s="4"/>
      <c r="G42" s="4"/>
      <c r="H42" s="4"/>
      <c r="I42" s="4"/>
      <c r="J42" s="4"/>
      <c r="K42" s="125"/>
      <c r="M42" s="2"/>
      <c r="S42" s="151"/>
      <c r="T42" s="156"/>
      <c r="U42" s="155"/>
      <c r="V42" s="151"/>
    </row>
    <row r="43" spans="1:25" ht="14.25" thickBot="1" x14ac:dyDescent="0.3">
      <c r="A43" s="134"/>
      <c r="B43" s="135"/>
      <c r="C43" s="135"/>
      <c r="D43" s="135"/>
      <c r="E43" s="135"/>
      <c r="F43" s="135"/>
      <c r="G43" s="135"/>
      <c r="H43" s="135"/>
      <c r="I43" s="135"/>
      <c r="J43" s="135"/>
      <c r="K43" s="136"/>
      <c r="M43" s="3" t="s">
        <v>202</v>
      </c>
      <c r="S43" s="154" t="s">
        <v>78</v>
      </c>
      <c r="T43" s="151"/>
      <c r="U43" s="155"/>
      <c r="V43" s="157"/>
    </row>
    <row r="44" spans="1:25" x14ac:dyDescent="0.25">
      <c r="A44" s="120" t="s">
        <v>183</v>
      </c>
      <c r="B44" s="121"/>
      <c r="C44" s="121"/>
      <c r="D44" s="121"/>
      <c r="E44" s="121"/>
      <c r="F44" s="121"/>
      <c r="G44" s="121"/>
      <c r="H44" s="121"/>
      <c r="I44" s="121"/>
      <c r="J44" s="121"/>
      <c r="K44" s="123"/>
      <c r="M44" s="44" t="s">
        <v>156</v>
      </c>
      <c r="N44" s="107">
        <f>IF(Handhaving!$E$100='Menu''s'!$B$26,IF(Handhaving!$E$102&lt;&gt;'Menu''s'!$D$26,Handhaving!K57,0),IF(Handhaving!$E$102&lt;&gt;'Menu''s'!$D$26,Handhaving!K48,0))</f>
        <v>78500</v>
      </c>
      <c r="S44" s="151"/>
      <c r="T44" s="151">
        <v>4.95</v>
      </c>
      <c r="U44" s="155">
        <v>336000</v>
      </c>
      <c r="V44" s="155">
        <f>U44/T44</f>
        <v>67878.787878787873</v>
      </c>
    </row>
    <row r="45" spans="1:25" x14ac:dyDescent="0.25">
      <c r="A45" s="124" t="s">
        <v>178</v>
      </c>
      <c r="B45" s="46" t="s">
        <v>149</v>
      </c>
      <c r="C45" s="4"/>
      <c r="D45" s="4"/>
      <c r="E45" s="54" t="s">
        <v>203</v>
      </c>
      <c r="F45" s="4"/>
      <c r="G45" s="4"/>
      <c r="H45" s="4"/>
      <c r="I45" s="4"/>
      <c r="J45" s="4"/>
      <c r="K45" s="125"/>
      <c r="M45" s="2" t="s">
        <v>155</v>
      </c>
      <c r="N45" s="70">
        <f>IF(Handhaving!$E$100='Menu''s'!$B$26,IF(Handhaving!$E$102&lt;&gt;'Menu''s'!$D$26,Handhaving!K58,0),IF(Handhaving!$E$102&lt;&gt;'Menu''s'!$D$26,Handhaving!K49,0))</f>
        <v>175000</v>
      </c>
      <c r="S45" s="151"/>
      <c r="T45" s="151"/>
      <c r="U45" s="151"/>
      <c r="V45" s="151"/>
    </row>
    <row r="46" spans="1:25" x14ac:dyDescent="0.25">
      <c r="A46" s="126"/>
      <c r="B46" s="5" t="s">
        <v>15</v>
      </c>
      <c r="C46" s="5">
        <v>3440</v>
      </c>
      <c r="D46" s="4"/>
      <c r="E46" s="4"/>
      <c r="F46" s="127" t="s">
        <v>201</v>
      </c>
      <c r="G46" s="4"/>
      <c r="H46" s="4"/>
      <c r="I46" s="4"/>
      <c r="J46" s="127" t="s">
        <v>200</v>
      </c>
      <c r="K46" s="137"/>
      <c r="M46" s="39" t="s">
        <v>136</v>
      </c>
      <c r="N46" s="47">
        <f>SUM(N44:N45)</f>
        <v>253500</v>
      </c>
      <c r="S46" s="154" t="s">
        <v>79</v>
      </c>
      <c r="T46" s="151"/>
      <c r="U46" s="151"/>
      <c r="V46" s="151"/>
    </row>
    <row r="47" spans="1:25" x14ac:dyDescent="0.25">
      <c r="A47" s="126"/>
      <c r="B47" s="4" t="s">
        <v>179</v>
      </c>
      <c r="C47" s="4">
        <f>E83</f>
        <v>149465</v>
      </c>
      <c r="D47" s="4"/>
      <c r="E47" s="4"/>
      <c r="F47" s="46" t="s">
        <v>91</v>
      </c>
      <c r="G47" s="46" t="s">
        <v>90</v>
      </c>
      <c r="H47" s="46" t="s">
        <v>1</v>
      </c>
      <c r="I47" s="46" t="s">
        <v>2</v>
      </c>
      <c r="J47" s="129" t="s">
        <v>189</v>
      </c>
      <c r="K47" s="130" t="s">
        <v>190</v>
      </c>
      <c r="S47" s="158" t="s">
        <v>14</v>
      </c>
      <c r="T47" s="159">
        <f>SUM(T48:T50)</f>
        <v>17.999999989999999</v>
      </c>
      <c r="U47" s="155">
        <v>1159703</v>
      </c>
      <c r="V47" s="155">
        <f>U47/T47</f>
        <v>64427.944480237747</v>
      </c>
    </row>
    <row r="48" spans="1:25" x14ac:dyDescent="0.25">
      <c r="A48" s="126"/>
      <c r="B48" s="27" t="s">
        <v>176</v>
      </c>
      <c r="C48" s="4">
        <f>C47/C46</f>
        <v>43.449127906976742</v>
      </c>
      <c r="D48" s="4"/>
      <c r="E48" s="5" t="s">
        <v>151</v>
      </c>
      <c r="F48" s="43">
        <v>0</v>
      </c>
      <c r="G48" s="43">
        <v>0</v>
      </c>
      <c r="H48" s="43" t="e">
        <f>H21*C49</f>
        <v>#REF!</v>
      </c>
      <c r="I48" s="43">
        <v>0</v>
      </c>
      <c r="J48" s="4"/>
      <c r="K48" s="131" t="e">
        <f>SUM(H48)</f>
        <v>#REF!</v>
      </c>
      <c r="S48" s="160" t="s">
        <v>80</v>
      </c>
      <c r="T48" s="161">
        <v>8.3333333300000003</v>
      </c>
      <c r="U48" s="151"/>
      <c r="V48" s="151"/>
    </row>
    <row r="49" spans="1:22" x14ac:dyDescent="0.25">
      <c r="A49" s="126"/>
      <c r="B49" s="97" t="s">
        <v>188</v>
      </c>
      <c r="C49" s="98" t="e">
        <f>Parameters!#REF!</f>
        <v>#REF!</v>
      </c>
      <c r="D49" s="4"/>
      <c r="E49" s="21" t="s">
        <v>101</v>
      </c>
      <c r="F49" s="45">
        <v>0</v>
      </c>
      <c r="G49" s="45">
        <v>0</v>
      </c>
      <c r="H49" s="45" t="e">
        <f>H21*C51*C21</f>
        <v>#REF!</v>
      </c>
      <c r="I49" s="45">
        <v>0</v>
      </c>
      <c r="J49" s="4"/>
      <c r="K49" s="132" t="e">
        <f>SUM(H49)</f>
        <v>#REF!</v>
      </c>
      <c r="M49" s="42" t="s">
        <v>153</v>
      </c>
      <c r="S49" s="160" t="s">
        <v>81</v>
      </c>
      <c r="T49" s="161">
        <v>3.3333333299999999</v>
      </c>
      <c r="U49" s="162"/>
      <c r="V49" s="162"/>
    </row>
    <row r="50" spans="1:22" x14ac:dyDescent="0.25">
      <c r="A50" s="126"/>
      <c r="B50" s="4" t="s">
        <v>150</v>
      </c>
      <c r="C50" s="128">
        <f>I87</f>
        <v>3.5363372093023258</v>
      </c>
      <c r="D50" s="4"/>
      <c r="E50" s="4"/>
      <c r="F50" s="4"/>
      <c r="G50" s="4"/>
      <c r="H50" s="4"/>
      <c r="I50" s="4"/>
      <c r="J50" s="4"/>
      <c r="K50" s="125"/>
      <c r="M50" s="44" t="s">
        <v>156</v>
      </c>
      <c r="N50" s="107">
        <f>IF(Handhaving!$E$104='Menu''s'!$B$26,Handhaving!K67,Handhaving!H67)</f>
        <v>39250</v>
      </c>
      <c r="S50" s="160" t="s">
        <v>82</v>
      </c>
      <c r="T50" s="161">
        <v>6.3333333300000003</v>
      </c>
      <c r="U50" s="162"/>
      <c r="V50" s="162"/>
    </row>
    <row r="51" spans="1:22" x14ac:dyDescent="0.25">
      <c r="A51" s="126"/>
      <c r="B51" s="97" t="s">
        <v>193</v>
      </c>
      <c r="C51" s="100" t="e">
        <f>Parameters!#REF!</f>
        <v>#REF!</v>
      </c>
      <c r="D51" s="4"/>
      <c r="E51" s="4"/>
      <c r="F51" s="4"/>
      <c r="G51" s="4"/>
      <c r="H51" s="4"/>
      <c r="I51" s="4"/>
      <c r="J51" s="4"/>
      <c r="K51" s="125"/>
      <c r="M51" s="2" t="s">
        <v>155</v>
      </c>
      <c r="N51" s="70">
        <f>IF(Handhaving!$E$104='Menu''s'!$B$26,Handhaving!K68,Handhaving!H68)</f>
        <v>87500</v>
      </c>
      <c r="S51" s="151"/>
      <c r="T51" s="151"/>
      <c r="U51" s="151"/>
      <c r="V51" s="151"/>
    </row>
    <row r="52" spans="1:22" x14ac:dyDescent="0.25">
      <c r="A52" s="126"/>
      <c r="B52" s="4"/>
      <c r="C52" s="4"/>
      <c r="D52" s="4"/>
      <c r="E52" s="4"/>
      <c r="F52" s="4"/>
      <c r="G52" s="4"/>
      <c r="H52" s="4"/>
      <c r="I52" s="4"/>
      <c r="J52" s="4"/>
      <c r="K52" s="125"/>
      <c r="M52" s="39" t="s">
        <v>136</v>
      </c>
      <c r="N52" s="47">
        <f>SUM(N50:N51)</f>
        <v>126750</v>
      </c>
      <c r="S52" s="151"/>
      <c r="T52" s="151"/>
      <c r="U52" s="163" t="s">
        <v>70</v>
      </c>
      <c r="V52" s="164">
        <f>AVERAGE(V41:V48)</f>
        <v>67492.569322927244</v>
      </c>
    </row>
    <row r="53" spans="1:22" x14ac:dyDescent="0.25">
      <c r="A53" s="126"/>
      <c r="B53" s="4"/>
      <c r="C53" s="4"/>
      <c r="D53" s="4"/>
      <c r="E53" s="4"/>
      <c r="F53" s="4"/>
      <c r="G53" s="4"/>
      <c r="H53" s="4"/>
      <c r="I53" s="4"/>
      <c r="J53" s="4"/>
      <c r="K53" s="125"/>
      <c r="S53" s="151"/>
      <c r="T53" s="151"/>
      <c r="U53" s="151"/>
      <c r="V53" s="151"/>
    </row>
    <row r="54" spans="1:22" x14ac:dyDescent="0.25">
      <c r="A54" s="126"/>
      <c r="B54" s="4" t="s">
        <v>184</v>
      </c>
      <c r="C54" s="53">
        <f>Parameters!F75</f>
        <v>78500</v>
      </c>
      <c r="D54" s="4"/>
      <c r="E54" s="54" t="s">
        <v>204</v>
      </c>
      <c r="F54" s="4"/>
      <c r="G54" s="4"/>
      <c r="H54" s="4"/>
      <c r="I54" s="4"/>
      <c r="J54" s="4"/>
      <c r="K54" s="125"/>
      <c r="S54" s="151"/>
      <c r="T54" s="151"/>
      <c r="U54" s="151" t="s">
        <v>45</v>
      </c>
      <c r="V54" s="151">
        <v>0.25</v>
      </c>
    </row>
    <row r="55" spans="1:22" x14ac:dyDescent="0.25">
      <c r="A55" s="126"/>
      <c r="B55" s="4" t="s">
        <v>45</v>
      </c>
      <c r="C55" s="4">
        <f>C47/C54</f>
        <v>1.9040127388535031</v>
      </c>
      <c r="D55" s="4"/>
      <c r="E55" s="4"/>
      <c r="F55" s="127" t="s">
        <v>201</v>
      </c>
      <c r="G55" s="4"/>
      <c r="H55" s="4"/>
      <c r="I55" s="4"/>
      <c r="J55" s="127" t="s">
        <v>200</v>
      </c>
      <c r="K55" s="125"/>
      <c r="S55" s="151"/>
      <c r="T55" s="151"/>
      <c r="U55" s="151" t="s">
        <v>102</v>
      </c>
      <c r="V55" s="151">
        <f>V54*V52</f>
        <v>16873.142330731811</v>
      </c>
    </row>
    <row r="56" spans="1:22" x14ac:dyDescent="0.25">
      <c r="A56" s="126"/>
      <c r="B56" s="4" t="s">
        <v>185</v>
      </c>
      <c r="C56" s="4">
        <f>B87</f>
        <v>12165</v>
      </c>
      <c r="D56" s="4"/>
      <c r="E56" s="4"/>
      <c r="F56" s="46" t="s">
        <v>91</v>
      </c>
      <c r="G56" s="46" t="s">
        <v>90</v>
      </c>
      <c r="H56" s="46" t="s">
        <v>1</v>
      </c>
      <c r="I56" s="46" t="s">
        <v>2</v>
      </c>
      <c r="J56" s="129" t="s">
        <v>189</v>
      </c>
      <c r="K56" s="130" t="s">
        <v>190</v>
      </c>
      <c r="M56" s="109" t="str">
        <f>"Handhaving op parkeerverbod"&amp;IF(Handhaving!$E$102='Menu''s'!$D$27," en fietsen die buiten de voorziening zijn gestald","")</f>
        <v>Handhaving op parkeerverbod en fietsen die buiten de voorziening zijn gestald</v>
      </c>
      <c r="N56" s="110"/>
      <c r="O56" s="110"/>
      <c r="S56" s="151"/>
      <c r="T56" s="151"/>
      <c r="U56" s="151"/>
      <c r="V56" s="151"/>
    </row>
    <row r="57" spans="1:22" x14ac:dyDescent="0.25">
      <c r="A57" s="126"/>
      <c r="B57" s="4" t="s">
        <v>186</v>
      </c>
      <c r="C57" s="133">
        <f>C56/C55</f>
        <v>6389.1379252667848</v>
      </c>
      <c r="D57" s="4"/>
      <c r="E57" s="5" t="s">
        <v>151</v>
      </c>
      <c r="F57" s="43">
        <v>0</v>
      </c>
      <c r="G57" s="43">
        <v>0</v>
      </c>
      <c r="H57" s="43">
        <f>I23*C54</f>
        <v>78500</v>
      </c>
      <c r="I57" s="43">
        <v>0</v>
      </c>
      <c r="J57" s="4"/>
      <c r="K57" s="131">
        <f>SUM(H57)</f>
        <v>78500</v>
      </c>
      <c r="M57" s="142" t="s">
        <v>156</v>
      </c>
      <c r="N57" s="143">
        <f>N50+N44</f>
        <v>117750</v>
      </c>
      <c r="O57" s="110"/>
    </row>
    <row r="58" spans="1:22" x14ac:dyDescent="0.25">
      <c r="A58" s="138"/>
      <c r="B58" s="97" t="s">
        <v>186</v>
      </c>
      <c r="C58" s="103">
        <f>Parameters!F73</f>
        <v>5000</v>
      </c>
      <c r="D58" s="4"/>
      <c r="E58" s="21" t="s">
        <v>101</v>
      </c>
      <c r="F58" s="45">
        <v>0</v>
      </c>
      <c r="G58" s="45">
        <v>0</v>
      </c>
      <c r="H58" s="45">
        <f>I23*C58*C21</f>
        <v>175000</v>
      </c>
      <c r="I58" s="45">
        <v>0</v>
      </c>
      <c r="J58" s="4"/>
      <c r="K58" s="132">
        <f>SUM(H58)</f>
        <v>175000</v>
      </c>
      <c r="M58" s="111" t="s">
        <v>155</v>
      </c>
      <c r="N58" s="144">
        <f>N51+N45</f>
        <v>262500</v>
      </c>
      <c r="O58" s="110"/>
    </row>
    <row r="59" spans="1:22" ht="14.25" thickBot="1" x14ac:dyDescent="0.3">
      <c r="A59" s="134"/>
      <c r="B59" s="135"/>
      <c r="C59" s="139"/>
      <c r="D59" s="135"/>
      <c r="E59" s="135"/>
      <c r="F59" s="135"/>
      <c r="G59" s="135"/>
      <c r="H59" s="135"/>
      <c r="I59" s="135"/>
      <c r="J59" s="135"/>
      <c r="K59" s="136"/>
      <c r="M59" s="145" t="s">
        <v>136</v>
      </c>
      <c r="N59" s="146">
        <f>SUM(N57:N58)</f>
        <v>380250</v>
      </c>
      <c r="O59" s="110"/>
    </row>
    <row r="60" spans="1:22" x14ac:dyDescent="0.25">
      <c r="A60" s="120" t="s">
        <v>99</v>
      </c>
      <c r="B60" s="121"/>
      <c r="C60" s="122"/>
      <c r="D60" s="121"/>
      <c r="E60" s="121"/>
      <c r="F60" s="121"/>
      <c r="G60" s="121"/>
      <c r="H60" s="121"/>
      <c r="I60" s="121"/>
      <c r="J60" s="121"/>
      <c r="K60" s="123"/>
      <c r="O60" s="70"/>
      <c r="P60" s="70"/>
      <c r="Q60" s="70"/>
    </row>
    <row r="61" spans="1:22" x14ac:dyDescent="0.25">
      <c r="A61" s="124" t="s">
        <v>178</v>
      </c>
      <c r="B61" s="104" t="s">
        <v>149</v>
      </c>
      <c r="C61" s="21"/>
      <c r="D61" s="4"/>
      <c r="E61" s="4"/>
      <c r="F61" s="4"/>
      <c r="G61" s="4"/>
      <c r="H61" s="4"/>
      <c r="I61" s="4"/>
      <c r="J61" s="4"/>
      <c r="K61" s="125"/>
      <c r="O61" s="70"/>
      <c r="P61" s="70"/>
      <c r="Q61" s="70"/>
    </row>
    <row r="62" spans="1:22" x14ac:dyDescent="0.25">
      <c r="A62" s="126"/>
      <c r="B62" s="4" t="s">
        <v>15</v>
      </c>
      <c r="C62" s="4">
        <v>3440</v>
      </c>
      <c r="D62" s="4"/>
      <c r="E62" s="4"/>
      <c r="F62" s="4"/>
      <c r="G62" s="4"/>
      <c r="H62" s="4"/>
      <c r="I62" s="4"/>
      <c r="J62" s="4"/>
      <c r="K62" s="125"/>
      <c r="O62" s="71"/>
      <c r="P62" s="71"/>
      <c r="Q62" s="71"/>
    </row>
    <row r="63" spans="1:22" x14ac:dyDescent="0.25">
      <c r="A63" s="126"/>
      <c r="B63" s="4" t="s">
        <v>179</v>
      </c>
      <c r="C63" s="4">
        <f>E84</f>
        <v>15215.000000000002</v>
      </c>
      <c r="D63" s="4"/>
      <c r="E63" s="4"/>
      <c r="F63" s="4"/>
      <c r="G63" s="4"/>
      <c r="H63" s="4"/>
      <c r="I63" s="4"/>
      <c r="J63" s="4"/>
      <c r="K63" s="125"/>
    </row>
    <row r="64" spans="1:22" x14ac:dyDescent="0.25">
      <c r="A64" s="126"/>
      <c r="B64" s="27" t="s">
        <v>176</v>
      </c>
      <c r="C64" s="4">
        <f>C63/C62</f>
        <v>4.4229651162790704</v>
      </c>
      <c r="D64" s="4"/>
      <c r="E64" s="4"/>
      <c r="F64" s="4"/>
      <c r="G64" s="4"/>
      <c r="H64" s="4"/>
      <c r="I64" s="4"/>
      <c r="J64" s="4"/>
      <c r="K64" s="125"/>
    </row>
    <row r="65" spans="1:16" x14ac:dyDescent="0.25">
      <c r="A65" s="126"/>
      <c r="B65" s="97" t="s">
        <v>188</v>
      </c>
      <c r="C65" s="98" t="e">
        <f>Parameters!#REF!</f>
        <v>#REF!</v>
      </c>
      <c r="D65" s="4"/>
      <c r="E65" s="4"/>
      <c r="F65" s="127" t="s">
        <v>206</v>
      </c>
      <c r="G65" s="4"/>
      <c r="H65" s="4"/>
      <c r="I65" s="4"/>
      <c r="J65" s="127" t="s">
        <v>205</v>
      </c>
      <c r="K65" s="125"/>
    </row>
    <row r="66" spans="1:16" x14ac:dyDescent="0.25">
      <c r="A66" s="126"/>
      <c r="B66" s="4" t="s">
        <v>150</v>
      </c>
      <c r="C66" s="128">
        <f>I88</f>
        <v>0.36162790697674418</v>
      </c>
      <c r="D66" s="4"/>
      <c r="E66" s="4"/>
      <c r="F66" s="4"/>
      <c r="G66" s="46"/>
      <c r="H66" s="46" t="s">
        <v>190</v>
      </c>
      <c r="I66" s="46"/>
      <c r="J66" s="129" t="s">
        <v>189</v>
      </c>
      <c r="K66" s="130" t="s">
        <v>190</v>
      </c>
    </row>
    <row r="67" spans="1:16" x14ac:dyDescent="0.25">
      <c r="A67" s="126"/>
      <c r="B67" s="97" t="s">
        <v>193</v>
      </c>
      <c r="C67" s="100" t="e">
        <f>Parameters!#REF!</f>
        <v>#REF!</v>
      </c>
      <c r="D67" s="4"/>
      <c r="E67" s="5" t="s">
        <v>151</v>
      </c>
      <c r="F67" s="5"/>
      <c r="G67" s="43"/>
      <c r="H67" s="43" t="e">
        <f>H21*C65</f>
        <v>#REF!</v>
      </c>
      <c r="I67" s="43"/>
      <c r="J67" s="4"/>
      <c r="K67" s="131">
        <f>I24*C69</f>
        <v>39250</v>
      </c>
    </row>
    <row r="68" spans="1:16" x14ac:dyDescent="0.25">
      <c r="A68" s="126"/>
      <c r="B68" s="27"/>
      <c r="C68" s="27"/>
      <c r="D68" s="4"/>
      <c r="E68" s="21" t="s">
        <v>101</v>
      </c>
      <c r="F68" s="21"/>
      <c r="G68" s="45"/>
      <c r="H68" s="45" t="e">
        <f>H21*C67*C21</f>
        <v>#REF!</v>
      </c>
      <c r="I68" s="45"/>
      <c r="J68" s="4"/>
      <c r="K68" s="132">
        <f>I24*C73*C21</f>
        <v>87500</v>
      </c>
    </row>
    <row r="69" spans="1:16" x14ac:dyDescent="0.25">
      <c r="A69" s="126"/>
      <c r="B69" s="4" t="s">
        <v>184</v>
      </c>
      <c r="C69" s="53">
        <f>Parameters!F75</f>
        <v>78500</v>
      </c>
      <c r="D69" s="4"/>
      <c r="E69" s="4"/>
      <c r="F69" s="4"/>
      <c r="G69" s="4"/>
      <c r="H69" s="4"/>
      <c r="I69" s="4"/>
      <c r="J69" s="4"/>
      <c r="K69" s="125"/>
    </row>
    <row r="70" spans="1:16" x14ac:dyDescent="0.25">
      <c r="A70" s="126"/>
      <c r="B70" s="4" t="s">
        <v>45</v>
      </c>
      <c r="C70" s="4">
        <f>C63/C69</f>
        <v>0.19382165605095544</v>
      </c>
      <c r="D70" s="4"/>
      <c r="E70" s="4"/>
      <c r="F70" s="4"/>
      <c r="G70" s="4"/>
      <c r="H70" s="4"/>
      <c r="I70" s="4"/>
      <c r="J70" s="4"/>
      <c r="K70" s="125"/>
    </row>
    <row r="71" spans="1:16" x14ac:dyDescent="0.25">
      <c r="A71" s="126"/>
      <c r="B71" s="4" t="s">
        <v>185</v>
      </c>
      <c r="C71" s="4">
        <f>B88</f>
        <v>1244</v>
      </c>
      <c r="D71" s="4"/>
      <c r="E71" s="4"/>
      <c r="F71" s="4"/>
      <c r="G71" s="4"/>
      <c r="H71" s="4"/>
      <c r="I71" s="4"/>
      <c r="J71" s="4"/>
      <c r="K71" s="125"/>
    </row>
    <row r="72" spans="1:16" x14ac:dyDescent="0.25">
      <c r="A72" s="126"/>
      <c r="B72" s="4" t="s">
        <v>186</v>
      </c>
      <c r="C72" s="133">
        <f>C71/C70</f>
        <v>6418.2714426552739</v>
      </c>
      <c r="D72" s="4"/>
      <c r="E72" s="4"/>
      <c r="F72" s="4"/>
      <c r="G72" s="4"/>
      <c r="H72" s="4"/>
      <c r="I72" s="4"/>
      <c r="J72" s="4"/>
      <c r="K72" s="125"/>
    </row>
    <row r="73" spans="1:16" x14ac:dyDescent="0.25">
      <c r="A73" s="126"/>
      <c r="B73" s="97" t="s">
        <v>186</v>
      </c>
      <c r="C73" s="103">
        <f>Parameters!F73</f>
        <v>5000</v>
      </c>
      <c r="D73" s="4"/>
      <c r="E73" s="4"/>
      <c r="F73" s="4"/>
      <c r="G73" s="4"/>
      <c r="H73" s="4"/>
      <c r="I73" s="4"/>
      <c r="J73" s="4"/>
      <c r="K73" s="125"/>
    </row>
    <row r="74" spans="1:16" ht="14.25" thickBot="1" x14ac:dyDescent="0.3">
      <c r="A74" s="134"/>
      <c r="B74" s="135"/>
      <c r="C74" s="135"/>
      <c r="D74" s="135"/>
      <c r="E74" s="135"/>
      <c r="F74" s="135"/>
      <c r="G74" s="135"/>
      <c r="H74" s="135"/>
      <c r="I74" s="135"/>
      <c r="J74" s="135"/>
      <c r="K74" s="136"/>
    </row>
    <row r="78" spans="1:16" x14ac:dyDescent="0.25">
      <c r="A78" s="67" t="s">
        <v>182</v>
      </c>
      <c r="B78" s="112"/>
      <c r="C78" s="112"/>
      <c r="D78" s="112"/>
      <c r="E78" s="112"/>
      <c r="F78" s="112"/>
      <c r="G78" s="112"/>
      <c r="H78" s="112"/>
      <c r="I78" s="112"/>
      <c r="J78" s="112"/>
      <c r="K78" s="112"/>
      <c r="L78" s="112"/>
      <c r="M78" s="112"/>
      <c r="N78" s="112"/>
      <c r="O78" s="112"/>
      <c r="P78" s="112"/>
    </row>
    <row r="79" spans="1:16" x14ac:dyDescent="0.25">
      <c r="A79" s="112"/>
      <c r="B79" s="112"/>
      <c r="C79" s="112"/>
      <c r="D79" s="112"/>
      <c r="E79" s="112"/>
      <c r="F79" s="112"/>
      <c r="G79" s="112"/>
      <c r="H79" s="112"/>
      <c r="I79" s="112"/>
      <c r="J79" s="112"/>
      <c r="K79" s="112"/>
      <c r="L79" s="67" t="s">
        <v>170</v>
      </c>
      <c r="M79" s="67" t="s">
        <v>171</v>
      </c>
      <c r="N79" s="112"/>
      <c r="O79" s="112"/>
      <c r="P79" s="112"/>
    </row>
    <row r="80" spans="1:16" x14ac:dyDescent="0.25">
      <c r="A80" s="112"/>
      <c r="B80" s="67" t="s">
        <v>170</v>
      </c>
      <c r="C80" s="67" t="s">
        <v>171</v>
      </c>
      <c r="D80" s="112"/>
      <c r="E80" s="67" t="s">
        <v>170</v>
      </c>
      <c r="F80" s="67" t="s">
        <v>171</v>
      </c>
      <c r="G80" s="112"/>
      <c r="H80" s="112"/>
      <c r="I80" s="67" t="s">
        <v>170</v>
      </c>
      <c r="J80" s="67" t="s">
        <v>171</v>
      </c>
      <c r="K80" s="112"/>
      <c r="L80" s="112" t="s">
        <v>172</v>
      </c>
      <c r="M80" s="112" t="s">
        <v>172</v>
      </c>
      <c r="N80" s="112"/>
      <c r="O80" s="112"/>
      <c r="P80" s="112"/>
    </row>
    <row r="81" spans="1:16" x14ac:dyDescent="0.25">
      <c r="A81" s="112"/>
      <c r="B81" s="67">
        <v>179000</v>
      </c>
      <c r="C81" s="67">
        <v>137000</v>
      </c>
      <c r="D81" s="67"/>
      <c r="E81" s="67"/>
      <c r="F81" s="67"/>
      <c r="G81" s="67"/>
      <c r="H81" s="67"/>
      <c r="I81" s="67">
        <v>3440</v>
      </c>
      <c r="J81" s="67">
        <v>3500</v>
      </c>
      <c r="K81" s="112"/>
      <c r="L81" s="67">
        <v>3440</v>
      </c>
      <c r="M81" s="67">
        <v>3500</v>
      </c>
      <c r="N81" s="112"/>
      <c r="O81" s="112"/>
      <c r="P81" s="112"/>
    </row>
    <row r="82" spans="1:16" x14ac:dyDescent="0.25">
      <c r="A82" s="112" t="s">
        <v>167</v>
      </c>
      <c r="B82" s="113">
        <v>0.08</v>
      </c>
      <c r="C82" s="113">
        <v>0.28000000000000003</v>
      </c>
      <c r="D82" s="112"/>
      <c r="E82" s="112">
        <f t="shared" ref="E82:F84" si="2">B82*B$81</f>
        <v>14320</v>
      </c>
      <c r="F82" s="112">
        <f t="shared" si="2"/>
        <v>38360.000000000007</v>
      </c>
      <c r="G82" s="112">
        <f>SUM(E82:F82)</f>
        <v>52680.000000000007</v>
      </c>
      <c r="H82" s="112"/>
      <c r="I82" s="114">
        <f t="shared" ref="I82:J84" si="3">E82/I$81</f>
        <v>4.1627906976744189</v>
      </c>
      <c r="J82" s="114">
        <f t="shared" si="3"/>
        <v>10.960000000000003</v>
      </c>
      <c r="K82" s="112"/>
      <c r="L82" s="112">
        <f t="shared" ref="L82:M84" si="4">L$81*I82</f>
        <v>14320.000000000002</v>
      </c>
      <c r="M82" s="112">
        <f t="shared" si="4"/>
        <v>38360.000000000007</v>
      </c>
      <c r="N82" s="112"/>
      <c r="O82" s="115">
        <f>SUM(L82:M82)</f>
        <v>52680.000000000007</v>
      </c>
      <c r="P82" s="115">
        <f>MROUND(O82,1000)</f>
        <v>53000</v>
      </c>
    </row>
    <row r="83" spans="1:16" x14ac:dyDescent="0.25">
      <c r="A83" s="112" t="s">
        <v>168</v>
      </c>
      <c r="B83" s="116">
        <v>0.83499999999999996</v>
      </c>
      <c r="C83" s="113">
        <v>0.72</v>
      </c>
      <c r="D83" s="112"/>
      <c r="E83" s="112">
        <f t="shared" si="2"/>
        <v>149465</v>
      </c>
      <c r="F83" s="112">
        <f t="shared" si="2"/>
        <v>98640</v>
      </c>
      <c r="G83" s="112">
        <f>SUM(E83:F83)</f>
        <v>248105</v>
      </c>
      <c r="H83" s="112"/>
      <c r="I83" s="114">
        <f t="shared" si="3"/>
        <v>43.449127906976742</v>
      </c>
      <c r="J83" s="114">
        <f t="shared" si="3"/>
        <v>28.182857142857141</v>
      </c>
      <c r="K83" s="112"/>
      <c r="L83" s="112">
        <f t="shared" si="4"/>
        <v>149465</v>
      </c>
      <c r="M83" s="112">
        <f t="shared" si="4"/>
        <v>98640</v>
      </c>
      <c r="N83" s="112"/>
      <c r="O83" s="115">
        <f t="shared" ref="O83:O88" si="5">SUM(L83:M83)</f>
        <v>248105</v>
      </c>
      <c r="P83" s="115">
        <f t="shared" ref="P83:P88" si="6">MROUND(O83,1000)</f>
        <v>248000</v>
      </c>
    </row>
    <row r="84" spans="1:16" x14ac:dyDescent="0.25">
      <c r="A84" s="112" t="s">
        <v>169</v>
      </c>
      <c r="B84" s="116">
        <v>8.5000000000000006E-2</v>
      </c>
      <c r="C84" s="113">
        <v>0</v>
      </c>
      <c r="D84" s="112"/>
      <c r="E84" s="112">
        <f t="shared" si="2"/>
        <v>15215.000000000002</v>
      </c>
      <c r="F84" s="112">
        <f t="shared" si="2"/>
        <v>0</v>
      </c>
      <c r="G84" s="112">
        <f>SUM(E84:F84)</f>
        <v>15215.000000000002</v>
      </c>
      <c r="H84" s="112"/>
      <c r="I84" s="114">
        <f t="shared" si="3"/>
        <v>4.4229651162790704</v>
      </c>
      <c r="J84" s="114">
        <f t="shared" si="3"/>
        <v>0</v>
      </c>
      <c r="K84" s="112"/>
      <c r="L84" s="112">
        <f t="shared" si="4"/>
        <v>15215.000000000002</v>
      </c>
      <c r="M84" s="112">
        <f t="shared" si="4"/>
        <v>0</v>
      </c>
      <c r="N84" s="112"/>
      <c r="O84" s="115">
        <f t="shared" si="5"/>
        <v>15215.000000000002</v>
      </c>
      <c r="P84" s="115">
        <f t="shared" si="6"/>
        <v>15000</v>
      </c>
    </row>
    <row r="85" spans="1:16" x14ac:dyDescent="0.25">
      <c r="A85" s="112"/>
      <c r="B85" s="112"/>
      <c r="C85" s="112"/>
      <c r="D85" s="112"/>
      <c r="E85" s="112"/>
      <c r="F85" s="112"/>
      <c r="G85" s="112"/>
      <c r="H85" s="112"/>
      <c r="I85" s="112"/>
      <c r="J85" s="112"/>
      <c r="K85" s="112"/>
      <c r="L85" s="117" t="s">
        <v>173</v>
      </c>
      <c r="M85" s="117" t="s">
        <v>173</v>
      </c>
      <c r="N85" s="112"/>
      <c r="O85" s="115"/>
      <c r="P85" s="115"/>
    </row>
    <row r="86" spans="1:16" x14ac:dyDescent="0.25">
      <c r="A86" s="112"/>
      <c r="B86" s="112">
        <v>1149</v>
      </c>
      <c r="C86" s="118">
        <v>1601</v>
      </c>
      <c r="D86" s="112"/>
      <c r="E86" s="112"/>
      <c r="F86" s="112"/>
      <c r="G86" s="112"/>
      <c r="H86" s="112"/>
      <c r="I86" s="114">
        <f t="shared" ref="I86:J88" si="7">B86/I$81</f>
        <v>0.33401162790697675</v>
      </c>
      <c r="J86" s="114">
        <f t="shared" si="7"/>
        <v>0.45742857142857141</v>
      </c>
      <c r="K86" s="112"/>
      <c r="L86" s="112">
        <f t="shared" ref="L86:M88" si="8">L$81*I86*35</f>
        <v>40215</v>
      </c>
      <c r="M86" s="112">
        <f t="shared" si="8"/>
        <v>56035</v>
      </c>
      <c r="N86" s="112"/>
      <c r="O86" s="115">
        <f t="shared" si="5"/>
        <v>96250</v>
      </c>
      <c r="P86" s="115">
        <f t="shared" si="6"/>
        <v>96000</v>
      </c>
    </row>
    <row r="87" spans="1:16" x14ac:dyDescent="0.25">
      <c r="A87" s="112"/>
      <c r="B87" s="112">
        <v>12165</v>
      </c>
      <c r="C87" s="118">
        <v>4018</v>
      </c>
      <c r="D87" s="112"/>
      <c r="E87" s="112"/>
      <c r="F87" s="112"/>
      <c r="G87" s="112"/>
      <c r="H87" s="112"/>
      <c r="I87" s="114">
        <f t="shared" si="7"/>
        <v>3.5363372093023258</v>
      </c>
      <c r="J87" s="114">
        <f t="shared" si="7"/>
        <v>1.1479999999999999</v>
      </c>
      <c r="K87" s="112"/>
      <c r="L87" s="112">
        <f t="shared" si="8"/>
        <v>425775</v>
      </c>
      <c r="M87" s="112">
        <f t="shared" si="8"/>
        <v>140629.99999999997</v>
      </c>
      <c r="N87" s="112"/>
      <c r="O87" s="115">
        <f>SUM(L87:M87)</f>
        <v>566405</v>
      </c>
      <c r="P87" s="115">
        <f t="shared" si="6"/>
        <v>566000</v>
      </c>
    </row>
    <row r="88" spans="1:16" x14ac:dyDescent="0.25">
      <c r="A88" s="112"/>
      <c r="B88" s="112">
        <v>1244</v>
      </c>
      <c r="C88" s="118">
        <v>0</v>
      </c>
      <c r="D88" s="112"/>
      <c r="E88" s="112"/>
      <c r="F88" s="112"/>
      <c r="G88" s="112"/>
      <c r="H88" s="112"/>
      <c r="I88" s="114">
        <f t="shared" si="7"/>
        <v>0.36162790697674418</v>
      </c>
      <c r="J88" s="114">
        <f t="shared" si="7"/>
        <v>0</v>
      </c>
      <c r="K88" s="112"/>
      <c r="L88" s="112">
        <f t="shared" si="8"/>
        <v>43540</v>
      </c>
      <c r="M88" s="112">
        <f t="shared" si="8"/>
        <v>0</v>
      </c>
      <c r="N88" s="112"/>
      <c r="O88" s="115">
        <f t="shared" si="5"/>
        <v>43540</v>
      </c>
      <c r="P88" s="115">
        <f t="shared" si="6"/>
        <v>44000</v>
      </c>
    </row>
    <row r="93" spans="1:16" x14ac:dyDescent="0.25">
      <c r="B93" s="169"/>
      <c r="C93" s="195"/>
      <c r="D93" s="195"/>
      <c r="E93" s="171"/>
      <c r="F93" s="171"/>
      <c r="G93" s="170"/>
      <c r="H93" s="170"/>
      <c r="I93" s="170"/>
      <c r="J93" s="170"/>
      <c r="K93" s="170"/>
      <c r="L93" s="170"/>
      <c r="M93" s="170"/>
      <c r="N93" s="172"/>
    </row>
    <row r="94" spans="1:16" x14ac:dyDescent="0.25">
      <c r="B94" s="173"/>
      <c r="C94" s="174" t="s">
        <v>174</v>
      </c>
      <c r="D94" s="174"/>
      <c r="E94" s="175" t="s">
        <v>208</v>
      </c>
      <c r="F94" s="178"/>
      <c r="G94" s="178"/>
      <c r="H94" s="178"/>
      <c r="I94" s="178"/>
      <c r="J94" s="178"/>
      <c r="K94" s="178"/>
      <c r="L94" s="178"/>
      <c r="M94" s="178"/>
      <c r="N94" s="177"/>
    </row>
    <row r="95" spans="1:16" x14ac:dyDescent="0.25">
      <c r="B95" s="173"/>
      <c r="C95" s="178"/>
      <c r="D95" s="178"/>
      <c r="E95" s="175"/>
      <c r="F95" s="175"/>
      <c r="G95" s="178"/>
      <c r="H95" s="178"/>
      <c r="I95" s="178"/>
      <c r="J95" s="178"/>
      <c r="K95" s="178"/>
      <c r="L95" s="178"/>
      <c r="M95" s="178"/>
      <c r="N95" s="177"/>
    </row>
    <row r="96" spans="1:16" x14ac:dyDescent="0.25">
      <c r="B96" s="173"/>
      <c r="C96" s="179" t="s">
        <v>167</v>
      </c>
      <c r="D96" s="179"/>
      <c r="E96" s="176"/>
      <c r="F96" s="178"/>
      <c r="G96" s="370" t="s">
        <v>194</v>
      </c>
      <c r="H96" s="371"/>
      <c r="I96" s="371"/>
      <c r="J96" s="371"/>
      <c r="K96" s="371"/>
      <c r="L96" s="371"/>
      <c r="M96" s="372"/>
      <c r="N96" s="177"/>
    </row>
    <row r="97" spans="2:14" x14ac:dyDescent="0.25">
      <c r="B97" s="173"/>
      <c r="C97" s="165"/>
      <c r="D97" s="165"/>
      <c r="E97" s="165"/>
      <c r="F97" s="175"/>
      <c r="G97" s="193"/>
      <c r="H97" s="193"/>
      <c r="I97" s="193"/>
      <c r="J97" s="193"/>
      <c r="K97" s="193"/>
      <c r="L97" s="193"/>
      <c r="M97" s="193"/>
      <c r="N97" s="177"/>
    </row>
    <row r="98" spans="2:14" x14ac:dyDescent="0.25">
      <c r="B98" s="173"/>
      <c r="C98" s="165"/>
      <c r="D98" s="165"/>
      <c r="E98" s="166"/>
      <c r="F98" s="178"/>
      <c r="G98" s="193"/>
      <c r="H98" s="193"/>
      <c r="I98" s="193"/>
      <c r="J98" s="193"/>
      <c r="K98" s="165"/>
      <c r="L98" s="193"/>
      <c r="M98" s="193"/>
      <c r="N98" s="177"/>
    </row>
    <row r="99" spans="2:14" x14ac:dyDescent="0.25">
      <c r="B99" s="173"/>
      <c r="C99" s="165"/>
      <c r="D99" s="165"/>
      <c r="E99" s="165"/>
      <c r="F99" s="175"/>
      <c r="G99" s="193"/>
      <c r="H99" s="193"/>
      <c r="I99" s="193"/>
      <c r="J99" s="193"/>
      <c r="K99" s="193"/>
      <c r="L99" s="193"/>
      <c r="M99" s="193"/>
      <c r="N99" s="177"/>
    </row>
    <row r="100" spans="2:14" x14ac:dyDescent="0.25">
      <c r="B100" s="173"/>
      <c r="C100" s="179" t="s">
        <v>168</v>
      </c>
      <c r="D100" s="179"/>
      <c r="E100" s="180" t="s">
        <v>197</v>
      </c>
      <c r="F100" s="178"/>
      <c r="G100" s="367" t="str">
        <f>IF(E100='Menu''s'!$B$27,'Menu''s'!$D$21,'Menu''s'!$D$20)</f>
        <v>Vul hieronder in wat de inzet is voor deze handhavingspost (uitgedrukt in FTE)</v>
      </c>
      <c r="H100" s="368"/>
      <c r="I100" s="368"/>
      <c r="J100" s="368"/>
      <c r="K100" s="368"/>
      <c r="L100" s="368"/>
      <c r="M100" s="369"/>
      <c r="N100" s="177"/>
    </row>
    <row r="101" spans="2:14" x14ac:dyDescent="0.25">
      <c r="B101" s="173"/>
      <c r="C101" s="178"/>
      <c r="D101" s="178"/>
      <c r="E101" s="178"/>
      <c r="F101" s="175"/>
      <c r="G101" s="193"/>
      <c r="H101" s="193"/>
      <c r="I101" s="193"/>
      <c r="J101" s="193"/>
      <c r="K101" s="165"/>
      <c r="L101" s="193"/>
      <c r="M101" s="193"/>
      <c r="N101" s="177"/>
    </row>
    <row r="102" spans="2:14" x14ac:dyDescent="0.25">
      <c r="B102" s="173"/>
      <c r="C102" s="178"/>
      <c r="D102" s="178"/>
      <c r="E102" s="180" t="s">
        <v>196</v>
      </c>
      <c r="F102" s="196"/>
      <c r="G102" s="165"/>
      <c r="H102" s="193"/>
      <c r="I102" s="165"/>
      <c r="J102" s="193"/>
      <c r="K102" s="197">
        <v>1</v>
      </c>
      <c r="L102" s="193"/>
      <c r="M102" s="193"/>
      <c r="N102" s="198"/>
    </row>
    <row r="103" spans="2:14" x14ac:dyDescent="0.25">
      <c r="B103" s="173"/>
      <c r="C103" s="178"/>
      <c r="D103" s="178"/>
      <c r="E103" s="178"/>
      <c r="F103" s="175"/>
      <c r="G103" s="193"/>
      <c r="H103" s="193"/>
      <c r="I103" s="193"/>
      <c r="J103" s="193"/>
      <c r="K103" s="165"/>
      <c r="L103" s="193"/>
      <c r="M103" s="193"/>
      <c r="N103" s="177"/>
    </row>
    <row r="104" spans="2:14" x14ac:dyDescent="0.25">
      <c r="B104" s="173"/>
      <c r="C104" s="179" t="s">
        <v>169</v>
      </c>
      <c r="D104" s="179"/>
      <c r="E104" s="180" t="s">
        <v>197</v>
      </c>
      <c r="F104" s="196"/>
      <c r="G104" s="367" t="str">
        <f>IF(E104='Menu''s'!$B$27,'Menu''s'!$D$21,'Menu''s'!$D$20)</f>
        <v>Vul hieronder in wat de inzet is voor deze handhavingspost (uitgedrukt in FTE)</v>
      </c>
      <c r="H104" s="368"/>
      <c r="I104" s="368"/>
      <c r="J104" s="368"/>
      <c r="K104" s="368"/>
      <c r="L104" s="368"/>
      <c r="M104" s="369"/>
      <c r="N104" s="198"/>
    </row>
    <row r="105" spans="2:14" x14ac:dyDescent="0.25">
      <c r="B105" s="173"/>
      <c r="C105" s="178"/>
      <c r="D105" s="178"/>
      <c r="E105" s="178"/>
      <c r="F105" s="175"/>
      <c r="G105" s="193"/>
      <c r="H105" s="193"/>
      <c r="I105" s="193"/>
      <c r="J105" s="193"/>
      <c r="K105" s="165"/>
      <c r="L105" s="193"/>
      <c r="M105" s="193"/>
      <c r="N105" s="177"/>
    </row>
    <row r="106" spans="2:14" x14ac:dyDescent="0.25">
      <c r="B106" s="173"/>
      <c r="C106" s="196"/>
      <c r="D106" s="196"/>
      <c r="E106" s="166"/>
      <c r="F106" s="196"/>
      <c r="G106" s="165"/>
      <c r="H106" s="193"/>
      <c r="I106" s="165"/>
      <c r="J106" s="165"/>
      <c r="K106" s="197">
        <v>0.5</v>
      </c>
      <c r="L106" s="193"/>
      <c r="M106" s="193"/>
      <c r="N106" s="198"/>
    </row>
    <row r="107" spans="2:14" x14ac:dyDescent="0.25">
      <c r="B107" s="181"/>
      <c r="C107" s="182"/>
      <c r="D107" s="182"/>
      <c r="E107" s="183"/>
      <c r="F107" s="183"/>
      <c r="G107" s="182"/>
      <c r="H107" s="182"/>
      <c r="I107" s="182"/>
      <c r="J107" s="182"/>
      <c r="K107" s="182"/>
      <c r="L107" s="182"/>
      <c r="M107" s="182"/>
      <c r="N107" s="184"/>
    </row>
  </sheetData>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92" id="{E779327B-DFE3-4072-B287-56A8311C395B}">
            <xm:f>$G$100='Menu''s'!$D$21</xm:f>
            <x14:dxf>
              <font>
                <color theme="3" tint="0.79998168889431442"/>
              </font>
              <fill>
                <patternFill>
                  <bgColor theme="3" tint="0.79998168889431442"/>
                </patternFill>
              </fill>
            </x14:dxf>
          </x14:cfRule>
          <x14:cfRule type="expression" priority="93" id="{99E7B67D-B777-4A93-9C98-C2F95C2721E5}">
            <xm:f>$G$100='Menu''s'!$D$20</xm:f>
            <x14:dxf>
              <fill>
                <patternFill>
                  <bgColor theme="0"/>
                </patternFill>
              </fill>
            </x14:dxf>
          </x14:cfRule>
          <xm:sqref>K102</xm:sqref>
        </x14:conditionalFormatting>
        <x14:conditionalFormatting xmlns:xm="http://schemas.microsoft.com/office/excel/2006/main">
          <x14:cfRule type="expression" priority="94" id="{15CEB0F7-3CFA-4839-B889-48847AFD34C2}">
            <xm:f>$G$104='Menu''s'!$D$20</xm:f>
            <x14:dxf>
              <font>
                <color theme="1"/>
              </font>
              <fill>
                <patternFill>
                  <bgColor theme="0"/>
                </patternFill>
              </fill>
            </x14:dxf>
          </x14:cfRule>
          <x14:cfRule type="expression" priority="95" id="{3990EACE-A846-48D4-95CD-5D9185FB3C95}">
            <xm:f>$G$104='Menu''s'!$D$21</xm:f>
            <x14:dxf>
              <font>
                <color theme="3" tint="0.79998168889431442"/>
              </font>
              <fill>
                <patternFill>
                  <bgColor theme="3" tint="0.79998168889431442"/>
                </patternFill>
              </fill>
            </x14:dxf>
          </x14:cfRule>
          <x14:cfRule type="expression" priority="96" id="{21A3CA11-7507-4DB1-9402-C92B7EAF41B6}">
            <xm:f>$G$100='Menu''s'!$D$21</xm:f>
            <x14:dxf>
              <font>
                <color theme="3" tint="0.79998168889431442"/>
              </font>
              <fill>
                <patternFill>
                  <bgColor theme="3" tint="0.79998168889431442"/>
                </patternFill>
              </fill>
            </x14:dxf>
          </x14:cfRule>
          <x14:cfRule type="expression" priority="97" id="{BCAAF7A3-DC73-4BB5-A914-7876225025CB}">
            <xm:f>$G$100='Menu''s'!$D$20</xm:f>
            <x14:dxf>
              <fill>
                <patternFill>
                  <bgColor theme="0"/>
                </patternFill>
              </fill>
            </x14:dxf>
          </x14:cfRule>
          <xm:sqref>K106</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'Menu''s'!$B$26:$B$27</xm:f>
          </x14:formula1>
          <xm:sqref>E100 E104</xm:sqref>
        </x14:dataValidation>
        <x14:dataValidation type="list" allowBlank="1" showInputMessage="1" showErrorMessage="1">
          <x14:formula1>
            <xm:f>'Menu''s'!$D$26:$D$27</xm:f>
          </x14:formula1>
          <xm:sqref>E102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election activeCell="J10" sqref="J10"/>
    </sheetView>
  </sheetViews>
  <sheetFormatPr defaultColWidth="0" defaultRowHeight="13.5" zeroHeight="1" x14ac:dyDescent="0.25"/>
  <cols>
    <col min="1" max="1" width="1.875" style="316" customWidth="1"/>
    <col min="2" max="2" width="40.625" style="316" customWidth="1"/>
    <col min="3" max="3" width="10.75" style="316" bestFit="1" customWidth="1"/>
    <col min="4" max="8" width="9" style="316" customWidth="1"/>
    <col min="9" max="11" width="0" style="316" hidden="1" customWidth="1"/>
    <col min="12" max="16384" width="9" style="316" hidden="1"/>
  </cols>
  <sheetData>
    <row r="1" spans="2:5" x14ac:dyDescent="0.25"/>
    <row r="2" spans="2:5" x14ac:dyDescent="0.25">
      <c r="B2" s="327" t="s">
        <v>137</v>
      </c>
      <c r="C2" s="328" t="s">
        <v>91</v>
      </c>
      <c r="D2" s="328" t="s">
        <v>90</v>
      </c>
    </row>
    <row r="3" spans="2:5" x14ac:dyDescent="0.25">
      <c r="B3" s="14" t="s">
        <v>252</v>
      </c>
      <c r="C3" s="14">
        <f>Dashboard!G83</f>
        <v>400</v>
      </c>
      <c r="D3" s="342">
        <f>Dashboard!I83</f>
        <v>200</v>
      </c>
    </row>
    <row r="4" spans="2:5" x14ac:dyDescent="0.25">
      <c r="B4" s="14" t="s">
        <v>72</v>
      </c>
      <c r="C4" s="96">
        <f>Dashboard!G85</f>
        <v>1</v>
      </c>
      <c r="D4" s="96">
        <f>Dashboard!I85</f>
        <v>1</v>
      </c>
    </row>
    <row r="5" spans="2:5" x14ac:dyDescent="0.25"/>
    <row r="6" spans="2:5" x14ac:dyDescent="0.25">
      <c r="B6" s="327" t="s">
        <v>328</v>
      </c>
    </row>
    <row r="7" spans="2:5" x14ac:dyDescent="0.25">
      <c r="B7" s="316" t="s">
        <v>329</v>
      </c>
      <c r="C7" s="340">
        <f>Parameters!F85</f>
        <v>0.83</v>
      </c>
      <c r="D7" s="340">
        <f>Parameters!F85</f>
        <v>0.83</v>
      </c>
    </row>
    <row r="8" spans="2:5" x14ac:dyDescent="0.25">
      <c r="B8" s="316" t="s">
        <v>74</v>
      </c>
      <c r="C8" s="339">
        <f>Parameters!F87</f>
        <v>3</v>
      </c>
      <c r="D8" s="339">
        <f>Parameters!F87</f>
        <v>3</v>
      </c>
    </row>
    <row r="9" spans="2:5" x14ac:dyDescent="0.25">
      <c r="B9" s="316" t="s">
        <v>365</v>
      </c>
      <c r="C9" s="339">
        <f>Parameters!F89</f>
        <v>60</v>
      </c>
      <c r="D9" s="339">
        <f>Parameters!F89</f>
        <v>60</v>
      </c>
    </row>
    <row r="10" spans="2:5" x14ac:dyDescent="0.25">
      <c r="B10" s="316" t="s">
        <v>369</v>
      </c>
      <c r="C10" s="339">
        <f>Parameters!F38</f>
        <v>21.5</v>
      </c>
      <c r="D10" s="339">
        <f>C10</f>
        <v>21.5</v>
      </c>
    </row>
    <row r="11" spans="2:5" x14ac:dyDescent="0.25"/>
    <row r="12" spans="2:5" x14ac:dyDescent="0.25">
      <c r="B12" s="327" t="s">
        <v>330</v>
      </c>
    </row>
    <row r="13" spans="2:5" x14ac:dyDescent="0.25">
      <c r="B13" s="316" t="s">
        <v>366</v>
      </c>
      <c r="C13" s="333">
        <f>C3*C4*365.25*C7</f>
        <v>121263</v>
      </c>
      <c r="D13" s="333">
        <f>D3*D4*365.25*D7</f>
        <v>60631.5</v>
      </c>
      <c r="E13" s="316" t="s">
        <v>367</v>
      </c>
    </row>
    <row r="14" spans="2:5" x14ac:dyDescent="0.25">
      <c r="B14" s="316" t="s">
        <v>368</v>
      </c>
      <c r="C14" s="333" t="e">
        <f>C3/C8*Dashboard!#REF!+(C3*C4)/C9*C10*365</f>
        <v>#REF!</v>
      </c>
      <c r="D14" s="333" t="e">
        <f>D3/D8*Dashboard!#REF!+(D3*D4)/D9*D10*365</f>
        <v>#REF!</v>
      </c>
      <c r="E14" s="316" t="s">
        <v>370</v>
      </c>
    </row>
    <row r="15" spans="2:5" x14ac:dyDescent="0.25"/>
    <row r="16" spans="2:5" x14ac:dyDescent="0.25">
      <c r="B16" s="316" t="s">
        <v>327</v>
      </c>
      <c r="C16" s="341">
        <f>C3/C8/Dashboard!G31</f>
        <v>3.3333333333333333E-2</v>
      </c>
      <c r="D16" s="341">
        <f>D3/D8/Dashboard!I31</f>
        <v>6.6666666666666666E-2</v>
      </c>
    </row>
    <row r="17" spans="3:4" x14ac:dyDescent="0.25">
      <c r="C17" s="341"/>
      <c r="D17" s="341"/>
    </row>
    <row r="18" spans="3:4" x14ac:dyDescent="0.25">
      <c r="C18" s="341"/>
      <c r="D18" s="341"/>
    </row>
    <row r="19" spans="3:4" x14ac:dyDescent="0.25">
      <c r="C19" s="341"/>
      <c r="D19" s="341"/>
    </row>
    <row r="20" spans="3:4" x14ac:dyDescent="0.25">
      <c r="C20" s="341"/>
      <c r="D20" s="341"/>
    </row>
    <row r="21" spans="3:4" x14ac:dyDescent="0.25"/>
    <row r="22" spans="3:4" hidden="1" x14ac:dyDescent="0.25"/>
    <row r="23" spans="3:4" hidden="1" x14ac:dyDescent="0.25"/>
    <row r="24" spans="3:4" hidden="1" x14ac:dyDescent="0.25"/>
    <row r="25" spans="3:4" hidden="1" x14ac:dyDescent="0.25"/>
    <row r="26" spans="3:4" hidden="1" x14ac:dyDescent="0.25"/>
    <row r="27" spans="3:4" hidden="1" x14ac:dyDescent="0.25"/>
    <row r="28" spans="3:4" hidden="1" x14ac:dyDescent="0.25"/>
    <row r="29" spans="3:4" hidden="1" x14ac:dyDescent="0.25"/>
    <row r="30" spans="3:4" hidden="1" x14ac:dyDescent="0.25"/>
    <row r="31" spans="3:4" hidden="1" x14ac:dyDescent="0.25"/>
    <row r="32" spans="3: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workbookViewId="0">
      <selection activeCell="J10" sqref="J10"/>
    </sheetView>
  </sheetViews>
  <sheetFormatPr defaultColWidth="0" defaultRowHeight="13.5" zeroHeight="1" x14ac:dyDescent="0.25"/>
  <cols>
    <col min="1" max="1" width="1.75" customWidth="1"/>
    <col min="2" max="2" width="39.375" bestFit="1" customWidth="1"/>
    <col min="3" max="4" width="15.125" bestFit="1" customWidth="1"/>
    <col min="5" max="5" width="9" customWidth="1"/>
    <col min="6" max="16384" width="9" hidden="1"/>
  </cols>
  <sheetData>
    <row r="1" spans="1:5" ht="14.25" thickBot="1" x14ac:dyDescent="0.3">
      <c r="A1" s="316"/>
      <c r="B1" s="315"/>
      <c r="C1" s="316"/>
      <c r="D1" s="316"/>
      <c r="E1" s="316"/>
    </row>
    <row r="2" spans="1:5" ht="14.25" thickBot="1" x14ac:dyDescent="0.3">
      <c r="A2" s="316"/>
      <c r="B2" s="317" t="s">
        <v>31</v>
      </c>
      <c r="C2" s="318" t="s">
        <v>83</v>
      </c>
      <c r="D2" s="319" t="s">
        <v>53</v>
      </c>
      <c r="E2" s="316"/>
    </row>
    <row r="3" spans="1:5" x14ac:dyDescent="0.25">
      <c r="A3" s="316"/>
      <c r="B3" s="334" t="s">
        <v>17</v>
      </c>
      <c r="C3" s="335">
        <v>100</v>
      </c>
      <c r="D3" s="336">
        <v>1.25</v>
      </c>
      <c r="E3" s="316"/>
    </row>
    <row r="4" spans="1:5" x14ac:dyDescent="0.25">
      <c r="A4" s="316"/>
      <c r="B4" s="334" t="s">
        <v>17</v>
      </c>
      <c r="C4" s="335">
        <v>200</v>
      </c>
      <c r="D4" s="336">
        <v>1.25</v>
      </c>
      <c r="E4" s="316"/>
    </row>
    <row r="5" spans="1:5" x14ac:dyDescent="0.25">
      <c r="A5" s="316"/>
      <c r="B5" s="334" t="s">
        <v>17</v>
      </c>
      <c r="C5" s="335"/>
      <c r="D5" s="336">
        <v>1.25</v>
      </c>
      <c r="E5" s="316"/>
    </row>
    <row r="6" spans="1:5" x14ac:dyDescent="0.25">
      <c r="A6" s="316"/>
      <c r="B6" s="320" t="s">
        <v>18</v>
      </c>
      <c r="C6" s="321"/>
      <c r="D6" s="322">
        <v>0.75</v>
      </c>
      <c r="E6" s="316"/>
    </row>
    <row r="7" spans="1:5" x14ac:dyDescent="0.25">
      <c r="A7" s="316"/>
      <c r="B7" s="320" t="s">
        <v>19</v>
      </c>
      <c r="C7" s="321"/>
      <c r="D7" s="322">
        <v>0.75</v>
      </c>
      <c r="E7" s="316"/>
    </row>
    <row r="8" spans="1:5" x14ac:dyDescent="0.25">
      <c r="A8" s="316"/>
      <c r="B8" s="320" t="s">
        <v>20</v>
      </c>
      <c r="C8" s="321"/>
      <c r="D8" s="322">
        <v>0.75</v>
      </c>
      <c r="E8" s="316"/>
    </row>
    <row r="9" spans="1:5" x14ac:dyDescent="0.25">
      <c r="A9" s="316"/>
      <c r="B9" s="334" t="s">
        <v>21</v>
      </c>
      <c r="C9" s="335">
        <v>40</v>
      </c>
      <c r="D9" s="336">
        <v>1.25</v>
      </c>
      <c r="E9" s="316"/>
    </row>
    <row r="10" spans="1:5" x14ac:dyDescent="0.25">
      <c r="A10" s="316"/>
      <c r="B10" s="334" t="s">
        <v>21</v>
      </c>
      <c r="C10" s="335">
        <v>80</v>
      </c>
      <c r="D10" s="336">
        <v>1.25</v>
      </c>
      <c r="E10" s="316"/>
    </row>
    <row r="11" spans="1:5" x14ac:dyDescent="0.25">
      <c r="A11" s="316"/>
      <c r="B11" s="334" t="s">
        <v>21</v>
      </c>
      <c r="C11" s="335">
        <v>150</v>
      </c>
      <c r="D11" s="336">
        <v>1.25</v>
      </c>
      <c r="E11" s="316"/>
    </row>
    <row r="12" spans="1:5" x14ac:dyDescent="0.25">
      <c r="A12" s="316"/>
      <c r="B12" s="334" t="s">
        <v>21</v>
      </c>
      <c r="C12" s="335"/>
      <c r="D12" s="336">
        <v>1.25</v>
      </c>
      <c r="E12" s="316"/>
    </row>
    <row r="13" spans="1:5" x14ac:dyDescent="0.25">
      <c r="A13" s="316"/>
      <c r="B13" s="320" t="s">
        <v>22</v>
      </c>
      <c r="C13" s="321"/>
      <c r="D13" s="322">
        <v>2.5</v>
      </c>
      <c r="E13" s="316"/>
    </row>
    <row r="14" spans="1:5" x14ac:dyDescent="0.25">
      <c r="A14" s="316"/>
      <c r="B14" s="320" t="s">
        <v>23</v>
      </c>
      <c r="C14" s="321"/>
      <c r="D14" s="322">
        <v>0.75</v>
      </c>
      <c r="E14" s="316"/>
    </row>
    <row r="15" spans="1:5" x14ac:dyDescent="0.25">
      <c r="A15" s="316"/>
      <c r="B15" s="320" t="s">
        <v>24</v>
      </c>
      <c r="C15" s="321"/>
      <c r="D15" s="322">
        <v>0.75</v>
      </c>
      <c r="E15" s="316"/>
    </row>
    <row r="16" spans="1:5" x14ac:dyDescent="0.25">
      <c r="A16" s="316"/>
      <c r="B16" s="320" t="s">
        <v>25</v>
      </c>
      <c r="C16" s="321"/>
      <c r="D16" s="322">
        <v>0.75</v>
      </c>
      <c r="E16" s="316"/>
    </row>
    <row r="17" spans="1:5" x14ac:dyDescent="0.25">
      <c r="A17" s="316"/>
      <c r="B17" s="320" t="s">
        <v>26</v>
      </c>
      <c r="C17" s="321"/>
      <c r="D17" s="322" t="s">
        <v>48</v>
      </c>
      <c r="E17" s="316"/>
    </row>
    <row r="18" spans="1:5" x14ac:dyDescent="0.25">
      <c r="A18" s="316"/>
      <c r="B18" s="320" t="s">
        <v>27</v>
      </c>
      <c r="C18" s="321"/>
      <c r="D18" s="322">
        <v>0.75</v>
      </c>
      <c r="E18" s="316"/>
    </row>
    <row r="19" spans="1:5" x14ac:dyDescent="0.25">
      <c r="A19" s="316"/>
      <c r="B19" s="320" t="s">
        <v>28</v>
      </c>
      <c r="C19" s="321"/>
      <c r="D19" s="322">
        <v>0.75</v>
      </c>
      <c r="E19" s="316"/>
    </row>
    <row r="20" spans="1:5" ht="14.25" thickBot="1" x14ac:dyDescent="0.3">
      <c r="A20" s="316"/>
      <c r="B20" s="320" t="s">
        <v>29</v>
      </c>
      <c r="C20" s="321"/>
      <c r="D20" s="322" t="s">
        <v>48</v>
      </c>
      <c r="E20" s="316"/>
    </row>
    <row r="21" spans="1:5" ht="14.25" thickBot="1" x14ac:dyDescent="0.3">
      <c r="A21" s="316"/>
      <c r="B21" s="323" t="s">
        <v>49</v>
      </c>
      <c r="C21" s="324"/>
      <c r="D21" s="325" t="s">
        <v>4</v>
      </c>
      <c r="E21" s="316"/>
    </row>
    <row r="22" spans="1:5" x14ac:dyDescent="0.25">
      <c r="A22" s="316"/>
      <c r="B22" s="316"/>
      <c r="C22" s="326"/>
      <c r="D22" s="316"/>
      <c r="E22" s="316"/>
    </row>
    <row r="23" spans="1:5" x14ac:dyDescent="0.25">
      <c r="A23" s="316"/>
      <c r="B23" s="316" t="s">
        <v>323</v>
      </c>
      <c r="C23" s="316"/>
      <c r="D23" s="329">
        <v>0.75</v>
      </c>
      <c r="E23" s="316"/>
    </row>
    <row r="24" spans="1:5" x14ac:dyDescent="0.25">
      <c r="A24" s="316"/>
      <c r="B24" s="316"/>
      <c r="C24" s="316"/>
      <c r="D24" s="316"/>
      <c r="E24" s="316"/>
    </row>
    <row r="25" spans="1:5" x14ac:dyDescent="0.25">
      <c r="A25" s="316"/>
      <c r="B25" s="327" t="s">
        <v>137</v>
      </c>
      <c r="C25" s="328" t="s">
        <v>91</v>
      </c>
      <c r="D25" s="328" t="s">
        <v>90</v>
      </c>
      <c r="E25" s="316"/>
    </row>
    <row r="26" spans="1:5" x14ac:dyDescent="0.25">
      <c r="A26" s="316"/>
      <c r="B26" s="14" t="s">
        <v>324</v>
      </c>
      <c r="C26" s="14">
        <f>Dashboard!G91</f>
        <v>120</v>
      </c>
      <c r="D26" s="14">
        <f>Dashboard!I91</f>
        <v>120</v>
      </c>
      <c r="E26" s="316"/>
    </row>
    <row r="27" spans="1:5" x14ac:dyDescent="0.25">
      <c r="A27" s="316"/>
      <c r="B27" s="316"/>
      <c r="C27" s="316"/>
      <c r="D27" s="316"/>
      <c r="E27" s="316"/>
    </row>
    <row r="28" spans="1:5" x14ac:dyDescent="0.25">
      <c r="A28" s="316"/>
      <c r="B28" s="327" t="s">
        <v>325</v>
      </c>
      <c r="C28" s="316"/>
      <c r="D28" s="316"/>
      <c r="E28" s="316"/>
    </row>
    <row r="29" spans="1:5" x14ac:dyDescent="0.25">
      <c r="A29" s="316"/>
      <c r="B29" s="316" t="s">
        <v>326</v>
      </c>
      <c r="C29" s="316">
        <f>Dashboard!G31*D23</f>
        <v>3000</v>
      </c>
      <c r="D29" s="316">
        <f>Dashboard!I31*D23</f>
        <v>750</v>
      </c>
      <c r="E29" s="316"/>
    </row>
    <row r="30" spans="1:5" x14ac:dyDescent="0.25">
      <c r="A30" s="316"/>
      <c r="B30" s="316" t="s">
        <v>327</v>
      </c>
      <c r="C30" s="337">
        <f>C26/C29</f>
        <v>0.04</v>
      </c>
      <c r="D30" s="337">
        <f>D26/D29</f>
        <v>0.16</v>
      </c>
      <c r="E30" s="316"/>
    </row>
    <row r="31" spans="1:5" x14ac:dyDescent="0.25">
      <c r="A31" s="316"/>
      <c r="B31" s="316"/>
      <c r="C31" s="316"/>
      <c r="D31" s="316"/>
      <c r="E31" s="31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54" sqref="J54"/>
    </sheetView>
  </sheetViews>
  <sheetFormatPr defaultRowHeight="13.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7" sqref="L27"/>
    </sheetView>
  </sheetViews>
  <sheetFormatPr defaultRowHeight="13.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9" sqref="M29"/>
    </sheetView>
  </sheetViews>
  <sheetFormatPr defaultRowHeight="13.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Normal="100" workbookViewId="0">
      <selection activeCell="M27" sqref="M27"/>
    </sheetView>
  </sheetViews>
  <sheetFormatPr defaultRowHeight="13.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51" sqref="H51"/>
    </sheetView>
  </sheetViews>
  <sheetFormatPr defaultRowHeight="13.5"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4" sqref="O44"/>
    </sheetView>
  </sheetViews>
  <sheetFormatPr defaultRowHeight="13.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5"/>
  <sheetViews>
    <sheetView zoomScale="85" zoomScaleNormal="85" workbookViewId="0">
      <pane ySplit="23" topLeftCell="A63" activePane="bottomLeft" state="frozen"/>
      <selection pane="bottomLeft" activeCell="G34" sqref="G34"/>
    </sheetView>
  </sheetViews>
  <sheetFormatPr defaultRowHeight="13.5" x14ac:dyDescent="0.25"/>
  <cols>
    <col min="1" max="1" width="2.875" customWidth="1"/>
    <col min="2" max="2" width="1.25" customWidth="1"/>
    <col min="3" max="3" width="25" customWidth="1"/>
    <col min="4" max="4" width="1.25" customWidth="1"/>
    <col min="5" max="5" width="24.875" customWidth="1"/>
    <col min="6" max="6" width="1.5" customWidth="1"/>
    <col min="7" max="17" width="17.5" customWidth="1"/>
    <col min="18" max="22" width="17.125" customWidth="1"/>
  </cols>
  <sheetData>
    <row r="1" spans="1:22" s="220" customFormat="1" ht="4.5" customHeight="1" x14ac:dyDescent="0.25">
      <c r="A1" s="347"/>
      <c r="B1" s="348"/>
      <c r="C1" s="348"/>
      <c r="D1" s="348"/>
      <c r="E1" s="379"/>
      <c r="F1" s="378"/>
      <c r="G1" s="348"/>
      <c r="H1" s="348"/>
      <c r="I1" s="348"/>
      <c r="J1" s="348"/>
      <c r="K1" s="347"/>
      <c r="R1" s="348"/>
    </row>
    <row r="2" spans="1:22" s="220" customFormat="1" ht="16.5" x14ac:dyDescent="0.25">
      <c r="A2" s="347"/>
      <c r="B2" s="479" t="s">
        <v>36</v>
      </c>
      <c r="C2" s="479"/>
      <c r="D2" s="479"/>
      <c r="E2" s="479"/>
      <c r="F2" s="378"/>
      <c r="G2" s="479" t="s">
        <v>225</v>
      </c>
      <c r="H2" s="479"/>
      <c r="I2" s="479"/>
      <c r="J2" s="479"/>
      <c r="K2" s="479"/>
      <c r="L2" s="479"/>
      <c r="M2" s="479"/>
      <c r="N2" s="479"/>
      <c r="O2" s="479"/>
      <c r="P2" s="479"/>
      <c r="Q2" s="479"/>
      <c r="R2" s="479"/>
    </row>
    <row r="3" spans="1:22" s="220" customFormat="1" ht="16.5" customHeight="1" x14ac:dyDescent="0.25">
      <c r="A3" s="347"/>
      <c r="B3" s="348"/>
      <c r="C3" s="383"/>
      <c r="D3" s="348"/>
      <c r="E3" s="379"/>
      <c r="F3" s="378"/>
      <c r="G3" s="348" t="s">
        <v>420</v>
      </c>
      <c r="H3" s="348" t="s">
        <v>421</v>
      </c>
      <c r="I3" s="348" t="s">
        <v>422</v>
      </c>
      <c r="J3" s="348" t="s">
        <v>423</v>
      </c>
      <c r="K3" s="347" t="s">
        <v>424</v>
      </c>
      <c r="L3" s="220" t="s">
        <v>425</v>
      </c>
      <c r="M3" s="220" t="s">
        <v>426</v>
      </c>
      <c r="N3" s="220" t="s">
        <v>427</v>
      </c>
      <c r="O3" s="220" t="s">
        <v>428</v>
      </c>
      <c r="P3" s="220" t="s">
        <v>429</v>
      </c>
      <c r="Q3" s="220" t="s">
        <v>430</v>
      </c>
      <c r="R3" s="348" t="s">
        <v>431</v>
      </c>
      <c r="S3" s="220" t="s">
        <v>432</v>
      </c>
      <c r="T3" s="220" t="s">
        <v>433</v>
      </c>
      <c r="U3" s="220" t="s">
        <v>434</v>
      </c>
      <c r="V3" s="220" t="s">
        <v>435</v>
      </c>
    </row>
    <row r="4" spans="1:22" s="165" customFormat="1" ht="12.75" x14ac:dyDescent="0.25">
      <c r="F4" s="166"/>
      <c r="G4" s="165">
        <v>1</v>
      </c>
      <c r="H4" s="165">
        <v>2</v>
      </c>
      <c r="I4" s="165">
        <v>3</v>
      </c>
      <c r="J4" s="165">
        <v>4</v>
      </c>
      <c r="K4" s="165">
        <v>5</v>
      </c>
      <c r="L4" s="165">
        <v>6</v>
      </c>
      <c r="M4" s="165">
        <v>7</v>
      </c>
      <c r="N4" s="165">
        <v>8</v>
      </c>
      <c r="O4" s="165">
        <v>9</v>
      </c>
      <c r="P4" s="165">
        <v>10</v>
      </c>
      <c r="Q4" s="165">
        <v>11</v>
      </c>
      <c r="R4" s="165">
        <v>12</v>
      </c>
      <c r="S4" s="165">
        <v>13</v>
      </c>
      <c r="T4" s="165">
        <v>14</v>
      </c>
      <c r="U4" s="165">
        <v>15</v>
      </c>
      <c r="V4" s="165">
        <v>16</v>
      </c>
    </row>
    <row r="5" spans="1:22" s="165" customFormat="1" ht="4.5" customHeight="1" x14ac:dyDescent="0.25">
      <c r="E5" s="166"/>
      <c r="F5" s="166"/>
    </row>
    <row r="6" spans="1:22" s="165" customFormat="1" ht="12.75" x14ac:dyDescent="0.25">
      <c r="E6" s="166"/>
      <c r="F6" s="166"/>
      <c r="G6" s="168" t="s">
        <v>379</v>
      </c>
      <c r="H6" s="168" t="s">
        <v>380</v>
      </c>
      <c r="I6" s="168" t="s">
        <v>381</v>
      </c>
      <c r="J6" s="168" t="s">
        <v>382</v>
      </c>
      <c r="K6" s="168" t="s">
        <v>383</v>
      </c>
      <c r="L6" s="168" t="s">
        <v>384</v>
      </c>
      <c r="M6" s="168" t="s">
        <v>385</v>
      </c>
      <c r="N6" s="168" t="s">
        <v>386</v>
      </c>
      <c r="O6" s="168" t="s">
        <v>387</v>
      </c>
      <c r="P6" s="168" t="s">
        <v>388</v>
      </c>
      <c r="Q6" s="168" t="s">
        <v>389</v>
      </c>
      <c r="R6" s="168" t="s">
        <v>414</v>
      </c>
      <c r="S6" s="168" t="s">
        <v>415</v>
      </c>
      <c r="T6" s="168" t="s">
        <v>416</v>
      </c>
      <c r="U6" s="168" t="s">
        <v>417</v>
      </c>
      <c r="V6" s="168" t="s">
        <v>418</v>
      </c>
    </row>
    <row r="7" spans="1:22" s="165" customFormat="1" ht="4.5" customHeight="1" x14ac:dyDescent="0.25">
      <c r="E7" s="421"/>
      <c r="F7" s="421"/>
      <c r="G7" s="421">
        <v>1</v>
      </c>
      <c r="H7" s="421">
        <v>2</v>
      </c>
      <c r="I7" s="421">
        <v>3</v>
      </c>
      <c r="J7" s="421">
        <v>4</v>
      </c>
      <c r="K7" s="421">
        <v>5</v>
      </c>
      <c r="L7" s="421">
        <v>6</v>
      </c>
      <c r="M7" s="421">
        <v>7</v>
      </c>
      <c r="N7" s="421">
        <v>8</v>
      </c>
      <c r="O7" s="421">
        <v>9</v>
      </c>
      <c r="P7" s="421">
        <v>10</v>
      </c>
      <c r="Q7" s="421">
        <v>11</v>
      </c>
      <c r="R7" s="421">
        <v>12</v>
      </c>
      <c r="S7" s="421">
        <v>13</v>
      </c>
      <c r="T7" s="421">
        <v>14</v>
      </c>
      <c r="U7" s="421">
        <v>15</v>
      </c>
      <c r="V7" s="421">
        <v>16</v>
      </c>
    </row>
    <row r="8" spans="1:22" s="165" customFormat="1" ht="12.75" x14ac:dyDescent="0.25">
      <c r="E8" s="420" t="s">
        <v>354</v>
      </c>
      <c r="F8" s="420"/>
      <c r="G8" s="406">
        <f>-'Kosten stalling'!C38</f>
        <v>-7400000</v>
      </c>
      <c r="H8" s="409">
        <f t="dataTable" ref="H8:V21" dt2D="0" dtr="1" r1="G7" ca="1"/>
        <v>-7400000</v>
      </c>
      <c r="I8" s="406">
        <v>-3700000</v>
      </c>
      <c r="J8" s="406">
        <v>-3700000</v>
      </c>
      <c r="K8" s="406">
        <v>-925000</v>
      </c>
      <c r="L8" s="406">
        <v>-925000</v>
      </c>
      <c r="M8" s="406">
        <v>-925000</v>
      </c>
      <c r="N8" s="406">
        <v>-925000</v>
      </c>
      <c r="O8" s="406">
        <v>-7400000</v>
      </c>
      <c r="P8" s="406">
        <v>-7400000</v>
      </c>
      <c r="Q8" s="218">
        <v>-3700000</v>
      </c>
      <c r="R8" s="218">
        <v>-3700000</v>
      </c>
      <c r="S8" s="218">
        <v>-925000</v>
      </c>
      <c r="T8" s="218">
        <v>-925000</v>
      </c>
      <c r="U8" s="218">
        <v>-925000</v>
      </c>
      <c r="V8" s="218">
        <v>-925000</v>
      </c>
    </row>
    <row r="9" spans="1:22" s="165" customFormat="1" ht="4.5" customHeight="1" x14ac:dyDescent="0.25">
      <c r="A9" s="347"/>
      <c r="B9" s="347"/>
      <c r="C9" s="347"/>
      <c r="D9" s="347"/>
      <c r="E9" s="421"/>
      <c r="F9" s="421"/>
      <c r="G9" s="421"/>
      <c r="H9" s="421">
        <v>0</v>
      </c>
      <c r="I9" s="421">
        <v>0</v>
      </c>
      <c r="J9" s="421">
        <v>0</v>
      </c>
      <c r="K9" s="421">
        <v>0</v>
      </c>
      <c r="L9" s="421">
        <v>0</v>
      </c>
      <c r="M9" s="421">
        <v>0</v>
      </c>
      <c r="N9" s="421">
        <v>0</v>
      </c>
      <c r="O9" s="421">
        <v>0</v>
      </c>
      <c r="P9" s="421">
        <v>0</v>
      </c>
      <c r="Q9" s="421">
        <v>0</v>
      </c>
      <c r="R9" s="421">
        <v>0</v>
      </c>
      <c r="S9" s="421">
        <v>0</v>
      </c>
      <c r="T9" s="421">
        <v>0</v>
      </c>
      <c r="U9" s="421">
        <v>0</v>
      </c>
      <c r="V9" s="421">
        <v>0</v>
      </c>
    </row>
    <row r="10" spans="1:22" s="165" customFormat="1" ht="12.75" x14ac:dyDescent="0.25">
      <c r="A10" s="347"/>
      <c r="B10" s="348"/>
      <c r="C10" s="374" t="s">
        <v>89</v>
      </c>
      <c r="D10" s="348"/>
      <c r="E10" s="420" t="s">
        <v>355</v>
      </c>
      <c r="F10" s="420"/>
      <c r="G10" s="406">
        <f>Output!N4</f>
        <v>-320000</v>
      </c>
      <c r="H10" s="409">
        <v>-320000</v>
      </c>
      <c r="I10" s="406">
        <v>-160000</v>
      </c>
      <c r="J10" s="406">
        <v>-160000</v>
      </c>
      <c r="K10" s="406">
        <v>-40000</v>
      </c>
      <c r="L10" s="406">
        <v>-40000</v>
      </c>
      <c r="M10" s="406">
        <v>-40000</v>
      </c>
      <c r="N10" s="406">
        <v>-40000</v>
      </c>
      <c r="O10" s="406">
        <v>-320000</v>
      </c>
      <c r="P10" s="406">
        <v>-320000</v>
      </c>
      <c r="Q10" s="218">
        <v>-160000</v>
      </c>
      <c r="R10" s="218">
        <v>-160000</v>
      </c>
      <c r="S10" s="218">
        <v>-40000</v>
      </c>
      <c r="T10" s="218">
        <v>-40000</v>
      </c>
      <c r="U10" s="218">
        <v>-40000</v>
      </c>
      <c r="V10" s="218">
        <v>-40000</v>
      </c>
    </row>
    <row r="11" spans="1:22" s="165" customFormat="1" ht="4.5" customHeight="1" thickBot="1" x14ac:dyDescent="0.3">
      <c r="A11" s="347"/>
      <c r="B11" s="348"/>
      <c r="C11" s="375"/>
      <c r="D11" s="348"/>
      <c r="E11" s="422"/>
      <c r="F11" s="422"/>
      <c r="G11" s="422"/>
      <c r="H11" s="422">
        <v>0</v>
      </c>
      <c r="I11" s="422">
        <v>0</v>
      </c>
      <c r="J11" s="422">
        <v>0</v>
      </c>
      <c r="K11" s="422">
        <v>0</v>
      </c>
      <c r="L11" s="422">
        <v>0</v>
      </c>
      <c r="M11" s="422">
        <v>0</v>
      </c>
      <c r="N11" s="422">
        <v>0</v>
      </c>
      <c r="O11" s="422">
        <v>0</v>
      </c>
      <c r="P11" s="422">
        <v>0</v>
      </c>
      <c r="Q11" s="422">
        <v>0</v>
      </c>
      <c r="R11" s="422">
        <v>0</v>
      </c>
      <c r="S11" s="422">
        <v>0</v>
      </c>
      <c r="T11" s="422">
        <v>0</v>
      </c>
      <c r="U11" s="422">
        <v>0</v>
      </c>
      <c r="V11" s="422">
        <v>0</v>
      </c>
    </row>
    <row r="12" spans="1:22" s="165" customFormat="1" ht="4.5" customHeight="1" x14ac:dyDescent="0.25">
      <c r="A12" s="347"/>
      <c r="B12" s="348"/>
      <c r="C12" s="375"/>
      <c r="D12" s="348"/>
      <c r="E12" s="175"/>
      <c r="F12" s="175"/>
      <c r="G12" s="402"/>
      <c r="H12" s="402">
        <v>0</v>
      </c>
      <c r="I12" s="402">
        <v>0</v>
      </c>
      <c r="J12" s="402">
        <v>0</v>
      </c>
      <c r="K12" s="402">
        <v>0</v>
      </c>
      <c r="L12" s="402">
        <v>0</v>
      </c>
      <c r="M12" s="402">
        <v>0</v>
      </c>
      <c r="N12" s="402">
        <v>0</v>
      </c>
      <c r="O12" s="402">
        <v>0</v>
      </c>
      <c r="P12" s="402">
        <v>0</v>
      </c>
      <c r="Q12" s="402">
        <v>0</v>
      </c>
      <c r="R12" s="402">
        <v>0</v>
      </c>
      <c r="S12" s="402">
        <v>0</v>
      </c>
      <c r="T12" s="402">
        <v>0</v>
      </c>
      <c r="U12" s="402">
        <v>0</v>
      </c>
      <c r="V12" s="402">
        <v>0</v>
      </c>
    </row>
    <row r="13" spans="1:22" s="165" customFormat="1" ht="12.75" x14ac:dyDescent="0.25">
      <c r="A13" s="347"/>
      <c r="B13" s="348"/>
      <c r="C13" s="384" t="s">
        <v>377</v>
      </c>
      <c r="D13" s="348"/>
      <c r="E13" s="166" t="s">
        <v>356</v>
      </c>
      <c r="F13" s="166"/>
      <c r="G13" s="406">
        <f>Output!N5</f>
        <v>-88000</v>
      </c>
      <c r="H13" s="409">
        <v>-88000</v>
      </c>
      <c r="I13" s="406">
        <v>-44000</v>
      </c>
      <c r="J13" s="406">
        <v>-44000</v>
      </c>
      <c r="K13" s="406">
        <v>-11000</v>
      </c>
      <c r="L13" s="406">
        <v>-11000</v>
      </c>
      <c r="M13" s="406">
        <v>-11000</v>
      </c>
      <c r="N13" s="406">
        <v>-11000</v>
      </c>
      <c r="O13" s="406">
        <v>-88000</v>
      </c>
      <c r="P13" s="406">
        <v>-88000</v>
      </c>
      <c r="Q13" s="218">
        <v>-44000</v>
      </c>
      <c r="R13" s="218">
        <v>-44000</v>
      </c>
      <c r="S13" s="218">
        <v>-11000</v>
      </c>
      <c r="T13" s="218">
        <v>-11000</v>
      </c>
      <c r="U13" s="218">
        <v>-11000</v>
      </c>
      <c r="V13" s="218">
        <v>-11000</v>
      </c>
    </row>
    <row r="14" spans="1:22" s="165" customFormat="1" ht="4.5" customHeight="1" x14ac:dyDescent="0.25">
      <c r="A14" s="347"/>
      <c r="B14" s="348"/>
      <c r="C14" s="376"/>
      <c r="D14" s="348"/>
      <c r="E14" s="166"/>
      <c r="F14" s="166"/>
      <c r="G14" s="402"/>
      <c r="H14" s="402">
        <v>0</v>
      </c>
      <c r="I14" s="402">
        <v>0</v>
      </c>
      <c r="J14" s="402">
        <v>0</v>
      </c>
      <c r="K14" s="402">
        <v>0</v>
      </c>
      <c r="L14" s="402">
        <v>0</v>
      </c>
      <c r="M14" s="402">
        <v>0</v>
      </c>
      <c r="N14" s="402">
        <v>0</v>
      </c>
      <c r="O14" s="402">
        <v>0</v>
      </c>
      <c r="P14" s="402">
        <v>0</v>
      </c>
      <c r="Q14" s="402">
        <v>0</v>
      </c>
      <c r="R14" s="402">
        <v>0</v>
      </c>
      <c r="S14" s="402">
        <v>0</v>
      </c>
      <c r="T14" s="402">
        <v>0</v>
      </c>
      <c r="U14" s="402">
        <v>0</v>
      </c>
      <c r="V14" s="402">
        <v>0</v>
      </c>
    </row>
    <row r="15" spans="1:22" s="165" customFormat="1" ht="12.75" x14ac:dyDescent="0.25">
      <c r="A15" s="347"/>
      <c r="B15" s="348"/>
      <c r="C15" s="377" t="s">
        <v>92</v>
      </c>
      <c r="D15" s="348"/>
      <c r="E15" s="166" t="s">
        <v>357</v>
      </c>
      <c r="F15" s="166"/>
      <c r="G15" s="406">
        <f>IFERROR(Output!N6,0)</f>
        <v>-320710.23214285728</v>
      </c>
      <c r="H15" s="409">
        <v>-289377.00000000012</v>
      </c>
      <c r="I15" s="406">
        <v>-199580.35714285731</v>
      </c>
      <c r="J15" s="406">
        <v>-176100.00000000017</v>
      </c>
      <c r="K15" s="406">
        <v>-168952.87500000017</v>
      </c>
      <c r="L15" s="406">
        <v>-38480.357142857138</v>
      </c>
      <c r="M15" s="406">
        <v>-15000</v>
      </c>
      <c r="N15" s="406">
        <v>-15000</v>
      </c>
      <c r="O15" s="406">
        <v>-312857.35714285728</v>
      </c>
      <c r="P15" s="406">
        <v>-289377.00000000012</v>
      </c>
      <c r="Q15" s="218">
        <v>-199580.35714285731</v>
      </c>
      <c r="R15" s="218">
        <v>-64698.749999999993</v>
      </c>
      <c r="S15" s="218">
        <v>-168952.87500000017</v>
      </c>
      <c r="T15" s="218">
        <v>-38480.357142857138</v>
      </c>
      <c r="U15" s="218">
        <v>-15000</v>
      </c>
      <c r="V15" s="218">
        <v>-15000</v>
      </c>
    </row>
    <row r="16" spans="1:22" s="165" customFormat="1" ht="4.5" customHeight="1" x14ac:dyDescent="0.25">
      <c r="A16" s="347"/>
      <c r="B16" s="348"/>
      <c r="C16" s="378"/>
      <c r="D16" s="348"/>
      <c r="E16" s="166"/>
      <c r="F16" s="166"/>
      <c r="G16" s="402"/>
      <c r="H16" s="402">
        <v>0</v>
      </c>
      <c r="I16" s="402">
        <v>0</v>
      </c>
      <c r="J16" s="402">
        <v>0</v>
      </c>
      <c r="K16" s="402">
        <v>0</v>
      </c>
      <c r="L16" s="402">
        <v>0</v>
      </c>
      <c r="M16" s="402">
        <v>0</v>
      </c>
      <c r="N16" s="402">
        <v>0</v>
      </c>
      <c r="O16" s="402">
        <v>0</v>
      </c>
      <c r="P16" s="402">
        <v>0</v>
      </c>
      <c r="Q16" s="402">
        <v>0</v>
      </c>
      <c r="R16" s="402">
        <v>0</v>
      </c>
      <c r="S16" s="402">
        <v>0</v>
      </c>
      <c r="T16" s="402">
        <v>0</v>
      </c>
      <c r="U16" s="402">
        <v>0</v>
      </c>
      <c r="V16" s="402">
        <v>0</v>
      </c>
    </row>
    <row r="17" spans="1:22" s="165" customFormat="1" ht="12.75" x14ac:dyDescent="0.25">
      <c r="A17" s="347"/>
      <c r="B17" s="348"/>
      <c r="C17" s="385" t="s">
        <v>377</v>
      </c>
      <c r="D17" s="348"/>
      <c r="E17" s="166" t="s">
        <v>373</v>
      </c>
      <c r="F17" s="166"/>
      <c r="G17" s="406">
        <f>IFERROR(Output!O7,0)</f>
        <v>104000</v>
      </c>
      <c r="H17" s="409">
        <v>104000</v>
      </c>
      <c r="I17" s="406">
        <v>52000</v>
      </c>
      <c r="J17" s="406">
        <v>52000</v>
      </c>
      <c r="K17" s="406">
        <v>13000</v>
      </c>
      <c r="L17" s="406">
        <v>13000</v>
      </c>
      <c r="M17" s="406">
        <v>13000</v>
      </c>
      <c r="N17" s="406">
        <v>13000</v>
      </c>
      <c r="O17" s="406">
        <v>104000</v>
      </c>
      <c r="P17" s="406">
        <v>104000</v>
      </c>
      <c r="Q17" s="218">
        <v>52000</v>
      </c>
      <c r="R17" s="218">
        <v>52000</v>
      </c>
      <c r="S17" s="218">
        <v>13000</v>
      </c>
      <c r="T17" s="218">
        <v>13000</v>
      </c>
      <c r="U17" s="218">
        <v>13000</v>
      </c>
      <c r="V17" s="218">
        <v>13000</v>
      </c>
    </row>
    <row r="18" spans="1:22" s="165" customFormat="1" ht="4.5" customHeight="1" x14ac:dyDescent="0.25">
      <c r="A18" s="347"/>
      <c r="B18" s="348"/>
      <c r="C18" s="347"/>
      <c r="D18" s="348"/>
      <c r="E18" s="166"/>
      <c r="F18" s="166"/>
      <c r="G18" s="402"/>
      <c r="H18" s="402">
        <v>0</v>
      </c>
      <c r="I18" s="402">
        <v>0</v>
      </c>
      <c r="J18" s="402">
        <v>0</v>
      </c>
      <c r="K18" s="402">
        <v>0</v>
      </c>
      <c r="L18" s="402">
        <v>0</v>
      </c>
      <c r="M18" s="402">
        <v>0</v>
      </c>
      <c r="N18" s="402">
        <v>0</v>
      </c>
      <c r="O18" s="402">
        <v>0</v>
      </c>
      <c r="P18" s="402">
        <v>0</v>
      </c>
      <c r="Q18" s="402">
        <v>0</v>
      </c>
      <c r="R18" s="402">
        <v>0</v>
      </c>
      <c r="S18" s="402">
        <v>0</v>
      </c>
      <c r="T18" s="402">
        <v>0</v>
      </c>
      <c r="U18" s="402">
        <v>0</v>
      </c>
      <c r="V18" s="402">
        <v>0</v>
      </c>
    </row>
    <row r="19" spans="1:22" s="165" customFormat="1" ht="12.75" x14ac:dyDescent="0.25">
      <c r="A19" s="347"/>
      <c r="B19" s="348"/>
      <c r="C19" s="377" t="s">
        <v>241</v>
      </c>
      <c r="D19" s="348"/>
      <c r="E19" s="219" t="s">
        <v>358</v>
      </c>
      <c r="F19" s="166"/>
      <c r="G19" s="407">
        <f>SUM(G10:G17)</f>
        <v>-624710.23214285728</v>
      </c>
      <c r="H19" s="410">
        <v>-593377.00000000012</v>
      </c>
      <c r="I19" s="407">
        <v>-351580.35714285728</v>
      </c>
      <c r="J19" s="407">
        <v>-328100.00000000017</v>
      </c>
      <c r="K19" s="407">
        <v>-206952.87500000017</v>
      </c>
      <c r="L19" s="407">
        <v>-76480.35714285713</v>
      </c>
      <c r="M19" s="407">
        <v>-53000</v>
      </c>
      <c r="N19" s="407">
        <v>-53000</v>
      </c>
      <c r="O19" s="407">
        <v>-616857.35714285728</v>
      </c>
      <c r="P19" s="407">
        <v>-593377.00000000012</v>
      </c>
      <c r="Q19" s="244">
        <v>-351580.35714285728</v>
      </c>
      <c r="R19" s="244">
        <v>-216698.75</v>
      </c>
      <c r="S19" s="244">
        <v>-206952.87500000017</v>
      </c>
      <c r="T19" s="244">
        <v>-76480.35714285713</v>
      </c>
      <c r="U19" s="244">
        <v>-53000</v>
      </c>
      <c r="V19" s="244">
        <v>-53000</v>
      </c>
    </row>
    <row r="20" spans="1:22" s="165" customFormat="1" ht="4.5" customHeight="1" x14ac:dyDescent="0.25">
      <c r="A20" s="347"/>
      <c r="B20" s="348"/>
      <c r="C20" s="378"/>
      <c r="D20" s="348"/>
      <c r="E20" s="166"/>
      <c r="F20" s="166"/>
      <c r="G20" s="402"/>
      <c r="H20" s="402">
        <v>0</v>
      </c>
      <c r="I20" s="402">
        <v>0</v>
      </c>
      <c r="J20" s="402">
        <v>0</v>
      </c>
      <c r="K20" s="402">
        <v>0</v>
      </c>
      <c r="L20" s="402">
        <v>0</v>
      </c>
      <c r="M20" s="402">
        <v>0</v>
      </c>
      <c r="N20" s="402">
        <v>0</v>
      </c>
      <c r="O20" s="402">
        <v>0</v>
      </c>
      <c r="P20" s="402">
        <v>0</v>
      </c>
      <c r="Q20" s="402">
        <v>0</v>
      </c>
      <c r="R20" s="402">
        <v>0</v>
      </c>
      <c r="S20" s="402">
        <v>0</v>
      </c>
      <c r="T20" s="402">
        <v>0</v>
      </c>
      <c r="U20" s="402">
        <v>0</v>
      </c>
      <c r="V20" s="402">
        <v>0</v>
      </c>
    </row>
    <row r="21" spans="1:22" s="165" customFormat="1" ht="12.75" x14ac:dyDescent="0.25">
      <c r="A21" s="347"/>
      <c r="B21" s="348"/>
      <c r="C21" s="386" t="s">
        <v>377</v>
      </c>
      <c r="D21" s="348"/>
      <c r="E21" s="219" t="s">
        <v>359</v>
      </c>
      <c r="F21" s="166"/>
      <c r="G21" s="408">
        <f>Output!N32</f>
        <v>-253500</v>
      </c>
      <c r="H21" s="411">
        <v>-253500</v>
      </c>
      <c r="I21" s="408">
        <v>-126750</v>
      </c>
      <c r="J21" s="408">
        <v>-126750</v>
      </c>
      <c r="K21" s="408">
        <v>-50700</v>
      </c>
      <c r="L21" s="408">
        <v>-50700</v>
      </c>
      <c r="M21" s="408">
        <v>-50700</v>
      </c>
      <c r="N21" s="408">
        <v>-50700</v>
      </c>
      <c r="O21" s="408">
        <v>-253500</v>
      </c>
      <c r="P21" s="408">
        <v>-253500</v>
      </c>
      <c r="Q21" s="399">
        <v>-126750</v>
      </c>
      <c r="R21" s="399">
        <v>-126750</v>
      </c>
      <c r="S21" s="399">
        <v>-50700</v>
      </c>
      <c r="T21" s="399">
        <v>-50700</v>
      </c>
      <c r="U21" s="399">
        <v>-50700</v>
      </c>
      <c r="V21" s="399">
        <v>-50700</v>
      </c>
    </row>
    <row r="22" spans="1:22" s="165" customFormat="1" ht="4.5" customHeight="1" x14ac:dyDescent="0.25">
      <c r="A22" s="347"/>
      <c r="B22" s="347"/>
      <c r="C22" s="347"/>
      <c r="D22" s="347"/>
      <c r="E22" s="392"/>
      <c r="F22" s="392"/>
      <c r="G22" s="393"/>
      <c r="H22" s="393"/>
      <c r="I22" s="393"/>
      <c r="J22" s="393"/>
      <c r="K22" s="393"/>
      <c r="L22" s="393"/>
      <c r="M22" s="393"/>
      <c r="N22" s="393"/>
      <c r="O22" s="393"/>
      <c r="P22" s="393"/>
      <c r="Q22" s="393"/>
      <c r="R22" s="393"/>
      <c r="S22" s="393"/>
      <c r="T22" s="393"/>
      <c r="U22" s="393"/>
      <c r="V22" s="393"/>
    </row>
    <row r="23" spans="1:22" s="165" customFormat="1" ht="12.75" x14ac:dyDescent="0.25">
      <c r="A23" s="347"/>
      <c r="B23" s="347"/>
      <c r="C23" s="347"/>
      <c r="D23" s="347"/>
      <c r="E23" s="392"/>
      <c r="F23" s="392"/>
      <c r="G23" s="412"/>
      <c r="H23" s="412"/>
      <c r="I23" s="412"/>
      <c r="J23" s="412"/>
      <c r="K23" s="393"/>
      <c r="L23" s="393"/>
      <c r="M23" s="393"/>
      <c r="N23" s="393"/>
      <c r="O23" s="393"/>
      <c r="P23" s="393"/>
      <c r="Q23" s="393"/>
      <c r="R23" s="393"/>
      <c r="S23" s="393"/>
      <c r="T23" s="393"/>
      <c r="U23" s="393"/>
      <c r="V23" s="393"/>
    </row>
    <row r="24" spans="1:22" s="220" customFormat="1" ht="4.5" customHeight="1" x14ac:dyDescent="0.3">
      <c r="A24" s="347"/>
      <c r="B24" s="348"/>
      <c r="C24" s="373"/>
      <c r="D24" s="348"/>
      <c r="E24" s="347"/>
      <c r="F24" s="347"/>
      <c r="G24" s="347"/>
      <c r="H24" s="347"/>
      <c r="I24" s="347"/>
      <c r="J24" s="347"/>
      <c r="K24" s="347"/>
      <c r="L24" s="347"/>
    </row>
    <row r="25" spans="1:22" s="228" customFormat="1" ht="16.5" x14ac:dyDescent="0.3">
      <c r="A25" s="373"/>
      <c r="B25" s="373"/>
      <c r="C25" s="373"/>
      <c r="D25" s="373"/>
      <c r="E25" s="373"/>
      <c r="F25" s="373"/>
      <c r="G25" s="373"/>
      <c r="H25" s="373"/>
      <c r="I25" s="373"/>
      <c r="J25" s="373"/>
      <c r="K25" s="373"/>
      <c r="L25" s="373"/>
    </row>
    <row r="26" spans="1:22" s="403" customFormat="1" ht="3.75" customHeight="1" x14ac:dyDescent="0.25"/>
    <row r="27" spans="1:22" s="403" customFormat="1" x14ac:dyDescent="0.25"/>
    <row r="28" spans="1:22" s="403" customFormat="1" ht="3.75" customHeight="1" x14ac:dyDescent="0.25">
      <c r="B28" s="404"/>
      <c r="C28" s="405"/>
      <c r="D28" s="405"/>
      <c r="E28" s="405"/>
      <c r="F28" s="405"/>
      <c r="G28" s="405"/>
      <c r="H28" s="405"/>
      <c r="I28" s="405"/>
      <c r="J28" s="405"/>
      <c r="K28" s="405"/>
      <c r="L28" s="405"/>
      <c r="M28" s="405"/>
      <c r="N28" s="405"/>
      <c r="O28" s="405"/>
      <c r="P28" s="405"/>
      <c r="Q28" s="405"/>
      <c r="R28" s="405"/>
      <c r="S28" s="405"/>
      <c r="T28" s="405"/>
      <c r="U28" s="405"/>
      <c r="V28" s="405"/>
    </row>
    <row r="29" spans="1:22" s="178" customFormat="1" ht="12.75" x14ac:dyDescent="0.25">
      <c r="B29" s="173"/>
      <c r="C29" s="174" t="s">
        <v>35</v>
      </c>
      <c r="D29" s="174"/>
      <c r="E29" s="175"/>
      <c r="F29" s="175"/>
      <c r="G29" s="176"/>
      <c r="H29" s="176"/>
      <c r="I29" s="176"/>
      <c r="J29" s="176"/>
      <c r="K29" s="176"/>
      <c r="L29" s="176"/>
      <c r="M29" s="176"/>
      <c r="N29" s="176"/>
      <c r="O29" s="176"/>
      <c r="P29" s="176"/>
      <c r="Q29" s="176"/>
      <c r="R29" s="176"/>
      <c r="S29" s="176"/>
      <c r="T29" s="176"/>
      <c r="U29" s="176"/>
      <c r="V29" s="176"/>
    </row>
    <row r="30" spans="1:22" s="165" customFormat="1" ht="4.5" customHeight="1" x14ac:dyDescent="0.25">
      <c r="B30" s="173"/>
      <c r="C30" s="178"/>
      <c r="D30" s="178"/>
      <c r="E30" s="175"/>
      <c r="F30" s="175"/>
      <c r="G30" s="176"/>
      <c r="H30" s="176"/>
      <c r="I30" s="176"/>
      <c r="J30" s="176"/>
      <c r="K30" s="176"/>
      <c r="L30" s="176"/>
      <c r="M30" s="176"/>
      <c r="N30" s="176"/>
      <c r="O30" s="176"/>
      <c r="P30" s="176"/>
      <c r="Q30" s="176"/>
      <c r="R30" s="176"/>
      <c r="S30" s="176"/>
      <c r="T30" s="176"/>
      <c r="U30" s="176"/>
      <c r="V30" s="176"/>
    </row>
    <row r="31" spans="1:22" s="165" customFormat="1" ht="12.75" x14ac:dyDescent="0.25">
      <c r="A31" s="165">
        <v>1</v>
      </c>
      <c r="B31" s="173"/>
      <c r="C31" s="179" t="s">
        <v>0</v>
      </c>
      <c r="D31" s="179"/>
      <c r="E31" s="175"/>
      <c r="F31" s="175"/>
      <c r="G31" s="352">
        <v>4000</v>
      </c>
      <c r="H31" s="352">
        <v>4000</v>
      </c>
      <c r="I31" s="352">
        <v>2000</v>
      </c>
      <c r="J31" s="352">
        <v>2000</v>
      </c>
      <c r="K31" s="352">
        <v>500</v>
      </c>
      <c r="L31" s="352">
        <v>500</v>
      </c>
      <c r="M31" s="352">
        <v>500</v>
      </c>
      <c r="N31" s="352">
        <v>500</v>
      </c>
      <c r="O31" s="352">
        <v>4000</v>
      </c>
      <c r="P31" s="352">
        <v>4000</v>
      </c>
      <c r="Q31" s="352">
        <v>2000</v>
      </c>
      <c r="R31" s="352">
        <v>2000</v>
      </c>
      <c r="S31" s="352">
        <v>500</v>
      </c>
      <c r="T31" s="352">
        <v>500</v>
      </c>
      <c r="U31" s="352">
        <v>500</v>
      </c>
      <c r="V31" s="352">
        <v>500</v>
      </c>
    </row>
    <row r="32" spans="1:22" s="165" customFormat="1" ht="4.5" customHeight="1" x14ac:dyDescent="0.25">
      <c r="A32" s="165">
        <v>2</v>
      </c>
      <c r="B32" s="173"/>
      <c r="C32" s="178"/>
      <c r="D32" s="178"/>
      <c r="E32" s="175"/>
      <c r="F32" s="175"/>
      <c r="G32" s="176"/>
      <c r="H32" s="176"/>
      <c r="I32" s="176"/>
      <c r="J32" s="176"/>
      <c r="K32" s="176"/>
      <c r="L32" s="176"/>
      <c r="M32" s="176"/>
      <c r="N32" s="176"/>
      <c r="O32" s="176"/>
      <c r="P32" s="176"/>
      <c r="Q32" s="176"/>
      <c r="R32" s="176"/>
      <c r="S32" s="176"/>
      <c r="T32" s="176"/>
      <c r="U32" s="176"/>
      <c r="V32" s="176"/>
    </row>
    <row r="33" spans="1:22" s="178" customFormat="1" ht="12.75" x14ac:dyDescent="0.25">
      <c r="A33" s="165">
        <v>3</v>
      </c>
      <c r="B33" s="173"/>
      <c r="C33" s="179" t="s">
        <v>31</v>
      </c>
      <c r="D33" s="179"/>
      <c r="E33" s="175"/>
      <c r="F33" s="175"/>
      <c r="G33" s="352" t="s">
        <v>23</v>
      </c>
      <c r="H33" s="352" t="s">
        <v>23</v>
      </c>
      <c r="I33" s="352" t="s">
        <v>23</v>
      </c>
      <c r="J33" s="352" t="s">
        <v>23</v>
      </c>
      <c r="K33" s="352" t="s">
        <v>23</v>
      </c>
      <c r="L33" s="352" t="s">
        <v>23</v>
      </c>
      <c r="M33" s="352" t="s">
        <v>23</v>
      </c>
      <c r="N33" s="352" t="s">
        <v>23</v>
      </c>
      <c r="O33" s="352" t="s">
        <v>23</v>
      </c>
      <c r="P33" s="352" t="s">
        <v>23</v>
      </c>
      <c r="Q33" s="352" t="s">
        <v>23</v>
      </c>
      <c r="R33" s="352" t="s">
        <v>23</v>
      </c>
      <c r="S33" s="352" t="s">
        <v>23</v>
      </c>
      <c r="T33" s="352" t="s">
        <v>23</v>
      </c>
      <c r="U33" s="352" t="s">
        <v>23</v>
      </c>
      <c r="V33" s="352" t="s">
        <v>23</v>
      </c>
    </row>
    <row r="34" spans="1:22" s="165" customFormat="1" ht="4.5" customHeight="1" x14ac:dyDescent="0.25">
      <c r="A34" s="165">
        <v>4</v>
      </c>
      <c r="B34" s="173"/>
      <c r="C34" s="178"/>
      <c r="D34" s="178"/>
      <c r="E34" s="175"/>
      <c r="F34" s="175"/>
      <c r="G34" s="176"/>
      <c r="H34" s="176"/>
      <c r="I34" s="176"/>
      <c r="J34" s="176"/>
      <c r="K34" s="176"/>
      <c r="L34" s="176"/>
      <c r="M34" s="176"/>
      <c r="N34" s="176"/>
      <c r="O34" s="176"/>
      <c r="P34" s="176"/>
      <c r="Q34" s="176"/>
      <c r="R34" s="176"/>
      <c r="S34" s="176"/>
      <c r="T34" s="176"/>
      <c r="U34" s="176"/>
      <c r="V34" s="176"/>
    </row>
    <row r="35" spans="1:22" s="178" customFormat="1" ht="12.75" x14ac:dyDescent="0.25">
      <c r="A35" s="165">
        <v>5</v>
      </c>
      <c r="B35" s="173"/>
      <c r="C35" s="179" t="s">
        <v>226</v>
      </c>
      <c r="D35" s="179"/>
      <c r="E35" s="175"/>
      <c r="F35" s="175"/>
      <c r="G35" s="352" t="s">
        <v>8</v>
      </c>
      <c r="H35" s="352" t="s">
        <v>8</v>
      </c>
      <c r="I35" s="352" t="s">
        <v>8</v>
      </c>
      <c r="J35" s="352" t="s">
        <v>8</v>
      </c>
      <c r="K35" s="352" t="s">
        <v>8</v>
      </c>
      <c r="L35" s="352" t="s">
        <v>8</v>
      </c>
      <c r="M35" s="352" t="s">
        <v>8</v>
      </c>
      <c r="N35" s="352" t="s">
        <v>8</v>
      </c>
      <c r="O35" s="352" t="s">
        <v>8</v>
      </c>
      <c r="P35" s="352" t="s">
        <v>8</v>
      </c>
      <c r="Q35" s="352" t="s">
        <v>8</v>
      </c>
      <c r="R35" s="352" t="s">
        <v>8</v>
      </c>
      <c r="S35" s="352" t="s">
        <v>8</v>
      </c>
      <c r="T35" s="352" t="s">
        <v>8</v>
      </c>
      <c r="U35" s="352" t="s">
        <v>8</v>
      </c>
      <c r="V35" s="352" t="s">
        <v>8</v>
      </c>
    </row>
    <row r="36" spans="1:22" s="165" customFormat="1" ht="4.5" customHeight="1" x14ac:dyDescent="0.25">
      <c r="A36" s="165">
        <v>6</v>
      </c>
      <c r="B36" s="173"/>
      <c r="C36" s="178"/>
      <c r="D36" s="178"/>
      <c r="E36" s="175"/>
      <c r="F36" s="175"/>
      <c r="G36" s="178"/>
      <c r="H36" s="178"/>
      <c r="I36" s="178"/>
      <c r="J36" s="178"/>
      <c r="K36" s="178"/>
      <c r="L36" s="178"/>
      <c r="M36" s="178"/>
      <c r="N36" s="178"/>
      <c r="O36" s="178"/>
      <c r="P36" s="178"/>
      <c r="Q36" s="178"/>
      <c r="R36" s="178"/>
      <c r="S36" s="178"/>
      <c r="T36" s="178"/>
      <c r="U36" s="178"/>
      <c r="V36" s="178"/>
    </row>
    <row r="37" spans="1:22" s="165" customFormat="1" ht="12.75" x14ac:dyDescent="0.25">
      <c r="A37" s="165">
        <v>7</v>
      </c>
      <c r="B37" s="173"/>
      <c r="C37" s="179" t="s">
        <v>11</v>
      </c>
      <c r="D37" s="174"/>
      <c r="E37" s="175"/>
      <c r="F37" s="175"/>
      <c r="G37" s="352" t="s">
        <v>9</v>
      </c>
      <c r="H37" s="352" t="s">
        <v>9</v>
      </c>
      <c r="I37" s="352" t="s">
        <v>9</v>
      </c>
      <c r="J37" s="352" t="s">
        <v>9</v>
      </c>
      <c r="K37" s="352" t="s">
        <v>8</v>
      </c>
      <c r="L37" s="352" t="s">
        <v>9</v>
      </c>
      <c r="M37" s="352" t="s">
        <v>8</v>
      </c>
      <c r="N37" s="352" t="s">
        <v>9</v>
      </c>
      <c r="O37" s="352" t="s">
        <v>9</v>
      </c>
      <c r="P37" s="352" t="s">
        <v>9</v>
      </c>
      <c r="Q37" s="352" t="s">
        <v>9</v>
      </c>
      <c r="R37" s="352" t="s">
        <v>9</v>
      </c>
      <c r="S37" s="352" t="s">
        <v>8</v>
      </c>
      <c r="T37" s="352" t="s">
        <v>8</v>
      </c>
      <c r="U37" s="352" t="s">
        <v>8</v>
      </c>
      <c r="V37" s="352" t="s">
        <v>8</v>
      </c>
    </row>
    <row r="38" spans="1:22" s="165" customFormat="1" ht="4.5" customHeight="1" x14ac:dyDescent="0.25">
      <c r="A38" s="165">
        <v>8</v>
      </c>
      <c r="B38" s="173"/>
      <c r="C38" s="178"/>
      <c r="D38" s="178"/>
      <c r="E38" s="175"/>
      <c r="F38" s="175"/>
      <c r="G38" s="176"/>
      <c r="H38" s="176"/>
      <c r="I38" s="176"/>
      <c r="J38" s="176"/>
      <c r="K38" s="176"/>
      <c r="L38" s="176"/>
      <c r="M38" s="176"/>
      <c r="N38" s="176"/>
      <c r="O38" s="176"/>
      <c r="P38" s="176"/>
      <c r="Q38" s="176"/>
      <c r="R38" s="176"/>
      <c r="S38" s="176"/>
      <c r="T38" s="176"/>
      <c r="U38" s="176"/>
      <c r="V38" s="176"/>
    </row>
    <row r="39" spans="1:22" s="178" customFormat="1" ht="39" customHeight="1" x14ac:dyDescent="0.25">
      <c r="A39" s="165">
        <v>9</v>
      </c>
      <c r="B39" s="173"/>
      <c r="G39" s="187" t="str">
        <f>IF(G37='Menu''s'!$B$20,IF(G31&gt;Parameters!$F$28,"Bij meer dan "&amp;TEXT(Parameters!$F$28,"#.###")&amp;" fietsen is een automatisch toegangssysteem onwenselijk.",""),"")</f>
        <v/>
      </c>
      <c r="H39" s="187" t="str">
        <f>IF(H37='Menu''s'!$B$20,IF(H31&gt;Parameters!$F$28,"Bij meer dan "&amp;TEXT(Parameters!$F$28,"#.###")&amp;" fietsen is een automatisch toegangssysteem onwenselijk.",""),"")</f>
        <v/>
      </c>
      <c r="I39" s="187" t="str">
        <f>IF(I37='Menu''s'!$B$20,IF(I31&gt;Parameters!$F$28,"Bij meer dan "&amp;TEXT(Parameters!$F$28,"#.###")&amp;" fietsen is een automatisch toegangssysteem onwenselijk.",""),"")</f>
        <v/>
      </c>
      <c r="J39" s="187" t="str">
        <f>IF(J37='Menu''s'!$B$20,IF(J31&gt;Parameters!$F$28,"Bij meer dan "&amp;TEXT(Parameters!$F$28,"#.###")&amp;" fietsen is een automatisch toegangssysteem onwenselijk.",""),"")</f>
        <v/>
      </c>
      <c r="K39" s="187" t="str">
        <f>IF(K37='Menu''s'!$B$20,IF(K31&gt;Parameters!$F$28,"Bij meer dan "&amp;TEXT(Parameters!$F$28,"#.###")&amp;" fietsen is een automatisch toegangssysteem onwenselijk.",""),"")</f>
        <v/>
      </c>
      <c r="L39" s="187" t="str">
        <f>IF(L37='Menu''s'!$B$20,IF(L31&gt;Parameters!$F$28,"Bij meer dan "&amp;TEXT(Parameters!$F$28,"#.###")&amp;" fietsen is een automatisch toegangssysteem onwenselijk.",""),"")</f>
        <v/>
      </c>
      <c r="M39" s="187" t="str">
        <f>IF(M37='Menu''s'!$B$20,IF(M31&gt;Parameters!$F$28,"Bij meer dan "&amp;TEXT(Parameters!$F$28,"#.###")&amp;" fietsen is een automatisch toegangssysteem onwenselijk.",""),"")</f>
        <v/>
      </c>
      <c r="N39" s="187" t="str">
        <f>IF(N37='Menu''s'!$B$20,IF(N31&gt;Parameters!$F$28,"Bij meer dan "&amp;TEXT(Parameters!$F$28,"#.###")&amp;" fietsen is een automatisch toegangssysteem onwenselijk.",""),"")</f>
        <v/>
      </c>
      <c r="O39" s="187" t="str">
        <f>IF(O37='Menu''s'!$B$20,IF(O31&gt;Parameters!$F$28,"Bij meer dan "&amp;TEXT(Parameters!$F$28,"#.###")&amp;" fietsen is een automatisch toegangssysteem onwenselijk.",""),"")</f>
        <v/>
      </c>
      <c r="P39" s="187" t="str">
        <f>IF(P37='Menu''s'!$B$20,IF(P31&gt;Parameters!$F$28,"Bij meer dan "&amp;TEXT(Parameters!$F$28,"#.###")&amp;" fietsen is een automatisch toegangssysteem onwenselijk.",""),"")</f>
        <v/>
      </c>
      <c r="Q39" s="187" t="str">
        <f>IF(Q37='Menu''s'!$B$20,IF(Q31&gt;Parameters!$F$28,"Bij meer dan "&amp;TEXT(Parameters!$F$28,"#.###")&amp;" fietsen is een automatisch toegangssysteem onwenselijk.",""),"")</f>
        <v/>
      </c>
      <c r="R39" s="187" t="str">
        <f>IF(R37='Menu''s'!$B$20,IF(R31&gt;Parameters!$F$28,"Bij meer dan "&amp;TEXT(Parameters!$F$28,"#.###")&amp;" fietsen is een automatisch toegangssysteem onwenselijk.",""),"")</f>
        <v/>
      </c>
      <c r="S39" s="187" t="str">
        <f>IF(S37='Menu''s'!$B$20,IF(S31&gt;Parameters!$F$28,"Bij meer dan "&amp;TEXT(Parameters!$F$28,"#.###")&amp;" fietsen is een automatisch toegangssysteem onwenselijk.",""),"")</f>
        <v/>
      </c>
      <c r="T39" s="187" t="str">
        <f>IF(T37='Menu''s'!$B$20,IF(T31&gt;Parameters!$F$28,"Bij meer dan "&amp;TEXT(Parameters!$F$28,"#.###")&amp;" fietsen is een automatisch toegangssysteem onwenselijk.",""),"")</f>
        <v/>
      </c>
      <c r="U39" s="187" t="str">
        <f>IF(U37='Menu''s'!$B$20,IF(U31&gt;Parameters!$F$28,"Bij meer dan "&amp;TEXT(Parameters!$F$28,"#.###")&amp;" fietsen is een automatisch toegangssysteem onwenselijk.",""),"")</f>
        <v/>
      </c>
      <c r="V39" s="187" t="str">
        <f>IF(V37='Menu''s'!$B$20,IF(V31&gt;Parameters!$F$28,"Bij meer dan "&amp;TEXT(Parameters!$F$28,"#.###")&amp;" fietsen is een automatisch toegangssysteem onwenselijk.",""),"")</f>
        <v/>
      </c>
    </row>
    <row r="40" spans="1:22" s="165" customFormat="1" ht="4.5" customHeight="1" x14ac:dyDescent="0.25">
      <c r="A40" s="165">
        <v>10</v>
      </c>
      <c r="B40" s="181"/>
      <c r="C40" s="182"/>
      <c r="D40" s="182"/>
      <c r="E40" s="183"/>
      <c r="F40" s="183"/>
      <c r="G40" s="182"/>
      <c r="H40" s="182"/>
      <c r="I40" s="182"/>
      <c r="J40" s="182"/>
      <c r="K40" s="182"/>
      <c r="L40" s="182"/>
      <c r="M40" s="182"/>
      <c r="N40" s="182"/>
      <c r="O40" s="182"/>
      <c r="P40" s="182"/>
      <c r="Q40" s="182"/>
      <c r="R40" s="182"/>
      <c r="S40" s="182"/>
      <c r="T40" s="182"/>
      <c r="U40" s="182"/>
      <c r="V40" s="182"/>
    </row>
    <row r="41" spans="1:22" s="165" customFormat="1" ht="12.75" x14ac:dyDescent="0.25">
      <c r="A41" s="165">
        <v>11</v>
      </c>
      <c r="C41" s="213"/>
      <c r="E41" s="166"/>
      <c r="F41" s="166"/>
    </row>
    <row r="42" spans="1:22" s="165" customFormat="1" ht="4.5" customHeight="1" x14ac:dyDescent="0.25">
      <c r="A42" s="165">
        <v>12</v>
      </c>
      <c r="B42" s="169"/>
      <c r="C42" s="170"/>
      <c r="D42" s="170"/>
      <c r="E42" s="171"/>
      <c r="F42" s="171"/>
      <c r="G42" s="170"/>
      <c r="H42" s="170"/>
      <c r="I42" s="170"/>
      <c r="J42" s="170"/>
      <c r="K42" s="170"/>
      <c r="L42" s="170"/>
      <c r="M42" s="170"/>
      <c r="N42" s="170"/>
      <c r="O42" s="170"/>
      <c r="P42" s="170"/>
      <c r="Q42" s="170"/>
      <c r="R42" s="170"/>
      <c r="S42" s="170"/>
      <c r="T42" s="170"/>
      <c r="U42" s="170"/>
      <c r="V42" s="170"/>
    </row>
    <row r="43" spans="1:22" s="165" customFormat="1" ht="12.75" x14ac:dyDescent="0.25">
      <c r="A43" s="165">
        <v>13</v>
      </c>
      <c r="B43" s="173"/>
      <c r="C43" s="174" t="s">
        <v>240</v>
      </c>
      <c r="D43" s="178"/>
      <c r="E43" s="175"/>
      <c r="F43" s="175"/>
      <c r="G43" s="178"/>
      <c r="H43" s="178"/>
      <c r="I43" s="178"/>
      <c r="J43" s="178"/>
      <c r="K43" s="178"/>
      <c r="L43" s="178"/>
      <c r="M43" s="178"/>
      <c r="N43" s="178"/>
      <c r="O43" s="178"/>
      <c r="P43" s="178"/>
      <c r="Q43" s="178"/>
      <c r="R43" s="178"/>
      <c r="S43" s="178"/>
      <c r="T43" s="178"/>
      <c r="U43" s="178"/>
      <c r="V43" s="178"/>
    </row>
    <row r="44" spans="1:22" s="165" customFormat="1" ht="4.5" customHeight="1" x14ac:dyDescent="0.25">
      <c r="A44" s="165">
        <v>14</v>
      </c>
      <c r="B44" s="173"/>
      <c r="C44" s="178"/>
      <c r="D44" s="178"/>
      <c r="E44" s="175"/>
      <c r="F44" s="175"/>
      <c r="G44" s="178"/>
      <c r="H44" s="178"/>
      <c r="I44" s="178"/>
      <c r="J44" s="178"/>
      <c r="K44" s="178"/>
      <c r="L44" s="178"/>
      <c r="M44" s="178"/>
      <c r="N44" s="178"/>
      <c r="O44" s="178"/>
      <c r="P44" s="178"/>
      <c r="Q44" s="178"/>
      <c r="R44" s="178"/>
      <c r="S44" s="178"/>
      <c r="T44" s="178"/>
      <c r="U44" s="178"/>
      <c r="V44" s="178"/>
    </row>
    <row r="45" spans="1:22" s="165" customFormat="1" ht="12.75" x14ac:dyDescent="0.25">
      <c r="A45" s="165">
        <v>15</v>
      </c>
      <c r="B45" s="173"/>
      <c r="C45" s="179" t="s">
        <v>233</v>
      </c>
      <c r="D45" s="178"/>
      <c r="E45" s="175" t="s">
        <v>106</v>
      </c>
      <c r="F45" s="175"/>
      <c r="G45" s="353" t="s">
        <v>8</v>
      </c>
      <c r="H45" s="353" t="s">
        <v>8</v>
      </c>
      <c r="I45" s="353" t="s">
        <v>8</v>
      </c>
      <c r="J45" s="353" t="s">
        <v>8</v>
      </c>
      <c r="K45" s="353" t="s">
        <v>8</v>
      </c>
      <c r="L45" s="353" t="s">
        <v>8</v>
      </c>
      <c r="M45" s="353" t="s">
        <v>9</v>
      </c>
      <c r="N45" s="353" t="s">
        <v>9</v>
      </c>
      <c r="O45" s="353" t="s">
        <v>8</v>
      </c>
      <c r="P45" s="353" t="s">
        <v>8</v>
      </c>
      <c r="Q45" s="353" t="s">
        <v>8</v>
      </c>
      <c r="R45" s="353" t="s">
        <v>8</v>
      </c>
      <c r="S45" s="353" t="s">
        <v>8</v>
      </c>
      <c r="T45" s="353" t="s">
        <v>8</v>
      </c>
      <c r="U45" s="353" t="s">
        <v>9</v>
      </c>
      <c r="V45" s="353" t="s">
        <v>9</v>
      </c>
    </row>
    <row r="46" spans="1:22" s="165" customFormat="1" ht="4.5" customHeight="1" x14ac:dyDescent="0.25">
      <c r="A46" s="165">
        <v>16</v>
      </c>
      <c r="B46" s="173"/>
      <c r="C46" s="178"/>
      <c r="D46" s="178"/>
      <c r="E46" s="175"/>
      <c r="F46" s="175"/>
      <c r="G46" s="178"/>
      <c r="H46" s="178"/>
      <c r="I46" s="178"/>
      <c r="J46" s="178"/>
      <c r="K46" s="178"/>
      <c r="L46" s="178"/>
      <c r="M46" s="178"/>
      <c r="N46" s="178"/>
      <c r="O46" s="178"/>
      <c r="P46" s="178"/>
      <c r="Q46" s="178"/>
      <c r="R46" s="178"/>
      <c r="S46" s="178"/>
      <c r="T46" s="178"/>
      <c r="U46" s="178"/>
      <c r="V46" s="178"/>
    </row>
    <row r="47" spans="1:22" s="165" customFormat="1" ht="62.25" customHeight="1" x14ac:dyDescent="0.25">
      <c r="A47" s="165">
        <v>17</v>
      </c>
      <c r="B47" s="173"/>
      <c r="C47" s="178"/>
      <c r="D47" s="178"/>
      <c r="E47" s="175"/>
      <c r="F47" s="175"/>
      <c r="G47" s="187" t="str">
        <f>IF(AND(G37='Menu''s'!$B$21,G45='Menu''s'!$F4),"Geen (of niet 24/7) automatisch toegangssysteem. Dan zou er personeel moeten zijn, tenzij er geen registratie is (hieronder invullen).","")</f>
        <v/>
      </c>
      <c r="H47" s="187" t="str">
        <f>IF(AND(H37='Menu''s'!$B$21,H45='Menu''s'!$F4),"Geen (of niet 24/7) automatisch toegangssysteem. Dan zou er personeel moeten zijn, tenzij er geen registratie is (hieronder invullen).","")</f>
        <v/>
      </c>
      <c r="I47" s="187" t="str">
        <f>IF(AND(I37='Menu''s'!$B$21,I45='Menu''s'!$F4),"Geen (of niet 24/7) automatisch toegangssysteem. Dan zou er personeel moeten zijn, tenzij er geen registratie is (hieronder invullen).","")</f>
        <v/>
      </c>
      <c r="J47" s="187" t="str">
        <f>IF(AND(J37='Menu''s'!$B$21,J45='Menu''s'!$F4),"Geen (of niet 24/7) automatisch toegangssysteem. Dan zou er personeel moeten zijn, tenzij er geen registratie is (hieronder invullen).","")</f>
        <v/>
      </c>
      <c r="K47" s="187" t="str">
        <f>IF(AND(K37='Menu''s'!$B$21,K45='Menu''s'!$F4),"Geen (of niet 24/7) automatisch toegangssysteem. Dan zou er personeel moeten zijn, tenzij er geen registratie is (hieronder invullen).","")</f>
        <v/>
      </c>
      <c r="L47" s="187" t="str">
        <f>IF(AND(L37='Menu''s'!$B$21,L45='Menu''s'!$F4),"Geen (of niet 24/7) automatisch toegangssysteem. Dan zou er personeel moeten zijn, tenzij er geen registratie is (hieronder invullen).","")</f>
        <v/>
      </c>
      <c r="M47" s="187" t="str">
        <f>IF(AND(M37='Menu''s'!$B$21,M45='Menu''s'!$F4),"Geen (of niet 24/7) automatisch toegangssysteem. Dan zou er personeel moeten zijn, tenzij er geen registratie is (hieronder invullen).","")</f>
        <v/>
      </c>
      <c r="N47" s="187" t="str">
        <f>IF(AND(N37='Menu''s'!$B$21,N45='Menu''s'!$F4),"Geen (of niet 24/7) automatisch toegangssysteem. Dan zou er personeel moeten zijn, tenzij er geen registratie is (hieronder invullen).","")</f>
        <v>Geen (of niet 24/7) automatisch toegangssysteem. Dan zou er personeel moeten zijn, tenzij er geen registratie is (hieronder invullen).</v>
      </c>
      <c r="O47" s="187" t="str">
        <f>IF(AND(O37='Menu''s'!$B$21,O45='Menu''s'!$F4),"Geen (of niet 24/7) automatisch toegangssysteem. Dan zou er personeel moeten zijn, tenzij er geen registratie is (hieronder invullen).","")</f>
        <v/>
      </c>
      <c r="P47" s="187" t="str">
        <f>IF(AND(P37='Menu''s'!$B$21,P45='Menu''s'!$F4),"Geen (of niet 24/7) automatisch toegangssysteem. Dan zou er personeel moeten zijn, tenzij er geen registratie is (hieronder invullen).","")</f>
        <v/>
      </c>
      <c r="Q47" s="187" t="str">
        <f>IF(AND(Q37='Menu''s'!$B$21,Q45='Menu''s'!$F4),"Geen (of niet 24/7) automatisch toegangssysteem. Dan zou er personeel moeten zijn, tenzij er geen registratie is (hieronder invullen).","")</f>
        <v/>
      </c>
      <c r="R47" s="187" t="str">
        <f>IF(AND(R37='Menu''s'!$B$21,R45='Menu''s'!$F4),"Geen (of niet 24/7) automatisch toegangssysteem. Dan zou er personeel moeten zijn, tenzij er geen registratie is (hieronder invullen).","")</f>
        <v/>
      </c>
      <c r="S47" s="187" t="str">
        <f>IF(AND(S37='Menu''s'!$B$21,S45='Menu''s'!$F4),"Geen (of niet 24/7) automatisch toegangssysteem. Dan zou er personeel moeten zijn, tenzij er geen registratie is (hieronder invullen).","")</f>
        <v/>
      </c>
      <c r="T47" s="187" t="str">
        <f>IF(AND(T37='Menu''s'!$B$21,T45='Menu''s'!$F4),"Geen (of niet 24/7) automatisch toegangssysteem. Dan zou er personeel moeten zijn, tenzij er geen registratie is (hieronder invullen).","")</f>
        <v/>
      </c>
      <c r="U47" s="187" t="str">
        <f>IF(AND(U37='Menu''s'!$B$21,U45='Menu''s'!$F4),"Geen (of niet 24/7) automatisch toegangssysteem. Dan zou er personeel moeten zijn, tenzij er geen registratie is (hieronder invullen).","")</f>
        <v/>
      </c>
      <c r="V47" s="187" t="str">
        <f>IF(AND(V37='Menu''s'!$B$21,V45='Menu''s'!$F4),"Geen (of niet 24/7) automatisch toegangssysteem. Dan zou er personeel moeten zijn, tenzij er geen registratie is (hieronder invullen).","")</f>
        <v/>
      </c>
    </row>
    <row r="48" spans="1:22" s="165" customFormat="1" ht="4.5" customHeight="1" x14ac:dyDescent="0.25">
      <c r="A48" s="165">
        <v>18</v>
      </c>
      <c r="B48" s="173"/>
      <c r="C48" s="178"/>
      <c r="D48" s="178"/>
      <c r="E48" s="175"/>
      <c r="F48" s="175"/>
      <c r="G48" s="178"/>
      <c r="H48" s="178"/>
      <c r="I48" s="178"/>
      <c r="J48" s="178"/>
      <c r="K48" s="178"/>
      <c r="L48" s="178"/>
      <c r="M48" s="178"/>
      <c r="N48" s="178"/>
      <c r="O48" s="178"/>
      <c r="P48" s="178"/>
      <c r="Q48" s="178"/>
      <c r="R48" s="178"/>
      <c r="S48" s="178"/>
      <c r="T48" s="178"/>
      <c r="U48" s="178"/>
      <c r="V48" s="178"/>
    </row>
    <row r="49" spans="1:22" s="165" customFormat="1" ht="12.75" x14ac:dyDescent="0.25">
      <c r="A49" s="165">
        <v>19</v>
      </c>
      <c r="B49" s="173"/>
      <c r="C49" s="179" t="s">
        <v>236</v>
      </c>
      <c r="D49" s="178"/>
      <c r="E49" s="175" t="s">
        <v>106</v>
      </c>
      <c r="F49" s="175"/>
      <c r="G49" s="352" t="s">
        <v>231</v>
      </c>
      <c r="H49" s="352" t="s">
        <v>231</v>
      </c>
      <c r="I49" s="352" t="s">
        <v>231</v>
      </c>
      <c r="J49" s="352" t="s">
        <v>231</v>
      </c>
      <c r="K49" s="352" t="s">
        <v>232</v>
      </c>
      <c r="L49" s="352" t="s">
        <v>232</v>
      </c>
      <c r="M49" s="352" t="s">
        <v>231</v>
      </c>
      <c r="N49" s="352" t="s">
        <v>231</v>
      </c>
      <c r="O49" s="352" t="s">
        <v>231</v>
      </c>
      <c r="P49" s="352" t="s">
        <v>231</v>
      </c>
      <c r="Q49" s="352" t="s">
        <v>231</v>
      </c>
      <c r="R49" s="352" t="s">
        <v>231</v>
      </c>
      <c r="S49" s="352" t="s">
        <v>232</v>
      </c>
      <c r="T49" s="352" t="s">
        <v>232</v>
      </c>
      <c r="U49" s="352" t="s">
        <v>231</v>
      </c>
      <c r="V49" s="352" t="s">
        <v>231</v>
      </c>
    </row>
    <row r="50" spans="1:22" s="165" customFormat="1" ht="4.5" customHeight="1" x14ac:dyDescent="0.25">
      <c r="A50" s="165">
        <v>20</v>
      </c>
      <c r="B50" s="173"/>
      <c r="C50" s="178"/>
      <c r="D50" s="178"/>
      <c r="E50" s="175"/>
      <c r="F50" s="175"/>
      <c r="G50" s="178"/>
      <c r="H50" s="178"/>
      <c r="I50" s="178"/>
      <c r="J50" s="178"/>
      <c r="K50" s="178"/>
      <c r="L50" s="178"/>
      <c r="M50" s="178"/>
      <c r="N50" s="178"/>
      <c r="O50" s="178"/>
      <c r="P50" s="178"/>
      <c r="Q50" s="178"/>
      <c r="R50" s="178"/>
      <c r="S50" s="178"/>
      <c r="T50" s="178"/>
      <c r="U50" s="178"/>
      <c r="V50" s="178"/>
    </row>
    <row r="51" spans="1:22" s="165" customFormat="1" ht="12.75" x14ac:dyDescent="0.25">
      <c r="A51" s="165">
        <v>21</v>
      </c>
      <c r="B51" s="173"/>
      <c r="C51" s="179" t="s">
        <v>238</v>
      </c>
      <c r="D51" s="178"/>
      <c r="E51" s="175" t="s">
        <v>235</v>
      </c>
      <c r="F51" s="175"/>
      <c r="G51" s="353">
        <v>0.20833333333333334</v>
      </c>
      <c r="H51" s="353">
        <v>8.3333333333333329E-2</v>
      </c>
      <c r="I51" s="353">
        <v>8.3333333333333329E-2</v>
      </c>
      <c r="J51" s="353">
        <v>8.3333333333333329E-2</v>
      </c>
      <c r="K51" s="353">
        <v>0.20833333333333334</v>
      </c>
      <c r="L51" s="353">
        <v>0.20833333333333334</v>
      </c>
      <c r="M51" s="353">
        <v>8.3333333333333329E-2</v>
      </c>
      <c r="N51" s="353">
        <v>8.3333333333333329E-2</v>
      </c>
      <c r="O51" s="353">
        <v>8.3333333333333329E-2</v>
      </c>
      <c r="P51" s="353">
        <v>8.3333333333333329E-2</v>
      </c>
      <c r="Q51" s="353">
        <v>8.3333333333333329E-2</v>
      </c>
      <c r="R51" s="353">
        <v>8.3333333333333329E-2</v>
      </c>
      <c r="S51" s="353">
        <v>0.20833333333333334</v>
      </c>
      <c r="T51" s="353">
        <v>0.20833333333333334</v>
      </c>
      <c r="U51" s="353">
        <v>8.3333333333333329E-2</v>
      </c>
      <c r="V51" s="353">
        <v>8.3333333333333329E-2</v>
      </c>
    </row>
    <row r="52" spans="1:22" s="165" customFormat="1" ht="4.5" customHeight="1" x14ac:dyDescent="0.25">
      <c r="A52" s="165">
        <v>22</v>
      </c>
      <c r="B52" s="173"/>
      <c r="C52" s="178"/>
      <c r="D52" s="178"/>
      <c r="E52" s="175"/>
      <c r="F52" s="175"/>
      <c r="G52" s="186"/>
      <c r="H52" s="186"/>
      <c r="I52" s="186"/>
      <c r="J52" s="186"/>
      <c r="K52" s="186"/>
      <c r="L52" s="186"/>
      <c r="M52" s="186"/>
      <c r="N52" s="186"/>
      <c r="O52" s="186"/>
      <c r="P52" s="186"/>
      <c r="Q52" s="186"/>
      <c r="R52" s="186"/>
      <c r="S52" s="186"/>
      <c r="T52" s="186"/>
      <c r="U52" s="186"/>
      <c r="V52" s="186"/>
    </row>
    <row r="53" spans="1:22" s="165" customFormat="1" ht="39.75" customHeight="1" x14ac:dyDescent="0.25">
      <c r="A53" s="165">
        <v>23</v>
      </c>
      <c r="B53" s="173"/>
      <c r="C53" s="178"/>
      <c r="D53" s="178"/>
      <c r="E53" s="175" t="s">
        <v>234</v>
      </c>
      <c r="F53" s="175"/>
      <c r="G53" s="353">
        <v>8.3333333333333329E-2</v>
      </c>
      <c r="H53" s="353">
        <v>0.91666666666666663</v>
      </c>
      <c r="I53" s="353">
        <v>0.91666666666666663</v>
      </c>
      <c r="J53" s="353">
        <v>0.91666666666666663</v>
      </c>
      <c r="K53" s="353">
        <v>8.3333333333333329E-2</v>
      </c>
      <c r="L53" s="353">
        <v>8.3333333333333329E-2</v>
      </c>
      <c r="M53" s="353">
        <v>0.91666666666666663</v>
      </c>
      <c r="N53" s="353">
        <v>0.91666666666666663</v>
      </c>
      <c r="O53" s="353">
        <v>0.91666666666666663</v>
      </c>
      <c r="P53" s="353">
        <v>0.91666666666666663</v>
      </c>
      <c r="Q53" s="353">
        <v>0.91666666666666663</v>
      </c>
      <c r="R53" s="353">
        <v>0.91666666666666663</v>
      </c>
      <c r="S53" s="353">
        <v>8.3333333333333329E-2</v>
      </c>
      <c r="T53" s="353">
        <v>8.3333333333333329E-2</v>
      </c>
      <c r="U53" s="353">
        <v>0.91666666666666663</v>
      </c>
      <c r="V53" s="353">
        <v>0.91666666666666663</v>
      </c>
    </row>
    <row r="54" spans="1:22" s="165" customFormat="1" ht="4.5" customHeight="1" x14ac:dyDescent="0.25">
      <c r="A54" s="165">
        <v>24</v>
      </c>
      <c r="B54" s="173"/>
      <c r="C54" s="178"/>
      <c r="D54" s="178"/>
      <c r="E54" s="175"/>
      <c r="F54" s="175"/>
      <c r="G54" s="178"/>
      <c r="H54" s="178"/>
      <c r="I54" s="178"/>
      <c r="J54" s="178"/>
      <c r="K54" s="178"/>
      <c r="L54" s="178"/>
      <c r="M54" s="178"/>
      <c r="N54" s="178"/>
      <c r="O54" s="178"/>
      <c r="P54" s="178"/>
      <c r="Q54" s="178"/>
      <c r="R54" s="178"/>
      <c r="S54" s="178"/>
      <c r="T54" s="178"/>
      <c r="U54" s="178"/>
      <c r="V54" s="178"/>
    </row>
    <row r="55" spans="1:22" s="165" customFormat="1" ht="12.75" x14ac:dyDescent="0.25">
      <c r="A55" s="165">
        <v>25</v>
      </c>
      <c r="B55" s="173"/>
      <c r="C55" s="178"/>
      <c r="D55" s="178"/>
      <c r="E55" s="216" t="s">
        <v>237</v>
      </c>
      <c r="F55" s="204"/>
      <c r="G55" s="291">
        <f>IF(G49='Menu''s'!$F$20,24,24+(IF(G53&lt;G51,24,0)-(0.999999999999999-(G53-G51))*24))</f>
        <v>24</v>
      </c>
      <c r="H55" s="291">
        <f>IF(H49='Menu''s'!$F$20,24,24+(IF(H53&lt;H51,24,0)-(0.999999999999999-(H53-H51))*24))</f>
        <v>24</v>
      </c>
      <c r="I55" s="291">
        <f>IF(I49='Menu''s'!$F$20,24,24+(IF(I53&lt;I51,24,0)-(0.999999999999999-(I53-I51))*24))</f>
        <v>24</v>
      </c>
      <c r="J55" s="291">
        <f>IF(J49='Menu''s'!$F$20,24,24+(IF(J53&lt;J51,24,0)-(0.999999999999999-(J53-J51))*24))</f>
        <v>24</v>
      </c>
      <c r="K55" s="291">
        <f>IF(K49='Menu''s'!$F$20,24,24+(IF(K53&lt;K51,24,0)-(0.999999999999999-(K53-K51))*24))</f>
        <v>21.000000000000021</v>
      </c>
      <c r="L55" s="291">
        <f>IF(L49='Menu''s'!$F$20,24,24+(IF(L53&lt;L51,24,0)-(0.999999999999999-(L53-L51))*24))</f>
        <v>21.000000000000021</v>
      </c>
      <c r="M55" s="291">
        <f>IF(M49='Menu''s'!$F$20,24,24+(IF(M53&lt;M51,24,0)-(0.999999999999999-(M53-M51))*24))</f>
        <v>24</v>
      </c>
      <c r="N55" s="291">
        <f>IF(N49='Menu''s'!$F$20,24,24+(IF(N53&lt;N51,24,0)-(0.999999999999999-(N53-N51))*24))</f>
        <v>24</v>
      </c>
      <c r="O55" s="291">
        <f>IF(O49='Menu''s'!$F$20,24,24+(IF(O53&lt;O51,24,0)-(0.999999999999999-(O53-O51))*24))</f>
        <v>24</v>
      </c>
      <c r="P55" s="291">
        <f>IF(P49='Menu''s'!$F$20,24,24+(IF(P53&lt;P51,24,0)-(0.999999999999999-(P53-P51))*24))</f>
        <v>24</v>
      </c>
      <c r="Q55" s="291">
        <f>IF(Q49='Menu''s'!$F$20,24,24+(IF(Q53&lt;Q51,24,0)-(0.999999999999999-(Q53-Q51))*24))</f>
        <v>24</v>
      </c>
      <c r="R55" s="291">
        <f>IF(R49='Menu''s'!$F$20,24,24+(IF(R53&lt;R51,24,0)-(0.999999999999999-(R53-R51))*24))</f>
        <v>24</v>
      </c>
      <c r="S55" s="291">
        <f>IF(S49='Menu''s'!$F$20,24,24+(IF(S53&lt;S51,24,0)-(0.999999999999999-(S53-S51))*24))</f>
        <v>21.000000000000021</v>
      </c>
      <c r="T55" s="291">
        <f>IF(T49='Menu''s'!$F$20,24,24+(IF(T53&lt;T51,24,0)-(0.999999999999999-(T53-T51))*24))</f>
        <v>21.000000000000021</v>
      </c>
      <c r="U55" s="291">
        <f>IF(U49='Menu''s'!$F$20,24,24+(IF(U53&lt;U51,24,0)-(0.999999999999999-(U53-U51))*24))</f>
        <v>24</v>
      </c>
      <c r="V55" s="291">
        <f>IF(V49='Menu''s'!$F$20,24,24+(IF(V53&lt;V51,24,0)-(0.999999999999999-(V53-V51))*24))</f>
        <v>24</v>
      </c>
    </row>
    <row r="56" spans="1:22" s="165" customFormat="1" ht="4.5" customHeight="1" x14ac:dyDescent="0.25">
      <c r="A56" s="165">
        <v>26</v>
      </c>
      <c r="B56" s="173"/>
      <c r="C56" s="178"/>
      <c r="D56" s="178"/>
      <c r="E56" s="175"/>
      <c r="F56" s="175"/>
      <c r="G56" s="178"/>
      <c r="H56" s="178"/>
      <c r="I56" s="178"/>
      <c r="J56" s="178"/>
      <c r="K56" s="178"/>
      <c r="L56" s="178"/>
      <c r="M56" s="178"/>
      <c r="N56" s="178"/>
      <c r="O56" s="178"/>
      <c r="P56" s="178"/>
      <c r="Q56" s="178"/>
      <c r="R56" s="178"/>
      <c r="S56" s="178"/>
      <c r="T56" s="178"/>
      <c r="U56" s="178"/>
      <c r="V56" s="178"/>
    </row>
    <row r="57" spans="1:22" s="165" customFormat="1" ht="12.75" x14ac:dyDescent="0.25">
      <c r="A57" s="165">
        <v>27</v>
      </c>
      <c r="B57" s="173"/>
      <c r="C57" s="178"/>
      <c r="D57" s="178"/>
      <c r="E57" s="178"/>
      <c r="F57" s="178"/>
      <c r="G57" s="178"/>
      <c r="H57" s="178"/>
      <c r="I57" s="178"/>
      <c r="J57" s="178"/>
      <c r="K57" s="178"/>
      <c r="L57" s="178"/>
      <c r="M57" s="178"/>
      <c r="N57" s="178"/>
      <c r="O57" s="178"/>
      <c r="P57" s="178"/>
      <c r="Q57" s="178"/>
      <c r="R57" s="178"/>
      <c r="S57" s="178"/>
      <c r="T57" s="178"/>
      <c r="U57" s="178"/>
      <c r="V57" s="178"/>
    </row>
    <row r="58" spans="1:22" s="165" customFormat="1" ht="4.5" customHeight="1" x14ac:dyDescent="0.25">
      <c r="A58" s="165">
        <v>28</v>
      </c>
      <c r="B58" s="173"/>
      <c r="C58" s="178"/>
      <c r="D58" s="178"/>
      <c r="E58" s="178"/>
      <c r="F58" s="178"/>
      <c r="G58" s="178"/>
      <c r="H58" s="178"/>
      <c r="I58" s="178"/>
      <c r="J58" s="178"/>
      <c r="K58" s="178"/>
      <c r="L58" s="178"/>
      <c r="M58" s="178"/>
      <c r="N58" s="178"/>
      <c r="O58" s="178"/>
      <c r="P58" s="178"/>
      <c r="Q58" s="178"/>
      <c r="R58" s="178"/>
      <c r="S58" s="178"/>
      <c r="T58" s="178"/>
      <c r="U58" s="178"/>
      <c r="V58" s="178"/>
    </row>
    <row r="59" spans="1:22" s="165" customFormat="1" ht="12.75" x14ac:dyDescent="0.25">
      <c r="A59" s="165">
        <v>29</v>
      </c>
      <c r="B59" s="173"/>
      <c r="C59" s="179" t="s">
        <v>239</v>
      </c>
      <c r="D59" s="178"/>
      <c r="E59" s="175" t="s">
        <v>281</v>
      </c>
      <c r="F59" s="175"/>
      <c r="G59" s="354">
        <v>3</v>
      </c>
      <c r="H59" s="354">
        <v>2</v>
      </c>
      <c r="I59" s="354">
        <v>2</v>
      </c>
      <c r="J59" s="354">
        <v>1</v>
      </c>
      <c r="K59" s="354">
        <v>1</v>
      </c>
      <c r="L59" s="354">
        <v>1</v>
      </c>
      <c r="M59" s="354">
        <v>0</v>
      </c>
      <c r="N59" s="354">
        <v>0</v>
      </c>
      <c r="O59" s="354">
        <v>3</v>
      </c>
      <c r="P59" s="354">
        <v>2</v>
      </c>
      <c r="Q59" s="354">
        <v>2</v>
      </c>
      <c r="R59" s="354">
        <v>1</v>
      </c>
      <c r="S59" s="354">
        <v>1</v>
      </c>
      <c r="T59" s="354">
        <v>1</v>
      </c>
      <c r="U59" s="354">
        <v>0</v>
      </c>
      <c r="V59" s="354">
        <v>0</v>
      </c>
    </row>
    <row r="60" spans="1:22" s="165" customFormat="1" ht="4.5" customHeight="1" x14ac:dyDescent="0.25">
      <c r="A60" s="165">
        <v>30</v>
      </c>
      <c r="B60" s="173"/>
      <c r="C60" s="178"/>
      <c r="D60" s="178"/>
      <c r="E60" s="175"/>
      <c r="F60" s="175"/>
      <c r="G60" s="193"/>
      <c r="H60" s="193"/>
      <c r="I60" s="193"/>
      <c r="J60" s="193"/>
      <c r="K60" s="193"/>
      <c r="L60" s="193"/>
      <c r="M60" s="193"/>
      <c r="N60" s="193"/>
      <c r="O60" s="193"/>
      <c r="P60" s="193"/>
      <c r="Q60" s="193"/>
      <c r="R60" s="193"/>
      <c r="S60" s="193"/>
      <c r="T60" s="193"/>
      <c r="U60" s="193"/>
      <c r="V60" s="193"/>
    </row>
    <row r="61" spans="1:22" s="165" customFormat="1" ht="12.75" x14ac:dyDescent="0.25">
      <c r="A61" s="165">
        <v>31</v>
      </c>
      <c r="B61" s="173"/>
      <c r="C61" s="178"/>
      <c r="D61" s="178"/>
      <c r="E61" s="175" t="s">
        <v>131</v>
      </c>
      <c r="F61" s="175"/>
      <c r="G61" s="354">
        <v>2</v>
      </c>
      <c r="H61" s="354">
        <v>2</v>
      </c>
      <c r="I61" s="354">
        <v>1</v>
      </c>
      <c r="J61" s="354">
        <v>1</v>
      </c>
      <c r="K61" s="354">
        <v>1</v>
      </c>
      <c r="L61" s="354">
        <v>0</v>
      </c>
      <c r="M61" s="354">
        <v>0</v>
      </c>
      <c r="N61" s="354">
        <v>0</v>
      </c>
      <c r="O61" s="354">
        <v>2</v>
      </c>
      <c r="P61" s="354">
        <v>2</v>
      </c>
      <c r="Q61" s="354">
        <v>1</v>
      </c>
      <c r="R61" s="354">
        <v>0</v>
      </c>
      <c r="S61" s="354">
        <v>1</v>
      </c>
      <c r="T61" s="354">
        <v>0</v>
      </c>
      <c r="U61" s="354">
        <v>0</v>
      </c>
      <c r="V61" s="354">
        <v>0</v>
      </c>
    </row>
    <row r="62" spans="1:22" s="165" customFormat="1" ht="4.5" customHeight="1" x14ac:dyDescent="0.25">
      <c r="A62" s="165">
        <v>32</v>
      </c>
      <c r="B62" s="173"/>
      <c r="C62" s="178"/>
      <c r="D62" s="178"/>
      <c r="E62" s="175"/>
      <c r="F62" s="175"/>
      <c r="G62" s="193"/>
      <c r="H62" s="193"/>
      <c r="I62" s="193"/>
      <c r="J62" s="193"/>
      <c r="K62" s="193"/>
      <c r="L62" s="193"/>
      <c r="M62" s="193"/>
      <c r="N62" s="193"/>
      <c r="O62" s="193"/>
      <c r="P62" s="193"/>
      <c r="Q62" s="193"/>
      <c r="R62" s="193"/>
      <c r="S62" s="193"/>
      <c r="T62" s="193"/>
      <c r="U62" s="193"/>
      <c r="V62" s="193"/>
    </row>
    <row r="63" spans="1:22" s="165" customFormat="1" ht="12.75" x14ac:dyDescent="0.25">
      <c r="A63" s="165">
        <v>33</v>
      </c>
      <c r="B63" s="173"/>
      <c r="C63" s="178"/>
      <c r="D63" s="178"/>
      <c r="E63" s="175" t="s">
        <v>132</v>
      </c>
      <c r="F63" s="175"/>
      <c r="G63" s="354">
        <v>1</v>
      </c>
      <c r="H63" s="354">
        <v>1</v>
      </c>
      <c r="I63" s="354">
        <v>1</v>
      </c>
      <c r="J63" s="354">
        <v>1</v>
      </c>
      <c r="K63" s="354">
        <v>1</v>
      </c>
      <c r="L63" s="354">
        <v>0</v>
      </c>
      <c r="M63" s="354">
        <v>0</v>
      </c>
      <c r="N63" s="354">
        <v>0</v>
      </c>
      <c r="O63" s="354">
        <v>1</v>
      </c>
      <c r="P63" s="354">
        <v>1</v>
      </c>
      <c r="Q63" s="354">
        <v>1</v>
      </c>
      <c r="R63" s="354">
        <v>0</v>
      </c>
      <c r="S63" s="354">
        <v>1</v>
      </c>
      <c r="T63" s="354">
        <v>0</v>
      </c>
      <c r="U63" s="354">
        <v>0</v>
      </c>
      <c r="V63" s="354">
        <v>0</v>
      </c>
    </row>
    <row r="64" spans="1:22" s="165" customFormat="1" ht="4.5" customHeight="1" x14ac:dyDescent="0.25">
      <c r="A64" s="165">
        <v>34</v>
      </c>
      <c r="B64" s="173"/>
      <c r="C64" s="178"/>
      <c r="D64" s="178"/>
      <c r="E64" s="175"/>
      <c r="F64" s="175"/>
      <c r="G64" s="194"/>
      <c r="H64" s="194"/>
      <c r="I64" s="194"/>
      <c r="J64" s="194"/>
      <c r="K64" s="194"/>
      <c r="L64" s="194"/>
      <c r="M64" s="194"/>
      <c r="N64" s="194"/>
      <c r="O64" s="194"/>
      <c r="P64" s="194"/>
      <c r="Q64" s="194"/>
      <c r="R64" s="194"/>
      <c r="S64" s="194"/>
      <c r="T64" s="194"/>
      <c r="U64" s="194"/>
      <c r="V64" s="194"/>
    </row>
    <row r="65" spans="1:22" s="165" customFormat="1" ht="12.75" x14ac:dyDescent="0.25">
      <c r="A65" s="165">
        <v>35</v>
      </c>
      <c r="B65" s="173"/>
      <c r="C65" s="178"/>
      <c r="D65" s="178"/>
      <c r="E65" s="175" t="s">
        <v>16</v>
      </c>
      <c r="F65" s="175"/>
      <c r="G65" s="354">
        <v>2</v>
      </c>
      <c r="H65" s="354">
        <v>2</v>
      </c>
      <c r="I65" s="354">
        <v>1</v>
      </c>
      <c r="J65" s="354">
        <v>1</v>
      </c>
      <c r="K65" s="354">
        <v>1</v>
      </c>
      <c r="L65" s="354">
        <v>0</v>
      </c>
      <c r="M65" s="354">
        <v>0</v>
      </c>
      <c r="N65" s="354">
        <v>0</v>
      </c>
      <c r="O65" s="354">
        <v>2</v>
      </c>
      <c r="P65" s="354">
        <v>2</v>
      </c>
      <c r="Q65" s="354">
        <v>1</v>
      </c>
      <c r="R65" s="354">
        <v>1</v>
      </c>
      <c r="S65" s="354">
        <v>1</v>
      </c>
      <c r="T65" s="354">
        <v>0</v>
      </c>
      <c r="U65" s="354">
        <v>0</v>
      </c>
      <c r="V65" s="354">
        <v>0</v>
      </c>
    </row>
    <row r="66" spans="1:22" s="165" customFormat="1" ht="4.5" customHeight="1" x14ac:dyDescent="0.25">
      <c r="A66" s="165">
        <v>36</v>
      </c>
      <c r="B66" s="173"/>
      <c r="C66" s="178"/>
      <c r="D66" s="178"/>
      <c r="E66" s="175"/>
      <c r="F66" s="175"/>
      <c r="G66" s="194"/>
      <c r="H66" s="194"/>
      <c r="I66" s="194"/>
      <c r="J66" s="194"/>
      <c r="K66" s="194"/>
      <c r="L66" s="194"/>
      <c r="M66" s="194"/>
      <c r="N66" s="194"/>
      <c r="O66" s="194"/>
      <c r="P66" s="194"/>
      <c r="Q66" s="194"/>
      <c r="R66" s="194"/>
      <c r="S66" s="194"/>
      <c r="T66" s="194"/>
      <c r="U66" s="194"/>
      <c r="V66" s="194"/>
    </row>
    <row r="67" spans="1:22" s="165" customFormat="1" ht="38.25" x14ac:dyDescent="0.25">
      <c r="A67" s="165">
        <v>37</v>
      </c>
      <c r="B67" s="173"/>
      <c r="C67" s="178"/>
      <c r="D67" s="178"/>
      <c r="E67" s="260" t="s">
        <v>287</v>
      </c>
      <c r="F67" s="204"/>
      <c r="G67" s="217" t="str">
        <f>"Richtlijn NS: "&amp;IF(G45&lt;&gt;'Menu''s'!$F$4,"week spits: "&amp;TEXT(IF(G31&lt;Parameters!$E$48,Parameters!$G$48,IF(G31&lt;Parameters!$E$49,Parameters!$G$49,IF(G31&lt;Parameters!$E$50,Parameters!$G$50,Parameters!$G$51))),"#")&amp;"; week dal: "&amp;TEXT(IF(G31&lt;Parameters!$E$48,Parameters!$F$48,IF(G31&lt;Parameters!$E$49,Parameters!$F$49,IF(G31&lt;Parameters!$E$50,Parameters!$F$50,Parameters!$F$51))),"#")&amp;"; weekend: "&amp;TEXT(IF(G31&lt;Parameters!$E$48,Parameters!$H$48,IF(G31&lt;Parameters!$E$49,Parameters!$H$49,IF(G31&lt;Parameters!$E$50,Parameters!$H$50,Parameters!$H$51))),"#"),"")</f>
        <v>Richtlijn NS: week spits: 3; week dal: 2; weekend: 2</v>
      </c>
      <c r="H67" s="217" t="str">
        <f>"Richtlijn NS: "&amp;IF(H45&lt;&gt;'Menu''s'!$F$4,"week spits: "&amp;TEXT(IF(H31&lt;Parameters!$E$48,Parameters!$G$48,IF(H31&lt;Parameters!$E$49,Parameters!$G$49,IF(H31&lt;Parameters!$E$50,Parameters!$G$50,Parameters!$G$51))),"#")&amp;"; week dal: "&amp;TEXT(IF(H31&lt;Parameters!$E$48,Parameters!$F$48,IF(H31&lt;Parameters!$E$49,Parameters!$F$49,IF(H31&lt;Parameters!$E$50,Parameters!$F$50,Parameters!$F$51))),"#")&amp;"; weekend: "&amp;TEXT(IF(H31&lt;Parameters!$E$48,Parameters!$H$48,IF(H31&lt;Parameters!$E$49,Parameters!$H$49,IF(H31&lt;Parameters!$E$50,Parameters!$H$50,Parameters!$H$51))),"#"),"")</f>
        <v>Richtlijn NS: week spits: 3; week dal: 2; weekend: 2</v>
      </c>
      <c r="I67" s="217" t="str">
        <f>"Richtlijn NS: "&amp;IF(I45&lt;&gt;'Menu''s'!$F$4,"week spits: "&amp;TEXT(IF(I31&lt;Parameters!$E$48,Parameters!$G$48,IF(I31&lt;Parameters!$E$49,Parameters!$G$49,IF(I31&lt;Parameters!$E$50,Parameters!$G$50,Parameters!$G$51))),"#")&amp;"; week dal: "&amp;TEXT(IF(I31&lt;Parameters!$E$48,Parameters!$F$48,IF(I31&lt;Parameters!$E$49,Parameters!$F$49,IF(I31&lt;Parameters!$E$50,Parameters!$F$50,Parameters!$F$51))),"#")&amp;"; weekend: "&amp;TEXT(IF(I31&lt;Parameters!$E$48,Parameters!$H$48,IF(I31&lt;Parameters!$E$49,Parameters!$H$49,IF(I31&lt;Parameters!$E$50,Parameters!$H$50,Parameters!$H$51))),"#"),"")</f>
        <v>Richtlijn NS: week spits: 2; week dal: 1; weekend: 1</v>
      </c>
      <c r="J67" s="217" t="str">
        <f>"Richtlijn NS: "&amp;IF(J45&lt;&gt;'Menu''s'!$F$4,"week spits: "&amp;TEXT(IF(J31&lt;Parameters!$E$48,Parameters!$G$48,IF(J31&lt;Parameters!$E$49,Parameters!$G$49,IF(J31&lt;Parameters!$E$50,Parameters!$G$50,Parameters!$G$51))),"#")&amp;"; week dal: "&amp;TEXT(IF(J31&lt;Parameters!$E$48,Parameters!$F$48,IF(J31&lt;Parameters!$E$49,Parameters!$F$49,IF(J31&lt;Parameters!$E$50,Parameters!$F$50,Parameters!$F$51))),"#")&amp;"; weekend: "&amp;TEXT(IF(J31&lt;Parameters!$E$48,Parameters!$H$48,IF(J31&lt;Parameters!$E$49,Parameters!$H$49,IF(J31&lt;Parameters!$E$50,Parameters!$H$50,Parameters!$H$51))),"#"),"")</f>
        <v>Richtlijn NS: week spits: 2; week dal: 1; weekend: 1</v>
      </c>
      <c r="K67" s="217" t="str">
        <f>"Richtlijn NS: "&amp;IF(K45&lt;&gt;'Menu''s'!$F$4,"week spits: "&amp;TEXT(IF(K31&lt;Parameters!$E$48,Parameters!$G$48,IF(K31&lt;Parameters!$E$49,Parameters!$G$49,IF(K31&lt;Parameters!$E$50,Parameters!$G$50,Parameters!$G$51))),"#")&amp;"; week dal: "&amp;TEXT(IF(K31&lt;Parameters!$E$48,Parameters!$F$48,IF(K31&lt;Parameters!$E$49,Parameters!$F$49,IF(K31&lt;Parameters!$E$50,Parameters!$F$50,Parameters!$F$51))),"#")&amp;"; weekend: "&amp;TEXT(IF(K31&lt;Parameters!$E$48,Parameters!$H$48,IF(K31&lt;Parameters!$E$49,Parameters!$H$49,IF(K31&lt;Parameters!$E$50,Parameters!$H$50,Parameters!$H$51))),"#"),"")</f>
        <v>Richtlijn NS: week spits: 1; week dal: 1; weekend: 1</v>
      </c>
      <c r="L67" s="217" t="str">
        <f>"Richtlijn NS: "&amp;IF(L45&lt;&gt;'Menu''s'!$F$4,"week spits: "&amp;TEXT(IF(L31&lt;Parameters!$E$48,Parameters!$G$48,IF(L31&lt;Parameters!$E$49,Parameters!$G$49,IF(L31&lt;Parameters!$E$50,Parameters!$G$50,Parameters!$G$51))),"#")&amp;"; week dal: "&amp;TEXT(IF(L31&lt;Parameters!$E$48,Parameters!$F$48,IF(L31&lt;Parameters!$E$49,Parameters!$F$49,IF(L31&lt;Parameters!$E$50,Parameters!$F$50,Parameters!$F$51))),"#")&amp;"; weekend: "&amp;TEXT(IF(L31&lt;Parameters!$E$48,Parameters!$H$48,IF(L31&lt;Parameters!$E$49,Parameters!$H$49,IF(L31&lt;Parameters!$E$50,Parameters!$H$50,Parameters!$H$51))),"#"),"")</f>
        <v>Richtlijn NS: week spits: 1; week dal: 1; weekend: 1</v>
      </c>
      <c r="M67" s="217" t="str">
        <f>"Richtlijn NS: "&amp;IF(M45&lt;&gt;'Menu''s'!$F$4,"week spits: "&amp;TEXT(IF(M31&lt;Parameters!$E$48,Parameters!$G$48,IF(M31&lt;Parameters!$E$49,Parameters!$G$49,IF(M31&lt;Parameters!$E$50,Parameters!$G$50,Parameters!$G$51))),"#")&amp;"; week dal: "&amp;TEXT(IF(M31&lt;Parameters!$E$48,Parameters!$F$48,IF(M31&lt;Parameters!$E$49,Parameters!$F$49,IF(M31&lt;Parameters!$E$50,Parameters!$F$50,Parameters!$F$51))),"#")&amp;"; weekend: "&amp;TEXT(IF(M31&lt;Parameters!$E$48,Parameters!$H$48,IF(M31&lt;Parameters!$E$49,Parameters!$H$49,IF(M31&lt;Parameters!$E$50,Parameters!$H$50,Parameters!$H$51))),"#"),"")</f>
        <v xml:space="preserve">Richtlijn NS: </v>
      </c>
      <c r="N67" s="217" t="str">
        <f>"Richtlijn NS: "&amp;IF(N45&lt;&gt;'Menu''s'!$F$4,"week spits: "&amp;TEXT(IF(N31&lt;Parameters!$E$48,Parameters!$G$48,IF(N31&lt;Parameters!$E$49,Parameters!$G$49,IF(N31&lt;Parameters!$E$50,Parameters!$G$50,Parameters!$G$51))),"#")&amp;"; week dal: "&amp;TEXT(IF(N31&lt;Parameters!$E$48,Parameters!$F$48,IF(N31&lt;Parameters!$E$49,Parameters!$F$49,IF(N31&lt;Parameters!$E$50,Parameters!$F$50,Parameters!$F$51))),"#")&amp;"; weekend: "&amp;TEXT(IF(N31&lt;Parameters!$E$48,Parameters!$H$48,IF(N31&lt;Parameters!$E$49,Parameters!$H$49,IF(N31&lt;Parameters!$E$50,Parameters!$H$50,Parameters!$H$51))),"#"),"")</f>
        <v xml:space="preserve">Richtlijn NS: </v>
      </c>
      <c r="O67" s="217" t="str">
        <f>"Richtlijn NS: "&amp;IF(O45&lt;&gt;'Menu''s'!$F$4,"week spits: "&amp;TEXT(IF(O31&lt;Parameters!$E$48,Parameters!$G$48,IF(O31&lt;Parameters!$E$49,Parameters!$G$49,IF(O31&lt;Parameters!$E$50,Parameters!$G$50,Parameters!$G$51))),"#")&amp;"; week dal: "&amp;TEXT(IF(O31&lt;Parameters!$E$48,Parameters!$F$48,IF(O31&lt;Parameters!$E$49,Parameters!$F$49,IF(O31&lt;Parameters!$E$50,Parameters!$F$50,Parameters!$F$51))),"#")&amp;"; weekend: "&amp;TEXT(IF(O31&lt;Parameters!$E$48,Parameters!$H$48,IF(O31&lt;Parameters!$E$49,Parameters!$H$49,IF(O31&lt;Parameters!$E$50,Parameters!$H$50,Parameters!$H$51))),"#"),"")</f>
        <v>Richtlijn NS: week spits: 3; week dal: 2; weekend: 2</v>
      </c>
      <c r="P67" s="217" t="str">
        <f>"Richtlijn NS: "&amp;IF(P45&lt;&gt;'Menu''s'!$F$4,"week spits: "&amp;TEXT(IF(P31&lt;Parameters!$E$48,Parameters!$G$48,IF(P31&lt;Parameters!$E$49,Parameters!$G$49,IF(P31&lt;Parameters!$E$50,Parameters!$G$50,Parameters!$G$51))),"#")&amp;"; week dal: "&amp;TEXT(IF(P31&lt;Parameters!$E$48,Parameters!$F$48,IF(P31&lt;Parameters!$E$49,Parameters!$F$49,IF(P31&lt;Parameters!$E$50,Parameters!$F$50,Parameters!$F$51))),"#")&amp;"; weekend: "&amp;TEXT(IF(P31&lt;Parameters!$E$48,Parameters!$H$48,IF(P31&lt;Parameters!$E$49,Parameters!$H$49,IF(P31&lt;Parameters!$E$50,Parameters!$H$50,Parameters!$H$51))),"#"),"")</f>
        <v>Richtlijn NS: week spits: 3; week dal: 2; weekend: 2</v>
      </c>
      <c r="Q67" s="217" t="str">
        <f>"Richtlijn NS: "&amp;IF(Q45&lt;&gt;'Menu''s'!$F$4,"week spits: "&amp;TEXT(IF(Q31&lt;Parameters!$E$48,Parameters!$G$48,IF(Q31&lt;Parameters!$E$49,Parameters!$G$49,IF(Q31&lt;Parameters!$E$50,Parameters!$G$50,Parameters!$G$51))),"#")&amp;"; week dal: "&amp;TEXT(IF(Q31&lt;Parameters!$E$48,Parameters!$F$48,IF(Q31&lt;Parameters!$E$49,Parameters!$F$49,IF(Q31&lt;Parameters!$E$50,Parameters!$F$50,Parameters!$F$51))),"#")&amp;"; weekend: "&amp;TEXT(IF(Q31&lt;Parameters!$E$48,Parameters!$H$48,IF(Q31&lt;Parameters!$E$49,Parameters!$H$49,IF(Q31&lt;Parameters!$E$50,Parameters!$H$50,Parameters!$H$51))),"#"),"")</f>
        <v>Richtlijn NS: week spits: 2; week dal: 1; weekend: 1</v>
      </c>
      <c r="R67" s="217" t="str">
        <f>"Richtlijn NS: "&amp;IF(R45&lt;&gt;'Menu''s'!$F$4,"week spits: "&amp;TEXT(IF(R31&lt;Parameters!$E$48,Parameters!$G$48,IF(R31&lt;Parameters!$E$49,Parameters!$G$49,IF(R31&lt;Parameters!$E$50,Parameters!$G$50,Parameters!$G$51))),"#")&amp;"; week dal: "&amp;TEXT(IF(R31&lt;Parameters!$E$48,Parameters!$F$48,IF(R31&lt;Parameters!$E$49,Parameters!$F$49,IF(R31&lt;Parameters!$E$50,Parameters!$F$50,Parameters!$F$51))),"#")&amp;"; weekend: "&amp;TEXT(IF(R31&lt;Parameters!$E$48,Parameters!$H$48,IF(R31&lt;Parameters!$E$49,Parameters!$H$49,IF(R31&lt;Parameters!$E$50,Parameters!$H$50,Parameters!$H$51))),"#"),"")</f>
        <v>Richtlijn NS: week spits: 2; week dal: 1; weekend: 1</v>
      </c>
      <c r="S67" s="217" t="str">
        <f>"Richtlijn NS: "&amp;IF(S45&lt;&gt;'Menu''s'!$F$4,"week spits: "&amp;TEXT(IF(S31&lt;Parameters!$E$48,Parameters!$G$48,IF(S31&lt;Parameters!$E$49,Parameters!$G$49,IF(S31&lt;Parameters!$E$50,Parameters!$G$50,Parameters!$G$51))),"#")&amp;"; week dal: "&amp;TEXT(IF(S31&lt;Parameters!$E$48,Parameters!$F$48,IF(S31&lt;Parameters!$E$49,Parameters!$F$49,IF(S31&lt;Parameters!$E$50,Parameters!$F$50,Parameters!$F$51))),"#")&amp;"; weekend: "&amp;TEXT(IF(S31&lt;Parameters!$E$48,Parameters!$H$48,IF(S31&lt;Parameters!$E$49,Parameters!$H$49,IF(S31&lt;Parameters!$E$50,Parameters!$H$50,Parameters!$H$51))),"#"),"")</f>
        <v>Richtlijn NS: week spits: 1; week dal: 1; weekend: 1</v>
      </c>
      <c r="T67" s="217" t="str">
        <f>"Richtlijn NS: "&amp;IF(T45&lt;&gt;'Menu''s'!$F$4,"week spits: "&amp;TEXT(IF(T31&lt;Parameters!$E$48,Parameters!$G$48,IF(T31&lt;Parameters!$E$49,Parameters!$G$49,IF(T31&lt;Parameters!$E$50,Parameters!$G$50,Parameters!$G$51))),"#")&amp;"; week dal: "&amp;TEXT(IF(T31&lt;Parameters!$E$48,Parameters!$F$48,IF(T31&lt;Parameters!$E$49,Parameters!$F$49,IF(T31&lt;Parameters!$E$50,Parameters!$F$50,Parameters!$F$51))),"#")&amp;"; weekend: "&amp;TEXT(IF(T31&lt;Parameters!$E$48,Parameters!$H$48,IF(T31&lt;Parameters!$E$49,Parameters!$H$49,IF(T31&lt;Parameters!$E$50,Parameters!$H$50,Parameters!$H$51))),"#"),"")</f>
        <v>Richtlijn NS: week spits: 1; week dal: 1; weekend: 1</v>
      </c>
      <c r="U67" s="217" t="str">
        <f>"Richtlijn NS: "&amp;IF(U45&lt;&gt;'Menu''s'!$F$4,"week spits: "&amp;TEXT(IF(U31&lt;Parameters!$E$48,Parameters!$G$48,IF(U31&lt;Parameters!$E$49,Parameters!$G$49,IF(U31&lt;Parameters!$E$50,Parameters!$G$50,Parameters!$G$51))),"#")&amp;"; week dal: "&amp;TEXT(IF(U31&lt;Parameters!$E$48,Parameters!$F$48,IF(U31&lt;Parameters!$E$49,Parameters!$F$49,IF(U31&lt;Parameters!$E$50,Parameters!$F$50,Parameters!$F$51))),"#")&amp;"; weekend: "&amp;TEXT(IF(U31&lt;Parameters!$E$48,Parameters!$H$48,IF(U31&lt;Parameters!$E$49,Parameters!$H$49,IF(U31&lt;Parameters!$E$50,Parameters!$H$50,Parameters!$H$51))),"#"),"")</f>
        <v xml:space="preserve">Richtlijn NS: </v>
      </c>
      <c r="V67" s="217" t="str">
        <f>"Richtlijn NS: "&amp;IF(V45&lt;&gt;'Menu''s'!$F$4,"week spits: "&amp;TEXT(IF(V31&lt;Parameters!$E$48,Parameters!$G$48,IF(V31&lt;Parameters!$E$49,Parameters!$G$49,IF(V31&lt;Parameters!$E$50,Parameters!$G$50,Parameters!$G$51))),"#")&amp;"; week dal: "&amp;TEXT(IF(V31&lt;Parameters!$E$48,Parameters!$F$48,IF(V31&lt;Parameters!$E$49,Parameters!$F$49,IF(V31&lt;Parameters!$E$50,Parameters!$F$50,Parameters!$F$51))),"#")&amp;"; weekend: "&amp;TEXT(IF(V31&lt;Parameters!$E$48,Parameters!$H$48,IF(V31&lt;Parameters!$E$49,Parameters!$H$49,IF(V31&lt;Parameters!$E$50,Parameters!$H$50,Parameters!$H$51))),"#"),"")</f>
        <v xml:space="preserve">Richtlijn NS: </v>
      </c>
    </row>
    <row r="68" spans="1:22" s="165" customFormat="1" ht="4.5" customHeight="1" x14ac:dyDescent="0.25">
      <c r="A68" s="165">
        <v>38</v>
      </c>
      <c r="B68" s="181"/>
      <c r="C68" s="182"/>
      <c r="D68" s="182"/>
      <c r="E68" s="183"/>
      <c r="F68" s="183"/>
      <c r="G68" s="182"/>
      <c r="H68" s="182"/>
      <c r="I68" s="182"/>
      <c r="J68" s="182"/>
      <c r="K68" s="182"/>
      <c r="L68" s="182"/>
      <c r="M68" s="182"/>
      <c r="N68" s="182"/>
      <c r="O68" s="182"/>
      <c r="P68" s="182"/>
      <c r="Q68" s="182"/>
      <c r="R68" s="182"/>
      <c r="S68" s="182"/>
      <c r="T68" s="182"/>
      <c r="U68" s="182"/>
      <c r="V68" s="182"/>
    </row>
    <row r="69" spans="1:22" s="178" customFormat="1" ht="12.75" x14ac:dyDescent="0.25">
      <c r="A69" s="165">
        <v>39</v>
      </c>
    </row>
    <row r="70" spans="1:22" s="165" customFormat="1" ht="4.5" customHeight="1" x14ac:dyDescent="0.25">
      <c r="A70" s="165">
        <v>40</v>
      </c>
      <c r="B70" s="169"/>
      <c r="C70" s="170"/>
      <c r="D70" s="170"/>
      <c r="E70" s="171"/>
      <c r="F70" s="171"/>
      <c r="G70" s="185"/>
      <c r="H70" s="185"/>
      <c r="I70" s="185"/>
      <c r="J70" s="185"/>
      <c r="K70" s="185"/>
      <c r="L70" s="185"/>
      <c r="M70" s="185"/>
      <c r="N70" s="185"/>
      <c r="O70" s="185"/>
      <c r="P70" s="185"/>
      <c r="Q70" s="185"/>
      <c r="R70" s="185"/>
      <c r="S70" s="185"/>
      <c r="T70" s="185"/>
      <c r="U70" s="185"/>
      <c r="V70" s="185"/>
    </row>
    <row r="71" spans="1:22" s="178" customFormat="1" ht="12.75" x14ac:dyDescent="0.25">
      <c r="A71" s="165">
        <v>41</v>
      </c>
      <c r="B71" s="173"/>
      <c r="C71" s="174" t="s">
        <v>34</v>
      </c>
      <c r="D71" s="174"/>
      <c r="E71" s="175"/>
      <c r="F71" s="175"/>
      <c r="G71" s="176"/>
      <c r="H71" s="176"/>
      <c r="I71" s="176"/>
      <c r="J71" s="176"/>
      <c r="K71" s="176"/>
      <c r="L71" s="176"/>
      <c r="M71" s="176"/>
      <c r="N71" s="176"/>
      <c r="O71" s="176"/>
      <c r="P71" s="176"/>
      <c r="Q71" s="176"/>
      <c r="R71" s="176"/>
      <c r="S71" s="176"/>
      <c r="T71" s="176"/>
      <c r="U71" s="176"/>
      <c r="V71" s="176"/>
    </row>
    <row r="72" spans="1:22" s="165" customFormat="1" ht="4.5" customHeight="1" x14ac:dyDescent="0.25">
      <c r="A72" s="165">
        <v>42</v>
      </c>
      <c r="B72" s="173"/>
      <c r="C72" s="178"/>
      <c r="D72" s="178"/>
      <c r="E72" s="175"/>
      <c r="F72" s="175"/>
      <c r="G72" s="176"/>
      <c r="H72" s="176"/>
      <c r="I72" s="176"/>
      <c r="J72" s="176"/>
      <c r="K72" s="176"/>
      <c r="L72" s="176"/>
      <c r="M72" s="176"/>
      <c r="N72" s="176"/>
      <c r="O72" s="176"/>
      <c r="P72" s="176"/>
      <c r="Q72" s="176"/>
      <c r="R72" s="176"/>
      <c r="S72" s="176"/>
      <c r="T72" s="176"/>
      <c r="U72" s="176"/>
      <c r="V72" s="176"/>
    </row>
    <row r="73" spans="1:22" s="165" customFormat="1" ht="12.75" x14ac:dyDescent="0.25">
      <c r="A73" s="165">
        <v>43</v>
      </c>
      <c r="B73" s="173"/>
      <c r="C73" s="179" t="s">
        <v>227</v>
      </c>
      <c r="D73" s="179"/>
      <c r="E73" s="175" t="s">
        <v>57</v>
      </c>
      <c r="F73" s="175"/>
      <c r="G73" s="355">
        <v>0</v>
      </c>
      <c r="H73" s="355">
        <v>0</v>
      </c>
      <c r="I73" s="355">
        <v>0</v>
      </c>
      <c r="J73" s="355">
        <v>0</v>
      </c>
      <c r="K73" s="355">
        <v>0</v>
      </c>
      <c r="L73" s="355">
        <v>0</v>
      </c>
      <c r="M73" s="355">
        <v>0</v>
      </c>
      <c r="N73" s="355">
        <v>0</v>
      </c>
      <c r="O73" s="355">
        <v>0</v>
      </c>
      <c r="P73" s="355">
        <v>0.2</v>
      </c>
      <c r="Q73" s="355">
        <v>0</v>
      </c>
      <c r="R73" s="355">
        <v>0.2</v>
      </c>
      <c r="S73" s="355">
        <v>0</v>
      </c>
      <c r="T73" s="355">
        <v>0.2</v>
      </c>
      <c r="U73" s="355">
        <v>0</v>
      </c>
      <c r="V73" s="355">
        <v>0.2</v>
      </c>
    </row>
    <row r="74" spans="1:22" s="165" customFormat="1" ht="4.5" customHeight="1" x14ac:dyDescent="0.25">
      <c r="A74" s="165">
        <v>44</v>
      </c>
      <c r="B74" s="173"/>
      <c r="C74" s="178"/>
      <c r="D74" s="178"/>
      <c r="E74" s="175"/>
      <c r="F74" s="175"/>
      <c r="G74" s="214"/>
      <c r="H74" s="214"/>
      <c r="I74" s="214"/>
      <c r="J74" s="214"/>
      <c r="K74" s="214"/>
      <c r="L74" s="214"/>
      <c r="M74" s="214"/>
      <c r="N74" s="214"/>
      <c r="O74" s="214"/>
      <c r="P74" s="214"/>
      <c r="Q74" s="214"/>
      <c r="R74" s="214"/>
      <c r="S74" s="214"/>
      <c r="T74" s="214"/>
      <c r="U74" s="214"/>
      <c r="V74" s="214"/>
    </row>
    <row r="75" spans="1:22" s="165" customFormat="1" ht="12.75" x14ac:dyDescent="0.25">
      <c r="A75" s="165">
        <v>45</v>
      </c>
      <c r="B75" s="173"/>
      <c r="C75" s="187" t="s">
        <v>301</v>
      </c>
      <c r="D75" s="178"/>
      <c r="E75" s="175" t="s">
        <v>133</v>
      </c>
      <c r="F75" s="175"/>
      <c r="G75" s="355">
        <v>0.5</v>
      </c>
      <c r="H75" s="355">
        <v>0</v>
      </c>
      <c r="I75" s="355">
        <v>0.5</v>
      </c>
      <c r="J75" s="355">
        <v>0</v>
      </c>
      <c r="K75" s="355">
        <v>0.5</v>
      </c>
      <c r="L75" s="355">
        <v>0</v>
      </c>
      <c r="M75" s="355">
        <v>0.5</v>
      </c>
      <c r="N75" s="355">
        <v>0</v>
      </c>
      <c r="O75" s="355">
        <v>1.25</v>
      </c>
      <c r="P75" s="355">
        <v>0.2</v>
      </c>
      <c r="Q75" s="355">
        <v>1.25</v>
      </c>
      <c r="R75" s="355">
        <v>0.2</v>
      </c>
      <c r="S75" s="355">
        <v>1.25</v>
      </c>
      <c r="T75" s="355">
        <v>0.2</v>
      </c>
      <c r="U75" s="355">
        <v>1.25</v>
      </c>
      <c r="V75" s="355">
        <v>0.2</v>
      </c>
    </row>
    <row r="76" spans="1:22" s="165" customFormat="1" ht="4.5" customHeight="1" x14ac:dyDescent="0.25">
      <c r="A76" s="165">
        <v>46</v>
      </c>
      <c r="B76" s="173"/>
      <c r="C76" s="178"/>
      <c r="D76" s="178"/>
      <c r="E76" s="175"/>
      <c r="F76" s="175"/>
      <c r="G76" s="214"/>
      <c r="H76" s="214"/>
      <c r="I76" s="214"/>
      <c r="J76" s="214"/>
      <c r="K76" s="214"/>
      <c r="L76" s="214"/>
      <c r="M76" s="214"/>
      <c r="N76" s="214"/>
      <c r="O76" s="214"/>
      <c r="P76" s="214"/>
      <c r="Q76" s="214"/>
      <c r="R76" s="214"/>
      <c r="S76" s="214"/>
      <c r="T76" s="214"/>
      <c r="U76" s="214"/>
      <c r="V76" s="214"/>
    </row>
    <row r="77" spans="1:22" s="165" customFormat="1" ht="12.75" x14ac:dyDescent="0.25">
      <c r="A77" s="165">
        <v>47</v>
      </c>
      <c r="B77" s="173"/>
      <c r="C77" s="178"/>
      <c r="D77" s="178"/>
      <c r="E77" s="175" t="s">
        <v>134</v>
      </c>
      <c r="F77" s="175"/>
      <c r="G77" s="355">
        <v>0.5</v>
      </c>
      <c r="H77" s="355">
        <v>0</v>
      </c>
      <c r="I77" s="355">
        <v>0.5</v>
      </c>
      <c r="J77" s="355">
        <v>0</v>
      </c>
      <c r="K77" s="355">
        <v>0.5</v>
      </c>
      <c r="L77" s="355">
        <v>0</v>
      </c>
      <c r="M77" s="355">
        <v>0.5</v>
      </c>
      <c r="N77" s="355">
        <v>0</v>
      </c>
      <c r="O77" s="355">
        <v>1.25</v>
      </c>
      <c r="P77" s="355">
        <v>0.2</v>
      </c>
      <c r="Q77" s="355">
        <v>1.25</v>
      </c>
      <c r="R77" s="355">
        <v>0.2</v>
      </c>
      <c r="S77" s="355">
        <v>1.25</v>
      </c>
      <c r="T77" s="355">
        <v>0.2</v>
      </c>
      <c r="U77" s="355">
        <v>1.25</v>
      </c>
      <c r="V77" s="355">
        <v>0.2</v>
      </c>
    </row>
    <row r="78" spans="1:22" s="165" customFormat="1" ht="4.5" customHeight="1" x14ac:dyDescent="0.25">
      <c r="A78" s="165">
        <v>48</v>
      </c>
      <c r="B78" s="173"/>
      <c r="C78" s="178"/>
      <c r="D78" s="178"/>
      <c r="E78" s="175"/>
      <c r="F78" s="175"/>
      <c r="G78" s="214"/>
      <c r="H78" s="214"/>
      <c r="I78" s="214"/>
      <c r="J78" s="214"/>
      <c r="K78" s="214"/>
      <c r="L78" s="214"/>
      <c r="M78" s="214"/>
      <c r="N78" s="214"/>
      <c r="O78" s="214"/>
      <c r="P78" s="214"/>
      <c r="Q78" s="214"/>
      <c r="R78" s="214"/>
      <c r="S78" s="214"/>
      <c r="T78" s="214"/>
      <c r="U78" s="214"/>
      <c r="V78" s="214"/>
    </row>
    <row r="79" spans="1:22" s="165" customFormat="1" ht="12.75" x14ac:dyDescent="0.25">
      <c r="A79" s="165">
        <v>49</v>
      </c>
      <c r="B79" s="173"/>
      <c r="C79" s="178"/>
      <c r="D79" s="178"/>
      <c r="E79" s="175" t="s">
        <v>76</v>
      </c>
      <c r="F79" s="175"/>
      <c r="G79" s="355">
        <v>2</v>
      </c>
      <c r="H79" s="355">
        <v>0</v>
      </c>
      <c r="I79" s="355">
        <v>2</v>
      </c>
      <c r="J79" s="355">
        <v>0</v>
      </c>
      <c r="K79" s="355">
        <v>2</v>
      </c>
      <c r="L79" s="355">
        <v>0</v>
      </c>
      <c r="M79" s="355">
        <v>2</v>
      </c>
      <c r="N79" s="355">
        <v>0</v>
      </c>
      <c r="O79" s="355">
        <v>1.25</v>
      </c>
      <c r="P79" s="355">
        <v>2</v>
      </c>
      <c r="Q79" s="355">
        <v>1.25</v>
      </c>
      <c r="R79" s="355">
        <v>2</v>
      </c>
      <c r="S79" s="355">
        <v>1.25</v>
      </c>
      <c r="T79" s="355">
        <v>2</v>
      </c>
      <c r="U79" s="355">
        <v>1.25</v>
      </c>
      <c r="V79" s="355">
        <v>2</v>
      </c>
    </row>
    <row r="80" spans="1:22" s="165" customFormat="1" ht="4.5" customHeight="1" x14ac:dyDescent="0.25">
      <c r="A80" s="165">
        <v>50</v>
      </c>
      <c r="B80" s="173"/>
      <c r="C80" s="178"/>
      <c r="D80" s="178"/>
      <c r="E80" s="175"/>
      <c r="F80" s="175"/>
      <c r="G80" s="215"/>
      <c r="H80" s="215"/>
      <c r="I80" s="215"/>
      <c r="J80" s="215"/>
      <c r="K80" s="215"/>
      <c r="L80" s="215"/>
      <c r="M80" s="215"/>
      <c r="N80" s="215"/>
      <c r="O80" s="215"/>
      <c r="P80" s="215"/>
      <c r="Q80" s="215"/>
      <c r="R80" s="215"/>
      <c r="S80" s="215"/>
      <c r="T80" s="215"/>
      <c r="U80" s="215"/>
      <c r="V80" s="215"/>
    </row>
    <row r="81" spans="1:22" s="165" customFormat="1" ht="12.75" x14ac:dyDescent="0.25">
      <c r="A81" s="165">
        <v>51</v>
      </c>
      <c r="B81" s="173"/>
      <c r="C81" s="178"/>
      <c r="D81" s="178"/>
      <c r="E81" s="175" t="s">
        <v>58</v>
      </c>
      <c r="F81" s="175"/>
      <c r="G81" s="355">
        <v>55</v>
      </c>
      <c r="H81" s="355">
        <v>0</v>
      </c>
      <c r="I81" s="355">
        <v>55</v>
      </c>
      <c r="J81" s="355">
        <v>0</v>
      </c>
      <c r="K81" s="355">
        <v>55</v>
      </c>
      <c r="L81" s="355">
        <v>0</v>
      </c>
      <c r="M81" s="355">
        <v>55</v>
      </c>
      <c r="N81" s="355">
        <v>0</v>
      </c>
      <c r="O81" s="355">
        <v>75</v>
      </c>
      <c r="P81" s="355">
        <v>75</v>
      </c>
      <c r="Q81" s="355">
        <v>75</v>
      </c>
      <c r="R81" s="355">
        <v>75</v>
      </c>
      <c r="S81" s="355">
        <v>75</v>
      </c>
      <c r="T81" s="355">
        <v>75</v>
      </c>
      <c r="U81" s="355">
        <v>75</v>
      </c>
      <c r="V81" s="355">
        <v>75</v>
      </c>
    </row>
    <row r="82" spans="1:22" s="165" customFormat="1" ht="4.5" customHeight="1" x14ac:dyDescent="0.25">
      <c r="A82" s="165">
        <v>52</v>
      </c>
      <c r="B82" s="173"/>
      <c r="C82" s="178"/>
      <c r="D82" s="178"/>
      <c r="E82" s="175"/>
      <c r="F82" s="175"/>
      <c r="G82" s="176"/>
      <c r="H82" s="176"/>
      <c r="I82" s="176"/>
      <c r="J82" s="176"/>
      <c r="K82" s="176"/>
      <c r="L82" s="176"/>
      <c r="M82" s="176"/>
      <c r="N82" s="176"/>
      <c r="O82" s="176"/>
      <c r="P82" s="176"/>
      <c r="Q82" s="176"/>
      <c r="R82" s="176"/>
      <c r="S82" s="176"/>
      <c r="T82" s="176"/>
      <c r="U82" s="176"/>
      <c r="V82" s="176"/>
    </row>
    <row r="83" spans="1:22" s="165" customFormat="1" ht="12.75" x14ac:dyDescent="0.25">
      <c r="A83" s="165">
        <v>53</v>
      </c>
      <c r="B83" s="173"/>
      <c r="C83" s="179" t="s">
        <v>104</v>
      </c>
      <c r="D83" s="179"/>
      <c r="E83" s="175"/>
      <c r="F83" s="175"/>
      <c r="G83" s="352" t="s">
        <v>6</v>
      </c>
      <c r="H83" s="352" t="s">
        <v>244</v>
      </c>
      <c r="I83" s="352" t="s">
        <v>6</v>
      </c>
      <c r="J83" s="352" t="s">
        <v>244</v>
      </c>
      <c r="K83" s="352" t="s">
        <v>6</v>
      </c>
      <c r="L83" s="352" t="s">
        <v>244</v>
      </c>
      <c r="M83" s="352" t="s">
        <v>6</v>
      </c>
      <c r="N83" s="352" t="s">
        <v>244</v>
      </c>
      <c r="O83" s="352" t="s">
        <v>6</v>
      </c>
      <c r="P83" s="352" t="s">
        <v>6</v>
      </c>
      <c r="Q83" s="352" t="s">
        <v>6</v>
      </c>
      <c r="R83" s="352" t="s">
        <v>6</v>
      </c>
      <c r="S83" s="352" t="s">
        <v>6</v>
      </c>
      <c r="T83" s="352" t="s">
        <v>6</v>
      </c>
      <c r="U83" s="352" t="s">
        <v>6</v>
      </c>
      <c r="V83" s="352" t="s">
        <v>6</v>
      </c>
    </row>
    <row r="84" spans="1:22" s="165" customFormat="1" ht="4.5" customHeight="1" x14ac:dyDescent="0.25">
      <c r="A84" s="165">
        <v>54</v>
      </c>
      <c r="B84" s="173"/>
      <c r="C84" s="178"/>
      <c r="D84" s="178"/>
      <c r="E84" s="175"/>
      <c r="F84" s="175"/>
      <c r="G84" s="176"/>
      <c r="H84" s="176"/>
      <c r="I84" s="176"/>
      <c r="J84" s="176"/>
      <c r="K84" s="176"/>
      <c r="L84" s="176"/>
      <c r="M84" s="176"/>
      <c r="N84" s="176"/>
      <c r="O84" s="176"/>
      <c r="P84" s="176"/>
      <c r="Q84" s="176"/>
      <c r="R84" s="176"/>
      <c r="S84" s="176"/>
      <c r="T84" s="176"/>
      <c r="U84" s="176"/>
      <c r="V84" s="176"/>
    </row>
    <row r="85" spans="1:22" s="178" customFormat="1" ht="39" customHeight="1" x14ac:dyDescent="0.25">
      <c r="A85" s="165">
        <v>55</v>
      </c>
      <c r="B85" s="173"/>
      <c r="E85" s="175"/>
      <c r="F85" s="175"/>
      <c r="G85" s="188" t="str">
        <f>IF(SUM(G73:G79)=0,"Gratis toegang; kies optie 'Geen registratie' uit dropdownmenu.",IF(AND(G83&lt;&gt;'Menu''s'!$D$3,G37='Menu''s'!$B$20),"Toegang (deels) automatisch. Dan zou toegang met OV-chipkaart moeten zijn.",""))</f>
        <v/>
      </c>
      <c r="H85" s="188" t="str">
        <f>IF(SUM(H73:H79)=0,"Gratis toegang; kies optie 'Geen registratie' uit dropdownmenu.",IF(AND(H83&lt;&gt;'Menu''s'!$D$3,H37='Menu''s'!$B$20),"Toegang (deels) automatisch. Dan zou toegang met OV-chipkaart moeten zijn.",""))</f>
        <v>Gratis toegang; kies optie 'Geen registratie' uit dropdownmenu.</v>
      </c>
      <c r="I85" s="188" t="str">
        <f>IF(SUM(I73:I79)=0,"Gratis toegang; kies optie 'Geen registratie' uit dropdownmenu.",IF(AND(I83&lt;&gt;'Menu''s'!$D$3,I37='Menu''s'!$B$20),"Toegang (deels) automatisch. Dan zou toegang met OV-chipkaart moeten zijn.",""))</f>
        <v/>
      </c>
      <c r="J85" s="188" t="str">
        <f>IF(SUM(J73:J79)=0,"Gratis toegang; kies optie 'Geen registratie' uit dropdownmenu.",IF(AND(J83&lt;&gt;'Menu''s'!$D$3,J37='Menu''s'!$B$20),"Toegang (deels) automatisch. Dan zou toegang met OV-chipkaart moeten zijn.",""))</f>
        <v>Gratis toegang; kies optie 'Geen registratie' uit dropdownmenu.</v>
      </c>
      <c r="K85" s="188" t="str">
        <f>IF(SUM(K73:K79)=0,"Gratis toegang; kies optie 'Geen registratie' uit dropdownmenu.",IF(AND(K83&lt;&gt;'Menu''s'!$D$3,K37='Menu''s'!$B$20),"Toegang (deels) automatisch. Dan zou toegang met OV-chipkaart moeten zijn.",""))</f>
        <v/>
      </c>
      <c r="L85" s="188" t="str">
        <f>IF(SUM(L73:L79)=0,"Gratis toegang; kies optie 'Geen registratie' uit dropdownmenu.",IF(AND(L83&lt;&gt;'Menu''s'!$D$3,L37='Menu''s'!$B$20),"Toegang (deels) automatisch. Dan zou toegang met OV-chipkaart moeten zijn.",""))</f>
        <v>Gratis toegang; kies optie 'Geen registratie' uit dropdownmenu.</v>
      </c>
      <c r="M85" s="188" t="str">
        <f>IF(SUM(M73:M79)=0,"Gratis toegang; kies optie 'Geen registratie' uit dropdownmenu.",IF(AND(M83&lt;&gt;'Menu''s'!$D$3,M37='Menu''s'!$B$20),"Toegang (deels) automatisch. Dan zou toegang met OV-chipkaart moeten zijn.",""))</f>
        <v/>
      </c>
      <c r="N85" s="188" t="str">
        <f>IF(SUM(N73:N79)=0,"Gratis toegang; kies optie 'Geen registratie' uit dropdownmenu.",IF(AND(N83&lt;&gt;'Menu''s'!$D$3,N37='Menu''s'!$B$20),"Toegang (deels) automatisch. Dan zou toegang met OV-chipkaart moeten zijn.",""))</f>
        <v>Gratis toegang; kies optie 'Geen registratie' uit dropdownmenu.</v>
      </c>
      <c r="O85" s="188" t="str">
        <f>IF(SUM(O73:O79)=0,"Gratis toegang; kies optie 'Geen registratie' uit dropdownmenu.",IF(AND(O83&lt;&gt;'Menu''s'!$D$3,O37='Menu''s'!$B$20),"Toegang (deels) automatisch. Dan zou toegang met OV-chipkaart moeten zijn.",""))</f>
        <v/>
      </c>
      <c r="P85" s="188" t="str">
        <f>IF(SUM(P73:P79)=0,"Gratis toegang; kies optie 'Geen registratie' uit dropdownmenu.",IF(AND(P83&lt;&gt;'Menu''s'!$D$3,P37='Menu''s'!$B$20),"Toegang (deels) automatisch. Dan zou toegang met OV-chipkaart moeten zijn.",""))</f>
        <v/>
      </c>
      <c r="Q85" s="188" t="str">
        <f>IF(SUM(Q73:Q79)=0,"Gratis toegang; kies optie 'Geen registratie' uit dropdownmenu.",IF(AND(Q83&lt;&gt;'Menu''s'!$D$3,Q37='Menu''s'!$B$20),"Toegang (deels) automatisch. Dan zou toegang met OV-chipkaart moeten zijn.",""))</f>
        <v/>
      </c>
      <c r="R85" s="188" t="str">
        <f>IF(SUM(R73:R79)=0,"Gratis toegang; kies optie 'Geen registratie' uit dropdownmenu.",IF(AND(R83&lt;&gt;'Menu''s'!$D$3,R37='Menu''s'!$B$20),"Toegang (deels) automatisch. Dan zou toegang met OV-chipkaart moeten zijn.",""))</f>
        <v/>
      </c>
      <c r="S85" s="188" t="str">
        <f>IF(SUM(S73:S79)=0,"Gratis toegang; kies optie 'Geen registratie' uit dropdownmenu.",IF(AND(S83&lt;&gt;'Menu''s'!$D$3,S37='Menu''s'!$B$20),"Toegang (deels) automatisch. Dan zou toegang met OV-chipkaart moeten zijn.",""))</f>
        <v/>
      </c>
      <c r="T85" s="188" t="str">
        <f>IF(SUM(T73:T79)=0,"Gratis toegang; kies optie 'Geen registratie' uit dropdownmenu.",IF(AND(T83&lt;&gt;'Menu''s'!$D$3,T37='Menu''s'!$B$20),"Toegang (deels) automatisch. Dan zou toegang met OV-chipkaart moeten zijn.",""))</f>
        <v/>
      </c>
      <c r="U85" s="188" t="str">
        <f>IF(SUM(U73:U79)=0,"Gratis toegang; kies optie 'Geen registratie' uit dropdownmenu.",IF(AND(U83&lt;&gt;'Menu''s'!$D$3,U37='Menu''s'!$B$20),"Toegang (deels) automatisch. Dan zou toegang met OV-chipkaart moeten zijn.",""))</f>
        <v/>
      </c>
      <c r="V85" s="188" t="str">
        <f>IF(SUM(V73:V79)=0,"Gratis toegang; kies optie 'Geen registratie' uit dropdownmenu.",IF(AND(V83&lt;&gt;'Menu''s'!$D$3,V37='Menu''s'!$B$20),"Toegang (deels) automatisch. Dan zou toegang met OV-chipkaart moeten zijn.",""))</f>
        <v/>
      </c>
    </row>
    <row r="86" spans="1:22" s="165" customFormat="1" ht="4.5" customHeight="1" x14ac:dyDescent="0.25">
      <c r="A86" s="165">
        <v>56</v>
      </c>
      <c r="B86" s="181"/>
      <c r="C86" s="182"/>
      <c r="D86" s="182"/>
      <c r="E86" s="183"/>
      <c r="F86" s="183"/>
      <c r="G86" s="189"/>
      <c r="H86" s="189"/>
      <c r="I86" s="189"/>
      <c r="J86" s="189"/>
      <c r="K86" s="189"/>
      <c r="L86" s="189"/>
      <c r="M86" s="189"/>
      <c r="N86" s="189"/>
      <c r="O86" s="189"/>
      <c r="P86" s="189"/>
      <c r="Q86" s="189"/>
      <c r="R86" s="189"/>
      <c r="S86" s="189"/>
      <c r="T86" s="189"/>
      <c r="U86" s="189"/>
      <c r="V86" s="189"/>
    </row>
    <row r="87" spans="1:22" s="178" customFormat="1" ht="12.75" x14ac:dyDescent="0.25">
      <c r="A87" s="165">
        <v>57</v>
      </c>
      <c r="E87" s="175"/>
      <c r="F87" s="175"/>
      <c r="G87" s="176"/>
      <c r="H87" s="176"/>
      <c r="I87" s="176"/>
      <c r="J87" s="176"/>
      <c r="K87" s="176"/>
      <c r="L87" s="176"/>
      <c r="M87" s="176"/>
      <c r="N87" s="176"/>
      <c r="O87" s="176"/>
      <c r="P87" s="176"/>
      <c r="Q87" s="176"/>
      <c r="R87" s="176"/>
      <c r="S87" s="176"/>
      <c r="T87" s="176"/>
      <c r="U87" s="176"/>
      <c r="V87" s="176"/>
    </row>
    <row r="88" spans="1:22" s="178" customFormat="1" ht="4.5" customHeight="1" x14ac:dyDescent="0.25">
      <c r="A88" s="165">
        <v>58</v>
      </c>
      <c r="B88" s="169"/>
      <c r="C88" s="170"/>
      <c r="D88" s="170"/>
      <c r="E88" s="171"/>
      <c r="F88" s="171"/>
      <c r="G88" s="185"/>
      <c r="H88" s="185"/>
      <c r="I88" s="185"/>
      <c r="J88" s="185"/>
      <c r="K88" s="185"/>
      <c r="L88" s="185"/>
      <c r="M88" s="185"/>
      <c r="N88" s="185"/>
      <c r="O88" s="185"/>
      <c r="P88" s="185"/>
      <c r="Q88" s="185"/>
      <c r="R88" s="185"/>
      <c r="S88" s="185"/>
      <c r="T88" s="185"/>
      <c r="U88" s="185"/>
      <c r="V88" s="185"/>
    </row>
    <row r="89" spans="1:22" s="178" customFormat="1" ht="39.75" customHeight="1" x14ac:dyDescent="0.25">
      <c r="A89" s="165">
        <v>59</v>
      </c>
      <c r="B89" s="173"/>
      <c r="C89" s="174" t="s">
        <v>33</v>
      </c>
      <c r="D89" s="174"/>
      <c r="E89" s="175"/>
      <c r="F89" s="175"/>
      <c r="G89" s="234" t="e">
        <f>IF(G91&lt;'Omzet 1'!E6,"Bezettingsgraad moet minimaal "&amp;TEXT('Omzet 1'!E6,"0%")&amp;" zijn i.v.m. bezetting door abonnementhouders.","")</f>
        <v>#REF!</v>
      </c>
      <c r="H89" s="233" t="e">
        <f>IF(H91&lt;'Omzet 2'!E6,"Bezettingsgraad moet minimaal "&amp;TEXT('Omzet 2'!E6,"0%")&amp;" zijn i.v.m. bezetting door abonnementhouders.","")</f>
        <v>#REF!</v>
      </c>
      <c r="I89" s="233" t="str">
        <f>IF(I91&lt;'Omzet 2'!G6,"Bezettingsgraad moet minimaal "&amp;TEXT('Omzet 2'!G6,"0%")&amp;" zijn i.v.m. bezetting door abonnementhouders.","")</f>
        <v/>
      </c>
      <c r="J89" s="233" t="str">
        <f>IF(J91&lt;'Omzet 2'!I6,"Bezettingsgraad moet minimaal "&amp;TEXT('Omzet 2'!I6,"0%")&amp;" zijn i.v.m. bezetting door abonnementhouders.","")</f>
        <v/>
      </c>
      <c r="K89" s="233" t="str">
        <f>IF(K91&lt;'Omzet 2'!K6,"Bezettingsgraad moet minimaal "&amp;TEXT('Omzet 2'!K6,"0%")&amp;" zijn i.v.m. bezetting door abonnementhouders.","")</f>
        <v/>
      </c>
      <c r="L89" s="233" t="str">
        <f>IF(L91&lt;'Omzet 2'!M6,"Bezettingsgraad moet minimaal "&amp;TEXT('Omzet 2'!M6,"0%")&amp;" zijn i.v.m. bezetting door abonnementhouders.","")</f>
        <v/>
      </c>
      <c r="M89" s="233" t="str">
        <f>IF(M91&lt;'Omzet 2'!O6,"Bezettingsgraad moet minimaal "&amp;TEXT('Omzet 2'!O6,"0%")&amp;" zijn i.v.m. bezetting door abonnementhouders.","")</f>
        <v/>
      </c>
      <c r="N89" s="233" t="str">
        <f>IF(N91&lt;'Omzet 2'!Q6,"Bezettingsgraad moet minimaal "&amp;TEXT('Omzet 2'!Q6,"0%")&amp;" zijn i.v.m. bezetting door abonnementhouders.","")</f>
        <v/>
      </c>
      <c r="O89" s="233" t="str">
        <f>IF(O91&lt;'Omzet 2'!S6,"Bezettingsgraad moet minimaal "&amp;TEXT('Omzet 2'!S6,"0%")&amp;" zijn i.v.m. bezetting door abonnementhouders.","")</f>
        <v/>
      </c>
      <c r="P89" s="233" t="str">
        <f>IF(P91&lt;'Omzet 2'!U6,"Bezettingsgraad moet minimaal "&amp;TEXT('Omzet 2'!U6,"0%")&amp;" zijn i.v.m. bezetting door abonnementhouders.","")</f>
        <v/>
      </c>
      <c r="Q89" s="233" t="str">
        <f>IF(Q91&lt;'Omzet 2'!W6,"Bezettingsgraad moet minimaal "&amp;TEXT('Omzet 2'!W6,"0%")&amp;" zijn i.v.m. bezetting door abonnementhouders.","")</f>
        <v/>
      </c>
      <c r="R89" s="233" t="str">
        <f>IF(R91&lt;'Omzet 2'!X6,"Bezettingsgraad moet minimaal "&amp;TEXT('Omzet 2'!X6,"0%")&amp;" zijn i.v.m. bezetting door abonnementhouders.","")</f>
        <v/>
      </c>
      <c r="S89" s="233" t="str">
        <f>IF(S91&lt;'Omzet 2'!Y6,"Bezettingsgraad moet minimaal "&amp;TEXT('Omzet 2'!Y6,"0%")&amp;" zijn i.v.m. bezetting door abonnementhouders.","")</f>
        <v/>
      </c>
      <c r="T89" s="233" t="str">
        <f>IF(T91&lt;'Omzet 2'!Z6,"Bezettingsgraad moet minimaal "&amp;TEXT('Omzet 2'!Z6,"0%")&amp;" zijn i.v.m. bezetting door abonnementhouders.","")</f>
        <v/>
      </c>
      <c r="U89" s="233" t="str">
        <f>IF(U91&lt;'Omzet 2'!AA6,"Bezettingsgraad moet minimaal "&amp;TEXT('Omzet 2'!AA6,"0%")&amp;" zijn i.v.m. bezetting door abonnementhouders.","")</f>
        <v/>
      </c>
      <c r="V89" s="233" t="str">
        <f>IF(V91&lt;'Omzet 2'!AB6,"Bezettingsgraad moet minimaal "&amp;TEXT('Omzet 2'!AB6,"0%")&amp;" zijn i.v.m. bezetting door abonnementhouders.","")</f>
        <v/>
      </c>
    </row>
    <row r="90" spans="1:22" s="178" customFormat="1" ht="4.5" customHeight="1" x14ac:dyDescent="0.25">
      <c r="A90" s="165">
        <v>60</v>
      </c>
      <c r="B90" s="173"/>
      <c r="E90" s="175"/>
      <c r="F90" s="175"/>
      <c r="G90" s="176"/>
      <c r="H90" s="176"/>
      <c r="I90" s="176"/>
      <c r="J90" s="176"/>
      <c r="K90" s="176"/>
      <c r="L90" s="176"/>
      <c r="M90" s="176"/>
      <c r="N90" s="176"/>
      <c r="O90" s="176"/>
      <c r="P90" s="176"/>
      <c r="Q90" s="176"/>
      <c r="R90" s="176"/>
      <c r="S90" s="176"/>
      <c r="T90" s="176"/>
      <c r="U90" s="176"/>
      <c r="V90" s="176"/>
    </row>
    <row r="91" spans="1:22" s="178" customFormat="1" ht="12.75" x14ac:dyDescent="0.25">
      <c r="A91" s="165">
        <v>61</v>
      </c>
      <c r="B91" s="173"/>
      <c r="C91" s="179" t="s">
        <v>10</v>
      </c>
      <c r="D91" s="179"/>
      <c r="E91" s="175" t="s">
        <v>269</v>
      </c>
      <c r="F91" s="175"/>
      <c r="G91" s="356">
        <v>0.8</v>
      </c>
      <c r="H91" s="356">
        <v>0.8</v>
      </c>
      <c r="I91" s="356">
        <v>0.8</v>
      </c>
      <c r="J91" s="356">
        <v>0.8</v>
      </c>
      <c r="K91" s="356">
        <v>0.8</v>
      </c>
      <c r="L91" s="356">
        <v>0.8</v>
      </c>
      <c r="M91" s="356">
        <v>0.8</v>
      </c>
      <c r="N91" s="356">
        <v>0.8</v>
      </c>
      <c r="O91" s="356">
        <v>0.8</v>
      </c>
      <c r="P91" s="356">
        <v>0.8</v>
      </c>
      <c r="Q91" s="356">
        <v>0.8</v>
      </c>
      <c r="R91" s="356">
        <v>0.8</v>
      </c>
      <c r="S91" s="356">
        <v>0.8</v>
      </c>
      <c r="T91" s="356">
        <v>0.8</v>
      </c>
      <c r="U91" s="356">
        <v>0.8</v>
      </c>
      <c r="V91" s="356">
        <v>0.8</v>
      </c>
    </row>
    <row r="92" spans="1:22" s="178" customFormat="1" ht="4.5" customHeight="1" x14ac:dyDescent="0.25">
      <c r="A92" s="165">
        <v>62</v>
      </c>
      <c r="B92" s="173"/>
      <c r="E92" s="175"/>
      <c r="F92" s="175"/>
      <c r="G92" s="190"/>
      <c r="H92" s="190"/>
      <c r="I92" s="190"/>
      <c r="J92" s="190"/>
      <c r="K92" s="190"/>
      <c r="L92" s="190"/>
      <c r="M92" s="190"/>
      <c r="N92" s="190"/>
      <c r="O92" s="190"/>
      <c r="P92" s="190"/>
      <c r="Q92" s="190"/>
      <c r="R92" s="190"/>
      <c r="S92" s="190"/>
      <c r="T92" s="190"/>
      <c r="U92" s="190"/>
      <c r="V92" s="190"/>
    </row>
    <row r="93" spans="1:22" s="178" customFormat="1" ht="39" customHeight="1" x14ac:dyDescent="0.25">
      <c r="A93" s="165">
        <v>63</v>
      </c>
      <c r="B93" s="173"/>
      <c r="G93" s="187" t="str">
        <f t="shared" ref="G93:Q93" si="0">IF(OR(G73&lt;&gt;0,G75&lt;&gt;0.5,G77&lt;&gt;0.5,G79&lt;&gt;2),"Ingevulde tarieven zijn anders dan Fietspuntregime. Denkt u aan de bezettingsgraad?","")</f>
        <v/>
      </c>
      <c r="H93" s="187" t="str">
        <f t="shared" si="0"/>
        <v>Ingevulde tarieven zijn anders dan Fietspuntregime. Denkt u aan de bezettingsgraad?</v>
      </c>
      <c r="I93" s="187" t="str">
        <f t="shared" si="0"/>
        <v/>
      </c>
      <c r="J93" s="187" t="str">
        <f t="shared" si="0"/>
        <v>Ingevulde tarieven zijn anders dan Fietspuntregime. Denkt u aan de bezettingsgraad?</v>
      </c>
      <c r="K93" s="187" t="str">
        <f t="shared" si="0"/>
        <v/>
      </c>
      <c r="L93" s="187" t="str">
        <f t="shared" si="0"/>
        <v>Ingevulde tarieven zijn anders dan Fietspuntregime. Denkt u aan de bezettingsgraad?</v>
      </c>
      <c r="M93" s="187" t="str">
        <f t="shared" si="0"/>
        <v/>
      </c>
      <c r="N93" s="187" t="str">
        <f t="shared" si="0"/>
        <v>Ingevulde tarieven zijn anders dan Fietspuntregime. Denkt u aan de bezettingsgraad?</v>
      </c>
      <c r="O93" s="187" t="str">
        <f t="shared" si="0"/>
        <v>Ingevulde tarieven zijn anders dan Fietspuntregime. Denkt u aan de bezettingsgraad?</v>
      </c>
      <c r="P93" s="187" t="str">
        <f t="shared" si="0"/>
        <v>Ingevulde tarieven zijn anders dan Fietspuntregime. Denkt u aan de bezettingsgraad?</v>
      </c>
      <c r="Q93" s="187" t="str">
        <f t="shared" si="0"/>
        <v>Ingevulde tarieven zijn anders dan Fietspuntregime. Denkt u aan de bezettingsgraad?</v>
      </c>
      <c r="R93" s="187" t="str">
        <f t="shared" ref="R93:V93" si="1">IF(OR(R73&lt;&gt;0,R75&lt;&gt;0.5,R77&lt;&gt;0.5,R79&lt;&gt;2),"Ingevulde tarieven zijn anders dan Fietspuntregime. Denkt u aan de bezettingsgraad?","")</f>
        <v>Ingevulde tarieven zijn anders dan Fietspuntregime. Denkt u aan de bezettingsgraad?</v>
      </c>
      <c r="S93" s="187" t="str">
        <f t="shared" si="1"/>
        <v>Ingevulde tarieven zijn anders dan Fietspuntregime. Denkt u aan de bezettingsgraad?</v>
      </c>
      <c r="T93" s="187" t="str">
        <f t="shared" si="1"/>
        <v>Ingevulde tarieven zijn anders dan Fietspuntregime. Denkt u aan de bezettingsgraad?</v>
      </c>
      <c r="U93" s="187" t="str">
        <f t="shared" si="1"/>
        <v>Ingevulde tarieven zijn anders dan Fietspuntregime. Denkt u aan de bezettingsgraad?</v>
      </c>
      <c r="V93" s="187" t="str">
        <f t="shared" si="1"/>
        <v>Ingevulde tarieven zijn anders dan Fietspuntregime. Denkt u aan de bezettingsgraad?</v>
      </c>
    </row>
    <row r="94" spans="1:22" s="178" customFormat="1" ht="4.5" customHeight="1" x14ac:dyDescent="0.25">
      <c r="A94" s="165">
        <v>64</v>
      </c>
      <c r="B94" s="173"/>
    </row>
    <row r="95" spans="1:22" s="178" customFormat="1" ht="27" customHeight="1" x14ac:dyDescent="0.25">
      <c r="A95" s="165">
        <v>65</v>
      </c>
      <c r="B95" s="173"/>
      <c r="C95" s="191" t="s">
        <v>46</v>
      </c>
      <c r="D95" s="191"/>
      <c r="E95" s="192" t="s">
        <v>95</v>
      </c>
      <c r="F95" s="175"/>
      <c r="G95" s="401">
        <v>0.05</v>
      </c>
      <c r="H95" s="401">
        <v>0.05</v>
      </c>
      <c r="I95" s="401">
        <v>0.05</v>
      </c>
      <c r="J95" s="401">
        <v>0.05</v>
      </c>
      <c r="K95" s="401">
        <v>0.05</v>
      </c>
      <c r="L95" s="401">
        <v>0.05</v>
      </c>
      <c r="M95" s="401">
        <v>0.05</v>
      </c>
      <c r="N95" s="401">
        <v>0.05</v>
      </c>
      <c r="O95" s="401">
        <v>2.5000000000000001E-2</v>
      </c>
      <c r="P95" s="401">
        <v>2.5000000000000001E-2</v>
      </c>
      <c r="Q95" s="401">
        <v>2.5000000000000001E-2</v>
      </c>
      <c r="R95" s="401">
        <v>2.5000000000000001E-2</v>
      </c>
      <c r="S95" s="401">
        <v>2.5000000000000001E-2</v>
      </c>
      <c r="T95" s="401">
        <v>2.5000000000000001E-2</v>
      </c>
      <c r="U95" s="401">
        <v>2.5000000000000001E-2</v>
      </c>
      <c r="V95" s="401">
        <v>2.5000000000000001E-2</v>
      </c>
    </row>
    <row r="96" spans="1:22" s="178" customFormat="1" ht="4.5" customHeight="1" x14ac:dyDescent="0.25">
      <c r="A96" s="165">
        <v>66</v>
      </c>
      <c r="B96" s="173"/>
    </row>
    <row r="97" spans="1:22" s="178" customFormat="1" ht="12.75" x14ac:dyDescent="0.25">
      <c r="A97" s="165">
        <v>67</v>
      </c>
      <c r="B97" s="173"/>
      <c r="C97" s="179" t="s">
        <v>60</v>
      </c>
      <c r="D97" s="179"/>
      <c r="E97" s="175" t="s">
        <v>55</v>
      </c>
      <c r="F97" s="175"/>
      <c r="G97" s="357">
        <v>1000</v>
      </c>
      <c r="H97" s="357">
        <v>1000</v>
      </c>
      <c r="I97" s="357">
        <v>500</v>
      </c>
      <c r="J97" s="357">
        <v>500</v>
      </c>
      <c r="K97" s="357">
        <v>125</v>
      </c>
      <c r="L97" s="357">
        <v>125</v>
      </c>
      <c r="M97" s="357">
        <v>125</v>
      </c>
      <c r="N97" s="357">
        <v>125</v>
      </c>
      <c r="O97" s="357">
        <v>1000</v>
      </c>
      <c r="P97" s="357">
        <v>1000</v>
      </c>
      <c r="Q97" s="357">
        <v>500</v>
      </c>
      <c r="R97" s="357">
        <v>500</v>
      </c>
      <c r="S97" s="357">
        <v>125</v>
      </c>
      <c r="T97" s="357">
        <v>125</v>
      </c>
      <c r="U97" s="357">
        <v>125</v>
      </c>
      <c r="V97" s="357">
        <v>125</v>
      </c>
    </row>
    <row r="98" spans="1:22" s="165" customFormat="1" ht="4.5" customHeight="1" x14ac:dyDescent="0.25">
      <c r="A98" s="165">
        <v>68</v>
      </c>
      <c r="B98" s="173"/>
      <c r="C98" s="178"/>
      <c r="D98" s="178"/>
      <c r="E98" s="175"/>
      <c r="F98" s="175"/>
      <c r="G98" s="176"/>
      <c r="H98" s="176"/>
      <c r="I98" s="176"/>
      <c r="J98" s="176"/>
      <c r="K98" s="176"/>
      <c r="L98" s="176"/>
      <c r="M98" s="176"/>
      <c r="N98" s="176"/>
      <c r="O98" s="176"/>
      <c r="P98" s="176"/>
      <c r="Q98" s="176"/>
      <c r="R98" s="176"/>
      <c r="S98" s="176"/>
      <c r="T98" s="176"/>
      <c r="U98" s="176"/>
      <c r="V98" s="176"/>
    </row>
    <row r="99" spans="1:22" s="178" customFormat="1" ht="12.75" x14ac:dyDescent="0.25">
      <c r="A99" s="165">
        <v>69</v>
      </c>
      <c r="B99" s="173"/>
      <c r="C99" s="179"/>
      <c r="D99" s="179"/>
      <c r="E99" s="216" t="s">
        <v>282</v>
      </c>
      <c r="F99" s="204"/>
      <c r="G99" s="217" t="e">
        <f>"Richtlijn: tussen de "&amp;TEXT(Parameters!#REF!*G31,"#.###")&amp;" en "&amp;TEXT(Parameters!#REF!*G31,"#.###")&amp;" abonnementen."</f>
        <v>#REF!</v>
      </c>
      <c r="H99" s="217" t="e">
        <f>"Richtlijn: tussen de "&amp;TEXT(Parameters!#REF!*H31,"#.###")&amp;" en "&amp;TEXT(Parameters!#REF!*H31,"#.###")&amp;" abonnementen."</f>
        <v>#REF!</v>
      </c>
      <c r="I99" s="217" t="e">
        <f>"Richtlijn: tussen de "&amp;TEXT(Parameters!#REF!*I31,"#.###")&amp;" en "&amp;TEXT(Parameters!#REF!*I31,"#.###")&amp;" abonnementen."</f>
        <v>#REF!</v>
      </c>
      <c r="J99" s="217" t="e">
        <f>"Richtlijn: tussen de "&amp;TEXT(Parameters!#REF!*J31,"#.###")&amp;" en "&amp;TEXT(Parameters!#REF!*J31,"#.###")&amp;" abonnementen."</f>
        <v>#REF!</v>
      </c>
      <c r="K99" s="217" t="e">
        <f>"Richtlijn: tussen de "&amp;TEXT(Parameters!#REF!*K31,"#.###")&amp;" en "&amp;TEXT(Parameters!#REF!*K31,"#.###")&amp;" abonnementen."</f>
        <v>#REF!</v>
      </c>
      <c r="L99" s="217" t="e">
        <f>"Richtlijn: tussen de "&amp;TEXT(Parameters!#REF!*L31,"#.###")&amp;" en "&amp;TEXT(Parameters!#REF!*L31,"#.###")&amp;" abonnementen."</f>
        <v>#REF!</v>
      </c>
      <c r="M99" s="217" t="e">
        <f>"Richtlijn: tussen de "&amp;TEXT(Parameters!#REF!*M31,"#.###")&amp;" en "&amp;TEXT(Parameters!#REF!*M31,"#.###")&amp;" abonnementen."</f>
        <v>#REF!</v>
      </c>
      <c r="N99" s="217" t="e">
        <f>"Richtlijn: tussen de "&amp;TEXT(Parameters!#REF!*N31,"#.###")&amp;" en "&amp;TEXT(Parameters!#REF!*N31,"#.###")&amp;" abonnementen."</f>
        <v>#REF!</v>
      </c>
      <c r="O99" s="217" t="e">
        <f>"Richtlijn: tussen de "&amp;TEXT(Parameters!#REF!*O31,"#.###")&amp;" en "&amp;TEXT(Parameters!#REF!*O31,"#.###")&amp;" abonnementen."</f>
        <v>#REF!</v>
      </c>
      <c r="P99" s="217" t="e">
        <f>"Richtlijn: tussen de "&amp;TEXT(Parameters!#REF!*P31,"#.###")&amp;" en "&amp;TEXT(Parameters!#REF!*P31,"#.###")&amp;" abonnementen."</f>
        <v>#REF!</v>
      </c>
      <c r="Q99" s="217" t="e">
        <f>"Richtlijn: tussen de "&amp;TEXT(Parameters!#REF!*Q31,"#.###")&amp;" en "&amp;TEXT(Parameters!#REF!*Q31,"#.###")&amp;" abonnementen."</f>
        <v>#REF!</v>
      </c>
      <c r="R99" s="217" t="e">
        <f>"Richtlijn: tussen de "&amp;TEXT(Parameters!#REF!*R31,"#.###")&amp;" en "&amp;TEXT(Parameters!#REF!*R31,"#.###")&amp;" abonnementen."</f>
        <v>#REF!</v>
      </c>
      <c r="S99" s="217" t="e">
        <f>"Richtlijn: tussen de "&amp;TEXT(Parameters!#REF!*S31,"#.###")&amp;" en "&amp;TEXT(Parameters!#REF!*S31,"#.###")&amp;" abonnementen."</f>
        <v>#REF!</v>
      </c>
      <c r="T99" s="217" t="e">
        <f>"Richtlijn: tussen de "&amp;TEXT(Parameters!#REF!*T31,"#.###")&amp;" en "&amp;TEXT(Parameters!#REF!*T31,"#.###")&amp;" abonnementen."</f>
        <v>#REF!</v>
      </c>
      <c r="U99" s="217" t="e">
        <f>"Richtlijn: tussen de "&amp;TEXT(Parameters!#REF!*U31,"#.###")&amp;" en "&amp;TEXT(Parameters!#REF!*U31,"#.###")&amp;" abonnementen."</f>
        <v>#REF!</v>
      </c>
      <c r="V99" s="217" t="e">
        <f>"Richtlijn: tussen de "&amp;TEXT(Parameters!#REF!*V31,"#.###")&amp;" en "&amp;TEXT(Parameters!#REF!*V31,"#.###")&amp;" abonnementen."</f>
        <v>#REF!</v>
      </c>
    </row>
    <row r="100" spans="1:22" s="165" customFormat="1" ht="4.5" customHeight="1" x14ac:dyDescent="0.25">
      <c r="A100" s="165">
        <v>70</v>
      </c>
      <c r="B100" s="181"/>
      <c r="C100" s="182"/>
      <c r="D100" s="182"/>
      <c r="E100" s="183"/>
      <c r="F100" s="183"/>
      <c r="G100" s="189"/>
      <c r="H100" s="189"/>
      <c r="I100" s="189"/>
      <c r="J100" s="189"/>
      <c r="K100" s="189"/>
      <c r="L100" s="189"/>
      <c r="M100" s="189"/>
      <c r="N100" s="189"/>
      <c r="O100" s="189"/>
      <c r="P100" s="189"/>
      <c r="Q100" s="189"/>
      <c r="R100" s="189"/>
      <c r="S100" s="189"/>
      <c r="T100" s="189"/>
      <c r="U100" s="189"/>
      <c r="V100" s="189"/>
    </row>
    <row r="101" spans="1:22" s="178" customFormat="1" ht="12.75" x14ac:dyDescent="0.25">
      <c r="A101" s="165">
        <v>71</v>
      </c>
      <c r="C101" s="179"/>
      <c r="D101" s="179"/>
      <c r="E101" s="175"/>
      <c r="F101" s="175"/>
      <c r="G101" s="176"/>
      <c r="H101" s="176"/>
      <c r="I101" s="176"/>
      <c r="J101" s="176"/>
      <c r="K101" s="176"/>
      <c r="L101" s="176"/>
      <c r="M101" s="176"/>
      <c r="N101" s="176"/>
      <c r="O101" s="176"/>
      <c r="P101" s="176"/>
      <c r="Q101" s="176"/>
      <c r="R101" s="176"/>
      <c r="S101" s="176"/>
      <c r="T101" s="176"/>
      <c r="U101" s="176"/>
      <c r="V101" s="176"/>
    </row>
    <row r="102" spans="1:22" s="165" customFormat="1" ht="4.5" customHeight="1" x14ac:dyDescent="0.25">
      <c r="A102" s="165">
        <v>72</v>
      </c>
      <c r="B102" s="169"/>
      <c r="C102" s="170"/>
      <c r="D102" s="170"/>
      <c r="E102" s="171"/>
      <c r="F102" s="171"/>
      <c r="G102" s="170"/>
      <c r="H102" s="170"/>
      <c r="I102" s="170"/>
      <c r="J102" s="170"/>
      <c r="K102" s="170"/>
      <c r="L102" s="170"/>
      <c r="M102" s="170"/>
      <c r="N102" s="170"/>
      <c r="O102" s="170"/>
      <c r="P102" s="170"/>
      <c r="Q102" s="170"/>
      <c r="R102" s="170"/>
      <c r="S102" s="170"/>
      <c r="T102" s="170"/>
      <c r="U102" s="170"/>
      <c r="V102" s="170"/>
    </row>
    <row r="103" spans="1:22" s="165" customFormat="1" ht="12.75" x14ac:dyDescent="0.25">
      <c r="A103" s="165">
        <v>73</v>
      </c>
      <c r="B103" s="173"/>
      <c r="C103" s="174" t="s">
        <v>174</v>
      </c>
      <c r="D103" s="178"/>
      <c r="E103" s="175"/>
      <c r="F103" s="175"/>
      <c r="G103" s="178"/>
      <c r="H103" s="178"/>
      <c r="I103" s="178"/>
      <c r="J103" s="178"/>
      <c r="K103" s="178"/>
      <c r="L103" s="178"/>
      <c r="M103" s="178"/>
      <c r="N103" s="178"/>
      <c r="O103" s="178"/>
      <c r="P103" s="178"/>
      <c r="Q103" s="178"/>
      <c r="R103" s="178"/>
      <c r="S103" s="178"/>
      <c r="T103" s="178"/>
      <c r="U103" s="178"/>
      <c r="V103" s="178"/>
    </row>
    <row r="104" spans="1:22" s="165" customFormat="1" ht="4.5" customHeight="1" x14ac:dyDescent="0.25">
      <c r="A104" s="165">
        <v>74</v>
      </c>
      <c r="B104" s="173"/>
      <c r="C104" s="178"/>
      <c r="D104" s="178"/>
      <c r="E104" s="175"/>
      <c r="F104" s="175"/>
      <c r="G104" s="178"/>
      <c r="H104" s="178"/>
      <c r="I104" s="178"/>
      <c r="J104" s="178"/>
      <c r="K104" s="178"/>
      <c r="L104" s="178"/>
      <c r="M104" s="178"/>
      <c r="N104" s="178"/>
      <c r="O104" s="178"/>
      <c r="P104" s="178"/>
      <c r="Q104" s="178"/>
      <c r="R104" s="178"/>
      <c r="S104" s="178"/>
      <c r="T104" s="178"/>
      <c r="U104" s="178"/>
      <c r="V104" s="178"/>
    </row>
    <row r="105" spans="1:22" s="165" customFormat="1" ht="12.75" x14ac:dyDescent="0.25">
      <c r="A105" s="165">
        <v>75</v>
      </c>
      <c r="B105" s="173"/>
      <c r="C105" s="179" t="s">
        <v>249</v>
      </c>
      <c r="D105" s="178"/>
      <c r="E105" s="178"/>
      <c r="F105" s="175"/>
      <c r="G105" s="352" t="s">
        <v>277</v>
      </c>
      <c r="H105" s="352" t="s">
        <v>277</v>
      </c>
      <c r="I105" s="352" t="s">
        <v>276</v>
      </c>
      <c r="J105" s="352" t="s">
        <v>276</v>
      </c>
      <c r="K105" s="352" t="s">
        <v>275</v>
      </c>
      <c r="L105" s="352" t="s">
        <v>275</v>
      </c>
      <c r="M105" s="352" t="s">
        <v>275</v>
      </c>
      <c r="N105" s="352" t="s">
        <v>275</v>
      </c>
      <c r="O105" s="352" t="s">
        <v>277</v>
      </c>
      <c r="P105" s="352" t="s">
        <v>277</v>
      </c>
      <c r="Q105" s="352" t="s">
        <v>276</v>
      </c>
      <c r="R105" s="352" t="s">
        <v>276</v>
      </c>
      <c r="S105" s="352" t="s">
        <v>275</v>
      </c>
      <c r="T105" s="352" t="s">
        <v>275</v>
      </c>
      <c r="U105" s="352" t="s">
        <v>275</v>
      </c>
      <c r="V105" s="352" t="s">
        <v>275</v>
      </c>
    </row>
    <row r="106" spans="1:22" s="165" customFormat="1" ht="4.5" customHeight="1" x14ac:dyDescent="0.25">
      <c r="A106" s="165">
        <v>76</v>
      </c>
      <c r="B106" s="173"/>
      <c r="C106" s="178"/>
      <c r="D106" s="178"/>
      <c r="E106" s="178"/>
      <c r="F106" s="175"/>
      <c r="G106" s="178"/>
      <c r="H106" s="178"/>
      <c r="I106" s="178"/>
      <c r="J106" s="178"/>
      <c r="K106" s="178"/>
      <c r="L106" s="178"/>
      <c r="M106" s="178"/>
      <c r="N106" s="178"/>
      <c r="O106" s="178"/>
      <c r="P106" s="178"/>
      <c r="Q106" s="178"/>
      <c r="R106" s="178"/>
      <c r="S106" s="178"/>
      <c r="T106" s="178"/>
      <c r="U106" s="178"/>
      <c r="V106" s="178"/>
    </row>
    <row r="107" spans="1:22" s="165" customFormat="1" ht="12.75" x14ac:dyDescent="0.25">
      <c r="A107" s="165">
        <v>77</v>
      </c>
      <c r="B107" s="173"/>
      <c r="C107" s="179" t="s">
        <v>360</v>
      </c>
      <c r="D107" s="179"/>
      <c r="E107" s="178"/>
      <c r="F107" s="179"/>
      <c r="G107" s="178"/>
      <c r="H107" s="178"/>
      <c r="I107" s="178"/>
      <c r="J107" s="178"/>
      <c r="K107" s="178"/>
      <c r="L107" s="178"/>
      <c r="M107" s="178"/>
      <c r="N107" s="178"/>
      <c r="O107" s="178"/>
      <c r="P107" s="178"/>
      <c r="Q107" s="178"/>
      <c r="R107" s="178"/>
      <c r="S107" s="178"/>
      <c r="T107" s="178"/>
      <c r="U107" s="178"/>
      <c r="V107" s="178"/>
    </row>
    <row r="108" spans="1:22" s="165" customFormat="1" ht="4.5" customHeight="1" x14ac:dyDescent="0.25">
      <c r="A108" s="165">
        <v>78</v>
      </c>
      <c r="B108" s="173"/>
      <c r="C108" s="178"/>
      <c r="D108" s="178"/>
      <c r="E108" s="175"/>
      <c r="F108" s="175"/>
      <c r="G108" s="178"/>
      <c r="H108" s="178"/>
      <c r="I108" s="178"/>
      <c r="J108" s="178"/>
      <c r="K108" s="178"/>
      <c r="L108" s="178"/>
      <c r="M108" s="178"/>
      <c r="N108" s="178"/>
      <c r="O108" s="178"/>
      <c r="P108" s="178"/>
      <c r="Q108" s="178"/>
      <c r="R108" s="178"/>
      <c r="S108" s="178"/>
      <c r="T108" s="178"/>
      <c r="U108" s="178"/>
      <c r="V108" s="178"/>
    </row>
    <row r="109" spans="1:22" s="165" customFormat="1" ht="63.75" x14ac:dyDescent="0.25">
      <c r="A109" s="165">
        <v>79</v>
      </c>
      <c r="B109" s="173"/>
      <c r="C109" s="216" t="s">
        <v>361</v>
      </c>
      <c r="D109" s="204"/>
      <c r="E109" s="217" t="s">
        <v>376</v>
      </c>
      <c r="F109" s="179"/>
      <c r="G109" s="178"/>
      <c r="H109" s="178"/>
      <c r="I109" s="178"/>
      <c r="J109" s="178"/>
      <c r="K109" s="178"/>
      <c r="L109" s="178"/>
      <c r="M109" s="178"/>
      <c r="N109" s="178"/>
      <c r="O109" s="178"/>
      <c r="P109" s="178"/>
      <c r="Q109" s="178"/>
      <c r="R109" s="178"/>
      <c r="S109" s="178"/>
      <c r="T109" s="178"/>
      <c r="U109" s="178"/>
      <c r="V109" s="178"/>
    </row>
    <row r="110" spans="1:22" s="165" customFormat="1" ht="4.5" customHeight="1" x14ac:dyDescent="0.25">
      <c r="A110" s="165">
        <v>80</v>
      </c>
      <c r="B110" s="181"/>
      <c r="C110" s="182"/>
      <c r="D110" s="182"/>
      <c r="E110" s="183"/>
      <c r="F110" s="183"/>
      <c r="G110" s="182"/>
      <c r="H110" s="182"/>
      <c r="I110" s="182"/>
      <c r="J110" s="182"/>
      <c r="K110" s="182"/>
      <c r="L110" s="182"/>
      <c r="M110" s="182"/>
      <c r="N110" s="182"/>
      <c r="O110" s="182"/>
      <c r="P110" s="182"/>
      <c r="Q110" s="182"/>
      <c r="R110" s="182"/>
      <c r="S110" s="182"/>
      <c r="T110" s="182"/>
      <c r="U110" s="182"/>
      <c r="V110" s="182"/>
    </row>
    <row r="111" spans="1:22" s="165" customFormat="1" ht="12.75" x14ac:dyDescent="0.25">
      <c r="A111" s="165">
        <v>81</v>
      </c>
      <c r="E111" s="166"/>
      <c r="F111" s="166"/>
    </row>
    <row r="112" spans="1:22" s="165" customFormat="1" ht="4.5" customHeight="1" x14ac:dyDescent="0.25">
      <c r="A112" s="165">
        <v>82</v>
      </c>
      <c r="B112" s="169"/>
      <c r="C112" s="195"/>
      <c r="D112" s="195"/>
      <c r="E112" s="171"/>
      <c r="F112" s="171"/>
      <c r="G112" s="170"/>
      <c r="H112" s="170"/>
      <c r="I112" s="170"/>
      <c r="J112" s="170"/>
      <c r="K112" s="170"/>
      <c r="L112" s="170"/>
      <c r="M112" s="170"/>
      <c r="N112" s="170"/>
      <c r="O112" s="170"/>
      <c r="P112" s="170"/>
      <c r="Q112" s="170"/>
      <c r="R112" s="170"/>
      <c r="S112" s="170"/>
      <c r="T112" s="170"/>
      <c r="U112" s="170"/>
      <c r="V112" s="170"/>
    </row>
    <row r="113" spans="1:22" s="165" customFormat="1" ht="12.75" x14ac:dyDescent="0.25">
      <c r="A113" s="165">
        <v>83</v>
      </c>
      <c r="B113" s="173"/>
      <c r="C113" s="174" t="s">
        <v>7</v>
      </c>
      <c r="D113" s="174"/>
      <c r="E113" s="178"/>
      <c r="F113" s="178"/>
      <c r="G113" s="178"/>
      <c r="H113" s="178"/>
      <c r="I113" s="178"/>
      <c r="J113" s="178"/>
      <c r="K113" s="178"/>
      <c r="L113" s="178"/>
      <c r="M113" s="178"/>
      <c r="N113" s="178"/>
      <c r="O113" s="178"/>
      <c r="P113" s="178"/>
      <c r="Q113" s="178"/>
      <c r="R113" s="178"/>
      <c r="S113" s="178"/>
      <c r="T113" s="178"/>
      <c r="U113" s="178"/>
      <c r="V113" s="178"/>
    </row>
    <row r="114" spans="1:22" s="165" customFormat="1" ht="4.5" customHeight="1" x14ac:dyDescent="0.25">
      <c r="A114" s="165">
        <v>84</v>
      </c>
      <c r="B114" s="173"/>
      <c r="C114" s="178"/>
      <c r="D114" s="178"/>
      <c r="E114" s="175"/>
      <c r="F114" s="175"/>
      <c r="G114" s="178"/>
      <c r="H114" s="178"/>
      <c r="I114" s="178"/>
      <c r="J114" s="178"/>
      <c r="K114" s="178"/>
      <c r="L114" s="178"/>
      <c r="M114" s="178"/>
      <c r="N114" s="178"/>
      <c r="O114" s="178"/>
      <c r="P114" s="178"/>
      <c r="Q114" s="178"/>
      <c r="R114" s="178"/>
      <c r="S114" s="178"/>
      <c r="T114" s="178"/>
      <c r="U114" s="178"/>
      <c r="V114" s="178"/>
    </row>
    <row r="115" spans="1:22" s="165" customFormat="1" ht="12.75" x14ac:dyDescent="0.25">
      <c r="A115" s="165">
        <v>85</v>
      </c>
      <c r="B115" s="173"/>
      <c r="C115" s="179" t="s">
        <v>252</v>
      </c>
      <c r="D115" s="179"/>
      <c r="E115" s="175" t="s">
        <v>55</v>
      </c>
      <c r="F115" s="178"/>
      <c r="G115" s="354">
        <v>400</v>
      </c>
      <c r="H115" s="354">
        <v>400</v>
      </c>
      <c r="I115" s="354">
        <v>200</v>
      </c>
      <c r="J115" s="354">
        <v>200</v>
      </c>
      <c r="K115" s="354">
        <v>50</v>
      </c>
      <c r="L115" s="354">
        <v>50</v>
      </c>
      <c r="M115" s="354">
        <v>50</v>
      </c>
      <c r="N115" s="354">
        <v>50</v>
      </c>
      <c r="O115" s="354">
        <v>200</v>
      </c>
      <c r="P115" s="354">
        <v>200</v>
      </c>
      <c r="Q115" s="354">
        <v>200</v>
      </c>
      <c r="R115" s="354">
        <v>200</v>
      </c>
      <c r="S115" s="354">
        <v>200</v>
      </c>
      <c r="T115" s="354">
        <v>200</v>
      </c>
      <c r="U115" s="354">
        <v>200</v>
      </c>
      <c r="V115" s="354">
        <v>200</v>
      </c>
    </row>
    <row r="116" spans="1:22" s="165" customFormat="1" ht="4.5" customHeight="1" x14ac:dyDescent="0.25">
      <c r="A116" s="165">
        <v>86</v>
      </c>
      <c r="B116" s="173"/>
      <c r="C116" s="178"/>
      <c r="D116" s="178"/>
      <c r="E116" s="175"/>
      <c r="F116" s="175"/>
      <c r="G116" s="178"/>
      <c r="H116" s="178"/>
      <c r="I116" s="178"/>
      <c r="J116" s="178"/>
      <c r="K116" s="178"/>
      <c r="L116" s="178"/>
      <c r="M116" s="178"/>
      <c r="N116" s="178"/>
      <c r="O116" s="178"/>
      <c r="P116" s="178"/>
      <c r="Q116" s="178"/>
      <c r="R116" s="178"/>
      <c r="S116" s="178"/>
      <c r="T116" s="178"/>
      <c r="U116" s="178"/>
      <c r="V116" s="178"/>
    </row>
    <row r="117" spans="1:22" s="165" customFormat="1" ht="12.75" x14ac:dyDescent="0.25">
      <c r="A117" s="165">
        <v>87</v>
      </c>
      <c r="B117" s="173"/>
      <c r="C117" s="179" t="s">
        <v>253</v>
      </c>
      <c r="D117" s="178"/>
      <c r="E117" s="175" t="s">
        <v>254</v>
      </c>
      <c r="F117" s="175"/>
      <c r="G117" s="359">
        <v>1</v>
      </c>
      <c r="H117" s="359">
        <v>1</v>
      </c>
      <c r="I117" s="359">
        <v>1</v>
      </c>
      <c r="J117" s="359">
        <v>1</v>
      </c>
      <c r="K117" s="359">
        <v>1</v>
      </c>
      <c r="L117" s="359">
        <v>1</v>
      </c>
      <c r="M117" s="359">
        <v>1</v>
      </c>
      <c r="N117" s="359">
        <v>1</v>
      </c>
      <c r="O117" s="359">
        <v>1</v>
      </c>
      <c r="P117" s="359">
        <v>1</v>
      </c>
      <c r="Q117" s="359">
        <v>1</v>
      </c>
      <c r="R117" s="359">
        <v>1</v>
      </c>
      <c r="S117" s="359">
        <v>1</v>
      </c>
      <c r="T117" s="359">
        <v>1</v>
      </c>
      <c r="U117" s="359">
        <v>1</v>
      </c>
      <c r="V117" s="359">
        <v>1</v>
      </c>
    </row>
    <row r="118" spans="1:22" s="165" customFormat="1" ht="4.5" customHeight="1" x14ac:dyDescent="0.25">
      <c r="A118" s="165">
        <v>88</v>
      </c>
      <c r="B118" s="181"/>
      <c r="C118" s="182"/>
      <c r="D118" s="182"/>
      <c r="E118" s="183"/>
      <c r="F118" s="183"/>
      <c r="G118" s="182"/>
      <c r="H118" s="182"/>
      <c r="I118" s="182"/>
      <c r="J118" s="182"/>
      <c r="K118" s="182"/>
      <c r="L118" s="182"/>
      <c r="M118" s="182"/>
      <c r="N118" s="182"/>
      <c r="O118" s="182"/>
      <c r="P118" s="182"/>
      <c r="Q118" s="182"/>
      <c r="R118" s="182"/>
      <c r="S118" s="182"/>
      <c r="T118" s="182"/>
      <c r="U118" s="182"/>
      <c r="V118" s="182"/>
    </row>
    <row r="119" spans="1:22" s="165" customFormat="1" ht="12.75" x14ac:dyDescent="0.25">
      <c r="A119" s="165">
        <v>89</v>
      </c>
      <c r="E119" s="166"/>
      <c r="F119" s="166"/>
    </row>
    <row r="120" spans="1:22" s="165" customFormat="1" ht="4.5" customHeight="1" x14ac:dyDescent="0.25">
      <c r="A120" s="165">
        <v>90</v>
      </c>
      <c r="B120" s="169"/>
      <c r="C120" s="170"/>
      <c r="D120" s="170"/>
      <c r="E120" s="171"/>
      <c r="F120" s="171"/>
      <c r="G120" s="170"/>
      <c r="H120" s="170"/>
      <c r="I120" s="170"/>
      <c r="J120" s="170"/>
      <c r="K120" s="170"/>
      <c r="L120" s="170"/>
      <c r="M120" s="170"/>
      <c r="N120" s="170"/>
      <c r="O120" s="170"/>
      <c r="P120" s="170"/>
      <c r="Q120" s="170"/>
      <c r="R120" s="170"/>
      <c r="S120" s="170"/>
      <c r="T120" s="170"/>
      <c r="U120" s="170"/>
      <c r="V120" s="170"/>
    </row>
    <row r="121" spans="1:22" s="165" customFormat="1" ht="12.75" x14ac:dyDescent="0.25">
      <c r="A121" s="165">
        <v>91</v>
      </c>
      <c r="B121" s="173"/>
      <c r="C121" s="174" t="s">
        <v>73</v>
      </c>
      <c r="D121" s="174"/>
      <c r="E121" s="178"/>
      <c r="F121" s="178"/>
      <c r="G121" s="178"/>
      <c r="H121" s="178"/>
      <c r="I121" s="178"/>
      <c r="J121" s="178"/>
      <c r="K121" s="178"/>
      <c r="L121" s="178"/>
      <c r="M121" s="178"/>
      <c r="N121" s="178"/>
      <c r="O121" s="178"/>
      <c r="P121" s="178"/>
      <c r="Q121" s="178"/>
      <c r="R121" s="178"/>
      <c r="S121" s="178"/>
      <c r="T121" s="178"/>
      <c r="U121" s="178"/>
      <c r="V121" s="178"/>
    </row>
    <row r="122" spans="1:22" s="165" customFormat="1" ht="4.5" customHeight="1" x14ac:dyDescent="0.25">
      <c r="A122" s="165">
        <v>92</v>
      </c>
      <c r="B122" s="173"/>
      <c r="C122" s="178"/>
      <c r="D122" s="178"/>
      <c r="E122" s="175"/>
      <c r="F122" s="175"/>
      <c r="G122" s="194"/>
      <c r="H122" s="194"/>
      <c r="I122" s="194"/>
      <c r="J122" s="194"/>
      <c r="K122" s="194"/>
      <c r="L122" s="194"/>
      <c r="M122" s="194"/>
      <c r="N122" s="194"/>
      <c r="O122" s="194"/>
      <c r="P122" s="194"/>
      <c r="Q122" s="194"/>
      <c r="R122" s="194"/>
      <c r="S122" s="194"/>
      <c r="T122" s="194"/>
      <c r="U122" s="194"/>
      <c r="V122" s="194"/>
    </row>
    <row r="123" spans="1:22" s="165" customFormat="1" ht="12.75" x14ac:dyDescent="0.25">
      <c r="A123" s="165">
        <v>93</v>
      </c>
      <c r="B123" s="173"/>
      <c r="C123" s="179" t="s">
        <v>53</v>
      </c>
      <c r="D123" s="179"/>
      <c r="E123" s="175" t="s">
        <v>267</v>
      </c>
      <c r="F123" s="178"/>
      <c r="G123" s="354">
        <v>120</v>
      </c>
      <c r="H123" s="354">
        <v>120</v>
      </c>
      <c r="I123" s="354">
        <v>60</v>
      </c>
      <c r="J123" s="354">
        <v>60</v>
      </c>
      <c r="K123" s="354">
        <v>50</v>
      </c>
      <c r="L123" s="354">
        <v>50</v>
      </c>
      <c r="M123" s="354">
        <v>50</v>
      </c>
      <c r="N123" s="354">
        <v>50</v>
      </c>
      <c r="O123" s="354">
        <v>120</v>
      </c>
      <c r="P123" s="354">
        <v>120</v>
      </c>
      <c r="Q123" s="354">
        <v>120</v>
      </c>
      <c r="R123" s="354">
        <v>120</v>
      </c>
      <c r="S123" s="354">
        <v>120</v>
      </c>
      <c r="T123" s="354">
        <v>120</v>
      </c>
      <c r="U123" s="354">
        <v>120</v>
      </c>
      <c r="V123" s="354">
        <v>120</v>
      </c>
    </row>
    <row r="124" spans="1:22" s="165" customFormat="1" ht="4.5" customHeight="1" x14ac:dyDescent="0.25">
      <c r="A124" s="165">
        <v>94</v>
      </c>
      <c r="B124" s="173"/>
      <c r="C124" s="178"/>
      <c r="D124" s="178"/>
      <c r="E124" s="175"/>
      <c r="F124" s="175"/>
      <c r="G124" s="194"/>
      <c r="H124" s="194"/>
      <c r="I124" s="194"/>
      <c r="J124" s="194"/>
      <c r="K124" s="194"/>
      <c r="L124" s="194"/>
      <c r="M124" s="194"/>
      <c r="N124" s="194"/>
      <c r="O124" s="194"/>
      <c r="P124" s="194"/>
      <c r="Q124" s="194"/>
      <c r="R124" s="194"/>
      <c r="S124" s="194"/>
      <c r="T124" s="194"/>
      <c r="U124" s="194"/>
      <c r="V124" s="194"/>
    </row>
    <row r="125" spans="1:22" s="165" customFormat="1" ht="12.75" x14ac:dyDescent="0.25">
      <c r="A125" s="165">
        <v>95</v>
      </c>
      <c r="B125" s="173"/>
      <c r="C125" s="179" t="s">
        <v>85</v>
      </c>
      <c r="D125" s="179"/>
      <c r="E125" s="175" t="s">
        <v>268</v>
      </c>
      <c r="F125" s="178"/>
      <c r="G125" s="360">
        <v>80000</v>
      </c>
      <c r="H125" s="360">
        <v>60000</v>
      </c>
      <c r="I125" s="360">
        <v>60000</v>
      </c>
      <c r="J125" s="360">
        <v>60000</v>
      </c>
      <c r="K125" s="360">
        <v>60000</v>
      </c>
      <c r="L125" s="360">
        <v>60000</v>
      </c>
      <c r="M125" s="360">
        <v>60000</v>
      </c>
      <c r="N125" s="360">
        <v>60000</v>
      </c>
      <c r="O125" s="360">
        <v>60000</v>
      </c>
      <c r="P125" s="360">
        <v>60000</v>
      </c>
      <c r="Q125" s="360">
        <v>60000</v>
      </c>
      <c r="R125" s="360">
        <v>60000</v>
      </c>
      <c r="S125" s="360">
        <v>60000</v>
      </c>
      <c r="T125" s="360">
        <v>60000</v>
      </c>
      <c r="U125" s="360">
        <v>60000</v>
      </c>
      <c r="V125" s="360">
        <v>60000</v>
      </c>
    </row>
    <row r="126" spans="1:22" s="165" customFormat="1" ht="4.5" customHeight="1" x14ac:dyDescent="0.25">
      <c r="A126" s="165">
        <v>96</v>
      </c>
      <c r="B126" s="181"/>
      <c r="C126" s="182"/>
      <c r="D126" s="182"/>
      <c r="E126" s="183"/>
      <c r="F126" s="183"/>
      <c r="G126" s="189"/>
      <c r="H126" s="189"/>
      <c r="I126" s="189"/>
      <c r="J126" s="189"/>
      <c r="K126" s="189"/>
      <c r="L126" s="189"/>
      <c r="M126" s="189"/>
      <c r="N126" s="189"/>
      <c r="O126" s="189"/>
      <c r="P126" s="189"/>
      <c r="Q126" s="189"/>
      <c r="R126" s="189"/>
      <c r="S126" s="189"/>
      <c r="T126" s="189"/>
      <c r="U126" s="189"/>
      <c r="V126" s="189"/>
    </row>
    <row r="127" spans="1:22" s="165" customFormat="1" ht="12.75" x14ac:dyDescent="0.25">
      <c r="A127" s="178"/>
      <c r="E127" s="166"/>
      <c r="F127" s="166"/>
    </row>
    <row r="128" spans="1:22" s="165" customFormat="1" ht="4.5" customHeight="1" x14ac:dyDescent="0.25">
      <c r="A128" s="178"/>
      <c r="B128" s="169"/>
      <c r="C128" s="170"/>
      <c r="D128" s="170"/>
      <c r="E128" s="171"/>
      <c r="F128" s="171"/>
      <c r="G128" s="170"/>
      <c r="H128" s="170"/>
      <c r="I128" s="170"/>
      <c r="J128" s="170"/>
      <c r="K128" s="170"/>
      <c r="L128" s="170"/>
      <c r="M128" s="170"/>
      <c r="N128" s="170"/>
      <c r="O128" s="170"/>
      <c r="P128" s="170"/>
      <c r="Q128" s="170"/>
      <c r="R128" s="170"/>
      <c r="S128" s="170"/>
      <c r="T128" s="170"/>
      <c r="U128" s="170"/>
      <c r="V128" s="170"/>
    </row>
    <row r="129" spans="1:22" s="165" customFormat="1" ht="12.75" x14ac:dyDescent="0.25">
      <c r="A129" s="178"/>
      <c r="B129" s="173"/>
      <c r="C129" s="179" t="s">
        <v>224</v>
      </c>
      <c r="D129" s="178"/>
      <c r="E129" s="178"/>
      <c r="F129" s="175"/>
      <c r="G129" s="178"/>
      <c r="H129" s="178"/>
      <c r="I129" s="178"/>
      <c r="J129" s="178"/>
      <c r="K129" s="178"/>
      <c r="L129" s="178"/>
      <c r="M129" s="178"/>
      <c r="N129" s="178"/>
      <c r="O129" s="178"/>
      <c r="P129" s="178"/>
      <c r="Q129" s="178"/>
      <c r="R129" s="178"/>
      <c r="S129" s="178"/>
      <c r="T129" s="178"/>
      <c r="U129" s="178"/>
      <c r="V129" s="178"/>
    </row>
    <row r="130" spans="1:22" s="165" customFormat="1" ht="4.5" customHeight="1" x14ac:dyDescent="0.25">
      <c r="A130" s="178"/>
      <c r="B130" s="173"/>
      <c r="C130" s="178"/>
      <c r="D130" s="178"/>
      <c r="E130" s="418"/>
      <c r="F130" s="418"/>
      <c r="G130" s="419">
        <v>1</v>
      </c>
      <c r="H130" s="419">
        <v>2</v>
      </c>
      <c r="I130" s="419">
        <v>3</v>
      </c>
      <c r="J130" s="419">
        <v>4</v>
      </c>
      <c r="K130" s="419">
        <v>5</v>
      </c>
      <c r="L130" s="419">
        <v>6</v>
      </c>
      <c r="M130" s="419">
        <v>7</v>
      </c>
      <c r="N130" s="419">
        <v>8</v>
      </c>
      <c r="O130" s="419">
        <v>9</v>
      </c>
      <c r="P130" s="419">
        <v>10</v>
      </c>
      <c r="Q130" s="419">
        <v>11</v>
      </c>
      <c r="R130" s="419">
        <v>11</v>
      </c>
      <c r="S130" s="419">
        <v>11</v>
      </c>
      <c r="T130" s="419">
        <v>11</v>
      </c>
      <c r="U130" s="419">
        <v>11</v>
      </c>
      <c r="V130" s="419">
        <v>11</v>
      </c>
    </row>
    <row r="131" spans="1:22" s="165" customFormat="1" ht="12.75" x14ac:dyDescent="0.25">
      <c r="A131" s="178"/>
      <c r="B131" s="173"/>
      <c r="C131" s="201"/>
      <c r="D131" s="202"/>
      <c r="E131" s="203" t="s">
        <v>128</v>
      </c>
      <c r="F131" s="203"/>
      <c r="G131" s="204">
        <f>IFERROR(MROUND('Omzet 1'!$J$2,50000),0)</f>
        <v>0</v>
      </c>
      <c r="H131" s="204">
        <f t="dataTable" ref="H131:Q135" dt2D="0" dtr="1" r1="G7" ca="1"/>
        <v>0</v>
      </c>
      <c r="I131" s="204">
        <v>0</v>
      </c>
      <c r="J131" s="204">
        <v>0</v>
      </c>
      <c r="K131" s="204">
        <v>0</v>
      </c>
      <c r="L131" s="204">
        <v>0</v>
      </c>
      <c r="M131" s="204">
        <v>0</v>
      </c>
      <c r="N131" s="204">
        <v>0</v>
      </c>
      <c r="O131" s="204">
        <v>0</v>
      </c>
      <c r="P131" s="204">
        <v>0</v>
      </c>
      <c r="Q131" s="204">
        <v>0</v>
      </c>
      <c r="R131" s="204">
        <v>0</v>
      </c>
      <c r="S131" s="204">
        <v>0</v>
      </c>
      <c r="T131" s="204">
        <v>0</v>
      </c>
      <c r="U131" s="204">
        <v>0</v>
      </c>
      <c r="V131" s="204">
        <v>0</v>
      </c>
    </row>
    <row r="132" spans="1:22" s="165" customFormat="1" ht="4.5" customHeight="1" x14ac:dyDescent="0.25">
      <c r="A132" s="178"/>
      <c r="B132" s="173"/>
      <c r="C132" s="201"/>
      <c r="D132" s="202"/>
      <c r="E132" s="205"/>
      <c r="F132" s="206"/>
      <c r="G132" s="414"/>
      <c r="H132" s="414">
        <v>0</v>
      </c>
      <c r="I132" s="414">
        <v>0</v>
      </c>
      <c r="J132" s="414">
        <v>0</v>
      </c>
      <c r="K132" s="414">
        <v>0</v>
      </c>
      <c r="L132" s="414">
        <v>0</v>
      </c>
      <c r="M132" s="414">
        <v>0</v>
      </c>
      <c r="N132" s="414">
        <v>0</v>
      </c>
      <c r="O132" s="414">
        <v>0</v>
      </c>
      <c r="P132" s="414">
        <v>0</v>
      </c>
      <c r="Q132" s="414">
        <v>0</v>
      </c>
      <c r="R132" s="414">
        <v>0</v>
      </c>
      <c r="S132" s="414">
        <v>0</v>
      </c>
      <c r="T132" s="414">
        <v>0</v>
      </c>
      <c r="U132" s="414">
        <v>0</v>
      </c>
      <c r="V132" s="414">
        <v>0</v>
      </c>
    </row>
    <row r="133" spans="1:22" s="165" customFormat="1" ht="12.75" x14ac:dyDescent="0.25">
      <c r="B133" s="173"/>
      <c r="C133" s="201"/>
      <c r="D133" s="202"/>
      <c r="E133" s="203" t="s">
        <v>129</v>
      </c>
      <c r="F133" s="203"/>
      <c r="G133" s="204">
        <f>IFERROR(MROUND('Omzet 1'!$J$3,50000),0)</f>
        <v>0</v>
      </c>
      <c r="H133" s="204">
        <v>0</v>
      </c>
      <c r="I133" s="204">
        <v>0</v>
      </c>
      <c r="J133" s="204">
        <v>0</v>
      </c>
      <c r="K133" s="204">
        <v>0</v>
      </c>
      <c r="L133" s="204">
        <v>0</v>
      </c>
      <c r="M133" s="204">
        <v>0</v>
      </c>
      <c r="N133" s="204">
        <v>0</v>
      </c>
      <c r="O133" s="204">
        <v>0</v>
      </c>
      <c r="P133" s="204">
        <v>0</v>
      </c>
      <c r="Q133" s="204">
        <v>0</v>
      </c>
      <c r="R133" s="204">
        <v>0</v>
      </c>
      <c r="S133" s="204">
        <v>0</v>
      </c>
      <c r="T133" s="204">
        <v>0</v>
      </c>
      <c r="U133" s="204">
        <v>0</v>
      </c>
      <c r="V133" s="204">
        <v>0</v>
      </c>
    </row>
    <row r="134" spans="1:22" s="165" customFormat="1" ht="4.5" customHeight="1" x14ac:dyDescent="0.25">
      <c r="B134" s="173"/>
      <c r="C134" s="201"/>
      <c r="D134" s="202"/>
      <c r="E134" s="203"/>
      <c r="F134" s="206"/>
      <c r="G134" s="414"/>
      <c r="H134" s="414">
        <v>0</v>
      </c>
      <c r="I134" s="414">
        <v>0</v>
      </c>
      <c r="J134" s="414">
        <v>0</v>
      </c>
      <c r="K134" s="414">
        <v>0</v>
      </c>
      <c r="L134" s="414">
        <v>0</v>
      </c>
      <c r="M134" s="414">
        <v>0</v>
      </c>
      <c r="N134" s="414">
        <v>0</v>
      </c>
      <c r="O134" s="414">
        <v>0</v>
      </c>
      <c r="P134" s="414">
        <v>0</v>
      </c>
      <c r="Q134" s="414">
        <v>0</v>
      </c>
      <c r="R134" s="414">
        <v>0</v>
      </c>
      <c r="S134" s="414">
        <v>0</v>
      </c>
      <c r="T134" s="414">
        <v>0</v>
      </c>
      <c r="U134" s="414">
        <v>0</v>
      </c>
      <c r="V134" s="414">
        <v>0</v>
      </c>
    </row>
    <row r="135" spans="1:22" s="165" customFormat="1" ht="12.75" x14ac:dyDescent="0.25">
      <c r="B135" s="173"/>
      <c r="C135" s="201"/>
      <c r="D135" s="202"/>
      <c r="E135" s="203" t="s">
        <v>130</v>
      </c>
      <c r="F135" s="203"/>
      <c r="G135" s="204">
        <f>IFERROR(MROUND('Omzet 1'!J4,500),0)</f>
        <v>0</v>
      </c>
      <c r="H135" s="204">
        <v>0</v>
      </c>
      <c r="I135" s="204">
        <v>0</v>
      </c>
      <c r="J135" s="204">
        <v>0</v>
      </c>
      <c r="K135" s="204">
        <v>0</v>
      </c>
      <c r="L135" s="204">
        <v>0</v>
      </c>
      <c r="M135" s="204">
        <v>0</v>
      </c>
      <c r="N135" s="204">
        <v>0</v>
      </c>
      <c r="O135" s="204">
        <v>0</v>
      </c>
      <c r="P135" s="204">
        <v>0</v>
      </c>
      <c r="Q135" s="204">
        <v>0</v>
      </c>
      <c r="R135" s="204">
        <v>0</v>
      </c>
      <c r="S135" s="204">
        <v>0</v>
      </c>
      <c r="T135" s="204">
        <v>0</v>
      </c>
      <c r="U135" s="204">
        <v>0</v>
      </c>
      <c r="V135" s="204">
        <v>0</v>
      </c>
    </row>
    <row r="136" spans="1:22" s="165" customFormat="1" ht="4.5" customHeight="1" x14ac:dyDescent="0.25">
      <c r="B136" s="173"/>
      <c r="C136" s="201"/>
      <c r="D136" s="202"/>
      <c r="E136" s="203"/>
      <c r="F136" s="206"/>
      <c r="G136" s="414"/>
      <c r="H136" s="414"/>
      <c r="I136" s="414"/>
      <c r="J136" s="414"/>
      <c r="K136" s="414"/>
      <c r="L136" s="414"/>
      <c r="M136" s="414"/>
      <c r="N136" s="414"/>
      <c r="O136" s="414"/>
      <c r="P136" s="414"/>
      <c r="Q136" s="414"/>
      <c r="R136" s="414"/>
      <c r="S136" s="414"/>
      <c r="T136" s="414"/>
      <c r="U136" s="414"/>
      <c r="V136" s="414"/>
    </row>
    <row r="137" spans="1:22" s="165" customFormat="1" ht="12.75" x14ac:dyDescent="0.25">
      <c r="B137" s="173"/>
      <c r="C137" s="201"/>
      <c r="D137" s="202"/>
      <c r="E137" s="262" t="s">
        <v>289</v>
      </c>
      <c r="F137" s="203"/>
      <c r="G137" s="261">
        <f>IFERROR(MROUND(G17/G31,0.5),0)</f>
        <v>26</v>
      </c>
      <c r="H137" s="261">
        <f t="shared" ref="H137:Q137" si="2">IFERROR(MROUND(H17/H31,0.5),0)</f>
        <v>26</v>
      </c>
      <c r="I137" s="261">
        <f t="shared" si="2"/>
        <v>26</v>
      </c>
      <c r="J137" s="261">
        <f t="shared" si="2"/>
        <v>26</v>
      </c>
      <c r="K137" s="261">
        <f t="shared" si="2"/>
        <v>26</v>
      </c>
      <c r="L137" s="261">
        <f t="shared" si="2"/>
        <v>26</v>
      </c>
      <c r="M137" s="261">
        <f t="shared" si="2"/>
        <v>26</v>
      </c>
      <c r="N137" s="261">
        <f t="shared" si="2"/>
        <v>26</v>
      </c>
      <c r="O137" s="261">
        <f t="shared" si="2"/>
        <v>26</v>
      </c>
      <c r="P137" s="261">
        <f t="shared" si="2"/>
        <v>26</v>
      </c>
      <c r="Q137" s="261">
        <f t="shared" si="2"/>
        <v>26</v>
      </c>
      <c r="R137" s="261">
        <f t="shared" ref="R137:V137" si="3">IFERROR(MROUND(R17/R31,0.5),0)</f>
        <v>26</v>
      </c>
      <c r="S137" s="261">
        <f t="shared" si="3"/>
        <v>26</v>
      </c>
      <c r="T137" s="261">
        <f t="shared" si="3"/>
        <v>26</v>
      </c>
      <c r="U137" s="261">
        <f t="shared" si="3"/>
        <v>26</v>
      </c>
      <c r="V137" s="261">
        <f t="shared" si="3"/>
        <v>26</v>
      </c>
    </row>
    <row r="138" spans="1:22" s="165" customFormat="1" ht="4.5" customHeight="1" x14ac:dyDescent="0.25">
      <c r="B138" s="173"/>
      <c r="C138" s="201"/>
      <c r="D138" s="202"/>
      <c r="E138" s="203"/>
      <c r="F138" s="206"/>
      <c r="G138" s="413">
        <v>1</v>
      </c>
      <c r="H138" s="413">
        <v>2</v>
      </c>
      <c r="I138" s="413">
        <v>3</v>
      </c>
      <c r="J138" s="413">
        <v>4</v>
      </c>
      <c r="K138" s="413">
        <v>5</v>
      </c>
      <c r="L138" s="413">
        <v>6</v>
      </c>
      <c r="M138" s="413">
        <v>7</v>
      </c>
      <c r="N138" s="413">
        <v>8</v>
      </c>
      <c r="O138" s="413">
        <v>9</v>
      </c>
      <c r="P138" s="413">
        <v>10</v>
      </c>
      <c r="Q138" s="413">
        <v>11</v>
      </c>
      <c r="R138" s="413">
        <v>12</v>
      </c>
      <c r="S138" s="413">
        <v>13</v>
      </c>
      <c r="T138" s="413">
        <v>14</v>
      </c>
      <c r="U138" s="413">
        <v>15</v>
      </c>
      <c r="V138" s="413">
        <v>16</v>
      </c>
    </row>
    <row r="139" spans="1:22" s="165" customFormat="1" ht="12.75" x14ac:dyDescent="0.25">
      <c r="B139" s="173"/>
      <c r="C139" s="201"/>
      <c r="D139" s="202"/>
      <c r="E139" s="203" t="s">
        <v>255</v>
      </c>
      <c r="F139" s="203"/>
      <c r="G139" s="416">
        <f>IFERROR(MROUND('Omzet 1'!J5,1000),0)</f>
        <v>0</v>
      </c>
      <c r="H139" s="416">
        <f t="dataTable" ref="H139:Q143" dt2D="0" dtr="1" r1="G7"/>
        <v>0</v>
      </c>
      <c r="I139" s="416">
        <v>0</v>
      </c>
      <c r="J139" s="416">
        <v>0</v>
      </c>
      <c r="K139" s="416">
        <v>0</v>
      </c>
      <c r="L139" s="416">
        <v>0</v>
      </c>
      <c r="M139" s="416">
        <v>0</v>
      </c>
      <c r="N139" s="416">
        <v>0</v>
      </c>
      <c r="O139" s="416">
        <v>0</v>
      </c>
      <c r="P139" s="416">
        <v>0</v>
      </c>
      <c r="Q139" s="416">
        <v>0</v>
      </c>
      <c r="R139" s="416">
        <v>0</v>
      </c>
      <c r="S139" s="416">
        <v>0</v>
      </c>
      <c r="T139" s="416">
        <v>0</v>
      </c>
      <c r="U139" s="416">
        <v>0</v>
      </c>
      <c r="V139" s="416">
        <v>0</v>
      </c>
    </row>
    <row r="140" spans="1:22" s="165" customFormat="1" ht="4.5" customHeight="1" x14ac:dyDescent="0.25">
      <c r="B140" s="173"/>
      <c r="C140" s="201"/>
      <c r="D140" s="202"/>
      <c r="E140" s="203"/>
      <c r="F140" s="206"/>
      <c r="G140" s="414"/>
      <c r="H140" s="414">
        <v>0</v>
      </c>
      <c r="I140" s="414">
        <v>0</v>
      </c>
      <c r="J140" s="414">
        <v>0</v>
      </c>
      <c r="K140" s="414">
        <v>0</v>
      </c>
      <c r="L140" s="414">
        <v>0</v>
      </c>
      <c r="M140" s="414">
        <v>0</v>
      </c>
      <c r="N140" s="414">
        <v>0</v>
      </c>
      <c r="O140" s="414">
        <v>0</v>
      </c>
      <c r="P140" s="414">
        <v>0</v>
      </c>
      <c r="Q140" s="414">
        <v>0</v>
      </c>
      <c r="R140" s="414">
        <v>0</v>
      </c>
      <c r="S140" s="414">
        <v>0</v>
      </c>
      <c r="T140" s="414">
        <v>0</v>
      </c>
      <c r="U140" s="414">
        <v>0</v>
      </c>
      <c r="V140" s="414">
        <v>0</v>
      </c>
    </row>
    <row r="141" spans="1:22" s="165" customFormat="1" ht="12.75" x14ac:dyDescent="0.25">
      <c r="B141" s="173"/>
      <c r="C141" s="201"/>
      <c r="D141" s="202"/>
      <c r="E141" s="203" t="s">
        <v>288</v>
      </c>
      <c r="F141" s="203"/>
      <c r="G141" s="416" t="e">
        <f>MROUND('Omzet 1'!J7,1000)</f>
        <v>#REF!</v>
      </c>
      <c r="H141" s="416" t="e">
        <v>#REF!</v>
      </c>
      <c r="I141" s="416" t="e">
        <v>#REF!</v>
      </c>
      <c r="J141" s="416" t="e">
        <v>#REF!</v>
      </c>
      <c r="K141" s="416" t="e">
        <v>#REF!</v>
      </c>
      <c r="L141" s="416" t="e">
        <v>#REF!</v>
      </c>
      <c r="M141" s="416" t="e">
        <v>#REF!</v>
      </c>
      <c r="N141" s="416" t="e">
        <v>#REF!</v>
      </c>
      <c r="O141" s="416" t="e">
        <v>#REF!</v>
      </c>
      <c r="P141" s="416" t="e">
        <v>#REF!</v>
      </c>
      <c r="Q141" s="416" t="e">
        <v>#REF!</v>
      </c>
      <c r="R141" s="416">
        <v>23000</v>
      </c>
      <c r="S141" s="416">
        <v>23000</v>
      </c>
      <c r="T141" s="416">
        <v>23000</v>
      </c>
      <c r="U141" s="416">
        <v>23000</v>
      </c>
      <c r="V141" s="416">
        <v>23000</v>
      </c>
    </row>
    <row r="142" spans="1:22" s="165" customFormat="1" ht="4.5" customHeight="1" x14ac:dyDescent="0.25">
      <c r="B142" s="173"/>
      <c r="C142" s="201"/>
      <c r="D142" s="202"/>
      <c r="E142" s="203"/>
      <c r="F142" s="415"/>
      <c r="G142" s="415"/>
      <c r="H142" s="415">
        <v>0</v>
      </c>
      <c r="I142" s="415">
        <v>0</v>
      </c>
      <c r="J142" s="415">
        <v>0</v>
      </c>
      <c r="K142" s="415">
        <v>0</v>
      </c>
      <c r="L142" s="415">
        <v>0</v>
      </c>
      <c r="M142" s="415">
        <v>0</v>
      </c>
      <c r="N142" s="415">
        <v>0</v>
      </c>
      <c r="O142" s="415">
        <v>0</v>
      </c>
      <c r="P142" s="415">
        <v>0</v>
      </c>
      <c r="Q142" s="415">
        <v>0</v>
      </c>
      <c r="R142" s="415">
        <v>0</v>
      </c>
      <c r="S142" s="415">
        <v>0</v>
      </c>
      <c r="T142" s="415">
        <v>0</v>
      </c>
      <c r="U142" s="415">
        <v>0</v>
      </c>
      <c r="V142" s="415">
        <v>0</v>
      </c>
    </row>
    <row r="143" spans="1:22" s="165" customFormat="1" ht="12.75" x14ac:dyDescent="0.25">
      <c r="B143" s="173"/>
      <c r="C143" s="201"/>
      <c r="D143" s="202"/>
      <c r="E143" s="203" t="s">
        <v>46</v>
      </c>
      <c r="F143" s="203"/>
      <c r="G143" s="417" t="e">
        <f>TEXT('Omzet 1'!E13,0)&amp;" uur"</f>
        <v>#REF!</v>
      </c>
      <c r="H143" s="417" t="e">
        <v>#REF!</v>
      </c>
      <c r="I143" s="417" t="e">
        <v>#REF!</v>
      </c>
      <c r="J143" s="417" t="e">
        <v>#REF!</v>
      </c>
      <c r="K143" s="417" t="e">
        <v>#REF!</v>
      </c>
      <c r="L143" s="417" t="e">
        <v>#REF!</v>
      </c>
      <c r="M143" s="417" t="e">
        <v>#REF!</v>
      </c>
      <c r="N143" s="417" t="e">
        <v>#REF!</v>
      </c>
      <c r="O143" s="417" t="e">
        <v>#REF!</v>
      </c>
      <c r="P143" s="417" t="e">
        <v>#REF!</v>
      </c>
      <c r="Q143" s="417" t="e">
        <v>#REF!</v>
      </c>
      <c r="R143" s="417" t="s">
        <v>419</v>
      </c>
      <c r="S143" s="417" t="s">
        <v>419</v>
      </c>
      <c r="T143" s="417" t="s">
        <v>419</v>
      </c>
      <c r="U143" s="417" t="s">
        <v>419</v>
      </c>
      <c r="V143" s="417" t="s">
        <v>419</v>
      </c>
    </row>
    <row r="144" spans="1:22" s="165" customFormat="1" ht="4.5" customHeight="1" x14ac:dyDescent="0.25">
      <c r="B144" s="181"/>
      <c r="C144" s="182"/>
      <c r="D144" s="182"/>
      <c r="E144" s="183"/>
      <c r="F144" s="183"/>
      <c r="G144" s="182"/>
      <c r="H144" s="182"/>
      <c r="I144" s="182"/>
      <c r="J144" s="182"/>
      <c r="K144" s="182"/>
      <c r="L144" s="182"/>
      <c r="M144" s="182"/>
      <c r="N144" s="182"/>
      <c r="O144" s="182"/>
      <c r="P144" s="182"/>
      <c r="Q144" s="182"/>
      <c r="R144" s="182"/>
      <c r="S144" s="182"/>
      <c r="T144" s="182"/>
      <c r="U144" s="182"/>
      <c r="V144" s="182"/>
    </row>
    <row r="145" spans="3:22" s="165" customFormat="1" ht="12.75" x14ac:dyDescent="0.25">
      <c r="E145" s="166"/>
      <c r="F145" s="166"/>
    </row>
    <row r="146" spans="3:22" s="165" customFormat="1" ht="4.5" customHeight="1" x14ac:dyDescent="0.25">
      <c r="E146" s="166"/>
      <c r="F146" s="166"/>
    </row>
    <row r="147" spans="3:22" s="165" customFormat="1" ht="12.75" x14ac:dyDescent="0.25">
      <c r="E147" s="166"/>
      <c r="F147" s="166"/>
    </row>
    <row r="148" spans="3:22" s="165" customFormat="1" ht="4.5" customHeight="1" x14ac:dyDescent="0.25">
      <c r="E148" s="166"/>
      <c r="F148" s="166"/>
    </row>
    <row r="149" spans="3:22" s="165" customFormat="1" ht="12.75" x14ac:dyDescent="0.25">
      <c r="E149" s="166"/>
      <c r="F149" s="166"/>
    </row>
    <row r="150" spans="3:22" s="165" customFormat="1" thickBot="1" x14ac:dyDescent="0.3">
      <c r="E150" s="166"/>
      <c r="F150" s="166"/>
    </row>
    <row r="151" spans="3:22" s="165" customFormat="1" ht="26.25" thickBot="1" x14ac:dyDescent="0.3">
      <c r="C151" s="213" t="s">
        <v>407</v>
      </c>
      <c r="E151" s="423"/>
      <c r="G151" s="454" t="str">
        <f>G3</f>
        <v>Groot 0,50-2</v>
      </c>
      <c r="H151" s="454" t="str">
        <f t="shared" ref="H151:V151" si="4">H3</f>
        <v>Groot  gratis</v>
      </c>
      <c r="I151" s="454" t="str">
        <f t="shared" si="4"/>
        <v>Midden 0,50-2</v>
      </c>
      <c r="J151" s="454" t="str">
        <f t="shared" si="4"/>
        <v>Midden gratis</v>
      </c>
      <c r="K151" s="454" t="str">
        <f t="shared" si="4"/>
        <v>Klein bemenst 0,50-2</v>
      </c>
      <c r="L151" s="454" t="str">
        <f t="shared" si="4"/>
        <v>Klein bemenst gratis</v>
      </c>
      <c r="M151" s="454" t="str">
        <f t="shared" si="4"/>
        <v>Klein onbemenst 0,50-2</v>
      </c>
      <c r="N151" s="454" t="str">
        <f t="shared" si="4"/>
        <v>Klein onbemenst gratis</v>
      </c>
      <c r="O151" s="454" t="str">
        <f t="shared" si="4"/>
        <v>Groot 1,25</v>
      </c>
      <c r="P151" s="454" t="str">
        <f t="shared" si="4"/>
        <v>Groot 0,20</v>
      </c>
      <c r="Q151" s="454" t="str">
        <f t="shared" si="4"/>
        <v>Midden 1,25</v>
      </c>
      <c r="R151" s="454" t="str">
        <f t="shared" si="4"/>
        <v>Midden 0,20</v>
      </c>
      <c r="S151" s="454" t="str">
        <f t="shared" si="4"/>
        <v>Klein bemenst 1,25</v>
      </c>
      <c r="T151" s="454" t="str">
        <f t="shared" si="4"/>
        <v>Klein bemenst 0,20</v>
      </c>
      <c r="U151" s="454" t="str">
        <f t="shared" si="4"/>
        <v>Klein onbemenst 1,25</v>
      </c>
      <c r="V151" s="454" t="str">
        <f t="shared" si="4"/>
        <v>Klein onbemenst 0,20</v>
      </c>
    </row>
    <row r="152" spans="3:22" s="178" customFormat="1" ht="12.75" x14ac:dyDescent="0.25">
      <c r="E152" s="425" t="s">
        <v>35</v>
      </c>
      <c r="G152" s="455"/>
      <c r="H152" s="455"/>
      <c r="I152" s="455"/>
      <c r="J152" s="455"/>
      <c r="K152" s="455"/>
      <c r="L152" s="455"/>
      <c r="M152" s="455"/>
      <c r="N152" s="455"/>
      <c r="O152" s="455"/>
      <c r="P152" s="455"/>
      <c r="Q152" s="455"/>
      <c r="R152" s="455"/>
      <c r="S152" s="455"/>
      <c r="T152" s="455"/>
      <c r="U152" s="455"/>
      <c r="V152" s="455"/>
    </row>
    <row r="153" spans="3:22" s="178" customFormat="1" ht="12.75" x14ac:dyDescent="0.25">
      <c r="E153" s="426" t="s">
        <v>0</v>
      </c>
      <c r="G153" s="456">
        <f>G31</f>
        <v>4000</v>
      </c>
      <c r="H153" s="456">
        <f t="shared" ref="H153:Q153" si="5">H31</f>
        <v>4000</v>
      </c>
      <c r="I153" s="456">
        <f t="shared" si="5"/>
        <v>2000</v>
      </c>
      <c r="J153" s="456">
        <f t="shared" si="5"/>
        <v>2000</v>
      </c>
      <c r="K153" s="456">
        <f t="shared" si="5"/>
        <v>500</v>
      </c>
      <c r="L153" s="456">
        <f t="shared" si="5"/>
        <v>500</v>
      </c>
      <c r="M153" s="456">
        <f t="shared" si="5"/>
        <v>500</v>
      </c>
      <c r="N153" s="456">
        <f t="shared" si="5"/>
        <v>500</v>
      </c>
      <c r="O153" s="456">
        <f t="shared" si="5"/>
        <v>4000</v>
      </c>
      <c r="P153" s="456">
        <f t="shared" si="5"/>
        <v>4000</v>
      </c>
      <c r="Q153" s="456">
        <f t="shared" si="5"/>
        <v>2000</v>
      </c>
      <c r="R153" s="456">
        <f t="shared" ref="R153:V153" si="6">R31</f>
        <v>2000</v>
      </c>
      <c r="S153" s="456">
        <f t="shared" si="6"/>
        <v>500</v>
      </c>
      <c r="T153" s="456">
        <f t="shared" si="6"/>
        <v>500</v>
      </c>
      <c r="U153" s="456">
        <f t="shared" si="6"/>
        <v>500</v>
      </c>
      <c r="V153" s="456">
        <f t="shared" si="6"/>
        <v>500</v>
      </c>
    </row>
    <row r="154" spans="3:22" s="178" customFormat="1" ht="12.75" x14ac:dyDescent="0.25">
      <c r="E154" s="426" t="s">
        <v>31</v>
      </c>
      <c r="G154" s="456" t="str">
        <f>G33</f>
        <v>Bewaakt nieuwbouw</v>
      </c>
      <c r="H154" s="456" t="str">
        <f t="shared" ref="H154:Q154" si="7">H33</f>
        <v>Bewaakt nieuwbouw</v>
      </c>
      <c r="I154" s="456" t="str">
        <f t="shared" si="7"/>
        <v>Bewaakt nieuwbouw</v>
      </c>
      <c r="J154" s="456" t="str">
        <f t="shared" si="7"/>
        <v>Bewaakt nieuwbouw</v>
      </c>
      <c r="K154" s="456" t="str">
        <f t="shared" si="7"/>
        <v>Bewaakt nieuwbouw</v>
      </c>
      <c r="L154" s="456" t="str">
        <f t="shared" si="7"/>
        <v>Bewaakt nieuwbouw</v>
      </c>
      <c r="M154" s="456" t="str">
        <f t="shared" si="7"/>
        <v>Bewaakt nieuwbouw</v>
      </c>
      <c r="N154" s="456" t="str">
        <f t="shared" si="7"/>
        <v>Bewaakt nieuwbouw</v>
      </c>
      <c r="O154" s="456" t="str">
        <f t="shared" si="7"/>
        <v>Bewaakt nieuwbouw</v>
      </c>
      <c r="P154" s="456" t="str">
        <f t="shared" si="7"/>
        <v>Bewaakt nieuwbouw</v>
      </c>
      <c r="Q154" s="456" t="str">
        <f t="shared" si="7"/>
        <v>Bewaakt nieuwbouw</v>
      </c>
      <c r="R154" s="456" t="str">
        <f t="shared" ref="R154:V154" si="8">R33</f>
        <v>Bewaakt nieuwbouw</v>
      </c>
      <c r="S154" s="456" t="str">
        <f t="shared" si="8"/>
        <v>Bewaakt nieuwbouw</v>
      </c>
      <c r="T154" s="456" t="str">
        <f t="shared" si="8"/>
        <v>Bewaakt nieuwbouw</v>
      </c>
      <c r="U154" s="456" t="str">
        <f t="shared" si="8"/>
        <v>Bewaakt nieuwbouw</v>
      </c>
      <c r="V154" s="456" t="str">
        <f t="shared" si="8"/>
        <v>Bewaakt nieuwbouw</v>
      </c>
    </row>
    <row r="155" spans="3:22" s="178" customFormat="1" ht="12.75" x14ac:dyDescent="0.25">
      <c r="E155" s="426" t="s">
        <v>30</v>
      </c>
      <c r="G155" s="456" t="str">
        <f>G35</f>
        <v>Ja</v>
      </c>
      <c r="H155" s="456" t="str">
        <f t="shared" ref="H155:Q155" si="9">H35</f>
        <v>Ja</v>
      </c>
      <c r="I155" s="456" t="str">
        <f t="shared" si="9"/>
        <v>Ja</v>
      </c>
      <c r="J155" s="456" t="str">
        <f t="shared" si="9"/>
        <v>Ja</v>
      </c>
      <c r="K155" s="456" t="str">
        <f t="shared" si="9"/>
        <v>Ja</v>
      </c>
      <c r="L155" s="456" t="str">
        <f t="shared" si="9"/>
        <v>Ja</v>
      </c>
      <c r="M155" s="456" t="str">
        <f t="shared" si="9"/>
        <v>Ja</v>
      </c>
      <c r="N155" s="456" t="str">
        <f t="shared" si="9"/>
        <v>Ja</v>
      </c>
      <c r="O155" s="456" t="str">
        <f t="shared" si="9"/>
        <v>Ja</v>
      </c>
      <c r="P155" s="456" t="str">
        <f t="shared" si="9"/>
        <v>Ja</v>
      </c>
      <c r="Q155" s="456" t="str">
        <f t="shared" si="9"/>
        <v>Ja</v>
      </c>
      <c r="R155" s="456" t="str">
        <f t="shared" ref="R155:V155" si="10">R35</f>
        <v>Ja</v>
      </c>
      <c r="S155" s="456" t="str">
        <f t="shared" si="10"/>
        <v>Ja</v>
      </c>
      <c r="T155" s="456" t="str">
        <f t="shared" si="10"/>
        <v>Ja</v>
      </c>
      <c r="U155" s="456" t="str">
        <f t="shared" si="10"/>
        <v>Ja</v>
      </c>
      <c r="V155" s="456" t="str">
        <f t="shared" si="10"/>
        <v>Ja</v>
      </c>
    </row>
    <row r="156" spans="3:22" s="178" customFormat="1" ht="12.75" x14ac:dyDescent="0.25">
      <c r="E156" s="426" t="s">
        <v>393</v>
      </c>
      <c r="G156" s="456" t="str">
        <f>G37</f>
        <v>Nee</v>
      </c>
      <c r="H156" s="456" t="str">
        <f t="shared" ref="H156:Q156" si="11">H37</f>
        <v>Nee</v>
      </c>
      <c r="I156" s="456" t="str">
        <f t="shared" si="11"/>
        <v>Nee</v>
      </c>
      <c r="J156" s="456" t="str">
        <f t="shared" si="11"/>
        <v>Nee</v>
      </c>
      <c r="K156" s="456" t="str">
        <f t="shared" si="11"/>
        <v>Ja</v>
      </c>
      <c r="L156" s="456" t="str">
        <f t="shared" si="11"/>
        <v>Nee</v>
      </c>
      <c r="M156" s="456" t="str">
        <f t="shared" si="11"/>
        <v>Ja</v>
      </c>
      <c r="N156" s="456" t="str">
        <f t="shared" si="11"/>
        <v>Nee</v>
      </c>
      <c r="O156" s="456" t="str">
        <f t="shared" si="11"/>
        <v>Nee</v>
      </c>
      <c r="P156" s="456" t="str">
        <f t="shared" si="11"/>
        <v>Nee</v>
      </c>
      <c r="Q156" s="456" t="str">
        <f t="shared" si="11"/>
        <v>Nee</v>
      </c>
      <c r="R156" s="456" t="str">
        <f t="shared" ref="R156:V156" si="12">R37</f>
        <v>Nee</v>
      </c>
      <c r="S156" s="456" t="str">
        <f t="shared" si="12"/>
        <v>Ja</v>
      </c>
      <c r="T156" s="456" t="str">
        <f t="shared" si="12"/>
        <v>Ja</v>
      </c>
      <c r="U156" s="456" t="str">
        <f t="shared" si="12"/>
        <v>Ja</v>
      </c>
      <c r="V156" s="456" t="str">
        <f t="shared" si="12"/>
        <v>Ja</v>
      </c>
    </row>
    <row r="157" spans="3:22" s="178" customFormat="1" ht="12.75" x14ac:dyDescent="0.25">
      <c r="E157" s="426"/>
      <c r="G157" s="456"/>
      <c r="H157" s="456"/>
      <c r="I157" s="456"/>
      <c r="J157" s="456"/>
      <c r="K157" s="456"/>
      <c r="L157" s="456"/>
      <c r="M157" s="456"/>
      <c r="N157" s="456"/>
      <c r="O157" s="456"/>
      <c r="P157" s="456"/>
      <c r="Q157" s="456"/>
      <c r="R157" s="456"/>
      <c r="S157" s="456"/>
      <c r="T157" s="456"/>
      <c r="U157" s="456"/>
      <c r="V157" s="456"/>
    </row>
    <row r="158" spans="3:22" s="178" customFormat="1" ht="12.75" x14ac:dyDescent="0.25">
      <c r="E158" s="425" t="s">
        <v>240</v>
      </c>
      <c r="G158" s="456"/>
      <c r="H158" s="456"/>
      <c r="I158" s="456"/>
      <c r="J158" s="456"/>
      <c r="K158" s="456"/>
      <c r="L158" s="456"/>
      <c r="M158" s="456"/>
      <c r="N158" s="456"/>
      <c r="O158" s="456"/>
      <c r="P158" s="456"/>
      <c r="Q158" s="456"/>
      <c r="R158" s="456"/>
      <c r="S158" s="456"/>
      <c r="T158" s="456"/>
      <c r="U158" s="456"/>
      <c r="V158" s="456"/>
    </row>
    <row r="159" spans="3:22" s="178" customFormat="1" ht="12.75" x14ac:dyDescent="0.25">
      <c r="E159" s="426" t="s">
        <v>233</v>
      </c>
      <c r="G159" s="457" t="str">
        <f>G45</f>
        <v>Ja</v>
      </c>
      <c r="H159" s="457" t="str">
        <f t="shared" ref="H159:Q159" si="13">H45</f>
        <v>Ja</v>
      </c>
      <c r="I159" s="457" t="str">
        <f t="shared" si="13"/>
        <v>Ja</v>
      </c>
      <c r="J159" s="457" t="str">
        <f t="shared" si="13"/>
        <v>Ja</v>
      </c>
      <c r="K159" s="457" t="str">
        <f t="shared" si="13"/>
        <v>Ja</v>
      </c>
      <c r="L159" s="457" t="str">
        <f t="shared" si="13"/>
        <v>Ja</v>
      </c>
      <c r="M159" s="457" t="str">
        <f t="shared" si="13"/>
        <v>Nee</v>
      </c>
      <c r="N159" s="457" t="str">
        <f t="shared" si="13"/>
        <v>Nee</v>
      </c>
      <c r="O159" s="457" t="str">
        <f t="shared" si="13"/>
        <v>Ja</v>
      </c>
      <c r="P159" s="457" t="str">
        <f t="shared" si="13"/>
        <v>Ja</v>
      </c>
      <c r="Q159" s="457" t="str">
        <f t="shared" si="13"/>
        <v>Ja</v>
      </c>
      <c r="R159" s="457" t="str">
        <f t="shared" ref="R159:V159" si="14">R45</f>
        <v>Ja</v>
      </c>
      <c r="S159" s="457" t="str">
        <f t="shared" si="14"/>
        <v>Ja</v>
      </c>
      <c r="T159" s="457" t="str">
        <f t="shared" si="14"/>
        <v>Ja</v>
      </c>
      <c r="U159" s="457" t="str">
        <f t="shared" si="14"/>
        <v>Nee</v>
      </c>
      <c r="V159" s="457" t="str">
        <f t="shared" si="14"/>
        <v>Nee</v>
      </c>
    </row>
    <row r="160" spans="3:22" s="178" customFormat="1" ht="25.5" x14ac:dyDescent="0.25">
      <c r="E160" s="426" t="s">
        <v>394</v>
      </c>
      <c r="G160" s="456" t="str">
        <f>G49</f>
        <v>Ja, 24/7</v>
      </c>
      <c r="H160" s="456" t="str">
        <f t="shared" ref="H160:Q160" si="15">H49</f>
        <v>Ja, 24/7</v>
      </c>
      <c r="I160" s="456" t="str">
        <f t="shared" si="15"/>
        <v>Ja, 24/7</v>
      </c>
      <c r="J160" s="456" t="str">
        <f t="shared" si="15"/>
        <v>Ja, 24/7</v>
      </c>
      <c r="K160" s="456" t="str">
        <f t="shared" si="15"/>
        <v>Nee, personeel beperkt aanwezig</v>
      </c>
      <c r="L160" s="456" t="str">
        <f t="shared" si="15"/>
        <v>Nee, personeel beperkt aanwezig</v>
      </c>
      <c r="M160" s="456" t="str">
        <f t="shared" si="15"/>
        <v>Ja, 24/7</v>
      </c>
      <c r="N160" s="456" t="str">
        <f t="shared" si="15"/>
        <v>Ja, 24/7</v>
      </c>
      <c r="O160" s="456" t="str">
        <f t="shared" si="15"/>
        <v>Ja, 24/7</v>
      </c>
      <c r="P160" s="456" t="str">
        <f t="shared" si="15"/>
        <v>Ja, 24/7</v>
      </c>
      <c r="Q160" s="456" t="str">
        <f t="shared" si="15"/>
        <v>Ja, 24/7</v>
      </c>
      <c r="R160" s="456" t="str">
        <f t="shared" ref="R160:V160" si="16">R49</f>
        <v>Ja, 24/7</v>
      </c>
      <c r="S160" s="456" t="str">
        <f t="shared" si="16"/>
        <v>Nee, personeel beperkt aanwezig</v>
      </c>
      <c r="T160" s="456" t="str">
        <f t="shared" si="16"/>
        <v>Nee, personeel beperkt aanwezig</v>
      </c>
      <c r="U160" s="456" t="str">
        <f t="shared" si="16"/>
        <v>Ja, 24/7</v>
      </c>
      <c r="V160" s="456" t="str">
        <f t="shared" si="16"/>
        <v>Ja, 24/7</v>
      </c>
    </row>
    <row r="161" spans="5:22" s="178" customFormat="1" ht="12.75" x14ac:dyDescent="0.25">
      <c r="E161" s="426" t="s">
        <v>395</v>
      </c>
      <c r="G161" s="457" t="str">
        <f>IF(G160="Ja, 24/7","-",G51)</f>
        <v>-</v>
      </c>
      <c r="H161" s="457" t="str">
        <f t="shared" ref="H161:Q161" si="17">IF(H160="Ja, 24/7","-",H51)</f>
        <v>-</v>
      </c>
      <c r="I161" s="457" t="str">
        <f t="shared" si="17"/>
        <v>-</v>
      </c>
      <c r="J161" s="457" t="str">
        <f t="shared" si="17"/>
        <v>-</v>
      </c>
      <c r="K161" s="457">
        <f t="shared" si="17"/>
        <v>0.20833333333333334</v>
      </c>
      <c r="L161" s="457">
        <f t="shared" si="17"/>
        <v>0.20833333333333334</v>
      </c>
      <c r="M161" s="457" t="str">
        <f t="shared" si="17"/>
        <v>-</v>
      </c>
      <c r="N161" s="457" t="str">
        <f t="shared" si="17"/>
        <v>-</v>
      </c>
      <c r="O161" s="457" t="str">
        <f t="shared" si="17"/>
        <v>-</v>
      </c>
      <c r="P161" s="457" t="str">
        <f t="shared" si="17"/>
        <v>-</v>
      </c>
      <c r="Q161" s="457" t="str">
        <f t="shared" si="17"/>
        <v>-</v>
      </c>
      <c r="R161" s="457" t="str">
        <f t="shared" ref="R161" si="18">IF(R160="Ja, 24/7","-",R51)</f>
        <v>-</v>
      </c>
      <c r="S161" s="457">
        <f t="shared" ref="S161" si="19">IF(S160="Ja, 24/7","-",S51)</f>
        <v>0.20833333333333334</v>
      </c>
      <c r="T161" s="457">
        <f t="shared" ref="T161" si="20">IF(T160="Ja, 24/7","-",T51)</f>
        <v>0.20833333333333334</v>
      </c>
      <c r="U161" s="457" t="str">
        <f t="shared" ref="U161" si="21">IF(U160="Ja, 24/7","-",U51)</f>
        <v>-</v>
      </c>
      <c r="V161" s="457" t="str">
        <f t="shared" ref="V161" si="22">IF(V160="Ja, 24/7","-",V51)</f>
        <v>-</v>
      </c>
    </row>
    <row r="162" spans="5:22" s="178" customFormat="1" ht="12.75" x14ac:dyDescent="0.25">
      <c r="E162" s="426" t="s">
        <v>396</v>
      </c>
      <c r="G162" s="457" t="str">
        <f>IF(G160="Ja, 24/7","-",G53)</f>
        <v>-</v>
      </c>
      <c r="H162" s="457" t="str">
        <f t="shared" ref="H162:Q162" si="23">IF(H160="Ja, 24/7","-",H53)</f>
        <v>-</v>
      </c>
      <c r="I162" s="457" t="str">
        <f t="shared" si="23"/>
        <v>-</v>
      </c>
      <c r="J162" s="457" t="str">
        <f t="shared" si="23"/>
        <v>-</v>
      </c>
      <c r="K162" s="457">
        <f t="shared" si="23"/>
        <v>8.3333333333333329E-2</v>
      </c>
      <c r="L162" s="457">
        <f t="shared" si="23"/>
        <v>8.3333333333333329E-2</v>
      </c>
      <c r="M162" s="457" t="str">
        <f t="shared" si="23"/>
        <v>-</v>
      </c>
      <c r="N162" s="457" t="str">
        <f t="shared" si="23"/>
        <v>-</v>
      </c>
      <c r="O162" s="457" t="str">
        <f t="shared" si="23"/>
        <v>-</v>
      </c>
      <c r="P162" s="457" t="str">
        <f t="shared" si="23"/>
        <v>-</v>
      </c>
      <c r="Q162" s="457" t="str">
        <f t="shared" si="23"/>
        <v>-</v>
      </c>
      <c r="R162" s="457" t="str">
        <f t="shared" ref="R162:V162" si="24">IF(R160="Ja, 24/7","-",R53)</f>
        <v>-</v>
      </c>
      <c r="S162" s="457">
        <f t="shared" si="24"/>
        <v>8.3333333333333329E-2</v>
      </c>
      <c r="T162" s="457">
        <f t="shared" si="24"/>
        <v>8.3333333333333329E-2</v>
      </c>
      <c r="U162" s="457" t="str">
        <f t="shared" si="24"/>
        <v>-</v>
      </c>
      <c r="V162" s="457" t="str">
        <f t="shared" si="24"/>
        <v>-</v>
      </c>
    </row>
    <row r="163" spans="5:22" s="178" customFormat="1" ht="12.75" x14ac:dyDescent="0.25">
      <c r="E163" s="426" t="s">
        <v>397</v>
      </c>
      <c r="G163" s="458">
        <f>G59</f>
        <v>3</v>
      </c>
      <c r="H163" s="458">
        <f t="shared" ref="H163:Q163" si="25">H59</f>
        <v>2</v>
      </c>
      <c r="I163" s="458">
        <f t="shared" si="25"/>
        <v>2</v>
      </c>
      <c r="J163" s="458">
        <f t="shared" si="25"/>
        <v>1</v>
      </c>
      <c r="K163" s="458">
        <f t="shared" si="25"/>
        <v>1</v>
      </c>
      <c r="L163" s="458">
        <f t="shared" si="25"/>
        <v>1</v>
      </c>
      <c r="M163" s="458">
        <f t="shared" si="25"/>
        <v>0</v>
      </c>
      <c r="N163" s="458">
        <f t="shared" si="25"/>
        <v>0</v>
      </c>
      <c r="O163" s="458">
        <f t="shared" si="25"/>
        <v>3</v>
      </c>
      <c r="P163" s="458">
        <f t="shared" si="25"/>
        <v>2</v>
      </c>
      <c r="Q163" s="458">
        <f t="shared" si="25"/>
        <v>2</v>
      </c>
      <c r="R163" s="458">
        <f t="shared" ref="R163:V163" si="26">R59</f>
        <v>1</v>
      </c>
      <c r="S163" s="458">
        <f t="shared" si="26"/>
        <v>1</v>
      </c>
      <c r="T163" s="458">
        <f t="shared" si="26"/>
        <v>1</v>
      </c>
      <c r="U163" s="458">
        <f t="shared" si="26"/>
        <v>0</v>
      </c>
      <c r="V163" s="458">
        <f t="shared" si="26"/>
        <v>0</v>
      </c>
    </row>
    <row r="164" spans="5:22" s="178" customFormat="1" ht="12.75" x14ac:dyDescent="0.25">
      <c r="E164" s="426" t="s">
        <v>398</v>
      </c>
      <c r="G164" s="458">
        <f>G61</f>
        <v>2</v>
      </c>
      <c r="H164" s="458">
        <f t="shared" ref="H164:Q164" si="27">H61</f>
        <v>2</v>
      </c>
      <c r="I164" s="458">
        <f t="shared" si="27"/>
        <v>1</v>
      </c>
      <c r="J164" s="458">
        <f t="shared" si="27"/>
        <v>1</v>
      </c>
      <c r="K164" s="458">
        <f t="shared" si="27"/>
        <v>1</v>
      </c>
      <c r="L164" s="458">
        <f t="shared" si="27"/>
        <v>0</v>
      </c>
      <c r="M164" s="458">
        <f t="shared" si="27"/>
        <v>0</v>
      </c>
      <c r="N164" s="458">
        <f t="shared" si="27"/>
        <v>0</v>
      </c>
      <c r="O164" s="458">
        <f t="shared" si="27"/>
        <v>2</v>
      </c>
      <c r="P164" s="458">
        <f t="shared" si="27"/>
        <v>2</v>
      </c>
      <c r="Q164" s="458">
        <f t="shared" si="27"/>
        <v>1</v>
      </c>
      <c r="R164" s="458">
        <f t="shared" ref="R164:V164" si="28">R61</f>
        <v>0</v>
      </c>
      <c r="S164" s="458">
        <f t="shared" si="28"/>
        <v>1</v>
      </c>
      <c r="T164" s="458">
        <f t="shared" si="28"/>
        <v>0</v>
      </c>
      <c r="U164" s="458">
        <f t="shared" si="28"/>
        <v>0</v>
      </c>
      <c r="V164" s="458">
        <f t="shared" si="28"/>
        <v>0</v>
      </c>
    </row>
    <row r="165" spans="5:22" s="178" customFormat="1" ht="12.75" x14ac:dyDescent="0.25">
      <c r="E165" s="426" t="s">
        <v>399</v>
      </c>
      <c r="G165" s="458">
        <f>G63</f>
        <v>1</v>
      </c>
      <c r="H165" s="458">
        <f t="shared" ref="H165:Q165" si="29">H63</f>
        <v>1</v>
      </c>
      <c r="I165" s="458">
        <f t="shared" si="29"/>
        <v>1</v>
      </c>
      <c r="J165" s="458">
        <f t="shared" si="29"/>
        <v>1</v>
      </c>
      <c r="K165" s="458">
        <f t="shared" si="29"/>
        <v>1</v>
      </c>
      <c r="L165" s="458">
        <f t="shared" si="29"/>
        <v>0</v>
      </c>
      <c r="M165" s="458">
        <f t="shared" si="29"/>
        <v>0</v>
      </c>
      <c r="N165" s="458">
        <f t="shared" si="29"/>
        <v>0</v>
      </c>
      <c r="O165" s="458">
        <f t="shared" si="29"/>
        <v>1</v>
      </c>
      <c r="P165" s="458">
        <f t="shared" si="29"/>
        <v>1</v>
      </c>
      <c r="Q165" s="458">
        <f t="shared" si="29"/>
        <v>1</v>
      </c>
      <c r="R165" s="458">
        <f t="shared" ref="R165:V165" si="30">R63</f>
        <v>0</v>
      </c>
      <c r="S165" s="458">
        <f t="shared" si="30"/>
        <v>1</v>
      </c>
      <c r="T165" s="458">
        <f t="shared" si="30"/>
        <v>0</v>
      </c>
      <c r="U165" s="458">
        <f t="shared" si="30"/>
        <v>0</v>
      </c>
      <c r="V165" s="458">
        <f t="shared" si="30"/>
        <v>0</v>
      </c>
    </row>
    <row r="166" spans="5:22" s="178" customFormat="1" ht="12.75" x14ac:dyDescent="0.25">
      <c r="E166" s="426" t="s">
        <v>400</v>
      </c>
      <c r="G166" s="458">
        <f>G65</f>
        <v>2</v>
      </c>
      <c r="H166" s="458">
        <f t="shared" ref="H166:Q166" si="31">H65</f>
        <v>2</v>
      </c>
      <c r="I166" s="458">
        <f t="shared" si="31"/>
        <v>1</v>
      </c>
      <c r="J166" s="458">
        <f t="shared" si="31"/>
        <v>1</v>
      </c>
      <c r="K166" s="458">
        <f t="shared" si="31"/>
        <v>1</v>
      </c>
      <c r="L166" s="458">
        <f t="shared" si="31"/>
        <v>0</v>
      </c>
      <c r="M166" s="458">
        <f t="shared" si="31"/>
        <v>0</v>
      </c>
      <c r="N166" s="458">
        <f t="shared" si="31"/>
        <v>0</v>
      </c>
      <c r="O166" s="458">
        <f t="shared" si="31"/>
        <v>2</v>
      </c>
      <c r="P166" s="458">
        <f t="shared" si="31"/>
        <v>2</v>
      </c>
      <c r="Q166" s="458">
        <f t="shared" si="31"/>
        <v>1</v>
      </c>
      <c r="R166" s="458">
        <f t="shared" ref="R166:V166" si="32">R65</f>
        <v>1</v>
      </c>
      <c r="S166" s="458">
        <f t="shared" si="32"/>
        <v>1</v>
      </c>
      <c r="T166" s="458">
        <f t="shared" si="32"/>
        <v>0</v>
      </c>
      <c r="U166" s="458">
        <f t="shared" si="32"/>
        <v>0</v>
      </c>
      <c r="V166" s="458">
        <f t="shared" si="32"/>
        <v>0</v>
      </c>
    </row>
    <row r="167" spans="5:22" s="178" customFormat="1" ht="12.75" x14ac:dyDescent="0.25">
      <c r="E167" s="426"/>
      <c r="G167" s="456"/>
      <c r="H167" s="456"/>
      <c r="I167" s="456"/>
      <c r="J167" s="456"/>
      <c r="K167" s="456"/>
      <c r="L167" s="456"/>
      <c r="M167" s="456"/>
      <c r="N167" s="456"/>
      <c r="O167" s="456"/>
      <c r="P167" s="456"/>
      <c r="Q167" s="456"/>
      <c r="R167" s="456"/>
      <c r="S167" s="456"/>
      <c r="T167" s="456"/>
      <c r="U167" s="456"/>
      <c r="V167" s="456"/>
    </row>
    <row r="168" spans="5:22" s="178" customFormat="1" ht="12.75" x14ac:dyDescent="0.25">
      <c r="E168" s="425" t="s">
        <v>34</v>
      </c>
      <c r="G168" s="456"/>
      <c r="H168" s="456"/>
      <c r="I168" s="456"/>
      <c r="J168" s="456"/>
      <c r="K168" s="456"/>
      <c r="L168" s="456"/>
      <c r="M168" s="456"/>
      <c r="N168" s="456"/>
      <c r="O168" s="456"/>
      <c r="P168" s="456"/>
      <c r="Q168" s="456"/>
      <c r="R168" s="456"/>
      <c r="S168" s="456"/>
      <c r="T168" s="456"/>
      <c r="U168" s="456"/>
      <c r="V168" s="456"/>
    </row>
    <row r="169" spans="5:22" s="178" customFormat="1" ht="15" x14ac:dyDescent="0.25">
      <c r="E169" s="426" t="s">
        <v>401</v>
      </c>
      <c r="G169" s="459">
        <f>G73</f>
        <v>0</v>
      </c>
      <c r="H169" s="459">
        <f t="shared" ref="H169:Q169" si="33">H73</f>
        <v>0</v>
      </c>
      <c r="I169" s="459">
        <f t="shared" si="33"/>
        <v>0</v>
      </c>
      <c r="J169" s="459">
        <f t="shared" si="33"/>
        <v>0</v>
      </c>
      <c r="K169" s="459">
        <f t="shared" si="33"/>
        <v>0</v>
      </c>
      <c r="L169" s="459">
        <f t="shared" si="33"/>
        <v>0</v>
      </c>
      <c r="M169" s="459">
        <f t="shared" si="33"/>
        <v>0</v>
      </c>
      <c r="N169" s="459">
        <f t="shared" si="33"/>
        <v>0</v>
      </c>
      <c r="O169" s="459">
        <f t="shared" si="33"/>
        <v>0</v>
      </c>
      <c r="P169" s="459">
        <f t="shared" si="33"/>
        <v>0.2</v>
      </c>
      <c r="Q169" s="459">
        <f t="shared" si="33"/>
        <v>0</v>
      </c>
      <c r="R169" s="459">
        <f t="shared" ref="R169:V169" si="34">R73</f>
        <v>0.2</v>
      </c>
      <c r="S169" s="459">
        <f t="shared" si="34"/>
        <v>0</v>
      </c>
      <c r="T169" s="459">
        <f t="shared" si="34"/>
        <v>0.2</v>
      </c>
      <c r="U169" s="459">
        <f t="shared" si="34"/>
        <v>0</v>
      </c>
      <c r="V169" s="459">
        <f t="shared" si="34"/>
        <v>0.2</v>
      </c>
    </row>
    <row r="170" spans="5:22" s="178" customFormat="1" ht="15" x14ac:dyDescent="0.25">
      <c r="E170" s="426" t="s">
        <v>402</v>
      </c>
      <c r="G170" s="459">
        <f>G75</f>
        <v>0.5</v>
      </c>
      <c r="H170" s="459">
        <f t="shared" ref="H170:Q170" si="35">H75</f>
        <v>0</v>
      </c>
      <c r="I170" s="459">
        <f t="shared" si="35"/>
        <v>0.5</v>
      </c>
      <c r="J170" s="459">
        <f t="shared" si="35"/>
        <v>0</v>
      </c>
      <c r="K170" s="459">
        <f t="shared" si="35"/>
        <v>0.5</v>
      </c>
      <c r="L170" s="459">
        <f t="shared" si="35"/>
        <v>0</v>
      </c>
      <c r="M170" s="459">
        <f t="shared" si="35"/>
        <v>0.5</v>
      </c>
      <c r="N170" s="459">
        <f t="shared" si="35"/>
        <v>0</v>
      </c>
      <c r="O170" s="459">
        <f t="shared" si="35"/>
        <v>1.25</v>
      </c>
      <c r="P170" s="459">
        <f t="shared" si="35"/>
        <v>0.2</v>
      </c>
      <c r="Q170" s="459">
        <f t="shared" si="35"/>
        <v>1.25</v>
      </c>
      <c r="R170" s="459">
        <f t="shared" ref="R170:V170" si="36">R75</f>
        <v>0.2</v>
      </c>
      <c r="S170" s="459">
        <f t="shared" si="36"/>
        <v>1.25</v>
      </c>
      <c r="T170" s="459">
        <f t="shared" si="36"/>
        <v>0.2</v>
      </c>
      <c r="U170" s="459">
        <f t="shared" si="36"/>
        <v>1.25</v>
      </c>
      <c r="V170" s="459">
        <f t="shared" si="36"/>
        <v>0.2</v>
      </c>
    </row>
    <row r="171" spans="5:22" s="178" customFormat="1" ht="15" x14ac:dyDescent="0.25">
      <c r="E171" s="426" t="s">
        <v>403</v>
      </c>
      <c r="G171" s="459">
        <f>G79</f>
        <v>2</v>
      </c>
      <c r="H171" s="459">
        <f t="shared" ref="H171:Q171" si="37">H79</f>
        <v>0</v>
      </c>
      <c r="I171" s="459">
        <f t="shared" si="37"/>
        <v>2</v>
      </c>
      <c r="J171" s="459">
        <f t="shared" si="37"/>
        <v>0</v>
      </c>
      <c r="K171" s="459">
        <f t="shared" si="37"/>
        <v>2</v>
      </c>
      <c r="L171" s="459">
        <f t="shared" si="37"/>
        <v>0</v>
      </c>
      <c r="M171" s="459">
        <f t="shared" si="37"/>
        <v>2</v>
      </c>
      <c r="N171" s="459">
        <f t="shared" si="37"/>
        <v>0</v>
      </c>
      <c r="O171" s="459">
        <f t="shared" si="37"/>
        <v>1.25</v>
      </c>
      <c r="P171" s="459">
        <f t="shared" si="37"/>
        <v>2</v>
      </c>
      <c r="Q171" s="459">
        <f t="shared" si="37"/>
        <v>1.25</v>
      </c>
      <c r="R171" s="459">
        <f t="shared" ref="R171:V171" si="38">R79</f>
        <v>2</v>
      </c>
      <c r="S171" s="459">
        <f t="shared" si="38"/>
        <v>1.25</v>
      </c>
      <c r="T171" s="459">
        <f t="shared" si="38"/>
        <v>2</v>
      </c>
      <c r="U171" s="459">
        <f t="shared" si="38"/>
        <v>1.25</v>
      </c>
      <c r="V171" s="459">
        <f t="shared" si="38"/>
        <v>2</v>
      </c>
    </row>
    <row r="172" spans="5:22" s="178" customFormat="1" ht="12.75" x14ac:dyDescent="0.25">
      <c r="E172" s="426" t="s">
        <v>58</v>
      </c>
      <c r="G172" s="460">
        <f>G81</f>
        <v>55</v>
      </c>
      <c r="H172" s="460">
        <f t="shared" ref="H172:Q172" si="39">H81</f>
        <v>0</v>
      </c>
      <c r="I172" s="460">
        <f t="shared" si="39"/>
        <v>55</v>
      </c>
      <c r="J172" s="460">
        <f t="shared" si="39"/>
        <v>0</v>
      </c>
      <c r="K172" s="460">
        <f t="shared" si="39"/>
        <v>55</v>
      </c>
      <c r="L172" s="460">
        <f t="shared" si="39"/>
        <v>0</v>
      </c>
      <c r="M172" s="460">
        <f t="shared" si="39"/>
        <v>55</v>
      </c>
      <c r="N172" s="460">
        <f t="shared" si="39"/>
        <v>0</v>
      </c>
      <c r="O172" s="460">
        <f t="shared" si="39"/>
        <v>75</v>
      </c>
      <c r="P172" s="460">
        <f t="shared" si="39"/>
        <v>75</v>
      </c>
      <c r="Q172" s="460">
        <f t="shared" si="39"/>
        <v>75</v>
      </c>
      <c r="R172" s="460">
        <f t="shared" ref="R172:V172" si="40">R81</f>
        <v>75</v>
      </c>
      <c r="S172" s="460">
        <f t="shared" si="40"/>
        <v>75</v>
      </c>
      <c r="T172" s="460">
        <f t="shared" si="40"/>
        <v>75</v>
      </c>
      <c r="U172" s="460">
        <f t="shared" si="40"/>
        <v>75</v>
      </c>
      <c r="V172" s="460">
        <f t="shared" si="40"/>
        <v>75</v>
      </c>
    </row>
    <row r="173" spans="5:22" s="178" customFormat="1" ht="12.75" x14ac:dyDescent="0.25">
      <c r="E173" s="426" t="s">
        <v>104</v>
      </c>
      <c r="G173" s="456" t="str">
        <f>G83</f>
        <v>OV-chipkaart</v>
      </c>
      <c r="H173" s="456" t="str">
        <f t="shared" ref="H173:Q173" si="41">H83</f>
        <v>Geen registratie</v>
      </c>
      <c r="I173" s="456" t="str">
        <f t="shared" si="41"/>
        <v>OV-chipkaart</v>
      </c>
      <c r="J173" s="456" t="str">
        <f t="shared" si="41"/>
        <v>Geen registratie</v>
      </c>
      <c r="K173" s="456" t="str">
        <f t="shared" si="41"/>
        <v>OV-chipkaart</v>
      </c>
      <c r="L173" s="456" t="str">
        <f t="shared" si="41"/>
        <v>Geen registratie</v>
      </c>
      <c r="M173" s="456" t="str">
        <f t="shared" si="41"/>
        <v>OV-chipkaart</v>
      </c>
      <c r="N173" s="456" t="str">
        <f t="shared" si="41"/>
        <v>Geen registratie</v>
      </c>
      <c r="O173" s="456" t="str">
        <f t="shared" si="41"/>
        <v>OV-chipkaart</v>
      </c>
      <c r="P173" s="456" t="str">
        <f t="shared" si="41"/>
        <v>OV-chipkaart</v>
      </c>
      <c r="Q173" s="456" t="str">
        <f t="shared" si="41"/>
        <v>OV-chipkaart</v>
      </c>
      <c r="R173" s="456" t="str">
        <f t="shared" ref="R173:V173" si="42">R83</f>
        <v>OV-chipkaart</v>
      </c>
      <c r="S173" s="456" t="str">
        <f t="shared" si="42"/>
        <v>OV-chipkaart</v>
      </c>
      <c r="T173" s="456" t="str">
        <f t="shared" si="42"/>
        <v>OV-chipkaart</v>
      </c>
      <c r="U173" s="456" t="str">
        <f t="shared" si="42"/>
        <v>OV-chipkaart</v>
      </c>
      <c r="V173" s="456" t="str">
        <f t="shared" si="42"/>
        <v>OV-chipkaart</v>
      </c>
    </row>
    <row r="174" spans="5:22" s="165" customFormat="1" ht="12.75" x14ac:dyDescent="0.25">
      <c r="E174" s="426"/>
      <c r="G174" s="456"/>
      <c r="H174" s="456"/>
      <c r="I174" s="456"/>
      <c r="J174" s="456"/>
      <c r="K174" s="456"/>
      <c r="L174" s="456"/>
      <c r="M174" s="456"/>
      <c r="N174" s="456"/>
      <c r="O174" s="456"/>
      <c r="P174" s="456"/>
      <c r="Q174" s="456"/>
      <c r="R174" s="456"/>
      <c r="S174" s="456"/>
      <c r="T174" s="456"/>
      <c r="U174" s="456"/>
      <c r="V174" s="456"/>
    </row>
    <row r="175" spans="5:22" s="165" customFormat="1" ht="12.75" x14ac:dyDescent="0.25">
      <c r="E175" s="425" t="s">
        <v>33</v>
      </c>
      <c r="G175" s="456"/>
      <c r="H175" s="456"/>
      <c r="I175" s="456"/>
      <c r="J175" s="456"/>
      <c r="K175" s="456"/>
      <c r="L175" s="456"/>
      <c r="M175" s="456"/>
      <c r="N175" s="456"/>
      <c r="O175" s="456"/>
      <c r="P175" s="456"/>
      <c r="Q175" s="456"/>
      <c r="R175" s="456"/>
      <c r="S175" s="456"/>
      <c r="T175" s="456"/>
      <c r="U175" s="456"/>
      <c r="V175" s="456"/>
    </row>
    <row r="176" spans="5:22" s="165" customFormat="1" ht="12.75" x14ac:dyDescent="0.25">
      <c r="E176" s="426" t="s">
        <v>10</v>
      </c>
      <c r="G176" s="461">
        <f>G91</f>
        <v>0.8</v>
      </c>
      <c r="H176" s="461">
        <f t="shared" ref="H176:Q176" si="43">H91</f>
        <v>0.8</v>
      </c>
      <c r="I176" s="461">
        <f t="shared" si="43"/>
        <v>0.8</v>
      </c>
      <c r="J176" s="461">
        <f t="shared" si="43"/>
        <v>0.8</v>
      </c>
      <c r="K176" s="461">
        <f t="shared" si="43"/>
        <v>0.8</v>
      </c>
      <c r="L176" s="461">
        <f t="shared" si="43"/>
        <v>0.8</v>
      </c>
      <c r="M176" s="461">
        <f t="shared" si="43"/>
        <v>0.8</v>
      </c>
      <c r="N176" s="461">
        <f t="shared" si="43"/>
        <v>0.8</v>
      </c>
      <c r="O176" s="461">
        <f t="shared" si="43"/>
        <v>0.8</v>
      </c>
      <c r="P176" s="461">
        <f t="shared" si="43"/>
        <v>0.8</v>
      </c>
      <c r="Q176" s="461">
        <f t="shared" si="43"/>
        <v>0.8</v>
      </c>
      <c r="R176" s="461">
        <f t="shared" ref="R176:V176" si="44">R91</f>
        <v>0.8</v>
      </c>
      <c r="S176" s="461">
        <f t="shared" si="44"/>
        <v>0.8</v>
      </c>
      <c r="T176" s="461">
        <f t="shared" si="44"/>
        <v>0.8</v>
      </c>
      <c r="U176" s="461">
        <f t="shared" si="44"/>
        <v>0.8</v>
      </c>
      <c r="V176" s="461">
        <f t="shared" si="44"/>
        <v>0.8</v>
      </c>
    </row>
    <row r="177" spans="5:22" s="165" customFormat="1" ht="12.75" x14ac:dyDescent="0.25">
      <c r="E177" s="426" t="s">
        <v>404</v>
      </c>
      <c r="G177" s="461">
        <f>G95</f>
        <v>0.05</v>
      </c>
      <c r="H177" s="461">
        <f t="shared" ref="H177:Q177" si="45">H95</f>
        <v>0.05</v>
      </c>
      <c r="I177" s="461">
        <f t="shared" si="45"/>
        <v>0.05</v>
      </c>
      <c r="J177" s="461">
        <f t="shared" si="45"/>
        <v>0.05</v>
      </c>
      <c r="K177" s="461">
        <f t="shared" si="45"/>
        <v>0.05</v>
      </c>
      <c r="L177" s="461">
        <f t="shared" si="45"/>
        <v>0.05</v>
      </c>
      <c r="M177" s="461">
        <f t="shared" si="45"/>
        <v>0.05</v>
      </c>
      <c r="N177" s="461">
        <f t="shared" si="45"/>
        <v>0.05</v>
      </c>
      <c r="O177" s="461">
        <f t="shared" si="45"/>
        <v>2.5000000000000001E-2</v>
      </c>
      <c r="P177" s="461">
        <f t="shared" si="45"/>
        <v>2.5000000000000001E-2</v>
      </c>
      <c r="Q177" s="461">
        <f t="shared" si="45"/>
        <v>2.5000000000000001E-2</v>
      </c>
      <c r="R177" s="461">
        <f t="shared" ref="R177:V177" si="46">R95</f>
        <v>2.5000000000000001E-2</v>
      </c>
      <c r="S177" s="461">
        <f t="shared" si="46"/>
        <v>2.5000000000000001E-2</v>
      </c>
      <c r="T177" s="461">
        <f t="shared" si="46"/>
        <v>2.5000000000000001E-2</v>
      </c>
      <c r="U177" s="461">
        <f t="shared" si="46"/>
        <v>2.5000000000000001E-2</v>
      </c>
      <c r="V177" s="461">
        <f t="shared" si="46"/>
        <v>2.5000000000000001E-2</v>
      </c>
    </row>
    <row r="178" spans="5:22" s="165" customFormat="1" ht="12.75" x14ac:dyDescent="0.25">
      <c r="E178" s="426" t="s">
        <v>60</v>
      </c>
      <c r="G178" s="456">
        <f>G97</f>
        <v>1000</v>
      </c>
      <c r="H178" s="456">
        <f>H97</f>
        <v>1000</v>
      </c>
      <c r="I178" s="456">
        <f t="shared" ref="I178:Q178" si="47">I97</f>
        <v>500</v>
      </c>
      <c r="J178" s="456">
        <f t="shared" si="47"/>
        <v>500</v>
      </c>
      <c r="K178" s="456">
        <f t="shared" si="47"/>
        <v>125</v>
      </c>
      <c r="L178" s="456">
        <f t="shared" si="47"/>
        <v>125</v>
      </c>
      <c r="M178" s="456">
        <f t="shared" si="47"/>
        <v>125</v>
      </c>
      <c r="N178" s="456">
        <f t="shared" si="47"/>
        <v>125</v>
      </c>
      <c r="O178" s="456">
        <f t="shared" si="47"/>
        <v>1000</v>
      </c>
      <c r="P178" s="456">
        <f t="shared" si="47"/>
        <v>1000</v>
      </c>
      <c r="Q178" s="456">
        <f t="shared" si="47"/>
        <v>500</v>
      </c>
      <c r="R178" s="456">
        <f t="shared" ref="R178:V178" si="48">R97</f>
        <v>500</v>
      </c>
      <c r="S178" s="456">
        <f t="shared" si="48"/>
        <v>125</v>
      </c>
      <c r="T178" s="456">
        <f t="shared" si="48"/>
        <v>125</v>
      </c>
      <c r="U178" s="456">
        <f t="shared" si="48"/>
        <v>125</v>
      </c>
      <c r="V178" s="456">
        <f t="shared" si="48"/>
        <v>125</v>
      </c>
    </row>
    <row r="179" spans="5:22" s="165" customFormat="1" ht="12.75" x14ac:dyDescent="0.25">
      <c r="E179" s="426" t="s">
        <v>405</v>
      </c>
      <c r="G179" s="461">
        <v>0.6</v>
      </c>
      <c r="H179" s="461">
        <v>0.6</v>
      </c>
      <c r="I179" s="461">
        <v>0.6</v>
      </c>
      <c r="J179" s="461">
        <v>0.6</v>
      </c>
      <c r="K179" s="461">
        <v>0.6</v>
      </c>
      <c r="L179" s="461">
        <v>0.6</v>
      </c>
      <c r="M179" s="461">
        <v>0.6</v>
      </c>
      <c r="N179" s="461">
        <v>0.6</v>
      </c>
      <c r="O179" s="461">
        <v>0.6</v>
      </c>
      <c r="P179" s="461">
        <v>0.6</v>
      </c>
      <c r="Q179" s="461">
        <v>0.6</v>
      </c>
      <c r="R179" s="461">
        <v>0.6</v>
      </c>
      <c r="S179" s="461">
        <v>0.6</v>
      </c>
      <c r="T179" s="461">
        <v>0.6</v>
      </c>
      <c r="U179" s="461">
        <v>0.6</v>
      </c>
      <c r="V179" s="461">
        <v>0.6</v>
      </c>
    </row>
    <row r="180" spans="5:22" s="165" customFormat="1" ht="12.75" x14ac:dyDescent="0.25">
      <c r="E180" s="426"/>
      <c r="G180" s="456"/>
      <c r="H180" s="456"/>
      <c r="I180" s="456"/>
      <c r="J180" s="456"/>
      <c r="K180" s="456"/>
      <c r="L180" s="456"/>
      <c r="M180" s="456"/>
      <c r="N180" s="456"/>
      <c r="O180" s="456"/>
      <c r="P180" s="456"/>
      <c r="Q180" s="456"/>
      <c r="R180" s="456"/>
      <c r="S180" s="456"/>
      <c r="T180" s="456"/>
      <c r="U180" s="456"/>
      <c r="V180" s="456"/>
    </row>
    <row r="181" spans="5:22" s="165" customFormat="1" ht="12.75" x14ac:dyDescent="0.25">
      <c r="E181" s="425" t="s">
        <v>174</v>
      </c>
      <c r="G181" s="456"/>
      <c r="H181" s="456"/>
      <c r="I181" s="456"/>
      <c r="J181" s="456"/>
      <c r="K181" s="456"/>
      <c r="L181" s="456"/>
      <c r="M181" s="456"/>
      <c r="N181" s="456"/>
      <c r="O181" s="456"/>
      <c r="P181" s="456"/>
      <c r="Q181" s="456"/>
      <c r="R181" s="456"/>
      <c r="S181" s="456"/>
      <c r="T181" s="456"/>
      <c r="U181" s="456"/>
      <c r="V181" s="456"/>
    </row>
    <row r="182" spans="5:22" s="165" customFormat="1" thickBot="1" x14ac:dyDescent="0.3">
      <c r="E182" s="427" t="s">
        <v>406</v>
      </c>
      <c r="G182" s="462" t="str">
        <f>G105</f>
        <v>40 uur per week</v>
      </c>
      <c r="H182" s="462" t="str">
        <f t="shared" ref="H182:Q182" si="49">H105</f>
        <v>40 uur per week</v>
      </c>
      <c r="I182" s="462" t="str">
        <f t="shared" si="49"/>
        <v>20 uur per week</v>
      </c>
      <c r="J182" s="462" t="str">
        <f t="shared" si="49"/>
        <v>20 uur per week</v>
      </c>
      <c r="K182" s="462" t="str">
        <f t="shared" si="49"/>
        <v>8 uur per week</v>
      </c>
      <c r="L182" s="462" t="str">
        <f t="shared" si="49"/>
        <v>8 uur per week</v>
      </c>
      <c r="M182" s="462" t="str">
        <f t="shared" si="49"/>
        <v>8 uur per week</v>
      </c>
      <c r="N182" s="462" t="str">
        <f t="shared" si="49"/>
        <v>8 uur per week</v>
      </c>
      <c r="O182" s="462" t="str">
        <f t="shared" si="49"/>
        <v>40 uur per week</v>
      </c>
      <c r="P182" s="462" t="str">
        <f t="shared" si="49"/>
        <v>40 uur per week</v>
      </c>
      <c r="Q182" s="462" t="str">
        <f t="shared" si="49"/>
        <v>20 uur per week</v>
      </c>
      <c r="R182" s="462" t="str">
        <f t="shared" ref="R182:V182" si="50">R105</f>
        <v>20 uur per week</v>
      </c>
      <c r="S182" s="462" t="str">
        <f t="shared" si="50"/>
        <v>8 uur per week</v>
      </c>
      <c r="T182" s="462" t="str">
        <f t="shared" si="50"/>
        <v>8 uur per week</v>
      </c>
      <c r="U182" s="462" t="str">
        <f t="shared" si="50"/>
        <v>8 uur per week</v>
      </c>
      <c r="V182" s="462" t="str">
        <f t="shared" si="50"/>
        <v>8 uur per week</v>
      </c>
    </row>
    <row r="183" spans="5:22" s="165" customFormat="1" ht="12.75" x14ac:dyDescent="0.25">
      <c r="E183" s="166"/>
      <c r="F183" s="166"/>
    </row>
    <row r="184" spans="5:22" s="165" customFormat="1" ht="12.75" hidden="1" x14ac:dyDescent="0.25">
      <c r="E184" s="166"/>
      <c r="F184" s="166"/>
    </row>
    <row r="185" spans="5:22" s="165" customFormat="1" ht="12.75" hidden="1" x14ac:dyDescent="0.25">
      <c r="E185" s="166"/>
      <c r="F185" s="166"/>
      <c r="G185" s="165">
        <v>1</v>
      </c>
      <c r="H185" s="165">
        <v>2</v>
      </c>
      <c r="I185" s="165">
        <v>3</v>
      </c>
      <c r="J185" s="165">
        <v>4</v>
      </c>
      <c r="K185" s="165">
        <v>5</v>
      </c>
      <c r="L185" s="165">
        <v>6</v>
      </c>
      <c r="M185" s="165">
        <v>7</v>
      </c>
      <c r="N185" s="165">
        <v>8</v>
      </c>
      <c r="O185" s="165">
        <v>9</v>
      </c>
      <c r="P185" s="165">
        <v>10</v>
      </c>
      <c r="Q185" s="165">
        <v>11</v>
      </c>
      <c r="R185" s="165">
        <v>12</v>
      </c>
      <c r="S185" s="165">
        <v>13</v>
      </c>
      <c r="T185" s="165">
        <v>14</v>
      </c>
      <c r="U185" s="165">
        <v>15</v>
      </c>
      <c r="V185" s="165">
        <v>16</v>
      </c>
    </row>
    <row r="186" spans="5:22" s="165" customFormat="1" ht="12.75" hidden="1" x14ac:dyDescent="0.25">
      <c r="E186" s="298"/>
      <c r="G186" s="430"/>
      <c r="H186" s="430">
        <f t="dataTable" ref="H186:V224" dt2D="0" dtr="1" r1="G7" ca="1"/>
        <v>0</v>
      </c>
      <c r="I186" s="430">
        <v>0</v>
      </c>
      <c r="J186" s="430">
        <v>0</v>
      </c>
      <c r="K186" s="430">
        <v>0</v>
      </c>
      <c r="L186" s="430">
        <v>0</v>
      </c>
      <c r="M186" s="430">
        <v>0</v>
      </c>
      <c r="N186" s="430">
        <v>0</v>
      </c>
      <c r="O186" s="430">
        <v>0</v>
      </c>
      <c r="P186" s="430">
        <v>0</v>
      </c>
      <c r="Q186" s="430">
        <v>0</v>
      </c>
      <c r="R186" s="430">
        <v>0</v>
      </c>
      <c r="S186" s="430">
        <v>0</v>
      </c>
      <c r="T186" s="430">
        <v>0</v>
      </c>
      <c r="U186" s="430">
        <v>0</v>
      </c>
      <c r="V186" s="430">
        <v>0</v>
      </c>
    </row>
    <row r="187" spans="5:22" s="165" customFormat="1" ht="12.75" hidden="1" x14ac:dyDescent="0.25">
      <c r="E187" s="297" t="s">
        <v>50</v>
      </c>
      <c r="G187" s="428"/>
      <c r="H187" s="428">
        <v>0</v>
      </c>
      <c r="I187" s="428">
        <v>0</v>
      </c>
      <c r="J187" s="428">
        <v>0</v>
      </c>
      <c r="K187" s="428">
        <v>0</v>
      </c>
      <c r="L187" s="428">
        <v>0</v>
      </c>
      <c r="M187" s="428">
        <v>0</v>
      </c>
      <c r="N187" s="428">
        <v>0</v>
      </c>
      <c r="O187" s="428">
        <v>0</v>
      </c>
      <c r="P187" s="428">
        <v>0</v>
      </c>
      <c r="Q187" s="428">
        <v>0</v>
      </c>
      <c r="R187" s="428">
        <v>0</v>
      </c>
      <c r="S187" s="428">
        <v>0</v>
      </c>
      <c r="T187" s="428">
        <v>0</v>
      </c>
      <c r="U187" s="428">
        <v>0</v>
      </c>
      <c r="V187" s="428">
        <v>0</v>
      </c>
    </row>
    <row r="188" spans="5:22" s="165" customFormat="1" ht="12.75" hidden="1" x14ac:dyDescent="0.25">
      <c r="E188" s="302" t="s">
        <v>306</v>
      </c>
      <c r="G188" s="303">
        <f>-'Kosten stalling'!C35</f>
        <v>-7000000</v>
      </c>
      <c r="H188" s="303">
        <v>-7000000</v>
      </c>
      <c r="I188" s="303">
        <v>-3500000</v>
      </c>
      <c r="J188" s="303">
        <v>-3500000</v>
      </c>
      <c r="K188" s="303">
        <v>-875000</v>
      </c>
      <c r="L188" s="303">
        <v>-875000</v>
      </c>
      <c r="M188" s="303">
        <v>-875000</v>
      </c>
      <c r="N188" s="303">
        <v>-875000</v>
      </c>
      <c r="O188" s="303">
        <v>-7000000</v>
      </c>
      <c r="P188" s="303">
        <v>-7000000</v>
      </c>
      <c r="Q188" s="303">
        <v>-3500000</v>
      </c>
      <c r="R188" s="303">
        <v>-3500000</v>
      </c>
      <c r="S188" s="303">
        <v>-875000</v>
      </c>
      <c r="T188" s="303">
        <v>-875000</v>
      </c>
      <c r="U188" s="303">
        <v>-875000</v>
      </c>
      <c r="V188" s="303">
        <v>-875000</v>
      </c>
    </row>
    <row r="189" spans="5:22" s="165" customFormat="1" ht="12.75" hidden="1" x14ac:dyDescent="0.25">
      <c r="E189" s="302" t="s">
        <v>307</v>
      </c>
      <c r="G189" s="303">
        <f>-'Kosten stalling'!C36</f>
        <v>-400000</v>
      </c>
      <c r="H189" s="303">
        <v>-400000</v>
      </c>
      <c r="I189" s="303">
        <v>-200000</v>
      </c>
      <c r="J189" s="303">
        <v>-200000</v>
      </c>
      <c r="K189" s="303">
        <v>-50000</v>
      </c>
      <c r="L189" s="303">
        <v>-50000</v>
      </c>
      <c r="M189" s="303">
        <v>-50000</v>
      </c>
      <c r="N189" s="303">
        <v>-50000</v>
      </c>
      <c r="O189" s="303">
        <v>-400000</v>
      </c>
      <c r="P189" s="303">
        <v>-400000</v>
      </c>
      <c r="Q189" s="303">
        <v>-200000</v>
      </c>
      <c r="R189" s="303">
        <v>-200000</v>
      </c>
      <c r="S189" s="303">
        <v>-50000</v>
      </c>
      <c r="T189" s="303">
        <v>-50000</v>
      </c>
      <c r="U189" s="303">
        <v>-50000</v>
      </c>
      <c r="V189" s="303">
        <v>-50000</v>
      </c>
    </row>
    <row r="190" spans="5:22" s="165" customFormat="1" ht="12.75" hidden="1" x14ac:dyDescent="0.25">
      <c r="E190" s="302" t="s">
        <v>308</v>
      </c>
      <c r="G190" s="304">
        <f>-'Kosten stalling'!C37</f>
        <v>0</v>
      </c>
      <c r="H190" s="304">
        <v>0</v>
      </c>
      <c r="I190" s="304">
        <v>0</v>
      </c>
      <c r="J190" s="304">
        <v>0</v>
      </c>
      <c r="K190" s="304">
        <v>0</v>
      </c>
      <c r="L190" s="304">
        <v>0</v>
      </c>
      <c r="M190" s="304">
        <v>0</v>
      </c>
      <c r="N190" s="304">
        <v>0</v>
      </c>
      <c r="O190" s="304">
        <v>0</v>
      </c>
      <c r="P190" s="304">
        <v>0</v>
      </c>
      <c r="Q190" s="304">
        <v>0</v>
      </c>
      <c r="R190" s="304">
        <v>0</v>
      </c>
      <c r="S190" s="304">
        <v>0</v>
      </c>
      <c r="T190" s="304">
        <v>0</v>
      </c>
      <c r="U190" s="304">
        <v>0</v>
      </c>
      <c r="V190" s="304">
        <v>0</v>
      </c>
    </row>
    <row r="191" spans="5:22" s="165" customFormat="1" ht="12.75" hidden="1" x14ac:dyDescent="0.25">
      <c r="E191" s="305" t="s">
        <v>115</v>
      </c>
      <c r="G191" s="306">
        <f>-'Kosten stalling'!C38</f>
        <v>-7400000</v>
      </c>
      <c r="H191" s="306">
        <v>-7400000</v>
      </c>
      <c r="I191" s="306">
        <v>-3700000</v>
      </c>
      <c r="J191" s="306">
        <v>-3700000</v>
      </c>
      <c r="K191" s="306">
        <v>-925000</v>
      </c>
      <c r="L191" s="306">
        <v>-925000</v>
      </c>
      <c r="M191" s="306">
        <v>-925000</v>
      </c>
      <c r="N191" s="306">
        <v>-925000</v>
      </c>
      <c r="O191" s="306">
        <v>-7400000</v>
      </c>
      <c r="P191" s="306">
        <v>-7400000</v>
      </c>
      <c r="Q191" s="306">
        <v>-3700000</v>
      </c>
      <c r="R191" s="306">
        <v>-3700000</v>
      </c>
      <c r="S191" s="306">
        <v>-925000</v>
      </c>
      <c r="T191" s="306">
        <v>-925000</v>
      </c>
      <c r="U191" s="306">
        <v>-925000</v>
      </c>
      <c r="V191" s="306">
        <v>-925000</v>
      </c>
    </row>
    <row r="192" spans="5:22" s="165" customFormat="1" ht="12.75" hidden="1" x14ac:dyDescent="0.25">
      <c r="E192" s="298"/>
      <c r="G192" s="428"/>
      <c r="H192" s="428">
        <v>0</v>
      </c>
      <c r="I192" s="428">
        <v>0</v>
      </c>
      <c r="J192" s="428">
        <v>0</v>
      </c>
      <c r="K192" s="428">
        <v>0</v>
      </c>
      <c r="L192" s="428">
        <v>0</v>
      </c>
      <c r="M192" s="428">
        <v>0</v>
      </c>
      <c r="N192" s="428">
        <v>0</v>
      </c>
      <c r="O192" s="428">
        <v>0</v>
      </c>
      <c r="P192" s="428">
        <v>0</v>
      </c>
      <c r="Q192" s="428">
        <v>0</v>
      </c>
      <c r="R192" s="428">
        <v>0</v>
      </c>
      <c r="S192" s="428">
        <v>0</v>
      </c>
      <c r="T192" s="428">
        <v>0</v>
      </c>
      <c r="U192" s="428">
        <v>0</v>
      </c>
      <c r="V192" s="428">
        <v>0</v>
      </c>
    </row>
    <row r="193" spans="5:22" s="165" customFormat="1" ht="12.75" hidden="1" x14ac:dyDescent="0.25">
      <c r="E193" s="297" t="s">
        <v>299</v>
      </c>
      <c r="G193" s="428"/>
      <c r="H193" s="428">
        <v>0</v>
      </c>
      <c r="I193" s="428">
        <v>0</v>
      </c>
      <c r="J193" s="428">
        <v>0</v>
      </c>
      <c r="K193" s="428">
        <v>0</v>
      </c>
      <c r="L193" s="428">
        <v>0</v>
      </c>
      <c r="M193" s="428">
        <v>0</v>
      </c>
      <c r="N193" s="428">
        <v>0</v>
      </c>
      <c r="O193" s="428">
        <v>0</v>
      </c>
      <c r="P193" s="428">
        <v>0</v>
      </c>
      <c r="Q193" s="428">
        <v>0</v>
      </c>
      <c r="R193" s="428">
        <v>0</v>
      </c>
      <c r="S193" s="428">
        <v>0</v>
      </c>
      <c r="T193" s="428">
        <v>0</v>
      </c>
      <c r="U193" s="428">
        <v>0</v>
      </c>
      <c r="V193" s="428">
        <v>0</v>
      </c>
    </row>
    <row r="194" spans="5:22" s="165" customFormat="1" ht="12.75" hidden="1" x14ac:dyDescent="0.25">
      <c r="E194" s="302" t="s">
        <v>309</v>
      </c>
      <c r="G194" s="301">
        <f>-'Kosten stalling'!C41</f>
        <v>-280000</v>
      </c>
      <c r="H194" s="301">
        <v>-280000</v>
      </c>
      <c r="I194" s="301">
        <v>-140000</v>
      </c>
      <c r="J194" s="301">
        <v>-140000</v>
      </c>
      <c r="K194" s="301">
        <v>-35000</v>
      </c>
      <c r="L194" s="301">
        <v>-35000</v>
      </c>
      <c r="M194" s="301">
        <v>-35000</v>
      </c>
      <c r="N194" s="301">
        <v>-35000</v>
      </c>
      <c r="O194" s="301">
        <v>-280000</v>
      </c>
      <c r="P194" s="301">
        <v>-280000</v>
      </c>
      <c r="Q194" s="301">
        <v>-140000</v>
      </c>
      <c r="R194" s="301">
        <v>-140000</v>
      </c>
      <c r="S194" s="301">
        <v>-35000</v>
      </c>
      <c r="T194" s="301">
        <v>-35000</v>
      </c>
      <c r="U194" s="301">
        <v>-35000</v>
      </c>
      <c r="V194" s="301">
        <v>-35000</v>
      </c>
    </row>
    <row r="195" spans="5:22" s="165" customFormat="1" ht="12.75" hidden="1" x14ac:dyDescent="0.25">
      <c r="E195" s="302" t="s">
        <v>297</v>
      </c>
      <c r="G195" s="301">
        <f>-'Kosten stalling'!C42</f>
        <v>-40000</v>
      </c>
      <c r="H195" s="301">
        <v>-40000</v>
      </c>
      <c r="I195" s="301">
        <v>-20000</v>
      </c>
      <c r="J195" s="301">
        <v>-20000</v>
      </c>
      <c r="K195" s="301">
        <v>-5000</v>
      </c>
      <c r="L195" s="301">
        <v>-5000</v>
      </c>
      <c r="M195" s="301">
        <v>-5000</v>
      </c>
      <c r="N195" s="301">
        <v>-5000</v>
      </c>
      <c r="O195" s="301">
        <v>-40000</v>
      </c>
      <c r="P195" s="301">
        <v>-40000</v>
      </c>
      <c r="Q195" s="301">
        <v>-20000</v>
      </c>
      <c r="R195" s="301">
        <v>-20000</v>
      </c>
      <c r="S195" s="301">
        <v>-5000</v>
      </c>
      <c r="T195" s="301">
        <v>-5000</v>
      </c>
      <c r="U195" s="301">
        <v>-5000</v>
      </c>
      <c r="V195" s="301">
        <v>-5000</v>
      </c>
    </row>
    <row r="196" spans="5:22" s="165" customFormat="1" ht="12.75" hidden="1" x14ac:dyDescent="0.25">
      <c r="E196" s="302" t="s">
        <v>270</v>
      </c>
      <c r="G196" s="301">
        <f>-'Kosten stalling'!C43</f>
        <v>0</v>
      </c>
      <c r="H196" s="301">
        <v>0</v>
      </c>
      <c r="I196" s="301">
        <v>0</v>
      </c>
      <c r="J196" s="301">
        <v>0</v>
      </c>
      <c r="K196" s="301">
        <v>0</v>
      </c>
      <c r="L196" s="301">
        <v>0</v>
      </c>
      <c r="M196" s="301">
        <v>0</v>
      </c>
      <c r="N196" s="301">
        <v>0</v>
      </c>
      <c r="O196" s="301">
        <v>0</v>
      </c>
      <c r="P196" s="301">
        <v>0</v>
      </c>
      <c r="Q196" s="301">
        <v>0</v>
      </c>
      <c r="R196" s="301">
        <v>0</v>
      </c>
      <c r="S196" s="301">
        <v>0</v>
      </c>
      <c r="T196" s="301">
        <v>0</v>
      </c>
      <c r="U196" s="301">
        <v>0</v>
      </c>
      <c r="V196" s="301">
        <v>0</v>
      </c>
    </row>
    <row r="197" spans="5:22" s="165" customFormat="1" hidden="1" thickBot="1" x14ac:dyDescent="0.3">
      <c r="E197" s="397" t="s">
        <v>299</v>
      </c>
      <c r="G197" s="398">
        <f>-'Kosten stalling'!C44</f>
        <v>-320000</v>
      </c>
      <c r="H197" s="398">
        <v>-320000</v>
      </c>
      <c r="I197" s="398">
        <v>-160000</v>
      </c>
      <c r="J197" s="398">
        <v>-160000</v>
      </c>
      <c r="K197" s="398">
        <v>-40000</v>
      </c>
      <c r="L197" s="398">
        <v>-40000</v>
      </c>
      <c r="M197" s="398">
        <v>-40000</v>
      </c>
      <c r="N197" s="398">
        <v>-40000</v>
      </c>
      <c r="O197" s="398">
        <v>-320000</v>
      </c>
      <c r="P197" s="398">
        <v>-320000</v>
      </c>
      <c r="Q197" s="398">
        <v>-160000</v>
      </c>
      <c r="R197" s="398">
        <v>-160000</v>
      </c>
      <c r="S197" s="398">
        <v>-40000</v>
      </c>
      <c r="T197" s="398">
        <v>-40000</v>
      </c>
      <c r="U197" s="398">
        <v>-40000</v>
      </c>
      <c r="V197" s="398">
        <v>-40000</v>
      </c>
    </row>
    <row r="198" spans="5:22" s="165" customFormat="1" ht="12.75" hidden="1" x14ac:dyDescent="0.25">
      <c r="E198" s="302"/>
      <c r="G198" s="429"/>
      <c r="H198" s="429">
        <v>0</v>
      </c>
      <c r="I198" s="429">
        <v>0</v>
      </c>
      <c r="J198" s="429">
        <v>0</v>
      </c>
      <c r="K198" s="429">
        <v>0</v>
      </c>
      <c r="L198" s="429">
        <v>0</v>
      </c>
      <c r="M198" s="429">
        <v>0</v>
      </c>
      <c r="N198" s="429">
        <v>0</v>
      </c>
      <c r="O198" s="429">
        <v>0</v>
      </c>
      <c r="P198" s="429">
        <v>0</v>
      </c>
      <c r="Q198" s="429">
        <v>0</v>
      </c>
      <c r="R198" s="429">
        <v>0</v>
      </c>
      <c r="S198" s="429">
        <v>0</v>
      </c>
      <c r="T198" s="429">
        <v>0</v>
      </c>
      <c r="U198" s="429">
        <v>0</v>
      </c>
      <c r="V198" s="429">
        <v>0</v>
      </c>
    </row>
    <row r="199" spans="5:22" s="165" customFormat="1" ht="12.75" hidden="1" x14ac:dyDescent="0.25">
      <c r="E199" s="297" t="s">
        <v>300</v>
      </c>
      <c r="G199" s="429"/>
      <c r="H199" s="429">
        <v>0</v>
      </c>
      <c r="I199" s="429">
        <v>0</v>
      </c>
      <c r="J199" s="429">
        <v>0</v>
      </c>
      <c r="K199" s="429">
        <v>0</v>
      </c>
      <c r="L199" s="429">
        <v>0</v>
      </c>
      <c r="M199" s="429">
        <v>0</v>
      </c>
      <c r="N199" s="429">
        <v>0</v>
      </c>
      <c r="O199" s="429">
        <v>0</v>
      </c>
      <c r="P199" s="429">
        <v>0</v>
      </c>
      <c r="Q199" s="429">
        <v>0</v>
      </c>
      <c r="R199" s="429">
        <v>0</v>
      </c>
      <c r="S199" s="429">
        <v>0</v>
      </c>
      <c r="T199" s="429">
        <v>0</v>
      </c>
      <c r="U199" s="429">
        <v>0</v>
      </c>
      <c r="V199" s="429">
        <v>0</v>
      </c>
    </row>
    <row r="200" spans="5:22" s="165" customFormat="1" ht="12.75" hidden="1" x14ac:dyDescent="0.25">
      <c r="E200" s="302" t="s">
        <v>303</v>
      </c>
      <c r="G200" s="303">
        <f>-'Kosten stalling'!C47</f>
        <v>-80000</v>
      </c>
      <c r="H200" s="303">
        <v>-80000</v>
      </c>
      <c r="I200" s="303">
        <v>-40000</v>
      </c>
      <c r="J200" s="303">
        <v>-40000</v>
      </c>
      <c r="K200" s="303">
        <v>-10000</v>
      </c>
      <c r="L200" s="303">
        <v>-10000</v>
      </c>
      <c r="M200" s="303">
        <v>-10000</v>
      </c>
      <c r="N200" s="303">
        <v>-10000</v>
      </c>
      <c r="O200" s="303">
        <v>-80000</v>
      </c>
      <c r="P200" s="303">
        <v>-80000</v>
      </c>
      <c r="Q200" s="303">
        <v>-40000</v>
      </c>
      <c r="R200" s="303">
        <v>-40000</v>
      </c>
      <c r="S200" s="303">
        <v>-10000</v>
      </c>
      <c r="T200" s="303">
        <v>-10000</v>
      </c>
      <c r="U200" s="303">
        <v>-10000</v>
      </c>
      <c r="V200" s="303">
        <v>-10000</v>
      </c>
    </row>
    <row r="201" spans="5:22" s="165" customFormat="1" ht="12.75" hidden="1" x14ac:dyDescent="0.25">
      <c r="E201" s="302" t="s">
        <v>304</v>
      </c>
      <c r="G201" s="303">
        <f>-'Kosten stalling'!C48</f>
        <v>-8000</v>
      </c>
      <c r="H201" s="303">
        <v>-8000</v>
      </c>
      <c r="I201" s="303">
        <v>-4000</v>
      </c>
      <c r="J201" s="303">
        <v>-4000</v>
      </c>
      <c r="K201" s="303">
        <v>-1000</v>
      </c>
      <c r="L201" s="303">
        <v>-1000</v>
      </c>
      <c r="M201" s="303">
        <v>-1000</v>
      </c>
      <c r="N201" s="303">
        <v>-1000</v>
      </c>
      <c r="O201" s="303">
        <v>-8000</v>
      </c>
      <c r="P201" s="303">
        <v>-8000</v>
      </c>
      <c r="Q201" s="303">
        <v>-4000</v>
      </c>
      <c r="R201" s="303">
        <v>-4000</v>
      </c>
      <c r="S201" s="303">
        <v>-1000</v>
      </c>
      <c r="T201" s="303">
        <v>-1000</v>
      </c>
      <c r="U201" s="303">
        <v>-1000</v>
      </c>
      <c r="V201" s="303">
        <v>-1000</v>
      </c>
    </row>
    <row r="202" spans="5:22" s="165" customFormat="1" ht="12.75" hidden="1" x14ac:dyDescent="0.25">
      <c r="E202" s="302" t="s">
        <v>305</v>
      </c>
      <c r="G202" s="303">
        <f>-'Kosten stalling'!C49</f>
        <v>0</v>
      </c>
      <c r="H202" s="303">
        <v>0</v>
      </c>
      <c r="I202" s="303">
        <v>0</v>
      </c>
      <c r="J202" s="303">
        <v>0</v>
      </c>
      <c r="K202" s="303">
        <v>0</v>
      </c>
      <c r="L202" s="303">
        <v>0</v>
      </c>
      <c r="M202" s="303">
        <v>0</v>
      </c>
      <c r="N202" s="303">
        <v>0</v>
      </c>
      <c r="O202" s="303">
        <v>0</v>
      </c>
      <c r="P202" s="303">
        <v>0</v>
      </c>
      <c r="Q202" s="303">
        <v>0</v>
      </c>
      <c r="R202" s="303">
        <v>0</v>
      </c>
      <c r="S202" s="303">
        <v>0</v>
      </c>
      <c r="T202" s="303">
        <v>0</v>
      </c>
      <c r="U202" s="303">
        <v>0</v>
      </c>
      <c r="V202" s="303">
        <v>0</v>
      </c>
    </row>
    <row r="203" spans="5:22" s="165" customFormat="1" ht="12.75" hidden="1" x14ac:dyDescent="0.25">
      <c r="E203" s="305" t="s">
        <v>300</v>
      </c>
      <c r="G203" s="307">
        <f>-'Kosten stalling'!C50</f>
        <v>-88000</v>
      </c>
      <c r="H203" s="307">
        <v>-88000</v>
      </c>
      <c r="I203" s="307">
        <v>-44000</v>
      </c>
      <c r="J203" s="307">
        <v>-44000</v>
      </c>
      <c r="K203" s="307">
        <v>-11000</v>
      </c>
      <c r="L203" s="307">
        <v>-11000</v>
      </c>
      <c r="M203" s="307">
        <v>-11000</v>
      </c>
      <c r="N203" s="307">
        <v>-11000</v>
      </c>
      <c r="O203" s="307">
        <v>-88000</v>
      </c>
      <c r="P203" s="307">
        <v>-88000</v>
      </c>
      <c r="Q203" s="307">
        <v>-44000</v>
      </c>
      <c r="R203" s="307">
        <v>-44000</v>
      </c>
      <c r="S203" s="307">
        <v>-11000</v>
      </c>
      <c r="T203" s="307">
        <v>-11000</v>
      </c>
      <c r="U203" s="307">
        <v>-11000</v>
      </c>
      <c r="V203" s="307">
        <v>-11000</v>
      </c>
    </row>
    <row r="204" spans="5:22" s="165" customFormat="1" ht="12.75" hidden="1" x14ac:dyDescent="0.25">
      <c r="E204" s="298"/>
      <c r="G204" s="298"/>
      <c r="H204" s="428">
        <v>0</v>
      </c>
      <c r="I204" s="428">
        <v>0</v>
      </c>
      <c r="J204" s="428">
        <v>0</v>
      </c>
      <c r="K204" s="428">
        <v>0</v>
      </c>
      <c r="L204" s="428">
        <v>0</v>
      </c>
      <c r="M204" s="428">
        <v>0</v>
      </c>
      <c r="N204" s="428">
        <v>0</v>
      </c>
      <c r="O204" s="428">
        <v>0</v>
      </c>
      <c r="P204" s="428">
        <v>0</v>
      </c>
      <c r="Q204" s="428">
        <v>0</v>
      </c>
      <c r="R204" s="428">
        <v>0</v>
      </c>
      <c r="S204" s="428">
        <v>0</v>
      </c>
      <c r="T204" s="428">
        <v>0</v>
      </c>
      <c r="U204" s="428">
        <v>0</v>
      </c>
      <c r="V204" s="428">
        <v>0</v>
      </c>
    </row>
    <row r="205" spans="5:22" s="165" customFormat="1" ht="12.75" hidden="1" x14ac:dyDescent="0.25">
      <c r="E205" s="297" t="s">
        <v>302</v>
      </c>
      <c r="G205" s="302"/>
      <c r="H205" s="429">
        <v>0</v>
      </c>
      <c r="I205" s="429">
        <v>0</v>
      </c>
      <c r="J205" s="429">
        <v>0</v>
      </c>
      <c r="K205" s="429">
        <v>0</v>
      </c>
      <c r="L205" s="429">
        <v>0</v>
      </c>
      <c r="M205" s="429">
        <v>0</v>
      </c>
      <c r="N205" s="429">
        <v>0</v>
      </c>
      <c r="O205" s="429">
        <v>0</v>
      </c>
      <c r="P205" s="429">
        <v>0</v>
      </c>
      <c r="Q205" s="429">
        <v>0</v>
      </c>
      <c r="R205" s="429">
        <v>0</v>
      </c>
      <c r="S205" s="429">
        <v>0</v>
      </c>
      <c r="T205" s="429">
        <v>0</v>
      </c>
      <c r="U205" s="429">
        <v>0</v>
      </c>
      <c r="V205" s="429">
        <v>0</v>
      </c>
    </row>
    <row r="206" spans="5:22" s="165" customFormat="1" ht="12.75" hidden="1" x14ac:dyDescent="0.25">
      <c r="E206" s="302" t="s">
        <v>240</v>
      </c>
      <c r="G206" s="301">
        <f>-Personeel!C63</f>
        <v>-260710.23214285731</v>
      </c>
      <c r="H206" s="301">
        <v>-229377.00000000015</v>
      </c>
      <c r="I206" s="301">
        <v>-169580.35714285731</v>
      </c>
      <c r="J206" s="301">
        <v>-146100.00000000017</v>
      </c>
      <c r="K206" s="301">
        <v>-153952.87500000017</v>
      </c>
      <c r="L206" s="301">
        <v>-23480.357142857138</v>
      </c>
      <c r="M206" s="301">
        <v>0</v>
      </c>
      <c r="N206" s="301">
        <v>0</v>
      </c>
      <c r="O206" s="301">
        <v>-252857.35714285731</v>
      </c>
      <c r="P206" s="301">
        <v>-229377.00000000015</v>
      </c>
      <c r="Q206" s="301">
        <v>-169580.35714285731</v>
      </c>
      <c r="R206" s="301">
        <v>-34698.749999999993</v>
      </c>
      <c r="S206" s="301">
        <v>-153952.87500000017</v>
      </c>
      <c r="T206" s="301">
        <v>-23480.357142857138</v>
      </c>
      <c r="U206" s="301">
        <v>0</v>
      </c>
      <c r="V206" s="301">
        <v>0</v>
      </c>
    </row>
    <row r="207" spans="5:22" s="165" customFormat="1" ht="12.75" hidden="1" x14ac:dyDescent="0.25">
      <c r="E207" s="302" t="s">
        <v>56</v>
      </c>
      <c r="G207" s="301">
        <f>MIN(-Parameters!F59,Dashboard!G31*-Parameters!$F$57)</f>
        <v>-60000</v>
      </c>
      <c r="H207" s="301">
        <v>-60000</v>
      </c>
      <c r="I207" s="301">
        <v>-30000</v>
      </c>
      <c r="J207" s="301">
        <v>-30000</v>
      </c>
      <c r="K207" s="301">
        <v>-15000</v>
      </c>
      <c r="L207" s="301">
        <v>-15000</v>
      </c>
      <c r="M207" s="301">
        <v>-15000</v>
      </c>
      <c r="N207" s="301">
        <v>-15000</v>
      </c>
      <c r="O207" s="301">
        <v>-60000</v>
      </c>
      <c r="P207" s="301">
        <v>-60000</v>
      </c>
      <c r="Q207" s="301">
        <v>-30000</v>
      </c>
      <c r="R207" s="301">
        <v>-30000</v>
      </c>
      <c r="S207" s="301">
        <v>-15000</v>
      </c>
      <c r="T207" s="301">
        <v>-15000</v>
      </c>
      <c r="U207" s="301">
        <v>-15000</v>
      </c>
      <c r="V207" s="301">
        <v>-15000</v>
      </c>
    </row>
    <row r="208" spans="5:22" s="165" customFormat="1" ht="12.75" hidden="1" x14ac:dyDescent="0.25">
      <c r="E208" s="302" t="s">
        <v>119</v>
      </c>
      <c r="G208" s="301">
        <f>IFERROR(-'Omzet 1'!J9,0)</f>
        <v>0</v>
      </c>
      <c r="H208" s="301">
        <v>0</v>
      </c>
      <c r="I208" s="301">
        <v>0</v>
      </c>
      <c r="J208" s="301">
        <v>0</v>
      </c>
      <c r="K208" s="301">
        <v>0</v>
      </c>
      <c r="L208" s="301">
        <v>0</v>
      </c>
      <c r="M208" s="301">
        <v>0</v>
      </c>
      <c r="N208" s="301">
        <v>0</v>
      </c>
      <c r="O208" s="301">
        <v>0</v>
      </c>
      <c r="P208" s="301">
        <v>0</v>
      </c>
      <c r="Q208" s="301">
        <v>0</v>
      </c>
      <c r="R208" s="301">
        <v>0</v>
      </c>
      <c r="S208" s="301">
        <v>0</v>
      </c>
      <c r="T208" s="301">
        <v>0</v>
      </c>
      <c r="U208" s="301">
        <v>0</v>
      </c>
      <c r="V208" s="301">
        <v>0</v>
      </c>
    </row>
    <row r="209" spans="5:22" s="165" customFormat="1" ht="12.75" hidden="1" x14ac:dyDescent="0.25">
      <c r="E209" s="305" t="s">
        <v>302</v>
      </c>
      <c r="G209" s="306">
        <f>SUM(G206:G208)</f>
        <v>-320710.23214285728</v>
      </c>
      <c r="H209" s="306">
        <v>-289377.00000000012</v>
      </c>
      <c r="I209" s="306">
        <v>-199580.35714285731</v>
      </c>
      <c r="J209" s="306">
        <v>-176100.00000000017</v>
      </c>
      <c r="K209" s="306">
        <v>-168952.87500000017</v>
      </c>
      <c r="L209" s="306">
        <v>-38480.357142857138</v>
      </c>
      <c r="M209" s="306">
        <v>-15000</v>
      </c>
      <c r="N209" s="306">
        <v>-15000</v>
      </c>
      <c r="O209" s="306">
        <v>-312857.35714285728</v>
      </c>
      <c r="P209" s="306">
        <v>-289377.00000000012</v>
      </c>
      <c r="Q209" s="306">
        <v>-199580.35714285731</v>
      </c>
      <c r="R209" s="306">
        <v>-64698.749999999993</v>
      </c>
      <c r="S209" s="306">
        <v>-168952.87500000017</v>
      </c>
      <c r="T209" s="306">
        <v>-38480.357142857138</v>
      </c>
      <c r="U209" s="306">
        <v>-15000</v>
      </c>
      <c r="V209" s="306">
        <v>-15000</v>
      </c>
    </row>
    <row r="210" spans="5:22" s="165" customFormat="1" ht="12.75" hidden="1" x14ac:dyDescent="0.25">
      <c r="E210" s="302"/>
      <c r="G210" s="429"/>
      <c r="H210" s="429">
        <v>0</v>
      </c>
      <c r="I210" s="429">
        <v>0</v>
      </c>
      <c r="J210" s="429">
        <v>0</v>
      </c>
      <c r="K210" s="429">
        <v>0</v>
      </c>
      <c r="L210" s="429">
        <v>0</v>
      </c>
      <c r="M210" s="429">
        <v>0</v>
      </c>
      <c r="N210" s="429">
        <v>0</v>
      </c>
      <c r="O210" s="429">
        <v>0</v>
      </c>
      <c r="P210" s="429">
        <v>0</v>
      </c>
      <c r="Q210" s="429">
        <v>0</v>
      </c>
      <c r="R210" s="429">
        <v>0</v>
      </c>
      <c r="S210" s="429">
        <v>0</v>
      </c>
      <c r="T210" s="429">
        <v>0</v>
      </c>
      <c r="U210" s="429">
        <v>0</v>
      </c>
      <c r="V210" s="429">
        <v>0</v>
      </c>
    </row>
    <row r="211" spans="5:22" s="165" customFormat="1" ht="12.75" hidden="1" x14ac:dyDescent="0.25">
      <c r="E211" s="297" t="s">
        <v>51</v>
      </c>
      <c r="G211" s="429"/>
      <c r="H211" s="429">
        <v>0</v>
      </c>
      <c r="I211" s="429">
        <v>0</v>
      </c>
      <c r="J211" s="429">
        <v>0</v>
      </c>
      <c r="K211" s="429">
        <v>0</v>
      </c>
      <c r="L211" s="429">
        <v>0</v>
      </c>
      <c r="M211" s="429">
        <v>0</v>
      </c>
      <c r="N211" s="429">
        <v>0</v>
      </c>
      <c r="O211" s="429">
        <v>0</v>
      </c>
      <c r="P211" s="429">
        <v>0</v>
      </c>
      <c r="Q211" s="429">
        <v>0</v>
      </c>
      <c r="R211" s="429">
        <v>0</v>
      </c>
      <c r="S211" s="429">
        <v>0</v>
      </c>
      <c r="T211" s="429">
        <v>0</v>
      </c>
      <c r="U211" s="429">
        <v>0</v>
      </c>
      <c r="V211" s="429">
        <v>0</v>
      </c>
    </row>
    <row r="212" spans="5:22" s="165" customFormat="1" ht="12.75" hidden="1" x14ac:dyDescent="0.25">
      <c r="E212" s="302" t="s">
        <v>52</v>
      </c>
      <c r="G212" s="303">
        <f>IFERROR('Omzet 1'!J5,0)</f>
        <v>0</v>
      </c>
      <c r="H212" s="303">
        <v>0</v>
      </c>
      <c r="I212" s="303">
        <v>0</v>
      </c>
      <c r="J212" s="303">
        <v>0</v>
      </c>
      <c r="K212" s="303">
        <v>0</v>
      </c>
      <c r="L212" s="303">
        <v>0</v>
      </c>
      <c r="M212" s="303">
        <v>0</v>
      </c>
      <c r="N212" s="303">
        <v>0</v>
      </c>
      <c r="O212" s="303">
        <v>0</v>
      </c>
      <c r="P212" s="303">
        <v>0</v>
      </c>
      <c r="Q212" s="303">
        <v>0</v>
      </c>
      <c r="R212" s="303">
        <v>0</v>
      </c>
      <c r="S212" s="303">
        <v>0</v>
      </c>
      <c r="T212" s="303">
        <v>0</v>
      </c>
      <c r="U212" s="303">
        <v>0</v>
      </c>
      <c r="V212" s="303">
        <v>0</v>
      </c>
    </row>
    <row r="213" spans="5:22" s="165" customFormat="1" ht="12.75" hidden="1" x14ac:dyDescent="0.25">
      <c r="E213" s="302" t="s">
        <v>47</v>
      </c>
      <c r="G213" s="303" t="e">
        <f>'Omzet 1'!J7</f>
        <v>#REF!</v>
      </c>
      <c r="H213" s="303" t="e">
        <v>#REF!</v>
      </c>
      <c r="I213" s="303" t="e">
        <v>#REF!</v>
      </c>
      <c r="J213" s="303" t="e">
        <v>#REF!</v>
      </c>
      <c r="K213" s="303" t="e">
        <v>#REF!</v>
      </c>
      <c r="L213" s="303" t="e">
        <v>#REF!</v>
      </c>
      <c r="M213" s="303" t="e">
        <v>#REF!</v>
      </c>
      <c r="N213" s="303" t="e">
        <v>#REF!</v>
      </c>
      <c r="O213" s="303" t="e">
        <v>#REF!</v>
      </c>
      <c r="P213" s="303" t="e">
        <v>#REF!</v>
      </c>
      <c r="Q213" s="303" t="e">
        <v>#REF!</v>
      </c>
      <c r="R213" s="303" t="e">
        <v>#REF!</v>
      </c>
      <c r="S213" s="303" t="e">
        <v>#REF!</v>
      </c>
      <c r="T213" s="303" t="e">
        <v>#REF!</v>
      </c>
      <c r="U213" s="303" t="e">
        <v>#REF!</v>
      </c>
      <c r="V213" s="303" t="e">
        <v>#REF!</v>
      </c>
    </row>
    <row r="214" spans="5:22" s="165" customFormat="1" ht="12.75" hidden="1" x14ac:dyDescent="0.25">
      <c r="E214" s="305" t="s">
        <v>51</v>
      </c>
      <c r="G214" s="306" t="e">
        <f>SUM(G212:G213)</f>
        <v>#REF!</v>
      </c>
      <c r="H214" s="306" t="e">
        <v>#REF!</v>
      </c>
      <c r="I214" s="306" t="e">
        <v>#REF!</v>
      </c>
      <c r="J214" s="306" t="e">
        <v>#REF!</v>
      </c>
      <c r="K214" s="306" t="e">
        <v>#REF!</v>
      </c>
      <c r="L214" s="306" t="e">
        <v>#REF!</v>
      </c>
      <c r="M214" s="306" t="e">
        <v>#REF!</v>
      </c>
      <c r="N214" s="306" t="e">
        <v>#REF!</v>
      </c>
      <c r="O214" s="306" t="e">
        <v>#REF!</v>
      </c>
      <c r="P214" s="306" t="e">
        <v>#REF!</v>
      </c>
      <c r="Q214" s="306" t="e">
        <v>#REF!</v>
      </c>
      <c r="R214" s="306" t="e">
        <v>#REF!</v>
      </c>
      <c r="S214" s="306" t="e">
        <v>#REF!</v>
      </c>
      <c r="T214" s="306" t="e">
        <v>#REF!</v>
      </c>
      <c r="U214" s="306" t="e">
        <v>#REF!</v>
      </c>
      <c r="V214" s="306" t="e">
        <v>#REF!</v>
      </c>
    </row>
    <row r="215" spans="5:22" s="165" customFormat="1" ht="12.75" hidden="1" x14ac:dyDescent="0.25">
      <c r="E215" s="302"/>
      <c r="G215" s="429"/>
      <c r="H215" s="429">
        <v>0</v>
      </c>
      <c r="I215" s="429">
        <v>0</v>
      </c>
      <c r="J215" s="429">
        <v>0</v>
      </c>
      <c r="K215" s="429">
        <v>0</v>
      </c>
      <c r="L215" s="429">
        <v>0</v>
      </c>
      <c r="M215" s="429">
        <v>0</v>
      </c>
      <c r="N215" s="429">
        <v>0</v>
      </c>
      <c r="O215" s="429">
        <v>0</v>
      </c>
      <c r="P215" s="429">
        <v>0</v>
      </c>
      <c r="Q215" s="429">
        <v>0</v>
      </c>
      <c r="R215" s="429">
        <v>0</v>
      </c>
      <c r="S215" s="429">
        <v>0</v>
      </c>
      <c r="T215" s="429">
        <v>0</v>
      </c>
      <c r="U215" s="429">
        <v>0</v>
      </c>
      <c r="V215" s="429">
        <v>0</v>
      </c>
    </row>
    <row r="216" spans="5:22" s="165" customFormat="1" ht="12.75" hidden="1" x14ac:dyDescent="0.25">
      <c r="E216" s="297" t="s">
        <v>66</v>
      </c>
      <c r="G216" s="429"/>
      <c r="H216" s="429">
        <v>0</v>
      </c>
      <c r="I216" s="429">
        <v>0</v>
      </c>
      <c r="J216" s="429">
        <v>0</v>
      </c>
      <c r="K216" s="429">
        <v>0</v>
      </c>
      <c r="L216" s="429">
        <v>0</v>
      </c>
      <c r="M216" s="429">
        <v>0</v>
      </c>
      <c r="N216" s="429">
        <v>0</v>
      </c>
      <c r="O216" s="429">
        <v>0</v>
      </c>
      <c r="P216" s="429">
        <v>0</v>
      </c>
      <c r="Q216" s="429">
        <v>0</v>
      </c>
      <c r="R216" s="429">
        <v>0</v>
      </c>
      <c r="S216" s="429">
        <v>0</v>
      </c>
      <c r="T216" s="429">
        <v>0</v>
      </c>
      <c r="U216" s="429">
        <v>0</v>
      </c>
      <c r="V216" s="429">
        <v>0</v>
      </c>
    </row>
    <row r="217" spans="5:22" s="165" customFormat="1" ht="12.75" hidden="1" x14ac:dyDescent="0.25">
      <c r="E217" s="302" t="s">
        <v>63</v>
      </c>
      <c r="G217" s="303">
        <f>SUM(G197,G203,G209)</f>
        <v>-728710.23214285728</v>
      </c>
      <c r="H217" s="303">
        <v>-697377.00000000012</v>
      </c>
      <c r="I217" s="303">
        <v>-403580.35714285728</v>
      </c>
      <c r="J217" s="303">
        <v>-380100.00000000017</v>
      </c>
      <c r="K217" s="303">
        <v>-219952.87500000017</v>
      </c>
      <c r="L217" s="303">
        <v>-89480.35714285713</v>
      </c>
      <c r="M217" s="303">
        <v>-66000</v>
      </c>
      <c r="N217" s="303">
        <v>-66000</v>
      </c>
      <c r="O217" s="303">
        <v>-720857.35714285728</v>
      </c>
      <c r="P217" s="303">
        <v>-697377.00000000012</v>
      </c>
      <c r="Q217" s="303">
        <v>-403580.35714285728</v>
      </c>
      <c r="R217" s="303">
        <v>-268698.75</v>
      </c>
      <c r="S217" s="303">
        <v>-219952.87500000017</v>
      </c>
      <c r="T217" s="303">
        <v>-89480.35714285713</v>
      </c>
      <c r="U217" s="303">
        <v>-66000</v>
      </c>
      <c r="V217" s="303">
        <v>-66000</v>
      </c>
    </row>
    <row r="218" spans="5:22" s="165" customFormat="1" ht="12.75" hidden="1" x14ac:dyDescent="0.25">
      <c r="E218" s="302" t="s">
        <v>51</v>
      </c>
      <c r="G218" s="303" t="e">
        <f>G214</f>
        <v>#REF!</v>
      </c>
      <c r="H218" s="303" t="e">
        <v>#REF!</v>
      </c>
      <c r="I218" s="303" t="e">
        <v>#REF!</v>
      </c>
      <c r="J218" s="303" t="e">
        <v>#REF!</v>
      </c>
      <c r="K218" s="303" t="e">
        <v>#REF!</v>
      </c>
      <c r="L218" s="303" t="e">
        <v>#REF!</v>
      </c>
      <c r="M218" s="303" t="e">
        <v>#REF!</v>
      </c>
      <c r="N218" s="303" t="e">
        <v>#REF!</v>
      </c>
      <c r="O218" s="303" t="e">
        <v>#REF!</v>
      </c>
      <c r="P218" s="303" t="e">
        <v>#REF!</v>
      </c>
      <c r="Q218" s="303" t="e">
        <v>#REF!</v>
      </c>
      <c r="R218" s="303" t="e">
        <v>#REF!</v>
      </c>
      <c r="S218" s="303" t="e">
        <v>#REF!</v>
      </c>
      <c r="T218" s="303" t="e">
        <v>#REF!</v>
      </c>
      <c r="U218" s="303" t="e">
        <v>#REF!</v>
      </c>
      <c r="V218" s="303" t="e">
        <v>#REF!</v>
      </c>
    </row>
    <row r="219" spans="5:22" s="165" customFormat="1" ht="12.75" hidden="1" x14ac:dyDescent="0.25">
      <c r="E219" s="305" t="s">
        <v>64</v>
      </c>
      <c r="G219" s="306" t="e">
        <f>SUM(G217:G218)</f>
        <v>#REF!</v>
      </c>
      <c r="H219" s="306" t="e">
        <v>#REF!</v>
      </c>
      <c r="I219" s="306" t="e">
        <v>#REF!</v>
      </c>
      <c r="J219" s="306" t="e">
        <v>#REF!</v>
      </c>
      <c r="K219" s="306" t="e">
        <v>#REF!</v>
      </c>
      <c r="L219" s="306" t="e">
        <v>#REF!</v>
      </c>
      <c r="M219" s="306" t="e">
        <v>#REF!</v>
      </c>
      <c r="N219" s="306" t="e">
        <v>#REF!</v>
      </c>
      <c r="O219" s="306" t="e">
        <v>#REF!</v>
      </c>
      <c r="P219" s="306" t="e">
        <v>#REF!</v>
      </c>
      <c r="Q219" s="306" t="e">
        <v>#REF!</v>
      </c>
      <c r="R219" s="306" t="e">
        <v>#REF!</v>
      </c>
      <c r="S219" s="306" t="e">
        <v>#REF!</v>
      </c>
      <c r="T219" s="306" t="e">
        <v>#REF!</v>
      </c>
      <c r="U219" s="306" t="e">
        <v>#REF!</v>
      </c>
      <c r="V219" s="306" t="e">
        <v>#REF!</v>
      </c>
    </row>
    <row r="220" spans="5:22" s="165" customFormat="1" ht="12.75" hidden="1" x14ac:dyDescent="0.25">
      <c r="E220" s="298"/>
      <c r="G220" s="428"/>
      <c r="H220" s="428">
        <v>0</v>
      </c>
      <c r="I220" s="428">
        <v>0</v>
      </c>
      <c r="J220" s="428">
        <v>0</v>
      </c>
      <c r="K220" s="428">
        <v>0</v>
      </c>
      <c r="L220" s="428">
        <v>0</v>
      </c>
      <c r="M220" s="428">
        <v>0</v>
      </c>
      <c r="N220" s="428">
        <v>0</v>
      </c>
      <c r="O220" s="428">
        <v>0</v>
      </c>
      <c r="P220" s="428">
        <v>0</v>
      </c>
      <c r="Q220" s="428">
        <v>0</v>
      </c>
      <c r="R220" s="428">
        <v>0</v>
      </c>
      <c r="S220" s="428">
        <v>0</v>
      </c>
      <c r="T220" s="428">
        <v>0</v>
      </c>
      <c r="U220" s="428">
        <v>0</v>
      </c>
      <c r="V220" s="428">
        <v>0</v>
      </c>
    </row>
    <row r="221" spans="5:22" s="165" customFormat="1" ht="12.75" hidden="1" x14ac:dyDescent="0.25">
      <c r="E221" s="297" t="s">
        <v>311</v>
      </c>
      <c r="G221" s="429"/>
      <c r="H221" s="429">
        <v>0</v>
      </c>
      <c r="I221" s="429">
        <v>0</v>
      </c>
      <c r="J221" s="429">
        <v>0</v>
      </c>
      <c r="K221" s="429">
        <v>0</v>
      </c>
      <c r="L221" s="429">
        <v>0</v>
      </c>
      <c r="M221" s="429">
        <v>0</v>
      </c>
      <c r="N221" s="429">
        <v>0</v>
      </c>
      <c r="O221" s="429">
        <v>0</v>
      </c>
      <c r="P221" s="429">
        <v>0</v>
      </c>
      <c r="Q221" s="429">
        <v>0</v>
      </c>
      <c r="R221" s="429">
        <v>0</v>
      </c>
      <c r="S221" s="429">
        <v>0</v>
      </c>
      <c r="T221" s="429">
        <v>0</v>
      </c>
      <c r="U221" s="429">
        <v>0</v>
      </c>
      <c r="V221" s="429">
        <v>0</v>
      </c>
    </row>
    <row r="222" spans="5:22" s="165" customFormat="1" ht="12.75" hidden="1" x14ac:dyDescent="0.25">
      <c r="E222" s="302" t="s">
        <v>311</v>
      </c>
      <c r="G222" s="301">
        <f>-Handhaving!C7</f>
        <v>-78500</v>
      </c>
      <c r="H222" s="301">
        <v>-78500</v>
      </c>
      <c r="I222" s="301">
        <v>-39250</v>
      </c>
      <c r="J222" s="301">
        <v>-39250</v>
      </c>
      <c r="K222" s="301">
        <v>-15700</v>
      </c>
      <c r="L222" s="301">
        <v>-15700</v>
      </c>
      <c r="M222" s="301">
        <v>-15700</v>
      </c>
      <c r="N222" s="301">
        <v>-15700</v>
      </c>
      <c r="O222" s="301">
        <v>-78500</v>
      </c>
      <c r="P222" s="301">
        <v>-78500</v>
      </c>
      <c r="Q222" s="301">
        <v>-39250</v>
      </c>
      <c r="R222" s="301">
        <v>-39250</v>
      </c>
      <c r="S222" s="301">
        <v>-15700</v>
      </c>
      <c r="T222" s="301">
        <v>-15700</v>
      </c>
      <c r="U222" s="301">
        <v>-15700</v>
      </c>
      <c r="V222" s="301">
        <v>-15700</v>
      </c>
    </row>
    <row r="223" spans="5:22" s="165" customFormat="1" ht="12.75" hidden="1" x14ac:dyDescent="0.25">
      <c r="E223" s="302" t="s">
        <v>362</v>
      </c>
      <c r="G223" s="301">
        <f>-Handhaving!B13</f>
        <v>-175000</v>
      </c>
      <c r="H223" s="301">
        <v>-175000</v>
      </c>
      <c r="I223" s="301">
        <v>-87500</v>
      </c>
      <c r="J223" s="301">
        <v>-87500</v>
      </c>
      <c r="K223" s="301">
        <v>-35000</v>
      </c>
      <c r="L223" s="301">
        <v>-35000</v>
      </c>
      <c r="M223" s="301">
        <v>-35000</v>
      </c>
      <c r="N223" s="301">
        <v>-35000</v>
      </c>
      <c r="O223" s="301">
        <v>-175000</v>
      </c>
      <c r="P223" s="301">
        <v>-175000</v>
      </c>
      <c r="Q223" s="301">
        <v>-87500</v>
      </c>
      <c r="R223" s="301">
        <v>-87500</v>
      </c>
      <c r="S223" s="301">
        <v>-35000</v>
      </c>
      <c r="T223" s="301">
        <v>-35000</v>
      </c>
      <c r="U223" s="301">
        <v>-35000</v>
      </c>
      <c r="V223" s="301">
        <v>-35000</v>
      </c>
    </row>
    <row r="224" spans="5:22" s="165" customFormat="1" ht="12.75" hidden="1" x14ac:dyDescent="0.25">
      <c r="E224" s="305" t="s">
        <v>311</v>
      </c>
      <c r="G224" s="308">
        <f>SUM(G222:G223)</f>
        <v>-253500</v>
      </c>
      <c r="H224" s="308">
        <v>-253500</v>
      </c>
      <c r="I224" s="308">
        <v>-126750</v>
      </c>
      <c r="J224" s="308">
        <v>-126750</v>
      </c>
      <c r="K224" s="308">
        <v>-50700</v>
      </c>
      <c r="L224" s="308">
        <v>-50700</v>
      </c>
      <c r="M224" s="308">
        <v>-50700</v>
      </c>
      <c r="N224" s="308">
        <v>-50700</v>
      </c>
      <c r="O224" s="308">
        <v>-253500</v>
      </c>
      <c r="P224" s="308">
        <v>-253500</v>
      </c>
      <c r="Q224" s="308">
        <v>-126750</v>
      </c>
      <c r="R224" s="308">
        <v>-126750</v>
      </c>
      <c r="S224" s="308">
        <v>-50700</v>
      </c>
      <c r="T224" s="308">
        <v>-50700</v>
      </c>
      <c r="U224" s="308">
        <v>-50700</v>
      </c>
      <c r="V224" s="308">
        <v>-50700</v>
      </c>
    </row>
    <row r="225" spans="3:22" s="165" customFormat="1" ht="12.75" x14ac:dyDescent="0.25">
      <c r="E225" s="166"/>
      <c r="F225" s="166"/>
      <c r="G225" s="442" t="str">
        <f>G3</f>
        <v>Groot 0,50-2</v>
      </c>
      <c r="H225" s="442" t="str">
        <f t="shared" ref="H225:V225" si="51">H3</f>
        <v>Groot  gratis</v>
      </c>
      <c r="I225" s="442" t="str">
        <f t="shared" si="51"/>
        <v>Midden 0,50-2</v>
      </c>
      <c r="J225" s="442" t="str">
        <f t="shared" si="51"/>
        <v>Midden gratis</v>
      </c>
      <c r="K225" s="442" t="str">
        <f t="shared" si="51"/>
        <v>Klein bemenst 0,50-2</v>
      </c>
      <c r="L225" s="442" t="str">
        <f t="shared" si="51"/>
        <v>Klein bemenst gratis</v>
      </c>
      <c r="M225" s="442" t="str">
        <f t="shared" si="51"/>
        <v>Klein onbemenst 0,50-2</v>
      </c>
      <c r="N225" s="442" t="str">
        <f t="shared" si="51"/>
        <v>Klein onbemenst gratis</v>
      </c>
      <c r="O225" s="442" t="str">
        <f t="shared" si="51"/>
        <v>Groot 1,25</v>
      </c>
      <c r="P225" s="442" t="str">
        <f t="shared" si="51"/>
        <v>Groot 0,20</v>
      </c>
      <c r="Q225" s="442" t="str">
        <f t="shared" si="51"/>
        <v>Midden 1,25</v>
      </c>
      <c r="R225" s="442" t="str">
        <f t="shared" si="51"/>
        <v>Midden 0,20</v>
      </c>
      <c r="S225" s="442" t="str">
        <f t="shared" si="51"/>
        <v>Klein bemenst 1,25</v>
      </c>
      <c r="T225" s="442" t="str">
        <f t="shared" si="51"/>
        <v>Klein bemenst 0,20</v>
      </c>
      <c r="U225" s="442" t="str">
        <f t="shared" si="51"/>
        <v>Klein onbemenst 1,25</v>
      </c>
      <c r="V225" s="442" t="str">
        <f t="shared" si="51"/>
        <v>Klein onbemenst 0,20</v>
      </c>
    </row>
    <row r="226" spans="3:22" s="165" customFormat="1" ht="12.75" x14ac:dyDescent="0.25">
      <c r="C226" s="213" t="s">
        <v>408</v>
      </c>
      <c r="E226" s="437"/>
      <c r="G226" s="447"/>
      <c r="H226" s="447">
        <v>0</v>
      </c>
      <c r="I226" s="447">
        <v>0</v>
      </c>
      <c r="J226" s="447">
        <v>0</v>
      </c>
      <c r="K226" s="447">
        <v>0</v>
      </c>
      <c r="L226" s="447">
        <v>0</v>
      </c>
      <c r="M226" s="447">
        <v>0</v>
      </c>
      <c r="N226" s="447">
        <v>0</v>
      </c>
      <c r="O226" s="447">
        <v>0</v>
      </c>
      <c r="P226" s="447">
        <v>0</v>
      </c>
      <c r="Q226" s="447">
        <v>0</v>
      </c>
      <c r="R226" s="447">
        <v>0</v>
      </c>
      <c r="S226" s="447">
        <v>0</v>
      </c>
      <c r="T226" s="447">
        <v>0</v>
      </c>
      <c r="U226" s="447">
        <v>0</v>
      </c>
      <c r="V226" s="447">
        <v>0</v>
      </c>
    </row>
    <row r="227" spans="3:22" s="165" customFormat="1" ht="12.75" x14ac:dyDescent="0.25">
      <c r="E227" s="438" t="s">
        <v>50</v>
      </c>
      <c r="G227" s="448"/>
      <c r="H227" s="448">
        <v>0</v>
      </c>
      <c r="I227" s="448">
        <v>0</v>
      </c>
      <c r="J227" s="448">
        <v>0</v>
      </c>
      <c r="K227" s="448">
        <v>0</v>
      </c>
      <c r="L227" s="448">
        <v>0</v>
      </c>
      <c r="M227" s="448">
        <v>0</v>
      </c>
      <c r="N227" s="448">
        <v>0</v>
      </c>
      <c r="O227" s="448">
        <v>0</v>
      </c>
      <c r="P227" s="448">
        <v>0</v>
      </c>
      <c r="Q227" s="448">
        <v>0</v>
      </c>
      <c r="R227" s="448">
        <v>0</v>
      </c>
      <c r="S227" s="448">
        <v>0</v>
      </c>
      <c r="T227" s="448">
        <v>0</v>
      </c>
      <c r="U227" s="448">
        <v>0</v>
      </c>
      <c r="V227" s="448">
        <v>0</v>
      </c>
    </row>
    <row r="228" spans="3:22" s="165" customFormat="1" ht="12.75" x14ac:dyDescent="0.25">
      <c r="E228" s="439" t="s">
        <v>306</v>
      </c>
      <c r="G228" s="449">
        <f>G188</f>
        <v>-7000000</v>
      </c>
      <c r="H228" s="449">
        <f t="shared" ref="H228:Q228" si="52">H188</f>
        <v>-7000000</v>
      </c>
      <c r="I228" s="449">
        <f t="shared" si="52"/>
        <v>-3500000</v>
      </c>
      <c r="J228" s="449">
        <f t="shared" si="52"/>
        <v>-3500000</v>
      </c>
      <c r="K228" s="449">
        <f t="shared" si="52"/>
        <v>-875000</v>
      </c>
      <c r="L228" s="449">
        <f t="shared" si="52"/>
        <v>-875000</v>
      </c>
      <c r="M228" s="449">
        <f t="shared" si="52"/>
        <v>-875000</v>
      </c>
      <c r="N228" s="449">
        <f t="shared" si="52"/>
        <v>-875000</v>
      </c>
      <c r="O228" s="449">
        <f t="shared" si="52"/>
        <v>-7000000</v>
      </c>
      <c r="P228" s="449">
        <f t="shared" si="52"/>
        <v>-7000000</v>
      </c>
      <c r="Q228" s="449">
        <f t="shared" si="52"/>
        <v>-3500000</v>
      </c>
      <c r="R228" s="449">
        <f t="shared" ref="R228:V228" si="53">R188</f>
        <v>-3500000</v>
      </c>
      <c r="S228" s="449">
        <f t="shared" si="53"/>
        <v>-875000</v>
      </c>
      <c r="T228" s="449">
        <f t="shared" si="53"/>
        <v>-875000</v>
      </c>
      <c r="U228" s="449">
        <f t="shared" si="53"/>
        <v>-875000</v>
      </c>
      <c r="V228" s="449">
        <f t="shared" si="53"/>
        <v>-875000</v>
      </c>
    </row>
    <row r="229" spans="3:22" s="165" customFormat="1" ht="12.75" x14ac:dyDescent="0.25">
      <c r="E229" s="439" t="s">
        <v>307</v>
      </c>
      <c r="G229" s="449">
        <f t="shared" ref="G229:Q230" si="54">G189</f>
        <v>-400000</v>
      </c>
      <c r="H229" s="449">
        <f t="shared" si="54"/>
        <v>-400000</v>
      </c>
      <c r="I229" s="449">
        <f t="shared" si="54"/>
        <v>-200000</v>
      </c>
      <c r="J229" s="449">
        <f t="shared" si="54"/>
        <v>-200000</v>
      </c>
      <c r="K229" s="449">
        <f t="shared" si="54"/>
        <v>-50000</v>
      </c>
      <c r="L229" s="449">
        <f t="shared" si="54"/>
        <v>-50000</v>
      </c>
      <c r="M229" s="449">
        <f t="shared" si="54"/>
        <v>-50000</v>
      </c>
      <c r="N229" s="449">
        <f t="shared" si="54"/>
        <v>-50000</v>
      </c>
      <c r="O229" s="449">
        <f t="shared" si="54"/>
        <v>-400000</v>
      </c>
      <c r="P229" s="449">
        <f t="shared" si="54"/>
        <v>-400000</v>
      </c>
      <c r="Q229" s="449">
        <f t="shared" si="54"/>
        <v>-200000</v>
      </c>
      <c r="R229" s="449">
        <f t="shared" ref="R229:V229" si="55">R189</f>
        <v>-200000</v>
      </c>
      <c r="S229" s="449">
        <f t="shared" si="55"/>
        <v>-50000</v>
      </c>
      <c r="T229" s="449">
        <f t="shared" si="55"/>
        <v>-50000</v>
      </c>
      <c r="U229" s="449">
        <f t="shared" si="55"/>
        <v>-50000</v>
      </c>
      <c r="V229" s="449">
        <f t="shared" si="55"/>
        <v>-50000</v>
      </c>
    </row>
    <row r="230" spans="3:22" s="165" customFormat="1" ht="12.75" x14ac:dyDescent="0.25">
      <c r="E230" s="439" t="s">
        <v>308</v>
      </c>
      <c r="G230" s="449">
        <f t="shared" si="54"/>
        <v>0</v>
      </c>
      <c r="H230" s="449">
        <f t="shared" si="54"/>
        <v>0</v>
      </c>
      <c r="I230" s="449">
        <f t="shared" si="54"/>
        <v>0</v>
      </c>
      <c r="J230" s="449">
        <f t="shared" si="54"/>
        <v>0</v>
      </c>
      <c r="K230" s="449">
        <f t="shared" si="54"/>
        <v>0</v>
      </c>
      <c r="L230" s="449">
        <f t="shared" si="54"/>
        <v>0</v>
      </c>
      <c r="M230" s="449">
        <f t="shared" si="54"/>
        <v>0</v>
      </c>
      <c r="N230" s="449">
        <f t="shared" si="54"/>
        <v>0</v>
      </c>
      <c r="O230" s="449">
        <f t="shared" si="54"/>
        <v>0</v>
      </c>
      <c r="P230" s="449">
        <f t="shared" si="54"/>
        <v>0</v>
      </c>
      <c r="Q230" s="449">
        <f t="shared" si="54"/>
        <v>0</v>
      </c>
      <c r="R230" s="449">
        <f t="shared" ref="R230:V230" si="56">R190</f>
        <v>0</v>
      </c>
      <c r="S230" s="449">
        <f t="shared" si="56"/>
        <v>0</v>
      </c>
      <c r="T230" s="449">
        <f t="shared" si="56"/>
        <v>0</v>
      </c>
      <c r="U230" s="449">
        <f t="shared" si="56"/>
        <v>0</v>
      </c>
      <c r="V230" s="449">
        <f t="shared" si="56"/>
        <v>0</v>
      </c>
    </row>
    <row r="231" spans="3:22" s="165" customFormat="1" ht="12.75" x14ac:dyDescent="0.25">
      <c r="E231" s="440" t="s">
        <v>115</v>
      </c>
      <c r="G231" s="450">
        <f>G191</f>
        <v>-7400000</v>
      </c>
      <c r="H231" s="450">
        <f t="shared" ref="H231:Q231" si="57">H191</f>
        <v>-7400000</v>
      </c>
      <c r="I231" s="450">
        <f t="shared" si="57"/>
        <v>-3700000</v>
      </c>
      <c r="J231" s="450">
        <f t="shared" si="57"/>
        <v>-3700000</v>
      </c>
      <c r="K231" s="450">
        <f t="shared" si="57"/>
        <v>-925000</v>
      </c>
      <c r="L231" s="450">
        <f t="shared" si="57"/>
        <v>-925000</v>
      </c>
      <c r="M231" s="450">
        <f t="shared" si="57"/>
        <v>-925000</v>
      </c>
      <c r="N231" s="450">
        <f t="shared" si="57"/>
        <v>-925000</v>
      </c>
      <c r="O231" s="450">
        <f t="shared" si="57"/>
        <v>-7400000</v>
      </c>
      <c r="P231" s="450">
        <f t="shared" si="57"/>
        <v>-7400000</v>
      </c>
      <c r="Q231" s="450">
        <f t="shared" si="57"/>
        <v>-3700000</v>
      </c>
      <c r="R231" s="450">
        <f t="shared" ref="R231:V231" si="58">R191</f>
        <v>-3700000</v>
      </c>
      <c r="S231" s="450">
        <f t="shared" si="58"/>
        <v>-925000</v>
      </c>
      <c r="T231" s="450">
        <f t="shared" si="58"/>
        <v>-925000</v>
      </c>
      <c r="U231" s="450">
        <f t="shared" si="58"/>
        <v>-925000</v>
      </c>
      <c r="V231" s="450">
        <f t="shared" si="58"/>
        <v>-925000</v>
      </c>
    </row>
    <row r="232" spans="3:22" s="165" customFormat="1" ht="12.75" x14ac:dyDescent="0.25">
      <c r="E232" s="437"/>
      <c r="G232" s="448"/>
      <c r="H232" s="448">
        <v>0</v>
      </c>
      <c r="I232" s="448">
        <v>0</v>
      </c>
      <c r="J232" s="448">
        <v>0</v>
      </c>
      <c r="K232" s="448">
        <v>0</v>
      </c>
      <c r="L232" s="448">
        <v>0</v>
      </c>
      <c r="M232" s="448">
        <v>0</v>
      </c>
      <c r="N232" s="448">
        <v>0</v>
      </c>
      <c r="O232" s="448">
        <v>0</v>
      </c>
      <c r="P232" s="448">
        <v>0</v>
      </c>
      <c r="Q232" s="448">
        <v>0</v>
      </c>
      <c r="R232" s="448">
        <v>0</v>
      </c>
      <c r="S232" s="448">
        <v>0</v>
      </c>
      <c r="T232" s="448">
        <v>0</v>
      </c>
      <c r="U232" s="448">
        <v>0</v>
      </c>
      <c r="V232" s="448">
        <v>0</v>
      </c>
    </row>
    <row r="233" spans="3:22" s="165" customFormat="1" ht="12.75" x14ac:dyDescent="0.25">
      <c r="E233" s="438" t="s">
        <v>299</v>
      </c>
      <c r="G233" s="448"/>
      <c r="H233" s="448">
        <v>0</v>
      </c>
      <c r="I233" s="448">
        <v>0</v>
      </c>
      <c r="J233" s="448">
        <v>0</v>
      </c>
      <c r="K233" s="448">
        <v>0</v>
      </c>
      <c r="L233" s="448">
        <v>0</v>
      </c>
      <c r="M233" s="448">
        <v>0</v>
      </c>
      <c r="N233" s="448">
        <v>0</v>
      </c>
      <c r="O233" s="448">
        <v>0</v>
      </c>
      <c r="P233" s="448">
        <v>0</v>
      </c>
      <c r="Q233" s="448">
        <v>0</v>
      </c>
      <c r="R233" s="448">
        <v>0</v>
      </c>
      <c r="S233" s="448">
        <v>0</v>
      </c>
      <c r="T233" s="448">
        <v>0</v>
      </c>
      <c r="U233" s="448">
        <v>0</v>
      </c>
      <c r="V233" s="448">
        <v>0</v>
      </c>
    </row>
    <row r="234" spans="3:22" s="165" customFormat="1" ht="12.75" x14ac:dyDescent="0.25">
      <c r="E234" s="439" t="s">
        <v>309</v>
      </c>
      <c r="G234" s="449">
        <f>G194</f>
        <v>-280000</v>
      </c>
      <c r="H234" s="449">
        <f t="shared" ref="H234:Q234" si="59">H194</f>
        <v>-280000</v>
      </c>
      <c r="I234" s="449">
        <f t="shared" si="59"/>
        <v>-140000</v>
      </c>
      <c r="J234" s="449">
        <f t="shared" si="59"/>
        <v>-140000</v>
      </c>
      <c r="K234" s="449">
        <f t="shared" si="59"/>
        <v>-35000</v>
      </c>
      <c r="L234" s="449">
        <f t="shared" si="59"/>
        <v>-35000</v>
      </c>
      <c r="M234" s="449">
        <f t="shared" si="59"/>
        <v>-35000</v>
      </c>
      <c r="N234" s="449">
        <f t="shared" si="59"/>
        <v>-35000</v>
      </c>
      <c r="O234" s="449">
        <f t="shared" si="59"/>
        <v>-280000</v>
      </c>
      <c r="P234" s="449">
        <f t="shared" si="59"/>
        <v>-280000</v>
      </c>
      <c r="Q234" s="449">
        <f t="shared" si="59"/>
        <v>-140000</v>
      </c>
      <c r="R234" s="449">
        <f t="shared" ref="R234:V234" si="60">R194</f>
        <v>-140000</v>
      </c>
      <c r="S234" s="449">
        <f t="shared" si="60"/>
        <v>-35000</v>
      </c>
      <c r="T234" s="449">
        <f t="shared" si="60"/>
        <v>-35000</v>
      </c>
      <c r="U234" s="449">
        <f t="shared" si="60"/>
        <v>-35000</v>
      </c>
      <c r="V234" s="449">
        <f t="shared" si="60"/>
        <v>-35000</v>
      </c>
    </row>
    <row r="235" spans="3:22" s="165" customFormat="1" ht="12.75" x14ac:dyDescent="0.25">
      <c r="E235" s="439" t="s">
        <v>297</v>
      </c>
      <c r="G235" s="449">
        <f t="shared" ref="G235:Q235" si="61">G195</f>
        <v>-40000</v>
      </c>
      <c r="H235" s="449">
        <f t="shared" si="61"/>
        <v>-40000</v>
      </c>
      <c r="I235" s="449">
        <f t="shared" si="61"/>
        <v>-20000</v>
      </c>
      <c r="J235" s="449">
        <f t="shared" si="61"/>
        <v>-20000</v>
      </c>
      <c r="K235" s="449">
        <f t="shared" si="61"/>
        <v>-5000</v>
      </c>
      <c r="L235" s="449">
        <f t="shared" si="61"/>
        <v>-5000</v>
      </c>
      <c r="M235" s="449">
        <f t="shared" si="61"/>
        <v>-5000</v>
      </c>
      <c r="N235" s="449">
        <f t="shared" si="61"/>
        <v>-5000</v>
      </c>
      <c r="O235" s="449">
        <f t="shared" si="61"/>
        <v>-40000</v>
      </c>
      <c r="P235" s="449">
        <f t="shared" si="61"/>
        <v>-40000</v>
      </c>
      <c r="Q235" s="449">
        <f t="shared" si="61"/>
        <v>-20000</v>
      </c>
      <c r="R235" s="449">
        <f t="shared" ref="R235:V235" si="62">R195</f>
        <v>-20000</v>
      </c>
      <c r="S235" s="449">
        <f t="shared" si="62"/>
        <v>-5000</v>
      </c>
      <c r="T235" s="449">
        <f t="shared" si="62"/>
        <v>-5000</v>
      </c>
      <c r="U235" s="449">
        <f t="shared" si="62"/>
        <v>-5000</v>
      </c>
      <c r="V235" s="449">
        <f t="shared" si="62"/>
        <v>-5000</v>
      </c>
    </row>
    <row r="236" spans="3:22" s="165" customFormat="1" ht="12.75" x14ac:dyDescent="0.25">
      <c r="E236" s="439" t="s">
        <v>270</v>
      </c>
      <c r="G236" s="449">
        <f t="shared" ref="G236:Q236" si="63">G196</f>
        <v>0</v>
      </c>
      <c r="H236" s="449">
        <f t="shared" si="63"/>
        <v>0</v>
      </c>
      <c r="I236" s="449">
        <f t="shared" si="63"/>
        <v>0</v>
      </c>
      <c r="J236" s="449">
        <f t="shared" si="63"/>
        <v>0</v>
      </c>
      <c r="K236" s="449">
        <f t="shared" si="63"/>
        <v>0</v>
      </c>
      <c r="L236" s="449">
        <f t="shared" si="63"/>
        <v>0</v>
      </c>
      <c r="M236" s="449">
        <f t="shared" si="63"/>
        <v>0</v>
      </c>
      <c r="N236" s="449">
        <f t="shared" si="63"/>
        <v>0</v>
      </c>
      <c r="O236" s="449">
        <f t="shared" si="63"/>
        <v>0</v>
      </c>
      <c r="P236" s="449">
        <f t="shared" si="63"/>
        <v>0</v>
      </c>
      <c r="Q236" s="449">
        <f t="shared" si="63"/>
        <v>0</v>
      </c>
      <c r="R236" s="449">
        <f t="shared" ref="R236:V236" si="64">R196</f>
        <v>0</v>
      </c>
      <c r="S236" s="449">
        <f t="shared" si="64"/>
        <v>0</v>
      </c>
      <c r="T236" s="449">
        <f t="shared" si="64"/>
        <v>0</v>
      </c>
      <c r="U236" s="449">
        <f t="shared" si="64"/>
        <v>0</v>
      </c>
      <c r="V236" s="449">
        <f t="shared" si="64"/>
        <v>0</v>
      </c>
    </row>
    <row r="237" spans="3:22" s="165" customFormat="1" thickBot="1" x14ac:dyDescent="0.3">
      <c r="E237" s="441" t="s">
        <v>299</v>
      </c>
      <c r="G237" s="451">
        <f>G197</f>
        <v>-320000</v>
      </c>
      <c r="H237" s="451">
        <f t="shared" ref="H237:Q237" si="65">H197</f>
        <v>-320000</v>
      </c>
      <c r="I237" s="451">
        <f t="shared" si="65"/>
        <v>-160000</v>
      </c>
      <c r="J237" s="451">
        <f t="shared" si="65"/>
        <v>-160000</v>
      </c>
      <c r="K237" s="451">
        <f t="shared" si="65"/>
        <v>-40000</v>
      </c>
      <c r="L237" s="451">
        <f t="shared" si="65"/>
        <v>-40000</v>
      </c>
      <c r="M237" s="451">
        <f t="shared" si="65"/>
        <v>-40000</v>
      </c>
      <c r="N237" s="451">
        <f t="shared" si="65"/>
        <v>-40000</v>
      </c>
      <c r="O237" s="451">
        <f t="shared" si="65"/>
        <v>-320000</v>
      </c>
      <c r="P237" s="451">
        <f t="shared" si="65"/>
        <v>-320000</v>
      </c>
      <c r="Q237" s="451">
        <f t="shared" si="65"/>
        <v>-160000</v>
      </c>
      <c r="R237" s="451">
        <f t="shared" ref="R237:V237" si="66">R197</f>
        <v>-160000</v>
      </c>
      <c r="S237" s="451">
        <f t="shared" si="66"/>
        <v>-40000</v>
      </c>
      <c r="T237" s="451">
        <f t="shared" si="66"/>
        <v>-40000</v>
      </c>
      <c r="U237" s="451">
        <f t="shared" si="66"/>
        <v>-40000</v>
      </c>
      <c r="V237" s="451">
        <f t="shared" si="66"/>
        <v>-40000</v>
      </c>
    </row>
    <row r="238" spans="3:22" s="165" customFormat="1" ht="12.75" x14ac:dyDescent="0.25">
      <c r="E238" s="439"/>
      <c r="G238" s="448"/>
      <c r="H238" s="448">
        <v>0</v>
      </c>
      <c r="I238" s="448">
        <v>0</v>
      </c>
      <c r="J238" s="448">
        <v>0</v>
      </c>
      <c r="K238" s="448">
        <v>0</v>
      </c>
      <c r="L238" s="448">
        <v>0</v>
      </c>
      <c r="M238" s="448">
        <v>0</v>
      </c>
      <c r="N238" s="448">
        <v>0</v>
      </c>
      <c r="O238" s="448">
        <v>0</v>
      </c>
      <c r="P238" s="448">
        <v>0</v>
      </c>
      <c r="Q238" s="448">
        <v>0</v>
      </c>
      <c r="R238" s="448">
        <v>0</v>
      </c>
      <c r="S238" s="448">
        <v>0</v>
      </c>
      <c r="T238" s="448">
        <v>0</v>
      </c>
      <c r="U238" s="448">
        <v>0</v>
      </c>
      <c r="V238" s="448">
        <v>0</v>
      </c>
    </row>
    <row r="239" spans="3:22" s="165" customFormat="1" ht="12.75" x14ac:dyDescent="0.25">
      <c r="E239" s="438" t="s">
        <v>300</v>
      </c>
      <c r="G239" s="452"/>
      <c r="H239" s="452">
        <v>0</v>
      </c>
      <c r="I239" s="452">
        <v>0</v>
      </c>
      <c r="J239" s="452">
        <v>0</v>
      </c>
      <c r="K239" s="452">
        <v>0</v>
      </c>
      <c r="L239" s="452">
        <v>0</v>
      </c>
      <c r="M239" s="452">
        <v>0</v>
      </c>
      <c r="N239" s="452">
        <v>0</v>
      </c>
      <c r="O239" s="452">
        <v>0</v>
      </c>
      <c r="P239" s="452">
        <v>0</v>
      </c>
      <c r="Q239" s="452">
        <v>0</v>
      </c>
      <c r="R239" s="452">
        <v>0</v>
      </c>
      <c r="S239" s="452">
        <v>0</v>
      </c>
      <c r="T239" s="452">
        <v>0</v>
      </c>
      <c r="U239" s="452">
        <v>0</v>
      </c>
      <c r="V239" s="452">
        <v>0</v>
      </c>
    </row>
    <row r="240" spans="3:22" s="165" customFormat="1" ht="12.75" x14ac:dyDescent="0.25">
      <c r="E240" s="439" t="s">
        <v>303</v>
      </c>
      <c r="G240" s="449">
        <f>G200</f>
        <v>-80000</v>
      </c>
      <c r="H240" s="449">
        <f t="shared" ref="H240:Q240" si="67">H200</f>
        <v>-80000</v>
      </c>
      <c r="I240" s="449">
        <f t="shared" si="67"/>
        <v>-40000</v>
      </c>
      <c r="J240" s="449">
        <f t="shared" si="67"/>
        <v>-40000</v>
      </c>
      <c r="K240" s="449">
        <f t="shared" si="67"/>
        <v>-10000</v>
      </c>
      <c r="L240" s="449">
        <f t="shared" si="67"/>
        <v>-10000</v>
      </c>
      <c r="M240" s="449">
        <f t="shared" si="67"/>
        <v>-10000</v>
      </c>
      <c r="N240" s="449">
        <f t="shared" si="67"/>
        <v>-10000</v>
      </c>
      <c r="O240" s="449">
        <f t="shared" si="67"/>
        <v>-80000</v>
      </c>
      <c r="P240" s="449">
        <f t="shared" si="67"/>
        <v>-80000</v>
      </c>
      <c r="Q240" s="449">
        <f t="shared" si="67"/>
        <v>-40000</v>
      </c>
      <c r="R240" s="449">
        <f t="shared" ref="R240:V240" si="68">R200</f>
        <v>-40000</v>
      </c>
      <c r="S240" s="449">
        <f t="shared" si="68"/>
        <v>-10000</v>
      </c>
      <c r="T240" s="449">
        <f t="shared" si="68"/>
        <v>-10000</v>
      </c>
      <c r="U240" s="449">
        <f t="shared" si="68"/>
        <v>-10000</v>
      </c>
      <c r="V240" s="449">
        <f t="shared" si="68"/>
        <v>-10000</v>
      </c>
    </row>
    <row r="241" spans="5:22" s="165" customFormat="1" ht="12.75" x14ac:dyDescent="0.25">
      <c r="E241" s="439" t="s">
        <v>304</v>
      </c>
      <c r="G241" s="449">
        <f t="shared" ref="G241:Q241" si="69">G201</f>
        <v>-8000</v>
      </c>
      <c r="H241" s="449">
        <f t="shared" si="69"/>
        <v>-8000</v>
      </c>
      <c r="I241" s="449">
        <f t="shared" si="69"/>
        <v>-4000</v>
      </c>
      <c r="J241" s="449">
        <f t="shared" si="69"/>
        <v>-4000</v>
      </c>
      <c r="K241" s="449">
        <f t="shared" si="69"/>
        <v>-1000</v>
      </c>
      <c r="L241" s="449">
        <f t="shared" si="69"/>
        <v>-1000</v>
      </c>
      <c r="M241" s="449">
        <f t="shared" si="69"/>
        <v>-1000</v>
      </c>
      <c r="N241" s="449">
        <f t="shared" si="69"/>
        <v>-1000</v>
      </c>
      <c r="O241" s="449">
        <f t="shared" si="69"/>
        <v>-8000</v>
      </c>
      <c r="P241" s="449">
        <f t="shared" si="69"/>
        <v>-8000</v>
      </c>
      <c r="Q241" s="449">
        <f t="shared" si="69"/>
        <v>-4000</v>
      </c>
      <c r="R241" s="449">
        <f t="shared" ref="R241:V241" si="70">R201</f>
        <v>-4000</v>
      </c>
      <c r="S241" s="449">
        <f t="shared" si="70"/>
        <v>-1000</v>
      </c>
      <c r="T241" s="449">
        <f t="shared" si="70"/>
        <v>-1000</v>
      </c>
      <c r="U241" s="449">
        <f t="shared" si="70"/>
        <v>-1000</v>
      </c>
      <c r="V241" s="449">
        <f t="shared" si="70"/>
        <v>-1000</v>
      </c>
    </row>
    <row r="242" spans="5:22" s="165" customFormat="1" ht="12.75" x14ac:dyDescent="0.25">
      <c r="E242" s="439" t="s">
        <v>305</v>
      </c>
      <c r="G242" s="449">
        <f t="shared" ref="G242:Q242" si="71">G202</f>
        <v>0</v>
      </c>
      <c r="H242" s="449">
        <f t="shared" si="71"/>
        <v>0</v>
      </c>
      <c r="I242" s="449">
        <f t="shared" si="71"/>
        <v>0</v>
      </c>
      <c r="J242" s="449">
        <f t="shared" si="71"/>
        <v>0</v>
      </c>
      <c r="K242" s="449">
        <f t="shared" si="71"/>
        <v>0</v>
      </c>
      <c r="L242" s="449">
        <f t="shared" si="71"/>
        <v>0</v>
      </c>
      <c r="M242" s="449">
        <f t="shared" si="71"/>
        <v>0</v>
      </c>
      <c r="N242" s="449">
        <f t="shared" si="71"/>
        <v>0</v>
      </c>
      <c r="O242" s="449">
        <f t="shared" si="71"/>
        <v>0</v>
      </c>
      <c r="P242" s="449">
        <f t="shared" si="71"/>
        <v>0</v>
      </c>
      <c r="Q242" s="449">
        <f t="shared" si="71"/>
        <v>0</v>
      </c>
      <c r="R242" s="449">
        <f t="shared" ref="R242:V242" si="72">R202</f>
        <v>0</v>
      </c>
      <c r="S242" s="449">
        <f t="shared" si="72"/>
        <v>0</v>
      </c>
      <c r="T242" s="449">
        <f t="shared" si="72"/>
        <v>0</v>
      </c>
      <c r="U242" s="449">
        <f t="shared" si="72"/>
        <v>0</v>
      </c>
      <c r="V242" s="449">
        <f t="shared" si="72"/>
        <v>0</v>
      </c>
    </row>
    <row r="243" spans="5:22" s="165" customFormat="1" ht="12.75" x14ac:dyDescent="0.25">
      <c r="E243" s="440" t="s">
        <v>300</v>
      </c>
      <c r="G243" s="450">
        <f>G203</f>
        <v>-88000</v>
      </c>
      <c r="H243" s="450">
        <f t="shared" ref="H243:Q243" si="73">H203</f>
        <v>-88000</v>
      </c>
      <c r="I243" s="450">
        <f t="shared" si="73"/>
        <v>-44000</v>
      </c>
      <c r="J243" s="450">
        <f t="shared" si="73"/>
        <v>-44000</v>
      </c>
      <c r="K243" s="450">
        <f t="shared" si="73"/>
        <v>-11000</v>
      </c>
      <c r="L243" s="450">
        <f t="shared" si="73"/>
        <v>-11000</v>
      </c>
      <c r="M243" s="450">
        <f t="shared" si="73"/>
        <v>-11000</v>
      </c>
      <c r="N243" s="450">
        <f t="shared" si="73"/>
        <v>-11000</v>
      </c>
      <c r="O243" s="450">
        <f t="shared" si="73"/>
        <v>-88000</v>
      </c>
      <c r="P243" s="450">
        <f t="shared" si="73"/>
        <v>-88000</v>
      </c>
      <c r="Q243" s="450">
        <f t="shared" si="73"/>
        <v>-44000</v>
      </c>
      <c r="R243" s="450">
        <f t="shared" ref="R243:V243" si="74">R203</f>
        <v>-44000</v>
      </c>
      <c r="S243" s="450">
        <f t="shared" si="74"/>
        <v>-11000</v>
      </c>
      <c r="T243" s="450">
        <f t="shared" si="74"/>
        <v>-11000</v>
      </c>
      <c r="U243" s="450">
        <f t="shared" si="74"/>
        <v>-11000</v>
      </c>
      <c r="V243" s="450">
        <f t="shared" si="74"/>
        <v>-11000</v>
      </c>
    </row>
    <row r="244" spans="5:22" s="165" customFormat="1" ht="12.75" x14ac:dyDescent="0.25">
      <c r="E244" s="437"/>
      <c r="G244" s="453"/>
      <c r="H244" s="448">
        <v>0</v>
      </c>
      <c r="I244" s="448">
        <v>0</v>
      </c>
      <c r="J244" s="448">
        <v>0</v>
      </c>
      <c r="K244" s="448">
        <v>0</v>
      </c>
      <c r="L244" s="448">
        <v>0</v>
      </c>
      <c r="M244" s="448">
        <v>0</v>
      </c>
      <c r="N244" s="448">
        <v>0</v>
      </c>
      <c r="O244" s="448">
        <v>0</v>
      </c>
      <c r="P244" s="448">
        <v>0</v>
      </c>
      <c r="Q244" s="448">
        <v>0</v>
      </c>
      <c r="R244" s="448">
        <v>0</v>
      </c>
      <c r="S244" s="448">
        <v>0</v>
      </c>
      <c r="T244" s="448">
        <v>0</v>
      </c>
      <c r="U244" s="448">
        <v>0</v>
      </c>
      <c r="V244" s="448">
        <v>0</v>
      </c>
    </row>
    <row r="245" spans="5:22" s="165" customFormat="1" ht="12.75" x14ac:dyDescent="0.25">
      <c r="E245" s="438" t="s">
        <v>302</v>
      </c>
      <c r="G245" s="449"/>
      <c r="H245" s="452">
        <v>0</v>
      </c>
      <c r="I245" s="452">
        <v>0</v>
      </c>
      <c r="J245" s="452">
        <v>0</v>
      </c>
      <c r="K245" s="452">
        <v>0</v>
      </c>
      <c r="L245" s="452">
        <v>0</v>
      </c>
      <c r="M245" s="452">
        <v>0</v>
      </c>
      <c r="N245" s="452">
        <v>0</v>
      </c>
      <c r="O245" s="452">
        <v>0</v>
      </c>
      <c r="P245" s="452">
        <v>0</v>
      </c>
      <c r="Q245" s="452">
        <v>0</v>
      </c>
      <c r="R245" s="452">
        <v>0</v>
      </c>
      <c r="S245" s="452">
        <v>0</v>
      </c>
      <c r="T245" s="452">
        <v>0</v>
      </c>
      <c r="U245" s="452">
        <v>0</v>
      </c>
      <c r="V245" s="452">
        <v>0</v>
      </c>
    </row>
    <row r="246" spans="5:22" s="165" customFormat="1" ht="12.75" x14ac:dyDescent="0.25">
      <c r="E246" s="439" t="s">
        <v>240</v>
      </c>
      <c r="G246" s="449">
        <f>G206</f>
        <v>-260710.23214285731</v>
      </c>
      <c r="H246" s="449">
        <f t="shared" ref="H246:Q246" si="75">H206</f>
        <v>-229377.00000000015</v>
      </c>
      <c r="I246" s="449">
        <f t="shared" si="75"/>
        <v>-169580.35714285731</v>
      </c>
      <c r="J246" s="449">
        <f t="shared" si="75"/>
        <v>-146100.00000000017</v>
      </c>
      <c r="K246" s="449">
        <f t="shared" si="75"/>
        <v>-153952.87500000017</v>
      </c>
      <c r="L246" s="449">
        <f t="shared" si="75"/>
        <v>-23480.357142857138</v>
      </c>
      <c r="M246" s="449">
        <f t="shared" si="75"/>
        <v>0</v>
      </c>
      <c r="N246" s="449">
        <f t="shared" si="75"/>
        <v>0</v>
      </c>
      <c r="O246" s="449">
        <f t="shared" si="75"/>
        <v>-252857.35714285731</v>
      </c>
      <c r="P246" s="449">
        <f t="shared" si="75"/>
        <v>-229377.00000000015</v>
      </c>
      <c r="Q246" s="449">
        <f t="shared" si="75"/>
        <v>-169580.35714285731</v>
      </c>
      <c r="R246" s="449">
        <f t="shared" ref="R246:V246" si="76">R206</f>
        <v>-34698.749999999993</v>
      </c>
      <c r="S246" s="449">
        <f t="shared" si="76"/>
        <v>-153952.87500000017</v>
      </c>
      <c r="T246" s="449">
        <f t="shared" si="76"/>
        <v>-23480.357142857138</v>
      </c>
      <c r="U246" s="449">
        <f t="shared" si="76"/>
        <v>0</v>
      </c>
      <c r="V246" s="449">
        <f t="shared" si="76"/>
        <v>0</v>
      </c>
    </row>
    <row r="247" spans="5:22" s="165" customFormat="1" ht="12.75" x14ac:dyDescent="0.25">
      <c r="E247" s="439" t="s">
        <v>56</v>
      </c>
      <c r="G247" s="449">
        <f t="shared" ref="G247:Q247" si="77">G207</f>
        <v>-60000</v>
      </c>
      <c r="H247" s="449">
        <f t="shared" si="77"/>
        <v>-60000</v>
      </c>
      <c r="I247" s="449">
        <f t="shared" si="77"/>
        <v>-30000</v>
      </c>
      <c r="J247" s="449">
        <f t="shared" si="77"/>
        <v>-30000</v>
      </c>
      <c r="K247" s="449">
        <f t="shared" si="77"/>
        <v>-15000</v>
      </c>
      <c r="L247" s="449">
        <f t="shared" si="77"/>
        <v>-15000</v>
      </c>
      <c r="M247" s="449">
        <f t="shared" si="77"/>
        <v>-15000</v>
      </c>
      <c r="N247" s="449">
        <f t="shared" si="77"/>
        <v>-15000</v>
      </c>
      <c r="O247" s="449">
        <f t="shared" si="77"/>
        <v>-60000</v>
      </c>
      <c r="P247" s="449">
        <f t="shared" si="77"/>
        <v>-60000</v>
      </c>
      <c r="Q247" s="449">
        <f t="shared" si="77"/>
        <v>-30000</v>
      </c>
      <c r="R247" s="449">
        <f t="shared" ref="R247:V247" si="78">R207</f>
        <v>-30000</v>
      </c>
      <c r="S247" s="449">
        <f t="shared" si="78"/>
        <v>-15000</v>
      </c>
      <c r="T247" s="449">
        <f t="shared" si="78"/>
        <v>-15000</v>
      </c>
      <c r="U247" s="449">
        <f t="shared" si="78"/>
        <v>-15000</v>
      </c>
      <c r="V247" s="449">
        <f t="shared" si="78"/>
        <v>-15000</v>
      </c>
    </row>
    <row r="248" spans="5:22" s="165" customFormat="1" ht="12.75" x14ac:dyDescent="0.25">
      <c r="E248" s="439" t="s">
        <v>119</v>
      </c>
      <c r="G248" s="449">
        <f t="shared" ref="G248:Q248" si="79">G208</f>
        <v>0</v>
      </c>
      <c r="H248" s="449">
        <f t="shared" si="79"/>
        <v>0</v>
      </c>
      <c r="I248" s="449">
        <f t="shared" si="79"/>
        <v>0</v>
      </c>
      <c r="J248" s="449">
        <f t="shared" si="79"/>
        <v>0</v>
      </c>
      <c r="K248" s="449">
        <f t="shared" si="79"/>
        <v>0</v>
      </c>
      <c r="L248" s="449">
        <f t="shared" si="79"/>
        <v>0</v>
      </c>
      <c r="M248" s="449">
        <f t="shared" si="79"/>
        <v>0</v>
      </c>
      <c r="N248" s="449">
        <f t="shared" si="79"/>
        <v>0</v>
      </c>
      <c r="O248" s="449">
        <f t="shared" si="79"/>
        <v>0</v>
      </c>
      <c r="P248" s="449">
        <f t="shared" si="79"/>
        <v>0</v>
      </c>
      <c r="Q248" s="449">
        <f t="shared" si="79"/>
        <v>0</v>
      </c>
      <c r="R248" s="449">
        <f t="shared" ref="R248:V248" si="80">R208</f>
        <v>0</v>
      </c>
      <c r="S248" s="449">
        <f t="shared" si="80"/>
        <v>0</v>
      </c>
      <c r="T248" s="449">
        <f t="shared" si="80"/>
        <v>0</v>
      </c>
      <c r="U248" s="449">
        <f t="shared" si="80"/>
        <v>0</v>
      </c>
      <c r="V248" s="449">
        <f t="shared" si="80"/>
        <v>0</v>
      </c>
    </row>
    <row r="249" spans="5:22" s="165" customFormat="1" ht="12.75" x14ac:dyDescent="0.25">
      <c r="E249" s="440" t="s">
        <v>302</v>
      </c>
      <c r="G249" s="450">
        <f>G209</f>
        <v>-320710.23214285728</v>
      </c>
      <c r="H249" s="450">
        <f t="shared" ref="H249:Q249" si="81">H209</f>
        <v>-289377.00000000012</v>
      </c>
      <c r="I249" s="450">
        <f t="shared" si="81"/>
        <v>-199580.35714285731</v>
      </c>
      <c r="J249" s="450">
        <f t="shared" si="81"/>
        <v>-176100.00000000017</v>
      </c>
      <c r="K249" s="450">
        <f t="shared" si="81"/>
        <v>-168952.87500000017</v>
      </c>
      <c r="L249" s="450">
        <f t="shared" si="81"/>
        <v>-38480.357142857138</v>
      </c>
      <c r="M249" s="450">
        <f t="shared" si="81"/>
        <v>-15000</v>
      </c>
      <c r="N249" s="450">
        <f t="shared" si="81"/>
        <v>-15000</v>
      </c>
      <c r="O249" s="450">
        <f t="shared" si="81"/>
        <v>-312857.35714285728</v>
      </c>
      <c r="P249" s="450">
        <f t="shared" si="81"/>
        <v>-289377.00000000012</v>
      </c>
      <c r="Q249" s="450">
        <f t="shared" si="81"/>
        <v>-199580.35714285731</v>
      </c>
      <c r="R249" s="450">
        <f t="shared" ref="R249:V249" si="82">R209</f>
        <v>-64698.749999999993</v>
      </c>
      <c r="S249" s="450">
        <f t="shared" si="82"/>
        <v>-168952.87500000017</v>
      </c>
      <c r="T249" s="450">
        <f t="shared" si="82"/>
        <v>-38480.357142857138</v>
      </c>
      <c r="U249" s="450">
        <f t="shared" si="82"/>
        <v>-15000</v>
      </c>
      <c r="V249" s="450">
        <f t="shared" si="82"/>
        <v>-15000</v>
      </c>
    </row>
    <row r="250" spans="5:22" s="165" customFormat="1" ht="12.75" x14ac:dyDescent="0.25">
      <c r="E250" s="439"/>
      <c r="G250" s="452"/>
      <c r="H250" s="452">
        <v>0</v>
      </c>
      <c r="I250" s="452">
        <v>0</v>
      </c>
      <c r="J250" s="452">
        <v>0</v>
      </c>
      <c r="K250" s="452">
        <v>0</v>
      </c>
      <c r="L250" s="452">
        <v>0</v>
      </c>
      <c r="M250" s="452">
        <v>0</v>
      </c>
      <c r="N250" s="452">
        <v>0</v>
      </c>
      <c r="O250" s="452">
        <v>0</v>
      </c>
      <c r="P250" s="452">
        <v>0</v>
      </c>
      <c r="Q250" s="452">
        <v>0</v>
      </c>
      <c r="R250" s="452">
        <v>0</v>
      </c>
      <c r="S250" s="452">
        <v>0</v>
      </c>
      <c r="T250" s="452">
        <v>0</v>
      </c>
      <c r="U250" s="452">
        <v>0</v>
      </c>
      <c r="V250" s="452">
        <v>0</v>
      </c>
    </row>
    <row r="251" spans="5:22" s="165" customFormat="1" ht="12.75" x14ac:dyDescent="0.25">
      <c r="E251" s="438" t="s">
        <v>51</v>
      </c>
      <c r="G251" s="452"/>
      <c r="H251" s="452">
        <v>0</v>
      </c>
      <c r="I251" s="452">
        <v>0</v>
      </c>
      <c r="J251" s="452">
        <v>0</v>
      </c>
      <c r="K251" s="452">
        <v>0</v>
      </c>
      <c r="L251" s="452">
        <v>0</v>
      </c>
      <c r="M251" s="452">
        <v>0</v>
      </c>
      <c r="N251" s="452">
        <v>0</v>
      </c>
      <c r="O251" s="452">
        <v>0</v>
      </c>
      <c r="P251" s="452">
        <v>0</v>
      </c>
      <c r="Q251" s="452">
        <v>0</v>
      </c>
      <c r="R251" s="452">
        <v>0</v>
      </c>
      <c r="S251" s="452">
        <v>0</v>
      </c>
      <c r="T251" s="452">
        <v>0</v>
      </c>
      <c r="U251" s="452">
        <v>0</v>
      </c>
      <c r="V251" s="452">
        <v>0</v>
      </c>
    </row>
    <row r="252" spans="5:22" s="165" customFormat="1" ht="12.75" x14ac:dyDescent="0.25">
      <c r="E252" s="439" t="s">
        <v>52</v>
      </c>
      <c r="G252" s="449">
        <f>G212</f>
        <v>0</v>
      </c>
      <c r="H252" s="449">
        <f t="shared" ref="H252:Q252" si="83">H212</f>
        <v>0</v>
      </c>
      <c r="I252" s="449">
        <f t="shared" si="83"/>
        <v>0</v>
      </c>
      <c r="J252" s="449">
        <f t="shared" si="83"/>
        <v>0</v>
      </c>
      <c r="K252" s="449">
        <f t="shared" si="83"/>
        <v>0</v>
      </c>
      <c r="L252" s="449">
        <f t="shared" si="83"/>
        <v>0</v>
      </c>
      <c r="M252" s="449">
        <f t="shared" si="83"/>
        <v>0</v>
      </c>
      <c r="N252" s="449">
        <f t="shared" si="83"/>
        <v>0</v>
      </c>
      <c r="O252" s="449">
        <f t="shared" si="83"/>
        <v>0</v>
      </c>
      <c r="P252" s="449">
        <f t="shared" si="83"/>
        <v>0</v>
      </c>
      <c r="Q252" s="449">
        <f t="shared" si="83"/>
        <v>0</v>
      </c>
      <c r="R252" s="449">
        <f t="shared" ref="R252:V252" si="84">R212</f>
        <v>0</v>
      </c>
      <c r="S252" s="449">
        <f t="shared" si="84"/>
        <v>0</v>
      </c>
      <c r="T252" s="449">
        <f t="shared" si="84"/>
        <v>0</v>
      </c>
      <c r="U252" s="449">
        <f t="shared" si="84"/>
        <v>0</v>
      </c>
      <c r="V252" s="449">
        <f t="shared" si="84"/>
        <v>0</v>
      </c>
    </row>
    <row r="253" spans="5:22" s="165" customFormat="1" ht="12.75" x14ac:dyDescent="0.25">
      <c r="E253" s="439" t="s">
        <v>47</v>
      </c>
      <c r="G253" s="449" t="e">
        <f t="shared" ref="G253:Q254" si="85">G213</f>
        <v>#REF!</v>
      </c>
      <c r="H253" s="449" t="e">
        <f t="shared" si="85"/>
        <v>#REF!</v>
      </c>
      <c r="I253" s="449" t="e">
        <f t="shared" si="85"/>
        <v>#REF!</v>
      </c>
      <c r="J253" s="449" t="e">
        <f t="shared" si="85"/>
        <v>#REF!</v>
      </c>
      <c r="K253" s="449" t="e">
        <f t="shared" si="85"/>
        <v>#REF!</v>
      </c>
      <c r="L253" s="449" t="e">
        <f t="shared" si="85"/>
        <v>#REF!</v>
      </c>
      <c r="M253" s="449" t="e">
        <f t="shared" si="85"/>
        <v>#REF!</v>
      </c>
      <c r="N253" s="449" t="e">
        <f t="shared" si="85"/>
        <v>#REF!</v>
      </c>
      <c r="O253" s="449" t="e">
        <f t="shared" si="85"/>
        <v>#REF!</v>
      </c>
      <c r="P253" s="449" t="e">
        <f t="shared" si="85"/>
        <v>#REF!</v>
      </c>
      <c r="Q253" s="449" t="e">
        <f t="shared" si="85"/>
        <v>#REF!</v>
      </c>
      <c r="R253" s="449" t="e">
        <f t="shared" ref="R253:V253" si="86">R213</f>
        <v>#REF!</v>
      </c>
      <c r="S253" s="449" t="e">
        <f t="shared" si="86"/>
        <v>#REF!</v>
      </c>
      <c r="T253" s="449" t="e">
        <f t="shared" si="86"/>
        <v>#REF!</v>
      </c>
      <c r="U253" s="449" t="e">
        <f t="shared" si="86"/>
        <v>#REF!</v>
      </c>
      <c r="V253" s="449" t="e">
        <f t="shared" si="86"/>
        <v>#REF!</v>
      </c>
    </row>
    <row r="254" spans="5:22" s="165" customFormat="1" ht="12.75" x14ac:dyDescent="0.25">
      <c r="E254" s="440" t="s">
        <v>51</v>
      </c>
      <c r="G254" s="450" t="e">
        <f t="shared" si="85"/>
        <v>#REF!</v>
      </c>
      <c r="H254" s="450" t="e">
        <f t="shared" si="85"/>
        <v>#REF!</v>
      </c>
      <c r="I254" s="450" t="e">
        <f t="shared" si="85"/>
        <v>#REF!</v>
      </c>
      <c r="J254" s="450" t="e">
        <f t="shared" si="85"/>
        <v>#REF!</v>
      </c>
      <c r="K254" s="450" t="e">
        <f t="shared" si="85"/>
        <v>#REF!</v>
      </c>
      <c r="L254" s="450" t="e">
        <f t="shared" si="85"/>
        <v>#REF!</v>
      </c>
      <c r="M254" s="450" t="e">
        <f t="shared" si="85"/>
        <v>#REF!</v>
      </c>
      <c r="N254" s="450" t="e">
        <f t="shared" si="85"/>
        <v>#REF!</v>
      </c>
      <c r="O254" s="450" t="e">
        <f t="shared" si="85"/>
        <v>#REF!</v>
      </c>
      <c r="P254" s="450" t="e">
        <f t="shared" si="85"/>
        <v>#REF!</v>
      </c>
      <c r="Q254" s="450" t="e">
        <f t="shared" si="85"/>
        <v>#REF!</v>
      </c>
      <c r="R254" s="450" t="e">
        <f t="shared" ref="R254:V254" si="87">R214</f>
        <v>#REF!</v>
      </c>
      <c r="S254" s="450" t="e">
        <f t="shared" si="87"/>
        <v>#REF!</v>
      </c>
      <c r="T254" s="450" t="e">
        <f t="shared" si="87"/>
        <v>#REF!</v>
      </c>
      <c r="U254" s="450" t="e">
        <f t="shared" si="87"/>
        <v>#REF!</v>
      </c>
      <c r="V254" s="450" t="e">
        <f t="shared" si="87"/>
        <v>#REF!</v>
      </c>
    </row>
    <row r="255" spans="5:22" s="165" customFormat="1" ht="12.75" x14ac:dyDescent="0.25">
      <c r="E255" s="439"/>
      <c r="G255" s="452"/>
      <c r="H255" s="452">
        <v>0</v>
      </c>
      <c r="I255" s="452">
        <v>0</v>
      </c>
      <c r="J255" s="452">
        <v>0</v>
      </c>
      <c r="K255" s="452">
        <v>0</v>
      </c>
      <c r="L255" s="452">
        <v>0</v>
      </c>
      <c r="M255" s="452">
        <v>0</v>
      </c>
      <c r="N255" s="452">
        <v>0</v>
      </c>
      <c r="O255" s="452">
        <v>0</v>
      </c>
      <c r="P255" s="452">
        <v>0</v>
      </c>
      <c r="Q255" s="452">
        <v>0</v>
      </c>
      <c r="R255" s="452">
        <v>0</v>
      </c>
      <c r="S255" s="452">
        <v>0</v>
      </c>
      <c r="T255" s="452">
        <v>0</v>
      </c>
      <c r="U255" s="452">
        <v>0</v>
      </c>
      <c r="V255" s="452">
        <v>0</v>
      </c>
    </row>
    <row r="256" spans="5:22" s="165" customFormat="1" ht="12.75" x14ac:dyDescent="0.25">
      <c r="E256" s="438" t="s">
        <v>66</v>
      </c>
      <c r="G256" s="452"/>
      <c r="H256" s="452">
        <v>0</v>
      </c>
      <c r="I256" s="452">
        <v>0</v>
      </c>
      <c r="J256" s="452">
        <v>0</v>
      </c>
      <c r="K256" s="452">
        <v>0</v>
      </c>
      <c r="L256" s="452">
        <v>0</v>
      </c>
      <c r="M256" s="452">
        <v>0</v>
      </c>
      <c r="N256" s="452">
        <v>0</v>
      </c>
      <c r="O256" s="452">
        <v>0</v>
      </c>
      <c r="P256" s="452">
        <v>0</v>
      </c>
      <c r="Q256" s="452">
        <v>0</v>
      </c>
      <c r="R256" s="452">
        <v>0</v>
      </c>
      <c r="S256" s="452">
        <v>0</v>
      </c>
      <c r="T256" s="452">
        <v>0</v>
      </c>
      <c r="U256" s="452">
        <v>0</v>
      </c>
      <c r="V256" s="452">
        <v>0</v>
      </c>
    </row>
    <row r="257" spans="5:22" s="165" customFormat="1" ht="12.75" x14ac:dyDescent="0.25">
      <c r="E257" s="439" t="s">
        <v>63</v>
      </c>
      <c r="G257" s="449">
        <f>G217</f>
        <v>-728710.23214285728</v>
      </c>
      <c r="H257" s="449">
        <f t="shared" ref="H257:Q257" si="88">H217</f>
        <v>-697377.00000000012</v>
      </c>
      <c r="I257" s="449">
        <f t="shared" si="88"/>
        <v>-403580.35714285728</v>
      </c>
      <c r="J257" s="449">
        <f t="shared" si="88"/>
        <v>-380100.00000000017</v>
      </c>
      <c r="K257" s="449">
        <f t="shared" si="88"/>
        <v>-219952.87500000017</v>
      </c>
      <c r="L257" s="449">
        <f t="shared" si="88"/>
        <v>-89480.35714285713</v>
      </c>
      <c r="M257" s="449">
        <f t="shared" si="88"/>
        <v>-66000</v>
      </c>
      <c r="N257" s="449">
        <f t="shared" si="88"/>
        <v>-66000</v>
      </c>
      <c r="O257" s="449">
        <f t="shared" si="88"/>
        <v>-720857.35714285728</v>
      </c>
      <c r="P257" s="449">
        <f t="shared" si="88"/>
        <v>-697377.00000000012</v>
      </c>
      <c r="Q257" s="449">
        <f t="shared" si="88"/>
        <v>-403580.35714285728</v>
      </c>
      <c r="R257" s="449">
        <f t="shared" ref="R257:V257" si="89">R217</f>
        <v>-268698.75</v>
      </c>
      <c r="S257" s="449">
        <f t="shared" si="89"/>
        <v>-219952.87500000017</v>
      </c>
      <c r="T257" s="449">
        <f t="shared" si="89"/>
        <v>-89480.35714285713</v>
      </c>
      <c r="U257" s="449">
        <f t="shared" si="89"/>
        <v>-66000</v>
      </c>
      <c r="V257" s="449">
        <f t="shared" si="89"/>
        <v>-66000</v>
      </c>
    </row>
    <row r="258" spans="5:22" s="165" customFormat="1" ht="12.75" x14ac:dyDescent="0.25">
      <c r="E258" s="439" t="s">
        <v>51</v>
      </c>
      <c r="G258" s="449" t="e">
        <f t="shared" ref="G258:Q258" si="90">G218</f>
        <v>#REF!</v>
      </c>
      <c r="H258" s="449" t="e">
        <f t="shared" si="90"/>
        <v>#REF!</v>
      </c>
      <c r="I258" s="449" t="e">
        <f t="shared" si="90"/>
        <v>#REF!</v>
      </c>
      <c r="J258" s="449" t="e">
        <f t="shared" si="90"/>
        <v>#REF!</v>
      </c>
      <c r="K258" s="449" t="e">
        <f t="shared" si="90"/>
        <v>#REF!</v>
      </c>
      <c r="L258" s="449" t="e">
        <f t="shared" si="90"/>
        <v>#REF!</v>
      </c>
      <c r="M258" s="449" t="e">
        <f t="shared" si="90"/>
        <v>#REF!</v>
      </c>
      <c r="N258" s="449" t="e">
        <f t="shared" si="90"/>
        <v>#REF!</v>
      </c>
      <c r="O258" s="449" t="e">
        <f t="shared" si="90"/>
        <v>#REF!</v>
      </c>
      <c r="P258" s="449" t="e">
        <f t="shared" si="90"/>
        <v>#REF!</v>
      </c>
      <c r="Q258" s="449" t="e">
        <f t="shared" si="90"/>
        <v>#REF!</v>
      </c>
      <c r="R258" s="449" t="e">
        <f t="shared" ref="R258:V258" si="91">R218</f>
        <v>#REF!</v>
      </c>
      <c r="S258" s="449" t="e">
        <f t="shared" si="91"/>
        <v>#REF!</v>
      </c>
      <c r="T258" s="449" t="e">
        <f t="shared" si="91"/>
        <v>#REF!</v>
      </c>
      <c r="U258" s="449" t="e">
        <f t="shared" si="91"/>
        <v>#REF!</v>
      </c>
      <c r="V258" s="449" t="e">
        <f t="shared" si="91"/>
        <v>#REF!</v>
      </c>
    </row>
    <row r="259" spans="5:22" s="165" customFormat="1" ht="12.75" x14ac:dyDescent="0.25">
      <c r="E259" s="440" t="s">
        <v>64</v>
      </c>
      <c r="G259" s="450" t="e">
        <f t="shared" ref="G259:Q259" si="92">G219</f>
        <v>#REF!</v>
      </c>
      <c r="H259" s="450" t="e">
        <f t="shared" si="92"/>
        <v>#REF!</v>
      </c>
      <c r="I259" s="450" t="e">
        <f t="shared" si="92"/>
        <v>#REF!</v>
      </c>
      <c r="J259" s="450" t="e">
        <f t="shared" si="92"/>
        <v>#REF!</v>
      </c>
      <c r="K259" s="450" t="e">
        <f t="shared" si="92"/>
        <v>#REF!</v>
      </c>
      <c r="L259" s="450" t="e">
        <f t="shared" si="92"/>
        <v>#REF!</v>
      </c>
      <c r="M259" s="450" t="e">
        <f t="shared" si="92"/>
        <v>#REF!</v>
      </c>
      <c r="N259" s="450" t="e">
        <f t="shared" si="92"/>
        <v>#REF!</v>
      </c>
      <c r="O259" s="450" t="e">
        <f t="shared" si="92"/>
        <v>#REF!</v>
      </c>
      <c r="P259" s="450" t="e">
        <f t="shared" si="92"/>
        <v>#REF!</v>
      </c>
      <c r="Q259" s="450" t="e">
        <f t="shared" si="92"/>
        <v>#REF!</v>
      </c>
      <c r="R259" s="450" t="e">
        <f t="shared" ref="R259:V259" si="93">R219</f>
        <v>#REF!</v>
      </c>
      <c r="S259" s="450" t="e">
        <f t="shared" si="93"/>
        <v>#REF!</v>
      </c>
      <c r="T259" s="450" t="e">
        <f t="shared" si="93"/>
        <v>#REF!</v>
      </c>
      <c r="U259" s="450" t="e">
        <f t="shared" si="93"/>
        <v>#REF!</v>
      </c>
      <c r="V259" s="450" t="e">
        <f t="shared" si="93"/>
        <v>#REF!</v>
      </c>
    </row>
    <row r="260" spans="5:22" s="165" customFormat="1" ht="12.75" x14ac:dyDescent="0.25">
      <c r="E260" s="437"/>
      <c r="G260" s="448"/>
      <c r="H260" s="448">
        <v>0</v>
      </c>
      <c r="I260" s="448">
        <v>0</v>
      </c>
      <c r="J260" s="448">
        <v>0</v>
      </c>
      <c r="K260" s="448">
        <v>0</v>
      </c>
      <c r="L260" s="448">
        <v>0</v>
      </c>
      <c r="M260" s="448">
        <v>0</v>
      </c>
      <c r="N260" s="448">
        <v>0</v>
      </c>
      <c r="O260" s="448">
        <v>0</v>
      </c>
      <c r="P260" s="448">
        <v>0</v>
      </c>
      <c r="Q260" s="448">
        <v>0</v>
      </c>
      <c r="R260" s="448">
        <v>0</v>
      </c>
      <c r="S260" s="448">
        <v>0</v>
      </c>
      <c r="T260" s="448">
        <v>0</v>
      </c>
      <c r="U260" s="448">
        <v>0</v>
      </c>
      <c r="V260" s="448">
        <v>0</v>
      </c>
    </row>
    <row r="261" spans="5:22" s="165" customFormat="1" ht="12.75" x14ac:dyDescent="0.25">
      <c r="E261" s="438" t="s">
        <v>311</v>
      </c>
      <c r="G261" s="452"/>
      <c r="H261" s="452">
        <v>0</v>
      </c>
      <c r="I261" s="452">
        <v>0</v>
      </c>
      <c r="J261" s="452">
        <v>0</v>
      </c>
      <c r="K261" s="452">
        <v>0</v>
      </c>
      <c r="L261" s="452">
        <v>0</v>
      </c>
      <c r="M261" s="452">
        <v>0</v>
      </c>
      <c r="N261" s="452">
        <v>0</v>
      </c>
      <c r="O261" s="452">
        <v>0</v>
      </c>
      <c r="P261" s="452">
        <v>0</v>
      </c>
      <c r="Q261" s="452">
        <v>0</v>
      </c>
      <c r="R261" s="452">
        <v>0</v>
      </c>
      <c r="S261" s="452">
        <v>0</v>
      </c>
      <c r="T261" s="452">
        <v>0</v>
      </c>
      <c r="U261" s="452">
        <v>0</v>
      </c>
      <c r="V261" s="452">
        <v>0</v>
      </c>
    </row>
    <row r="262" spans="5:22" s="165" customFormat="1" ht="12.75" x14ac:dyDescent="0.25">
      <c r="E262" s="439" t="s">
        <v>311</v>
      </c>
      <c r="G262" s="449">
        <f>G222</f>
        <v>-78500</v>
      </c>
      <c r="H262" s="449">
        <f t="shared" ref="H262:Q262" si="94">H222</f>
        <v>-78500</v>
      </c>
      <c r="I262" s="449">
        <f t="shared" si="94"/>
        <v>-39250</v>
      </c>
      <c r="J262" s="449">
        <f t="shared" si="94"/>
        <v>-39250</v>
      </c>
      <c r="K262" s="449">
        <f t="shared" si="94"/>
        <v>-15700</v>
      </c>
      <c r="L262" s="449">
        <f t="shared" si="94"/>
        <v>-15700</v>
      </c>
      <c r="M262" s="449">
        <f t="shared" si="94"/>
        <v>-15700</v>
      </c>
      <c r="N262" s="449">
        <f t="shared" si="94"/>
        <v>-15700</v>
      </c>
      <c r="O262" s="449">
        <f t="shared" si="94"/>
        <v>-78500</v>
      </c>
      <c r="P262" s="449">
        <f t="shared" si="94"/>
        <v>-78500</v>
      </c>
      <c r="Q262" s="449">
        <f t="shared" si="94"/>
        <v>-39250</v>
      </c>
      <c r="R262" s="449">
        <f t="shared" ref="R262:V262" si="95">R222</f>
        <v>-39250</v>
      </c>
      <c r="S262" s="449">
        <f t="shared" si="95"/>
        <v>-15700</v>
      </c>
      <c r="T262" s="449">
        <f t="shared" si="95"/>
        <v>-15700</v>
      </c>
      <c r="U262" s="449">
        <f t="shared" si="95"/>
        <v>-15700</v>
      </c>
      <c r="V262" s="449">
        <f t="shared" si="95"/>
        <v>-15700</v>
      </c>
    </row>
    <row r="263" spans="5:22" s="165" customFormat="1" ht="12.75" x14ac:dyDescent="0.25">
      <c r="E263" s="439" t="s">
        <v>362</v>
      </c>
      <c r="G263" s="449">
        <f t="shared" ref="G263:Q263" si="96">G223</f>
        <v>-175000</v>
      </c>
      <c r="H263" s="449">
        <f t="shared" si="96"/>
        <v>-175000</v>
      </c>
      <c r="I263" s="449">
        <f t="shared" si="96"/>
        <v>-87500</v>
      </c>
      <c r="J263" s="449">
        <f t="shared" si="96"/>
        <v>-87500</v>
      </c>
      <c r="K263" s="449">
        <f t="shared" si="96"/>
        <v>-35000</v>
      </c>
      <c r="L263" s="449">
        <f t="shared" si="96"/>
        <v>-35000</v>
      </c>
      <c r="M263" s="449">
        <f t="shared" si="96"/>
        <v>-35000</v>
      </c>
      <c r="N263" s="449">
        <f t="shared" si="96"/>
        <v>-35000</v>
      </c>
      <c r="O263" s="449">
        <f t="shared" si="96"/>
        <v>-175000</v>
      </c>
      <c r="P263" s="449">
        <f t="shared" si="96"/>
        <v>-175000</v>
      </c>
      <c r="Q263" s="449">
        <f t="shared" si="96"/>
        <v>-87500</v>
      </c>
      <c r="R263" s="449">
        <f t="shared" ref="R263:V263" si="97">R223</f>
        <v>-87500</v>
      </c>
      <c r="S263" s="449">
        <f t="shared" si="97"/>
        <v>-35000</v>
      </c>
      <c r="T263" s="449">
        <f t="shared" si="97"/>
        <v>-35000</v>
      </c>
      <c r="U263" s="449">
        <f t="shared" si="97"/>
        <v>-35000</v>
      </c>
      <c r="V263" s="449">
        <f t="shared" si="97"/>
        <v>-35000</v>
      </c>
    </row>
    <row r="264" spans="5:22" s="165" customFormat="1" ht="12.75" x14ac:dyDescent="0.25">
      <c r="E264" s="440" t="s">
        <v>311</v>
      </c>
      <c r="G264" s="450">
        <f t="shared" ref="G264:Q264" si="98">G224</f>
        <v>-253500</v>
      </c>
      <c r="H264" s="450">
        <f t="shared" si="98"/>
        <v>-253500</v>
      </c>
      <c r="I264" s="450">
        <f t="shared" si="98"/>
        <v>-126750</v>
      </c>
      <c r="J264" s="450">
        <f t="shared" si="98"/>
        <v>-126750</v>
      </c>
      <c r="K264" s="450">
        <f t="shared" si="98"/>
        <v>-50700</v>
      </c>
      <c r="L264" s="450">
        <f t="shared" si="98"/>
        <v>-50700</v>
      </c>
      <c r="M264" s="450">
        <f t="shared" si="98"/>
        <v>-50700</v>
      </c>
      <c r="N264" s="450">
        <f t="shared" si="98"/>
        <v>-50700</v>
      </c>
      <c r="O264" s="450">
        <f t="shared" si="98"/>
        <v>-253500</v>
      </c>
      <c r="P264" s="450">
        <f t="shared" si="98"/>
        <v>-253500</v>
      </c>
      <c r="Q264" s="450">
        <f t="shared" si="98"/>
        <v>-126750</v>
      </c>
      <c r="R264" s="450">
        <f t="shared" ref="R264:V264" si="99">R224</f>
        <v>-126750</v>
      </c>
      <c r="S264" s="450">
        <f t="shared" si="99"/>
        <v>-50700</v>
      </c>
      <c r="T264" s="450">
        <f t="shared" si="99"/>
        <v>-50700</v>
      </c>
      <c r="U264" s="450">
        <f t="shared" si="99"/>
        <v>-50700</v>
      </c>
      <c r="V264" s="450">
        <f t="shared" si="99"/>
        <v>-50700</v>
      </c>
    </row>
    <row r="265" spans="5:22" s="165" customFormat="1" ht="12.75" x14ac:dyDescent="0.25">
      <c r="E265" s="166"/>
      <c r="F265" s="166"/>
    </row>
    <row r="266" spans="5:22" s="165" customFormat="1" ht="12.75" x14ac:dyDescent="0.25">
      <c r="E266" s="166"/>
      <c r="F266" s="166"/>
    </row>
    <row r="267" spans="5:22" s="165" customFormat="1" thickBot="1" x14ac:dyDescent="0.3">
      <c r="E267" s="166"/>
      <c r="F267" s="166"/>
      <c r="G267" s="165" t="str">
        <f>G3</f>
        <v>Groot 0,50-2</v>
      </c>
      <c r="H267" s="165" t="str">
        <f t="shared" ref="H267:V267" si="100">H3</f>
        <v>Groot  gratis</v>
      </c>
      <c r="I267" s="165" t="str">
        <f t="shared" si="100"/>
        <v>Midden 0,50-2</v>
      </c>
      <c r="J267" s="165" t="str">
        <f t="shared" si="100"/>
        <v>Midden gratis</v>
      </c>
      <c r="K267" s="165" t="str">
        <f t="shared" si="100"/>
        <v>Klein bemenst 0,50-2</v>
      </c>
      <c r="L267" s="165" t="str">
        <f t="shared" si="100"/>
        <v>Klein bemenst gratis</v>
      </c>
      <c r="M267" s="165" t="str">
        <f t="shared" si="100"/>
        <v>Klein onbemenst 0,50-2</v>
      </c>
      <c r="N267" s="165" t="str">
        <f t="shared" si="100"/>
        <v>Klein onbemenst gratis</v>
      </c>
      <c r="O267" s="165" t="str">
        <f t="shared" si="100"/>
        <v>Groot 1,25</v>
      </c>
      <c r="P267" s="165" t="str">
        <f t="shared" si="100"/>
        <v>Groot 0,20</v>
      </c>
      <c r="Q267" s="165" t="str">
        <f t="shared" si="100"/>
        <v>Midden 1,25</v>
      </c>
      <c r="R267" s="165" t="str">
        <f t="shared" si="100"/>
        <v>Midden 0,20</v>
      </c>
      <c r="S267" s="165" t="str">
        <f t="shared" si="100"/>
        <v>Klein bemenst 1,25</v>
      </c>
      <c r="T267" s="165" t="str">
        <f t="shared" si="100"/>
        <v>Klein bemenst 0,20</v>
      </c>
      <c r="U267" s="165" t="str">
        <f t="shared" si="100"/>
        <v>Klein onbemenst 1,25</v>
      </c>
      <c r="V267" s="165" t="str">
        <f t="shared" si="100"/>
        <v>Klein onbemenst 0,20</v>
      </c>
    </row>
    <row r="268" spans="5:22" s="165" customFormat="1" thickBot="1" x14ac:dyDescent="0.3">
      <c r="E268" s="423"/>
      <c r="G268" s="431"/>
      <c r="H268" s="431"/>
      <c r="I268" s="431"/>
      <c r="J268" s="431"/>
      <c r="K268" s="431"/>
      <c r="L268" s="431"/>
      <c r="M268" s="431"/>
      <c r="N268" s="431"/>
      <c r="O268" s="431"/>
      <c r="P268" s="431"/>
      <c r="Q268" s="431"/>
      <c r="R268" s="431"/>
      <c r="S268" s="431"/>
      <c r="T268" s="431"/>
      <c r="U268" s="431"/>
      <c r="V268" s="431"/>
    </row>
    <row r="269" spans="5:22" s="165" customFormat="1" ht="12.75" x14ac:dyDescent="0.25">
      <c r="E269" s="425" t="s">
        <v>135</v>
      </c>
      <c r="G269" s="443">
        <f>G231</f>
        <v>-7400000</v>
      </c>
      <c r="H269" s="443">
        <f t="shared" ref="H269:Q269" si="101">H231</f>
        <v>-7400000</v>
      </c>
      <c r="I269" s="443">
        <f t="shared" si="101"/>
        <v>-3700000</v>
      </c>
      <c r="J269" s="443">
        <f t="shared" si="101"/>
        <v>-3700000</v>
      </c>
      <c r="K269" s="443">
        <f t="shared" si="101"/>
        <v>-925000</v>
      </c>
      <c r="L269" s="443">
        <f t="shared" si="101"/>
        <v>-925000</v>
      </c>
      <c r="M269" s="443">
        <f t="shared" si="101"/>
        <v>-925000</v>
      </c>
      <c r="N269" s="443">
        <f t="shared" si="101"/>
        <v>-925000</v>
      </c>
      <c r="O269" s="443">
        <f t="shared" si="101"/>
        <v>-7400000</v>
      </c>
      <c r="P269" s="443">
        <f t="shared" si="101"/>
        <v>-7400000</v>
      </c>
      <c r="Q269" s="443">
        <f t="shared" si="101"/>
        <v>-3700000</v>
      </c>
      <c r="R269" s="443">
        <f t="shared" ref="R269:V269" si="102">R231</f>
        <v>-3700000</v>
      </c>
      <c r="S269" s="443">
        <f t="shared" si="102"/>
        <v>-925000</v>
      </c>
      <c r="T269" s="443">
        <f t="shared" si="102"/>
        <v>-925000</v>
      </c>
      <c r="U269" s="443">
        <f t="shared" si="102"/>
        <v>-925000</v>
      </c>
      <c r="V269" s="443">
        <f t="shared" si="102"/>
        <v>-925000</v>
      </c>
    </row>
    <row r="270" spans="5:22" s="165" customFormat="1" thickBot="1" x14ac:dyDescent="0.3">
      <c r="E270" s="427" t="s">
        <v>409</v>
      </c>
      <c r="G270" s="444">
        <f>G237</f>
        <v>-320000</v>
      </c>
      <c r="H270" s="444">
        <f t="shared" ref="H270:Q270" si="103">H237</f>
        <v>-320000</v>
      </c>
      <c r="I270" s="444">
        <f t="shared" si="103"/>
        <v>-160000</v>
      </c>
      <c r="J270" s="444">
        <f t="shared" si="103"/>
        <v>-160000</v>
      </c>
      <c r="K270" s="444">
        <f t="shared" si="103"/>
        <v>-40000</v>
      </c>
      <c r="L270" s="444">
        <f t="shared" si="103"/>
        <v>-40000</v>
      </c>
      <c r="M270" s="444">
        <f t="shared" si="103"/>
        <v>-40000</v>
      </c>
      <c r="N270" s="444">
        <f t="shared" si="103"/>
        <v>-40000</v>
      </c>
      <c r="O270" s="444">
        <f t="shared" si="103"/>
        <v>-320000</v>
      </c>
      <c r="P270" s="444">
        <f t="shared" si="103"/>
        <v>-320000</v>
      </c>
      <c r="Q270" s="444">
        <f t="shared" si="103"/>
        <v>-160000</v>
      </c>
      <c r="R270" s="444">
        <f t="shared" ref="R270:V270" si="104">R237</f>
        <v>-160000</v>
      </c>
      <c r="S270" s="444">
        <f t="shared" si="104"/>
        <v>-40000</v>
      </c>
      <c r="T270" s="444">
        <f t="shared" si="104"/>
        <v>-40000</v>
      </c>
      <c r="U270" s="444">
        <f t="shared" si="104"/>
        <v>-40000</v>
      </c>
      <c r="V270" s="444">
        <f t="shared" si="104"/>
        <v>-40000</v>
      </c>
    </row>
    <row r="271" spans="5:22" s="165" customFormat="1" ht="12.75" x14ac:dyDescent="0.25">
      <c r="E271" s="426" t="s">
        <v>410</v>
      </c>
      <c r="G271" s="445">
        <f>G243</f>
        <v>-88000</v>
      </c>
      <c r="H271" s="445">
        <f t="shared" ref="H271:Q271" si="105">H243</f>
        <v>-88000</v>
      </c>
      <c r="I271" s="445">
        <f t="shared" si="105"/>
        <v>-44000</v>
      </c>
      <c r="J271" s="445">
        <f t="shared" si="105"/>
        <v>-44000</v>
      </c>
      <c r="K271" s="445">
        <f t="shared" si="105"/>
        <v>-11000</v>
      </c>
      <c r="L271" s="445">
        <f t="shared" si="105"/>
        <v>-11000</v>
      </c>
      <c r="M271" s="445">
        <f t="shared" si="105"/>
        <v>-11000</v>
      </c>
      <c r="N271" s="445">
        <f t="shared" si="105"/>
        <v>-11000</v>
      </c>
      <c r="O271" s="445">
        <f t="shared" si="105"/>
        <v>-88000</v>
      </c>
      <c r="P271" s="445">
        <f t="shared" si="105"/>
        <v>-88000</v>
      </c>
      <c r="Q271" s="445">
        <f t="shared" si="105"/>
        <v>-44000</v>
      </c>
      <c r="R271" s="445">
        <f t="shared" ref="R271:V271" si="106">R243</f>
        <v>-44000</v>
      </c>
      <c r="S271" s="445">
        <f t="shared" si="106"/>
        <v>-11000</v>
      </c>
      <c r="T271" s="445">
        <f t="shared" si="106"/>
        <v>-11000</v>
      </c>
      <c r="U271" s="445">
        <f t="shared" si="106"/>
        <v>-11000</v>
      </c>
      <c r="V271" s="445">
        <f t="shared" si="106"/>
        <v>-11000</v>
      </c>
    </row>
    <row r="272" spans="5:22" s="165" customFormat="1" ht="12.75" x14ac:dyDescent="0.25">
      <c r="E272" s="426" t="s">
        <v>411</v>
      </c>
      <c r="G272" s="445">
        <f>G249</f>
        <v>-320710.23214285728</v>
      </c>
      <c r="H272" s="445">
        <f t="shared" ref="H272:Q272" si="107">H249</f>
        <v>-289377.00000000012</v>
      </c>
      <c r="I272" s="445">
        <f t="shared" si="107"/>
        <v>-199580.35714285731</v>
      </c>
      <c r="J272" s="445">
        <f t="shared" si="107"/>
        <v>-176100.00000000017</v>
      </c>
      <c r="K272" s="445">
        <f t="shared" si="107"/>
        <v>-168952.87500000017</v>
      </c>
      <c r="L272" s="445">
        <f t="shared" si="107"/>
        <v>-38480.357142857138</v>
      </c>
      <c r="M272" s="445">
        <f t="shared" si="107"/>
        <v>-15000</v>
      </c>
      <c r="N272" s="445">
        <f t="shared" si="107"/>
        <v>-15000</v>
      </c>
      <c r="O272" s="445">
        <f t="shared" si="107"/>
        <v>-312857.35714285728</v>
      </c>
      <c r="P272" s="445">
        <f t="shared" si="107"/>
        <v>-289377.00000000012</v>
      </c>
      <c r="Q272" s="445">
        <f t="shared" si="107"/>
        <v>-199580.35714285731</v>
      </c>
      <c r="R272" s="445">
        <f t="shared" ref="R272:V272" si="108">R249</f>
        <v>-64698.749999999993</v>
      </c>
      <c r="S272" s="445">
        <f t="shared" si="108"/>
        <v>-168952.87500000017</v>
      </c>
      <c r="T272" s="445">
        <f t="shared" si="108"/>
        <v>-38480.357142857138</v>
      </c>
      <c r="U272" s="445">
        <f t="shared" si="108"/>
        <v>-15000</v>
      </c>
      <c r="V272" s="445">
        <f t="shared" si="108"/>
        <v>-15000</v>
      </c>
    </row>
    <row r="273" spans="5:22" s="165" customFormat="1" ht="12.75" x14ac:dyDescent="0.25">
      <c r="E273" s="426" t="s">
        <v>412</v>
      </c>
      <c r="G273" s="445" t="e">
        <f>G254</f>
        <v>#REF!</v>
      </c>
      <c r="H273" s="445" t="e">
        <f t="shared" ref="H273:Q273" si="109">H254</f>
        <v>#REF!</v>
      </c>
      <c r="I273" s="445" t="e">
        <f t="shared" si="109"/>
        <v>#REF!</v>
      </c>
      <c r="J273" s="445" t="e">
        <f t="shared" si="109"/>
        <v>#REF!</v>
      </c>
      <c r="K273" s="445" t="e">
        <f t="shared" si="109"/>
        <v>#REF!</v>
      </c>
      <c r="L273" s="445" t="e">
        <f t="shared" si="109"/>
        <v>#REF!</v>
      </c>
      <c r="M273" s="445" t="e">
        <f t="shared" si="109"/>
        <v>#REF!</v>
      </c>
      <c r="N273" s="445" t="e">
        <f t="shared" si="109"/>
        <v>#REF!</v>
      </c>
      <c r="O273" s="445" t="e">
        <f t="shared" si="109"/>
        <v>#REF!</v>
      </c>
      <c r="P273" s="445" t="e">
        <f t="shared" si="109"/>
        <v>#REF!</v>
      </c>
      <c r="Q273" s="445" t="e">
        <f t="shared" si="109"/>
        <v>#REF!</v>
      </c>
      <c r="R273" s="445" t="e">
        <f t="shared" ref="R273:V273" si="110">R254</f>
        <v>#REF!</v>
      </c>
      <c r="S273" s="445" t="e">
        <f t="shared" si="110"/>
        <v>#REF!</v>
      </c>
      <c r="T273" s="445" t="e">
        <f t="shared" si="110"/>
        <v>#REF!</v>
      </c>
      <c r="U273" s="445" t="e">
        <f t="shared" si="110"/>
        <v>#REF!</v>
      </c>
      <c r="V273" s="445" t="e">
        <f t="shared" si="110"/>
        <v>#REF!</v>
      </c>
    </row>
    <row r="274" spans="5:22" s="165" customFormat="1" thickBot="1" x14ac:dyDescent="0.3">
      <c r="E274" s="432" t="s">
        <v>64</v>
      </c>
      <c r="G274" s="446" t="e">
        <f>G259</f>
        <v>#REF!</v>
      </c>
      <c r="H274" s="446" t="e">
        <f t="shared" ref="H274:Q274" si="111">H259</f>
        <v>#REF!</v>
      </c>
      <c r="I274" s="446" t="e">
        <f t="shared" si="111"/>
        <v>#REF!</v>
      </c>
      <c r="J274" s="446" t="e">
        <f t="shared" si="111"/>
        <v>#REF!</v>
      </c>
      <c r="K274" s="446" t="e">
        <f t="shared" si="111"/>
        <v>#REF!</v>
      </c>
      <c r="L274" s="446" t="e">
        <f t="shared" si="111"/>
        <v>#REF!</v>
      </c>
      <c r="M274" s="446" t="e">
        <f t="shared" si="111"/>
        <v>#REF!</v>
      </c>
      <c r="N274" s="446" t="e">
        <f t="shared" si="111"/>
        <v>#REF!</v>
      </c>
      <c r="O274" s="446" t="e">
        <f t="shared" si="111"/>
        <v>#REF!</v>
      </c>
      <c r="P274" s="446" t="e">
        <f t="shared" si="111"/>
        <v>#REF!</v>
      </c>
      <c r="Q274" s="446" t="e">
        <f t="shared" si="111"/>
        <v>#REF!</v>
      </c>
      <c r="R274" s="446" t="e">
        <f t="shared" ref="R274:V274" si="112">R259</f>
        <v>#REF!</v>
      </c>
      <c r="S274" s="446" t="e">
        <f t="shared" si="112"/>
        <v>#REF!</v>
      </c>
      <c r="T274" s="446" t="e">
        <f t="shared" si="112"/>
        <v>#REF!</v>
      </c>
      <c r="U274" s="446" t="e">
        <f t="shared" si="112"/>
        <v>#REF!</v>
      </c>
      <c r="V274" s="446" t="e">
        <f t="shared" si="112"/>
        <v>#REF!</v>
      </c>
    </row>
    <row r="275" spans="5:22" s="165" customFormat="1" thickBot="1" x14ac:dyDescent="0.3">
      <c r="E275" s="427" t="s">
        <v>413</v>
      </c>
      <c r="G275" s="444">
        <f>G264</f>
        <v>-253500</v>
      </c>
      <c r="H275" s="444">
        <f t="shared" ref="H275:Q275" si="113">H264</f>
        <v>-253500</v>
      </c>
      <c r="I275" s="444">
        <f t="shared" si="113"/>
        <v>-126750</v>
      </c>
      <c r="J275" s="444">
        <f t="shared" si="113"/>
        <v>-126750</v>
      </c>
      <c r="K275" s="444">
        <f t="shared" si="113"/>
        <v>-50700</v>
      </c>
      <c r="L275" s="444">
        <f t="shared" si="113"/>
        <v>-50700</v>
      </c>
      <c r="M275" s="444">
        <f t="shared" si="113"/>
        <v>-50700</v>
      </c>
      <c r="N275" s="444">
        <f t="shared" si="113"/>
        <v>-50700</v>
      </c>
      <c r="O275" s="444">
        <f t="shared" si="113"/>
        <v>-253500</v>
      </c>
      <c r="P275" s="444">
        <f t="shared" si="113"/>
        <v>-253500</v>
      </c>
      <c r="Q275" s="444">
        <f t="shared" si="113"/>
        <v>-126750</v>
      </c>
      <c r="R275" s="444">
        <f t="shared" ref="R275:V275" si="114">R264</f>
        <v>-126750</v>
      </c>
      <c r="S275" s="444">
        <f t="shared" si="114"/>
        <v>-50700</v>
      </c>
      <c r="T275" s="444">
        <f t="shared" si="114"/>
        <v>-50700</v>
      </c>
      <c r="U275" s="444">
        <f t="shared" si="114"/>
        <v>-50700</v>
      </c>
      <c r="V275" s="444">
        <f t="shared" si="114"/>
        <v>-50700</v>
      </c>
    </row>
    <row r="276" spans="5:22" s="165" customFormat="1" ht="12.75" x14ac:dyDescent="0.25">
      <c r="E276" s="166"/>
      <c r="F276" s="166"/>
    </row>
    <row r="277" spans="5:22" s="165" customFormat="1" ht="23.25" customHeight="1" thickBot="1" x14ac:dyDescent="0.3">
      <c r="E277" s="166"/>
      <c r="F277" s="166"/>
      <c r="G277" s="433" t="str">
        <f>G267</f>
        <v>Groot 0,50-2</v>
      </c>
      <c r="H277" s="433" t="str">
        <f>I267</f>
        <v>Midden 0,50-2</v>
      </c>
      <c r="I277" s="433" t="str">
        <f>K267</f>
        <v>Klein bemenst 0,50-2</v>
      </c>
      <c r="J277" s="433" t="str">
        <f>M267</f>
        <v>Klein onbemenst 0,50-2</v>
      </c>
      <c r="K277" s="433" t="str">
        <f>H267</f>
        <v>Groot  gratis</v>
      </c>
      <c r="L277" s="433" t="str">
        <f>J267</f>
        <v>Midden gratis</v>
      </c>
      <c r="M277" s="433" t="str">
        <f>L267</f>
        <v>Klein bemenst gratis</v>
      </c>
      <c r="N277" s="433" t="str">
        <f>N267</f>
        <v>Klein onbemenst gratis</v>
      </c>
      <c r="O277" s="433" t="str">
        <f>O267</f>
        <v>Groot 1,25</v>
      </c>
      <c r="P277" s="433" t="str">
        <f>Q267</f>
        <v>Midden 1,25</v>
      </c>
      <c r="Q277" s="433" t="str">
        <f>S267</f>
        <v>Klein bemenst 1,25</v>
      </c>
      <c r="R277" s="433" t="str">
        <f>U267</f>
        <v>Klein onbemenst 1,25</v>
      </c>
      <c r="S277" s="433" t="str">
        <f>P267</f>
        <v>Groot 0,20</v>
      </c>
      <c r="T277" s="433" t="str">
        <f>R267</f>
        <v>Midden 0,20</v>
      </c>
      <c r="U277" s="433" t="str">
        <f>T267</f>
        <v>Klein bemenst 0,20</v>
      </c>
      <c r="V277" s="433" t="str">
        <f>V267</f>
        <v>Klein onbemenst 0,20</v>
      </c>
    </row>
    <row r="278" spans="5:22" s="165" customFormat="1" thickBot="1" x14ac:dyDescent="0.3">
      <c r="E278" s="166"/>
      <c r="F278" s="166"/>
      <c r="G278" s="431"/>
      <c r="H278" s="431"/>
      <c r="I278" s="431"/>
      <c r="J278" s="431"/>
      <c r="K278" s="431"/>
      <c r="L278" s="431"/>
      <c r="M278" s="431"/>
      <c r="N278" s="431"/>
      <c r="O278" s="431"/>
      <c r="P278" s="431"/>
      <c r="Q278" s="431"/>
      <c r="R278" s="431"/>
      <c r="S278" s="431"/>
      <c r="T278" s="431"/>
      <c r="U278" s="431"/>
      <c r="V278" s="431"/>
    </row>
    <row r="279" spans="5:22" s="165" customFormat="1" ht="12.75" x14ac:dyDescent="0.25">
      <c r="E279" s="166"/>
      <c r="F279" s="166"/>
      <c r="G279" s="433">
        <f>G269</f>
        <v>-7400000</v>
      </c>
      <c r="H279" s="433">
        <f>I269</f>
        <v>-3700000</v>
      </c>
      <c r="I279" s="433">
        <f>K269</f>
        <v>-925000</v>
      </c>
      <c r="J279" s="433">
        <f>M269</f>
        <v>-925000</v>
      </c>
      <c r="K279" s="433">
        <f>H269</f>
        <v>-7400000</v>
      </c>
      <c r="L279" s="433">
        <f>J269</f>
        <v>-3700000</v>
      </c>
      <c r="M279" s="433">
        <f>L269</f>
        <v>-925000</v>
      </c>
      <c r="N279" s="433">
        <f>N269</f>
        <v>-925000</v>
      </c>
      <c r="O279" s="433">
        <f>O269</f>
        <v>-7400000</v>
      </c>
      <c r="P279" s="433">
        <f>Q269</f>
        <v>-3700000</v>
      </c>
      <c r="Q279" s="433">
        <f>S269</f>
        <v>-925000</v>
      </c>
      <c r="R279" s="433">
        <f>U269</f>
        <v>-925000</v>
      </c>
      <c r="S279" s="433">
        <f>P269</f>
        <v>-7400000</v>
      </c>
      <c r="T279" s="433">
        <f>R269</f>
        <v>-3700000</v>
      </c>
      <c r="U279" s="433">
        <f>T269</f>
        <v>-925000</v>
      </c>
      <c r="V279" s="433">
        <f>V269</f>
        <v>-925000</v>
      </c>
    </row>
    <row r="280" spans="5:22" s="165" customFormat="1" thickBot="1" x14ac:dyDescent="0.3">
      <c r="E280" s="166"/>
      <c r="F280" s="166"/>
      <c r="G280" s="434">
        <f t="shared" ref="G280:G285" si="115">G270</f>
        <v>-320000</v>
      </c>
      <c r="H280" s="434">
        <f t="shared" ref="H280:H285" si="116">I270</f>
        <v>-160000</v>
      </c>
      <c r="I280" s="434">
        <f t="shared" ref="I280:I285" si="117">K270</f>
        <v>-40000</v>
      </c>
      <c r="J280" s="434">
        <f t="shared" ref="J280:J285" si="118">M270</f>
        <v>-40000</v>
      </c>
      <c r="K280" s="434">
        <f t="shared" ref="K280:K285" si="119">H270</f>
        <v>-320000</v>
      </c>
      <c r="L280" s="434">
        <f t="shared" ref="L280:L285" si="120">J270</f>
        <v>-160000</v>
      </c>
      <c r="M280" s="434">
        <f t="shared" ref="M280:M285" si="121">L270</f>
        <v>-40000</v>
      </c>
      <c r="N280" s="434">
        <f t="shared" ref="N280:O285" si="122">N270</f>
        <v>-40000</v>
      </c>
      <c r="O280" s="434">
        <f t="shared" si="122"/>
        <v>-320000</v>
      </c>
      <c r="P280" s="434">
        <f t="shared" ref="P280:P285" si="123">Q270</f>
        <v>-160000</v>
      </c>
      <c r="Q280" s="434">
        <f t="shared" ref="Q280:Q285" si="124">S270</f>
        <v>-40000</v>
      </c>
      <c r="R280" s="434">
        <f t="shared" ref="R280:R285" si="125">U270</f>
        <v>-40000</v>
      </c>
      <c r="S280" s="434">
        <f t="shared" ref="S280:S285" si="126">P270</f>
        <v>-320000</v>
      </c>
      <c r="T280" s="434">
        <f t="shared" ref="T280:T285" si="127">R270</f>
        <v>-160000</v>
      </c>
      <c r="U280" s="434">
        <f t="shared" ref="U280:U285" si="128">T270</f>
        <v>-40000</v>
      </c>
      <c r="V280" s="434">
        <f t="shared" ref="V280" si="129">V270</f>
        <v>-40000</v>
      </c>
    </row>
    <row r="281" spans="5:22" s="165" customFormat="1" ht="12.75" x14ac:dyDescent="0.25">
      <c r="E281" s="166"/>
      <c r="F281" s="166"/>
      <c r="G281" s="435">
        <f t="shared" si="115"/>
        <v>-88000</v>
      </c>
      <c r="H281" s="435">
        <f t="shared" si="116"/>
        <v>-44000</v>
      </c>
      <c r="I281" s="435">
        <f t="shared" si="117"/>
        <v>-11000</v>
      </c>
      <c r="J281" s="435">
        <f t="shared" si="118"/>
        <v>-11000</v>
      </c>
      <c r="K281" s="435">
        <f t="shared" si="119"/>
        <v>-88000</v>
      </c>
      <c r="L281" s="435">
        <f t="shared" si="120"/>
        <v>-44000</v>
      </c>
      <c r="M281" s="435">
        <f t="shared" si="121"/>
        <v>-11000</v>
      </c>
      <c r="N281" s="435">
        <f t="shared" si="122"/>
        <v>-11000</v>
      </c>
      <c r="O281" s="435">
        <f t="shared" si="122"/>
        <v>-88000</v>
      </c>
      <c r="P281" s="435">
        <f t="shared" si="123"/>
        <v>-44000</v>
      </c>
      <c r="Q281" s="435">
        <f t="shared" si="124"/>
        <v>-11000</v>
      </c>
      <c r="R281" s="435">
        <f t="shared" si="125"/>
        <v>-11000</v>
      </c>
      <c r="S281" s="435">
        <f t="shared" si="126"/>
        <v>-88000</v>
      </c>
      <c r="T281" s="435">
        <f t="shared" si="127"/>
        <v>-44000</v>
      </c>
      <c r="U281" s="435">
        <f t="shared" si="128"/>
        <v>-11000</v>
      </c>
      <c r="V281" s="435">
        <f t="shared" ref="V281" si="130">V271</f>
        <v>-11000</v>
      </c>
    </row>
    <row r="282" spans="5:22" s="165" customFormat="1" ht="12.75" x14ac:dyDescent="0.25">
      <c r="E282" s="166"/>
      <c r="F282" s="166"/>
      <c r="G282" s="435">
        <f t="shared" si="115"/>
        <v>-320710.23214285728</v>
      </c>
      <c r="H282" s="435">
        <f t="shared" si="116"/>
        <v>-199580.35714285731</v>
      </c>
      <c r="I282" s="435">
        <f t="shared" si="117"/>
        <v>-168952.87500000017</v>
      </c>
      <c r="J282" s="435">
        <f t="shared" si="118"/>
        <v>-15000</v>
      </c>
      <c r="K282" s="435">
        <f t="shared" si="119"/>
        <v>-289377.00000000012</v>
      </c>
      <c r="L282" s="435">
        <f t="shared" si="120"/>
        <v>-176100.00000000017</v>
      </c>
      <c r="M282" s="435">
        <f t="shared" si="121"/>
        <v>-38480.357142857138</v>
      </c>
      <c r="N282" s="435">
        <f t="shared" si="122"/>
        <v>-15000</v>
      </c>
      <c r="O282" s="435">
        <f t="shared" si="122"/>
        <v>-312857.35714285728</v>
      </c>
      <c r="P282" s="435">
        <f t="shared" si="123"/>
        <v>-199580.35714285731</v>
      </c>
      <c r="Q282" s="435">
        <f t="shared" si="124"/>
        <v>-168952.87500000017</v>
      </c>
      <c r="R282" s="435">
        <f t="shared" si="125"/>
        <v>-15000</v>
      </c>
      <c r="S282" s="435">
        <f t="shared" si="126"/>
        <v>-289377.00000000012</v>
      </c>
      <c r="T282" s="435">
        <f t="shared" si="127"/>
        <v>-64698.749999999993</v>
      </c>
      <c r="U282" s="435">
        <f t="shared" si="128"/>
        <v>-38480.357142857138</v>
      </c>
      <c r="V282" s="435">
        <f t="shared" ref="V282" si="131">V272</f>
        <v>-15000</v>
      </c>
    </row>
    <row r="283" spans="5:22" s="165" customFormat="1" ht="12.75" x14ac:dyDescent="0.25">
      <c r="E283" s="166"/>
      <c r="F283" s="166"/>
      <c r="G283" s="435" t="e">
        <f t="shared" si="115"/>
        <v>#REF!</v>
      </c>
      <c r="H283" s="435" t="e">
        <f t="shared" si="116"/>
        <v>#REF!</v>
      </c>
      <c r="I283" s="435" t="e">
        <f t="shared" si="117"/>
        <v>#REF!</v>
      </c>
      <c r="J283" s="435" t="e">
        <f t="shared" si="118"/>
        <v>#REF!</v>
      </c>
      <c r="K283" s="435" t="e">
        <f t="shared" si="119"/>
        <v>#REF!</v>
      </c>
      <c r="L283" s="435" t="e">
        <f t="shared" si="120"/>
        <v>#REF!</v>
      </c>
      <c r="M283" s="435" t="e">
        <f t="shared" si="121"/>
        <v>#REF!</v>
      </c>
      <c r="N283" s="435" t="e">
        <f t="shared" si="122"/>
        <v>#REF!</v>
      </c>
      <c r="O283" s="435" t="e">
        <f t="shared" si="122"/>
        <v>#REF!</v>
      </c>
      <c r="P283" s="435" t="e">
        <f t="shared" si="123"/>
        <v>#REF!</v>
      </c>
      <c r="Q283" s="435" t="e">
        <f t="shared" si="124"/>
        <v>#REF!</v>
      </c>
      <c r="R283" s="435" t="e">
        <f t="shared" si="125"/>
        <v>#REF!</v>
      </c>
      <c r="S283" s="435" t="e">
        <f t="shared" si="126"/>
        <v>#REF!</v>
      </c>
      <c r="T283" s="435" t="e">
        <f t="shared" si="127"/>
        <v>#REF!</v>
      </c>
      <c r="U283" s="435" t="e">
        <f t="shared" si="128"/>
        <v>#REF!</v>
      </c>
      <c r="V283" s="435" t="e">
        <f t="shared" ref="V283" si="132">V273</f>
        <v>#REF!</v>
      </c>
    </row>
    <row r="284" spans="5:22" s="165" customFormat="1" thickBot="1" x14ac:dyDescent="0.3">
      <c r="E284" s="166"/>
      <c r="F284" s="166"/>
      <c r="G284" s="436" t="e">
        <f t="shared" si="115"/>
        <v>#REF!</v>
      </c>
      <c r="H284" s="436" t="e">
        <f t="shared" si="116"/>
        <v>#REF!</v>
      </c>
      <c r="I284" s="436" t="e">
        <f t="shared" si="117"/>
        <v>#REF!</v>
      </c>
      <c r="J284" s="436" t="e">
        <f t="shared" si="118"/>
        <v>#REF!</v>
      </c>
      <c r="K284" s="436" t="e">
        <f t="shared" si="119"/>
        <v>#REF!</v>
      </c>
      <c r="L284" s="436" t="e">
        <f t="shared" si="120"/>
        <v>#REF!</v>
      </c>
      <c r="M284" s="436" t="e">
        <f t="shared" si="121"/>
        <v>#REF!</v>
      </c>
      <c r="N284" s="436" t="e">
        <f t="shared" si="122"/>
        <v>#REF!</v>
      </c>
      <c r="O284" s="436" t="e">
        <f t="shared" si="122"/>
        <v>#REF!</v>
      </c>
      <c r="P284" s="436" t="e">
        <f t="shared" si="123"/>
        <v>#REF!</v>
      </c>
      <c r="Q284" s="436" t="e">
        <f t="shared" si="124"/>
        <v>#REF!</v>
      </c>
      <c r="R284" s="436" t="e">
        <f t="shared" si="125"/>
        <v>#REF!</v>
      </c>
      <c r="S284" s="436" t="e">
        <f t="shared" si="126"/>
        <v>#REF!</v>
      </c>
      <c r="T284" s="436" t="e">
        <f t="shared" si="127"/>
        <v>#REF!</v>
      </c>
      <c r="U284" s="436" t="e">
        <f t="shared" si="128"/>
        <v>#REF!</v>
      </c>
      <c r="V284" s="436" t="e">
        <f t="shared" ref="V284" si="133">V274</f>
        <v>#REF!</v>
      </c>
    </row>
    <row r="285" spans="5:22" s="165" customFormat="1" thickBot="1" x14ac:dyDescent="0.3">
      <c r="E285" s="166"/>
      <c r="F285" s="166"/>
      <c r="G285" s="434">
        <f t="shared" si="115"/>
        <v>-253500</v>
      </c>
      <c r="H285" s="434">
        <f t="shared" si="116"/>
        <v>-126750</v>
      </c>
      <c r="I285" s="434">
        <f t="shared" si="117"/>
        <v>-50700</v>
      </c>
      <c r="J285" s="434">
        <f t="shared" si="118"/>
        <v>-50700</v>
      </c>
      <c r="K285" s="434">
        <f t="shared" si="119"/>
        <v>-253500</v>
      </c>
      <c r="L285" s="434">
        <f t="shared" si="120"/>
        <v>-126750</v>
      </c>
      <c r="M285" s="434">
        <f t="shared" si="121"/>
        <v>-50700</v>
      </c>
      <c r="N285" s="434">
        <f t="shared" si="122"/>
        <v>-50700</v>
      </c>
      <c r="O285" s="434">
        <f t="shared" si="122"/>
        <v>-253500</v>
      </c>
      <c r="P285" s="434">
        <f t="shared" si="123"/>
        <v>-126750</v>
      </c>
      <c r="Q285" s="434">
        <f t="shared" si="124"/>
        <v>-50700</v>
      </c>
      <c r="R285" s="434">
        <f t="shared" si="125"/>
        <v>-50700</v>
      </c>
      <c r="S285" s="434">
        <f t="shared" si="126"/>
        <v>-253500</v>
      </c>
      <c r="T285" s="434">
        <f t="shared" si="127"/>
        <v>-126750</v>
      </c>
      <c r="U285" s="434">
        <f t="shared" si="128"/>
        <v>-50700</v>
      </c>
      <c r="V285" s="434">
        <f t="shared" ref="V285" si="134">V275</f>
        <v>-50700</v>
      </c>
    </row>
    <row r="286" spans="5:22" s="165" customFormat="1" ht="12.75" x14ac:dyDescent="0.25">
      <c r="E286" s="166"/>
      <c r="F286" s="166"/>
      <c r="G286" s="442"/>
      <c r="H286" s="442"/>
      <c r="I286" s="442"/>
      <c r="J286" s="442"/>
      <c r="K286" s="442"/>
      <c r="L286" s="442"/>
      <c r="M286" s="442"/>
      <c r="N286" s="442"/>
    </row>
    <row r="287" spans="5:22" s="165" customFormat="1" ht="12.75" x14ac:dyDescent="0.25">
      <c r="E287" s="166"/>
      <c r="F287" s="166"/>
      <c r="G287" s="435" t="str">
        <f>G225</f>
        <v>Groot 0,50-2</v>
      </c>
      <c r="H287" s="435" t="str">
        <f>I225</f>
        <v>Midden 0,50-2</v>
      </c>
      <c r="I287" s="435" t="str">
        <f>K225</f>
        <v>Klein bemenst 0,50-2</v>
      </c>
      <c r="J287" s="435" t="str">
        <f>M225</f>
        <v>Klein onbemenst 0,50-2</v>
      </c>
      <c r="K287" s="435" t="str">
        <f>H225</f>
        <v>Groot  gratis</v>
      </c>
      <c r="L287" s="435" t="str">
        <f>J225</f>
        <v>Midden gratis</v>
      </c>
      <c r="M287" s="435" t="str">
        <f>L225</f>
        <v>Klein bemenst gratis</v>
      </c>
      <c r="N287" s="435" t="str">
        <f>N225</f>
        <v>Klein onbemenst gratis</v>
      </c>
      <c r="O287" s="435" t="str">
        <f>O225</f>
        <v>Groot 1,25</v>
      </c>
      <c r="P287" s="435" t="str">
        <f>Q225</f>
        <v>Midden 1,25</v>
      </c>
      <c r="Q287" s="435" t="str">
        <f>S225</f>
        <v>Klein bemenst 1,25</v>
      </c>
      <c r="R287" s="435" t="str">
        <f>U225</f>
        <v>Klein onbemenst 1,25</v>
      </c>
      <c r="S287" s="435" t="str">
        <f>P225</f>
        <v>Groot 0,20</v>
      </c>
      <c r="T287" s="435" t="str">
        <f>R225</f>
        <v>Midden 0,20</v>
      </c>
      <c r="U287" s="435" t="str">
        <f>T225</f>
        <v>Klein bemenst 0,20</v>
      </c>
      <c r="V287" s="435" t="str">
        <f>V225</f>
        <v>Klein onbemenst 0,20</v>
      </c>
    </row>
    <row r="288" spans="5:22" s="165" customFormat="1" ht="12.75" x14ac:dyDescent="0.25">
      <c r="E288" s="437"/>
      <c r="F288" s="166"/>
      <c r="G288" s="435"/>
      <c r="H288" s="435"/>
      <c r="I288" s="435"/>
      <c r="J288" s="435"/>
      <c r="K288" s="435"/>
      <c r="L288" s="435"/>
      <c r="M288" s="435"/>
      <c r="N288" s="435"/>
      <c r="O288" s="435"/>
      <c r="P288" s="435"/>
      <c r="Q288" s="435"/>
      <c r="R288" s="435"/>
      <c r="S288" s="435"/>
      <c r="T288" s="435"/>
      <c r="U288" s="435"/>
      <c r="V288" s="435"/>
    </row>
    <row r="289" spans="5:22" s="165" customFormat="1" ht="12.75" x14ac:dyDescent="0.25">
      <c r="E289" s="438" t="s">
        <v>50</v>
      </c>
      <c r="F289" s="166"/>
      <c r="G289" s="435"/>
      <c r="H289" s="435"/>
      <c r="I289" s="435"/>
      <c r="J289" s="435"/>
      <c r="K289" s="435"/>
      <c r="L289" s="435"/>
      <c r="M289" s="435"/>
      <c r="N289" s="435"/>
      <c r="O289" s="435"/>
      <c r="P289" s="435"/>
      <c r="Q289" s="435"/>
      <c r="R289" s="435"/>
      <c r="S289" s="435"/>
      <c r="T289" s="435"/>
      <c r="U289" s="435"/>
      <c r="V289" s="435"/>
    </row>
    <row r="290" spans="5:22" s="165" customFormat="1" ht="12.75" x14ac:dyDescent="0.25">
      <c r="E290" s="439" t="s">
        <v>306</v>
      </c>
      <c r="F290" s="166"/>
      <c r="G290" s="435">
        <f t="shared" ref="G290:G326" si="135">G228</f>
        <v>-7000000</v>
      </c>
      <c r="H290" s="435">
        <f t="shared" ref="H290:H326" si="136">I228</f>
        <v>-3500000</v>
      </c>
      <c r="I290" s="435">
        <f t="shared" ref="I290:I326" si="137">K228</f>
        <v>-875000</v>
      </c>
      <c r="J290" s="435">
        <f t="shared" ref="J290:J326" si="138">M228</f>
        <v>-875000</v>
      </c>
      <c r="K290" s="435">
        <f t="shared" ref="K290:K326" si="139">H228</f>
        <v>-7000000</v>
      </c>
      <c r="L290" s="435">
        <f t="shared" ref="L290:L326" si="140">J228</f>
        <v>-3500000</v>
      </c>
      <c r="M290" s="435">
        <f t="shared" ref="M290:M326" si="141">L228</f>
        <v>-875000</v>
      </c>
      <c r="N290" s="435">
        <f t="shared" ref="N290:O290" si="142">N228</f>
        <v>-875000</v>
      </c>
      <c r="O290" s="435">
        <f t="shared" si="142"/>
        <v>-7000000</v>
      </c>
      <c r="P290" s="435">
        <f t="shared" ref="P290:P326" si="143">Q228</f>
        <v>-3500000</v>
      </c>
      <c r="Q290" s="435">
        <f t="shared" ref="Q290:Q326" si="144">S228</f>
        <v>-875000</v>
      </c>
      <c r="R290" s="435">
        <f t="shared" ref="R290:R326" si="145">U228</f>
        <v>-875000</v>
      </c>
      <c r="S290" s="435">
        <f t="shared" ref="S290:S326" si="146">P228</f>
        <v>-7000000</v>
      </c>
      <c r="T290" s="435">
        <f t="shared" ref="T290:T326" si="147">R228</f>
        <v>-3500000</v>
      </c>
      <c r="U290" s="435">
        <f t="shared" ref="U290:U326" si="148">T228</f>
        <v>-875000</v>
      </c>
      <c r="V290" s="435">
        <f t="shared" ref="V290:V326" si="149">V228</f>
        <v>-875000</v>
      </c>
    </row>
    <row r="291" spans="5:22" s="165" customFormat="1" ht="12.75" x14ac:dyDescent="0.25">
      <c r="E291" s="439" t="s">
        <v>307</v>
      </c>
      <c r="F291" s="166"/>
      <c r="G291" s="435">
        <f t="shared" si="135"/>
        <v>-400000</v>
      </c>
      <c r="H291" s="435">
        <f t="shared" si="136"/>
        <v>-200000</v>
      </c>
      <c r="I291" s="435">
        <f t="shared" si="137"/>
        <v>-50000</v>
      </c>
      <c r="J291" s="435">
        <f t="shared" si="138"/>
        <v>-50000</v>
      </c>
      <c r="K291" s="435">
        <f t="shared" si="139"/>
        <v>-400000</v>
      </c>
      <c r="L291" s="435">
        <f t="shared" si="140"/>
        <v>-200000</v>
      </c>
      <c r="M291" s="435">
        <f t="shared" si="141"/>
        <v>-50000</v>
      </c>
      <c r="N291" s="435">
        <f t="shared" ref="N291:O291" si="150">N229</f>
        <v>-50000</v>
      </c>
      <c r="O291" s="435">
        <f t="shared" si="150"/>
        <v>-400000</v>
      </c>
      <c r="P291" s="435">
        <f t="shared" si="143"/>
        <v>-200000</v>
      </c>
      <c r="Q291" s="435">
        <f t="shared" si="144"/>
        <v>-50000</v>
      </c>
      <c r="R291" s="435">
        <f t="shared" si="145"/>
        <v>-50000</v>
      </c>
      <c r="S291" s="435">
        <f t="shared" si="146"/>
        <v>-400000</v>
      </c>
      <c r="T291" s="435">
        <f t="shared" si="147"/>
        <v>-200000</v>
      </c>
      <c r="U291" s="435">
        <f t="shared" si="148"/>
        <v>-50000</v>
      </c>
      <c r="V291" s="435">
        <f t="shared" si="149"/>
        <v>-50000</v>
      </c>
    </row>
    <row r="292" spans="5:22" s="165" customFormat="1" ht="12.75" x14ac:dyDescent="0.25">
      <c r="E292" s="439" t="s">
        <v>308</v>
      </c>
      <c r="F292" s="166"/>
      <c r="G292" s="435">
        <f t="shared" si="135"/>
        <v>0</v>
      </c>
      <c r="H292" s="435">
        <f t="shared" si="136"/>
        <v>0</v>
      </c>
      <c r="I292" s="435">
        <f t="shared" si="137"/>
        <v>0</v>
      </c>
      <c r="J292" s="435">
        <f t="shared" si="138"/>
        <v>0</v>
      </c>
      <c r="K292" s="435">
        <f t="shared" si="139"/>
        <v>0</v>
      </c>
      <c r="L292" s="435">
        <f t="shared" si="140"/>
        <v>0</v>
      </c>
      <c r="M292" s="435">
        <f t="shared" si="141"/>
        <v>0</v>
      </c>
      <c r="N292" s="435">
        <f t="shared" ref="N292:O292" si="151">N230</f>
        <v>0</v>
      </c>
      <c r="O292" s="435">
        <f t="shared" si="151"/>
        <v>0</v>
      </c>
      <c r="P292" s="435">
        <f t="shared" si="143"/>
        <v>0</v>
      </c>
      <c r="Q292" s="435">
        <f t="shared" si="144"/>
        <v>0</v>
      </c>
      <c r="R292" s="435">
        <f t="shared" si="145"/>
        <v>0</v>
      </c>
      <c r="S292" s="435">
        <f t="shared" si="146"/>
        <v>0</v>
      </c>
      <c r="T292" s="435">
        <f t="shared" si="147"/>
        <v>0</v>
      </c>
      <c r="U292" s="435">
        <f t="shared" si="148"/>
        <v>0</v>
      </c>
      <c r="V292" s="435">
        <f t="shared" si="149"/>
        <v>0</v>
      </c>
    </row>
    <row r="293" spans="5:22" s="165" customFormat="1" ht="12.75" x14ac:dyDescent="0.25">
      <c r="E293" s="440" t="s">
        <v>115</v>
      </c>
      <c r="F293" s="166"/>
      <c r="G293" s="464">
        <f t="shared" si="135"/>
        <v>-7400000</v>
      </c>
      <c r="H293" s="464">
        <f t="shared" si="136"/>
        <v>-3700000</v>
      </c>
      <c r="I293" s="464">
        <f t="shared" si="137"/>
        <v>-925000</v>
      </c>
      <c r="J293" s="464">
        <f t="shared" si="138"/>
        <v>-925000</v>
      </c>
      <c r="K293" s="464">
        <f t="shared" si="139"/>
        <v>-7400000</v>
      </c>
      <c r="L293" s="464">
        <f t="shared" si="140"/>
        <v>-3700000</v>
      </c>
      <c r="M293" s="464">
        <f t="shared" si="141"/>
        <v>-925000</v>
      </c>
      <c r="N293" s="464">
        <f t="shared" ref="N293:O293" si="152">N231</f>
        <v>-925000</v>
      </c>
      <c r="O293" s="464">
        <f t="shared" si="152"/>
        <v>-7400000</v>
      </c>
      <c r="P293" s="464">
        <f t="shared" si="143"/>
        <v>-3700000</v>
      </c>
      <c r="Q293" s="464">
        <f t="shared" si="144"/>
        <v>-925000</v>
      </c>
      <c r="R293" s="464">
        <f t="shared" si="145"/>
        <v>-925000</v>
      </c>
      <c r="S293" s="464">
        <f t="shared" si="146"/>
        <v>-7400000</v>
      </c>
      <c r="T293" s="464">
        <f t="shared" si="147"/>
        <v>-3700000</v>
      </c>
      <c r="U293" s="464">
        <f t="shared" si="148"/>
        <v>-925000</v>
      </c>
      <c r="V293" s="464">
        <f t="shared" si="149"/>
        <v>-925000</v>
      </c>
    </row>
    <row r="294" spans="5:22" s="165" customFormat="1" ht="12.75" x14ac:dyDescent="0.25">
      <c r="E294" s="437"/>
      <c r="F294" s="166"/>
      <c r="G294" s="435"/>
      <c r="H294" s="435"/>
      <c r="I294" s="435"/>
      <c r="J294" s="435"/>
      <c r="K294" s="435"/>
      <c r="L294" s="435"/>
      <c r="M294" s="435"/>
      <c r="N294" s="435"/>
      <c r="O294" s="435"/>
      <c r="P294" s="435"/>
      <c r="Q294" s="435"/>
      <c r="R294" s="435"/>
      <c r="S294" s="435"/>
      <c r="T294" s="435"/>
      <c r="U294" s="435"/>
      <c r="V294" s="435"/>
    </row>
    <row r="295" spans="5:22" s="165" customFormat="1" ht="12.75" x14ac:dyDescent="0.25">
      <c r="E295" s="438" t="s">
        <v>299</v>
      </c>
      <c r="F295" s="166"/>
      <c r="G295" s="435"/>
      <c r="H295" s="435"/>
      <c r="I295" s="435"/>
      <c r="J295" s="435"/>
      <c r="K295" s="435"/>
      <c r="L295" s="435"/>
      <c r="M295" s="435"/>
      <c r="N295" s="435"/>
      <c r="O295" s="435"/>
      <c r="P295" s="435"/>
      <c r="Q295" s="435"/>
      <c r="R295" s="435"/>
      <c r="S295" s="435"/>
      <c r="T295" s="435"/>
      <c r="U295" s="435"/>
      <c r="V295" s="435"/>
    </row>
    <row r="296" spans="5:22" s="165" customFormat="1" ht="12.75" x14ac:dyDescent="0.25">
      <c r="E296" s="439" t="s">
        <v>309</v>
      </c>
      <c r="F296" s="166"/>
      <c r="G296" s="435">
        <f t="shared" si="135"/>
        <v>-280000</v>
      </c>
      <c r="H296" s="435">
        <f t="shared" si="136"/>
        <v>-140000</v>
      </c>
      <c r="I296" s="435">
        <f t="shared" si="137"/>
        <v>-35000</v>
      </c>
      <c r="J296" s="435">
        <f t="shared" si="138"/>
        <v>-35000</v>
      </c>
      <c r="K296" s="435">
        <f t="shared" si="139"/>
        <v>-280000</v>
      </c>
      <c r="L296" s="435">
        <f t="shared" si="140"/>
        <v>-140000</v>
      </c>
      <c r="M296" s="435">
        <f t="shared" si="141"/>
        <v>-35000</v>
      </c>
      <c r="N296" s="435">
        <f t="shared" ref="N296:O296" si="153">N234</f>
        <v>-35000</v>
      </c>
      <c r="O296" s="435">
        <f t="shared" si="153"/>
        <v>-280000</v>
      </c>
      <c r="P296" s="435">
        <f t="shared" si="143"/>
        <v>-140000</v>
      </c>
      <c r="Q296" s="435">
        <f t="shared" si="144"/>
        <v>-35000</v>
      </c>
      <c r="R296" s="435">
        <f t="shared" si="145"/>
        <v>-35000</v>
      </c>
      <c r="S296" s="435">
        <f t="shared" si="146"/>
        <v>-280000</v>
      </c>
      <c r="T296" s="435">
        <f t="shared" si="147"/>
        <v>-140000</v>
      </c>
      <c r="U296" s="435">
        <f t="shared" si="148"/>
        <v>-35000</v>
      </c>
      <c r="V296" s="435">
        <f t="shared" si="149"/>
        <v>-35000</v>
      </c>
    </row>
    <row r="297" spans="5:22" s="165" customFormat="1" ht="12.75" x14ac:dyDescent="0.25">
      <c r="E297" s="439" t="s">
        <v>297</v>
      </c>
      <c r="F297" s="166"/>
      <c r="G297" s="435">
        <f t="shared" si="135"/>
        <v>-40000</v>
      </c>
      <c r="H297" s="435">
        <f t="shared" si="136"/>
        <v>-20000</v>
      </c>
      <c r="I297" s="435">
        <f t="shared" si="137"/>
        <v>-5000</v>
      </c>
      <c r="J297" s="435">
        <f t="shared" si="138"/>
        <v>-5000</v>
      </c>
      <c r="K297" s="435">
        <f t="shared" si="139"/>
        <v>-40000</v>
      </c>
      <c r="L297" s="435">
        <f t="shared" si="140"/>
        <v>-20000</v>
      </c>
      <c r="M297" s="435">
        <f t="shared" si="141"/>
        <v>-5000</v>
      </c>
      <c r="N297" s="435">
        <f t="shared" ref="N297:O297" si="154">N235</f>
        <v>-5000</v>
      </c>
      <c r="O297" s="435">
        <f t="shared" si="154"/>
        <v>-40000</v>
      </c>
      <c r="P297" s="435">
        <f t="shared" si="143"/>
        <v>-20000</v>
      </c>
      <c r="Q297" s="435">
        <f t="shared" si="144"/>
        <v>-5000</v>
      </c>
      <c r="R297" s="435">
        <f t="shared" si="145"/>
        <v>-5000</v>
      </c>
      <c r="S297" s="435">
        <f t="shared" si="146"/>
        <v>-40000</v>
      </c>
      <c r="T297" s="435">
        <f t="shared" si="147"/>
        <v>-20000</v>
      </c>
      <c r="U297" s="435">
        <f t="shared" si="148"/>
        <v>-5000</v>
      </c>
      <c r="V297" s="435">
        <f t="shared" si="149"/>
        <v>-5000</v>
      </c>
    </row>
    <row r="298" spans="5:22" s="165" customFormat="1" ht="12.75" x14ac:dyDescent="0.25">
      <c r="E298" s="439" t="s">
        <v>270</v>
      </c>
      <c r="F298" s="166"/>
      <c r="G298" s="435">
        <f t="shared" si="135"/>
        <v>0</v>
      </c>
      <c r="H298" s="435">
        <f t="shared" si="136"/>
        <v>0</v>
      </c>
      <c r="I298" s="435">
        <f t="shared" si="137"/>
        <v>0</v>
      </c>
      <c r="J298" s="435">
        <f t="shared" si="138"/>
        <v>0</v>
      </c>
      <c r="K298" s="435">
        <f t="shared" si="139"/>
        <v>0</v>
      </c>
      <c r="L298" s="435">
        <f t="shared" si="140"/>
        <v>0</v>
      </c>
      <c r="M298" s="435">
        <f t="shared" si="141"/>
        <v>0</v>
      </c>
      <c r="N298" s="435">
        <f t="shared" ref="N298:O298" si="155">N236</f>
        <v>0</v>
      </c>
      <c r="O298" s="435">
        <f t="shared" si="155"/>
        <v>0</v>
      </c>
      <c r="P298" s="435">
        <f t="shared" si="143"/>
        <v>0</v>
      </c>
      <c r="Q298" s="435">
        <f t="shared" si="144"/>
        <v>0</v>
      </c>
      <c r="R298" s="435">
        <f t="shared" si="145"/>
        <v>0</v>
      </c>
      <c r="S298" s="435">
        <f t="shared" si="146"/>
        <v>0</v>
      </c>
      <c r="T298" s="435">
        <f t="shared" si="147"/>
        <v>0</v>
      </c>
      <c r="U298" s="435">
        <f t="shared" si="148"/>
        <v>0</v>
      </c>
      <c r="V298" s="435">
        <f t="shared" si="149"/>
        <v>0</v>
      </c>
    </row>
    <row r="299" spans="5:22" s="165" customFormat="1" thickBot="1" x14ac:dyDescent="0.3">
      <c r="E299" s="441" t="s">
        <v>299</v>
      </c>
      <c r="F299" s="166"/>
      <c r="G299" s="464">
        <f t="shared" si="135"/>
        <v>-320000</v>
      </c>
      <c r="H299" s="464">
        <f t="shared" si="136"/>
        <v>-160000</v>
      </c>
      <c r="I299" s="464">
        <f t="shared" si="137"/>
        <v>-40000</v>
      </c>
      <c r="J299" s="464">
        <f t="shared" si="138"/>
        <v>-40000</v>
      </c>
      <c r="K299" s="464">
        <f t="shared" si="139"/>
        <v>-320000</v>
      </c>
      <c r="L299" s="464">
        <f t="shared" si="140"/>
        <v>-160000</v>
      </c>
      <c r="M299" s="464">
        <f t="shared" si="141"/>
        <v>-40000</v>
      </c>
      <c r="N299" s="464">
        <f t="shared" ref="N299:O299" si="156">N237</f>
        <v>-40000</v>
      </c>
      <c r="O299" s="464">
        <f t="shared" si="156"/>
        <v>-320000</v>
      </c>
      <c r="P299" s="464">
        <f t="shared" si="143"/>
        <v>-160000</v>
      </c>
      <c r="Q299" s="464">
        <f t="shared" si="144"/>
        <v>-40000</v>
      </c>
      <c r="R299" s="464">
        <f t="shared" si="145"/>
        <v>-40000</v>
      </c>
      <c r="S299" s="464">
        <f t="shared" si="146"/>
        <v>-320000</v>
      </c>
      <c r="T299" s="464">
        <f t="shared" si="147"/>
        <v>-160000</v>
      </c>
      <c r="U299" s="464">
        <f t="shared" si="148"/>
        <v>-40000</v>
      </c>
      <c r="V299" s="464">
        <f t="shared" si="149"/>
        <v>-40000</v>
      </c>
    </row>
    <row r="300" spans="5:22" s="165" customFormat="1" ht="12.75" x14ac:dyDescent="0.25">
      <c r="E300" s="439"/>
      <c r="F300" s="166"/>
      <c r="G300" s="435"/>
      <c r="H300" s="435"/>
      <c r="I300" s="435"/>
      <c r="J300" s="435"/>
      <c r="K300" s="435"/>
      <c r="L300" s="435"/>
      <c r="M300" s="435"/>
      <c r="N300" s="435"/>
      <c r="O300" s="435"/>
      <c r="P300" s="435"/>
      <c r="Q300" s="435"/>
      <c r="R300" s="435"/>
      <c r="S300" s="435"/>
      <c r="T300" s="435"/>
      <c r="U300" s="435"/>
      <c r="V300" s="435"/>
    </row>
    <row r="301" spans="5:22" s="165" customFormat="1" ht="12.75" x14ac:dyDescent="0.25">
      <c r="E301" s="438" t="s">
        <v>300</v>
      </c>
      <c r="F301" s="166"/>
      <c r="G301" s="435"/>
      <c r="H301" s="435"/>
      <c r="I301" s="435"/>
      <c r="J301" s="435"/>
      <c r="K301" s="435"/>
      <c r="L301" s="435"/>
      <c r="M301" s="435"/>
      <c r="N301" s="435"/>
      <c r="O301" s="435"/>
      <c r="P301" s="435"/>
      <c r="Q301" s="435"/>
      <c r="R301" s="435"/>
      <c r="S301" s="435"/>
      <c r="T301" s="435"/>
      <c r="U301" s="435"/>
      <c r="V301" s="435"/>
    </row>
    <row r="302" spans="5:22" s="165" customFormat="1" ht="12.75" x14ac:dyDescent="0.25">
      <c r="E302" s="439" t="s">
        <v>303</v>
      </c>
      <c r="F302" s="166"/>
      <c r="G302" s="435">
        <f t="shared" si="135"/>
        <v>-80000</v>
      </c>
      <c r="H302" s="435">
        <f t="shared" si="136"/>
        <v>-40000</v>
      </c>
      <c r="I302" s="435">
        <f t="shared" si="137"/>
        <v>-10000</v>
      </c>
      <c r="J302" s="435">
        <f t="shared" si="138"/>
        <v>-10000</v>
      </c>
      <c r="K302" s="435">
        <f t="shared" si="139"/>
        <v>-80000</v>
      </c>
      <c r="L302" s="435">
        <f t="shared" si="140"/>
        <v>-40000</v>
      </c>
      <c r="M302" s="435">
        <f t="shared" si="141"/>
        <v>-10000</v>
      </c>
      <c r="N302" s="435">
        <f t="shared" ref="N302:O302" si="157">N240</f>
        <v>-10000</v>
      </c>
      <c r="O302" s="435">
        <f t="shared" si="157"/>
        <v>-80000</v>
      </c>
      <c r="P302" s="435">
        <f t="shared" si="143"/>
        <v>-40000</v>
      </c>
      <c r="Q302" s="435">
        <f t="shared" si="144"/>
        <v>-10000</v>
      </c>
      <c r="R302" s="435">
        <f t="shared" si="145"/>
        <v>-10000</v>
      </c>
      <c r="S302" s="435">
        <f t="shared" si="146"/>
        <v>-80000</v>
      </c>
      <c r="T302" s="435">
        <f t="shared" si="147"/>
        <v>-40000</v>
      </c>
      <c r="U302" s="435">
        <f t="shared" si="148"/>
        <v>-10000</v>
      </c>
      <c r="V302" s="435">
        <f t="shared" si="149"/>
        <v>-10000</v>
      </c>
    </row>
    <row r="303" spans="5:22" s="165" customFormat="1" ht="12.75" x14ac:dyDescent="0.25">
      <c r="E303" s="439" t="s">
        <v>304</v>
      </c>
      <c r="F303" s="166"/>
      <c r="G303" s="435">
        <f t="shared" si="135"/>
        <v>-8000</v>
      </c>
      <c r="H303" s="435">
        <f t="shared" si="136"/>
        <v>-4000</v>
      </c>
      <c r="I303" s="435">
        <f t="shared" si="137"/>
        <v>-1000</v>
      </c>
      <c r="J303" s="435">
        <f t="shared" si="138"/>
        <v>-1000</v>
      </c>
      <c r="K303" s="435">
        <f t="shared" si="139"/>
        <v>-8000</v>
      </c>
      <c r="L303" s="435">
        <f t="shared" si="140"/>
        <v>-4000</v>
      </c>
      <c r="M303" s="435">
        <f t="shared" si="141"/>
        <v>-1000</v>
      </c>
      <c r="N303" s="435">
        <f t="shared" ref="N303:O303" si="158">N241</f>
        <v>-1000</v>
      </c>
      <c r="O303" s="435">
        <f t="shared" si="158"/>
        <v>-8000</v>
      </c>
      <c r="P303" s="435">
        <f t="shared" si="143"/>
        <v>-4000</v>
      </c>
      <c r="Q303" s="435">
        <f t="shared" si="144"/>
        <v>-1000</v>
      </c>
      <c r="R303" s="435">
        <f t="shared" si="145"/>
        <v>-1000</v>
      </c>
      <c r="S303" s="435">
        <f t="shared" si="146"/>
        <v>-8000</v>
      </c>
      <c r="T303" s="435">
        <f t="shared" si="147"/>
        <v>-4000</v>
      </c>
      <c r="U303" s="435">
        <f t="shared" si="148"/>
        <v>-1000</v>
      </c>
      <c r="V303" s="435">
        <f t="shared" si="149"/>
        <v>-1000</v>
      </c>
    </row>
    <row r="304" spans="5:22" s="165" customFormat="1" ht="12.75" x14ac:dyDescent="0.25">
      <c r="E304" s="439" t="s">
        <v>305</v>
      </c>
      <c r="F304" s="166"/>
      <c r="G304" s="435">
        <f t="shared" si="135"/>
        <v>0</v>
      </c>
      <c r="H304" s="435">
        <f t="shared" si="136"/>
        <v>0</v>
      </c>
      <c r="I304" s="435">
        <f t="shared" si="137"/>
        <v>0</v>
      </c>
      <c r="J304" s="435">
        <f t="shared" si="138"/>
        <v>0</v>
      </c>
      <c r="K304" s="435">
        <f t="shared" si="139"/>
        <v>0</v>
      </c>
      <c r="L304" s="435">
        <f t="shared" si="140"/>
        <v>0</v>
      </c>
      <c r="M304" s="435">
        <f t="shared" si="141"/>
        <v>0</v>
      </c>
      <c r="N304" s="435">
        <f t="shared" ref="N304:O304" si="159">N242</f>
        <v>0</v>
      </c>
      <c r="O304" s="435">
        <f t="shared" si="159"/>
        <v>0</v>
      </c>
      <c r="P304" s="435">
        <f t="shared" si="143"/>
        <v>0</v>
      </c>
      <c r="Q304" s="435">
        <f t="shared" si="144"/>
        <v>0</v>
      </c>
      <c r="R304" s="435">
        <f t="shared" si="145"/>
        <v>0</v>
      </c>
      <c r="S304" s="435">
        <f t="shared" si="146"/>
        <v>0</v>
      </c>
      <c r="T304" s="435">
        <f t="shared" si="147"/>
        <v>0</v>
      </c>
      <c r="U304" s="435">
        <f t="shared" si="148"/>
        <v>0</v>
      </c>
      <c r="V304" s="435">
        <f t="shared" si="149"/>
        <v>0</v>
      </c>
    </row>
    <row r="305" spans="5:22" s="165" customFormat="1" ht="12.75" x14ac:dyDescent="0.25">
      <c r="E305" s="440" t="s">
        <v>300</v>
      </c>
      <c r="F305" s="166"/>
      <c r="G305" s="464">
        <f t="shared" si="135"/>
        <v>-88000</v>
      </c>
      <c r="H305" s="464">
        <f t="shared" si="136"/>
        <v>-44000</v>
      </c>
      <c r="I305" s="464">
        <f t="shared" si="137"/>
        <v>-11000</v>
      </c>
      <c r="J305" s="464">
        <f t="shared" si="138"/>
        <v>-11000</v>
      </c>
      <c r="K305" s="464">
        <f t="shared" si="139"/>
        <v>-88000</v>
      </c>
      <c r="L305" s="464">
        <f t="shared" si="140"/>
        <v>-44000</v>
      </c>
      <c r="M305" s="464">
        <f t="shared" si="141"/>
        <v>-11000</v>
      </c>
      <c r="N305" s="464">
        <f t="shared" ref="N305:O305" si="160">N243</f>
        <v>-11000</v>
      </c>
      <c r="O305" s="464">
        <f t="shared" si="160"/>
        <v>-88000</v>
      </c>
      <c r="P305" s="464">
        <f t="shared" si="143"/>
        <v>-44000</v>
      </c>
      <c r="Q305" s="464">
        <f t="shared" si="144"/>
        <v>-11000</v>
      </c>
      <c r="R305" s="464">
        <f t="shared" si="145"/>
        <v>-11000</v>
      </c>
      <c r="S305" s="464">
        <f t="shared" si="146"/>
        <v>-88000</v>
      </c>
      <c r="T305" s="464">
        <f t="shared" si="147"/>
        <v>-44000</v>
      </c>
      <c r="U305" s="464">
        <f t="shared" si="148"/>
        <v>-11000</v>
      </c>
      <c r="V305" s="464">
        <f t="shared" si="149"/>
        <v>-11000</v>
      </c>
    </row>
    <row r="306" spans="5:22" s="165" customFormat="1" ht="12.75" x14ac:dyDescent="0.25">
      <c r="E306" s="437"/>
      <c r="F306" s="166"/>
      <c r="G306" s="435"/>
      <c r="H306" s="435"/>
      <c r="I306" s="435"/>
      <c r="J306" s="435"/>
      <c r="K306" s="435"/>
      <c r="L306" s="435"/>
      <c r="M306" s="435"/>
      <c r="N306" s="435"/>
      <c r="O306" s="435"/>
      <c r="P306" s="435"/>
      <c r="Q306" s="435"/>
      <c r="R306" s="435"/>
      <c r="S306" s="435"/>
      <c r="T306" s="435"/>
      <c r="U306" s="435"/>
      <c r="V306" s="435"/>
    </row>
    <row r="307" spans="5:22" s="165" customFormat="1" ht="12.75" x14ac:dyDescent="0.25">
      <c r="E307" s="438" t="s">
        <v>302</v>
      </c>
      <c r="F307" s="166"/>
      <c r="G307" s="435"/>
      <c r="H307" s="435"/>
      <c r="I307" s="435"/>
      <c r="J307" s="435"/>
      <c r="K307" s="435"/>
      <c r="L307" s="435"/>
      <c r="M307" s="435"/>
      <c r="N307" s="435"/>
      <c r="O307" s="435"/>
      <c r="P307" s="435"/>
      <c r="Q307" s="435"/>
      <c r="R307" s="435"/>
      <c r="S307" s="435"/>
      <c r="T307" s="435"/>
      <c r="U307" s="435"/>
      <c r="V307" s="435"/>
    </row>
    <row r="308" spans="5:22" s="165" customFormat="1" ht="12.75" x14ac:dyDescent="0.25">
      <c r="E308" s="439" t="s">
        <v>240</v>
      </c>
      <c r="F308" s="166"/>
      <c r="G308" s="435">
        <f t="shared" si="135"/>
        <v>-260710.23214285731</v>
      </c>
      <c r="H308" s="435">
        <f t="shared" si="136"/>
        <v>-169580.35714285731</v>
      </c>
      <c r="I308" s="435">
        <f t="shared" si="137"/>
        <v>-153952.87500000017</v>
      </c>
      <c r="J308" s="435">
        <f t="shared" si="138"/>
        <v>0</v>
      </c>
      <c r="K308" s="435">
        <f t="shared" si="139"/>
        <v>-229377.00000000015</v>
      </c>
      <c r="L308" s="435">
        <f t="shared" si="140"/>
        <v>-146100.00000000017</v>
      </c>
      <c r="M308" s="435">
        <f t="shared" si="141"/>
        <v>-23480.357142857138</v>
      </c>
      <c r="N308" s="435">
        <f t="shared" ref="N308:O308" si="161">N246</f>
        <v>0</v>
      </c>
      <c r="O308" s="435">
        <f t="shared" si="161"/>
        <v>-252857.35714285731</v>
      </c>
      <c r="P308" s="435">
        <f t="shared" si="143"/>
        <v>-169580.35714285731</v>
      </c>
      <c r="Q308" s="435">
        <f t="shared" si="144"/>
        <v>-153952.87500000017</v>
      </c>
      <c r="R308" s="435">
        <f t="shared" si="145"/>
        <v>0</v>
      </c>
      <c r="S308" s="435">
        <f t="shared" si="146"/>
        <v>-229377.00000000015</v>
      </c>
      <c r="T308" s="435">
        <f t="shared" si="147"/>
        <v>-34698.749999999993</v>
      </c>
      <c r="U308" s="435">
        <f t="shared" si="148"/>
        <v>-23480.357142857138</v>
      </c>
      <c r="V308" s="435">
        <f t="shared" si="149"/>
        <v>0</v>
      </c>
    </row>
    <row r="309" spans="5:22" s="165" customFormat="1" ht="12.75" x14ac:dyDescent="0.25">
      <c r="E309" s="439" t="s">
        <v>56</v>
      </c>
      <c r="F309" s="166"/>
      <c r="G309" s="435">
        <f t="shared" si="135"/>
        <v>-60000</v>
      </c>
      <c r="H309" s="435">
        <f t="shared" si="136"/>
        <v>-30000</v>
      </c>
      <c r="I309" s="435">
        <f t="shared" si="137"/>
        <v>-15000</v>
      </c>
      <c r="J309" s="435">
        <f t="shared" si="138"/>
        <v>-15000</v>
      </c>
      <c r="K309" s="435">
        <f t="shared" si="139"/>
        <v>-60000</v>
      </c>
      <c r="L309" s="435">
        <f t="shared" si="140"/>
        <v>-30000</v>
      </c>
      <c r="M309" s="435">
        <f t="shared" si="141"/>
        <v>-15000</v>
      </c>
      <c r="N309" s="435">
        <f t="shared" ref="N309:O309" si="162">N247</f>
        <v>-15000</v>
      </c>
      <c r="O309" s="435">
        <f t="shared" si="162"/>
        <v>-60000</v>
      </c>
      <c r="P309" s="435">
        <f t="shared" si="143"/>
        <v>-30000</v>
      </c>
      <c r="Q309" s="435">
        <f t="shared" si="144"/>
        <v>-15000</v>
      </c>
      <c r="R309" s="435">
        <f t="shared" si="145"/>
        <v>-15000</v>
      </c>
      <c r="S309" s="435">
        <f t="shared" si="146"/>
        <v>-60000</v>
      </c>
      <c r="T309" s="435">
        <f t="shared" si="147"/>
        <v>-30000</v>
      </c>
      <c r="U309" s="435">
        <f t="shared" si="148"/>
        <v>-15000</v>
      </c>
      <c r="V309" s="435">
        <f t="shared" si="149"/>
        <v>-15000</v>
      </c>
    </row>
    <row r="310" spans="5:22" s="165" customFormat="1" ht="12.75" x14ac:dyDescent="0.25">
      <c r="E310" s="439" t="s">
        <v>119</v>
      </c>
      <c r="F310" s="166"/>
      <c r="G310" s="435">
        <f t="shared" si="135"/>
        <v>0</v>
      </c>
      <c r="H310" s="435">
        <f t="shared" si="136"/>
        <v>0</v>
      </c>
      <c r="I310" s="435">
        <f t="shared" si="137"/>
        <v>0</v>
      </c>
      <c r="J310" s="435">
        <f t="shared" si="138"/>
        <v>0</v>
      </c>
      <c r="K310" s="435">
        <f t="shared" si="139"/>
        <v>0</v>
      </c>
      <c r="L310" s="435">
        <f t="shared" si="140"/>
        <v>0</v>
      </c>
      <c r="M310" s="435">
        <f t="shared" si="141"/>
        <v>0</v>
      </c>
      <c r="N310" s="435">
        <f t="shared" ref="N310:O310" si="163">N248</f>
        <v>0</v>
      </c>
      <c r="O310" s="435">
        <f t="shared" si="163"/>
        <v>0</v>
      </c>
      <c r="P310" s="435">
        <f t="shared" si="143"/>
        <v>0</v>
      </c>
      <c r="Q310" s="435">
        <f t="shared" si="144"/>
        <v>0</v>
      </c>
      <c r="R310" s="435">
        <f t="shared" si="145"/>
        <v>0</v>
      </c>
      <c r="S310" s="435">
        <f t="shared" si="146"/>
        <v>0</v>
      </c>
      <c r="T310" s="435">
        <f t="shared" si="147"/>
        <v>0</v>
      </c>
      <c r="U310" s="435">
        <f t="shared" si="148"/>
        <v>0</v>
      </c>
      <c r="V310" s="435">
        <f t="shared" si="149"/>
        <v>0</v>
      </c>
    </row>
    <row r="311" spans="5:22" s="165" customFormat="1" ht="12.75" x14ac:dyDescent="0.25">
      <c r="E311" s="440" t="s">
        <v>302</v>
      </c>
      <c r="F311" s="166"/>
      <c r="G311" s="464">
        <f t="shared" si="135"/>
        <v>-320710.23214285728</v>
      </c>
      <c r="H311" s="464">
        <f t="shared" si="136"/>
        <v>-199580.35714285731</v>
      </c>
      <c r="I311" s="464">
        <f t="shared" si="137"/>
        <v>-168952.87500000017</v>
      </c>
      <c r="J311" s="464">
        <f t="shared" si="138"/>
        <v>-15000</v>
      </c>
      <c r="K311" s="464">
        <f t="shared" si="139"/>
        <v>-289377.00000000012</v>
      </c>
      <c r="L311" s="464">
        <f t="shared" si="140"/>
        <v>-176100.00000000017</v>
      </c>
      <c r="M311" s="464">
        <f t="shared" si="141"/>
        <v>-38480.357142857138</v>
      </c>
      <c r="N311" s="464">
        <f t="shared" ref="N311:O311" si="164">N249</f>
        <v>-15000</v>
      </c>
      <c r="O311" s="464">
        <f t="shared" si="164"/>
        <v>-312857.35714285728</v>
      </c>
      <c r="P311" s="464">
        <f t="shared" si="143"/>
        <v>-199580.35714285731</v>
      </c>
      <c r="Q311" s="464">
        <f t="shared" si="144"/>
        <v>-168952.87500000017</v>
      </c>
      <c r="R311" s="464">
        <f t="shared" si="145"/>
        <v>-15000</v>
      </c>
      <c r="S311" s="464">
        <f t="shared" si="146"/>
        <v>-289377.00000000012</v>
      </c>
      <c r="T311" s="464">
        <f t="shared" si="147"/>
        <v>-64698.749999999993</v>
      </c>
      <c r="U311" s="464">
        <f t="shared" si="148"/>
        <v>-38480.357142857138</v>
      </c>
      <c r="V311" s="464">
        <f t="shared" si="149"/>
        <v>-15000</v>
      </c>
    </row>
    <row r="312" spans="5:22" s="165" customFormat="1" ht="12.75" x14ac:dyDescent="0.25">
      <c r="E312" s="439"/>
      <c r="F312" s="166"/>
      <c r="G312" s="435"/>
      <c r="H312" s="435"/>
      <c r="I312" s="435"/>
      <c r="J312" s="435"/>
      <c r="K312" s="435"/>
      <c r="L312" s="435"/>
      <c r="M312" s="435"/>
      <c r="N312" s="435"/>
      <c r="O312" s="435"/>
      <c r="P312" s="435"/>
      <c r="Q312" s="435"/>
      <c r="R312" s="435"/>
      <c r="S312" s="435"/>
      <c r="T312" s="435"/>
      <c r="U312" s="435"/>
      <c r="V312" s="435"/>
    </row>
    <row r="313" spans="5:22" s="165" customFormat="1" ht="12.75" x14ac:dyDescent="0.25">
      <c r="E313" s="438" t="s">
        <v>51</v>
      </c>
      <c r="F313" s="166"/>
      <c r="G313" s="435"/>
      <c r="H313" s="435"/>
      <c r="I313" s="435"/>
      <c r="J313" s="435"/>
      <c r="K313" s="435"/>
      <c r="L313" s="435"/>
      <c r="M313" s="435"/>
      <c r="N313" s="435"/>
      <c r="O313" s="435"/>
      <c r="P313" s="435"/>
      <c r="Q313" s="435"/>
      <c r="R313" s="435"/>
      <c r="S313" s="435"/>
      <c r="T313" s="435"/>
      <c r="U313" s="435"/>
      <c r="V313" s="435"/>
    </row>
    <row r="314" spans="5:22" s="165" customFormat="1" ht="12.75" x14ac:dyDescent="0.25">
      <c r="E314" s="439" t="s">
        <v>52</v>
      </c>
      <c r="F314" s="166"/>
      <c r="G314" s="435">
        <f t="shared" si="135"/>
        <v>0</v>
      </c>
      <c r="H314" s="435">
        <f t="shared" si="136"/>
        <v>0</v>
      </c>
      <c r="I314" s="435">
        <f t="shared" si="137"/>
        <v>0</v>
      </c>
      <c r="J314" s="435">
        <f t="shared" si="138"/>
        <v>0</v>
      </c>
      <c r="K314" s="435">
        <f t="shared" si="139"/>
        <v>0</v>
      </c>
      <c r="L314" s="435">
        <f t="shared" si="140"/>
        <v>0</v>
      </c>
      <c r="M314" s="435">
        <f t="shared" si="141"/>
        <v>0</v>
      </c>
      <c r="N314" s="435">
        <f t="shared" ref="N314:O314" si="165">N252</f>
        <v>0</v>
      </c>
      <c r="O314" s="435">
        <f t="shared" si="165"/>
        <v>0</v>
      </c>
      <c r="P314" s="435">
        <f t="shared" si="143"/>
        <v>0</v>
      </c>
      <c r="Q314" s="435">
        <f t="shared" si="144"/>
        <v>0</v>
      </c>
      <c r="R314" s="435">
        <f t="shared" si="145"/>
        <v>0</v>
      </c>
      <c r="S314" s="435">
        <f t="shared" si="146"/>
        <v>0</v>
      </c>
      <c r="T314" s="435">
        <f t="shared" si="147"/>
        <v>0</v>
      </c>
      <c r="U314" s="435">
        <f t="shared" si="148"/>
        <v>0</v>
      </c>
      <c r="V314" s="435">
        <f t="shared" si="149"/>
        <v>0</v>
      </c>
    </row>
    <row r="315" spans="5:22" s="165" customFormat="1" ht="12.75" x14ac:dyDescent="0.25">
      <c r="E315" s="439" t="s">
        <v>47</v>
      </c>
      <c r="F315" s="166"/>
      <c r="G315" s="435" t="e">
        <f t="shared" si="135"/>
        <v>#REF!</v>
      </c>
      <c r="H315" s="435" t="e">
        <f t="shared" si="136"/>
        <v>#REF!</v>
      </c>
      <c r="I315" s="435" t="e">
        <f t="shared" si="137"/>
        <v>#REF!</v>
      </c>
      <c r="J315" s="435" t="e">
        <f t="shared" si="138"/>
        <v>#REF!</v>
      </c>
      <c r="K315" s="435" t="e">
        <f t="shared" si="139"/>
        <v>#REF!</v>
      </c>
      <c r="L315" s="435" t="e">
        <f t="shared" si="140"/>
        <v>#REF!</v>
      </c>
      <c r="M315" s="435" t="e">
        <f t="shared" si="141"/>
        <v>#REF!</v>
      </c>
      <c r="N315" s="435" t="e">
        <f t="shared" ref="N315:O315" si="166">N253</f>
        <v>#REF!</v>
      </c>
      <c r="O315" s="435" t="e">
        <f t="shared" si="166"/>
        <v>#REF!</v>
      </c>
      <c r="P315" s="435" t="e">
        <f t="shared" si="143"/>
        <v>#REF!</v>
      </c>
      <c r="Q315" s="435" t="e">
        <f t="shared" si="144"/>
        <v>#REF!</v>
      </c>
      <c r="R315" s="435" t="e">
        <f t="shared" si="145"/>
        <v>#REF!</v>
      </c>
      <c r="S315" s="435" t="e">
        <f t="shared" si="146"/>
        <v>#REF!</v>
      </c>
      <c r="T315" s="435" t="e">
        <f t="shared" si="147"/>
        <v>#REF!</v>
      </c>
      <c r="U315" s="435" t="e">
        <f t="shared" si="148"/>
        <v>#REF!</v>
      </c>
      <c r="V315" s="435" t="e">
        <f t="shared" si="149"/>
        <v>#REF!</v>
      </c>
    </row>
    <row r="316" spans="5:22" s="165" customFormat="1" ht="12.75" x14ac:dyDescent="0.25">
      <c r="E316" s="440" t="s">
        <v>51</v>
      </c>
      <c r="F316" s="166"/>
      <c r="G316" s="464" t="e">
        <f t="shared" si="135"/>
        <v>#REF!</v>
      </c>
      <c r="H316" s="464" t="e">
        <f t="shared" si="136"/>
        <v>#REF!</v>
      </c>
      <c r="I316" s="464" t="e">
        <f t="shared" si="137"/>
        <v>#REF!</v>
      </c>
      <c r="J316" s="464" t="e">
        <f t="shared" si="138"/>
        <v>#REF!</v>
      </c>
      <c r="K316" s="464" t="e">
        <f t="shared" si="139"/>
        <v>#REF!</v>
      </c>
      <c r="L316" s="464" t="e">
        <f t="shared" si="140"/>
        <v>#REF!</v>
      </c>
      <c r="M316" s="464" t="e">
        <f t="shared" si="141"/>
        <v>#REF!</v>
      </c>
      <c r="N316" s="464" t="e">
        <f t="shared" ref="N316:O316" si="167">N254</f>
        <v>#REF!</v>
      </c>
      <c r="O316" s="464" t="e">
        <f t="shared" si="167"/>
        <v>#REF!</v>
      </c>
      <c r="P316" s="464" t="e">
        <f t="shared" si="143"/>
        <v>#REF!</v>
      </c>
      <c r="Q316" s="464" t="e">
        <f t="shared" si="144"/>
        <v>#REF!</v>
      </c>
      <c r="R316" s="464" t="e">
        <f t="shared" si="145"/>
        <v>#REF!</v>
      </c>
      <c r="S316" s="464" t="e">
        <f t="shared" si="146"/>
        <v>#REF!</v>
      </c>
      <c r="T316" s="464" t="e">
        <f t="shared" si="147"/>
        <v>#REF!</v>
      </c>
      <c r="U316" s="464" t="e">
        <f t="shared" si="148"/>
        <v>#REF!</v>
      </c>
      <c r="V316" s="464" t="e">
        <f t="shared" si="149"/>
        <v>#REF!</v>
      </c>
    </row>
    <row r="317" spans="5:22" s="165" customFormat="1" ht="12.75" x14ac:dyDescent="0.25">
      <c r="E317" s="439"/>
      <c r="F317" s="166"/>
      <c r="G317" s="435"/>
      <c r="H317" s="435"/>
      <c r="I317" s="435"/>
      <c r="J317" s="435"/>
      <c r="K317" s="435"/>
      <c r="L317" s="435"/>
      <c r="M317" s="435"/>
      <c r="N317" s="435"/>
      <c r="O317" s="435"/>
      <c r="P317" s="435"/>
      <c r="Q317" s="435"/>
      <c r="R317" s="435"/>
      <c r="S317" s="435"/>
      <c r="T317" s="435"/>
      <c r="U317" s="435"/>
      <c r="V317" s="435"/>
    </row>
    <row r="318" spans="5:22" s="165" customFormat="1" ht="12.75" x14ac:dyDescent="0.25">
      <c r="E318" s="438" t="s">
        <v>66</v>
      </c>
      <c r="F318" s="166"/>
      <c r="G318" s="435"/>
      <c r="H318" s="435"/>
      <c r="I318" s="435"/>
      <c r="J318" s="435"/>
      <c r="K318" s="435"/>
      <c r="L318" s="435"/>
      <c r="M318" s="435"/>
      <c r="N318" s="435"/>
      <c r="O318" s="435"/>
      <c r="P318" s="435"/>
      <c r="Q318" s="435"/>
      <c r="R318" s="435"/>
      <c r="S318" s="435"/>
      <c r="T318" s="435"/>
      <c r="U318" s="435"/>
      <c r="V318" s="435"/>
    </row>
    <row r="319" spans="5:22" s="165" customFormat="1" ht="12.75" x14ac:dyDescent="0.25">
      <c r="E319" s="439" t="s">
        <v>63</v>
      </c>
      <c r="F319" s="166"/>
      <c r="G319" s="435">
        <f t="shared" si="135"/>
        <v>-728710.23214285728</v>
      </c>
      <c r="H319" s="435">
        <f t="shared" si="136"/>
        <v>-403580.35714285728</v>
      </c>
      <c r="I319" s="435">
        <f t="shared" si="137"/>
        <v>-219952.87500000017</v>
      </c>
      <c r="J319" s="435">
        <f t="shared" si="138"/>
        <v>-66000</v>
      </c>
      <c r="K319" s="435">
        <f t="shared" si="139"/>
        <v>-697377.00000000012</v>
      </c>
      <c r="L319" s="435">
        <f t="shared" si="140"/>
        <v>-380100.00000000017</v>
      </c>
      <c r="M319" s="435">
        <f t="shared" si="141"/>
        <v>-89480.35714285713</v>
      </c>
      <c r="N319" s="435">
        <f t="shared" ref="N319:O319" si="168">N257</f>
        <v>-66000</v>
      </c>
      <c r="O319" s="435">
        <f t="shared" si="168"/>
        <v>-720857.35714285728</v>
      </c>
      <c r="P319" s="435">
        <f t="shared" si="143"/>
        <v>-403580.35714285728</v>
      </c>
      <c r="Q319" s="435">
        <f t="shared" si="144"/>
        <v>-219952.87500000017</v>
      </c>
      <c r="R319" s="435">
        <f t="shared" si="145"/>
        <v>-66000</v>
      </c>
      <c r="S319" s="435">
        <f t="shared" si="146"/>
        <v>-697377.00000000012</v>
      </c>
      <c r="T319" s="435">
        <f t="shared" si="147"/>
        <v>-268698.75</v>
      </c>
      <c r="U319" s="435">
        <f t="shared" si="148"/>
        <v>-89480.35714285713</v>
      </c>
      <c r="V319" s="435">
        <f t="shared" si="149"/>
        <v>-66000</v>
      </c>
    </row>
    <row r="320" spans="5:22" s="165" customFormat="1" ht="12.75" x14ac:dyDescent="0.25">
      <c r="E320" s="439" t="s">
        <v>51</v>
      </c>
      <c r="F320" s="166"/>
      <c r="G320" s="435" t="e">
        <f t="shared" si="135"/>
        <v>#REF!</v>
      </c>
      <c r="H320" s="435" t="e">
        <f t="shared" si="136"/>
        <v>#REF!</v>
      </c>
      <c r="I320" s="435" t="e">
        <f t="shared" si="137"/>
        <v>#REF!</v>
      </c>
      <c r="J320" s="435" t="e">
        <f t="shared" si="138"/>
        <v>#REF!</v>
      </c>
      <c r="K320" s="435" t="e">
        <f t="shared" si="139"/>
        <v>#REF!</v>
      </c>
      <c r="L320" s="435" t="e">
        <f t="shared" si="140"/>
        <v>#REF!</v>
      </c>
      <c r="M320" s="435" t="e">
        <f t="shared" si="141"/>
        <v>#REF!</v>
      </c>
      <c r="N320" s="435" t="e">
        <f t="shared" ref="N320:O320" si="169">N258</f>
        <v>#REF!</v>
      </c>
      <c r="O320" s="435" t="e">
        <f t="shared" si="169"/>
        <v>#REF!</v>
      </c>
      <c r="P320" s="435" t="e">
        <f t="shared" si="143"/>
        <v>#REF!</v>
      </c>
      <c r="Q320" s="435" t="e">
        <f t="shared" si="144"/>
        <v>#REF!</v>
      </c>
      <c r="R320" s="435" t="e">
        <f t="shared" si="145"/>
        <v>#REF!</v>
      </c>
      <c r="S320" s="435" t="e">
        <f t="shared" si="146"/>
        <v>#REF!</v>
      </c>
      <c r="T320" s="435" t="e">
        <f t="shared" si="147"/>
        <v>#REF!</v>
      </c>
      <c r="U320" s="435" t="e">
        <f t="shared" si="148"/>
        <v>#REF!</v>
      </c>
      <c r="V320" s="435" t="e">
        <f t="shared" si="149"/>
        <v>#REF!</v>
      </c>
    </row>
    <row r="321" spans="5:22" s="165" customFormat="1" ht="12.75" x14ac:dyDescent="0.25">
      <c r="E321" s="440" t="s">
        <v>64</v>
      </c>
      <c r="F321" s="166"/>
      <c r="G321" s="464" t="e">
        <f t="shared" si="135"/>
        <v>#REF!</v>
      </c>
      <c r="H321" s="464" t="e">
        <f t="shared" si="136"/>
        <v>#REF!</v>
      </c>
      <c r="I321" s="464" t="e">
        <f t="shared" si="137"/>
        <v>#REF!</v>
      </c>
      <c r="J321" s="464" t="e">
        <f t="shared" si="138"/>
        <v>#REF!</v>
      </c>
      <c r="K321" s="464" t="e">
        <f t="shared" si="139"/>
        <v>#REF!</v>
      </c>
      <c r="L321" s="464" t="e">
        <f t="shared" si="140"/>
        <v>#REF!</v>
      </c>
      <c r="M321" s="464" t="e">
        <f t="shared" si="141"/>
        <v>#REF!</v>
      </c>
      <c r="N321" s="464" t="e">
        <f t="shared" ref="N321:O321" si="170">N259</f>
        <v>#REF!</v>
      </c>
      <c r="O321" s="464" t="e">
        <f t="shared" si="170"/>
        <v>#REF!</v>
      </c>
      <c r="P321" s="464" t="e">
        <f t="shared" si="143"/>
        <v>#REF!</v>
      </c>
      <c r="Q321" s="464" t="e">
        <f t="shared" si="144"/>
        <v>#REF!</v>
      </c>
      <c r="R321" s="464" t="e">
        <f t="shared" si="145"/>
        <v>#REF!</v>
      </c>
      <c r="S321" s="464" t="e">
        <f t="shared" si="146"/>
        <v>#REF!</v>
      </c>
      <c r="T321" s="464" t="e">
        <f t="shared" si="147"/>
        <v>#REF!</v>
      </c>
      <c r="U321" s="464" t="e">
        <f t="shared" si="148"/>
        <v>#REF!</v>
      </c>
      <c r="V321" s="464" t="e">
        <f t="shared" si="149"/>
        <v>#REF!</v>
      </c>
    </row>
    <row r="322" spans="5:22" s="165" customFormat="1" ht="12.75" x14ac:dyDescent="0.25">
      <c r="E322" s="437"/>
      <c r="F322" s="166"/>
      <c r="G322" s="435"/>
      <c r="H322" s="435"/>
      <c r="I322" s="435"/>
      <c r="J322" s="435"/>
      <c r="K322" s="435"/>
      <c r="L322" s="435"/>
      <c r="M322" s="435"/>
      <c r="N322" s="435"/>
      <c r="O322" s="435"/>
      <c r="P322" s="435"/>
      <c r="Q322" s="435"/>
      <c r="R322" s="435"/>
      <c r="S322" s="435"/>
      <c r="T322" s="435"/>
      <c r="U322" s="435"/>
      <c r="V322" s="435"/>
    </row>
    <row r="323" spans="5:22" s="165" customFormat="1" ht="12.75" x14ac:dyDescent="0.25">
      <c r="E323" s="438" t="s">
        <v>311</v>
      </c>
      <c r="F323" s="166"/>
      <c r="G323" s="435"/>
      <c r="H323" s="435"/>
      <c r="I323" s="435"/>
      <c r="J323" s="435"/>
      <c r="K323" s="435"/>
      <c r="L323" s="435"/>
      <c r="M323" s="435"/>
      <c r="N323" s="435"/>
      <c r="O323" s="435"/>
      <c r="P323" s="435"/>
      <c r="Q323" s="435"/>
      <c r="R323" s="435"/>
      <c r="S323" s="435"/>
      <c r="T323" s="435"/>
      <c r="U323" s="435"/>
      <c r="V323" s="435"/>
    </row>
    <row r="324" spans="5:22" s="165" customFormat="1" ht="12.75" x14ac:dyDescent="0.25">
      <c r="E324" s="439" t="s">
        <v>311</v>
      </c>
      <c r="F324" s="166"/>
      <c r="G324" s="435">
        <f t="shared" si="135"/>
        <v>-78500</v>
      </c>
      <c r="H324" s="435">
        <f t="shared" si="136"/>
        <v>-39250</v>
      </c>
      <c r="I324" s="435">
        <f t="shared" si="137"/>
        <v>-15700</v>
      </c>
      <c r="J324" s="435">
        <f t="shared" si="138"/>
        <v>-15700</v>
      </c>
      <c r="K324" s="435">
        <f t="shared" si="139"/>
        <v>-78500</v>
      </c>
      <c r="L324" s="435">
        <f t="shared" si="140"/>
        <v>-39250</v>
      </c>
      <c r="M324" s="435">
        <f t="shared" si="141"/>
        <v>-15700</v>
      </c>
      <c r="N324" s="435">
        <f t="shared" ref="N324:O324" si="171">N262</f>
        <v>-15700</v>
      </c>
      <c r="O324" s="435">
        <f t="shared" si="171"/>
        <v>-78500</v>
      </c>
      <c r="P324" s="435">
        <f t="shared" si="143"/>
        <v>-39250</v>
      </c>
      <c r="Q324" s="435">
        <f t="shared" si="144"/>
        <v>-15700</v>
      </c>
      <c r="R324" s="435">
        <f t="shared" si="145"/>
        <v>-15700</v>
      </c>
      <c r="S324" s="435">
        <f t="shared" si="146"/>
        <v>-78500</v>
      </c>
      <c r="T324" s="435">
        <f t="shared" si="147"/>
        <v>-39250</v>
      </c>
      <c r="U324" s="435">
        <f t="shared" si="148"/>
        <v>-15700</v>
      </c>
      <c r="V324" s="435">
        <f t="shared" si="149"/>
        <v>-15700</v>
      </c>
    </row>
    <row r="325" spans="5:22" s="165" customFormat="1" ht="12.75" x14ac:dyDescent="0.25">
      <c r="E325" s="439" t="s">
        <v>362</v>
      </c>
      <c r="F325" s="166"/>
      <c r="G325" s="435">
        <f t="shared" si="135"/>
        <v>-175000</v>
      </c>
      <c r="H325" s="435">
        <f t="shared" si="136"/>
        <v>-87500</v>
      </c>
      <c r="I325" s="435">
        <f t="shared" si="137"/>
        <v>-35000</v>
      </c>
      <c r="J325" s="435">
        <f t="shared" si="138"/>
        <v>-35000</v>
      </c>
      <c r="K325" s="435">
        <f t="shared" si="139"/>
        <v>-175000</v>
      </c>
      <c r="L325" s="435">
        <f t="shared" si="140"/>
        <v>-87500</v>
      </c>
      <c r="M325" s="435">
        <f t="shared" si="141"/>
        <v>-35000</v>
      </c>
      <c r="N325" s="435">
        <f t="shared" ref="N325:O325" si="172">N263</f>
        <v>-35000</v>
      </c>
      <c r="O325" s="435">
        <f t="shared" si="172"/>
        <v>-175000</v>
      </c>
      <c r="P325" s="435">
        <f t="shared" si="143"/>
        <v>-87500</v>
      </c>
      <c r="Q325" s="435">
        <f t="shared" si="144"/>
        <v>-35000</v>
      </c>
      <c r="R325" s="435">
        <f t="shared" si="145"/>
        <v>-35000</v>
      </c>
      <c r="S325" s="435">
        <f t="shared" si="146"/>
        <v>-175000</v>
      </c>
      <c r="T325" s="435">
        <f t="shared" si="147"/>
        <v>-87500</v>
      </c>
      <c r="U325" s="435">
        <f t="shared" si="148"/>
        <v>-35000</v>
      </c>
      <c r="V325" s="435">
        <f t="shared" si="149"/>
        <v>-35000</v>
      </c>
    </row>
    <row r="326" spans="5:22" s="165" customFormat="1" ht="12.75" x14ac:dyDescent="0.25">
      <c r="E326" s="440" t="s">
        <v>311</v>
      </c>
      <c r="F326" s="166"/>
      <c r="G326" s="464">
        <f t="shared" si="135"/>
        <v>-253500</v>
      </c>
      <c r="H326" s="464">
        <f t="shared" si="136"/>
        <v>-126750</v>
      </c>
      <c r="I326" s="464">
        <f t="shared" si="137"/>
        <v>-50700</v>
      </c>
      <c r="J326" s="464">
        <f t="shared" si="138"/>
        <v>-50700</v>
      </c>
      <c r="K326" s="464">
        <f t="shared" si="139"/>
        <v>-253500</v>
      </c>
      <c r="L326" s="464">
        <f t="shared" si="140"/>
        <v>-126750</v>
      </c>
      <c r="M326" s="464">
        <f t="shared" si="141"/>
        <v>-50700</v>
      </c>
      <c r="N326" s="464">
        <f t="shared" ref="N326:O326" si="173">N264</f>
        <v>-50700</v>
      </c>
      <c r="O326" s="464">
        <f t="shared" si="173"/>
        <v>-253500</v>
      </c>
      <c r="P326" s="464">
        <f t="shared" si="143"/>
        <v>-126750</v>
      </c>
      <c r="Q326" s="464">
        <f t="shared" si="144"/>
        <v>-50700</v>
      </c>
      <c r="R326" s="464">
        <f t="shared" si="145"/>
        <v>-50700</v>
      </c>
      <c r="S326" s="464">
        <f t="shared" si="146"/>
        <v>-253500</v>
      </c>
      <c r="T326" s="464">
        <f t="shared" si="147"/>
        <v>-126750</v>
      </c>
      <c r="U326" s="464">
        <f t="shared" si="148"/>
        <v>-50700</v>
      </c>
      <c r="V326" s="464">
        <f t="shared" si="149"/>
        <v>-50700</v>
      </c>
    </row>
    <row r="327" spans="5:22" s="165" customFormat="1" ht="12.75" x14ac:dyDescent="0.25">
      <c r="E327" s="166"/>
      <c r="F327" s="166"/>
      <c r="G327" s="463"/>
      <c r="H327" s="463"/>
      <c r="I327" s="463"/>
      <c r="J327" s="463"/>
      <c r="K327" s="463"/>
      <c r="L327" s="463"/>
      <c r="M327" s="463"/>
      <c r="N327" s="463"/>
      <c r="O327" s="463"/>
      <c r="P327" s="463"/>
      <c r="Q327" s="463"/>
      <c r="R327" s="463"/>
      <c r="S327" s="463"/>
      <c r="T327" s="463"/>
      <c r="U327" s="463"/>
      <c r="V327" s="463"/>
    </row>
    <row r="328" spans="5:22" s="165" customFormat="1" thickBot="1" x14ac:dyDescent="0.3">
      <c r="E328" s="166"/>
      <c r="F328" s="166"/>
      <c r="G328" s="463"/>
      <c r="H328" s="463"/>
      <c r="I328" s="463"/>
      <c r="J328" s="463"/>
      <c r="K328" s="463"/>
      <c r="L328" s="463"/>
      <c r="M328" s="463"/>
      <c r="N328" s="463"/>
      <c r="O328" s="463"/>
      <c r="P328" s="463"/>
      <c r="Q328" s="463"/>
      <c r="R328" s="463"/>
      <c r="S328" s="463"/>
      <c r="T328" s="463"/>
      <c r="U328" s="463"/>
      <c r="V328" s="463"/>
    </row>
    <row r="329" spans="5:22" s="471" customFormat="1" ht="20.25" customHeight="1" thickBot="1" x14ac:dyDescent="0.3">
      <c r="E329" s="469"/>
      <c r="F329" s="470"/>
      <c r="G329" s="445" t="str">
        <f>G151</f>
        <v>Groot 0,50-2</v>
      </c>
      <c r="H329" s="445" t="str">
        <f>I151</f>
        <v>Midden 0,50-2</v>
      </c>
      <c r="I329" s="445" t="str">
        <f>K151</f>
        <v>Klein bemenst 0,50-2</v>
      </c>
      <c r="J329" s="445" t="str">
        <f>M151</f>
        <v>Klein onbemenst 0,50-2</v>
      </c>
      <c r="K329" s="445" t="str">
        <f>H151</f>
        <v>Groot  gratis</v>
      </c>
      <c r="L329" s="445" t="str">
        <f>J151</f>
        <v>Midden gratis</v>
      </c>
      <c r="M329" s="445" t="str">
        <f>L151</f>
        <v>Klein bemenst gratis</v>
      </c>
      <c r="N329" s="445" t="str">
        <f>N151</f>
        <v>Klein onbemenst gratis</v>
      </c>
      <c r="O329" s="445" t="str">
        <f>O151</f>
        <v>Groot 1,25</v>
      </c>
      <c r="P329" s="445" t="str">
        <f>Q151</f>
        <v>Midden 1,25</v>
      </c>
      <c r="Q329" s="445" t="str">
        <f>S151</f>
        <v>Klein bemenst 1,25</v>
      </c>
      <c r="R329" s="445" t="str">
        <f>U151</f>
        <v>Klein onbemenst 1,25</v>
      </c>
      <c r="S329" s="445" t="str">
        <f>P151</f>
        <v>Groot 0,20</v>
      </c>
      <c r="T329" s="445" t="str">
        <f>R151</f>
        <v>Midden 0,20</v>
      </c>
      <c r="U329" s="445" t="str">
        <f>T151</f>
        <v>Klein bemenst 0,20</v>
      </c>
      <c r="V329" s="445" t="str">
        <f>V151</f>
        <v>Klein onbemenst 0,20</v>
      </c>
    </row>
    <row r="330" spans="5:22" s="471" customFormat="1" ht="12.75" x14ac:dyDescent="0.25">
      <c r="E330" s="472" t="s">
        <v>35</v>
      </c>
      <c r="F330" s="470"/>
      <c r="G330" s="445"/>
      <c r="H330" s="445"/>
      <c r="I330" s="445"/>
      <c r="J330" s="445"/>
      <c r="K330" s="445"/>
      <c r="L330" s="445"/>
      <c r="M330" s="445"/>
      <c r="N330" s="445"/>
      <c r="O330" s="445"/>
      <c r="P330" s="445"/>
      <c r="Q330" s="445"/>
      <c r="R330" s="445"/>
      <c r="S330" s="445"/>
      <c r="T330" s="445"/>
      <c r="U330" s="445"/>
      <c r="V330" s="445"/>
    </row>
    <row r="331" spans="5:22" s="471" customFormat="1" ht="12.75" x14ac:dyDescent="0.25">
      <c r="E331" s="455" t="s">
        <v>0</v>
      </c>
      <c r="F331" s="470"/>
      <c r="G331" s="445">
        <f t="shared" ref="G331:G360" si="174">G153</f>
        <v>4000</v>
      </c>
      <c r="H331" s="445">
        <f t="shared" ref="H331:H360" si="175">I153</f>
        <v>2000</v>
      </c>
      <c r="I331" s="445">
        <f t="shared" ref="I331:I360" si="176">K153</f>
        <v>500</v>
      </c>
      <c r="J331" s="445">
        <f t="shared" ref="J331:J360" si="177">M153</f>
        <v>500</v>
      </c>
      <c r="K331" s="445">
        <f t="shared" ref="K331:K360" si="178">H153</f>
        <v>4000</v>
      </c>
      <c r="L331" s="445">
        <f t="shared" ref="L331:L360" si="179">J153</f>
        <v>2000</v>
      </c>
      <c r="M331" s="445">
        <f t="shared" ref="M331:M360" si="180">L153</f>
        <v>500</v>
      </c>
      <c r="N331" s="445">
        <f t="shared" ref="N331:O331" si="181">N153</f>
        <v>500</v>
      </c>
      <c r="O331" s="445">
        <f t="shared" si="181"/>
        <v>4000</v>
      </c>
      <c r="P331" s="445">
        <f t="shared" ref="P331:P360" si="182">Q153</f>
        <v>2000</v>
      </c>
      <c r="Q331" s="445">
        <f t="shared" ref="Q331:Q360" si="183">S153</f>
        <v>500</v>
      </c>
      <c r="R331" s="445">
        <f t="shared" ref="R331:R360" si="184">U153</f>
        <v>500</v>
      </c>
      <c r="S331" s="445">
        <f t="shared" ref="S331:S360" si="185">P153</f>
        <v>4000</v>
      </c>
      <c r="T331" s="445">
        <f t="shared" ref="T331:T360" si="186">R153</f>
        <v>2000</v>
      </c>
      <c r="U331" s="445">
        <f t="shared" ref="U331:U360" si="187">T153</f>
        <v>500</v>
      </c>
      <c r="V331" s="445">
        <f t="shared" ref="V331:V360" si="188">V153</f>
        <v>500</v>
      </c>
    </row>
    <row r="332" spans="5:22" s="471" customFormat="1" ht="12.75" x14ac:dyDescent="0.25">
      <c r="E332" s="455" t="s">
        <v>31</v>
      </c>
      <c r="F332" s="470"/>
      <c r="G332" s="445" t="str">
        <f t="shared" si="174"/>
        <v>Bewaakt nieuwbouw</v>
      </c>
      <c r="H332" s="445" t="str">
        <f t="shared" si="175"/>
        <v>Bewaakt nieuwbouw</v>
      </c>
      <c r="I332" s="445" t="str">
        <f t="shared" si="176"/>
        <v>Bewaakt nieuwbouw</v>
      </c>
      <c r="J332" s="445" t="str">
        <f t="shared" si="177"/>
        <v>Bewaakt nieuwbouw</v>
      </c>
      <c r="K332" s="445" t="str">
        <f t="shared" si="178"/>
        <v>Bewaakt nieuwbouw</v>
      </c>
      <c r="L332" s="445" t="str">
        <f t="shared" si="179"/>
        <v>Bewaakt nieuwbouw</v>
      </c>
      <c r="M332" s="445" t="str">
        <f t="shared" si="180"/>
        <v>Bewaakt nieuwbouw</v>
      </c>
      <c r="N332" s="445" t="str">
        <f t="shared" ref="N332:O332" si="189">N154</f>
        <v>Bewaakt nieuwbouw</v>
      </c>
      <c r="O332" s="445" t="str">
        <f t="shared" si="189"/>
        <v>Bewaakt nieuwbouw</v>
      </c>
      <c r="P332" s="445" t="str">
        <f t="shared" si="182"/>
        <v>Bewaakt nieuwbouw</v>
      </c>
      <c r="Q332" s="445" t="str">
        <f t="shared" si="183"/>
        <v>Bewaakt nieuwbouw</v>
      </c>
      <c r="R332" s="445" t="str">
        <f t="shared" si="184"/>
        <v>Bewaakt nieuwbouw</v>
      </c>
      <c r="S332" s="445" t="str">
        <f t="shared" si="185"/>
        <v>Bewaakt nieuwbouw</v>
      </c>
      <c r="T332" s="445" t="str">
        <f t="shared" si="186"/>
        <v>Bewaakt nieuwbouw</v>
      </c>
      <c r="U332" s="445" t="str">
        <f t="shared" si="187"/>
        <v>Bewaakt nieuwbouw</v>
      </c>
      <c r="V332" s="445" t="str">
        <f t="shared" si="188"/>
        <v>Bewaakt nieuwbouw</v>
      </c>
    </row>
    <row r="333" spans="5:22" s="471" customFormat="1" ht="12.75" x14ac:dyDescent="0.25">
      <c r="E333" s="455" t="s">
        <v>30</v>
      </c>
      <c r="F333" s="470"/>
      <c r="G333" s="445" t="str">
        <f t="shared" si="174"/>
        <v>Ja</v>
      </c>
      <c r="H333" s="445" t="str">
        <f t="shared" si="175"/>
        <v>Ja</v>
      </c>
      <c r="I333" s="445" t="str">
        <f t="shared" si="176"/>
        <v>Ja</v>
      </c>
      <c r="J333" s="445" t="str">
        <f t="shared" si="177"/>
        <v>Ja</v>
      </c>
      <c r="K333" s="445" t="str">
        <f t="shared" si="178"/>
        <v>Ja</v>
      </c>
      <c r="L333" s="445" t="str">
        <f t="shared" si="179"/>
        <v>Ja</v>
      </c>
      <c r="M333" s="445" t="str">
        <f t="shared" si="180"/>
        <v>Ja</v>
      </c>
      <c r="N333" s="445" t="str">
        <f t="shared" ref="N333:O333" si="190">N155</f>
        <v>Ja</v>
      </c>
      <c r="O333" s="445" t="str">
        <f t="shared" si="190"/>
        <v>Ja</v>
      </c>
      <c r="P333" s="445" t="str">
        <f t="shared" si="182"/>
        <v>Ja</v>
      </c>
      <c r="Q333" s="445" t="str">
        <f t="shared" si="183"/>
        <v>Ja</v>
      </c>
      <c r="R333" s="445" t="str">
        <f t="shared" si="184"/>
        <v>Ja</v>
      </c>
      <c r="S333" s="445" t="str">
        <f t="shared" si="185"/>
        <v>Ja</v>
      </c>
      <c r="T333" s="445" t="str">
        <f t="shared" si="186"/>
        <v>Ja</v>
      </c>
      <c r="U333" s="445" t="str">
        <f t="shared" si="187"/>
        <v>Ja</v>
      </c>
      <c r="V333" s="445" t="str">
        <f t="shared" si="188"/>
        <v>Ja</v>
      </c>
    </row>
    <row r="334" spans="5:22" s="471" customFormat="1" ht="12.75" x14ac:dyDescent="0.25">
      <c r="E334" s="455" t="s">
        <v>393</v>
      </c>
      <c r="F334" s="470"/>
      <c r="G334" s="445" t="str">
        <f t="shared" si="174"/>
        <v>Nee</v>
      </c>
      <c r="H334" s="445" t="str">
        <f t="shared" si="175"/>
        <v>Nee</v>
      </c>
      <c r="I334" s="445" t="str">
        <f t="shared" si="176"/>
        <v>Ja</v>
      </c>
      <c r="J334" s="445" t="str">
        <f t="shared" si="177"/>
        <v>Ja</v>
      </c>
      <c r="K334" s="445" t="str">
        <f t="shared" si="178"/>
        <v>Nee</v>
      </c>
      <c r="L334" s="445" t="str">
        <f t="shared" si="179"/>
        <v>Nee</v>
      </c>
      <c r="M334" s="445" t="str">
        <f t="shared" si="180"/>
        <v>Nee</v>
      </c>
      <c r="N334" s="445" t="str">
        <f t="shared" ref="N334:O334" si="191">N156</f>
        <v>Nee</v>
      </c>
      <c r="O334" s="445" t="str">
        <f t="shared" si="191"/>
        <v>Nee</v>
      </c>
      <c r="P334" s="445" t="str">
        <f t="shared" si="182"/>
        <v>Nee</v>
      </c>
      <c r="Q334" s="445" t="str">
        <f t="shared" si="183"/>
        <v>Ja</v>
      </c>
      <c r="R334" s="445" t="str">
        <f t="shared" si="184"/>
        <v>Ja</v>
      </c>
      <c r="S334" s="445" t="str">
        <f t="shared" si="185"/>
        <v>Nee</v>
      </c>
      <c r="T334" s="445" t="str">
        <f t="shared" si="186"/>
        <v>Nee</v>
      </c>
      <c r="U334" s="445" t="str">
        <f t="shared" si="187"/>
        <v>Ja</v>
      </c>
      <c r="V334" s="445" t="str">
        <f t="shared" si="188"/>
        <v>Ja</v>
      </c>
    </row>
    <row r="335" spans="5:22" s="471" customFormat="1" ht="12.75" x14ac:dyDescent="0.25">
      <c r="E335" s="455"/>
      <c r="F335" s="470"/>
      <c r="G335" s="445"/>
      <c r="H335" s="445"/>
      <c r="I335" s="445"/>
      <c r="J335" s="445"/>
      <c r="K335" s="445"/>
      <c r="L335" s="445"/>
      <c r="M335" s="445"/>
      <c r="N335" s="445"/>
      <c r="O335" s="445"/>
      <c r="P335" s="445"/>
      <c r="Q335" s="445"/>
      <c r="R335" s="445"/>
      <c r="S335" s="445"/>
      <c r="T335" s="445"/>
      <c r="U335" s="445"/>
      <c r="V335" s="445"/>
    </row>
    <row r="336" spans="5:22" s="471" customFormat="1" ht="12.75" x14ac:dyDescent="0.25">
      <c r="E336" s="472" t="s">
        <v>240</v>
      </c>
      <c r="F336" s="470"/>
      <c r="G336" s="445"/>
      <c r="H336" s="445"/>
      <c r="I336" s="445"/>
      <c r="J336" s="445"/>
      <c r="K336" s="445"/>
      <c r="L336" s="445"/>
      <c r="M336" s="445"/>
      <c r="N336" s="445"/>
      <c r="O336" s="445"/>
      <c r="P336" s="445"/>
      <c r="Q336" s="445"/>
      <c r="R336" s="445"/>
      <c r="S336" s="445"/>
      <c r="T336" s="445"/>
      <c r="U336" s="445"/>
      <c r="V336" s="445"/>
    </row>
    <row r="337" spans="5:22" s="471" customFormat="1" ht="12.75" x14ac:dyDescent="0.25">
      <c r="E337" s="455" t="s">
        <v>233</v>
      </c>
      <c r="F337" s="470"/>
      <c r="G337" s="445" t="str">
        <f t="shared" si="174"/>
        <v>Ja</v>
      </c>
      <c r="H337" s="445" t="str">
        <f t="shared" si="175"/>
        <v>Ja</v>
      </c>
      <c r="I337" s="445" t="str">
        <f t="shared" si="176"/>
        <v>Ja</v>
      </c>
      <c r="J337" s="445" t="str">
        <f t="shared" si="177"/>
        <v>Nee</v>
      </c>
      <c r="K337" s="445" t="str">
        <f t="shared" si="178"/>
        <v>Ja</v>
      </c>
      <c r="L337" s="445" t="str">
        <f t="shared" si="179"/>
        <v>Ja</v>
      </c>
      <c r="M337" s="445" t="str">
        <f t="shared" si="180"/>
        <v>Ja</v>
      </c>
      <c r="N337" s="445" t="str">
        <f t="shared" ref="N337:O337" si="192">N159</f>
        <v>Nee</v>
      </c>
      <c r="O337" s="445" t="str">
        <f t="shared" si="192"/>
        <v>Ja</v>
      </c>
      <c r="P337" s="445" t="str">
        <f t="shared" si="182"/>
        <v>Ja</v>
      </c>
      <c r="Q337" s="445" t="str">
        <f t="shared" si="183"/>
        <v>Ja</v>
      </c>
      <c r="R337" s="445" t="str">
        <f t="shared" si="184"/>
        <v>Nee</v>
      </c>
      <c r="S337" s="445" t="str">
        <f t="shared" si="185"/>
        <v>Ja</v>
      </c>
      <c r="T337" s="445" t="str">
        <f t="shared" si="186"/>
        <v>Ja</v>
      </c>
      <c r="U337" s="445" t="str">
        <f t="shared" si="187"/>
        <v>Ja</v>
      </c>
      <c r="V337" s="445" t="str">
        <f t="shared" si="188"/>
        <v>Nee</v>
      </c>
    </row>
    <row r="338" spans="5:22" s="471" customFormat="1" ht="25.5" x14ac:dyDescent="0.25">
      <c r="E338" s="455" t="s">
        <v>394</v>
      </c>
      <c r="F338" s="470"/>
      <c r="G338" s="445" t="str">
        <f t="shared" si="174"/>
        <v>Ja, 24/7</v>
      </c>
      <c r="H338" s="445" t="str">
        <f t="shared" si="175"/>
        <v>Ja, 24/7</v>
      </c>
      <c r="I338" s="445" t="str">
        <f t="shared" si="176"/>
        <v>Nee, personeel beperkt aanwezig</v>
      </c>
      <c r="J338" s="445" t="str">
        <f t="shared" si="177"/>
        <v>Ja, 24/7</v>
      </c>
      <c r="K338" s="445" t="str">
        <f t="shared" si="178"/>
        <v>Ja, 24/7</v>
      </c>
      <c r="L338" s="445" t="str">
        <f t="shared" si="179"/>
        <v>Ja, 24/7</v>
      </c>
      <c r="M338" s="445" t="str">
        <f t="shared" si="180"/>
        <v>Nee, personeel beperkt aanwezig</v>
      </c>
      <c r="N338" s="445" t="str">
        <f t="shared" ref="N338:O338" si="193">N160</f>
        <v>Ja, 24/7</v>
      </c>
      <c r="O338" s="445" t="str">
        <f t="shared" si="193"/>
        <v>Ja, 24/7</v>
      </c>
      <c r="P338" s="445" t="str">
        <f t="shared" si="182"/>
        <v>Ja, 24/7</v>
      </c>
      <c r="Q338" s="445" t="str">
        <f t="shared" si="183"/>
        <v>Nee, personeel beperkt aanwezig</v>
      </c>
      <c r="R338" s="445" t="str">
        <f t="shared" si="184"/>
        <v>Ja, 24/7</v>
      </c>
      <c r="S338" s="445" t="str">
        <f t="shared" si="185"/>
        <v>Ja, 24/7</v>
      </c>
      <c r="T338" s="445" t="str">
        <f t="shared" si="186"/>
        <v>Ja, 24/7</v>
      </c>
      <c r="U338" s="445" t="str">
        <f t="shared" si="187"/>
        <v>Nee, personeel beperkt aanwezig</v>
      </c>
      <c r="V338" s="445" t="str">
        <f t="shared" si="188"/>
        <v>Ja, 24/7</v>
      </c>
    </row>
    <row r="339" spans="5:22" s="471" customFormat="1" ht="12.75" x14ac:dyDescent="0.25">
      <c r="E339" s="455" t="s">
        <v>395</v>
      </c>
      <c r="F339" s="470"/>
      <c r="G339" s="473" t="str">
        <f t="shared" si="174"/>
        <v>-</v>
      </c>
      <c r="H339" s="473" t="str">
        <f t="shared" si="175"/>
        <v>-</v>
      </c>
      <c r="I339" s="473">
        <f t="shared" si="176"/>
        <v>0.20833333333333334</v>
      </c>
      <c r="J339" s="473" t="str">
        <f t="shared" si="177"/>
        <v>-</v>
      </c>
      <c r="K339" s="473" t="str">
        <f t="shared" si="178"/>
        <v>-</v>
      </c>
      <c r="L339" s="473" t="str">
        <f t="shared" si="179"/>
        <v>-</v>
      </c>
      <c r="M339" s="473">
        <f t="shared" si="180"/>
        <v>0.20833333333333334</v>
      </c>
      <c r="N339" s="473" t="str">
        <f t="shared" ref="N339:O339" si="194">N161</f>
        <v>-</v>
      </c>
      <c r="O339" s="473" t="str">
        <f t="shared" si="194"/>
        <v>-</v>
      </c>
      <c r="P339" s="473" t="str">
        <f t="shared" si="182"/>
        <v>-</v>
      </c>
      <c r="Q339" s="473">
        <f t="shared" si="183"/>
        <v>0.20833333333333334</v>
      </c>
      <c r="R339" s="473" t="str">
        <f t="shared" si="184"/>
        <v>-</v>
      </c>
      <c r="S339" s="473" t="str">
        <f t="shared" si="185"/>
        <v>-</v>
      </c>
      <c r="T339" s="473" t="str">
        <f t="shared" si="186"/>
        <v>-</v>
      </c>
      <c r="U339" s="473">
        <f t="shared" si="187"/>
        <v>0.20833333333333334</v>
      </c>
      <c r="V339" s="473" t="str">
        <f t="shared" si="188"/>
        <v>-</v>
      </c>
    </row>
    <row r="340" spans="5:22" s="471" customFormat="1" ht="12.75" x14ac:dyDescent="0.25">
      <c r="E340" s="455" t="s">
        <v>396</v>
      </c>
      <c r="F340" s="470"/>
      <c r="G340" s="473" t="str">
        <f t="shared" si="174"/>
        <v>-</v>
      </c>
      <c r="H340" s="473" t="str">
        <f t="shared" si="175"/>
        <v>-</v>
      </c>
      <c r="I340" s="473">
        <f t="shared" si="176"/>
        <v>8.3333333333333329E-2</v>
      </c>
      <c r="J340" s="473" t="str">
        <f t="shared" si="177"/>
        <v>-</v>
      </c>
      <c r="K340" s="473" t="str">
        <f t="shared" si="178"/>
        <v>-</v>
      </c>
      <c r="L340" s="473" t="str">
        <f t="shared" si="179"/>
        <v>-</v>
      </c>
      <c r="M340" s="473">
        <f t="shared" si="180"/>
        <v>8.3333333333333329E-2</v>
      </c>
      <c r="N340" s="473" t="str">
        <f t="shared" ref="N340:O340" si="195">N162</f>
        <v>-</v>
      </c>
      <c r="O340" s="473" t="str">
        <f t="shared" si="195"/>
        <v>-</v>
      </c>
      <c r="P340" s="473" t="str">
        <f t="shared" si="182"/>
        <v>-</v>
      </c>
      <c r="Q340" s="473">
        <f t="shared" si="183"/>
        <v>8.3333333333333329E-2</v>
      </c>
      <c r="R340" s="473" t="str">
        <f t="shared" si="184"/>
        <v>-</v>
      </c>
      <c r="S340" s="473" t="str">
        <f t="shared" si="185"/>
        <v>-</v>
      </c>
      <c r="T340" s="473" t="str">
        <f t="shared" si="186"/>
        <v>-</v>
      </c>
      <c r="U340" s="473">
        <f t="shared" si="187"/>
        <v>8.3333333333333329E-2</v>
      </c>
      <c r="V340" s="473" t="str">
        <f t="shared" si="188"/>
        <v>-</v>
      </c>
    </row>
    <row r="341" spans="5:22" s="471" customFormat="1" ht="12.75" x14ac:dyDescent="0.25">
      <c r="E341" s="455" t="s">
        <v>397</v>
      </c>
      <c r="F341" s="470"/>
      <c r="G341" s="445">
        <f t="shared" si="174"/>
        <v>3</v>
      </c>
      <c r="H341" s="445">
        <f t="shared" si="175"/>
        <v>2</v>
      </c>
      <c r="I341" s="445">
        <f t="shared" si="176"/>
        <v>1</v>
      </c>
      <c r="J341" s="445">
        <f>M163</f>
        <v>0</v>
      </c>
      <c r="K341" s="445">
        <f t="shared" si="178"/>
        <v>2</v>
      </c>
      <c r="L341" s="445">
        <f t="shared" si="179"/>
        <v>1</v>
      </c>
      <c r="M341" s="445">
        <f t="shared" si="180"/>
        <v>1</v>
      </c>
      <c r="N341" s="445">
        <f t="shared" ref="N341:O341" si="196">N163</f>
        <v>0</v>
      </c>
      <c r="O341" s="445">
        <f t="shared" si="196"/>
        <v>3</v>
      </c>
      <c r="P341" s="445">
        <f t="shared" si="182"/>
        <v>2</v>
      </c>
      <c r="Q341" s="445">
        <f t="shared" si="183"/>
        <v>1</v>
      </c>
      <c r="R341" s="445">
        <f t="shared" si="184"/>
        <v>0</v>
      </c>
      <c r="S341" s="445">
        <f t="shared" si="185"/>
        <v>2</v>
      </c>
      <c r="T341" s="445">
        <f t="shared" si="186"/>
        <v>1</v>
      </c>
      <c r="U341" s="445">
        <f t="shared" si="187"/>
        <v>1</v>
      </c>
      <c r="V341" s="445">
        <f t="shared" si="188"/>
        <v>0</v>
      </c>
    </row>
    <row r="342" spans="5:22" s="471" customFormat="1" ht="12.75" x14ac:dyDescent="0.25">
      <c r="E342" s="455" t="s">
        <v>398</v>
      </c>
      <c r="F342" s="470"/>
      <c r="G342" s="445">
        <f t="shared" si="174"/>
        <v>2</v>
      </c>
      <c r="H342" s="445">
        <f t="shared" si="175"/>
        <v>1</v>
      </c>
      <c r="I342" s="445">
        <f t="shared" si="176"/>
        <v>1</v>
      </c>
      <c r="J342" s="445">
        <f t="shared" si="177"/>
        <v>0</v>
      </c>
      <c r="K342" s="445">
        <f t="shared" si="178"/>
        <v>2</v>
      </c>
      <c r="L342" s="445">
        <f t="shared" si="179"/>
        <v>1</v>
      </c>
      <c r="M342" s="445">
        <f t="shared" si="180"/>
        <v>0</v>
      </c>
      <c r="N342" s="445">
        <f t="shared" ref="N342:O342" si="197">N164</f>
        <v>0</v>
      </c>
      <c r="O342" s="445">
        <f t="shared" si="197"/>
        <v>2</v>
      </c>
      <c r="P342" s="445">
        <f t="shared" si="182"/>
        <v>1</v>
      </c>
      <c r="Q342" s="445">
        <f t="shared" si="183"/>
        <v>1</v>
      </c>
      <c r="R342" s="445">
        <f t="shared" si="184"/>
        <v>0</v>
      </c>
      <c r="S342" s="445">
        <f t="shared" si="185"/>
        <v>2</v>
      </c>
      <c r="T342" s="445">
        <f t="shared" si="186"/>
        <v>0</v>
      </c>
      <c r="U342" s="445">
        <f t="shared" si="187"/>
        <v>0</v>
      </c>
      <c r="V342" s="445">
        <f t="shared" si="188"/>
        <v>0</v>
      </c>
    </row>
    <row r="343" spans="5:22" s="471" customFormat="1" ht="12.75" x14ac:dyDescent="0.25">
      <c r="E343" s="455" t="s">
        <v>399</v>
      </c>
      <c r="F343" s="470"/>
      <c r="G343" s="445">
        <f t="shared" si="174"/>
        <v>1</v>
      </c>
      <c r="H343" s="445">
        <f t="shared" si="175"/>
        <v>1</v>
      </c>
      <c r="I343" s="445">
        <f t="shared" si="176"/>
        <v>1</v>
      </c>
      <c r="J343" s="445">
        <f t="shared" si="177"/>
        <v>0</v>
      </c>
      <c r="K343" s="445">
        <f t="shared" si="178"/>
        <v>1</v>
      </c>
      <c r="L343" s="445">
        <f t="shared" si="179"/>
        <v>1</v>
      </c>
      <c r="M343" s="445">
        <f t="shared" si="180"/>
        <v>0</v>
      </c>
      <c r="N343" s="445">
        <f t="shared" ref="N343:O343" si="198">N165</f>
        <v>0</v>
      </c>
      <c r="O343" s="445">
        <f t="shared" si="198"/>
        <v>1</v>
      </c>
      <c r="P343" s="445">
        <f t="shared" si="182"/>
        <v>1</v>
      </c>
      <c r="Q343" s="445">
        <f t="shared" si="183"/>
        <v>1</v>
      </c>
      <c r="R343" s="445">
        <f t="shared" si="184"/>
        <v>0</v>
      </c>
      <c r="S343" s="445">
        <f t="shared" si="185"/>
        <v>1</v>
      </c>
      <c r="T343" s="445">
        <f t="shared" si="186"/>
        <v>0</v>
      </c>
      <c r="U343" s="445">
        <f t="shared" si="187"/>
        <v>0</v>
      </c>
      <c r="V343" s="445">
        <f t="shared" si="188"/>
        <v>0</v>
      </c>
    </row>
    <row r="344" spans="5:22" s="471" customFormat="1" ht="12.75" x14ac:dyDescent="0.25">
      <c r="E344" s="455" t="s">
        <v>400</v>
      </c>
      <c r="F344" s="470"/>
      <c r="G344" s="445">
        <f t="shared" si="174"/>
        <v>2</v>
      </c>
      <c r="H344" s="445">
        <f t="shared" si="175"/>
        <v>1</v>
      </c>
      <c r="I344" s="445">
        <f t="shared" si="176"/>
        <v>1</v>
      </c>
      <c r="J344" s="445">
        <f t="shared" si="177"/>
        <v>0</v>
      </c>
      <c r="K344" s="445">
        <f t="shared" si="178"/>
        <v>2</v>
      </c>
      <c r="L344" s="445">
        <f t="shared" si="179"/>
        <v>1</v>
      </c>
      <c r="M344" s="445">
        <f t="shared" si="180"/>
        <v>0</v>
      </c>
      <c r="N344" s="445">
        <f t="shared" ref="N344:O344" si="199">N166</f>
        <v>0</v>
      </c>
      <c r="O344" s="445">
        <f t="shared" si="199"/>
        <v>2</v>
      </c>
      <c r="P344" s="445">
        <f t="shared" si="182"/>
        <v>1</v>
      </c>
      <c r="Q344" s="445">
        <f t="shared" si="183"/>
        <v>1</v>
      </c>
      <c r="R344" s="445">
        <f t="shared" si="184"/>
        <v>0</v>
      </c>
      <c r="S344" s="445">
        <f t="shared" si="185"/>
        <v>2</v>
      </c>
      <c r="T344" s="445">
        <f t="shared" si="186"/>
        <v>1</v>
      </c>
      <c r="U344" s="445">
        <f t="shared" si="187"/>
        <v>0</v>
      </c>
      <c r="V344" s="445">
        <f t="shared" si="188"/>
        <v>0</v>
      </c>
    </row>
    <row r="345" spans="5:22" s="471" customFormat="1" ht="12.75" x14ac:dyDescent="0.25">
      <c r="E345" s="455"/>
      <c r="F345" s="470"/>
      <c r="G345" s="445"/>
      <c r="H345" s="445"/>
      <c r="I345" s="445"/>
      <c r="J345" s="445"/>
      <c r="K345" s="445"/>
      <c r="L345" s="445"/>
      <c r="M345" s="445"/>
      <c r="N345" s="445"/>
      <c r="O345" s="445"/>
      <c r="P345" s="445"/>
      <c r="Q345" s="445"/>
      <c r="R345" s="445"/>
      <c r="S345" s="445"/>
      <c r="T345" s="445"/>
      <c r="U345" s="445"/>
      <c r="V345" s="445"/>
    </row>
    <row r="346" spans="5:22" s="471" customFormat="1" ht="12.75" x14ac:dyDescent="0.25">
      <c r="E346" s="472" t="s">
        <v>34</v>
      </c>
      <c r="F346" s="470"/>
      <c r="G346" s="445"/>
      <c r="H346" s="445"/>
      <c r="I346" s="445"/>
      <c r="J346" s="445"/>
      <c r="K346" s="445"/>
      <c r="L346" s="445"/>
      <c r="M346" s="445"/>
      <c r="N346" s="445"/>
      <c r="O346" s="445"/>
      <c r="P346" s="445"/>
      <c r="Q346" s="445"/>
      <c r="R346" s="445"/>
      <c r="S346" s="445"/>
      <c r="T346" s="445"/>
      <c r="U346" s="445"/>
      <c r="V346" s="445"/>
    </row>
    <row r="347" spans="5:22" s="471" customFormat="1" ht="12.75" x14ac:dyDescent="0.25">
      <c r="E347" s="455" t="s">
        <v>442</v>
      </c>
      <c r="F347" s="470"/>
      <c r="G347" s="474">
        <f t="shared" si="174"/>
        <v>0</v>
      </c>
      <c r="H347" s="474">
        <f t="shared" si="175"/>
        <v>0</v>
      </c>
      <c r="I347" s="474">
        <f t="shared" si="176"/>
        <v>0</v>
      </c>
      <c r="J347" s="474">
        <f t="shared" si="177"/>
        <v>0</v>
      </c>
      <c r="K347" s="474">
        <f t="shared" si="178"/>
        <v>0</v>
      </c>
      <c r="L347" s="474">
        <f t="shared" si="179"/>
        <v>0</v>
      </c>
      <c r="M347" s="474">
        <f t="shared" si="180"/>
        <v>0</v>
      </c>
      <c r="N347" s="474">
        <f t="shared" ref="N347:O347" si="200">N169</f>
        <v>0</v>
      </c>
      <c r="O347" s="474">
        <f t="shared" si="200"/>
        <v>0</v>
      </c>
      <c r="P347" s="474">
        <f t="shared" si="182"/>
        <v>0</v>
      </c>
      <c r="Q347" s="474">
        <f t="shared" si="183"/>
        <v>0</v>
      </c>
      <c r="R347" s="474">
        <f t="shared" si="184"/>
        <v>0</v>
      </c>
      <c r="S347" s="474">
        <f t="shared" si="185"/>
        <v>0.2</v>
      </c>
      <c r="T347" s="474">
        <f t="shared" si="186"/>
        <v>0.2</v>
      </c>
      <c r="U347" s="474">
        <f t="shared" si="187"/>
        <v>0.2</v>
      </c>
      <c r="V347" s="474">
        <f t="shared" si="188"/>
        <v>0.2</v>
      </c>
    </row>
    <row r="348" spans="5:22" s="471" customFormat="1" ht="12.75" x14ac:dyDescent="0.25">
      <c r="E348" s="455" t="s">
        <v>443</v>
      </c>
      <c r="F348" s="470"/>
      <c r="G348" s="474">
        <f t="shared" si="174"/>
        <v>0.5</v>
      </c>
      <c r="H348" s="474">
        <f t="shared" si="175"/>
        <v>0.5</v>
      </c>
      <c r="I348" s="474">
        <f t="shared" si="176"/>
        <v>0.5</v>
      </c>
      <c r="J348" s="474">
        <f t="shared" si="177"/>
        <v>0.5</v>
      </c>
      <c r="K348" s="474">
        <f t="shared" si="178"/>
        <v>0</v>
      </c>
      <c r="L348" s="474">
        <f t="shared" si="179"/>
        <v>0</v>
      </c>
      <c r="M348" s="474">
        <f t="shared" si="180"/>
        <v>0</v>
      </c>
      <c r="N348" s="474">
        <f t="shared" ref="N348:O348" si="201">N170</f>
        <v>0</v>
      </c>
      <c r="O348" s="474">
        <f t="shared" si="201"/>
        <v>1.25</v>
      </c>
      <c r="P348" s="474">
        <f t="shared" si="182"/>
        <v>1.25</v>
      </c>
      <c r="Q348" s="474">
        <f t="shared" si="183"/>
        <v>1.25</v>
      </c>
      <c r="R348" s="474">
        <f t="shared" si="184"/>
        <v>1.25</v>
      </c>
      <c r="S348" s="474">
        <f t="shared" si="185"/>
        <v>0.2</v>
      </c>
      <c r="T348" s="474">
        <f t="shared" si="186"/>
        <v>0.2</v>
      </c>
      <c r="U348" s="474">
        <f t="shared" si="187"/>
        <v>0.2</v>
      </c>
      <c r="V348" s="474">
        <f t="shared" si="188"/>
        <v>0.2</v>
      </c>
    </row>
    <row r="349" spans="5:22" s="471" customFormat="1" ht="12.75" x14ac:dyDescent="0.25">
      <c r="E349" s="455" t="s">
        <v>444</v>
      </c>
      <c r="F349" s="470"/>
      <c r="G349" s="474">
        <f t="shared" si="174"/>
        <v>2</v>
      </c>
      <c r="H349" s="474">
        <f t="shared" si="175"/>
        <v>2</v>
      </c>
      <c r="I349" s="474">
        <f t="shared" si="176"/>
        <v>2</v>
      </c>
      <c r="J349" s="474">
        <f t="shared" si="177"/>
        <v>2</v>
      </c>
      <c r="K349" s="474">
        <f t="shared" si="178"/>
        <v>0</v>
      </c>
      <c r="L349" s="474">
        <f t="shared" si="179"/>
        <v>0</v>
      </c>
      <c r="M349" s="474">
        <f t="shared" si="180"/>
        <v>0</v>
      </c>
      <c r="N349" s="474">
        <f t="shared" ref="N349:O349" si="202">N171</f>
        <v>0</v>
      </c>
      <c r="O349" s="474">
        <f t="shared" si="202"/>
        <v>1.25</v>
      </c>
      <c r="P349" s="474">
        <f t="shared" si="182"/>
        <v>1.25</v>
      </c>
      <c r="Q349" s="474">
        <f t="shared" si="183"/>
        <v>1.25</v>
      </c>
      <c r="R349" s="474">
        <f t="shared" si="184"/>
        <v>1.25</v>
      </c>
      <c r="S349" s="474">
        <f t="shared" si="185"/>
        <v>2</v>
      </c>
      <c r="T349" s="474">
        <f t="shared" si="186"/>
        <v>2</v>
      </c>
      <c r="U349" s="474">
        <f t="shared" si="187"/>
        <v>2</v>
      </c>
      <c r="V349" s="474">
        <f t="shared" si="188"/>
        <v>2</v>
      </c>
    </row>
    <row r="350" spans="5:22" s="471" customFormat="1" ht="12.75" x14ac:dyDescent="0.25">
      <c r="E350" s="455" t="s">
        <v>58</v>
      </c>
      <c r="F350" s="470"/>
      <c r="G350" s="474">
        <f t="shared" si="174"/>
        <v>55</v>
      </c>
      <c r="H350" s="474">
        <f t="shared" si="175"/>
        <v>55</v>
      </c>
      <c r="I350" s="474">
        <f t="shared" si="176"/>
        <v>55</v>
      </c>
      <c r="J350" s="474">
        <f t="shared" si="177"/>
        <v>55</v>
      </c>
      <c r="K350" s="474">
        <f t="shared" si="178"/>
        <v>0</v>
      </c>
      <c r="L350" s="474">
        <f t="shared" si="179"/>
        <v>0</v>
      </c>
      <c r="M350" s="474">
        <f t="shared" si="180"/>
        <v>0</v>
      </c>
      <c r="N350" s="474">
        <f t="shared" ref="N350:O350" si="203">N172</f>
        <v>0</v>
      </c>
      <c r="O350" s="474">
        <f t="shared" si="203"/>
        <v>75</v>
      </c>
      <c r="P350" s="474">
        <f t="shared" si="182"/>
        <v>75</v>
      </c>
      <c r="Q350" s="474">
        <f t="shared" si="183"/>
        <v>75</v>
      </c>
      <c r="R350" s="474">
        <f t="shared" si="184"/>
        <v>75</v>
      </c>
      <c r="S350" s="474">
        <f t="shared" si="185"/>
        <v>75</v>
      </c>
      <c r="T350" s="474">
        <f t="shared" si="186"/>
        <v>75</v>
      </c>
      <c r="U350" s="474">
        <f t="shared" si="187"/>
        <v>75</v>
      </c>
      <c r="V350" s="474">
        <f t="shared" si="188"/>
        <v>75</v>
      </c>
    </row>
    <row r="351" spans="5:22" s="471" customFormat="1" ht="12.75" x14ac:dyDescent="0.25">
      <c r="E351" s="455" t="s">
        <v>104</v>
      </c>
      <c r="F351" s="470"/>
      <c r="G351" s="445" t="str">
        <f t="shared" si="174"/>
        <v>OV-chipkaart</v>
      </c>
      <c r="H351" s="445" t="str">
        <f t="shared" si="175"/>
        <v>OV-chipkaart</v>
      </c>
      <c r="I351" s="445" t="str">
        <f t="shared" si="176"/>
        <v>OV-chipkaart</v>
      </c>
      <c r="J351" s="445" t="str">
        <f t="shared" si="177"/>
        <v>OV-chipkaart</v>
      </c>
      <c r="K351" s="445" t="str">
        <f t="shared" si="178"/>
        <v>Geen registratie</v>
      </c>
      <c r="L351" s="445" t="str">
        <f t="shared" si="179"/>
        <v>Geen registratie</v>
      </c>
      <c r="M351" s="445" t="str">
        <f t="shared" si="180"/>
        <v>Geen registratie</v>
      </c>
      <c r="N351" s="445" t="str">
        <f t="shared" ref="N351:O351" si="204">N173</f>
        <v>Geen registratie</v>
      </c>
      <c r="O351" s="445" t="str">
        <f t="shared" si="204"/>
        <v>OV-chipkaart</v>
      </c>
      <c r="P351" s="445" t="str">
        <f t="shared" si="182"/>
        <v>OV-chipkaart</v>
      </c>
      <c r="Q351" s="445" t="str">
        <f t="shared" si="183"/>
        <v>OV-chipkaart</v>
      </c>
      <c r="R351" s="445" t="str">
        <f t="shared" si="184"/>
        <v>OV-chipkaart</v>
      </c>
      <c r="S351" s="445" t="str">
        <f t="shared" si="185"/>
        <v>OV-chipkaart</v>
      </c>
      <c r="T351" s="445" t="str">
        <f t="shared" si="186"/>
        <v>OV-chipkaart</v>
      </c>
      <c r="U351" s="445" t="str">
        <f t="shared" si="187"/>
        <v>OV-chipkaart</v>
      </c>
      <c r="V351" s="445" t="str">
        <f t="shared" si="188"/>
        <v>OV-chipkaart</v>
      </c>
    </row>
    <row r="352" spans="5:22" s="471" customFormat="1" ht="12.75" x14ac:dyDescent="0.25">
      <c r="E352" s="455"/>
      <c r="F352" s="470"/>
      <c r="G352" s="445"/>
      <c r="H352" s="445"/>
      <c r="I352" s="445"/>
      <c r="J352" s="445"/>
      <c r="K352" s="445"/>
      <c r="L352" s="445"/>
      <c r="M352" s="445"/>
      <c r="N352" s="445"/>
      <c r="O352" s="445"/>
      <c r="P352" s="445"/>
      <c r="Q352" s="445"/>
      <c r="R352" s="445"/>
      <c r="S352" s="445"/>
      <c r="T352" s="445"/>
      <c r="U352" s="445"/>
      <c r="V352" s="445"/>
    </row>
    <row r="353" spans="5:22" s="471" customFormat="1" ht="12.75" x14ac:dyDescent="0.25">
      <c r="E353" s="472" t="s">
        <v>33</v>
      </c>
      <c r="F353" s="470"/>
      <c r="G353" s="445"/>
      <c r="H353" s="445"/>
      <c r="I353" s="445"/>
      <c r="J353" s="445"/>
      <c r="K353" s="445"/>
      <c r="L353" s="445"/>
      <c r="M353" s="445"/>
      <c r="N353" s="445"/>
      <c r="O353" s="445"/>
      <c r="P353" s="445"/>
      <c r="Q353" s="445"/>
      <c r="R353" s="445"/>
      <c r="S353" s="445"/>
      <c r="T353" s="445"/>
      <c r="U353" s="445"/>
      <c r="V353" s="445"/>
    </row>
    <row r="354" spans="5:22" s="471" customFormat="1" ht="12.75" x14ac:dyDescent="0.25">
      <c r="E354" s="455" t="s">
        <v>10</v>
      </c>
      <c r="F354" s="470"/>
      <c r="G354" s="475">
        <f t="shared" si="174"/>
        <v>0.8</v>
      </c>
      <c r="H354" s="475">
        <f t="shared" si="175"/>
        <v>0.8</v>
      </c>
      <c r="I354" s="475">
        <f t="shared" si="176"/>
        <v>0.8</v>
      </c>
      <c r="J354" s="475">
        <f t="shared" si="177"/>
        <v>0.8</v>
      </c>
      <c r="K354" s="475">
        <f t="shared" si="178"/>
        <v>0.8</v>
      </c>
      <c r="L354" s="475">
        <f t="shared" si="179"/>
        <v>0.8</v>
      </c>
      <c r="M354" s="475">
        <f t="shared" si="180"/>
        <v>0.8</v>
      </c>
      <c r="N354" s="475">
        <f t="shared" ref="N354:O354" si="205">N176</f>
        <v>0.8</v>
      </c>
      <c r="O354" s="475">
        <f t="shared" si="205"/>
        <v>0.8</v>
      </c>
      <c r="P354" s="475">
        <f t="shared" si="182"/>
        <v>0.8</v>
      </c>
      <c r="Q354" s="475">
        <f t="shared" si="183"/>
        <v>0.8</v>
      </c>
      <c r="R354" s="475">
        <f t="shared" si="184"/>
        <v>0.8</v>
      </c>
      <c r="S354" s="475">
        <f t="shared" si="185"/>
        <v>0.8</v>
      </c>
      <c r="T354" s="475">
        <f t="shared" si="186"/>
        <v>0.8</v>
      </c>
      <c r="U354" s="475">
        <f t="shared" si="187"/>
        <v>0.8</v>
      </c>
      <c r="V354" s="475">
        <f t="shared" si="188"/>
        <v>0.8</v>
      </c>
    </row>
    <row r="355" spans="5:22" s="471" customFormat="1" ht="12.75" x14ac:dyDescent="0.25">
      <c r="E355" s="455" t="s">
        <v>404</v>
      </c>
      <c r="F355" s="470"/>
      <c r="G355" s="475">
        <f t="shared" si="174"/>
        <v>0.05</v>
      </c>
      <c r="H355" s="475">
        <f t="shared" si="175"/>
        <v>0.05</v>
      </c>
      <c r="I355" s="475">
        <f t="shared" si="176"/>
        <v>0.05</v>
      </c>
      <c r="J355" s="475">
        <f t="shared" si="177"/>
        <v>0.05</v>
      </c>
      <c r="K355" s="475">
        <f t="shared" si="178"/>
        <v>0.05</v>
      </c>
      <c r="L355" s="475">
        <f t="shared" si="179"/>
        <v>0.05</v>
      </c>
      <c r="M355" s="475">
        <f t="shared" si="180"/>
        <v>0.05</v>
      </c>
      <c r="N355" s="475">
        <f t="shared" ref="N355:O355" si="206">N177</f>
        <v>0.05</v>
      </c>
      <c r="O355" s="475">
        <f t="shared" si="206"/>
        <v>2.5000000000000001E-2</v>
      </c>
      <c r="P355" s="475">
        <f t="shared" si="182"/>
        <v>2.5000000000000001E-2</v>
      </c>
      <c r="Q355" s="475">
        <f t="shared" si="183"/>
        <v>2.5000000000000001E-2</v>
      </c>
      <c r="R355" s="475">
        <f t="shared" si="184"/>
        <v>2.5000000000000001E-2</v>
      </c>
      <c r="S355" s="475">
        <f t="shared" si="185"/>
        <v>2.5000000000000001E-2</v>
      </c>
      <c r="T355" s="475">
        <f t="shared" si="186"/>
        <v>2.5000000000000001E-2</v>
      </c>
      <c r="U355" s="475">
        <f t="shared" si="187"/>
        <v>2.5000000000000001E-2</v>
      </c>
      <c r="V355" s="475">
        <f t="shared" si="188"/>
        <v>2.5000000000000001E-2</v>
      </c>
    </row>
    <row r="356" spans="5:22" s="471" customFormat="1" ht="12.75" x14ac:dyDescent="0.25">
      <c r="E356" s="455" t="s">
        <v>60</v>
      </c>
      <c r="F356" s="470"/>
      <c r="G356" s="445">
        <f t="shared" si="174"/>
        <v>1000</v>
      </c>
      <c r="H356" s="445">
        <f t="shared" si="175"/>
        <v>500</v>
      </c>
      <c r="I356" s="445">
        <f t="shared" si="176"/>
        <v>125</v>
      </c>
      <c r="J356" s="445">
        <f t="shared" si="177"/>
        <v>125</v>
      </c>
      <c r="K356" s="445">
        <f t="shared" si="178"/>
        <v>1000</v>
      </c>
      <c r="L356" s="445">
        <f t="shared" si="179"/>
        <v>500</v>
      </c>
      <c r="M356" s="445">
        <f t="shared" si="180"/>
        <v>125</v>
      </c>
      <c r="N356" s="445">
        <f t="shared" ref="N356:O356" si="207">N178</f>
        <v>125</v>
      </c>
      <c r="O356" s="445">
        <f t="shared" si="207"/>
        <v>1000</v>
      </c>
      <c r="P356" s="445">
        <f t="shared" si="182"/>
        <v>500</v>
      </c>
      <c r="Q356" s="445">
        <f t="shared" si="183"/>
        <v>125</v>
      </c>
      <c r="R356" s="445">
        <f t="shared" si="184"/>
        <v>125</v>
      </c>
      <c r="S356" s="445">
        <f t="shared" si="185"/>
        <v>1000</v>
      </c>
      <c r="T356" s="445">
        <f t="shared" si="186"/>
        <v>500</v>
      </c>
      <c r="U356" s="445">
        <f t="shared" si="187"/>
        <v>125</v>
      </c>
      <c r="V356" s="445">
        <f t="shared" si="188"/>
        <v>125</v>
      </c>
    </row>
    <row r="357" spans="5:22" s="471" customFormat="1" ht="12.75" x14ac:dyDescent="0.25">
      <c r="E357" s="455" t="s">
        <v>405</v>
      </c>
      <c r="F357" s="470"/>
      <c r="G357" s="475">
        <f t="shared" si="174"/>
        <v>0.6</v>
      </c>
      <c r="H357" s="475">
        <f t="shared" si="175"/>
        <v>0.6</v>
      </c>
      <c r="I357" s="475">
        <f t="shared" si="176"/>
        <v>0.6</v>
      </c>
      <c r="J357" s="475">
        <f t="shared" si="177"/>
        <v>0.6</v>
      </c>
      <c r="K357" s="475">
        <f t="shared" si="178"/>
        <v>0.6</v>
      </c>
      <c r="L357" s="475">
        <f t="shared" si="179"/>
        <v>0.6</v>
      </c>
      <c r="M357" s="475">
        <f t="shared" si="180"/>
        <v>0.6</v>
      </c>
      <c r="N357" s="475">
        <f t="shared" ref="N357:O357" si="208">N179</f>
        <v>0.6</v>
      </c>
      <c r="O357" s="475">
        <f t="shared" si="208"/>
        <v>0.6</v>
      </c>
      <c r="P357" s="475">
        <f t="shared" si="182"/>
        <v>0.6</v>
      </c>
      <c r="Q357" s="475">
        <f t="shared" si="183"/>
        <v>0.6</v>
      </c>
      <c r="R357" s="475">
        <f t="shared" si="184"/>
        <v>0.6</v>
      </c>
      <c r="S357" s="475">
        <f t="shared" si="185"/>
        <v>0.6</v>
      </c>
      <c r="T357" s="475">
        <f t="shared" si="186"/>
        <v>0.6</v>
      </c>
      <c r="U357" s="475">
        <f t="shared" si="187"/>
        <v>0.6</v>
      </c>
      <c r="V357" s="475">
        <f t="shared" si="188"/>
        <v>0.6</v>
      </c>
    </row>
    <row r="358" spans="5:22" s="471" customFormat="1" ht="12.75" x14ac:dyDescent="0.25">
      <c r="E358" s="455"/>
      <c r="F358" s="470"/>
      <c r="G358" s="445"/>
      <c r="H358" s="445"/>
      <c r="I358" s="445"/>
      <c r="J358" s="445"/>
      <c r="K358" s="445"/>
      <c r="L358" s="445"/>
      <c r="M358" s="445"/>
      <c r="N358" s="445"/>
      <c r="O358" s="445"/>
      <c r="P358" s="445"/>
      <c r="Q358" s="445"/>
      <c r="R358" s="445"/>
      <c r="S358" s="445"/>
      <c r="T358" s="445"/>
      <c r="U358" s="445"/>
      <c r="V358" s="445"/>
    </row>
    <row r="359" spans="5:22" s="471" customFormat="1" ht="12.75" x14ac:dyDescent="0.25">
      <c r="E359" s="472" t="s">
        <v>174</v>
      </c>
      <c r="F359" s="470"/>
      <c r="G359" s="445"/>
      <c r="H359" s="445"/>
      <c r="I359" s="445"/>
      <c r="J359" s="445"/>
      <c r="K359" s="445"/>
      <c r="L359" s="445"/>
      <c r="M359" s="445"/>
      <c r="N359" s="445"/>
      <c r="O359" s="445"/>
      <c r="P359" s="445"/>
      <c r="Q359" s="445"/>
      <c r="R359" s="445"/>
      <c r="S359" s="445"/>
      <c r="T359" s="445"/>
      <c r="U359" s="445"/>
      <c r="V359" s="445"/>
    </row>
    <row r="360" spans="5:22" s="471" customFormat="1" thickBot="1" x14ac:dyDescent="0.3">
      <c r="E360" s="476" t="s">
        <v>406</v>
      </c>
      <c r="F360" s="470"/>
      <c r="G360" s="445" t="str">
        <f t="shared" si="174"/>
        <v>40 uur per week</v>
      </c>
      <c r="H360" s="445" t="str">
        <f t="shared" si="175"/>
        <v>20 uur per week</v>
      </c>
      <c r="I360" s="445" t="str">
        <f t="shared" si="176"/>
        <v>8 uur per week</v>
      </c>
      <c r="J360" s="445" t="str">
        <f t="shared" si="177"/>
        <v>8 uur per week</v>
      </c>
      <c r="K360" s="445" t="str">
        <f t="shared" si="178"/>
        <v>40 uur per week</v>
      </c>
      <c r="L360" s="445" t="str">
        <f t="shared" si="179"/>
        <v>20 uur per week</v>
      </c>
      <c r="M360" s="445" t="str">
        <f t="shared" si="180"/>
        <v>8 uur per week</v>
      </c>
      <c r="N360" s="445" t="str">
        <f t="shared" ref="N360:O360" si="209">N182</f>
        <v>8 uur per week</v>
      </c>
      <c r="O360" s="445" t="str">
        <f t="shared" si="209"/>
        <v>40 uur per week</v>
      </c>
      <c r="P360" s="445" t="str">
        <f t="shared" si="182"/>
        <v>20 uur per week</v>
      </c>
      <c r="Q360" s="445" t="str">
        <f t="shared" si="183"/>
        <v>8 uur per week</v>
      </c>
      <c r="R360" s="445" t="str">
        <f t="shared" si="184"/>
        <v>8 uur per week</v>
      </c>
      <c r="S360" s="445" t="str">
        <f t="shared" si="185"/>
        <v>40 uur per week</v>
      </c>
      <c r="T360" s="445" t="str">
        <f t="shared" si="186"/>
        <v>20 uur per week</v>
      </c>
      <c r="U360" s="445" t="str">
        <f t="shared" si="187"/>
        <v>8 uur per week</v>
      </c>
      <c r="V360" s="445" t="str">
        <f t="shared" si="188"/>
        <v>8 uur per week</v>
      </c>
    </row>
    <row r="361" spans="5:22" s="165" customFormat="1" ht="12.75" x14ac:dyDescent="0.25">
      <c r="E361" s="166"/>
      <c r="F361" s="166"/>
      <c r="G361" s="465"/>
      <c r="H361" s="465"/>
      <c r="I361" s="465"/>
      <c r="J361" s="465"/>
      <c r="K361" s="465"/>
      <c r="L361" s="465"/>
      <c r="M361" s="465"/>
      <c r="N361" s="465"/>
      <c r="O361" s="465"/>
      <c r="P361" s="465"/>
      <c r="Q361" s="465"/>
      <c r="R361" s="465"/>
      <c r="S361" s="465"/>
      <c r="T361" s="465"/>
      <c r="U361" s="465"/>
      <c r="V361" s="465"/>
    </row>
    <row r="362" spans="5:22" s="165" customFormat="1" ht="12.75" x14ac:dyDescent="0.25">
      <c r="E362" s="166"/>
      <c r="F362" s="166"/>
      <c r="G362" s="465"/>
      <c r="H362" s="465"/>
      <c r="I362" s="465"/>
      <c r="J362" s="465"/>
      <c r="K362" s="465"/>
      <c r="L362" s="465"/>
      <c r="M362" s="465"/>
      <c r="N362" s="465"/>
      <c r="O362" s="465"/>
      <c r="P362" s="465"/>
      <c r="Q362" s="465"/>
      <c r="R362" s="465"/>
      <c r="S362" s="465"/>
      <c r="T362" s="465"/>
      <c r="U362" s="465"/>
      <c r="V362" s="465"/>
    </row>
    <row r="363" spans="5:22" s="165" customFormat="1" ht="12.75" x14ac:dyDescent="0.25">
      <c r="E363" s="166"/>
      <c r="F363" s="166"/>
      <c r="G363" s="465"/>
      <c r="H363" s="465"/>
      <c r="I363" s="465"/>
      <c r="J363" s="465"/>
      <c r="K363" s="465"/>
      <c r="L363" s="465"/>
      <c r="M363" s="465"/>
      <c r="N363" s="465"/>
      <c r="O363" s="465"/>
      <c r="P363" s="465"/>
      <c r="Q363" s="465"/>
      <c r="R363" s="465"/>
      <c r="S363" s="465"/>
      <c r="T363" s="465"/>
      <c r="U363" s="465"/>
      <c r="V363" s="465"/>
    </row>
    <row r="364" spans="5:22" s="165" customFormat="1" thickBot="1" x14ac:dyDescent="0.3">
      <c r="E364" s="166"/>
      <c r="F364" s="166"/>
      <c r="G364" s="465"/>
      <c r="H364" s="465"/>
      <c r="I364" s="465"/>
      <c r="J364" s="465"/>
      <c r="K364" s="465"/>
      <c r="L364" s="465"/>
      <c r="M364" s="465"/>
      <c r="N364" s="465"/>
      <c r="O364" s="465"/>
      <c r="P364" s="465"/>
      <c r="Q364" s="465"/>
      <c r="R364" s="465"/>
      <c r="S364" s="465"/>
      <c r="T364" s="465"/>
      <c r="U364" s="465"/>
      <c r="V364" s="465"/>
    </row>
    <row r="365" spans="5:22" s="165" customFormat="1" thickBot="1" x14ac:dyDescent="0.3">
      <c r="E365" s="166"/>
      <c r="F365" s="166"/>
      <c r="G365" s="424"/>
      <c r="H365" s="431" t="s">
        <v>391</v>
      </c>
      <c r="I365" s="431" t="s">
        <v>392</v>
      </c>
      <c r="J365" s="431" t="s">
        <v>436</v>
      </c>
      <c r="K365" s="431" t="s">
        <v>437</v>
      </c>
      <c r="L365" s="465"/>
      <c r="M365" s="465"/>
      <c r="N365" s="465"/>
      <c r="O365" s="465"/>
      <c r="P365" s="465"/>
      <c r="Q365" s="465"/>
      <c r="R365" s="465"/>
      <c r="S365" s="465"/>
      <c r="T365" s="465"/>
      <c r="U365" s="465"/>
      <c r="V365" s="465"/>
    </row>
    <row r="366" spans="5:22" s="165" customFormat="1" ht="15" x14ac:dyDescent="0.25">
      <c r="E366" s="166"/>
      <c r="F366" s="166"/>
      <c r="G366" s="426" t="s">
        <v>438</v>
      </c>
      <c r="H366" s="467" t="e">
        <f>G284</f>
        <v>#REF!</v>
      </c>
      <c r="I366" s="467" t="e">
        <f t="shared" ref="I366:K366" si="210">H284</f>
        <v>#REF!</v>
      </c>
      <c r="J366" s="467" t="e">
        <f t="shared" si="210"/>
        <v>#REF!</v>
      </c>
      <c r="K366" s="467" t="e">
        <f t="shared" si="210"/>
        <v>#REF!</v>
      </c>
      <c r="L366" s="465"/>
      <c r="M366" s="465"/>
      <c r="N366" s="465"/>
      <c r="O366" s="465"/>
      <c r="P366" s="465"/>
      <c r="Q366" s="465"/>
      <c r="R366" s="465"/>
      <c r="S366" s="465"/>
      <c r="T366" s="465"/>
      <c r="U366" s="465"/>
      <c r="V366" s="465"/>
    </row>
    <row r="367" spans="5:22" s="165" customFormat="1" ht="12.75" x14ac:dyDescent="0.25">
      <c r="E367" s="166"/>
      <c r="F367" s="166"/>
      <c r="G367" s="426" t="s">
        <v>439</v>
      </c>
      <c r="H367" s="467" t="e">
        <f>K284</f>
        <v>#REF!</v>
      </c>
      <c r="I367" s="467" t="e">
        <f t="shared" ref="I367:K367" si="211">L284</f>
        <v>#REF!</v>
      </c>
      <c r="J367" s="467" t="e">
        <f t="shared" si="211"/>
        <v>#REF!</v>
      </c>
      <c r="K367" s="467" t="e">
        <f t="shared" si="211"/>
        <v>#REF!</v>
      </c>
      <c r="L367" s="465"/>
      <c r="M367" s="465"/>
      <c r="N367" s="465"/>
      <c r="O367" s="465"/>
      <c r="P367" s="465"/>
      <c r="Q367" s="465"/>
      <c r="R367" s="465"/>
      <c r="S367" s="465"/>
      <c r="T367" s="465"/>
      <c r="U367" s="465"/>
      <c r="V367" s="465"/>
    </row>
    <row r="368" spans="5:22" s="165" customFormat="1" ht="12.75" x14ac:dyDescent="0.25">
      <c r="E368" s="166"/>
      <c r="F368" s="166"/>
      <c r="G368" s="426" t="s">
        <v>440</v>
      </c>
      <c r="H368" s="467" t="e">
        <f>O284</f>
        <v>#REF!</v>
      </c>
      <c r="I368" s="467" t="e">
        <f t="shared" ref="I368:K368" si="212">P284</f>
        <v>#REF!</v>
      </c>
      <c r="J368" s="467" t="e">
        <f t="shared" si="212"/>
        <v>#REF!</v>
      </c>
      <c r="K368" s="467" t="e">
        <f t="shared" si="212"/>
        <v>#REF!</v>
      </c>
      <c r="L368" s="465"/>
      <c r="M368" s="465"/>
      <c r="N368" s="465"/>
      <c r="O368" s="465"/>
      <c r="P368" s="465"/>
      <c r="Q368" s="465"/>
      <c r="R368" s="465"/>
      <c r="S368" s="465"/>
      <c r="T368" s="465"/>
      <c r="U368" s="465"/>
      <c r="V368" s="465"/>
    </row>
    <row r="369" spans="5:22" s="165" customFormat="1" thickBot="1" x14ac:dyDescent="0.3">
      <c r="E369" s="166"/>
      <c r="F369" s="166"/>
      <c r="G369" s="466" t="s">
        <v>441</v>
      </c>
      <c r="H369" s="468" t="e">
        <f>S284</f>
        <v>#REF!</v>
      </c>
      <c r="I369" s="468" t="e">
        <f t="shared" ref="I369:K369" si="213">T284</f>
        <v>#REF!</v>
      </c>
      <c r="J369" s="468" t="e">
        <f t="shared" si="213"/>
        <v>#REF!</v>
      </c>
      <c r="K369" s="468" t="e">
        <f t="shared" si="213"/>
        <v>#REF!</v>
      </c>
      <c r="L369" s="465"/>
      <c r="M369" s="465"/>
      <c r="N369" s="465"/>
      <c r="O369" s="465"/>
      <c r="P369" s="465"/>
      <c r="Q369" s="465"/>
      <c r="R369" s="465"/>
      <c r="S369" s="465"/>
      <c r="T369" s="465"/>
      <c r="U369" s="465"/>
      <c r="V369" s="465"/>
    </row>
    <row r="370" spans="5:22" s="165" customFormat="1" ht="12.75" x14ac:dyDescent="0.25">
      <c r="E370" s="166"/>
      <c r="F370" s="166"/>
      <c r="G370" s="465"/>
      <c r="H370" s="465"/>
      <c r="I370" s="465"/>
      <c r="J370" s="465"/>
      <c r="K370" s="465"/>
      <c r="L370" s="465"/>
      <c r="M370" s="465"/>
      <c r="N370" s="465"/>
      <c r="O370" s="465"/>
      <c r="P370" s="465"/>
      <c r="Q370" s="465"/>
      <c r="R370" s="465"/>
      <c r="S370" s="465"/>
      <c r="T370" s="465"/>
      <c r="U370" s="465"/>
      <c r="V370" s="465"/>
    </row>
    <row r="371" spans="5:22" s="165" customFormat="1" ht="12.75" x14ac:dyDescent="0.25">
      <c r="E371" s="166"/>
      <c r="F371" s="166"/>
      <c r="G371" s="465"/>
      <c r="H371" s="465"/>
      <c r="I371" s="465"/>
      <c r="J371" s="465"/>
      <c r="K371" s="465"/>
      <c r="L371" s="465"/>
      <c r="M371" s="465"/>
      <c r="N371" s="465"/>
      <c r="O371" s="465"/>
      <c r="P371" s="465"/>
      <c r="Q371" s="465"/>
      <c r="R371" s="465"/>
      <c r="S371" s="465"/>
      <c r="T371" s="465"/>
      <c r="U371" s="465"/>
      <c r="V371" s="465"/>
    </row>
    <row r="372" spans="5:22" s="165" customFormat="1" ht="12.75" x14ac:dyDescent="0.25">
      <c r="E372" s="166"/>
      <c r="F372" s="166"/>
    </row>
    <row r="373" spans="5:22" s="165" customFormat="1" ht="12.75" x14ac:dyDescent="0.25">
      <c r="E373" s="166"/>
      <c r="F373" s="166"/>
    </row>
    <row r="374" spans="5:22" s="165" customFormat="1" ht="12.75" x14ac:dyDescent="0.25">
      <c r="E374" s="166"/>
      <c r="F374" s="166"/>
    </row>
    <row r="375" spans="5:22" s="165" customFormat="1" ht="12.75" x14ac:dyDescent="0.25">
      <c r="E375" s="166"/>
      <c r="F375" s="166"/>
    </row>
    <row r="376" spans="5:22" s="165" customFormat="1" ht="12.75" x14ac:dyDescent="0.25">
      <c r="E376" s="166"/>
      <c r="F376" s="166"/>
    </row>
    <row r="377" spans="5:22" s="165" customFormat="1" ht="12.75" x14ac:dyDescent="0.25">
      <c r="E377" s="166"/>
      <c r="F377" s="166"/>
    </row>
    <row r="378" spans="5:22" s="165" customFormat="1" ht="12.75" x14ac:dyDescent="0.25">
      <c r="E378" s="166"/>
      <c r="F378" s="166"/>
    </row>
    <row r="379" spans="5:22" s="165" customFormat="1" ht="12.75" x14ac:dyDescent="0.25">
      <c r="E379" s="166"/>
      <c r="F379" s="166"/>
    </row>
    <row r="380" spans="5:22" s="165" customFormat="1" ht="12.75" x14ac:dyDescent="0.25">
      <c r="E380" s="166"/>
      <c r="F380" s="166"/>
    </row>
    <row r="381" spans="5:22" s="165" customFormat="1" ht="12.75" x14ac:dyDescent="0.25">
      <c r="E381" s="166"/>
      <c r="F381" s="166"/>
    </row>
    <row r="382" spans="5:22" s="165" customFormat="1" ht="12.75" x14ac:dyDescent="0.25">
      <c r="E382" s="166"/>
      <c r="F382" s="166"/>
    </row>
    <row r="383" spans="5:22" s="165" customFormat="1" ht="12.75" x14ac:dyDescent="0.25">
      <c r="E383" s="166"/>
      <c r="F383" s="166"/>
    </row>
    <row r="384" spans="5:22" s="165" customFormat="1" ht="12.75" x14ac:dyDescent="0.25">
      <c r="E384" s="166"/>
      <c r="F384" s="166"/>
    </row>
    <row r="385" spans="5:6" s="165" customFormat="1" ht="12.75" x14ac:dyDescent="0.25">
      <c r="E385" s="166"/>
      <c r="F385" s="166"/>
    </row>
    <row r="386" spans="5:6" s="165" customFormat="1" ht="12.75" x14ac:dyDescent="0.25">
      <c r="E386" s="166"/>
      <c r="F386" s="166"/>
    </row>
    <row r="387" spans="5:6" s="165" customFormat="1" ht="12.75" x14ac:dyDescent="0.25">
      <c r="E387" s="166"/>
      <c r="F387" s="166"/>
    </row>
    <row r="388" spans="5:6" s="165" customFormat="1" ht="12.75" x14ac:dyDescent="0.25">
      <c r="E388" s="166"/>
      <c r="F388" s="166"/>
    </row>
    <row r="389" spans="5:6" s="165" customFormat="1" ht="12.75" x14ac:dyDescent="0.25">
      <c r="E389" s="166"/>
      <c r="F389" s="166"/>
    </row>
    <row r="390" spans="5:6" s="165" customFormat="1" ht="12.75" x14ac:dyDescent="0.25">
      <c r="E390" s="166"/>
      <c r="F390" s="166"/>
    </row>
    <row r="391" spans="5:6" s="165" customFormat="1" ht="12.75" x14ac:dyDescent="0.25">
      <c r="E391" s="166"/>
      <c r="F391" s="166"/>
    </row>
    <row r="392" spans="5:6" s="165" customFormat="1" ht="12.75" x14ac:dyDescent="0.25">
      <c r="E392" s="166"/>
      <c r="F392" s="166"/>
    </row>
    <row r="393" spans="5:6" s="165" customFormat="1" ht="12.75" x14ac:dyDescent="0.25">
      <c r="E393" s="166"/>
      <c r="F393" s="166"/>
    </row>
    <row r="394" spans="5:6" s="165" customFormat="1" ht="12.75" x14ac:dyDescent="0.25">
      <c r="E394" s="166"/>
      <c r="F394" s="166"/>
    </row>
    <row r="395" spans="5:6" s="165" customFormat="1" ht="12.75" x14ac:dyDescent="0.25">
      <c r="E395" s="166"/>
      <c r="F395" s="166"/>
    </row>
    <row r="396" spans="5:6" s="165" customFormat="1" ht="12.75" x14ac:dyDescent="0.25">
      <c r="E396" s="166"/>
      <c r="F396" s="166"/>
    </row>
    <row r="397" spans="5:6" s="165" customFormat="1" ht="12.75" x14ac:dyDescent="0.25">
      <c r="E397" s="166"/>
      <c r="F397" s="166"/>
    </row>
    <row r="398" spans="5:6" s="165" customFormat="1" ht="12.75" x14ac:dyDescent="0.25">
      <c r="E398" s="166"/>
      <c r="F398" s="166"/>
    </row>
    <row r="399" spans="5:6" s="165" customFormat="1" ht="12.75" x14ac:dyDescent="0.25">
      <c r="E399" s="166"/>
      <c r="F399" s="166"/>
    </row>
    <row r="400" spans="5:6" s="165" customFormat="1" ht="12.75" x14ac:dyDescent="0.25">
      <c r="E400" s="166"/>
      <c r="F400" s="166"/>
    </row>
    <row r="401" spans="5:6" s="165" customFormat="1" ht="12.75" x14ac:dyDescent="0.25">
      <c r="E401" s="166"/>
      <c r="F401" s="166"/>
    </row>
    <row r="402" spans="5:6" s="165" customFormat="1" ht="12.75" x14ac:dyDescent="0.25">
      <c r="E402" s="166"/>
      <c r="F402" s="166"/>
    </row>
    <row r="403" spans="5:6" s="165" customFormat="1" ht="12.75" x14ac:dyDescent="0.25">
      <c r="E403" s="166"/>
      <c r="F403" s="166"/>
    </row>
    <row r="404" spans="5:6" s="165" customFormat="1" ht="12.75" x14ac:dyDescent="0.25">
      <c r="E404" s="166"/>
      <c r="F404" s="166"/>
    </row>
    <row r="405" spans="5:6" s="165" customFormat="1" ht="12.75" x14ac:dyDescent="0.25">
      <c r="E405" s="166"/>
      <c r="F405" s="166"/>
    </row>
    <row r="406" spans="5:6" s="165" customFormat="1" ht="12.75" x14ac:dyDescent="0.25">
      <c r="E406" s="166"/>
      <c r="F406" s="166"/>
    </row>
    <row r="407" spans="5:6" s="165" customFormat="1" ht="12.75" x14ac:dyDescent="0.25">
      <c r="E407" s="166"/>
      <c r="F407" s="166"/>
    </row>
    <row r="408" spans="5:6" s="165" customFormat="1" ht="12.75" x14ac:dyDescent="0.25">
      <c r="E408" s="166"/>
      <c r="F408" s="166"/>
    </row>
    <row r="409" spans="5:6" s="165" customFormat="1" ht="12.75" x14ac:dyDescent="0.25">
      <c r="E409" s="166"/>
      <c r="F409" s="166"/>
    </row>
    <row r="410" spans="5:6" s="165" customFormat="1" ht="12.75" x14ac:dyDescent="0.25">
      <c r="E410" s="166"/>
      <c r="F410" s="166"/>
    </row>
    <row r="411" spans="5:6" s="165" customFormat="1" ht="12.75" x14ac:dyDescent="0.25">
      <c r="E411" s="166"/>
      <c r="F411" s="166"/>
    </row>
    <row r="412" spans="5:6" s="165" customFormat="1" ht="12.75" x14ac:dyDescent="0.25">
      <c r="E412" s="166"/>
      <c r="F412" s="166"/>
    </row>
    <row r="413" spans="5:6" s="165" customFormat="1" ht="12.75" x14ac:dyDescent="0.25">
      <c r="E413" s="166"/>
      <c r="F413" s="166"/>
    </row>
    <row r="414" spans="5:6" s="165" customFormat="1" ht="12.75" x14ac:dyDescent="0.25">
      <c r="E414" s="166"/>
      <c r="F414" s="166"/>
    </row>
    <row r="415" spans="5:6" s="165" customFormat="1" ht="12.75" x14ac:dyDescent="0.25">
      <c r="E415" s="166"/>
      <c r="F415" s="166"/>
    </row>
    <row r="416" spans="5:6" s="165" customFormat="1" ht="12.75" x14ac:dyDescent="0.25">
      <c r="E416" s="166"/>
      <c r="F416" s="166"/>
    </row>
    <row r="417" spans="5:6" s="165" customFormat="1" ht="12.75" x14ac:dyDescent="0.25">
      <c r="E417" s="166"/>
      <c r="F417" s="166"/>
    </row>
    <row r="418" spans="5:6" s="165" customFormat="1" ht="12.75" x14ac:dyDescent="0.25">
      <c r="E418" s="166"/>
      <c r="F418" s="166"/>
    </row>
    <row r="419" spans="5:6" s="165" customFormat="1" ht="12.75" x14ac:dyDescent="0.25">
      <c r="E419" s="166"/>
      <c r="F419" s="166"/>
    </row>
    <row r="420" spans="5:6" s="165" customFormat="1" ht="12.75" x14ac:dyDescent="0.25">
      <c r="E420" s="166"/>
      <c r="F420" s="166"/>
    </row>
    <row r="421" spans="5:6" s="165" customFormat="1" ht="12.75" x14ac:dyDescent="0.25">
      <c r="E421" s="166"/>
      <c r="F421" s="166"/>
    </row>
    <row r="422" spans="5:6" s="165" customFormat="1" ht="12.75" x14ac:dyDescent="0.25">
      <c r="E422" s="166"/>
      <c r="F422" s="166"/>
    </row>
    <row r="423" spans="5:6" s="165" customFormat="1" ht="12.75" x14ac:dyDescent="0.25">
      <c r="E423" s="166"/>
      <c r="F423" s="166"/>
    </row>
    <row r="424" spans="5:6" s="165" customFormat="1" ht="12.75" x14ac:dyDescent="0.25">
      <c r="E424" s="166"/>
      <c r="F424" s="166"/>
    </row>
    <row r="425" spans="5:6" s="165" customFormat="1" ht="12.75" x14ac:dyDescent="0.25">
      <c r="E425" s="166"/>
      <c r="F425" s="166"/>
    </row>
    <row r="426" spans="5:6" s="165" customFormat="1" ht="12.75" x14ac:dyDescent="0.25">
      <c r="E426" s="166"/>
      <c r="F426" s="166"/>
    </row>
    <row r="427" spans="5:6" s="165" customFormat="1" ht="12.75" x14ac:dyDescent="0.25">
      <c r="E427" s="166"/>
      <c r="F427" s="166"/>
    </row>
    <row r="428" spans="5:6" s="165" customFormat="1" ht="12.75" x14ac:dyDescent="0.25">
      <c r="E428" s="166"/>
      <c r="F428" s="166"/>
    </row>
    <row r="429" spans="5:6" s="165" customFormat="1" ht="12.75" x14ac:dyDescent="0.25">
      <c r="E429" s="166"/>
      <c r="F429" s="166"/>
    </row>
    <row r="430" spans="5:6" s="165" customFormat="1" ht="12.75" x14ac:dyDescent="0.25">
      <c r="E430" s="166"/>
      <c r="F430" s="166"/>
    </row>
    <row r="431" spans="5:6" s="165" customFormat="1" ht="12.75" x14ac:dyDescent="0.25">
      <c r="E431" s="166"/>
      <c r="F431" s="166"/>
    </row>
    <row r="432" spans="5:6" s="165" customFormat="1" ht="12.75" x14ac:dyDescent="0.25">
      <c r="E432" s="166"/>
      <c r="F432" s="166"/>
    </row>
    <row r="433" spans="5:6" s="165" customFormat="1" ht="12.75" x14ac:dyDescent="0.25">
      <c r="E433" s="166"/>
      <c r="F433" s="166"/>
    </row>
    <row r="434" spans="5:6" s="165" customFormat="1" ht="12.75" x14ac:dyDescent="0.25">
      <c r="E434" s="166"/>
      <c r="F434" s="166"/>
    </row>
    <row r="435" spans="5:6" s="165" customFormat="1" ht="12.75" x14ac:dyDescent="0.25">
      <c r="E435" s="166"/>
      <c r="F435" s="166"/>
    </row>
    <row r="436" spans="5:6" s="165" customFormat="1" ht="12.75" x14ac:dyDescent="0.25">
      <c r="E436" s="166"/>
      <c r="F436" s="166"/>
    </row>
    <row r="437" spans="5:6" s="165" customFormat="1" ht="12.75" x14ac:dyDescent="0.25">
      <c r="E437" s="166"/>
      <c r="F437" s="166"/>
    </row>
    <row r="438" spans="5:6" s="165" customFormat="1" ht="12.75" x14ac:dyDescent="0.25">
      <c r="E438" s="166"/>
      <c r="F438" s="166"/>
    </row>
    <row r="439" spans="5:6" s="165" customFormat="1" ht="12.75" x14ac:dyDescent="0.25">
      <c r="E439" s="166"/>
      <c r="F439" s="166"/>
    </row>
    <row r="440" spans="5:6" s="165" customFormat="1" ht="12.75" x14ac:dyDescent="0.25">
      <c r="E440" s="166"/>
      <c r="F440" s="166"/>
    </row>
    <row r="441" spans="5:6" s="165" customFormat="1" ht="12.75" x14ac:dyDescent="0.25">
      <c r="E441" s="166"/>
      <c r="F441" s="166"/>
    </row>
    <row r="442" spans="5:6" s="165" customFormat="1" ht="12.75" x14ac:dyDescent="0.25">
      <c r="E442" s="166"/>
      <c r="F442" s="166"/>
    </row>
    <row r="443" spans="5:6" s="165" customFormat="1" ht="12.75" x14ac:dyDescent="0.25">
      <c r="E443" s="166"/>
      <c r="F443" s="166"/>
    </row>
    <row r="444" spans="5:6" s="165" customFormat="1" ht="12.75" x14ac:dyDescent="0.25">
      <c r="E444" s="166"/>
      <c r="F444" s="166"/>
    </row>
    <row r="445" spans="5:6" s="165" customFormat="1" ht="12.75" x14ac:dyDescent="0.25">
      <c r="E445" s="166"/>
      <c r="F445" s="166"/>
    </row>
    <row r="446" spans="5:6" s="165" customFormat="1" ht="12.75" x14ac:dyDescent="0.25">
      <c r="E446" s="166"/>
      <c r="F446" s="166"/>
    </row>
    <row r="447" spans="5:6" s="165" customFormat="1" ht="12.75" x14ac:dyDescent="0.25">
      <c r="E447" s="166"/>
      <c r="F447" s="166"/>
    </row>
    <row r="448" spans="5:6" s="165" customFormat="1" ht="12.75" x14ac:dyDescent="0.25">
      <c r="E448" s="166"/>
      <c r="F448" s="166"/>
    </row>
    <row r="449" spans="5:6" s="165" customFormat="1" ht="12.75" x14ac:dyDescent="0.25">
      <c r="E449" s="166"/>
      <c r="F449" s="166"/>
    </row>
    <row r="450" spans="5:6" s="165" customFormat="1" ht="12.75" x14ac:dyDescent="0.25">
      <c r="E450" s="166"/>
      <c r="F450" s="166"/>
    </row>
    <row r="451" spans="5:6" s="165" customFormat="1" ht="12.75" x14ac:dyDescent="0.25">
      <c r="E451" s="166"/>
      <c r="F451" s="166"/>
    </row>
    <row r="452" spans="5:6" s="165" customFormat="1" ht="12.75" x14ac:dyDescent="0.25">
      <c r="E452" s="166"/>
      <c r="F452" s="166"/>
    </row>
    <row r="453" spans="5:6" s="165" customFormat="1" ht="12.75" x14ac:dyDescent="0.25">
      <c r="E453" s="166"/>
      <c r="F453" s="166"/>
    </row>
    <row r="454" spans="5:6" s="165" customFormat="1" ht="12.75" x14ac:dyDescent="0.25">
      <c r="E454" s="166"/>
      <c r="F454" s="166"/>
    </row>
    <row r="455" spans="5:6" s="165" customFormat="1" ht="12.75" x14ac:dyDescent="0.25">
      <c r="E455" s="166"/>
      <c r="F455" s="166"/>
    </row>
    <row r="456" spans="5:6" s="165" customFormat="1" ht="12.75" x14ac:dyDescent="0.25">
      <c r="E456" s="166"/>
      <c r="F456" s="166"/>
    </row>
    <row r="457" spans="5:6" s="165" customFormat="1" ht="12.75" x14ac:dyDescent="0.25">
      <c r="E457" s="166"/>
      <c r="F457" s="166"/>
    </row>
    <row r="458" spans="5:6" s="165" customFormat="1" ht="12.75" x14ac:dyDescent="0.25">
      <c r="E458" s="166"/>
      <c r="F458" s="166"/>
    </row>
    <row r="459" spans="5:6" s="165" customFormat="1" ht="12.75" x14ac:dyDescent="0.25">
      <c r="E459" s="166"/>
      <c r="F459" s="166"/>
    </row>
    <row r="460" spans="5:6" s="165" customFormat="1" ht="12.75" x14ac:dyDescent="0.25">
      <c r="E460" s="166"/>
      <c r="F460" s="166"/>
    </row>
    <row r="461" spans="5:6" s="165" customFormat="1" ht="12.75" x14ac:dyDescent="0.25">
      <c r="E461" s="166"/>
      <c r="F461" s="166"/>
    </row>
    <row r="462" spans="5:6" s="165" customFormat="1" ht="12.75" x14ac:dyDescent="0.25">
      <c r="E462" s="166"/>
      <c r="F462" s="166"/>
    </row>
    <row r="463" spans="5:6" s="165" customFormat="1" ht="12.75" x14ac:dyDescent="0.25">
      <c r="E463" s="166"/>
      <c r="F463" s="166"/>
    </row>
    <row r="464" spans="5:6" s="165" customFormat="1" ht="12.75" x14ac:dyDescent="0.25">
      <c r="E464" s="166"/>
      <c r="F464" s="166"/>
    </row>
    <row r="465" spans="5:6" s="165" customFormat="1" ht="12.75" x14ac:dyDescent="0.25">
      <c r="E465" s="166"/>
      <c r="F465" s="166"/>
    </row>
    <row r="466" spans="5:6" s="165" customFormat="1" ht="12.75" x14ac:dyDescent="0.25">
      <c r="E466" s="166"/>
      <c r="F466" s="166"/>
    </row>
    <row r="467" spans="5:6" s="165" customFormat="1" ht="12.75" x14ac:dyDescent="0.25">
      <c r="E467" s="166"/>
      <c r="F467" s="166"/>
    </row>
    <row r="468" spans="5:6" s="165" customFormat="1" ht="12.75" x14ac:dyDescent="0.25">
      <c r="E468" s="166"/>
      <c r="F468" s="166"/>
    </row>
    <row r="469" spans="5:6" s="165" customFormat="1" ht="12.75" x14ac:dyDescent="0.25">
      <c r="E469" s="166"/>
      <c r="F469" s="166"/>
    </row>
    <row r="470" spans="5:6" s="165" customFormat="1" ht="12.75" x14ac:dyDescent="0.25">
      <c r="E470" s="166"/>
      <c r="F470" s="166"/>
    </row>
    <row r="471" spans="5:6" s="165" customFormat="1" ht="12.75" x14ac:dyDescent="0.25">
      <c r="E471" s="166"/>
      <c r="F471" s="166"/>
    </row>
    <row r="472" spans="5:6" s="165" customFormat="1" ht="12.75" x14ac:dyDescent="0.25">
      <c r="E472" s="166"/>
      <c r="F472" s="166"/>
    </row>
    <row r="473" spans="5:6" s="165" customFormat="1" ht="12.75" x14ac:dyDescent="0.25">
      <c r="E473" s="166"/>
      <c r="F473" s="166"/>
    </row>
    <row r="474" spans="5:6" s="165" customFormat="1" ht="12.75" x14ac:dyDescent="0.25">
      <c r="E474" s="166"/>
      <c r="F474" s="166"/>
    </row>
    <row r="475" spans="5:6" s="165" customFormat="1" ht="12.75" x14ac:dyDescent="0.25">
      <c r="E475" s="166"/>
      <c r="F475" s="166"/>
    </row>
    <row r="476" spans="5:6" s="165" customFormat="1" ht="12.75" x14ac:dyDescent="0.25">
      <c r="E476" s="166"/>
      <c r="F476" s="166"/>
    </row>
    <row r="477" spans="5:6" s="165" customFormat="1" ht="12.75" x14ac:dyDescent="0.25">
      <c r="E477" s="166"/>
      <c r="F477" s="166"/>
    </row>
    <row r="478" spans="5:6" s="165" customFormat="1" ht="12.75" x14ac:dyDescent="0.25">
      <c r="E478" s="166"/>
      <c r="F478" s="166"/>
    </row>
    <row r="479" spans="5:6" s="165" customFormat="1" ht="12.75" x14ac:dyDescent="0.25">
      <c r="E479" s="166"/>
      <c r="F479" s="166"/>
    </row>
    <row r="480" spans="5:6" s="165" customFormat="1" ht="12.75" x14ac:dyDescent="0.25">
      <c r="E480" s="166"/>
      <c r="F480" s="166"/>
    </row>
    <row r="481" spans="5:6" s="165" customFormat="1" ht="12.75" x14ac:dyDescent="0.25">
      <c r="E481" s="166"/>
      <c r="F481" s="166"/>
    </row>
    <row r="482" spans="5:6" s="165" customFormat="1" ht="12.75" x14ac:dyDescent="0.25">
      <c r="E482" s="166"/>
      <c r="F482" s="166"/>
    </row>
    <row r="483" spans="5:6" s="165" customFormat="1" ht="12.75" x14ac:dyDescent="0.25">
      <c r="E483" s="166"/>
      <c r="F483" s="166"/>
    </row>
    <row r="484" spans="5:6" s="165" customFormat="1" ht="12.75" x14ac:dyDescent="0.25">
      <c r="E484" s="166"/>
      <c r="F484" s="166"/>
    </row>
    <row r="485" spans="5:6" s="165" customFormat="1" ht="12.75" x14ac:dyDescent="0.25">
      <c r="E485" s="166"/>
      <c r="F485" s="166"/>
    </row>
    <row r="486" spans="5:6" s="165" customFormat="1" ht="12.75" x14ac:dyDescent="0.25">
      <c r="E486" s="166"/>
      <c r="F486" s="166"/>
    </row>
    <row r="487" spans="5:6" s="165" customFormat="1" ht="12.75" x14ac:dyDescent="0.25">
      <c r="E487" s="166"/>
      <c r="F487" s="166"/>
    </row>
    <row r="488" spans="5:6" s="165" customFormat="1" ht="12.75" x14ac:dyDescent="0.25">
      <c r="E488" s="166"/>
      <c r="F488" s="166"/>
    </row>
    <row r="489" spans="5:6" s="165" customFormat="1" ht="12.75" x14ac:dyDescent="0.25">
      <c r="E489" s="166"/>
      <c r="F489" s="166"/>
    </row>
    <row r="490" spans="5:6" s="165" customFormat="1" ht="12.75" x14ac:dyDescent="0.25">
      <c r="E490" s="166"/>
      <c r="F490" s="166"/>
    </row>
    <row r="491" spans="5:6" s="165" customFormat="1" ht="12.75" x14ac:dyDescent="0.25">
      <c r="E491" s="166"/>
      <c r="F491" s="166"/>
    </row>
    <row r="492" spans="5:6" s="165" customFormat="1" ht="12.75" x14ac:dyDescent="0.25">
      <c r="E492" s="166"/>
      <c r="F492" s="166"/>
    </row>
    <row r="493" spans="5:6" s="165" customFormat="1" ht="12.75" x14ac:dyDescent="0.25">
      <c r="E493" s="166"/>
      <c r="F493" s="166"/>
    </row>
    <row r="494" spans="5:6" s="165" customFormat="1" ht="12.75" x14ac:dyDescent="0.25">
      <c r="E494" s="166"/>
      <c r="F494" s="166"/>
    </row>
    <row r="495" spans="5:6" s="165" customFormat="1" ht="12.75" x14ac:dyDescent="0.25">
      <c r="E495" s="166"/>
      <c r="F495" s="166"/>
    </row>
    <row r="496" spans="5:6" s="165" customFormat="1" ht="12.75" x14ac:dyDescent="0.25">
      <c r="E496" s="166"/>
      <c r="F496" s="166"/>
    </row>
    <row r="497" spans="5:6" s="165" customFormat="1" ht="12.75" x14ac:dyDescent="0.25">
      <c r="E497" s="166"/>
      <c r="F497" s="166"/>
    </row>
    <row r="498" spans="5:6" s="165" customFormat="1" ht="12.75" x14ac:dyDescent="0.25">
      <c r="E498" s="166"/>
      <c r="F498" s="166"/>
    </row>
    <row r="499" spans="5:6" s="165" customFormat="1" ht="12.75" x14ac:dyDescent="0.25">
      <c r="E499" s="166"/>
      <c r="F499" s="166"/>
    </row>
    <row r="500" spans="5:6" s="165" customFormat="1" ht="12.75" x14ac:dyDescent="0.25">
      <c r="E500" s="166"/>
      <c r="F500" s="166"/>
    </row>
    <row r="501" spans="5:6" s="165" customFormat="1" ht="12.75" x14ac:dyDescent="0.25">
      <c r="E501" s="166"/>
      <c r="F501" s="166"/>
    </row>
    <row r="502" spans="5:6" s="165" customFormat="1" ht="12.75" x14ac:dyDescent="0.25">
      <c r="E502" s="166"/>
      <c r="F502" s="166"/>
    </row>
    <row r="503" spans="5:6" s="165" customFormat="1" ht="12.75" x14ac:dyDescent="0.25">
      <c r="E503" s="166"/>
      <c r="F503" s="166"/>
    </row>
    <row r="504" spans="5:6" s="165" customFormat="1" ht="12.75" x14ac:dyDescent="0.25">
      <c r="E504" s="166"/>
      <c r="F504" s="166"/>
    </row>
    <row r="505" spans="5:6" s="165" customFormat="1" ht="12.75" x14ac:dyDescent="0.25">
      <c r="E505" s="166"/>
      <c r="F505" s="166"/>
    </row>
    <row r="506" spans="5:6" s="165" customFormat="1" ht="12.75" x14ac:dyDescent="0.25">
      <c r="E506" s="166"/>
      <c r="F506" s="166"/>
    </row>
    <row r="507" spans="5:6" s="165" customFormat="1" ht="12.75" x14ac:dyDescent="0.25">
      <c r="E507" s="166"/>
      <c r="F507" s="166"/>
    </row>
    <row r="508" spans="5:6" s="165" customFormat="1" ht="12.75" x14ac:dyDescent="0.25">
      <c r="E508" s="166"/>
      <c r="F508" s="166"/>
    </row>
    <row r="509" spans="5:6" s="165" customFormat="1" ht="12.75" x14ac:dyDescent="0.25">
      <c r="E509" s="166"/>
      <c r="F509" s="166"/>
    </row>
    <row r="510" spans="5:6" s="165" customFormat="1" ht="12.75" x14ac:dyDescent="0.25">
      <c r="E510" s="166"/>
      <c r="F510" s="166"/>
    </row>
    <row r="511" spans="5:6" s="165" customFormat="1" ht="12.75" x14ac:dyDescent="0.25">
      <c r="E511" s="166"/>
      <c r="F511" s="166"/>
    </row>
    <row r="512" spans="5:6" s="165" customFormat="1" ht="12.75" x14ac:dyDescent="0.25">
      <c r="E512" s="166"/>
      <c r="F512" s="166"/>
    </row>
    <row r="513" spans="5:6" s="165" customFormat="1" ht="12.75" x14ac:dyDescent="0.25">
      <c r="E513" s="166"/>
      <c r="F513" s="166"/>
    </row>
    <row r="514" spans="5:6" s="165" customFormat="1" ht="12.75" x14ac:dyDescent="0.25">
      <c r="E514" s="166"/>
      <c r="F514" s="166"/>
    </row>
    <row r="515" spans="5:6" s="165" customFormat="1" ht="12.75" x14ac:dyDescent="0.25">
      <c r="E515" s="166"/>
      <c r="F515" s="166"/>
    </row>
    <row r="516" spans="5:6" s="165" customFormat="1" ht="12.75" x14ac:dyDescent="0.25">
      <c r="E516" s="166"/>
      <c r="F516" s="166"/>
    </row>
    <row r="517" spans="5:6" s="165" customFormat="1" ht="12.75" x14ac:dyDescent="0.25">
      <c r="E517" s="166"/>
      <c r="F517" s="166"/>
    </row>
    <row r="518" spans="5:6" s="165" customFormat="1" ht="12.75" x14ac:dyDescent="0.25">
      <c r="E518" s="166"/>
      <c r="F518" s="166"/>
    </row>
    <row r="519" spans="5:6" s="165" customFormat="1" ht="12.75" x14ac:dyDescent="0.25">
      <c r="E519" s="166"/>
      <c r="F519" s="166"/>
    </row>
    <row r="520" spans="5:6" s="165" customFormat="1" ht="12.75" x14ac:dyDescent="0.25">
      <c r="E520" s="166"/>
      <c r="F520" s="166"/>
    </row>
    <row r="521" spans="5:6" s="165" customFormat="1" ht="12.75" x14ac:dyDescent="0.25">
      <c r="E521" s="166"/>
      <c r="F521" s="166"/>
    </row>
    <row r="522" spans="5:6" s="165" customFormat="1" ht="12.75" x14ac:dyDescent="0.25">
      <c r="E522" s="166"/>
      <c r="F522" s="166"/>
    </row>
    <row r="523" spans="5:6" s="165" customFormat="1" ht="12.75" x14ac:dyDescent="0.25">
      <c r="E523" s="166"/>
      <c r="F523" s="166"/>
    </row>
    <row r="524" spans="5:6" s="165" customFormat="1" ht="12.75" x14ac:dyDescent="0.25">
      <c r="E524" s="166"/>
      <c r="F524" s="166"/>
    </row>
    <row r="525" spans="5:6" s="165" customFormat="1" ht="12.75" x14ac:dyDescent="0.25">
      <c r="E525" s="166"/>
      <c r="F525" s="166"/>
    </row>
    <row r="526" spans="5:6" s="165" customFormat="1" ht="12.75" x14ac:dyDescent="0.25">
      <c r="E526" s="166"/>
      <c r="F526" s="166"/>
    </row>
    <row r="527" spans="5:6" s="165" customFormat="1" ht="12.75" x14ac:dyDescent="0.25">
      <c r="E527" s="166"/>
      <c r="F527" s="166"/>
    </row>
    <row r="528" spans="5:6" s="165" customFormat="1" ht="12.75" x14ac:dyDescent="0.25">
      <c r="E528" s="166"/>
      <c r="F528" s="166"/>
    </row>
    <row r="529" spans="5:6" s="165" customFormat="1" ht="12.75" x14ac:dyDescent="0.25">
      <c r="E529" s="166"/>
      <c r="F529" s="166"/>
    </row>
    <row r="530" spans="5:6" s="165" customFormat="1" ht="12.75" x14ac:dyDescent="0.25">
      <c r="E530" s="166"/>
      <c r="F530" s="166"/>
    </row>
    <row r="531" spans="5:6" s="165" customFormat="1" ht="12.75" x14ac:dyDescent="0.25">
      <c r="E531" s="166"/>
      <c r="F531" s="166"/>
    </row>
    <row r="532" spans="5:6" s="165" customFormat="1" ht="12.75" x14ac:dyDescent="0.25">
      <c r="E532" s="166"/>
      <c r="F532" s="166"/>
    </row>
    <row r="533" spans="5:6" s="165" customFormat="1" ht="12.75" x14ac:dyDescent="0.25">
      <c r="E533" s="166"/>
      <c r="F533" s="166"/>
    </row>
    <row r="534" spans="5:6" s="165" customFormat="1" ht="12.75" x14ac:dyDescent="0.25">
      <c r="E534" s="166"/>
      <c r="F534" s="166"/>
    </row>
    <row r="535" spans="5:6" s="165" customFormat="1" ht="12.75" x14ac:dyDescent="0.25">
      <c r="E535" s="166"/>
      <c r="F535" s="166"/>
    </row>
  </sheetData>
  <mergeCells count="2">
    <mergeCell ref="G2:R2"/>
    <mergeCell ref="B2:E2"/>
  </mergeCells>
  <conditionalFormatting sqref="G10 G13 G15 G17">
    <cfRule type="dataBar" priority="230">
      <dataBar>
        <cfvo type="min"/>
        <cfvo type="max"/>
        <color rgb="FFC1D2E9"/>
      </dataBar>
      <extLst>
        <ext xmlns:x14="http://schemas.microsoft.com/office/spreadsheetml/2009/9/main" uri="{B025F937-C7B1-47D3-B67F-A62EFF666E3E}">
          <x14:id>{67D3EF2A-8D76-4209-882E-997E9F2484AE}</x14:id>
        </ext>
      </extLst>
    </cfRule>
    <cfRule type="dataBar" priority="231">
      <dataBar>
        <cfvo type="min"/>
        <cfvo type="max"/>
        <color rgb="FFC1D2E9"/>
      </dataBar>
      <extLst>
        <ext xmlns:x14="http://schemas.microsoft.com/office/spreadsheetml/2009/9/main" uri="{B025F937-C7B1-47D3-B67F-A62EFF666E3E}">
          <x14:id>{3315EF23-D782-40BC-A4D5-79736517F0A1}</x14:id>
        </ext>
      </extLst>
    </cfRule>
    <cfRule type="dataBar" priority="232">
      <dataBar>
        <cfvo type="min"/>
        <cfvo type="max"/>
        <color rgb="FF638EC6"/>
      </dataBar>
      <extLst>
        <ext xmlns:x14="http://schemas.microsoft.com/office/spreadsheetml/2009/9/main" uri="{B025F937-C7B1-47D3-B67F-A62EFF666E3E}">
          <x14:id>{985E918B-0EF8-47DE-83D2-85BEA1F31424}</x14:id>
        </ext>
      </extLst>
    </cfRule>
    <cfRule type="dataBar" priority="233">
      <dataBar>
        <cfvo type="min"/>
        <cfvo type="max"/>
        <color rgb="FFC4D4EA"/>
      </dataBar>
      <extLst>
        <ext xmlns:x14="http://schemas.microsoft.com/office/spreadsheetml/2009/9/main" uri="{B025F937-C7B1-47D3-B67F-A62EFF666E3E}">
          <x14:id>{78E36EFD-BC0B-400A-86BA-A2EF5CD06967}</x14:id>
        </ext>
      </extLst>
    </cfRule>
    <cfRule type="dataBar" priority="234">
      <dataBar>
        <cfvo type="min"/>
        <cfvo type="max"/>
        <color rgb="FF638EC6"/>
      </dataBar>
      <extLst>
        <ext xmlns:x14="http://schemas.microsoft.com/office/spreadsheetml/2009/9/main" uri="{B025F937-C7B1-47D3-B67F-A62EFF666E3E}">
          <x14:id>{42FB8C75-34A4-4EC1-A789-5C2F0B6C9F69}</x14:id>
        </ext>
      </extLst>
    </cfRule>
  </conditionalFormatting>
  <conditionalFormatting sqref="H10 H13 H15 H17">
    <cfRule type="dataBar" priority="131">
      <dataBar>
        <cfvo type="min"/>
        <cfvo type="max"/>
        <color rgb="FFC1D2E9"/>
      </dataBar>
      <extLst>
        <ext xmlns:x14="http://schemas.microsoft.com/office/spreadsheetml/2009/9/main" uri="{B025F937-C7B1-47D3-B67F-A62EFF666E3E}">
          <x14:id>{9638E1C2-873A-4F06-AA85-BDCEC32CB100}</x14:id>
        </ext>
      </extLst>
    </cfRule>
    <cfRule type="dataBar" priority="132">
      <dataBar>
        <cfvo type="min"/>
        <cfvo type="max"/>
        <color rgb="FFC1D2E9"/>
      </dataBar>
      <extLst>
        <ext xmlns:x14="http://schemas.microsoft.com/office/spreadsheetml/2009/9/main" uri="{B025F937-C7B1-47D3-B67F-A62EFF666E3E}">
          <x14:id>{090FBF2C-538E-4A30-8D36-AD46524884A8}</x14:id>
        </ext>
      </extLst>
    </cfRule>
    <cfRule type="dataBar" priority="133">
      <dataBar>
        <cfvo type="min"/>
        <cfvo type="max"/>
        <color rgb="FF638EC6"/>
      </dataBar>
      <extLst>
        <ext xmlns:x14="http://schemas.microsoft.com/office/spreadsheetml/2009/9/main" uri="{B025F937-C7B1-47D3-B67F-A62EFF666E3E}">
          <x14:id>{1382025F-EB36-43C9-BA2D-267FD1BB1569}</x14:id>
        </ext>
      </extLst>
    </cfRule>
    <cfRule type="dataBar" priority="134">
      <dataBar>
        <cfvo type="min"/>
        <cfvo type="max"/>
        <color rgb="FFC4D4EA"/>
      </dataBar>
      <extLst>
        <ext xmlns:x14="http://schemas.microsoft.com/office/spreadsheetml/2009/9/main" uri="{B025F937-C7B1-47D3-B67F-A62EFF666E3E}">
          <x14:id>{F43DB8C5-0F7A-4768-9879-25E6D35640F4}</x14:id>
        </ext>
      </extLst>
    </cfRule>
    <cfRule type="dataBar" priority="135">
      <dataBar>
        <cfvo type="min"/>
        <cfvo type="max"/>
        <color rgb="FF638EC6"/>
      </dataBar>
      <extLst>
        <ext xmlns:x14="http://schemas.microsoft.com/office/spreadsheetml/2009/9/main" uri="{B025F937-C7B1-47D3-B67F-A62EFF666E3E}">
          <x14:id>{B2A193D0-521A-4B34-A0BA-10D4AB5FA11A}</x14:id>
        </ext>
      </extLst>
    </cfRule>
  </conditionalFormatting>
  <conditionalFormatting sqref="I10 I13 I15 I17">
    <cfRule type="dataBar" priority="121">
      <dataBar>
        <cfvo type="min"/>
        <cfvo type="max"/>
        <color rgb="FFC1D2E9"/>
      </dataBar>
      <extLst>
        <ext xmlns:x14="http://schemas.microsoft.com/office/spreadsheetml/2009/9/main" uri="{B025F937-C7B1-47D3-B67F-A62EFF666E3E}">
          <x14:id>{48375589-224A-4D97-A118-84D55508B2A9}</x14:id>
        </ext>
      </extLst>
    </cfRule>
    <cfRule type="dataBar" priority="122">
      <dataBar>
        <cfvo type="min"/>
        <cfvo type="max"/>
        <color rgb="FFC1D2E9"/>
      </dataBar>
      <extLst>
        <ext xmlns:x14="http://schemas.microsoft.com/office/spreadsheetml/2009/9/main" uri="{B025F937-C7B1-47D3-B67F-A62EFF666E3E}">
          <x14:id>{984C12F8-48D3-47FF-AF85-5583BFA0AED5}</x14:id>
        </ext>
      </extLst>
    </cfRule>
    <cfRule type="dataBar" priority="123">
      <dataBar>
        <cfvo type="min"/>
        <cfvo type="max"/>
        <color rgb="FF638EC6"/>
      </dataBar>
      <extLst>
        <ext xmlns:x14="http://schemas.microsoft.com/office/spreadsheetml/2009/9/main" uri="{B025F937-C7B1-47D3-B67F-A62EFF666E3E}">
          <x14:id>{C4C45390-DDF6-4568-BD06-56999EC1B3EC}</x14:id>
        </ext>
      </extLst>
    </cfRule>
    <cfRule type="dataBar" priority="124">
      <dataBar>
        <cfvo type="min"/>
        <cfvo type="max"/>
        <color rgb="FFC4D4EA"/>
      </dataBar>
      <extLst>
        <ext xmlns:x14="http://schemas.microsoft.com/office/spreadsheetml/2009/9/main" uri="{B025F937-C7B1-47D3-B67F-A62EFF666E3E}">
          <x14:id>{89E5DB89-FB58-47AF-ABE1-66067A192E5B}</x14:id>
        </ext>
      </extLst>
    </cfRule>
    <cfRule type="dataBar" priority="125">
      <dataBar>
        <cfvo type="min"/>
        <cfvo type="max"/>
        <color rgb="FF638EC6"/>
      </dataBar>
      <extLst>
        <ext xmlns:x14="http://schemas.microsoft.com/office/spreadsheetml/2009/9/main" uri="{B025F937-C7B1-47D3-B67F-A62EFF666E3E}">
          <x14:id>{B44A12B8-039B-46B8-8F84-59FDDBB71B80}</x14:id>
        </ext>
      </extLst>
    </cfRule>
  </conditionalFormatting>
  <conditionalFormatting sqref="Q10:V10 Q13:V13 Q15:V15 Q17:V17">
    <cfRule type="dataBar" priority="41">
      <dataBar>
        <cfvo type="min"/>
        <cfvo type="max"/>
        <color rgb="FFC1D2E9"/>
      </dataBar>
      <extLst>
        <ext xmlns:x14="http://schemas.microsoft.com/office/spreadsheetml/2009/9/main" uri="{B025F937-C7B1-47D3-B67F-A62EFF666E3E}">
          <x14:id>{77BA5620-4FD0-414B-BE57-BD27D597AB43}</x14:id>
        </ext>
      </extLst>
    </cfRule>
    <cfRule type="dataBar" priority="42">
      <dataBar>
        <cfvo type="min"/>
        <cfvo type="max"/>
        <color rgb="FFC1D2E9"/>
      </dataBar>
      <extLst>
        <ext xmlns:x14="http://schemas.microsoft.com/office/spreadsheetml/2009/9/main" uri="{B025F937-C7B1-47D3-B67F-A62EFF666E3E}">
          <x14:id>{7920AF7F-7B67-4CFF-AC9A-77BAFB7AA183}</x14:id>
        </ext>
      </extLst>
    </cfRule>
    <cfRule type="dataBar" priority="43">
      <dataBar>
        <cfvo type="min"/>
        <cfvo type="max"/>
        <color rgb="FF638EC6"/>
      </dataBar>
      <extLst>
        <ext xmlns:x14="http://schemas.microsoft.com/office/spreadsheetml/2009/9/main" uri="{B025F937-C7B1-47D3-B67F-A62EFF666E3E}">
          <x14:id>{85302555-03C1-46AC-9768-085E36085ACC}</x14:id>
        </ext>
      </extLst>
    </cfRule>
    <cfRule type="dataBar" priority="44">
      <dataBar>
        <cfvo type="min"/>
        <cfvo type="max"/>
        <color rgb="FFC4D4EA"/>
      </dataBar>
      <extLst>
        <ext xmlns:x14="http://schemas.microsoft.com/office/spreadsheetml/2009/9/main" uri="{B025F937-C7B1-47D3-B67F-A62EFF666E3E}">
          <x14:id>{4819245C-4AF4-4854-8AAD-423FAA15B17C}</x14:id>
        </ext>
      </extLst>
    </cfRule>
    <cfRule type="dataBar" priority="45">
      <dataBar>
        <cfvo type="min"/>
        <cfvo type="max"/>
        <color rgb="FF638EC6"/>
      </dataBar>
      <extLst>
        <ext xmlns:x14="http://schemas.microsoft.com/office/spreadsheetml/2009/9/main" uri="{B025F937-C7B1-47D3-B67F-A62EFF666E3E}">
          <x14:id>{DF27FCA2-DAAA-4AAD-BAA8-3F0860493B57}</x14:id>
        </ext>
      </extLst>
    </cfRule>
  </conditionalFormatting>
  <conditionalFormatting sqref="J13:O13 J10:O10 J15:O15 J17:O17">
    <cfRule type="dataBar" priority="25">
      <dataBar>
        <cfvo type="min"/>
        <cfvo type="max"/>
        <color rgb="FFC1D2E9"/>
      </dataBar>
      <extLst>
        <ext xmlns:x14="http://schemas.microsoft.com/office/spreadsheetml/2009/9/main" uri="{B025F937-C7B1-47D3-B67F-A62EFF666E3E}">
          <x14:id>{D27F1501-2F25-4E8D-B6EF-02D86390F21E}</x14:id>
        </ext>
      </extLst>
    </cfRule>
    <cfRule type="dataBar" priority="26">
      <dataBar>
        <cfvo type="min"/>
        <cfvo type="max"/>
        <color rgb="FFC1D2E9"/>
      </dataBar>
      <extLst>
        <ext xmlns:x14="http://schemas.microsoft.com/office/spreadsheetml/2009/9/main" uri="{B025F937-C7B1-47D3-B67F-A62EFF666E3E}">
          <x14:id>{B6E933CE-34F8-4432-9C5D-68F49881D4AB}</x14:id>
        </ext>
      </extLst>
    </cfRule>
    <cfRule type="dataBar" priority="27">
      <dataBar>
        <cfvo type="min"/>
        <cfvo type="max"/>
        <color rgb="FF638EC6"/>
      </dataBar>
      <extLst>
        <ext xmlns:x14="http://schemas.microsoft.com/office/spreadsheetml/2009/9/main" uri="{B025F937-C7B1-47D3-B67F-A62EFF666E3E}">
          <x14:id>{E5A26DE2-CD37-411C-88FD-C30AA86D41AC}</x14:id>
        </ext>
      </extLst>
    </cfRule>
    <cfRule type="dataBar" priority="28">
      <dataBar>
        <cfvo type="min"/>
        <cfvo type="max"/>
        <color rgb="FFC4D4EA"/>
      </dataBar>
      <extLst>
        <ext xmlns:x14="http://schemas.microsoft.com/office/spreadsheetml/2009/9/main" uri="{B025F937-C7B1-47D3-B67F-A62EFF666E3E}">
          <x14:id>{5B6F72C5-6AC9-4914-AA5E-8F217258276E}</x14:id>
        </ext>
      </extLst>
    </cfRule>
    <cfRule type="dataBar" priority="29">
      <dataBar>
        <cfvo type="min"/>
        <cfvo type="max"/>
        <color rgb="FF638EC6"/>
      </dataBar>
      <extLst>
        <ext xmlns:x14="http://schemas.microsoft.com/office/spreadsheetml/2009/9/main" uri="{B025F937-C7B1-47D3-B67F-A62EFF666E3E}">
          <x14:id>{A04E998D-C0B7-4939-BFB1-1CC7E67F91CA}</x14:id>
        </ext>
      </extLst>
    </cfRule>
  </conditionalFormatting>
  <conditionalFormatting sqref="P10 P13 P15 P17">
    <cfRule type="dataBar" priority="20">
      <dataBar>
        <cfvo type="min"/>
        <cfvo type="max"/>
        <color rgb="FFC1D2E9"/>
      </dataBar>
      <extLst>
        <ext xmlns:x14="http://schemas.microsoft.com/office/spreadsheetml/2009/9/main" uri="{B025F937-C7B1-47D3-B67F-A62EFF666E3E}">
          <x14:id>{7ED0BF1E-6E3B-49A8-AA00-238351AB3B4E}</x14:id>
        </ext>
      </extLst>
    </cfRule>
    <cfRule type="dataBar" priority="21">
      <dataBar>
        <cfvo type="min"/>
        <cfvo type="max"/>
        <color rgb="FFC1D2E9"/>
      </dataBar>
      <extLst>
        <ext xmlns:x14="http://schemas.microsoft.com/office/spreadsheetml/2009/9/main" uri="{B025F937-C7B1-47D3-B67F-A62EFF666E3E}">
          <x14:id>{69AFF7A7-63A5-439A-BE0F-B6AC1DD4CEE6}</x14:id>
        </ext>
      </extLst>
    </cfRule>
    <cfRule type="dataBar" priority="22">
      <dataBar>
        <cfvo type="min"/>
        <cfvo type="max"/>
        <color rgb="FF638EC6"/>
      </dataBar>
      <extLst>
        <ext xmlns:x14="http://schemas.microsoft.com/office/spreadsheetml/2009/9/main" uri="{B025F937-C7B1-47D3-B67F-A62EFF666E3E}">
          <x14:id>{A5FECEEB-8731-4D27-BC0F-A901EE0717CB}</x14:id>
        </ext>
      </extLst>
    </cfRule>
    <cfRule type="dataBar" priority="23">
      <dataBar>
        <cfvo type="min"/>
        <cfvo type="max"/>
        <color rgb="FFC4D4EA"/>
      </dataBar>
      <extLst>
        <ext xmlns:x14="http://schemas.microsoft.com/office/spreadsheetml/2009/9/main" uri="{B025F937-C7B1-47D3-B67F-A62EFF666E3E}">
          <x14:id>{B239BA7B-30FF-436E-81C8-DEBE9C996F82}</x14:id>
        </ext>
      </extLst>
    </cfRule>
    <cfRule type="dataBar" priority="24">
      <dataBar>
        <cfvo type="min"/>
        <cfvo type="max"/>
        <color rgb="FF638EC6"/>
      </dataBar>
      <extLst>
        <ext xmlns:x14="http://schemas.microsoft.com/office/spreadsheetml/2009/9/main" uri="{B025F937-C7B1-47D3-B67F-A62EFF666E3E}">
          <x14:id>{F2ADFE7C-C7BF-41C2-81EB-52F059C86EE3}</x14:id>
        </ext>
      </extLst>
    </cfRule>
  </conditionalFormatting>
  <dataValidations count="1">
    <dataValidation errorStyle="warning" allowBlank="1" showInputMessage="1" showErrorMessage="1" errorTitle="Bezettingsgraad" sqref="G85:V85"/>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67D3EF2A-8D76-4209-882E-997E9F2484AE}">
            <x14:dataBar minLength="0" maxLength="100" gradient="0">
              <x14:cfvo type="autoMin"/>
              <x14:cfvo type="autoMax"/>
              <x14:negativeFillColor rgb="FFFFB3B3"/>
              <x14:axisColor rgb="FF000000"/>
            </x14:dataBar>
          </x14:cfRule>
          <x14:cfRule type="dataBar" id="{3315EF23-D782-40BC-A4D5-79736517F0A1}">
            <x14:dataBar minLength="0" maxLength="100" gradient="0">
              <x14:cfvo type="autoMin"/>
              <x14:cfvo type="autoMax"/>
              <x14:negativeFillColor rgb="FFFF0000"/>
              <x14:axisColor rgb="FF000000"/>
            </x14:dataBar>
          </x14:cfRule>
          <x14:cfRule type="dataBar" id="{985E918B-0EF8-47DE-83D2-85BEA1F31424}">
            <x14:dataBar minLength="0" maxLength="100" gradient="0">
              <x14:cfvo type="autoMin"/>
              <x14:cfvo type="autoMax"/>
              <x14:negativeFillColor rgb="FFFFB3B3"/>
              <x14:axisColor theme="0" tint="-0.34998626667073579"/>
            </x14:dataBar>
          </x14:cfRule>
          <x14:cfRule type="dataBar" id="{78E36EFD-BC0B-400A-86BA-A2EF5CD06967}">
            <x14:dataBar minLength="0" maxLength="100" gradient="0">
              <x14:cfvo type="autoMin"/>
              <x14:cfvo type="autoMax"/>
              <x14:negativeFillColor rgb="FFFF0000"/>
              <x14:axisColor rgb="FF000000"/>
            </x14:dataBar>
          </x14:cfRule>
          <x14:cfRule type="dataBar" id="{42FB8C75-34A4-4EC1-A789-5C2F0B6C9F69}">
            <x14:dataBar minLength="0" maxLength="100" border="1" negativeBarBorderColorSameAsPositive="0">
              <x14:cfvo type="autoMin"/>
              <x14:cfvo type="autoMax"/>
              <x14:borderColor rgb="FF638EC6"/>
              <x14:negativeFillColor rgb="FFFF0000"/>
              <x14:negativeBorderColor rgb="FFFF0000"/>
              <x14:axisColor rgb="FF000000"/>
            </x14:dataBar>
          </x14:cfRule>
          <xm:sqref>G10 G13 G15 G17</xm:sqref>
        </x14:conditionalFormatting>
        <x14:conditionalFormatting xmlns:xm="http://schemas.microsoft.com/office/excel/2006/main">
          <x14:cfRule type="dataBar" id="{9638E1C2-873A-4F06-AA85-BDCEC32CB100}">
            <x14:dataBar minLength="0" maxLength="100" gradient="0">
              <x14:cfvo type="autoMin"/>
              <x14:cfvo type="autoMax"/>
              <x14:negativeFillColor rgb="FFFFB3B3"/>
              <x14:axisColor rgb="FF000000"/>
            </x14:dataBar>
          </x14:cfRule>
          <x14:cfRule type="dataBar" id="{090FBF2C-538E-4A30-8D36-AD46524884A8}">
            <x14:dataBar minLength="0" maxLength="100" gradient="0">
              <x14:cfvo type="autoMin"/>
              <x14:cfvo type="autoMax"/>
              <x14:negativeFillColor rgb="FFFF0000"/>
              <x14:axisColor rgb="FF000000"/>
            </x14:dataBar>
          </x14:cfRule>
          <x14:cfRule type="dataBar" id="{1382025F-EB36-43C9-BA2D-267FD1BB1569}">
            <x14:dataBar minLength="0" maxLength="100" gradient="0">
              <x14:cfvo type="autoMin"/>
              <x14:cfvo type="autoMax"/>
              <x14:negativeFillColor rgb="FFFFB3B3"/>
              <x14:axisColor theme="0" tint="-0.34998626667073579"/>
            </x14:dataBar>
          </x14:cfRule>
          <x14:cfRule type="dataBar" id="{F43DB8C5-0F7A-4768-9879-25E6D35640F4}">
            <x14:dataBar minLength="0" maxLength="100" gradient="0">
              <x14:cfvo type="autoMin"/>
              <x14:cfvo type="autoMax"/>
              <x14:negativeFillColor rgb="FFFF0000"/>
              <x14:axisColor rgb="FF000000"/>
            </x14:dataBar>
          </x14:cfRule>
          <x14:cfRule type="dataBar" id="{B2A193D0-521A-4B34-A0BA-10D4AB5FA11A}">
            <x14:dataBar minLength="0" maxLength="100" border="1" negativeBarBorderColorSameAsPositive="0">
              <x14:cfvo type="autoMin"/>
              <x14:cfvo type="autoMax"/>
              <x14:borderColor rgb="FF638EC6"/>
              <x14:negativeFillColor rgb="FFFF0000"/>
              <x14:negativeBorderColor rgb="FFFF0000"/>
              <x14:axisColor rgb="FF000000"/>
            </x14:dataBar>
          </x14:cfRule>
          <xm:sqref>H10 H13 H15 H17</xm:sqref>
        </x14:conditionalFormatting>
        <x14:conditionalFormatting xmlns:xm="http://schemas.microsoft.com/office/excel/2006/main">
          <x14:cfRule type="dataBar" id="{48375589-224A-4D97-A118-84D55508B2A9}">
            <x14:dataBar minLength="0" maxLength="100" gradient="0">
              <x14:cfvo type="autoMin"/>
              <x14:cfvo type="autoMax"/>
              <x14:negativeFillColor rgb="FFFFB3B3"/>
              <x14:axisColor rgb="FF000000"/>
            </x14:dataBar>
          </x14:cfRule>
          <x14:cfRule type="dataBar" id="{984C12F8-48D3-47FF-AF85-5583BFA0AED5}">
            <x14:dataBar minLength="0" maxLength="100" gradient="0">
              <x14:cfvo type="autoMin"/>
              <x14:cfvo type="autoMax"/>
              <x14:negativeFillColor rgb="FFFF0000"/>
              <x14:axisColor rgb="FF000000"/>
            </x14:dataBar>
          </x14:cfRule>
          <x14:cfRule type="dataBar" id="{C4C45390-DDF6-4568-BD06-56999EC1B3EC}">
            <x14:dataBar minLength="0" maxLength="100" gradient="0">
              <x14:cfvo type="autoMin"/>
              <x14:cfvo type="autoMax"/>
              <x14:negativeFillColor rgb="FFFFB3B3"/>
              <x14:axisColor theme="0" tint="-0.34998626667073579"/>
            </x14:dataBar>
          </x14:cfRule>
          <x14:cfRule type="dataBar" id="{89E5DB89-FB58-47AF-ABE1-66067A192E5B}">
            <x14:dataBar minLength="0" maxLength="100" gradient="0">
              <x14:cfvo type="autoMin"/>
              <x14:cfvo type="autoMax"/>
              <x14:negativeFillColor rgb="FFFF0000"/>
              <x14:axisColor rgb="FF000000"/>
            </x14:dataBar>
          </x14:cfRule>
          <x14:cfRule type="dataBar" id="{B44A12B8-039B-46B8-8F84-59FDDBB71B80}">
            <x14:dataBar minLength="0" maxLength="100" border="1" negativeBarBorderColorSameAsPositive="0">
              <x14:cfvo type="autoMin"/>
              <x14:cfvo type="autoMax"/>
              <x14:borderColor rgb="FF638EC6"/>
              <x14:negativeFillColor rgb="FFFF0000"/>
              <x14:negativeBorderColor rgb="FFFF0000"/>
              <x14:axisColor rgb="FF000000"/>
            </x14:dataBar>
          </x14:cfRule>
          <xm:sqref>I10 I13 I15 I17</xm:sqref>
        </x14:conditionalFormatting>
        <x14:conditionalFormatting xmlns:xm="http://schemas.microsoft.com/office/excel/2006/main">
          <x14:cfRule type="dataBar" id="{77BA5620-4FD0-414B-BE57-BD27D597AB43}">
            <x14:dataBar minLength="0" maxLength="100" gradient="0">
              <x14:cfvo type="autoMin"/>
              <x14:cfvo type="autoMax"/>
              <x14:negativeFillColor rgb="FFFFB3B3"/>
              <x14:axisColor rgb="FF000000"/>
            </x14:dataBar>
          </x14:cfRule>
          <x14:cfRule type="dataBar" id="{7920AF7F-7B67-4CFF-AC9A-77BAFB7AA183}">
            <x14:dataBar minLength="0" maxLength="100" gradient="0">
              <x14:cfvo type="autoMin"/>
              <x14:cfvo type="autoMax"/>
              <x14:negativeFillColor rgb="FFFF0000"/>
              <x14:axisColor rgb="FF000000"/>
            </x14:dataBar>
          </x14:cfRule>
          <x14:cfRule type="dataBar" id="{85302555-03C1-46AC-9768-085E36085ACC}">
            <x14:dataBar minLength="0" maxLength="100" gradient="0">
              <x14:cfvo type="autoMin"/>
              <x14:cfvo type="autoMax"/>
              <x14:negativeFillColor rgb="FFFFB3B3"/>
              <x14:axisColor theme="0" tint="-0.34998626667073579"/>
            </x14:dataBar>
          </x14:cfRule>
          <x14:cfRule type="dataBar" id="{4819245C-4AF4-4854-8AAD-423FAA15B17C}">
            <x14:dataBar minLength="0" maxLength="100" gradient="0">
              <x14:cfvo type="autoMin"/>
              <x14:cfvo type="autoMax"/>
              <x14:negativeFillColor rgb="FFFF0000"/>
              <x14:axisColor rgb="FF000000"/>
            </x14:dataBar>
          </x14:cfRule>
          <x14:cfRule type="dataBar" id="{DF27FCA2-DAAA-4AAD-BAA8-3F0860493B57}">
            <x14:dataBar minLength="0" maxLength="100" border="1" negativeBarBorderColorSameAsPositive="0">
              <x14:cfvo type="autoMin"/>
              <x14:cfvo type="autoMax"/>
              <x14:borderColor rgb="FF638EC6"/>
              <x14:negativeFillColor rgb="FFFF0000"/>
              <x14:negativeBorderColor rgb="FFFF0000"/>
              <x14:axisColor rgb="FF000000"/>
            </x14:dataBar>
          </x14:cfRule>
          <xm:sqref>Q10:V10 Q13:V13 Q15:V15 Q17:V17</xm:sqref>
        </x14:conditionalFormatting>
        <x14:conditionalFormatting xmlns:xm="http://schemas.microsoft.com/office/excel/2006/main">
          <x14:cfRule type="dataBar" id="{D27F1501-2F25-4E8D-B6EF-02D86390F21E}">
            <x14:dataBar minLength="0" maxLength="100" gradient="0">
              <x14:cfvo type="autoMin"/>
              <x14:cfvo type="autoMax"/>
              <x14:negativeFillColor rgb="FFFFB3B3"/>
              <x14:axisColor rgb="FF000000"/>
            </x14:dataBar>
          </x14:cfRule>
          <x14:cfRule type="dataBar" id="{B6E933CE-34F8-4432-9C5D-68F49881D4AB}">
            <x14:dataBar minLength="0" maxLength="100" gradient="0">
              <x14:cfvo type="autoMin"/>
              <x14:cfvo type="autoMax"/>
              <x14:negativeFillColor rgb="FFFF0000"/>
              <x14:axisColor rgb="FF000000"/>
            </x14:dataBar>
          </x14:cfRule>
          <x14:cfRule type="dataBar" id="{E5A26DE2-CD37-411C-88FD-C30AA86D41AC}">
            <x14:dataBar minLength="0" maxLength="100" gradient="0">
              <x14:cfvo type="autoMin"/>
              <x14:cfvo type="autoMax"/>
              <x14:negativeFillColor rgb="FFFFB3B3"/>
              <x14:axisColor theme="0" tint="-0.34998626667073579"/>
            </x14:dataBar>
          </x14:cfRule>
          <x14:cfRule type="dataBar" id="{5B6F72C5-6AC9-4914-AA5E-8F217258276E}">
            <x14:dataBar minLength="0" maxLength="100" gradient="0">
              <x14:cfvo type="autoMin"/>
              <x14:cfvo type="autoMax"/>
              <x14:negativeFillColor rgb="FFFF0000"/>
              <x14:axisColor rgb="FF000000"/>
            </x14:dataBar>
          </x14:cfRule>
          <x14:cfRule type="dataBar" id="{A04E998D-C0B7-4939-BFB1-1CC7E67F91CA}">
            <x14:dataBar minLength="0" maxLength="100" border="1" negativeBarBorderColorSameAsPositive="0">
              <x14:cfvo type="autoMin"/>
              <x14:cfvo type="autoMax"/>
              <x14:borderColor rgb="FF638EC6"/>
              <x14:negativeFillColor rgb="FFFF0000"/>
              <x14:negativeBorderColor rgb="FFFF0000"/>
              <x14:axisColor rgb="FF000000"/>
            </x14:dataBar>
          </x14:cfRule>
          <xm:sqref>J13:O13 J10:O10 J15:O15 J17:O17</xm:sqref>
        </x14:conditionalFormatting>
        <x14:conditionalFormatting xmlns:xm="http://schemas.microsoft.com/office/excel/2006/main">
          <x14:cfRule type="dataBar" id="{7ED0BF1E-6E3B-49A8-AA00-238351AB3B4E}">
            <x14:dataBar minLength="0" maxLength="100" gradient="0">
              <x14:cfvo type="autoMin"/>
              <x14:cfvo type="autoMax"/>
              <x14:negativeFillColor rgb="FFFFB3B3"/>
              <x14:axisColor rgb="FF000000"/>
            </x14:dataBar>
          </x14:cfRule>
          <x14:cfRule type="dataBar" id="{69AFF7A7-63A5-439A-BE0F-B6AC1DD4CEE6}">
            <x14:dataBar minLength="0" maxLength="100" gradient="0">
              <x14:cfvo type="autoMin"/>
              <x14:cfvo type="autoMax"/>
              <x14:negativeFillColor rgb="FFFF0000"/>
              <x14:axisColor rgb="FF000000"/>
            </x14:dataBar>
          </x14:cfRule>
          <x14:cfRule type="dataBar" id="{A5FECEEB-8731-4D27-BC0F-A901EE0717CB}">
            <x14:dataBar minLength="0" maxLength="100" gradient="0">
              <x14:cfvo type="autoMin"/>
              <x14:cfvo type="autoMax"/>
              <x14:negativeFillColor rgb="FFFFB3B3"/>
              <x14:axisColor theme="0" tint="-0.34998626667073579"/>
            </x14:dataBar>
          </x14:cfRule>
          <x14:cfRule type="dataBar" id="{B239BA7B-30FF-436E-81C8-DEBE9C996F82}">
            <x14:dataBar minLength="0" maxLength="100" gradient="0">
              <x14:cfvo type="autoMin"/>
              <x14:cfvo type="autoMax"/>
              <x14:negativeFillColor rgb="FFFF0000"/>
              <x14:axisColor rgb="FF000000"/>
            </x14:dataBar>
          </x14:cfRule>
          <x14:cfRule type="dataBar" id="{F2ADFE7C-C7BF-41C2-81EB-52F059C86EE3}">
            <x14:dataBar minLength="0" maxLength="100" border="1" negativeBarBorderColorSameAsPositive="0">
              <x14:cfvo type="autoMin"/>
              <x14:cfvo type="autoMax"/>
              <x14:borderColor rgb="FF638EC6"/>
              <x14:negativeFillColor rgb="FFFF0000"/>
              <x14:negativeBorderColor rgb="FFFF0000"/>
              <x14:axisColor rgb="FF000000"/>
            </x14:dataBar>
          </x14:cfRule>
          <xm:sqref>P10 P13 P15 P17</xm:sqref>
        </x14:conditionalFormatting>
        <x14:conditionalFormatting xmlns:xm="http://schemas.microsoft.com/office/excel/2006/main">
          <x14:cfRule type="expression" priority="241" id="{97BF2AAF-A1D3-4945-89DA-7C2FA7EAC327}">
            <xm:f>$H$45='Menu''s'!$F$4</xm:f>
            <x14:dxf>
              <font>
                <color theme="3" tint="0.79998168889431442"/>
              </font>
              <fill>
                <patternFill>
                  <bgColor theme="3" tint="0.79998168889431442"/>
                </patternFill>
              </fill>
            </x14:dxf>
          </x14:cfRule>
          <xm:sqref>H48:H65</xm:sqref>
        </x14:conditionalFormatting>
        <x14:conditionalFormatting xmlns:xm="http://schemas.microsoft.com/office/excel/2006/main">
          <x14:cfRule type="expression" priority="242" id="{6B9D1F83-F30F-417A-903F-80210CF4715A}">
            <xm:f>$G$45='Menu''s'!$F$4</xm:f>
            <x14:dxf>
              <font>
                <color theme="3" tint="0.79998168889431442"/>
              </font>
              <fill>
                <patternFill>
                  <bgColor theme="3" tint="0.79998168889431442"/>
                </patternFill>
              </fill>
            </x14:dxf>
          </x14:cfRule>
          <xm:sqref>G49:G67</xm:sqref>
        </x14:conditionalFormatting>
        <x14:conditionalFormatting xmlns:xm="http://schemas.microsoft.com/office/excel/2006/main">
          <x14:cfRule type="expression" priority="243" id="{C2808398-1F0F-46FB-AAEB-7E046356E8EF}">
            <xm:f>$H$45='Menu''s'!$F$4</xm:f>
            <x14:dxf>
              <font>
                <color theme="3" tint="0.79998168889431442"/>
              </font>
              <fill>
                <patternFill>
                  <bgColor theme="3" tint="0.79998168889431442"/>
                </patternFill>
              </fill>
            </x14:dxf>
          </x14:cfRule>
          <xm:sqref>H66</xm:sqref>
        </x14:conditionalFormatting>
        <x14:conditionalFormatting xmlns:xm="http://schemas.microsoft.com/office/excel/2006/main">
          <x14:cfRule type="expression" priority="239" id="{0CF4B4D5-4EF4-4B88-807E-B76DB10C5E53}">
            <xm:f>$H$45='Menu''s'!$F$4</xm:f>
            <x14:dxf>
              <font>
                <color theme="3" tint="0.79998168889431442"/>
              </font>
              <fill>
                <patternFill>
                  <bgColor theme="3" tint="0.79998168889431442"/>
                </patternFill>
              </fill>
            </x14:dxf>
          </x14:cfRule>
          <xm:sqref>H48</xm:sqref>
        </x14:conditionalFormatting>
        <x14:conditionalFormatting xmlns:xm="http://schemas.microsoft.com/office/excel/2006/main">
          <x14:cfRule type="expression" priority="240" id="{75CA491E-D614-4F3E-9088-E2BC8A1FA502}">
            <xm:f>$G$45='Menu''s'!$F$4</xm:f>
            <x14:dxf>
              <font>
                <color theme="3" tint="0.79998168889431442"/>
              </font>
              <fill>
                <patternFill>
                  <bgColor theme="3" tint="0.79998168889431442"/>
                </patternFill>
              </fill>
            </x14:dxf>
          </x14:cfRule>
          <xm:sqref>G48</xm:sqref>
        </x14:conditionalFormatting>
        <x14:conditionalFormatting xmlns:xm="http://schemas.microsoft.com/office/excel/2006/main">
          <x14:cfRule type="expression" priority="238" id="{9C095E45-92DF-413D-A356-7200902DA7A9}">
            <xm:f>$G$45='Menu''s'!$F$4</xm:f>
            <x14:dxf>
              <font>
                <color theme="3" tint="0.79998168889431442"/>
              </font>
              <fill>
                <patternFill>
                  <bgColor theme="3" tint="0.79998168889431442"/>
                </patternFill>
              </fill>
            </x14:dxf>
          </x14:cfRule>
          <xm:sqref>G67</xm:sqref>
        </x14:conditionalFormatting>
        <x14:conditionalFormatting xmlns:xm="http://schemas.microsoft.com/office/excel/2006/main">
          <x14:cfRule type="expression" priority="237" id="{CA746412-499B-4DF3-AE41-63164B62D0D7}">
            <xm:f>$G$83='Menu''s'!$D$5</xm:f>
            <x14:dxf>
              <font>
                <color theme="3" tint="0.79998168889431442"/>
              </font>
              <fill>
                <patternFill>
                  <bgColor theme="3" tint="0.79998168889431442"/>
                </patternFill>
              </fill>
            </x14:dxf>
          </x14:cfRule>
          <xm:sqref>G73:G81</xm:sqref>
        </x14:conditionalFormatting>
        <x14:conditionalFormatting xmlns:xm="http://schemas.microsoft.com/office/excel/2006/main">
          <x14:cfRule type="expression" priority="236" id="{E64806E3-6D8E-48C1-A604-13F878F4ED02}">
            <xm:f>$H$83='Menu''s'!$D$5</xm:f>
            <x14:dxf>
              <font>
                <color theme="3" tint="0.79998168889431442"/>
              </font>
              <fill>
                <patternFill>
                  <bgColor theme="3" tint="0.79998168889431442"/>
                </patternFill>
              </fill>
            </x14:dxf>
          </x14:cfRule>
          <xm:sqref>H73:H81</xm:sqref>
        </x14:conditionalFormatting>
        <x14:conditionalFormatting xmlns:xm="http://schemas.microsoft.com/office/excel/2006/main">
          <x14:cfRule type="expression" priority="235" id="{78065245-6B9B-496C-8070-459BFA8895C6}">
            <xm:f>$H$45='Menu''s'!$F$4</xm:f>
            <x14:dxf>
              <font>
                <color theme="3" tint="0.79998168889431442"/>
              </font>
              <fill>
                <patternFill>
                  <bgColor theme="3" tint="0.79998168889431442"/>
                </patternFill>
              </fill>
            </x14:dxf>
          </x14:cfRule>
          <xm:sqref>H67</xm:sqref>
        </x14:conditionalFormatting>
        <x14:conditionalFormatting xmlns:xm="http://schemas.microsoft.com/office/excel/2006/main">
          <x14:cfRule type="expression" priority="244" id="{FDF0EB57-59A5-403B-9B34-E87C5D3D67C5}">
            <xm:f>$G$49='Menu''s'!$F$20</xm:f>
            <x14:dxf>
              <font>
                <color theme="3" tint="0.79998168889431442"/>
              </font>
              <fill>
                <patternFill>
                  <bgColor theme="3" tint="0.79998168889431442"/>
                </patternFill>
              </fill>
            </x14:dxf>
          </x14:cfRule>
          <xm:sqref>G51:G53</xm:sqref>
        </x14:conditionalFormatting>
        <x14:conditionalFormatting xmlns:xm="http://schemas.microsoft.com/office/excel/2006/main">
          <x14:cfRule type="expression" priority="245" id="{97DB4826-F7E7-4FAF-B009-47155B385D0C}">
            <xm:f>$H$49='Menu''s'!$F$20</xm:f>
            <x14:dxf>
              <font>
                <color theme="3" tint="0.79998168889431442"/>
              </font>
              <fill>
                <patternFill>
                  <bgColor theme="3" tint="0.79998168889431442"/>
                </patternFill>
              </fill>
            </x14:dxf>
          </x14:cfRule>
          <xm:sqref>H51:H53</xm:sqref>
        </x14:conditionalFormatting>
        <x14:conditionalFormatting xmlns:xm="http://schemas.microsoft.com/office/excel/2006/main">
          <x14:cfRule type="expression" priority="188" id="{99CFE626-72B6-4203-8CC5-6350627EB991}">
            <xm:f>$H$45='Menu''s'!$F$4</xm:f>
            <x14:dxf>
              <font>
                <color theme="3" tint="0.79998168889431442"/>
              </font>
              <fill>
                <patternFill>
                  <bgColor theme="3" tint="0.79998168889431442"/>
                </patternFill>
              </fill>
            </x14:dxf>
          </x14:cfRule>
          <xm:sqref>I66</xm:sqref>
        </x14:conditionalFormatting>
        <x14:conditionalFormatting xmlns:xm="http://schemas.microsoft.com/office/excel/2006/main">
          <x14:cfRule type="expression" priority="186" id="{82AF45D1-462E-4150-A50D-18BDE0F97F1C}">
            <xm:f>$H$45='Menu''s'!$F$4</xm:f>
            <x14:dxf>
              <font>
                <color theme="3" tint="0.79998168889431442"/>
              </font>
              <fill>
                <patternFill>
                  <bgColor theme="3" tint="0.79998168889431442"/>
                </patternFill>
              </fill>
            </x14:dxf>
          </x14:cfRule>
          <xm:sqref>I48</xm:sqref>
        </x14:conditionalFormatting>
        <x14:conditionalFormatting xmlns:xm="http://schemas.microsoft.com/office/excel/2006/main">
          <x14:cfRule type="expression" priority="184" id="{4447EB1F-DFA7-4B4A-9C85-31DD0138EB15}">
            <xm:f>$I$45='Menu''s'!$F$4</xm:f>
            <x14:dxf>
              <font>
                <color theme="3" tint="0.79998168889431442"/>
              </font>
              <fill>
                <patternFill>
                  <bgColor theme="3" tint="0.79998168889431442"/>
                </patternFill>
              </fill>
            </x14:dxf>
          </x14:cfRule>
          <xm:sqref>I67</xm:sqref>
        </x14:conditionalFormatting>
        <x14:conditionalFormatting xmlns:xm="http://schemas.microsoft.com/office/excel/2006/main">
          <x14:cfRule type="expression" priority="189" id="{CAC4FAC0-B1A9-4D3C-B721-EE2D97800481}">
            <xm:f>$I$49='Menu''s'!$F$20</xm:f>
            <x14:dxf>
              <font>
                <color theme="3" tint="0.79998168889431442"/>
              </font>
              <fill>
                <patternFill>
                  <bgColor theme="3" tint="0.79998168889431442"/>
                </patternFill>
              </fill>
            </x14:dxf>
          </x14:cfRule>
          <xm:sqref>I51:I53</xm:sqref>
        </x14:conditionalFormatting>
        <x14:conditionalFormatting xmlns:xm="http://schemas.microsoft.com/office/excel/2006/main">
          <x14:cfRule type="expression" priority="181" id="{5172528E-26CE-4612-8393-1E45DBD412C4}">
            <xm:f>$J$45='Menu''s'!$F$4</xm:f>
            <x14:dxf>
              <font>
                <color theme="3" tint="0.79998168889431442"/>
              </font>
              <fill>
                <patternFill>
                  <bgColor theme="3" tint="0.79998168889431442"/>
                </patternFill>
              </fill>
            </x14:dxf>
          </x14:cfRule>
          <xm:sqref>J48 J50:J64 J66:J67</xm:sqref>
        </x14:conditionalFormatting>
        <x14:conditionalFormatting xmlns:xm="http://schemas.microsoft.com/office/excel/2006/main">
          <x14:cfRule type="expression" priority="182" id="{138F78C5-A6AD-4DB6-99B7-7A5C0BA450A1}">
            <xm:f>$H$45='Menu''s'!$F$4</xm:f>
            <x14:dxf>
              <font>
                <color theme="3" tint="0.79998168889431442"/>
              </font>
              <fill>
                <patternFill>
                  <bgColor theme="3" tint="0.79998168889431442"/>
                </patternFill>
              </fill>
            </x14:dxf>
          </x14:cfRule>
          <xm:sqref>J66</xm:sqref>
        </x14:conditionalFormatting>
        <x14:conditionalFormatting xmlns:xm="http://schemas.microsoft.com/office/excel/2006/main">
          <x14:cfRule type="expression" priority="180" id="{A8C08524-C38B-4A50-9C99-D7C20037B161}">
            <xm:f>$H$45='Menu''s'!$F$4</xm:f>
            <x14:dxf>
              <font>
                <color theme="3" tint="0.79998168889431442"/>
              </font>
              <fill>
                <patternFill>
                  <bgColor theme="3" tint="0.79998168889431442"/>
                </patternFill>
              </fill>
            </x14:dxf>
          </x14:cfRule>
          <xm:sqref>J48</xm:sqref>
        </x14:conditionalFormatting>
        <x14:conditionalFormatting xmlns:xm="http://schemas.microsoft.com/office/excel/2006/main">
          <x14:cfRule type="expression" priority="178" id="{30639E25-0BBC-4D8F-B17C-F376833C7A5A}">
            <xm:f>$J$45='Menu''s'!$F$4</xm:f>
            <x14:dxf>
              <font>
                <color theme="3" tint="0.79998168889431442"/>
              </font>
              <fill>
                <patternFill>
                  <bgColor theme="3" tint="0.79998168889431442"/>
                </patternFill>
              </fill>
            </x14:dxf>
          </x14:cfRule>
          <xm:sqref>J67</xm:sqref>
        </x14:conditionalFormatting>
        <x14:conditionalFormatting xmlns:xm="http://schemas.microsoft.com/office/excel/2006/main">
          <x14:cfRule type="expression" priority="183" id="{DE1BCEC0-54B0-4FF5-AA49-90E18360F480}">
            <xm:f>$J$49='Menu''s'!$F$20</xm:f>
            <x14:dxf>
              <font>
                <color theme="3" tint="0.79998168889431442"/>
              </font>
              <fill>
                <patternFill>
                  <bgColor theme="3" tint="0.79998168889431442"/>
                </patternFill>
              </fill>
            </x14:dxf>
          </x14:cfRule>
          <xm:sqref>J51:J53</xm:sqref>
        </x14:conditionalFormatting>
        <x14:conditionalFormatting xmlns:xm="http://schemas.microsoft.com/office/excel/2006/main">
          <x14:cfRule type="expression" priority="175" id="{8F2E3426-C5B5-4065-88F2-0C6BB725186F}">
            <xm:f>$K$45='Menu''s'!$F$4</xm:f>
            <x14:dxf>
              <font>
                <color theme="3" tint="0.79998168889431442"/>
              </font>
              <fill>
                <patternFill>
                  <bgColor theme="3" tint="0.79998168889431442"/>
                </patternFill>
              </fill>
            </x14:dxf>
          </x14:cfRule>
          <xm:sqref>K48:K67</xm:sqref>
        </x14:conditionalFormatting>
        <x14:conditionalFormatting xmlns:xm="http://schemas.microsoft.com/office/excel/2006/main">
          <x14:cfRule type="expression" priority="176" id="{FF372766-2551-4923-90B5-442B9D5FEFE4}">
            <xm:f>$H$45='Menu''s'!$F$4</xm:f>
            <x14:dxf>
              <font>
                <color theme="3" tint="0.79998168889431442"/>
              </font>
              <fill>
                <patternFill>
                  <bgColor theme="3" tint="0.79998168889431442"/>
                </patternFill>
              </fill>
            </x14:dxf>
          </x14:cfRule>
          <xm:sqref>K66</xm:sqref>
        </x14:conditionalFormatting>
        <x14:conditionalFormatting xmlns:xm="http://schemas.microsoft.com/office/excel/2006/main">
          <x14:cfRule type="expression" priority="174" id="{F149DF5E-3B74-4579-87B0-8657F39611D3}">
            <xm:f>$H$45='Menu''s'!$F$4</xm:f>
            <x14:dxf>
              <font>
                <color theme="3" tint="0.79998168889431442"/>
              </font>
              <fill>
                <patternFill>
                  <bgColor theme="3" tint="0.79998168889431442"/>
                </patternFill>
              </fill>
            </x14:dxf>
          </x14:cfRule>
          <xm:sqref>K48</xm:sqref>
        </x14:conditionalFormatting>
        <x14:conditionalFormatting xmlns:xm="http://schemas.microsoft.com/office/excel/2006/main">
          <x14:cfRule type="expression" priority="172" id="{56A93A47-3996-44BC-8972-35566E184D90}">
            <xm:f>$K$45='Menu''s'!$F$4</xm:f>
            <x14:dxf>
              <font>
                <color theme="3" tint="0.79998168889431442"/>
              </font>
              <fill>
                <patternFill>
                  <bgColor theme="3" tint="0.79998168889431442"/>
                </patternFill>
              </fill>
            </x14:dxf>
          </x14:cfRule>
          <xm:sqref>K67</xm:sqref>
        </x14:conditionalFormatting>
        <x14:conditionalFormatting xmlns:xm="http://schemas.microsoft.com/office/excel/2006/main">
          <x14:cfRule type="expression" priority="177" id="{4C64364C-96B8-41C1-AAB6-A45B683A7DC8}">
            <xm:f>$K$49='Menu''s'!$F$20</xm:f>
            <x14:dxf>
              <font>
                <color theme="3" tint="0.79998168889431442"/>
              </font>
              <fill>
                <patternFill>
                  <bgColor theme="3" tint="0.79998168889431442"/>
                </patternFill>
              </fill>
            </x14:dxf>
          </x14:cfRule>
          <xm:sqref>K51:K53</xm:sqref>
        </x14:conditionalFormatting>
        <x14:conditionalFormatting xmlns:xm="http://schemas.microsoft.com/office/excel/2006/main">
          <x14:cfRule type="expression" priority="169" id="{A947B1E8-5107-4EE3-BB30-784603D7CA91}">
            <xm:f>$L$45='Menu''s'!$F$4</xm:f>
            <x14:dxf>
              <font>
                <color theme="3" tint="0.79998168889431442"/>
              </font>
              <fill>
                <patternFill>
                  <bgColor theme="3" tint="0.79998168889431442"/>
                </patternFill>
              </fill>
            </x14:dxf>
          </x14:cfRule>
          <xm:sqref>L48:L64 L66:L67</xm:sqref>
        </x14:conditionalFormatting>
        <x14:conditionalFormatting xmlns:xm="http://schemas.microsoft.com/office/excel/2006/main">
          <x14:cfRule type="expression" priority="170" id="{2BC2B80C-EA2A-49D8-B426-ACF6CB452FEB}">
            <xm:f>$H$45='Menu''s'!$F$4</xm:f>
            <x14:dxf>
              <font>
                <color theme="3" tint="0.79998168889431442"/>
              </font>
              <fill>
                <patternFill>
                  <bgColor theme="3" tint="0.79998168889431442"/>
                </patternFill>
              </fill>
            </x14:dxf>
          </x14:cfRule>
          <xm:sqref>L66</xm:sqref>
        </x14:conditionalFormatting>
        <x14:conditionalFormatting xmlns:xm="http://schemas.microsoft.com/office/excel/2006/main">
          <x14:cfRule type="expression" priority="168" id="{69A71914-92DF-4086-B876-1D3AD28FA5C7}">
            <xm:f>$H$45='Menu''s'!$F$4</xm:f>
            <x14:dxf>
              <font>
                <color theme="3" tint="0.79998168889431442"/>
              </font>
              <fill>
                <patternFill>
                  <bgColor theme="3" tint="0.79998168889431442"/>
                </patternFill>
              </fill>
            </x14:dxf>
          </x14:cfRule>
          <xm:sqref>L48</xm:sqref>
        </x14:conditionalFormatting>
        <x14:conditionalFormatting xmlns:xm="http://schemas.microsoft.com/office/excel/2006/main">
          <x14:cfRule type="expression" priority="166" id="{08A85346-8843-47EE-AABC-42B5871D4350}">
            <xm:f>$L$45='Menu''s'!$F$4</xm:f>
            <x14:dxf>
              <font>
                <color theme="3" tint="0.79998168889431442"/>
              </font>
              <fill>
                <patternFill>
                  <bgColor theme="3" tint="0.79998168889431442"/>
                </patternFill>
              </fill>
            </x14:dxf>
          </x14:cfRule>
          <xm:sqref>L67</xm:sqref>
        </x14:conditionalFormatting>
        <x14:conditionalFormatting xmlns:xm="http://schemas.microsoft.com/office/excel/2006/main">
          <x14:cfRule type="expression" priority="171" id="{AFDD3045-2A0C-4166-9530-ECC5702461F9}">
            <xm:f>$L$49='Menu''s'!$F$20</xm:f>
            <x14:dxf>
              <font>
                <color theme="3" tint="0.79998168889431442"/>
              </font>
              <fill>
                <patternFill>
                  <bgColor theme="3" tint="0.79998168889431442"/>
                </patternFill>
              </fill>
            </x14:dxf>
          </x14:cfRule>
          <xm:sqref>L51:L53</xm:sqref>
        </x14:conditionalFormatting>
        <x14:conditionalFormatting xmlns:xm="http://schemas.microsoft.com/office/excel/2006/main">
          <x14:cfRule type="expression" priority="163" id="{81230BCA-3E4F-4E01-8E47-5D9C4A03B1E5}">
            <xm:f>$M$45='Menu''s'!$F$4</xm:f>
            <x14:dxf>
              <font>
                <color theme="3" tint="0.79998168889431442"/>
              </font>
              <fill>
                <patternFill>
                  <bgColor theme="3" tint="0.79998168889431442"/>
                </patternFill>
              </fill>
            </x14:dxf>
          </x14:cfRule>
          <xm:sqref>M48 M50:M67</xm:sqref>
        </x14:conditionalFormatting>
        <x14:conditionalFormatting xmlns:xm="http://schemas.microsoft.com/office/excel/2006/main">
          <x14:cfRule type="expression" priority="164" id="{8F0F4203-02E6-474A-A403-C40509338E04}">
            <xm:f>$H$45='Menu''s'!$F$4</xm:f>
            <x14:dxf>
              <font>
                <color theme="3" tint="0.79998168889431442"/>
              </font>
              <fill>
                <patternFill>
                  <bgColor theme="3" tint="0.79998168889431442"/>
                </patternFill>
              </fill>
            </x14:dxf>
          </x14:cfRule>
          <xm:sqref>M66</xm:sqref>
        </x14:conditionalFormatting>
        <x14:conditionalFormatting xmlns:xm="http://schemas.microsoft.com/office/excel/2006/main">
          <x14:cfRule type="expression" priority="162" id="{EE0E2A4F-B751-4532-9FAA-6EA50644512A}">
            <xm:f>$H$45='Menu''s'!$F$4</xm:f>
            <x14:dxf>
              <font>
                <color theme="3" tint="0.79998168889431442"/>
              </font>
              <fill>
                <patternFill>
                  <bgColor theme="3" tint="0.79998168889431442"/>
                </patternFill>
              </fill>
            </x14:dxf>
          </x14:cfRule>
          <xm:sqref>M48</xm:sqref>
        </x14:conditionalFormatting>
        <x14:conditionalFormatting xmlns:xm="http://schemas.microsoft.com/office/excel/2006/main">
          <x14:cfRule type="expression" priority="160" id="{109C9C06-6DD7-45FB-A2BE-1C0E9CBCDCC8}">
            <xm:f>$M$45='Menu''s'!$F$4</xm:f>
            <x14:dxf>
              <font>
                <color theme="3" tint="0.79998168889431442"/>
              </font>
              <fill>
                <patternFill>
                  <bgColor theme="3" tint="0.79998168889431442"/>
                </patternFill>
              </fill>
            </x14:dxf>
          </x14:cfRule>
          <xm:sqref>M67</xm:sqref>
        </x14:conditionalFormatting>
        <x14:conditionalFormatting xmlns:xm="http://schemas.microsoft.com/office/excel/2006/main">
          <x14:cfRule type="expression" priority="165" id="{DC97B679-AFA8-4DF4-929D-58D6A9ECDAE1}">
            <xm:f>$M$49='Menu''s'!$F$20</xm:f>
            <x14:dxf>
              <font>
                <color theme="3" tint="0.79998168889431442"/>
              </font>
              <fill>
                <patternFill>
                  <bgColor theme="3" tint="0.79998168889431442"/>
                </patternFill>
              </fill>
            </x14:dxf>
          </x14:cfRule>
          <xm:sqref>M51:M53</xm:sqref>
        </x14:conditionalFormatting>
        <x14:conditionalFormatting xmlns:xm="http://schemas.microsoft.com/office/excel/2006/main">
          <x14:cfRule type="expression" priority="157" id="{925C555D-3A9B-4CE1-A80A-32CF08F44CE9}">
            <xm:f>$N$45='Menu''s'!$F$4</xm:f>
            <x14:dxf>
              <font>
                <color theme="3" tint="0.79998168889431442"/>
              </font>
              <fill>
                <patternFill>
                  <bgColor theme="3" tint="0.79998168889431442"/>
                </patternFill>
              </fill>
            </x14:dxf>
          </x14:cfRule>
          <xm:sqref>N48 N50:N67</xm:sqref>
        </x14:conditionalFormatting>
        <x14:conditionalFormatting xmlns:xm="http://schemas.microsoft.com/office/excel/2006/main">
          <x14:cfRule type="expression" priority="158" id="{59D23D54-CBBD-4667-BBC1-06CA23EE49EC}">
            <xm:f>$H$45='Menu''s'!$F$4</xm:f>
            <x14:dxf>
              <font>
                <color theme="3" tint="0.79998168889431442"/>
              </font>
              <fill>
                <patternFill>
                  <bgColor theme="3" tint="0.79998168889431442"/>
                </patternFill>
              </fill>
            </x14:dxf>
          </x14:cfRule>
          <xm:sqref>N66</xm:sqref>
        </x14:conditionalFormatting>
        <x14:conditionalFormatting xmlns:xm="http://schemas.microsoft.com/office/excel/2006/main">
          <x14:cfRule type="expression" priority="156" id="{B4283DE2-EA58-408F-B307-0B78DF4E6796}">
            <xm:f>$H$45='Menu''s'!$F$4</xm:f>
            <x14:dxf>
              <font>
                <color theme="3" tint="0.79998168889431442"/>
              </font>
              <fill>
                <patternFill>
                  <bgColor theme="3" tint="0.79998168889431442"/>
                </patternFill>
              </fill>
            </x14:dxf>
          </x14:cfRule>
          <xm:sqref>N48</xm:sqref>
        </x14:conditionalFormatting>
        <x14:conditionalFormatting xmlns:xm="http://schemas.microsoft.com/office/excel/2006/main">
          <x14:cfRule type="expression" priority="154" id="{8F8192E8-241E-43F0-BB99-3B4E5E874F7E}">
            <xm:f>$N$45='Menu''s'!$F$4</xm:f>
            <x14:dxf>
              <font>
                <color theme="3" tint="0.79998168889431442"/>
              </font>
              <fill>
                <patternFill>
                  <bgColor theme="3" tint="0.79998168889431442"/>
                </patternFill>
              </fill>
            </x14:dxf>
          </x14:cfRule>
          <xm:sqref>N67</xm:sqref>
        </x14:conditionalFormatting>
        <x14:conditionalFormatting xmlns:xm="http://schemas.microsoft.com/office/excel/2006/main">
          <x14:cfRule type="expression" priority="159" id="{81042C10-886B-471E-93A6-47D58C1BB815}">
            <xm:f>$N$49='Menu''s'!$F$20</xm:f>
            <x14:dxf>
              <font>
                <color theme="3" tint="0.79998168889431442"/>
              </font>
              <fill>
                <patternFill>
                  <bgColor theme="3" tint="0.79998168889431442"/>
                </patternFill>
              </fill>
            </x14:dxf>
          </x14:cfRule>
          <xm:sqref>N51:N53</xm:sqref>
        </x14:conditionalFormatting>
        <x14:conditionalFormatting xmlns:xm="http://schemas.microsoft.com/office/excel/2006/main">
          <x14:cfRule type="expression" priority="151" id="{676BB21B-CE74-4926-AF85-BEAE04EEFB05}">
            <xm:f>$O$45='Menu''s'!$F$4</xm:f>
            <x14:dxf>
              <font>
                <color theme="3" tint="0.79998168889431442"/>
              </font>
              <fill>
                <patternFill>
                  <bgColor theme="3" tint="0.79998168889431442"/>
                </patternFill>
              </fill>
            </x14:dxf>
          </x14:cfRule>
          <xm:sqref>O48:O67</xm:sqref>
        </x14:conditionalFormatting>
        <x14:conditionalFormatting xmlns:xm="http://schemas.microsoft.com/office/excel/2006/main">
          <x14:cfRule type="expression" priority="152" id="{31DA2A1D-307E-42F3-BA34-FA97AC29851E}">
            <xm:f>$H$45='Menu''s'!$F$4</xm:f>
            <x14:dxf>
              <font>
                <color theme="3" tint="0.79998168889431442"/>
              </font>
              <fill>
                <patternFill>
                  <bgColor theme="3" tint="0.79998168889431442"/>
                </patternFill>
              </fill>
            </x14:dxf>
          </x14:cfRule>
          <xm:sqref>O66</xm:sqref>
        </x14:conditionalFormatting>
        <x14:conditionalFormatting xmlns:xm="http://schemas.microsoft.com/office/excel/2006/main">
          <x14:cfRule type="expression" priority="150" id="{706C146C-1EB7-4020-AAFA-50F17FA23453}">
            <xm:f>$H$45='Menu''s'!$F$4</xm:f>
            <x14:dxf>
              <font>
                <color theme="3" tint="0.79998168889431442"/>
              </font>
              <fill>
                <patternFill>
                  <bgColor theme="3" tint="0.79998168889431442"/>
                </patternFill>
              </fill>
            </x14:dxf>
          </x14:cfRule>
          <xm:sqref>O48</xm:sqref>
        </x14:conditionalFormatting>
        <x14:conditionalFormatting xmlns:xm="http://schemas.microsoft.com/office/excel/2006/main">
          <x14:cfRule type="expression" priority="149" id="{3BC616F1-5E58-43A5-8C8F-8C5723082BE9}">
            <xm:f>$O$83='Menu''s'!$D$5</xm:f>
            <x14:dxf>
              <font>
                <color theme="3" tint="0.79998168889431442"/>
              </font>
              <fill>
                <patternFill>
                  <bgColor theme="3" tint="0.79998168889431442"/>
                </patternFill>
              </fill>
            </x14:dxf>
          </x14:cfRule>
          <xm:sqref>O73:O81</xm:sqref>
        </x14:conditionalFormatting>
        <x14:conditionalFormatting xmlns:xm="http://schemas.microsoft.com/office/excel/2006/main">
          <x14:cfRule type="expression" priority="148" id="{0677226A-3EA4-4D58-A076-5602522D11DA}">
            <xm:f>$O$45='Menu''s'!$F$4</xm:f>
            <x14:dxf>
              <font>
                <color theme="3" tint="0.79998168889431442"/>
              </font>
              <fill>
                <patternFill>
                  <bgColor theme="3" tint="0.79998168889431442"/>
                </patternFill>
              </fill>
            </x14:dxf>
          </x14:cfRule>
          <xm:sqref>O67</xm:sqref>
        </x14:conditionalFormatting>
        <x14:conditionalFormatting xmlns:xm="http://schemas.microsoft.com/office/excel/2006/main">
          <x14:cfRule type="expression" priority="153" id="{686A9D72-F800-4081-82AC-657C648FED74}">
            <xm:f>$O$49='Menu''s'!$F$20</xm:f>
            <x14:dxf>
              <font>
                <color theme="3" tint="0.79998168889431442"/>
              </font>
              <fill>
                <patternFill>
                  <bgColor theme="3" tint="0.79998168889431442"/>
                </patternFill>
              </fill>
            </x14:dxf>
          </x14:cfRule>
          <xm:sqref>O51:O53</xm:sqref>
        </x14:conditionalFormatting>
        <x14:conditionalFormatting xmlns:xm="http://schemas.microsoft.com/office/excel/2006/main">
          <x14:cfRule type="expression" priority="145" id="{64AC7910-B7DD-4C26-B144-4F80E8CE58C0}">
            <xm:f>$P$45='Menu''s'!$F$4</xm:f>
            <x14:dxf>
              <font>
                <color theme="3" tint="0.79998168889431442"/>
              </font>
              <fill>
                <patternFill>
                  <bgColor theme="3" tint="0.79998168889431442"/>
                </patternFill>
              </fill>
            </x14:dxf>
          </x14:cfRule>
          <xm:sqref>P48:P67</xm:sqref>
        </x14:conditionalFormatting>
        <x14:conditionalFormatting xmlns:xm="http://schemas.microsoft.com/office/excel/2006/main">
          <x14:cfRule type="expression" priority="146" id="{7570DBD3-6F75-479D-9140-5216CDB6A4EE}">
            <xm:f>$H$45='Menu''s'!$F$4</xm:f>
            <x14:dxf>
              <font>
                <color theme="3" tint="0.79998168889431442"/>
              </font>
              <fill>
                <patternFill>
                  <bgColor theme="3" tint="0.79998168889431442"/>
                </patternFill>
              </fill>
            </x14:dxf>
          </x14:cfRule>
          <xm:sqref>P66</xm:sqref>
        </x14:conditionalFormatting>
        <x14:conditionalFormatting xmlns:xm="http://schemas.microsoft.com/office/excel/2006/main">
          <x14:cfRule type="expression" priority="144" id="{0BFD2A12-A90B-4F0C-BA89-32DE2910754E}">
            <xm:f>$H$45='Menu''s'!$F$4</xm:f>
            <x14:dxf>
              <font>
                <color theme="3" tint="0.79998168889431442"/>
              </font>
              <fill>
                <patternFill>
                  <bgColor theme="3" tint="0.79998168889431442"/>
                </patternFill>
              </fill>
            </x14:dxf>
          </x14:cfRule>
          <xm:sqref>P48</xm:sqref>
        </x14:conditionalFormatting>
        <x14:conditionalFormatting xmlns:xm="http://schemas.microsoft.com/office/excel/2006/main">
          <x14:cfRule type="expression" priority="143" id="{437C02E7-0964-42ED-99B6-69F85C1001B1}">
            <xm:f>$P$83='Menu''s'!$D$5</xm:f>
            <x14:dxf>
              <font>
                <color theme="3" tint="0.79998168889431442"/>
              </font>
              <fill>
                <patternFill>
                  <bgColor theme="3" tint="0.79998168889431442"/>
                </patternFill>
              </fill>
            </x14:dxf>
          </x14:cfRule>
          <xm:sqref>P73:P81</xm:sqref>
        </x14:conditionalFormatting>
        <x14:conditionalFormatting xmlns:xm="http://schemas.microsoft.com/office/excel/2006/main">
          <x14:cfRule type="expression" priority="142" id="{76599298-02FC-4393-958A-CE18DA3DC91B}">
            <xm:f>$P$45='Menu''s'!$F$4</xm:f>
            <x14:dxf>
              <font>
                <color theme="3" tint="0.79998168889431442"/>
              </font>
              <fill>
                <patternFill>
                  <bgColor theme="3" tint="0.79998168889431442"/>
                </patternFill>
              </fill>
            </x14:dxf>
          </x14:cfRule>
          <xm:sqref>P67</xm:sqref>
        </x14:conditionalFormatting>
        <x14:conditionalFormatting xmlns:xm="http://schemas.microsoft.com/office/excel/2006/main">
          <x14:cfRule type="expression" priority="147" id="{0BAE598C-77E4-4AF2-B345-6C886622218D}">
            <xm:f>$P$49='Menu''s'!$F$20</xm:f>
            <x14:dxf>
              <font>
                <color theme="3" tint="0.79998168889431442"/>
              </font>
              <fill>
                <patternFill>
                  <bgColor theme="3" tint="0.79998168889431442"/>
                </patternFill>
              </fill>
            </x14:dxf>
          </x14:cfRule>
          <xm:sqref>P51:P53</xm:sqref>
        </x14:conditionalFormatting>
        <x14:conditionalFormatting xmlns:xm="http://schemas.microsoft.com/office/excel/2006/main">
          <x14:cfRule type="expression" priority="139" id="{5EBFCA2D-0E88-400E-986C-7E9E9F3944A2}">
            <xm:f>Q$45='Menu''s'!$F$4</xm:f>
            <x14:dxf>
              <font>
                <color theme="3" tint="0.79998168889431442"/>
              </font>
              <fill>
                <patternFill>
                  <bgColor theme="3" tint="0.79998168889431442"/>
                </patternFill>
              </fill>
            </x14:dxf>
          </x14:cfRule>
          <xm:sqref>Q48:V67</xm:sqref>
        </x14:conditionalFormatting>
        <x14:conditionalFormatting xmlns:xm="http://schemas.microsoft.com/office/excel/2006/main">
          <x14:cfRule type="expression" priority="140" id="{9099221B-C132-4E1E-8EE4-E5B30F547F5F}">
            <xm:f>$H$45='Menu''s'!$F$4</xm:f>
            <x14:dxf>
              <font>
                <color theme="3" tint="0.79998168889431442"/>
              </font>
              <fill>
                <patternFill>
                  <bgColor theme="3" tint="0.79998168889431442"/>
                </patternFill>
              </fill>
            </x14:dxf>
          </x14:cfRule>
          <xm:sqref>Q66:V66</xm:sqref>
        </x14:conditionalFormatting>
        <x14:conditionalFormatting xmlns:xm="http://schemas.microsoft.com/office/excel/2006/main">
          <x14:cfRule type="expression" priority="138" id="{E1A5D665-44EB-4B36-BC5D-7611A6A7E3F2}">
            <xm:f>$H$45='Menu''s'!$F$4</xm:f>
            <x14:dxf>
              <font>
                <color theme="3" tint="0.79998168889431442"/>
              </font>
              <fill>
                <patternFill>
                  <bgColor theme="3" tint="0.79998168889431442"/>
                </patternFill>
              </fill>
            </x14:dxf>
          </x14:cfRule>
          <xm:sqref>Q48:V48</xm:sqref>
        </x14:conditionalFormatting>
        <x14:conditionalFormatting xmlns:xm="http://schemas.microsoft.com/office/excel/2006/main">
          <x14:cfRule type="expression" priority="136" id="{A0411D05-719A-47DF-BA70-AB2A25EA6309}">
            <xm:f>Q$45='Menu''s'!$F$4</xm:f>
            <x14:dxf>
              <font>
                <color theme="3" tint="0.79998168889431442"/>
              </font>
              <fill>
                <patternFill>
                  <bgColor theme="3" tint="0.79998168889431442"/>
                </patternFill>
              </fill>
            </x14:dxf>
          </x14:cfRule>
          <xm:sqref>Q67:V67</xm:sqref>
        </x14:conditionalFormatting>
        <x14:conditionalFormatting xmlns:xm="http://schemas.microsoft.com/office/excel/2006/main">
          <x14:cfRule type="expression" priority="141" id="{6BAB599A-045B-4EED-9066-9FB8F885E073}">
            <xm:f>Q$49='Menu''s'!$F$20</xm:f>
            <x14:dxf>
              <font>
                <color theme="3" tint="0.79998168889431442"/>
              </font>
              <fill>
                <patternFill>
                  <bgColor theme="3" tint="0.79998168889431442"/>
                </patternFill>
              </fill>
            </x14:dxf>
          </x14:cfRule>
          <xm:sqref>Q51:V53</xm:sqref>
        </x14:conditionalFormatting>
        <x14:conditionalFormatting xmlns:xm="http://schemas.microsoft.com/office/excel/2006/main">
          <x14:cfRule type="expression" priority="35" id="{7EDE299F-1D6F-4516-A758-6B32FE7465A7}">
            <xm:f>$I$45='Menu''s'!$F$4</xm:f>
            <x14:dxf>
              <font>
                <color theme="3" tint="0.79998168889431442"/>
              </font>
              <fill>
                <patternFill>
                  <bgColor theme="3" tint="0.79998168889431442"/>
                </patternFill>
              </fill>
            </x14:dxf>
          </x14:cfRule>
          <xm:sqref>I48 I50:I67</xm:sqref>
        </x14:conditionalFormatting>
        <x14:conditionalFormatting xmlns:xm="http://schemas.microsoft.com/office/excel/2006/main">
          <x14:cfRule type="expression" priority="18" id="{C4D164D6-4206-4EEB-AF22-D8C6DCBABCCA}">
            <xm:f>$H$45='Menu''s'!$F$4</xm:f>
            <x14:dxf>
              <font>
                <color theme="3" tint="0.79998168889431442"/>
              </font>
              <fill>
                <patternFill>
                  <bgColor theme="3" tint="0.79998168889431442"/>
                </patternFill>
              </fill>
            </x14:dxf>
          </x14:cfRule>
          <xm:sqref>J49</xm:sqref>
        </x14:conditionalFormatting>
        <x14:conditionalFormatting xmlns:xm="http://schemas.microsoft.com/office/excel/2006/main">
          <x14:cfRule type="expression" priority="19" id="{6C422558-D403-46D1-89C3-B81FA1BF7E22}">
            <xm:f>$G$45='Menu''s'!$F$4</xm:f>
            <x14:dxf>
              <font>
                <color theme="3" tint="0.79998168889431442"/>
              </font>
              <fill>
                <patternFill>
                  <bgColor theme="3" tint="0.79998168889431442"/>
                </patternFill>
              </fill>
            </x14:dxf>
          </x14:cfRule>
          <xm:sqref>I49</xm:sqref>
        </x14:conditionalFormatting>
        <x14:conditionalFormatting xmlns:xm="http://schemas.microsoft.com/office/excel/2006/main">
          <x14:cfRule type="expression" priority="17" id="{9AC0ECAD-E5A1-4CA7-8D94-2D30F7ABABA0}">
            <xm:f>$K$45='Menu''s'!$F$4</xm:f>
            <x14:dxf>
              <font>
                <color theme="3" tint="0.79998168889431442"/>
              </font>
              <fill>
                <patternFill>
                  <bgColor theme="3" tint="0.79998168889431442"/>
                </patternFill>
              </fill>
            </x14:dxf>
          </x14:cfRule>
          <xm:sqref>M49</xm:sqref>
        </x14:conditionalFormatting>
        <x14:conditionalFormatting xmlns:xm="http://schemas.microsoft.com/office/excel/2006/main">
          <x14:cfRule type="expression" priority="16" id="{34745D4C-9A97-4A3D-A1A8-028194BAAF7B}">
            <xm:f>$L$45='Menu''s'!$F$4</xm:f>
            <x14:dxf>
              <font>
                <color theme="3" tint="0.79998168889431442"/>
              </font>
              <fill>
                <patternFill>
                  <bgColor theme="3" tint="0.79998168889431442"/>
                </patternFill>
              </fill>
            </x14:dxf>
          </x14:cfRule>
          <xm:sqref>N49</xm:sqref>
        </x14:conditionalFormatting>
        <x14:conditionalFormatting xmlns:xm="http://schemas.microsoft.com/office/excel/2006/main">
          <x14:cfRule type="expression" priority="14" id="{C7DC05F5-6ABF-4521-94D8-55E398CC05D9}">
            <xm:f>$K$45='Menu''s'!$F$4</xm:f>
            <x14:dxf>
              <font>
                <color theme="3" tint="0.79998168889431442"/>
              </font>
              <fill>
                <patternFill>
                  <bgColor theme="3" tint="0.79998168889431442"/>
                </patternFill>
              </fill>
            </x14:dxf>
          </x14:cfRule>
          <xm:sqref>L65</xm:sqref>
        </x14:conditionalFormatting>
        <x14:conditionalFormatting xmlns:xm="http://schemas.microsoft.com/office/excel/2006/main">
          <x14:cfRule type="expression" priority="13" id="{5FA19856-AF7F-4982-8C16-6BD9B318970B}">
            <xm:f>$K$45='Menu''s'!$F$4</xm:f>
            <x14:dxf>
              <font>
                <color theme="3" tint="0.79998168889431442"/>
              </font>
              <fill>
                <patternFill>
                  <bgColor theme="3" tint="0.79998168889431442"/>
                </patternFill>
              </fill>
            </x14:dxf>
          </x14:cfRule>
          <xm:sqref>J65</xm:sqref>
        </x14:conditionalFormatting>
        <x14:conditionalFormatting xmlns:xm="http://schemas.microsoft.com/office/excel/2006/main">
          <x14:cfRule type="expression" priority="12" id="{A7040932-DC9F-4F2F-8688-E8602398BF9C}">
            <xm:f>$H$83='Menu''s'!$D$5</xm:f>
            <x14:dxf>
              <font>
                <color theme="3" tint="0.79998168889431442"/>
              </font>
              <fill>
                <patternFill>
                  <bgColor theme="3" tint="0.79998168889431442"/>
                </patternFill>
              </fill>
            </x14:dxf>
          </x14:cfRule>
          <xm:sqref>J73:J81</xm:sqref>
        </x14:conditionalFormatting>
        <x14:conditionalFormatting xmlns:xm="http://schemas.microsoft.com/office/excel/2006/main">
          <x14:cfRule type="expression" priority="11" id="{21A01604-8F1C-4223-9C02-F662D523DE85}">
            <xm:f>$H$83='Menu''s'!$D$5</xm:f>
            <x14:dxf>
              <font>
                <color theme="3" tint="0.79998168889431442"/>
              </font>
              <fill>
                <patternFill>
                  <bgColor theme="3" tint="0.79998168889431442"/>
                </patternFill>
              </fill>
            </x14:dxf>
          </x14:cfRule>
          <xm:sqref>L73:L81</xm:sqref>
        </x14:conditionalFormatting>
        <x14:conditionalFormatting xmlns:xm="http://schemas.microsoft.com/office/excel/2006/main">
          <x14:cfRule type="expression" priority="10" id="{6A6FB324-812C-45E4-99F3-1579AB1E572E}">
            <xm:f>$H$83='Menu''s'!$D$5</xm:f>
            <x14:dxf>
              <font>
                <color theme="3" tint="0.79998168889431442"/>
              </font>
              <fill>
                <patternFill>
                  <bgColor theme="3" tint="0.79998168889431442"/>
                </patternFill>
              </fill>
            </x14:dxf>
          </x14:cfRule>
          <xm:sqref>N73:N81</xm:sqref>
        </x14:conditionalFormatting>
        <x14:conditionalFormatting xmlns:xm="http://schemas.microsoft.com/office/excel/2006/main">
          <x14:cfRule type="expression" priority="9" id="{DF67C1D9-71D9-4AB8-A47E-EDD78A569B2E}">
            <xm:f>$G$83='Menu''s'!$D$5</xm:f>
            <x14:dxf>
              <font>
                <color theme="3" tint="0.79998168889431442"/>
              </font>
              <fill>
                <patternFill>
                  <bgColor theme="3" tint="0.79998168889431442"/>
                </patternFill>
              </fill>
            </x14:dxf>
          </x14:cfRule>
          <xm:sqref>I73:I81</xm:sqref>
        </x14:conditionalFormatting>
        <x14:conditionalFormatting xmlns:xm="http://schemas.microsoft.com/office/excel/2006/main">
          <x14:cfRule type="expression" priority="7" id="{C71B5E5F-D3BF-4194-8A82-4778E39F714B}">
            <xm:f>$G$83='Menu''s'!$D$5</xm:f>
            <x14:dxf>
              <font>
                <color theme="3" tint="0.79998168889431442"/>
              </font>
              <fill>
                <patternFill>
                  <bgColor theme="3" tint="0.79998168889431442"/>
                </patternFill>
              </fill>
            </x14:dxf>
          </x14:cfRule>
          <xm:sqref>M73:M81</xm:sqref>
        </x14:conditionalFormatting>
        <x14:conditionalFormatting xmlns:xm="http://schemas.microsoft.com/office/excel/2006/main">
          <x14:cfRule type="expression" priority="8" id="{4C48E7C1-3DA4-4FFC-A11A-05350600F19A}">
            <xm:f>$G$83='Menu''s'!$D$5</xm:f>
            <x14:dxf>
              <font>
                <color theme="3" tint="0.79998168889431442"/>
              </font>
              <fill>
                <patternFill>
                  <bgColor theme="3" tint="0.79998168889431442"/>
                </patternFill>
              </fill>
            </x14:dxf>
          </x14:cfRule>
          <xm:sqref>K73:K81</xm:sqref>
        </x14:conditionalFormatting>
        <x14:conditionalFormatting xmlns:xm="http://schemas.microsoft.com/office/excel/2006/main">
          <x14:cfRule type="expression" priority="6" id="{89D4C76E-A402-4C36-A69E-FB63C459C93C}">
            <xm:f>$O$83='Menu''s'!$D$5</xm:f>
            <x14:dxf>
              <font>
                <color theme="3" tint="0.79998168889431442"/>
              </font>
              <fill>
                <patternFill>
                  <bgColor theme="3" tint="0.79998168889431442"/>
                </patternFill>
              </fill>
            </x14:dxf>
          </x14:cfRule>
          <xm:sqref>Q73:Q81</xm:sqref>
        </x14:conditionalFormatting>
        <x14:conditionalFormatting xmlns:xm="http://schemas.microsoft.com/office/excel/2006/main">
          <x14:cfRule type="expression" priority="5" id="{FD918E5E-841A-46C2-8276-1A2B4743A268}">
            <xm:f>$P$83='Menu''s'!$D$5</xm:f>
            <x14:dxf>
              <font>
                <color theme="3" tint="0.79998168889431442"/>
              </font>
              <fill>
                <patternFill>
                  <bgColor theme="3" tint="0.79998168889431442"/>
                </patternFill>
              </fill>
            </x14:dxf>
          </x14:cfRule>
          <xm:sqref>R73:R81</xm:sqref>
        </x14:conditionalFormatting>
        <x14:conditionalFormatting xmlns:xm="http://schemas.microsoft.com/office/excel/2006/main">
          <x14:cfRule type="expression" priority="4" id="{852E325E-4D51-4B5E-86C6-917FBE2C6D2E}">
            <xm:f>$O$83='Menu''s'!$D$5</xm:f>
            <x14:dxf>
              <font>
                <color theme="3" tint="0.79998168889431442"/>
              </font>
              <fill>
                <patternFill>
                  <bgColor theme="3" tint="0.79998168889431442"/>
                </patternFill>
              </fill>
            </x14:dxf>
          </x14:cfRule>
          <xm:sqref>S73:S81</xm:sqref>
        </x14:conditionalFormatting>
        <x14:conditionalFormatting xmlns:xm="http://schemas.microsoft.com/office/excel/2006/main">
          <x14:cfRule type="expression" priority="3" id="{069AB2EA-7555-402A-B22A-5F05E44C796B}">
            <xm:f>$P$83='Menu''s'!$D$5</xm:f>
            <x14:dxf>
              <font>
                <color theme="3" tint="0.79998168889431442"/>
              </font>
              <fill>
                <patternFill>
                  <bgColor theme="3" tint="0.79998168889431442"/>
                </patternFill>
              </fill>
            </x14:dxf>
          </x14:cfRule>
          <xm:sqref>T73:T81</xm:sqref>
        </x14:conditionalFormatting>
        <x14:conditionalFormatting xmlns:xm="http://schemas.microsoft.com/office/excel/2006/main">
          <x14:cfRule type="expression" priority="2" id="{7C7B68BD-B85D-44C9-ACA9-51A529413AAC}">
            <xm:f>$O$83='Menu''s'!$D$5</xm:f>
            <x14:dxf>
              <font>
                <color theme="3" tint="0.79998168889431442"/>
              </font>
              <fill>
                <patternFill>
                  <bgColor theme="3" tint="0.79998168889431442"/>
                </patternFill>
              </fill>
            </x14:dxf>
          </x14:cfRule>
          <xm:sqref>U73:U81</xm:sqref>
        </x14:conditionalFormatting>
        <x14:conditionalFormatting xmlns:xm="http://schemas.microsoft.com/office/excel/2006/main">
          <x14:cfRule type="expression" priority="1" id="{D5950227-B4FD-4188-A92D-B24D9667F008}">
            <xm:f>$P$83='Menu''s'!$D$5</xm:f>
            <x14:dxf>
              <font>
                <color theme="3" tint="0.79998168889431442"/>
              </font>
              <fill>
                <patternFill>
                  <bgColor theme="3" tint="0.79998168889431442"/>
                </patternFill>
              </fill>
            </x14:dxf>
          </x14:cfRule>
          <xm:sqref>V73:V81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'Menu''s'!$F$26:$F$32</xm:f>
          </x14:formula1>
          <xm:sqref>G105:V105</xm:sqref>
        </x14:dataValidation>
        <x14:dataValidation type="list" allowBlank="1" showInputMessage="1" showErrorMessage="1">
          <x14:formula1>
            <xm:f>'Menu''s'!$F$20:$F$21</xm:f>
          </x14:formula1>
          <xm:sqref>G49:V49</xm:sqref>
        </x14:dataValidation>
        <x14:dataValidation type="list" allowBlank="1" showInputMessage="1" showErrorMessage="1">
          <x14:formula1>
            <xm:f>'Menu''s'!$B$20:$B$21</xm:f>
          </x14:formula1>
          <xm:sqref>G37:V37 G35:V35</xm:sqref>
        </x14:dataValidation>
        <x14:dataValidation type="list" allowBlank="1" showInputMessage="1" showErrorMessage="1">
          <x14:formula1>
            <xm:f>'Menu''s'!$B$9:$B$14</xm:f>
          </x14:formula1>
          <xm:sqref>G33:V33</xm:sqref>
        </x14:dataValidation>
        <x14:dataValidation type="list" allowBlank="1" showInputMessage="1" showErrorMessage="1">
          <x14:formula1>
            <xm:f>'Menu''s'!$F$3:$F$4</xm:f>
          </x14:formula1>
          <xm:sqref>G45:V45</xm:sqref>
        </x14:dataValidation>
        <x14:dataValidation type="list" allowBlank="1" showInputMessage="1" showErrorMessage="1">
          <x14:formula1>
            <xm:f>'Menu''s'!$D$3:$D$5</xm:f>
          </x14:formula1>
          <xm:sqref>G83:V83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84"/>
  <sheetViews>
    <sheetView topLeftCell="A8" zoomScale="70" zoomScaleNormal="70" workbookViewId="0">
      <selection activeCell="F8" sqref="F8"/>
    </sheetView>
  </sheetViews>
  <sheetFormatPr defaultColWidth="0" defaultRowHeight="12.75" zeroHeight="1" x14ac:dyDescent="0.25"/>
  <cols>
    <col min="1" max="1" width="3" style="247" customWidth="1"/>
    <col min="2" max="2" width="1.25" style="247" customWidth="1"/>
    <col min="3" max="3" width="25" style="247" customWidth="1"/>
    <col min="4" max="4" width="1.25" style="247" customWidth="1"/>
    <col min="5" max="5" width="25" style="249" customWidth="1"/>
    <col min="6" max="9" width="16.625" style="247" customWidth="1"/>
    <col min="10" max="10" width="14" style="247" customWidth="1"/>
    <col min="11" max="15" width="11.125" style="247" hidden="1" customWidth="1"/>
    <col min="16" max="16384" width="0" style="247" hidden="1"/>
  </cols>
  <sheetData>
    <row r="1" spans="2:9" ht="5.25" customHeight="1" x14ac:dyDescent="0.25">
      <c r="B1" s="248"/>
      <c r="C1" s="248"/>
      <c r="D1" s="248"/>
      <c r="E1" s="248"/>
      <c r="F1" s="248"/>
      <c r="G1" s="248"/>
      <c r="H1" s="248"/>
      <c r="I1" s="248"/>
    </row>
    <row r="2" spans="2:9" ht="16.5" x14ac:dyDescent="0.25">
      <c r="B2" s="479" t="s">
        <v>228</v>
      </c>
      <c r="C2" s="479"/>
      <c r="D2" s="479"/>
      <c r="E2" s="479"/>
      <c r="F2" s="479"/>
      <c r="G2" s="479"/>
      <c r="H2" s="479"/>
      <c r="I2" s="479"/>
    </row>
    <row r="3" spans="2:9" ht="5.25" customHeight="1" x14ac:dyDescent="0.25">
      <c r="B3" s="248"/>
      <c r="C3" s="248"/>
      <c r="D3" s="248"/>
      <c r="E3" s="248"/>
      <c r="F3" s="248"/>
      <c r="G3" s="248"/>
      <c r="H3" s="248"/>
      <c r="I3" s="248"/>
    </row>
    <row r="4" spans="2:9" x14ac:dyDescent="0.25">
      <c r="C4" s="245"/>
      <c r="D4" s="245"/>
      <c r="E4" s="246"/>
    </row>
    <row r="5" spans="2:9" ht="5.25" customHeight="1" x14ac:dyDescent="0.25"/>
    <row r="6" spans="2:9" x14ac:dyDescent="0.25">
      <c r="C6" s="250" t="s">
        <v>212</v>
      </c>
      <c r="D6" s="245"/>
      <c r="E6" s="246"/>
    </row>
    <row r="7" spans="2:9" ht="5.25" customHeight="1" x14ac:dyDescent="0.25"/>
    <row r="8" spans="2:9" x14ac:dyDescent="0.25">
      <c r="C8" s="251" t="s">
        <v>213</v>
      </c>
      <c r="E8" s="249" t="s">
        <v>219</v>
      </c>
      <c r="F8" s="361">
        <v>25</v>
      </c>
    </row>
    <row r="9" spans="2:9" ht="5.25" customHeight="1" x14ac:dyDescent="0.25"/>
    <row r="10" spans="2:9" x14ac:dyDescent="0.25">
      <c r="C10" s="251" t="s">
        <v>30</v>
      </c>
      <c r="E10" s="249" t="s">
        <v>219</v>
      </c>
      <c r="F10" s="361">
        <v>10</v>
      </c>
    </row>
    <row r="11" spans="2:9" ht="5.25" customHeight="1" x14ac:dyDescent="0.25">
      <c r="C11" s="251"/>
      <c r="D11" s="251"/>
    </row>
    <row r="12" spans="2:9" x14ac:dyDescent="0.25">
      <c r="C12" s="251" t="s">
        <v>283</v>
      </c>
      <c r="E12" s="249" t="s">
        <v>219</v>
      </c>
      <c r="F12" s="361">
        <v>15</v>
      </c>
      <c r="H12" s="251" t="s">
        <v>290</v>
      </c>
    </row>
    <row r="13" spans="2:9" ht="5.25" customHeight="1" x14ac:dyDescent="0.25">
      <c r="C13" s="251"/>
      <c r="D13" s="251"/>
    </row>
    <row r="14" spans="2:9" x14ac:dyDescent="0.25">
      <c r="C14" s="251" t="s">
        <v>270</v>
      </c>
      <c r="E14" s="249" t="s">
        <v>86</v>
      </c>
      <c r="F14" s="361">
        <v>28000</v>
      </c>
      <c r="H14" s="248">
        <f>F14*F12</f>
        <v>420000</v>
      </c>
    </row>
    <row r="15" spans="2:9" ht="5.25" customHeight="1" x14ac:dyDescent="0.25">
      <c r="E15" s="247"/>
    </row>
    <row r="16" spans="2:9" x14ac:dyDescent="0.25">
      <c r="C16" s="251" t="s">
        <v>271</v>
      </c>
      <c r="D16" s="245"/>
      <c r="E16" s="249" t="s">
        <v>86</v>
      </c>
      <c r="F16" s="361">
        <v>12000</v>
      </c>
    </row>
    <row r="17" spans="3:6" ht="5.25" customHeight="1" x14ac:dyDescent="0.25">
      <c r="E17" s="247"/>
    </row>
    <row r="18" spans="3:6" x14ac:dyDescent="0.25">
      <c r="E18" s="247"/>
    </row>
    <row r="19" spans="3:6" ht="5.25" customHeight="1" x14ac:dyDescent="0.25">
      <c r="C19" s="251"/>
      <c r="D19" s="251"/>
    </row>
    <row r="20" spans="3:6" x14ac:dyDescent="0.25">
      <c r="C20" s="250" t="s">
        <v>88</v>
      </c>
      <c r="D20" s="245"/>
    </row>
    <row r="21" spans="3:6" ht="5.25" customHeight="1" x14ac:dyDescent="0.25">
      <c r="C21" s="251"/>
      <c r="D21" s="251"/>
    </row>
    <row r="22" spans="3:6" x14ac:dyDescent="0.25">
      <c r="C22" s="251" t="s">
        <v>88</v>
      </c>
      <c r="E22" s="249" t="s">
        <v>214</v>
      </c>
      <c r="F22" s="362">
        <v>0.21</v>
      </c>
    </row>
    <row r="23" spans="3:6" ht="5.25" customHeight="1" x14ac:dyDescent="0.25">
      <c r="C23" s="251"/>
      <c r="D23" s="251"/>
    </row>
    <row r="24" spans="3:6" x14ac:dyDescent="0.25">
      <c r="F24" s="253"/>
    </row>
    <row r="25" spans="3:6" ht="5.25" customHeight="1" x14ac:dyDescent="0.25"/>
    <row r="26" spans="3:6" x14ac:dyDescent="0.25">
      <c r="C26" s="250" t="s">
        <v>284</v>
      </c>
      <c r="F26" s="253"/>
    </row>
    <row r="27" spans="3:6" ht="5.25" customHeight="1" x14ac:dyDescent="0.25"/>
    <row r="28" spans="3:6" x14ac:dyDescent="0.25">
      <c r="C28" s="251" t="s">
        <v>285</v>
      </c>
      <c r="E28" s="249" t="s">
        <v>286</v>
      </c>
      <c r="F28" s="363">
        <v>1000</v>
      </c>
    </row>
    <row r="29" spans="3:6" x14ac:dyDescent="0.25">
      <c r="F29" s="253"/>
    </row>
    <row r="30" spans="3:6" ht="5.25" customHeight="1" x14ac:dyDescent="0.25"/>
    <row r="31" spans="3:6" ht="5.25" customHeight="1" x14ac:dyDescent="0.25"/>
    <row r="32" spans="3:6" x14ac:dyDescent="0.25">
      <c r="C32" s="250" t="s">
        <v>215</v>
      </c>
      <c r="D32" s="245"/>
    </row>
    <row r="33" spans="3:9" ht="5.25" customHeight="1" x14ac:dyDescent="0.25">
      <c r="C33" s="251"/>
      <c r="D33" s="251"/>
    </row>
    <row r="34" spans="3:9" x14ac:dyDescent="0.25">
      <c r="C34" s="251" t="s">
        <v>37</v>
      </c>
      <c r="E34" s="249" t="s">
        <v>218</v>
      </c>
      <c r="F34" s="364">
        <v>18</v>
      </c>
    </row>
    <row r="35" spans="3:9" ht="5.25" customHeight="1" x14ac:dyDescent="0.25">
      <c r="F35" s="254"/>
    </row>
    <row r="36" spans="3:9" x14ac:dyDescent="0.25">
      <c r="C36" s="251" t="s">
        <v>43</v>
      </c>
      <c r="E36" s="249" t="s">
        <v>218</v>
      </c>
      <c r="F36" s="364">
        <v>18</v>
      </c>
    </row>
    <row r="37" spans="3:9" ht="5.25" customHeight="1" x14ac:dyDescent="0.25">
      <c r="F37" s="254"/>
    </row>
    <row r="38" spans="3:9" x14ac:dyDescent="0.25">
      <c r="C38" s="251" t="s">
        <v>44</v>
      </c>
      <c r="E38" s="249" t="s">
        <v>218</v>
      </c>
      <c r="F38" s="364">
        <v>21.5</v>
      </c>
    </row>
    <row r="39" spans="3:9" ht="5.25" customHeight="1" x14ac:dyDescent="0.25">
      <c r="F39" s="254"/>
    </row>
    <row r="40" spans="3:9" x14ac:dyDescent="0.25">
      <c r="C40" s="251" t="s">
        <v>16</v>
      </c>
      <c r="E40" s="249" t="s">
        <v>218</v>
      </c>
      <c r="F40" s="364">
        <v>21.5</v>
      </c>
    </row>
    <row r="41" spans="3:9" ht="5.25" customHeight="1" x14ac:dyDescent="0.25"/>
    <row r="42" spans="3:9" x14ac:dyDescent="0.25">
      <c r="C42" s="251"/>
      <c r="D42" s="251"/>
      <c r="E42" s="247"/>
    </row>
    <row r="43" spans="3:9" ht="5.25" customHeight="1" x14ac:dyDescent="0.25"/>
    <row r="44" spans="3:9" x14ac:dyDescent="0.25">
      <c r="C44" s="250" t="s">
        <v>216</v>
      </c>
      <c r="D44" s="245"/>
      <c r="E44" s="247"/>
    </row>
    <row r="45" spans="3:9" ht="5.25" customHeight="1" x14ac:dyDescent="0.25"/>
    <row r="46" spans="3:9" x14ac:dyDescent="0.25">
      <c r="E46" s="255"/>
      <c r="F46" s="482" t="s">
        <v>217</v>
      </c>
      <c r="G46" s="482"/>
      <c r="H46" s="482" t="s">
        <v>16</v>
      </c>
      <c r="I46" s="482"/>
    </row>
    <row r="47" spans="3:9" ht="13.5" x14ac:dyDescent="0.25">
      <c r="C47" s="257"/>
      <c r="D47" s="263"/>
      <c r="E47" s="275" t="s">
        <v>293</v>
      </c>
      <c r="F47" s="256" t="s">
        <v>124</v>
      </c>
      <c r="G47" s="256" t="s">
        <v>124</v>
      </c>
      <c r="H47" s="256" t="s">
        <v>123</v>
      </c>
      <c r="I47" s="256" t="s">
        <v>125</v>
      </c>
    </row>
    <row r="48" spans="3:9" x14ac:dyDescent="0.25">
      <c r="E48" s="259">
        <v>1000</v>
      </c>
      <c r="F48" s="358">
        <v>1</v>
      </c>
      <c r="G48" s="358">
        <v>1</v>
      </c>
      <c r="H48" s="358">
        <v>1</v>
      </c>
      <c r="I48" s="358">
        <v>1</v>
      </c>
    </row>
    <row r="49" spans="3:9" x14ac:dyDescent="0.25">
      <c r="E49" s="259">
        <v>2500</v>
      </c>
      <c r="F49" s="358">
        <v>1</v>
      </c>
      <c r="G49" s="358">
        <v>2</v>
      </c>
      <c r="H49" s="358">
        <v>1</v>
      </c>
      <c r="I49" s="358">
        <v>2</v>
      </c>
    </row>
    <row r="50" spans="3:9" x14ac:dyDescent="0.25">
      <c r="E50" s="259">
        <v>5000</v>
      </c>
      <c r="F50" s="358">
        <v>2</v>
      </c>
      <c r="G50" s="358">
        <v>3</v>
      </c>
      <c r="H50" s="358">
        <v>2</v>
      </c>
      <c r="I50" s="358">
        <v>3</v>
      </c>
    </row>
    <row r="51" spans="3:9" x14ac:dyDescent="0.25">
      <c r="E51" s="276">
        <v>7000</v>
      </c>
      <c r="F51" s="365">
        <v>2</v>
      </c>
      <c r="G51" s="365">
        <v>4</v>
      </c>
      <c r="H51" s="365">
        <v>2</v>
      </c>
      <c r="I51" s="365">
        <v>4</v>
      </c>
    </row>
    <row r="52" spans="3:9" ht="5.25" customHeight="1" x14ac:dyDescent="0.25">
      <c r="D52" s="257"/>
    </row>
    <row r="53" spans="3:9" x14ac:dyDescent="0.25"/>
    <row r="54" spans="3:9" ht="5.25" customHeight="1" x14ac:dyDescent="0.25"/>
    <row r="55" spans="3:9" x14ac:dyDescent="0.25">
      <c r="C55" s="250" t="s">
        <v>295</v>
      </c>
      <c r="D55" s="245"/>
      <c r="E55" s="246"/>
    </row>
    <row r="56" spans="3:9" ht="5.25" customHeight="1" x14ac:dyDescent="0.25">
      <c r="C56" s="251"/>
      <c r="D56" s="251"/>
      <c r="E56" s="246"/>
    </row>
    <row r="57" spans="3:9" x14ac:dyDescent="0.25">
      <c r="C57" s="251" t="s">
        <v>378</v>
      </c>
      <c r="F57" s="364">
        <v>15</v>
      </c>
    </row>
    <row r="58" spans="3:9" ht="5.25" customHeight="1" x14ac:dyDescent="0.25">
      <c r="F58" s="253"/>
    </row>
    <row r="59" spans="3:9" x14ac:dyDescent="0.25">
      <c r="C59" s="251" t="s">
        <v>127</v>
      </c>
      <c r="F59" s="366">
        <v>15000</v>
      </c>
    </row>
    <row r="60" spans="3:9" ht="5.25" customHeight="1" x14ac:dyDescent="0.25">
      <c r="C60" s="251"/>
    </row>
    <row r="61" spans="3:9" x14ac:dyDescent="0.25">
      <c r="C61" s="251"/>
    </row>
    <row r="62" spans="3:9" ht="5.25" customHeight="1" x14ac:dyDescent="0.25">
      <c r="C62" s="251"/>
    </row>
    <row r="63" spans="3:9" x14ac:dyDescent="0.25">
      <c r="C63" s="250" t="s">
        <v>51</v>
      </c>
    </row>
    <row r="64" spans="3:9" ht="6.75" customHeight="1" x14ac:dyDescent="0.25"/>
    <row r="65" spans="3:8" ht="12.75" customHeight="1" x14ac:dyDescent="0.25">
      <c r="C65" s="251" t="s">
        <v>445</v>
      </c>
      <c r="F65" s="366">
        <v>26</v>
      </c>
    </row>
    <row r="66" spans="3:8" ht="5.25" customHeight="1" x14ac:dyDescent="0.25"/>
    <row r="67" spans="3:8" ht="12.75" customHeight="1" x14ac:dyDescent="0.25">
      <c r="C67" s="251" t="s">
        <v>446</v>
      </c>
      <c r="F67" s="366">
        <v>100</v>
      </c>
    </row>
    <row r="68" spans="3:8" ht="5.25" customHeight="1" x14ac:dyDescent="0.25"/>
    <row r="69" spans="3:8" x14ac:dyDescent="0.25">
      <c r="E69" s="247"/>
    </row>
    <row r="70" spans="3:8" ht="5.25" customHeight="1" x14ac:dyDescent="0.25">
      <c r="E70" s="247"/>
    </row>
    <row r="71" spans="3:8" x14ac:dyDescent="0.25">
      <c r="C71" s="250" t="s">
        <v>223</v>
      </c>
      <c r="D71" s="245"/>
    </row>
    <row r="72" spans="3:8" ht="5.25" customHeight="1" x14ac:dyDescent="0.25"/>
    <row r="73" spans="3:8" x14ac:dyDescent="0.25">
      <c r="C73" s="251" t="s">
        <v>220</v>
      </c>
      <c r="D73" s="251"/>
      <c r="E73" s="249" t="s">
        <v>221</v>
      </c>
      <c r="F73" s="361">
        <v>5000</v>
      </c>
      <c r="H73" s="247" t="s">
        <v>374</v>
      </c>
    </row>
    <row r="74" spans="3:8" ht="5.25" customHeight="1" x14ac:dyDescent="0.25"/>
    <row r="75" spans="3:8" ht="41.25" hidden="1" customHeight="1" x14ac:dyDescent="0.25">
      <c r="E75" s="350" t="s">
        <v>335</v>
      </c>
      <c r="F75" s="361">
        <v>78500</v>
      </c>
    </row>
    <row r="76" spans="3:8" ht="5.25" hidden="1" customHeight="1" x14ac:dyDescent="0.25">
      <c r="E76" s="247"/>
    </row>
    <row r="77" spans="3:8" hidden="1" x14ac:dyDescent="0.25">
      <c r="C77" s="251"/>
      <c r="E77" s="247"/>
    </row>
    <row r="78" spans="3:8" ht="5.25" hidden="1" customHeight="1" x14ac:dyDescent="0.25"/>
    <row r="79" spans="3:8" x14ac:dyDescent="0.25">
      <c r="C79" s="251" t="s">
        <v>181</v>
      </c>
      <c r="E79" s="247"/>
      <c r="F79" s="364">
        <v>35</v>
      </c>
    </row>
    <row r="80" spans="3:8" ht="5.25" customHeight="1" x14ac:dyDescent="0.25"/>
    <row r="81" spans="3:6" x14ac:dyDescent="0.25">
      <c r="C81" s="250"/>
      <c r="D81" s="245"/>
    </row>
    <row r="82" spans="3:6" ht="5.25" customHeight="1" x14ac:dyDescent="0.25"/>
    <row r="83" spans="3:6" x14ac:dyDescent="0.25">
      <c r="C83" s="250" t="s">
        <v>7</v>
      </c>
      <c r="D83" s="245"/>
    </row>
    <row r="84" spans="3:6" ht="5.25" customHeight="1" x14ac:dyDescent="0.25">
      <c r="E84" s="247"/>
    </row>
    <row r="85" spans="3:6" x14ac:dyDescent="0.25">
      <c r="C85" s="251" t="s">
        <v>71</v>
      </c>
      <c r="D85" s="251"/>
      <c r="E85" s="249" t="s">
        <v>280</v>
      </c>
      <c r="F85" s="364">
        <v>0.83</v>
      </c>
    </row>
    <row r="86" spans="3:6" ht="5.25" customHeight="1" x14ac:dyDescent="0.25">
      <c r="E86" s="247"/>
    </row>
    <row r="87" spans="3:6" x14ac:dyDescent="0.25">
      <c r="E87" s="249" t="s">
        <v>222</v>
      </c>
      <c r="F87" s="361">
        <v>3</v>
      </c>
    </row>
    <row r="88" spans="3:6" ht="5.25" customHeight="1" x14ac:dyDescent="0.25"/>
    <row r="89" spans="3:6" x14ac:dyDescent="0.25">
      <c r="E89" s="249" t="s">
        <v>365</v>
      </c>
      <c r="F89" s="363">
        <v>60</v>
      </c>
    </row>
    <row r="90" spans="3:6" ht="5.25" customHeight="1" x14ac:dyDescent="0.25">
      <c r="E90" s="247"/>
    </row>
    <row r="91" spans="3:6" x14ac:dyDescent="0.25">
      <c r="E91" s="247"/>
    </row>
    <row r="92" spans="3:6" ht="5.25" customHeight="1" x14ac:dyDescent="0.25"/>
    <row r="93" spans="3:6" hidden="1" x14ac:dyDescent="0.25"/>
    <row r="94" spans="3:6" ht="5.25" hidden="1" customHeight="1" x14ac:dyDescent="0.25"/>
    <row r="95" spans="3:6" hidden="1" x14ac:dyDescent="0.25"/>
    <row r="96" spans="3:6" ht="5.25" hidden="1" customHeight="1" x14ac:dyDescent="0.25"/>
    <row r="97" hidden="1" x14ac:dyDescent="0.25"/>
    <row r="98" ht="5.25" hidden="1" customHeight="1" x14ac:dyDescent="0.25"/>
    <row r="99" hidden="1" x14ac:dyDescent="0.25"/>
    <row r="100" ht="5.25" hidden="1" customHeight="1" x14ac:dyDescent="0.25"/>
    <row r="101" hidden="1" x14ac:dyDescent="0.25"/>
    <row r="102" ht="5.25" hidden="1" customHeight="1" x14ac:dyDescent="0.25"/>
    <row r="103" hidden="1" x14ac:dyDescent="0.25"/>
    <row r="104" ht="5.25" hidden="1" customHeight="1" x14ac:dyDescent="0.25"/>
    <row r="105" hidden="1" x14ac:dyDescent="0.25"/>
    <row r="106" ht="5.25" hidden="1" customHeight="1" x14ac:dyDescent="0.25"/>
    <row r="107" hidden="1" x14ac:dyDescent="0.25"/>
    <row r="108" ht="5.25" hidden="1" customHeight="1" x14ac:dyDescent="0.25"/>
    <row r="109" hidden="1" x14ac:dyDescent="0.25"/>
    <row r="110" ht="5.25" hidden="1" customHeight="1" x14ac:dyDescent="0.25"/>
    <row r="111" hidden="1" x14ac:dyDescent="0.25"/>
    <row r="112" ht="5.25" hidden="1" customHeight="1" x14ac:dyDescent="0.25"/>
    <row r="113" hidden="1" x14ac:dyDescent="0.25"/>
    <row r="114" ht="5.25" hidden="1" customHeight="1" x14ac:dyDescent="0.25"/>
    <row r="115" hidden="1" x14ac:dyDescent="0.25"/>
    <row r="116" ht="5.25" hidden="1" customHeight="1" x14ac:dyDescent="0.25"/>
    <row r="117" hidden="1" x14ac:dyDescent="0.25"/>
    <row r="118" ht="5.25" hidden="1" customHeight="1" x14ac:dyDescent="0.25"/>
    <row r="119" hidden="1" x14ac:dyDescent="0.25"/>
    <row r="120" ht="5.25" hidden="1" customHeight="1" x14ac:dyDescent="0.25"/>
    <row r="121" hidden="1" x14ac:dyDescent="0.25"/>
    <row r="122" ht="5.25" hidden="1" customHeight="1" x14ac:dyDescent="0.25"/>
    <row r="123" hidden="1" x14ac:dyDescent="0.25"/>
    <row r="124" ht="5.25" hidden="1" customHeight="1" x14ac:dyDescent="0.25"/>
    <row r="125" hidden="1" x14ac:dyDescent="0.25"/>
    <row r="126" ht="5.25" hidden="1" customHeight="1" x14ac:dyDescent="0.25"/>
    <row r="127" hidden="1" x14ac:dyDescent="0.25"/>
    <row r="128" ht="5.25" hidden="1" customHeight="1" x14ac:dyDescent="0.25"/>
    <row r="129" hidden="1" x14ac:dyDescent="0.25"/>
    <row r="130" ht="5.25" hidden="1" customHeight="1" x14ac:dyDescent="0.25"/>
    <row r="131" hidden="1" x14ac:dyDescent="0.25"/>
    <row r="132" ht="5.25" hidden="1" customHeight="1" x14ac:dyDescent="0.25"/>
    <row r="133" hidden="1" x14ac:dyDescent="0.25"/>
    <row r="134" ht="5.25" hidden="1" customHeight="1" x14ac:dyDescent="0.25"/>
    <row r="135" hidden="1" x14ac:dyDescent="0.25"/>
    <row r="136" ht="5.25" hidden="1" customHeight="1" x14ac:dyDescent="0.25"/>
    <row r="137" hidden="1"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sheetData>
  <sheetProtection algorithmName="SHA-512" hashValue="ZKuGFVRbXDfJAe/J5/XXViKybGEO0DtCdiKSVf3ISR2XfVjN3Z7Js9j8F61jmBpqhqnKYykz+LqUmhuCktSXXw==" saltValue="9jydgTp/JKktL2pEs5nVEQ==" spinCount="100000" sheet="1" objects="1" scenarios="1" formatCells="0" selectLockedCells="1"/>
  <mergeCells count="3">
    <mergeCell ref="B2:I2"/>
    <mergeCell ref="F46:G46"/>
    <mergeCell ref="H46:I4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2"/>
  <sheetViews>
    <sheetView zoomScaleNormal="100" workbookViewId="0">
      <selection activeCell="C40" sqref="C40"/>
    </sheetView>
  </sheetViews>
  <sheetFormatPr defaultColWidth="0" defaultRowHeight="12.75" zeroHeight="1" x14ac:dyDescent="0.25"/>
  <cols>
    <col min="1" max="1" width="34.375" style="252" bestFit="1" customWidth="1"/>
    <col min="2" max="5" width="15" style="252" customWidth="1"/>
    <col min="6" max="6" width="2.375" style="252" customWidth="1"/>
    <col min="7" max="8" width="9.75" style="252" bestFit="1" customWidth="1"/>
    <col min="9" max="11" width="9" style="252" customWidth="1"/>
    <col min="12" max="12" width="5.25" style="252" customWidth="1"/>
    <col min="13" max="13" width="19.5" style="252" customWidth="1"/>
    <col min="14" max="15" width="12.5" style="252" customWidth="1"/>
    <col min="16" max="16" width="5.625" style="252" customWidth="1"/>
    <col min="17" max="17" width="9.75" style="252" hidden="1" customWidth="1"/>
    <col min="18" max="18" width="10.75" style="252" hidden="1" customWidth="1"/>
    <col min="19" max="19" width="9" style="252" hidden="1" customWidth="1"/>
    <col min="20" max="20" width="9.375" style="252" hidden="1" customWidth="1"/>
    <col min="21" max="21" width="9" style="252" hidden="1" customWidth="1"/>
    <col min="22" max="22" width="9.375" style="252" hidden="1" customWidth="1"/>
    <col min="23" max="24" width="9" style="252" hidden="1" customWidth="1"/>
    <col min="25" max="25" width="9.75" style="252" hidden="1" customWidth="1"/>
    <col min="26" max="26" width="9.375" style="252" hidden="1" customWidth="1"/>
    <col min="27" max="28" width="9" style="252" hidden="1" customWidth="1"/>
    <col min="29" max="29" width="9.75" style="252" hidden="1" customWidth="1"/>
    <col min="30" max="30" width="9.375" style="252" hidden="1" customWidth="1"/>
    <col min="31" max="31" width="9.75" style="252" hidden="1" customWidth="1"/>
    <col min="32" max="32" width="9" style="252" hidden="1" customWidth="1"/>
    <col min="33" max="33" width="9.75" style="252" hidden="1" customWidth="1"/>
    <col min="34" max="34" width="9.375" style="252" hidden="1" customWidth="1"/>
    <col min="35" max="35" width="9.75" style="252" hidden="1" customWidth="1"/>
    <col min="36" max="38" width="9.375" style="252" hidden="1" customWidth="1"/>
    <col min="39" max="16384" width="9" style="252" hidden="1"/>
  </cols>
  <sheetData>
    <row r="1" spans="1:39" x14ac:dyDescent="0.25">
      <c r="A1" s="292" t="s">
        <v>313</v>
      </c>
      <c r="B1" s="293"/>
      <c r="C1" s="293"/>
      <c r="D1" s="293"/>
      <c r="E1" s="293"/>
      <c r="M1" s="292" t="s">
        <v>122</v>
      </c>
      <c r="N1" s="293"/>
      <c r="O1" s="293"/>
    </row>
    <row r="2" spans="1:39" x14ac:dyDescent="0.25">
      <c r="A2" s="298"/>
      <c r="B2" s="296" t="s">
        <v>91</v>
      </c>
      <c r="C2" s="296" t="s">
        <v>90</v>
      </c>
      <c r="D2" s="296" t="s">
        <v>1</v>
      </c>
      <c r="E2" s="296" t="s">
        <v>2</v>
      </c>
      <c r="M2" s="296"/>
      <c r="N2" s="296" t="s">
        <v>63</v>
      </c>
      <c r="O2" s="296" t="s">
        <v>51</v>
      </c>
      <c r="P2" s="309"/>
      <c r="AB2" s="310"/>
      <c r="AD2" s="310"/>
      <c r="AF2" s="310"/>
      <c r="AH2" s="310"/>
      <c r="AJ2" s="310"/>
    </row>
    <row r="3" spans="1:39" x14ac:dyDescent="0.25">
      <c r="A3" s="297" t="s">
        <v>50</v>
      </c>
      <c r="B3" s="298"/>
      <c r="C3" s="298"/>
      <c r="D3" s="298"/>
      <c r="E3" s="298"/>
      <c r="M3" s="297" t="s">
        <v>91</v>
      </c>
      <c r="N3" s="298"/>
      <c r="O3" s="299"/>
      <c r="AA3" s="311"/>
      <c r="AB3" s="258"/>
      <c r="AC3" s="258"/>
      <c r="AD3" s="258"/>
      <c r="AE3" s="258"/>
      <c r="AF3" s="258"/>
      <c r="AG3" s="258"/>
      <c r="AH3" s="258"/>
      <c r="AI3" s="258"/>
    </row>
    <row r="4" spans="1:39" x14ac:dyDescent="0.25">
      <c r="A4" s="302" t="s">
        <v>306</v>
      </c>
      <c r="B4" s="303">
        <f>-'Kosten stalling'!C35</f>
        <v>-7000000</v>
      </c>
      <c r="C4" s="303">
        <f>-'Kosten stalling'!D35</f>
        <v>-1750000</v>
      </c>
      <c r="D4" s="303">
        <f>-'Kosten stalling'!E35</f>
        <v>-900000</v>
      </c>
      <c r="E4" s="303">
        <f>-'Kosten stalling'!F35</f>
        <v>-60000</v>
      </c>
      <c r="M4" s="300" t="str">
        <f>A13</f>
        <v>Afschrijvingen</v>
      </c>
      <c r="N4" s="300">
        <f>B13</f>
        <v>-320000</v>
      </c>
      <c r="O4" s="298"/>
      <c r="S4" s="258"/>
      <c r="T4" s="258"/>
      <c r="U4" s="258"/>
      <c r="V4" s="258"/>
      <c r="W4" s="258"/>
      <c r="X4" s="310"/>
      <c r="AA4" s="311"/>
      <c r="AC4" s="258"/>
      <c r="AE4" s="258"/>
      <c r="AG4" s="258"/>
      <c r="AI4" s="258"/>
      <c r="AJ4" s="258"/>
      <c r="AK4" s="258"/>
      <c r="AL4" s="258"/>
    </row>
    <row r="5" spans="1:39" x14ac:dyDescent="0.25">
      <c r="A5" s="302" t="s">
        <v>307</v>
      </c>
      <c r="B5" s="303">
        <f>-'Kosten stalling'!C36</f>
        <v>-400000</v>
      </c>
      <c r="C5" s="303">
        <f>-'Kosten stalling'!D36</f>
        <v>-100000</v>
      </c>
      <c r="D5" s="303">
        <v>0</v>
      </c>
      <c r="E5" s="303">
        <v>0</v>
      </c>
      <c r="M5" s="300" t="str">
        <f>A19</f>
        <v>Onderhoudskosten</v>
      </c>
      <c r="N5" s="300">
        <f>B19</f>
        <v>-88000</v>
      </c>
      <c r="O5" s="298"/>
      <c r="S5" s="258"/>
      <c r="T5" s="258"/>
      <c r="U5" s="258"/>
      <c r="V5" s="258"/>
      <c r="W5" s="258"/>
      <c r="X5" s="310"/>
      <c r="AB5" s="258"/>
      <c r="AC5" s="258"/>
      <c r="AD5" s="258"/>
      <c r="AE5" s="258"/>
      <c r="AF5" s="258"/>
      <c r="AG5" s="258"/>
      <c r="AH5" s="258"/>
      <c r="AI5" s="258"/>
      <c r="AK5" s="258"/>
      <c r="AL5" s="258"/>
    </row>
    <row r="6" spans="1:39" x14ac:dyDescent="0.25">
      <c r="A6" s="302" t="s">
        <v>308</v>
      </c>
      <c r="B6" s="304">
        <f>-'Kosten stalling'!C37</f>
        <v>0</v>
      </c>
      <c r="C6" s="304">
        <f>-'Kosten stalling'!D37</f>
        <v>-420000</v>
      </c>
      <c r="D6" s="303">
        <v>0</v>
      </c>
      <c r="E6" s="303">
        <v>0</v>
      </c>
      <c r="M6" s="300" t="str">
        <f>A25</f>
        <v>Exploitatiekosten</v>
      </c>
      <c r="N6" s="300">
        <f>B25</f>
        <v>-320710.23214285728</v>
      </c>
      <c r="O6" s="298"/>
      <c r="S6" s="258"/>
      <c r="T6" s="258"/>
      <c r="U6" s="258"/>
      <c r="V6" s="258"/>
      <c r="W6" s="258"/>
      <c r="X6" s="310"/>
      <c r="AC6" s="258"/>
      <c r="AE6" s="258"/>
      <c r="AG6" s="258"/>
      <c r="AI6" s="258"/>
      <c r="AJ6" s="258"/>
      <c r="AK6" s="258"/>
      <c r="AL6" s="258"/>
    </row>
    <row r="7" spans="1:39" x14ac:dyDescent="0.25">
      <c r="A7" s="305" t="s">
        <v>115</v>
      </c>
      <c r="B7" s="306">
        <f>-'Kosten stalling'!C38</f>
        <v>-7400000</v>
      </c>
      <c r="C7" s="306">
        <f>-'Kosten stalling'!D38</f>
        <v>-2270000</v>
      </c>
      <c r="D7" s="306">
        <f>-'Kosten stalling'!E38</f>
        <v>-900000</v>
      </c>
      <c r="E7" s="306">
        <f>-'Kosten stalling'!F38</f>
        <v>-60000</v>
      </c>
      <c r="M7" s="301" t="str">
        <f>A30</f>
        <v>Opbrengsten</v>
      </c>
      <c r="N7" s="298"/>
      <c r="O7" s="300">
        <f>B30</f>
        <v>104000</v>
      </c>
      <c r="S7" s="258"/>
      <c r="T7" s="258"/>
      <c r="U7" s="258"/>
      <c r="V7" s="258"/>
      <c r="W7" s="258"/>
      <c r="X7" s="310"/>
      <c r="AB7" s="258"/>
      <c r="AC7" s="258"/>
      <c r="AD7" s="258"/>
      <c r="AE7" s="258"/>
      <c r="AF7" s="258"/>
      <c r="AG7" s="258"/>
      <c r="AH7" s="258"/>
      <c r="AI7" s="258"/>
      <c r="AK7" s="258"/>
      <c r="AL7" s="258"/>
    </row>
    <row r="8" spans="1:39" x14ac:dyDescent="0.25">
      <c r="A8" s="298"/>
      <c r="B8" s="298"/>
      <c r="C8" s="298"/>
      <c r="D8" s="298"/>
      <c r="E8" s="298"/>
      <c r="M8" s="298"/>
      <c r="N8" s="298"/>
      <c r="O8" s="298"/>
      <c r="S8" s="258"/>
      <c r="T8" s="258"/>
      <c r="U8" s="258"/>
      <c r="V8" s="258"/>
      <c r="W8" s="258"/>
      <c r="X8" s="310"/>
      <c r="AC8" s="258"/>
      <c r="AE8" s="258"/>
      <c r="AG8" s="258"/>
      <c r="AI8" s="258"/>
      <c r="AJ8" s="258"/>
      <c r="AK8" s="258"/>
      <c r="AM8" s="258"/>
    </row>
    <row r="9" spans="1:39" x14ac:dyDescent="0.25">
      <c r="A9" s="297" t="s">
        <v>299</v>
      </c>
      <c r="B9" s="298"/>
      <c r="C9" s="298"/>
      <c r="D9" s="298"/>
      <c r="E9" s="298"/>
      <c r="M9" s="297" t="s">
        <v>90</v>
      </c>
      <c r="N9" s="298"/>
      <c r="O9" s="298"/>
      <c r="AB9" s="258"/>
      <c r="AC9" s="258"/>
      <c r="AD9" s="258"/>
      <c r="AE9" s="258"/>
      <c r="AF9" s="258"/>
      <c r="AG9" s="258"/>
      <c r="AH9" s="258"/>
      <c r="AI9" s="258"/>
    </row>
    <row r="10" spans="1:39" x14ac:dyDescent="0.25">
      <c r="A10" s="302" t="s">
        <v>309</v>
      </c>
      <c r="B10" s="301">
        <f>-'Kosten stalling'!C41</f>
        <v>-280000</v>
      </c>
      <c r="C10" s="301">
        <f>-'Kosten stalling'!D41</f>
        <v>-70000</v>
      </c>
      <c r="D10" s="301">
        <f>-'Kosten stalling'!E41</f>
        <v>-36000</v>
      </c>
      <c r="E10" s="301">
        <f>-'Kosten stalling'!F41</f>
        <v>-2400</v>
      </c>
      <c r="M10" s="300" t="str">
        <f>M4</f>
        <v>Afschrijvingen</v>
      </c>
      <c r="N10" s="300">
        <f>C13</f>
        <v>-108000</v>
      </c>
      <c r="O10" s="298"/>
      <c r="AC10" s="258"/>
      <c r="AE10" s="258"/>
      <c r="AG10" s="258"/>
      <c r="AI10" s="258"/>
      <c r="AJ10" s="258"/>
      <c r="AK10" s="258"/>
    </row>
    <row r="11" spans="1:39" x14ac:dyDescent="0.25">
      <c r="A11" s="302" t="s">
        <v>297</v>
      </c>
      <c r="B11" s="301">
        <f>-'Kosten stalling'!C42</f>
        <v>-40000</v>
      </c>
      <c r="C11" s="301">
        <f>-'Kosten stalling'!D42</f>
        <v>-10000</v>
      </c>
      <c r="D11" s="303">
        <v>0</v>
      </c>
      <c r="E11" s="303">
        <v>0</v>
      </c>
      <c r="M11" s="300" t="str">
        <f>M5</f>
        <v>Onderhoudskosten</v>
      </c>
      <c r="N11" s="300">
        <f>C19</f>
        <v>-34000</v>
      </c>
      <c r="O11" s="298"/>
    </row>
    <row r="12" spans="1:39" x14ac:dyDescent="0.25">
      <c r="A12" s="302" t="s">
        <v>270</v>
      </c>
      <c r="B12" s="301">
        <f>-'Kosten stalling'!C43</f>
        <v>0</v>
      </c>
      <c r="C12" s="301">
        <f>-'Kosten stalling'!D43</f>
        <v>-28000</v>
      </c>
      <c r="D12" s="303">
        <v>0</v>
      </c>
      <c r="E12" s="303">
        <v>0</v>
      </c>
      <c r="M12" s="300" t="str">
        <f>M6</f>
        <v>Exploitatiekosten</v>
      </c>
      <c r="N12" s="300">
        <f>C25</f>
        <v>-15000</v>
      </c>
      <c r="O12" s="298"/>
    </row>
    <row r="13" spans="1:39" ht="13.5" thickBot="1" x14ac:dyDescent="0.3">
      <c r="A13" s="397" t="s">
        <v>299</v>
      </c>
      <c r="B13" s="398">
        <f>-'Kosten stalling'!C44</f>
        <v>-320000</v>
      </c>
      <c r="C13" s="398">
        <f>-'Kosten stalling'!D44</f>
        <v>-108000</v>
      </c>
      <c r="D13" s="398">
        <f>-'Kosten stalling'!E44</f>
        <v>-36000</v>
      </c>
      <c r="E13" s="398">
        <f>-'Kosten stalling'!F44</f>
        <v>-2400</v>
      </c>
      <c r="M13" s="300" t="str">
        <f>M7</f>
        <v>Opbrengsten</v>
      </c>
      <c r="N13" s="298"/>
      <c r="O13" s="300">
        <f>C30</f>
        <v>26000</v>
      </c>
    </row>
    <row r="14" spans="1:39" x14ac:dyDescent="0.25">
      <c r="A14" s="302"/>
      <c r="B14" s="302"/>
      <c r="C14" s="302"/>
      <c r="D14" s="302"/>
      <c r="E14" s="302"/>
      <c r="M14" s="298"/>
      <c r="N14" s="298"/>
      <c r="O14" s="298"/>
    </row>
    <row r="15" spans="1:39" x14ac:dyDescent="0.25">
      <c r="A15" s="297" t="s">
        <v>300</v>
      </c>
      <c r="B15" s="302"/>
      <c r="C15" s="302"/>
      <c r="D15" s="302"/>
      <c r="E15" s="302"/>
      <c r="F15" s="310"/>
      <c r="G15" s="312"/>
      <c r="H15" s="312"/>
      <c r="M15" s="297" t="s">
        <v>1</v>
      </c>
      <c r="N15" s="298"/>
      <c r="O15" s="298"/>
    </row>
    <row r="16" spans="1:39" x14ac:dyDescent="0.25">
      <c r="A16" s="302" t="s">
        <v>303</v>
      </c>
      <c r="B16" s="303">
        <f>-'Kosten stalling'!C47</f>
        <v>-80000</v>
      </c>
      <c r="C16" s="303">
        <f>-'Kosten stalling'!D47</f>
        <v>-20000</v>
      </c>
      <c r="D16" s="303">
        <f>-'Kosten stalling'!E47</f>
        <v>-15000</v>
      </c>
      <c r="E16" s="303">
        <f>-'Kosten stalling'!F47</f>
        <v>-400</v>
      </c>
      <c r="F16" s="312"/>
      <c r="G16" s="312"/>
      <c r="H16" s="312"/>
      <c r="M16" s="300" t="str">
        <f>M10</f>
        <v>Afschrijvingen</v>
      </c>
      <c r="N16" s="300">
        <f>D13</f>
        <v>-36000</v>
      </c>
      <c r="O16" s="298"/>
    </row>
    <row r="17" spans="1:33" x14ac:dyDescent="0.25">
      <c r="A17" s="302" t="s">
        <v>304</v>
      </c>
      <c r="B17" s="303">
        <f>-'Kosten stalling'!C48</f>
        <v>-8000</v>
      </c>
      <c r="C17" s="303">
        <f>-'Kosten stalling'!D48</f>
        <v>-2000</v>
      </c>
      <c r="D17" s="303">
        <v>0</v>
      </c>
      <c r="E17" s="303">
        <v>0</v>
      </c>
      <c r="F17" s="310"/>
      <c r="G17" s="207"/>
      <c r="H17" s="207"/>
      <c r="M17" s="300" t="str">
        <f>M11</f>
        <v>Onderhoudskosten</v>
      </c>
      <c r="N17" s="300">
        <f>D19</f>
        <v>-15000</v>
      </c>
      <c r="O17" s="298"/>
      <c r="AG17" s="258"/>
    </row>
    <row r="18" spans="1:33" x14ac:dyDescent="0.25">
      <c r="A18" s="302" t="s">
        <v>305</v>
      </c>
      <c r="B18" s="303">
        <f>-'Kosten stalling'!C49</f>
        <v>0</v>
      </c>
      <c r="C18" s="303">
        <f>-'Kosten stalling'!D49</f>
        <v>-12000</v>
      </c>
      <c r="D18" s="303">
        <v>0</v>
      </c>
      <c r="E18" s="303">
        <v>0</v>
      </c>
      <c r="F18" s="310"/>
      <c r="G18" s="207"/>
      <c r="H18" s="312"/>
      <c r="M18" s="300" t="str">
        <f>M12</f>
        <v>Exploitatiekosten</v>
      </c>
      <c r="N18" s="300">
        <f>D25</f>
        <v>0</v>
      </c>
      <c r="O18" s="298"/>
      <c r="AG18" s="258"/>
    </row>
    <row r="19" spans="1:33" x14ac:dyDescent="0.25">
      <c r="A19" s="305" t="s">
        <v>300</v>
      </c>
      <c r="B19" s="307">
        <f>-'Kosten stalling'!C50</f>
        <v>-88000</v>
      </c>
      <c r="C19" s="307">
        <f>-'Kosten stalling'!D50</f>
        <v>-34000</v>
      </c>
      <c r="D19" s="307">
        <f>-'Kosten stalling'!E50</f>
        <v>-15000</v>
      </c>
      <c r="E19" s="307">
        <f>-'Kosten stalling'!F50</f>
        <v>-400</v>
      </c>
      <c r="F19" s="310"/>
      <c r="G19" s="207"/>
      <c r="H19" s="312"/>
      <c r="M19" s="300" t="str">
        <f>M13</f>
        <v>Opbrengsten</v>
      </c>
      <c r="N19" s="298"/>
      <c r="O19" s="300">
        <f>D30</f>
        <v>0</v>
      </c>
      <c r="AG19" s="258"/>
    </row>
    <row r="20" spans="1:33" x14ac:dyDescent="0.25">
      <c r="A20" s="298"/>
      <c r="B20" s="298"/>
      <c r="C20" s="298"/>
      <c r="D20" s="298"/>
      <c r="E20" s="298"/>
      <c r="F20" s="207"/>
      <c r="G20" s="310"/>
      <c r="H20" s="312"/>
      <c r="M20" s="298"/>
      <c r="N20" s="298"/>
      <c r="O20" s="298"/>
      <c r="AG20" s="258"/>
    </row>
    <row r="21" spans="1:33" x14ac:dyDescent="0.25">
      <c r="A21" s="297" t="s">
        <v>302</v>
      </c>
      <c r="B21" s="302"/>
      <c r="C21" s="302"/>
      <c r="D21" s="302"/>
      <c r="E21" s="302"/>
      <c r="F21" s="312"/>
      <c r="G21" s="312"/>
      <c r="H21" s="312"/>
      <c r="M21" s="297" t="s">
        <v>2</v>
      </c>
      <c r="N21" s="298"/>
      <c r="O21" s="298"/>
      <c r="AG21" s="258"/>
    </row>
    <row r="22" spans="1:33" x14ac:dyDescent="0.25">
      <c r="A22" s="302" t="s">
        <v>240</v>
      </c>
      <c r="B22" s="301">
        <f>-Personeel!C63</f>
        <v>-260710.23214285731</v>
      </c>
      <c r="C22" s="301">
        <f>-Personeel!D63</f>
        <v>0</v>
      </c>
      <c r="D22" s="301">
        <v>0</v>
      </c>
      <c r="E22" s="301">
        <v>0</v>
      </c>
      <c r="F22" s="312"/>
      <c r="G22" s="310"/>
      <c r="H22" s="207"/>
      <c r="M22" s="300" t="str">
        <f>M16</f>
        <v>Afschrijvingen</v>
      </c>
      <c r="N22" s="300">
        <f>E13</f>
        <v>-2400</v>
      </c>
      <c r="O22" s="298"/>
      <c r="AG22" s="258"/>
    </row>
    <row r="23" spans="1:33" x14ac:dyDescent="0.25">
      <c r="A23" s="302" t="s">
        <v>56</v>
      </c>
      <c r="B23" s="301">
        <f>MIN(-Parameters!F59,Dashboard!G31*-Parameters!$F$57)</f>
        <v>-60000</v>
      </c>
      <c r="C23" s="301">
        <f>MIN(-Parameters!F59,Dashboard!I31*-Parameters!$F$57)</f>
        <v>-15000</v>
      </c>
      <c r="D23" s="301">
        <v>0</v>
      </c>
      <c r="E23" s="301">
        <v>0</v>
      </c>
      <c r="F23" s="312"/>
      <c r="G23" s="310"/>
      <c r="H23" s="207"/>
      <c r="M23" s="300" t="str">
        <f>M17</f>
        <v>Onderhoudskosten</v>
      </c>
      <c r="N23" s="300">
        <f>E19</f>
        <v>-400</v>
      </c>
      <c r="O23" s="298"/>
      <c r="AG23" s="258"/>
    </row>
    <row r="24" spans="1:33" x14ac:dyDescent="0.25">
      <c r="A24" s="302" t="s">
        <v>119</v>
      </c>
      <c r="B24" s="301">
        <f>-'Omzet 1'!J8</f>
        <v>0</v>
      </c>
      <c r="C24" s="301">
        <f>-'Omzet 2'!J8</f>
        <v>0</v>
      </c>
      <c r="D24" s="301">
        <v>0</v>
      </c>
      <c r="E24" s="301">
        <v>0</v>
      </c>
      <c r="F24" s="312"/>
      <c r="G24" s="310"/>
      <c r="H24" s="207"/>
      <c r="M24" s="300" t="str">
        <f>M18</f>
        <v>Exploitatiekosten</v>
      </c>
      <c r="N24" s="300">
        <f>E25</f>
        <v>0</v>
      </c>
      <c r="O24" s="298"/>
      <c r="AG24" s="258"/>
    </row>
    <row r="25" spans="1:33" x14ac:dyDescent="0.25">
      <c r="A25" s="305" t="s">
        <v>302</v>
      </c>
      <c r="B25" s="306">
        <f>SUM(B22:B24)</f>
        <v>-320710.23214285728</v>
      </c>
      <c r="C25" s="306">
        <f>SUM(C22:C24)</f>
        <v>-15000</v>
      </c>
      <c r="D25" s="306">
        <f>SUM(D22:D24)</f>
        <v>0</v>
      </c>
      <c r="E25" s="306">
        <f>SUM(E22:E24)</f>
        <v>0</v>
      </c>
      <c r="F25" s="312"/>
      <c r="G25" s="207"/>
      <c r="H25" s="310"/>
      <c r="M25" s="300" t="str">
        <f>M19</f>
        <v>Opbrengsten</v>
      </c>
      <c r="N25" s="298"/>
      <c r="O25" s="300">
        <f>E30</f>
        <v>2000</v>
      </c>
    </row>
    <row r="26" spans="1:33" x14ac:dyDescent="0.25">
      <c r="A26" s="302"/>
      <c r="B26" s="302"/>
      <c r="C26" s="302"/>
      <c r="D26" s="302"/>
      <c r="E26" s="302"/>
      <c r="F26" s="312"/>
      <c r="G26" s="312"/>
      <c r="H26" s="312"/>
      <c r="M26" s="298"/>
      <c r="N26" s="298"/>
      <c r="O26" s="298"/>
    </row>
    <row r="27" spans="1:33" x14ac:dyDescent="0.25">
      <c r="A27" s="297" t="s">
        <v>51</v>
      </c>
      <c r="B27" s="302"/>
      <c r="C27" s="302"/>
      <c r="D27" s="302"/>
      <c r="E27" s="302"/>
      <c r="F27" s="312"/>
      <c r="G27" s="312"/>
      <c r="H27" s="312"/>
      <c r="M27" s="297" t="s">
        <v>310</v>
      </c>
      <c r="N27" s="298"/>
      <c r="O27" s="298"/>
    </row>
    <row r="28" spans="1:33" x14ac:dyDescent="0.25">
      <c r="A28" s="302"/>
      <c r="B28" s="303"/>
      <c r="C28" s="303"/>
      <c r="D28" s="303"/>
      <c r="E28" s="303"/>
      <c r="F28" s="312"/>
      <c r="G28" s="312"/>
      <c r="H28" s="312"/>
      <c r="M28" s="298" t="s">
        <v>91</v>
      </c>
      <c r="N28" s="300">
        <f>B35</f>
        <v>-624710.23214285728</v>
      </c>
      <c r="O28" s="298"/>
    </row>
    <row r="29" spans="1:33" x14ac:dyDescent="0.25">
      <c r="A29" s="302"/>
      <c r="B29" s="303"/>
      <c r="C29" s="303"/>
      <c r="D29" s="303"/>
      <c r="E29" s="303"/>
      <c r="F29" s="312"/>
      <c r="G29" s="312"/>
      <c r="H29" s="312"/>
      <c r="M29" s="298" t="s">
        <v>90</v>
      </c>
      <c r="N29" s="300">
        <f>C35</f>
        <v>-131000</v>
      </c>
      <c r="O29" s="298"/>
    </row>
    <row r="30" spans="1:33" x14ac:dyDescent="0.25">
      <c r="A30" s="305" t="s">
        <v>51</v>
      </c>
      <c r="B30" s="306">
        <f>Parameters!$F$65*Dashboard!G31</f>
        <v>104000</v>
      </c>
      <c r="C30" s="306">
        <f>Parameters!$F$65*Dashboard!I31</f>
        <v>26000</v>
      </c>
      <c r="D30" s="306">
        <f>D29+D28</f>
        <v>0</v>
      </c>
      <c r="E30" s="307">
        <f>Parameters!$F$67*Dashboard!$M$31</f>
        <v>2000</v>
      </c>
      <c r="F30" s="218"/>
      <c r="G30" s="218"/>
      <c r="H30" s="218"/>
      <c r="M30" s="298" t="s">
        <v>1</v>
      </c>
      <c r="N30" s="300">
        <f>D35</f>
        <v>-51000</v>
      </c>
      <c r="O30" s="298"/>
    </row>
    <row r="31" spans="1:33" x14ac:dyDescent="0.25">
      <c r="A31" s="302"/>
      <c r="B31" s="302"/>
      <c r="C31" s="302"/>
      <c r="D31" s="302"/>
      <c r="E31" s="302"/>
      <c r="M31" s="298" t="s">
        <v>2</v>
      </c>
      <c r="N31" s="300">
        <f>E35</f>
        <v>-800</v>
      </c>
      <c r="O31" s="298"/>
    </row>
    <row r="32" spans="1:33" x14ac:dyDescent="0.25">
      <c r="A32" s="297" t="s">
        <v>66</v>
      </c>
      <c r="B32" s="302"/>
      <c r="C32" s="302"/>
      <c r="D32" s="302"/>
      <c r="E32" s="302"/>
      <c r="M32" s="298" t="s">
        <v>174</v>
      </c>
      <c r="N32" s="300">
        <f>B40</f>
        <v>-253500</v>
      </c>
      <c r="O32" s="298"/>
    </row>
    <row r="33" spans="1:8" x14ac:dyDescent="0.25">
      <c r="A33" s="302" t="s">
        <v>63</v>
      </c>
      <c r="B33" s="303">
        <f>SUM(B13,B19,B25)</f>
        <v>-728710.23214285728</v>
      </c>
      <c r="C33" s="303">
        <f>SUM(C13,C19,C25)</f>
        <v>-157000</v>
      </c>
      <c r="D33" s="303">
        <f>SUM(D13,D19,D25)</f>
        <v>-51000</v>
      </c>
      <c r="E33" s="303">
        <f>SUM(E13,E19,E25)</f>
        <v>-2800</v>
      </c>
      <c r="F33" s="218"/>
      <c r="G33" s="218"/>
      <c r="H33" s="218"/>
    </row>
    <row r="34" spans="1:8" x14ac:dyDescent="0.25">
      <c r="A34" s="302" t="s">
        <v>51</v>
      </c>
      <c r="B34" s="303">
        <f>B30</f>
        <v>104000</v>
      </c>
      <c r="C34" s="303">
        <f>C30</f>
        <v>26000</v>
      </c>
      <c r="D34" s="303">
        <f>D30</f>
        <v>0</v>
      </c>
      <c r="E34" s="303">
        <f>E30</f>
        <v>2000</v>
      </c>
      <c r="F34" s="218"/>
      <c r="G34" s="218"/>
      <c r="H34" s="218"/>
    </row>
    <row r="35" spans="1:8" x14ac:dyDescent="0.25">
      <c r="A35" s="305" t="s">
        <v>64</v>
      </c>
      <c r="B35" s="306">
        <f>B34+B33</f>
        <v>-624710.23214285728</v>
      </c>
      <c r="C35" s="306">
        <f t="shared" ref="C35" si="0">C34+C33</f>
        <v>-131000</v>
      </c>
      <c r="D35" s="306">
        <f t="shared" ref="D35" si="1">D34+D33</f>
        <v>-51000</v>
      </c>
      <c r="E35" s="306">
        <f t="shared" ref="E35" si="2">E34+E33</f>
        <v>-800</v>
      </c>
      <c r="F35" s="218"/>
      <c r="G35" s="218"/>
      <c r="H35" s="218"/>
    </row>
    <row r="36" spans="1:8" x14ac:dyDescent="0.25">
      <c r="A36" s="298"/>
      <c r="B36" s="298"/>
      <c r="C36" s="298"/>
      <c r="D36" s="298"/>
      <c r="E36" s="298"/>
    </row>
    <row r="37" spans="1:8" x14ac:dyDescent="0.25">
      <c r="A37" s="297" t="s">
        <v>311</v>
      </c>
      <c r="B37" s="302"/>
      <c r="C37" s="302"/>
      <c r="D37" s="297"/>
      <c r="E37" s="298"/>
    </row>
    <row r="38" spans="1:8" x14ac:dyDescent="0.25">
      <c r="A38" s="302" t="s">
        <v>311</v>
      </c>
      <c r="B38" s="301">
        <f>-Handhaving!C7</f>
        <v>-78500</v>
      </c>
      <c r="C38" s="305"/>
      <c r="D38" s="298"/>
      <c r="E38" s="298"/>
    </row>
    <row r="39" spans="1:8" x14ac:dyDescent="0.25">
      <c r="A39" s="302" t="s">
        <v>362</v>
      </c>
      <c r="B39" s="301">
        <f>-Handhaving!B13</f>
        <v>-175000</v>
      </c>
      <c r="C39" s="305"/>
      <c r="D39" s="298"/>
      <c r="E39" s="298"/>
    </row>
    <row r="40" spans="1:8" x14ac:dyDescent="0.25">
      <c r="A40" s="305" t="s">
        <v>311</v>
      </c>
      <c r="B40" s="308">
        <f>B38+B39</f>
        <v>-253500</v>
      </c>
      <c r="C40" s="302"/>
      <c r="D40" s="298"/>
      <c r="E40" s="298"/>
    </row>
    <row r="41" spans="1:8" x14ac:dyDescent="0.25"/>
    <row r="42" spans="1:8" x14ac:dyDescent="0.25">
      <c r="A42" s="294" t="s">
        <v>121</v>
      </c>
      <c r="B42" s="295"/>
      <c r="C42" s="295"/>
      <c r="D42" s="295"/>
      <c r="E42" s="295"/>
    </row>
    <row r="43" spans="1:8" x14ac:dyDescent="0.25">
      <c r="A43" s="302"/>
      <c r="B43" s="302"/>
      <c r="C43" s="302"/>
      <c r="D43" s="302"/>
      <c r="E43" s="302"/>
    </row>
    <row r="44" spans="1:8" x14ac:dyDescent="0.25">
      <c r="A44" s="297" t="s">
        <v>73</v>
      </c>
      <c r="B44" s="302"/>
      <c r="C44" s="302"/>
      <c r="D44" s="302"/>
      <c r="E44" s="302"/>
    </row>
    <row r="45" spans="1:8" x14ac:dyDescent="0.25">
      <c r="A45" s="302" t="s">
        <v>312</v>
      </c>
      <c r="B45" s="303">
        <f>-'Commerciële activiteiten'!C30*Output!B28</f>
        <v>0</v>
      </c>
      <c r="C45" s="303">
        <f>-'Commerciële activiteiten'!D30*Output!C28</f>
        <v>0</v>
      </c>
      <c r="D45" s="303">
        <v>0</v>
      </c>
      <c r="E45" s="303">
        <v>0</v>
      </c>
    </row>
    <row r="46" spans="1:8" x14ac:dyDescent="0.25">
      <c r="A46" s="302" t="s">
        <v>85</v>
      </c>
      <c r="B46" s="303">
        <f>Dashboard!G93</f>
        <v>80000</v>
      </c>
      <c r="C46" s="303">
        <f>Dashboard!I93</f>
        <v>60000</v>
      </c>
      <c r="D46" s="303">
        <v>0</v>
      </c>
      <c r="E46" s="303">
        <v>0</v>
      </c>
    </row>
    <row r="47" spans="1:8" x14ac:dyDescent="0.25">
      <c r="A47" s="305"/>
      <c r="B47" s="306"/>
      <c r="C47" s="306"/>
      <c r="D47" s="306"/>
      <c r="E47" s="306"/>
    </row>
    <row r="48" spans="1:8" x14ac:dyDescent="0.25">
      <c r="A48" s="302"/>
      <c r="B48" s="302"/>
      <c r="C48" s="302"/>
      <c r="D48" s="302"/>
      <c r="E48" s="302"/>
    </row>
    <row r="49" spans="1:5" x14ac:dyDescent="0.25">
      <c r="A49" s="297" t="s">
        <v>7</v>
      </c>
      <c r="B49" s="302"/>
      <c r="C49" s="302"/>
      <c r="D49" s="302"/>
      <c r="E49" s="302"/>
    </row>
    <row r="50" spans="1:5" x14ac:dyDescent="0.25">
      <c r="A50" s="302" t="s">
        <v>120</v>
      </c>
      <c r="B50" s="313" t="s">
        <v>61</v>
      </c>
      <c r="C50" s="313" t="s">
        <v>61</v>
      </c>
      <c r="D50" s="313" t="s">
        <v>61</v>
      </c>
      <c r="E50" s="313" t="s">
        <v>61</v>
      </c>
    </row>
    <row r="51" spans="1:5" x14ac:dyDescent="0.25">
      <c r="A51" s="302" t="s">
        <v>372</v>
      </c>
      <c r="B51" s="303">
        <f>'OV-Fiets'!C13</f>
        <v>121263</v>
      </c>
      <c r="C51" s="303">
        <f>'OV-Fiets'!D13</f>
        <v>60631.5</v>
      </c>
      <c r="D51" s="303"/>
      <c r="E51" s="303"/>
    </row>
    <row r="52" spans="1:5" x14ac:dyDescent="0.25">
      <c r="A52" s="302" t="s">
        <v>371</v>
      </c>
      <c r="B52" s="303" t="e">
        <f>'OV-Fiets'!C14</f>
        <v>#REF!</v>
      </c>
      <c r="C52" s="303" t="e">
        <f>'OV-Fiets'!D14</f>
        <v>#REF!</v>
      </c>
      <c r="D52" s="303"/>
      <c r="E52" s="303"/>
    </row>
    <row r="53" spans="1:5" x14ac:dyDescent="0.25">
      <c r="A53" s="302" t="s">
        <v>312</v>
      </c>
      <c r="B53" s="303">
        <f>-'OV-Fiets'!C16*Output!B28</f>
        <v>0</v>
      </c>
      <c r="C53" s="303">
        <f>-'OV-Fiets'!D16*Output!C28</f>
        <v>0</v>
      </c>
      <c r="D53" s="303"/>
      <c r="E53" s="303"/>
    </row>
    <row r="54" spans="1:5" x14ac:dyDescent="0.25">
      <c r="A54" s="305"/>
      <c r="B54" s="306"/>
      <c r="C54" s="306"/>
      <c r="D54" s="306"/>
      <c r="E54" s="306"/>
    </row>
    <row r="55" spans="1:5" x14ac:dyDescent="0.25">
      <c r="A55" s="305"/>
      <c r="B55" s="306"/>
      <c r="C55" s="306"/>
      <c r="D55" s="306"/>
      <c r="E55" s="306"/>
    </row>
    <row r="56" spans="1:5" x14ac:dyDescent="0.25">
      <c r="A56" s="305"/>
      <c r="B56" s="306"/>
      <c r="C56" s="306"/>
      <c r="D56" s="306"/>
      <c r="E56" s="306"/>
    </row>
    <row r="57" spans="1:5" x14ac:dyDescent="0.25">
      <c r="A57" s="305"/>
      <c r="B57" s="306"/>
      <c r="C57" s="306"/>
      <c r="D57" s="306"/>
      <c r="E57" s="306"/>
    </row>
    <row r="58" spans="1:5" x14ac:dyDescent="0.25">
      <c r="A58" s="305"/>
      <c r="B58" s="306"/>
      <c r="C58" s="306"/>
      <c r="D58" s="306"/>
      <c r="E58" s="306"/>
    </row>
    <row r="59" spans="1:5" x14ac:dyDescent="0.25">
      <c r="A59" s="207"/>
      <c r="B59" s="207"/>
      <c r="C59" s="207"/>
      <c r="D59" s="207"/>
      <c r="E59" s="207"/>
    </row>
    <row r="60" spans="1:5" x14ac:dyDescent="0.25"/>
    <row r="61" spans="1:5" hidden="1" x14ac:dyDescent="0.25"/>
    <row r="62" spans="1:5" hidden="1" x14ac:dyDescent="0.25"/>
    <row r="63" spans="1:5" hidden="1" x14ac:dyDescent="0.25"/>
    <row r="64" spans="1:5" hidden="1" x14ac:dyDescent="0.25"/>
    <row r="65" spans="1:16" hidden="1" x14ac:dyDescent="0.25"/>
    <row r="66" spans="1:16" hidden="1" x14ac:dyDescent="0.25"/>
    <row r="67" spans="1:16" hidden="1" x14ac:dyDescent="0.25"/>
    <row r="68" spans="1:16" hidden="1" x14ac:dyDescent="0.25"/>
    <row r="69" spans="1:16" hidden="1" x14ac:dyDescent="0.25"/>
    <row r="70" spans="1:16" hidden="1" x14ac:dyDescent="0.25"/>
    <row r="71" spans="1:16" hidden="1" x14ac:dyDescent="0.25"/>
    <row r="72" spans="1:16" hidden="1" x14ac:dyDescent="0.25"/>
    <row r="73" spans="1:16" hidden="1" x14ac:dyDescent="0.25">
      <c r="A73" s="207"/>
      <c r="M73" s="207"/>
      <c r="N73" s="207"/>
      <c r="O73" s="207"/>
      <c r="P73" s="207"/>
    </row>
    <row r="74" spans="1:16" hidden="1" x14ac:dyDescent="0.25">
      <c r="A74" s="207"/>
      <c r="P74" s="207"/>
    </row>
    <row r="75" spans="1:16" hidden="1" x14ac:dyDescent="0.25">
      <c r="A75" s="309"/>
      <c r="P75" s="309"/>
    </row>
    <row r="76" spans="1:16" hidden="1" x14ac:dyDescent="0.25">
      <c r="A76" s="207"/>
      <c r="P76" s="207"/>
    </row>
    <row r="77" spans="1:16" hidden="1" x14ac:dyDescent="0.25">
      <c r="A77" s="207"/>
      <c r="M77" s="207"/>
      <c r="N77" s="207"/>
      <c r="O77" s="207"/>
      <c r="P77" s="207"/>
    </row>
    <row r="78" spans="1:16" hidden="1" x14ac:dyDescent="0.25"/>
    <row r="79" spans="1:16" hidden="1" x14ac:dyDescent="0.25"/>
    <row r="80" spans="1:16"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sheetData>
  <sheetProtection algorithmName="SHA-512" hashValue="rN9XCbiGaO6sDG3JLaNkD+/wedH7ttxN4IYYz0csQEqyjw3DlN0xGuvbbEw3VcPZaxTW8kMfGrWFOwQAV5v0sw==" saltValue="TUkx0wA12u64BcDm9HGhOg==" spinCount="100000" sheet="1" objects="1" scenarios="1"/>
  <conditionalFormatting sqref="N4:O7">
    <cfRule type="dataBar" priority="5">
      <dataBar>
        <cfvo type="min"/>
        <cfvo type="max"/>
        <color rgb="FFC1D2E9"/>
      </dataBar>
      <extLst>
        <ext xmlns:x14="http://schemas.microsoft.com/office/spreadsheetml/2009/9/main" uri="{B025F937-C7B1-47D3-B67F-A62EFF666E3E}">
          <x14:id>{35159859-6CEB-4DD7-8087-4E32CEC16356}</x14:id>
        </ext>
      </extLst>
    </cfRule>
  </conditionalFormatting>
  <conditionalFormatting sqref="N10:O13">
    <cfRule type="dataBar" priority="4">
      <dataBar>
        <cfvo type="min"/>
        <cfvo type="max"/>
        <color rgb="FFC1D2E9"/>
      </dataBar>
      <extLst>
        <ext xmlns:x14="http://schemas.microsoft.com/office/spreadsheetml/2009/9/main" uri="{B025F937-C7B1-47D3-B67F-A62EFF666E3E}">
          <x14:id>{AC494620-AEE2-4B93-BBA7-203CF1AA77BB}</x14:id>
        </ext>
      </extLst>
    </cfRule>
  </conditionalFormatting>
  <conditionalFormatting sqref="N16:O19">
    <cfRule type="dataBar" priority="3">
      <dataBar>
        <cfvo type="min"/>
        <cfvo type="max"/>
        <color rgb="FFC1D2E9"/>
      </dataBar>
      <extLst>
        <ext xmlns:x14="http://schemas.microsoft.com/office/spreadsheetml/2009/9/main" uri="{B025F937-C7B1-47D3-B67F-A62EFF666E3E}">
          <x14:id>{F1B57B2E-7DD6-4FA4-82D2-1AE1CA8D32DC}</x14:id>
        </ext>
      </extLst>
    </cfRule>
  </conditionalFormatting>
  <conditionalFormatting sqref="N22:O25">
    <cfRule type="dataBar" priority="2">
      <dataBar>
        <cfvo type="min"/>
        <cfvo type="max"/>
        <color rgb="FFC1D2E9"/>
      </dataBar>
      <extLst>
        <ext xmlns:x14="http://schemas.microsoft.com/office/spreadsheetml/2009/9/main" uri="{B025F937-C7B1-47D3-B67F-A62EFF666E3E}">
          <x14:id>{1DB7878D-FA79-429D-9981-533D97D91B3A}</x14:id>
        </ext>
      </extLst>
    </cfRule>
  </conditionalFormatting>
  <conditionalFormatting sqref="N28:N32">
    <cfRule type="dataBar" priority="1">
      <dataBar>
        <cfvo type="min"/>
        <cfvo type="max"/>
        <color rgb="FFC1D2E9"/>
      </dataBar>
      <extLst>
        <ext xmlns:x14="http://schemas.microsoft.com/office/spreadsheetml/2009/9/main" uri="{B025F937-C7B1-47D3-B67F-A62EFF666E3E}">
          <x14:id>{41F3BCF3-465F-4C12-A7B9-D90A1996AABD}</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5159859-6CEB-4DD7-8087-4E32CEC16356}">
            <x14:dataBar minLength="0" maxLength="100" gradient="0">
              <x14:cfvo type="autoMin"/>
              <x14:cfvo type="autoMax"/>
              <x14:negativeFillColor rgb="FFFFB3B3"/>
              <x14:axisColor rgb="FF000000"/>
            </x14:dataBar>
          </x14:cfRule>
          <xm:sqref>N4:O7</xm:sqref>
        </x14:conditionalFormatting>
        <x14:conditionalFormatting xmlns:xm="http://schemas.microsoft.com/office/excel/2006/main">
          <x14:cfRule type="dataBar" id="{AC494620-AEE2-4B93-BBA7-203CF1AA77BB}">
            <x14:dataBar minLength="0" maxLength="100" gradient="0">
              <x14:cfvo type="autoMin"/>
              <x14:cfvo type="autoMax"/>
              <x14:negativeFillColor rgb="FFFFB3B3"/>
              <x14:axisColor rgb="FF000000"/>
            </x14:dataBar>
          </x14:cfRule>
          <xm:sqref>N10:O13</xm:sqref>
        </x14:conditionalFormatting>
        <x14:conditionalFormatting xmlns:xm="http://schemas.microsoft.com/office/excel/2006/main">
          <x14:cfRule type="dataBar" id="{F1B57B2E-7DD6-4FA4-82D2-1AE1CA8D32DC}">
            <x14:dataBar minLength="0" maxLength="100" gradient="0">
              <x14:cfvo type="autoMin"/>
              <x14:cfvo type="autoMax"/>
              <x14:negativeFillColor rgb="FFFFB3B3"/>
              <x14:axisColor rgb="FF000000"/>
            </x14:dataBar>
          </x14:cfRule>
          <xm:sqref>N16:O19</xm:sqref>
        </x14:conditionalFormatting>
        <x14:conditionalFormatting xmlns:xm="http://schemas.microsoft.com/office/excel/2006/main">
          <x14:cfRule type="dataBar" id="{1DB7878D-FA79-429D-9981-533D97D91B3A}">
            <x14:dataBar minLength="0" maxLength="100" gradient="0">
              <x14:cfvo type="autoMin"/>
              <x14:cfvo type="autoMax"/>
              <x14:negativeFillColor rgb="FFFFB3B3"/>
              <x14:axisColor rgb="FF000000"/>
            </x14:dataBar>
          </x14:cfRule>
          <xm:sqref>N22:O25</xm:sqref>
        </x14:conditionalFormatting>
        <x14:conditionalFormatting xmlns:xm="http://schemas.microsoft.com/office/excel/2006/main">
          <x14:cfRule type="dataBar" id="{41F3BCF3-465F-4C12-A7B9-D90A1996AABD}">
            <x14:dataBar minLength="0" maxLength="100" gradient="0">
              <x14:cfvo type="autoMin"/>
              <x14:cfvo type="autoMax"/>
              <x14:negativeFillColor rgb="FFFFB3B3"/>
              <x14:axisColor rgb="FF000000"/>
            </x14:dataBar>
          </x14:cfRule>
          <xm:sqref>N28:N32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XFC46"/>
  <sheetViews>
    <sheetView zoomScale="85" zoomScaleNormal="85" workbookViewId="0">
      <selection activeCell="G25" sqref="G25:G32"/>
    </sheetView>
  </sheetViews>
  <sheetFormatPr defaultColWidth="0" defaultRowHeight="13.5" zeroHeight="1" x14ac:dyDescent="0.25"/>
  <cols>
    <col min="1" max="1" width="1.5" style="58" customWidth="1"/>
    <col min="2" max="2" width="34.75" style="58" customWidth="1"/>
    <col min="3" max="3" width="1.5" style="58" customWidth="1"/>
    <col min="4" max="4" width="31.5" style="58" customWidth="1"/>
    <col min="5" max="5" width="1.5" style="58" customWidth="1"/>
    <col min="6" max="6" width="27.375" style="58" customWidth="1"/>
    <col min="7" max="7" width="4.25" style="58" customWidth="1"/>
    <col min="8" max="8" width="29.125" style="58" hidden="1" customWidth="1"/>
    <col min="9" max="9" width="1.5" style="58" hidden="1" customWidth="1"/>
    <col min="10" max="10" width="27.5" style="58" hidden="1" customWidth="1"/>
    <col min="11" max="11" width="1.5" style="58" hidden="1" customWidth="1"/>
    <col min="12" max="12" width="42.5" style="58" hidden="1" customWidth="1"/>
    <col min="13" max="13" width="1.5" style="58" hidden="1" customWidth="1"/>
    <col min="14" max="14" width="22.5" style="58" hidden="1" customWidth="1"/>
    <col min="15" max="16383" width="9" style="58" hidden="1"/>
    <col min="16384" max="16384" width="1.75" style="58" customWidth="1"/>
  </cols>
  <sheetData>
    <row r="1" spans="2:14" x14ac:dyDescent="0.25"/>
    <row r="2" spans="2:14" x14ac:dyDescent="0.25">
      <c r="B2" s="60" t="s">
        <v>3</v>
      </c>
      <c r="D2" s="63" t="s">
        <v>5</v>
      </c>
      <c r="F2" s="63" t="s">
        <v>103</v>
      </c>
    </row>
    <row r="3" spans="2:14" x14ac:dyDescent="0.25">
      <c r="B3" s="61" t="s">
        <v>12</v>
      </c>
      <c r="D3" s="62" t="s">
        <v>6</v>
      </c>
      <c r="F3" s="62" t="s">
        <v>8</v>
      </c>
    </row>
    <row r="4" spans="2:14" x14ac:dyDescent="0.25">
      <c r="B4" s="61" t="s">
        <v>93</v>
      </c>
      <c r="D4" s="62" t="s">
        <v>105</v>
      </c>
      <c r="F4" s="64" t="s">
        <v>9</v>
      </c>
    </row>
    <row r="5" spans="2:14" x14ac:dyDescent="0.25">
      <c r="B5" s="61" t="s">
        <v>11</v>
      </c>
      <c r="D5" s="62" t="s">
        <v>244</v>
      </c>
      <c r="F5" s="62"/>
    </row>
    <row r="6" spans="2:14" x14ac:dyDescent="0.25">
      <c r="B6" s="61"/>
      <c r="D6" s="62"/>
      <c r="F6" s="62"/>
    </row>
    <row r="7" spans="2:14" x14ac:dyDescent="0.25">
      <c r="B7" s="57"/>
    </row>
    <row r="8" spans="2:14" x14ac:dyDescent="0.25">
      <c r="B8" s="63" t="s">
        <v>138</v>
      </c>
      <c r="D8" s="63" t="s">
        <v>139</v>
      </c>
      <c r="F8" s="63" t="s">
        <v>140</v>
      </c>
      <c r="N8" s="222"/>
    </row>
    <row r="9" spans="2:14" x14ac:dyDescent="0.25">
      <c r="B9" s="62" t="s">
        <v>23</v>
      </c>
      <c r="D9" s="62" t="s">
        <v>17</v>
      </c>
      <c r="F9" s="62" t="s">
        <v>22</v>
      </c>
    </row>
    <row r="10" spans="2:14" x14ac:dyDescent="0.25">
      <c r="B10" s="62" t="s">
        <v>24</v>
      </c>
      <c r="D10" s="62" t="s">
        <v>18</v>
      </c>
      <c r="F10" s="62"/>
    </row>
    <row r="11" spans="2:14" x14ac:dyDescent="0.25">
      <c r="B11" s="62" t="s">
        <v>25</v>
      </c>
      <c r="D11" s="62" t="s">
        <v>19</v>
      </c>
      <c r="F11" s="62"/>
    </row>
    <row r="12" spans="2:14" x14ac:dyDescent="0.25">
      <c r="B12" s="62" t="s">
        <v>26</v>
      </c>
      <c r="D12" s="62" t="s">
        <v>20</v>
      </c>
      <c r="F12" s="62"/>
    </row>
    <row r="13" spans="2:14" x14ac:dyDescent="0.25">
      <c r="B13" s="62" t="s">
        <v>27</v>
      </c>
      <c r="D13" s="62" t="s">
        <v>21</v>
      </c>
      <c r="F13" s="62"/>
    </row>
    <row r="14" spans="2:14" x14ac:dyDescent="0.25">
      <c r="B14" s="62" t="s">
        <v>28</v>
      </c>
      <c r="D14" s="62" t="s">
        <v>27</v>
      </c>
      <c r="F14" s="62"/>
    </row>
    <row r="15" spans="2:14" x14ac:dyDescent="0.25">
      <c r="B15" s="62" t="s">
        <v>29</v>
      </c>
      <c r="D15" s="62" t="s">
        <v>28</v>
      </c>
      <c r="F15" s="62"/>
    </row>
    <row r="16" spans="2:14" x14ac:dyDescent="0.25">
      <c r="B16" s="62"/>
      <c r="D16" s="62" t="s">
        <v>29</v>
      </c>
      <c r="F16" s="62"/>
    </row>
    <row r="17" spans="2:6" x14ac:dyDescent="0.25">
      <c r="B17" s="62"/>
      <c r="D17" s="62"/>
      <c r="F17" s="62"/>
    </row>
    <row r="18" spans="2:6" x14ac:dyDescent="0.25"/>
    <row r="19" spans="2:6" x14ac:dyDescent="0.25">
      <c r="B19" s="63" t="s">
        <v>229</v>
      </c>
      <c r="D19" s="63" t="s">
        <v>210</v>
      </c>
      <c r="F19" s="63" t="s">
        <v>230</v>
      </c>
    </row>
    <row r="20" spans="2:6" x14ac:dyDescent="0.25">
      <c r="B20" s="62" t="s">
        <v>8</v>
      </c>
      <c r="D20" s="62" t="s">
        <v>199</v>
      </c>
      <c r="F20" s="62" t="s">
        <v>231</v>
      </c>
    </row>
    <row r="21" spans="2:6" x14ac:dyDescent="0.25">
      <c r="B21" s="62" t="s">
        <v>9</v>
      </c>
      <c r="D21" s="62" t="s">
        <v>194</v>
      </c>
      <c r="F21" s="64" t="s">
        <v>232</v>
      </c>
    </row>
    <row r="22" spans="2:6" x14ac:dyDescent="0.25">
      <c r="B22" s="62"/>
      <c r="D22" s="62"/>
      <c r="F22" s="62"/>
    </row>
    <row r="23" spans="2:6" x14ac:dyDescent="0.25">
      <c r="B23" s="62"/>
      <c r="D23" s="62"/>
      <c r="F23" s="62"/>
    </row>
    <row r="24" spans="2:6" x14ac:dyDescent="0.25"/>
    <row r="25" spans="2:6" x14ac:dyDescent="0.25">
      <c r="B25" s="63" t="s">
        <v>209</v>
      </c>
      <c r="D25" s="63" t="s">
        <v>211</v>
      </c>
      <c r="F25" s="63" t="s">
        <v>272</v>
      </c>
    </row>
    <row r="26" spans="2:6" x14ac:dyDescent="0.25">
      <c r="B26" s="62" t="s">
        <v>197</v>
      </c>
      <c r="D26" s="62" t="s">
        <v>195</v>
      </c>
      <c r="F26" s="62" t="s">
        <v>273</v>
      </c>
    </row>
    <row r="27" spans="2:6" x14ac:dyDescent="0.25">
      <c r="B27" s="62" t="s">
        <v>198</v>
      </c>
      <c r="D27" s="62" t="s">
        <v>196</v>
      </c>
      <c r="F27" s="62" t="s">
        <v>274</v>
      </c>
    </row>
    <row r="28" spans="2:6" x14ac:dyDescent="0.25">
      <c r="B28" s="62"/>
      <c r="D28" s="62"/>
      <c r="F28" s="62" t="s">
        <v>275</v>
      </c>
    </row>
    <row r="29" spans="2:6" x14ac:dyDescent="0.25">
      <c r="B29" s="62"/>
      <c r="D29" s="62"/>
      <c r="F29" s="62" t="s">
        <v>276</v>
      </c>
    </row>
    <row r="30" spans="2:6" x14ac:dyDescent="0.25">
      <c r="B30" s="62"/>
      <c r="D30" s="62"/>
      <c r="F30" s="62" t="s">
        <v>277</v>
      </c>
    </row>
    <row r="31" spans="2:6" x14ac:dyDescent="0.25">
      <c r="B31" s="62"/>
      <c r="D31" s="62"/>
      <c r="F31" s="62" t="s">
        <v>278</v>
      </c>
    </row>
    <row r="32" spans="2:6" x14ac:dyDescent="0.25">
      <c r="B32" s="62"/>
      <c r="D32" s="62"/>
      <c r="F32" s="62" t="s">
        <v>375</v>
      </c>
    </row>
    <row r="33" spans="2:7" x14ac:dyDescent="0.25">
      <c r="B33" s="62"/>
      <c r="D33" s="62"/>
      <c r="F33" s="62"/>
    </row>
    <row r="34" spans="2:7" x14ac:dyDescent="0.25">
      <c r="B34" s="62"/>
      <c r="D34" s="62"/>
      <c r="F34" s="62"/>
    </row>
    <row r="35" spans="2:7" x14ac:dyDescent="0.25">
      <c r="B35" s="57"/>
    </row>
    <row r="36" spans="2:7" hidden="1" x14ac:dyDescent="0.25">
      <c r="B36" s="57"/>
      <c r="G36" s="65"/>
    </row>
    <row r="37" spans="2:7" hidden="1" x14ac:dyDescent="0.25">
      <c r="B37" s="56"/>
    </row>
    <row r="38" spans="2:7" hidden="1" x14ac:dyDescent="0.25">
      <c r="B38" s="57"/>
    </row>
    <row r="39" spans="2:7" hidden="1" x14ac:dyDescent="0.25">
      <c r="B39" s="57"/>
    </row>
    <row r="40" spans="2:7" hidden="1" x14ac:dyDescent="0.25">
      <c r="B40" s="56"/>
    </row>
    <row r="41" spans="2:7" hidden="1" x14ac:dyDescent="0.25">
      <c r="B41" s="57"/>
    </row>
    <row r="42" spans="2:7" hidden="1" x14ac:dyDescent="0.25">
      <c r="B42" s="59"/>
    </row>
    <row r="43" spans="2:7" hidden="1" x14ac:dyDescent="0.25">
      <c r="B43" s="56"/>
    </row>
    <row r="44" spans="2:7" hidden="1" x14ac:dyDescent="0.25">
      <c r="B44" s="57"/>
    </row>
    <row r="45" spans="2:7" hidden="1" x14ac:dyDescent="0.25">
      <c r="B45" s="57"/>
    </row>
    <row r="46" spans="2:7" hidden="1" x14ac:dyDescent="0.25">
      <c r="B46" s="5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topLeftCell="A6" zoomScale="85" zoomScaleNormal="85" workbookViewId="0">
      <selection activeCell="I32" sqref="I32"/>
    </sheetView>
  </sheetViews>
  <sheetFormatPr defaultColWidth="0" defaultRowHeight="13.5" zeroHeight="1" x14ac:dyDescent="0.25"/>
  <cols>
    <col min="1" max="1" width="1.875" style="316" customWidth="1"/>
    <col min="2" max="2" width="36.75" style="316" customWidth="1"/>
    <col min="3" max="6" width="18" style="316" customWidth="1"/>
    <col min="7" max="7" width="4.875" style="316" customWidth="1"/>
    <col min="8" max="8" width="4.75" style="316" customWidth="1"/>
    <col min="9" max="9" width="18.125" style="316" customWidth="1"/>
    <col min="10" max="10" width="1.5" style="316" customWidth="1"/>
    <col min="11" max="11" width="9" style="316" hidden="1" customWidth="1"/>
    <col min="12" max="12" width="0" style="316" hidden="1" customWidth="1"/>
    <col min="13" max="16384" width="9" style="316" hidden="1"/>
  </cols>
  <sheetData>
    <row r="1" spans="2:6" ht="14.25" thickBot="1" x14ac:dyDescent="0.3">
      <c r="B1" s="315" t="s">
        <v>315</v>
      </c>
    </row>
    <row r="2" spans="2:6" ht="14.25" thickBot="1" x14ac:dyDescent="0.3">
      <c r="B2" s="317" t="s">
        <v>31</v>
      </c>
      <c r="C2" s="318" t="s">
        <v>83</v>
      </c>
      <c r="D2" s="318" t="s">
        <v>54</v>
      </c>
      <c r="E2" s="318" t="s">
        <v>353</v>
      </c>
      <c r="F2" s="319" t="s">
        <v>53</v>
      </c>
    </row>
    <row r="3" spans="2:6" x14ac:dyDescent="0.25">
      <c r="B3" s="334" t="s">
        <v>17</v>
      </c>
      <c r="C3" s="335">
        <v>100</v>
      </c>
      <c r="D3" s="335">
        <v>450</v>
      </c>
      <c r="E3" s="335">
        <v>5</v>
      </c>
      <c r="F3" s="336">
        <v>1.25</v>
      </c>
    </row>
    <row r="4" spans="2:6" x14ac:dyDescent="0.25">
      <c r="B4" s="334" t="s">
        <v>17</v>
      </c>
      <c r="C4" s="335">
        <v>200</v>
      </c>
      <c r="D4" s="335">
        <v>350</v>
      </c>
      <c r="E4" s="335">
        <v>5</v>
      </c>
      <c r="F4" s="336">
        <v>1.25</v>
      </c>
    </row>
    <row r="5" spans="2:6" x14ac:dyDescent="0.25">
      <c r="B5" s="334" t="s">
        <v>17</v>
      </c>
      <c r="C5" s="335"/>
      <c r="D5" s="335">
        <v>300</v>
      </c>
      <c r="E5" s="335">
        <v>5</v>
      </c>
      <c r="F5" s="336">
        <v>1.25</v>
      </c>
    </row>
    <row r="6" spans="2:6" x14ac:dyDescent="0.25">
      <c r="B6" s="320" t="s">
        <v>18</v>
      </c>
      <c r="C6" s="321"/>
      <c r="D6" s="321">
        <v>400</v>
      </c>
      <c r="E6" s="321">
        <v>5</v>
      </c>
      <c r="F6" s="322">
        <v>0.75</v>
      </c>
    </row>
    <row r="7" spans="2:6" x14ac:dyDescent="0.25">
      <c r="B7" s="320" t="s">
        <v>19</v>
      </c>
      <c r="C7" s="321"/>
      <c r="D7" s="321">
        <v>650</v>
      </c>
      <c r="E7" s="321">
        <v>8</v>
      </c>
      <c r="F7" s="322">
        <v>0.75</v>
      </c>
    </row>
    <row r="8" spans="2:6" x14ac:dyDescent="0.25">
      <c r="B8" s="320" t="s">
        <v>20</v>
      </c>
      <c r="C8" s="321"/>
      <c r="D8" s="321">
        <v>1300</v>
      </c>
      <c r="E8" s="321">
        <v>8</v>
      </c>
      <c r="F8" s="322">
        <v>0.75</v>
      </c>
    </row>
    <row r="9" spans="2:6" x14ac:dyDescent="0.25">
      <c r="B9" s="334" t="s">
        <v>21</v>
      </c>
      <c r="C9" s="335">
        <v>40</v>
      </c>
      <c r="D9" s="335">
        <v>1200</v>
      </c>
      <c r="E9" s="335">
        <v>8</v>
      </c>
      <c r="F9" s="336">
        <v>1.25</v>
      </c>
    </row>
    <row r="10" spans="2:6" x14ac:dyDescent="0.25">
      <c r="B10" s="334" t="s">
        <v>21</v>
      </c>
      <c r="C10" s="335">
        <v>80</v>
      </c>
      <c r="D10" s="335">
        <v>1000</v>
      </c>
      <c r="E10" s="335">
        <v>8</v>
      </c>
      <c r="F10" s="336">
        <v>1.25</v>
      </c>
    </row>
    <row r="11" spans="2:6" x14ac:dyDescent="0.25">
      <c r="B11" s="334" t="s">
        <v>21</v>
      </c>
      <c r="C11" s="335">
        <v>150</v>
      </c>
      <c r="D11" s="335">
        <v>850</v>
      </c>
      <c r="E11" s="335">
        <v>8</v>
      </c>
      <c r="F11" s="336">
        <v>1.25</v>
      </c>
    </row>
    <row r="12" spans="2:6" x14ac:dyDescent="0.25">
      <c r="B12" s="334" t="s">
        <v>21</v>
      </c>
      <c r="C12" s="335"/>
      <c r="D12" s="335">
        <v>750</v>
      </c>
      <c r="E12" s="335">
        <v>8</v>
      </c>
      <c r="F12" s="336">
        <v>1.25</v>
      </c>
    </row>
    <row r="13" spans="2:6" x14ac:dyDescent="0.25">
      <c r="B13" s="320" t="s">
        <v>22</v>
      </c>
      <c r="C13" s="321"/>
      <c r="D13" s="321">
        <v>3000</v>
      </c>
      <c r="E13" s="321">
        <v>20</v>
      </c>
      <c r="F13" s="322">
        <v>2.5</v>
      </c>
    </row>
    <row r="14" spans="2:6" x14ac:dyDescent="0.25">
      <c r="B14" s="320" t="s">
        <v>23</v>
      </c>
      <c r="C14" s="321"/>
      <c r="D14" s="321">
        <v>1750</v>
      </c>
      <c r="E14" s="321">
        <v>20</v>
      </c>
      <c r="F14" s="322">
        <v>0.75</v>
      </c>
    </row>
    <row r="15" spans="2:6" x14ac:dyDescent="0.25">
      <c r="B15" s="320" t="s">
        <v>24</v>
      </c>
      <c r="C15" s="321"/>
      <c r="D15" s="321">
        <v>500</v>
      </c>
      <c r="E15" s="321">
        <v>20</v>
      </c>
      <c r="F15" s="322">
        <v>0.75</v>
      </c>
    </row>
    <row r="16" spans="2:6" x14ac:dyDescent="0.25">
      <c r="B16" s="320" t="s">
        <v>25</v>
      </c>
      <c r="C16" s="321"/>
      <c r="D16" s="321">
        <v>1400</v>
      </c>
      <c r="E16" s="321">
        <v>20</v>
      </c>
      <c r="F16" s="322">
        <v>0.75</v>
      </c>
    </row>
    <row r="17" spans="2:8" x14ac:dyDescent="0.25">
      <c r="B17" s="320" t="s">
        <v>26</v>
      </c>
      <c r="C17" s="321"/>
      <c r="D17" s="321">
        <v>1200</v>
      </c>
      <c r="E17" s="321">
        <v>20</v>
      </c>
      <c r="F17" s="322" t="s">
        <v>48</v>
      </c>
    </row>
    <row r="18" spans="2:8" x14ac:dyDescent="0.25">
      <c r="B18" s="320" t="s">
        <v>27</v>
      </c>
      <c r="C18" s="321"/>
      <c r="D18" s="321">
        <v>2700</v>
      </c>
      <c r="E18" s="321">
        <v>25</v>
      </c>
      <c r="F18" s="322">
        <v>0.75</v>
      </c>
    </row>
    <row r="19" spans="2:8" x14ac:dyDescent="0.25">
      <c r="B19" s="320" t="s">
        <v>28</v>
      </c>
      <c r="C19" s="321"/>
      <c r="D19" s="321">
        <v>1400</v>
      </c>
      <c r="E19" s="321">
        <v>18</v>
      </c>
      <c r="F19" s="322">
        <v>0.75</v>
      </c>
    </row>
    <row r="20" spans="2:8" ht="14.25" thickBot="1" x14ac:dyDescent="0.3">
      <c r="B20" s="320" t="s">
        <v>29</v>
      </c>
      <c r="C20" s="321"/>
      <c r="D20" s="321"/>
      <c r="E20" s="321"/>
      <c r="F20" s="322"/>
    </row>
    <row r="21" spans="2:8" ht="14.25" thickBot="1" x14ac:dyDescent="0.3">
      <c r="B21" s="323" t="s">
        <v>49</v>
      </c>
      <c r="C21" s="324"/>
      <c r="D21" s="324">
        <v>100</v>
      </c>
      <c r="E21" s="324">
        <v>2</v>
      </c>
      <c r="F21" s="325" t="s">
        <v>4</v>
      </c>
    </row>
    <row r="22" spans="2:8" x14ac:dyDescent="0.25">
      <c r="C22" s="326"/>
    </row>
    <row r="23" spans="2:8" x14ac:dyDescent="0.25"/>
    <row r="24" spans="2:8" x14ac:dyDescent="0.25">
      <c r="B24" s="327" t="s">
        <v>137</v>
      </c>
      <c r="C24" s="328" t="s">
        <v>91</v>
      </c>
      <c r="D24" s="328" t="s">
        <v>90</v>
      </c>
      <c r="E24" s="328" t="s">
        <v>1</v>
      </c>
      <c r="F24" s="328" t="s">
        <v>2</v>
      </c>
      <c r="H24" s="329"/>
    </row>
    <row r="25" spans="2:8" x14ac:dyDescent="0.25">
      <c r="B25" s="51" t="s">
        <v>112</v>
      </c>
      <c r="C25" s="52" t="str">
        <f>Dashboard!G33</f>
        <v>Bewaakt nieuwbouw</v>
      </c>
      <c r="D25" s="52" t="str">
        <f>Dashboard!I33</f>
        <v>Bewaakt nieuwbouw</v>
      </c>
      <c r="E25" s="52" t="str">
        <f>Dashboard!K33</f>
        <v>Onbewaakt zonder kap enkellaags</v>
      </c>
      <c r="F25" s="52" t="str">
        <f>Dashboard!M33</f>
        <v>Fietskluis overkapt</v>
      </c>
    </row>
    <row r="26" spans="2:8" x14ac:dyDescent="0.25">
      <c r="B26" s="14" t="s">
        <v>100</v>
      </c>
      <c r="C26" s="53">
        <f>Dashboard!G31</f>
        <v>4000</v>
      </c>
      <c r="D26" s="53">
        <f>Dashboard!I31</f>
        <v>1000</v>
      </c>
      <c r="E26" s="53">
        <f>Dashboard!K31</f>
        <v>3000</v>
      </c>
      <c r="F26" s="53">
        <f>Dashboard!M31</f>
        <v>20</v>
      </c>
    </row>
    <row r="27" spans="2:8" x14ac:dyDescent="0.25"/>
    <row r="28" spans="2:8" x14ac:dyDescent="0.25">
      <c r="B28" s="327" t="s">
        <v>316</v>
      </c>
    </row>
    <row r="29" spans="2:8" x14ac:dyDescent="0.25">
      <c r="B29" s="330" t="s">
        <v>317</v>
      </c>
      <c r="C29" s="331">
        <f>IF(C25=$B$3,IF(C26&lt;$C$3,$D3,IF(C26&lt;$C$4,$D4,$D5)),IF(C25=$B$9,IF(C26&lt;$C$9,$D9,IF(C26&lt;$C$10,$D10,IF(C26&lt;$C$11,$D11,$D12))),INDEX($D$3:$D$21,MATCH(C25,$B$3:$B$21,0),)))</f>
        <v>1750</v>
      </c>
      <c r="D29" s="331">
        <f>IF(D25=$B$3,IF(D26&lt;$C$3,$D3,IF(D26&lt;$C$4,$D4,$D5)),IF(D25=$B$9,IF(D26&lt;$C$9,$D9,IF(D26&lt;$C$10,$D10,IF(D26&lt;$C$11,$D11,$D12))),INDEX($D$3:$D$21,MATCH(D25,$B$3:$B$21,0),)))</f>
        <v>1750</v>
      </c>
      <c r="E29" s="331">
        <f>IF(E25=$B$3,IF(E26&lt;$C$3,$D3,IF(E26&lt;$C$4,$D4,$D5)),IF(E25=$B$9,IF(E26&lt;$C$9,$D9,IF(E26&lt;$C$10,$D10,IF(E26&lt;$C$11,$D11,$D12))),INDEX($D$3:$D$21,MATCH(E25,$B$3:$B$21,0),)))</f>
        <v>300</v>
      </c>
      <c r="F29" s="331">
        <f>IF(F25=$B$3,IF(F26&lt;$C$3,$D3,IF(F26&lt;$C$4,$D4,$D5)),IF(F25=$B$9,IF(F26&lt;$C$9,$D9,IF(F26&lt;$C$10,$D10,IF(F26&lt;$C$11,$D11,$D12))),INDEX($D$3:$D$21,MATCH(F25,$B$3:$B$21,0),)))</f>
        <v>3000</v>
      </c>
    </row>
    <row r="30" spans="2:8" x14ac:dyDescent="0.25">
      <c r="B30" s="283" t="s">
        <v>318</v>
      </c>
      <c r="C30" s="331">
        <f>IF(C25=$B$3,IF(C26&lt;$C$3,$E3,IF(C26&lt;$C$4,$E4,$E5)),IF(C25=$B$9,IF(C26&lt;$C$9,$E9,IF(C26&lt;$C$10,$E10,IF(C26&lt;$C$11,$E11,$E12))),INDEX($E$3:$E$21,MATCH(C25,$B$3:$B$21,0),)))</f>
        <v>20</v>
      </c>
      <c r="D30" s="331">
        <f>IF(D25=$B$3,IF(D26&lt;$C$3,$E3,IF(D26&lt;$C$4,$E4,$E5)),IF(D25=$B$9,IF(D26&lt;$C$9,$E9,IF(D26&lt;$C$10,$E10,IF(D26&lt;$C$11,$E11,$E12))),INDEX($E$3:$E$21,MATCH(D25,$B$3:$B$21,0),)))</f>
        <v>20</v>
      </c>
      <c r="E30" s="331">
        <f>IF(E25=$B$3,IF(E26&lt;$C$3,$E3,IF(E26&lt;$C$4,$E4,$E5)),IF(E25=$B$9,IF(E26&lt;$C$9,$E9,IF(E26&lt;$C$10,$E10,IF(E26&lt;$C$11,$E11,$E12))),INDEX($E$3:$E$21,MATCH(E25,$B$3:$B$21,0),)))</f>
        <v>5</v>
      </c>
      <c r="F30" s="331">
        <f>IF(F25=$B$3,IF(F26&lt;$C$3,$E3,IF(F26&lt;$C$4,$E4,$E5)),IF(F25=$B$9,IF(F26&lt;$C$9,$E9,IF(F26&lt;$C$10,$E10,IF(F26&lt;$C$11,$E11,$E12))),INDEX($E$3:$E$21,MATCH(F25,$B$3:$B$21,0),)))</f>
        <v>20</v>
      </c>
    </row>
    <row r="31" spans="2:8" x14ac:dyDescent="0.25">
      <c r="B31" s="316" t="s">
        <v>319</v>
      </c>
      <c r="C31" s="281">
        <f>IF(Dashboard!$G$35='Menu''s'!$B$20,'Kosten stalling'!D21,0)</f>
        <v>100</v>
      </c>
      <c r="D31" s="331">
        <f>IF(Dashboard!$I$35='Menu''s'!$B$20,'Kosten stalling'!D21,0)</f>
        <v>100</v>
      </c>
      <c r="E31" s="283">
        <v>0</v>
      </c>
      <c r="F31" s="283">
        <v>0</v>
      </c>
    </row>
    <row r="32" spans="2:8" x14ac:dyDescent="0.25">
      <c r="B32" s="316" t="s">
        <v>320</v>
      </c>
      <c r="C32" s="281">
        <f>IF(Dashboard!$G$35='Menu''s'!$B$20,'Kosten stalling'!E21,0)</f>
        <v>2</v>
      </c>
      <c r="D32" s="331">
        <f>IF(Dashboard!$I$35='Menu''s'!$B$20,'Kosten stalling'!E21,0)</f>
        <v>2</v>
      </c>
      <c r="E32" s="283">
        <v>0</v>
      </c>
      <c r="F32" s="283">
        <v>0</v>
      </c>
    </row>
    <row r="33" spans="2:9" ht="14.25" thickBot="1" x14ac:dyDescent="0.3"/>
    <row r="34" spans="2:9" x14ac:dyDescent="0.25">
      <c r="B34" s="277" t="s">
        <v>50</v>
      </c>
      <c r="C34" s="278"/>
      <c r="D34" s="278"/>
      <c r="E34" s="278"/>
      <c r="F34" s="279"/>
    </row>
    <row r="35" spans="2:9" x14ac:dyDescent="0.25">
      <c r="B35" s="280" t="s">
        <v>113</v>
      </c>
      <c r="C35" s="281">
        <f>C29*C26</f>
        <v>7000000</v>
      </c>
      <c r="D35" s="281">
        <f>D29*D26</f>
        <v>1750000</v>
      </c>
      <c r="E35" s="281">
        <f>E29*E26</f>
        <v>900000</v>
      </c>
      <c r="F35" s="282">
        <f>F29*F26</f>
        <v>60000</v>
      </c>
    </row>
    <row r="36" spans="2:9" x14ac:dyDescent="0.25">
      <c r="B36" s="280" t="s">
        <v>114</v>
      </c>
      <c r="C36" s="281">
        <f>C31*C26</f>
        <v>400000</v>
      </c>
      <c r="D36" s="281">
        <f>D31*D26</f>
        <v>100000</v>
      </c>
      <c r="E36" s="283"/>
      <c r="F36" s="284"/>
    </row>
    <row r="37" spans="2:9" x14ac:dyDescent="0.25">
      <c r="B37" s="280" t="s">
        <v>334</v>
      </c>
      <c r="C37" s="281">
        <f>IF(Dashboard!G37='Menu''s'!$B$20,Parameters!$H$14,0)</f>
        <v>0</v>
      </c>
      <c r="D37" s="281">
        <f>IF(Dashboard!I37='Menu''s'!$B$20,Parameters!$H$14,0)</f>
        <v>420000</v>
      </c>
      <c r="E37" s="283"/>
      <c r="F37" s="284"/>
    </row>
    <row r="38" spans="2:9" ht="14.25" thickBot="1" x14ac:dyDescent="0.3">
      <c r="B38" s="288" t="s">
        <v>135</v>
      </c>
      <c r="C38" s="289">
        <f>C36+C35+C37</f>
        <v>7400000</v>
      </c>
      <c r="D38" s="289">
        <f>D36+D35+D37</f>
        <v>2270000</v>
      </c>
      <c r="E38" s="289">
        <f>E36+E35</f>
        <v>900000</v>
      </c>
      <c r="F38" s="290">
        <f>F36+F35</f>
        <v>60000</v>
      </c>
    </row>
    <row r="39" spans="2:9" x14ac:dyDescent="0.25">
      <c r="B39" s="280"/>
      <c r="C39" s="283"/>
      <c r="D39" s="283"/>
      <c r="E39" s="283"/>
      <c r="F39" s="284"/>
    </row>
    <row r="40" spans="2:9" x14ac:dyDescent="0.25">
      <c r="B40" s="285" t="s">
        <v>299</v>
      </c>
      <c r="C40" s="283"/>
      <c r="D40" s="283"/>
      <c r="E40" s="283"/>
      <c r="F40" s="284"/>
      <c r="H40" s="15" t="s">
        <v>298</v>
      </c>
      <c r="I40" s="14"/>
    </row>
    <row r="41" spans="2:9" x14ac:dyDescent="0.25">
      <c r="B41" s="280" t="s">
        <v>296</v>
      </c>
      <c r="C41" s="286">
        <f>C35/$H41</f>
        <v>280000</v>
      </c>
      <c r="D41" s="286">
        <f>D35/$H41</f>
        <v>70000</v>
      </c>
      <c r="E41" s="286">
        <f>E35/$H41</f>
        <v>36000</v>
      </c>
      <c r="F41" s="287">
        <f>F35/$H41</f>
        <v>2400</v>
      </c>
      <c r="H41" s="53">
        <f>Parameters!F8</f>
        <v>25</v>
      </c>
      <c r="I41" s="52" t="s">
        <v>331</v>
      </c>
    </row>
    <row r="42" spans="2:9" x14ac:dyDescent="0.25">
      <c r="B42" s="280" t="s">
        <v>297</v>
      </c>
      <c r="C42" s="286">
        <f>C36/$H42</f>
        <v>40000</v>
      </c>
      <c r="D42" s="286">
        <f>D36/$H42</f>
        <v>10000</v>
      </c>
      <c r="E42" s="286"/>
      <c r="F42" s="287"/>
      <c r="H42" s="53">
        <f>Parameters!F10</f>
        <v>10</v>
      </c>
      <c r="I42" s="52" t="s">
        <v>321</v>
      </c>
    </row>
    <row r="43" spans="2:9" x14ac:dyDescent="0.25">
      <c r="B43" s="280" t="s">
        <v>270</v>
      </c>
      <c r="C43" s="286">
        <f>IF(Dashboard!G37='Menu''s'!$B$20,Parameters!$F$14,0)</f>
        <v>0</v>
      </c>
      <c r="D43" s="286">
        <f>IF(Dashboard!I37='Menu''s'!$B$20,Parameters!$F$14,0)</f>
        <v>28000</v>
      </c>
      <c r="E43" s="286"/>
      <c r="F43" s="287"/>
      <c r="H43" s="53">
        <f>Parameters!F12</f>
        <v>15</v>
      </c>
      <c r="I43" s="52" t="s">
        <v>322</v>
      </c>
    </row>
    <row r="44" spans="2:9" ht="14.25" thickBot="1" x14ac:dyDescent="0.3">
      <c r="B44" s="288" t="s">
        <v>65</v>
      </c>
      <c r="C44" s="289">
        <f>C42+C41+C43</f>
        <v>320000</v>
      </c>
      <c r="D44" s="289">
        <f t="shared" ref="D44:F44" si="0">D42+D41+D43</f>
        <v>108000</v>
      </c>
      <c r="E44" s="289">
        <f t="shared" si="0"/>
        <v>36000</v>
      </c>
      <c r="F44" s="290">
        <f t="shared" si="0"/>
        <v>2400</v>
      </c>
    </row>
    <row r="45" spans="2:9" x14ac:dyDescent="0.25">
      <c r="B45" s="280"/>
      <c r="C45" s="283"/>
      <c r="D45" s="283"/>
      <c r="E45" s="283"/>
      <c r="F45" s="284"/>
      <c r="I45" s="333"/>
    </row>
    <row r="46" spans="2:9" x14ac:dyDescent="0.25">
      <c r="B46" s="285" t="s">
        <v>300</v>
      </c>
      <c r="C46" s="283"/>
      <c r="D46" s="283"/>
      <c r="E46" s="283"/>
      <c r="F46" s="284"/>
    </row>
    <row r="47" spans="2:9" x14ac:dyDescent="0.25">
      <c r="B47" s="280" t="s">
        <v>332</v>
      </c>
      <c r="C47" s="281">
        <f>C30*C26</f>
        <v>80000</v>
      </c>
      <c r="D47" s="281">
        <f>D30*D26</f>
        <v>20000</v>
      </c>
      <c r="E47" s="281">
        <f>E30*E26</f>
        <v>15000</v>
      </c>
      <c r="F47" s="282">
        <f>F30*F26</f>
        <v>400</v>
      </c>
    </row>
    <row r="48" spans="2:9" x14ac:dyDescent="0.25">
      <c r="B48" s="280" t="s">
        <v>333</v>
      </c>
      <c r="C48" s="281">
        <f>IF(C36&gt;0,C32*C26,0)</f>
        <v>8000</v>
      </c>
      <c r="D48" s="281">
        <f>IF(D36&gt;0,D32*D26,0)</f>
        <v>2000</v>
      </c>
      <c r="E48" s="283"/>
      <c r="F48" s="284"/>
    </row>
    <row r="49" spans="2:9" x14ac:dyDescent="0.25">
      <c r="B49" s="280" t="s">
        <v>305</v>
      </c>
      <c r="C49" s="281">
        <f>IF(Dashboard!G37='Menu''s'!$B$20,Parameters!$F$16,0)</f>
        <v>0</v>
      </c>
      <c r="D49" s="281">
        <f>IF(Dashboard!I37='Menu''s'!$B$20,Parameters!$F$16,0)</f>
        <v>12000</v>
      </c>
      <c r="E49" s="283"/>
      <c r="F49" s="284"/>
      <c r="I49" s="283"/>
    </row>
    <row r="50" spans="2:9" ht="14.25" thickBot="1" x14ac:dyDescent="0.3">
      <c r="B50" s="288" t="s">
        <v>116</v>
      </c>
      <c r="C50" s="289">
        <f>C48+C47+C49</f>
        <v>88000</v>
      </c>
      <c r="D50" s="289">
        <f t="shared" ref="D50:F50" si="1">D48+D47+D49</f>
        <v>34000</v>
      </c>
      <c r="E50" s="289">
        <f t="shared" si="1"/>
        <v>15000</v>
      </c>
      <c r="F50" s="290">
        <f t="shared" si="1"/>
        <v>400</v>
      </c>
      <c r="I50" s="283"/>
    </row>
    <row r="51" spans="2:9" x14ac:dyDescent="0.25">
      <c r="I51" s="283"/>
    </row>
    <row r="52" spans="2:9" x14ac:dyDescent="0.25">
      <c r="I52" s="283"/>
    </row>
    <row r="53" spans="2:9" hidden="1" x14ac:dyDescent="0.25">
      <c r="D53" s="283"/>
      <c r="E53" s="283"/>
      <c r="F53" s="283"/>
      <c r="G53" s="283"/>
      <c r="H53" s="283"/>
      <c r="I53" s="283"/>
    </row>
    <row r="54" spans="2:9" hidden="1" x14ac:dyDescent="0.25">
      <c r="D54" s="332"/>
      <c r="E54" s="283"/>
      <c r="F54" s="283"/>
      <c r="G54" s="283"/>
      <c r="H54" s="283"/>
      <c r="I54" s="283"/>
    </row>
    <row r="55" spans="2:9" hidden="1" x14ac:dyDescent="0.25">
      <c r="D55" s="332"/>
      <c r="E55" s="283"/>
      <c r="F55" s="283"/>
      <c r="G55" s="283"/>
      <c r="H55" s="283"/>
      <c r="I55" s="283"/>
    </row>
    <row r="56" spans="2:9" hidden="1" x14ac:dyDescent="0.25">
      <c r="D56" s="332"/>
      <c r="E56" s="283"/>
      <c r="F56" s="283"/>
      <c r="G56" s="283"/>
      <c r="H56" s="283"/>
      <c r="I56" s="283"/>
    </row>
    <row r="57" spans="2:9" hidden="1" x14ac:dyDescent="0.25">
      <c r="D57" s="283"/>
      <c r="E57" s="283"/>
      <c r="F57" s="283"/>
      <c r="G57" s="283"/>
      <c r="H57" s="283"/>
      <c r="I57" s="283"/>
    </row>
    <row r="58" spans="2:9" hidden="1" x14ac:dyDescent="0.25">
      <c r="D58" s="332"/>
      <c r="E58" s="283"/>
      <c r="F58" s="283"/>
      <c r="G58" s="283"/>
      <c r="H58" s="283"/>
      <c r="I58" s="283"/>
    </row>
    <row r="59" spans="2:9" hidden="1" x14ac:dyDescent="0.25">
      <c r="D59" s="332"/>
      <c r="E59" s="286"/>
      <c r="F59" s="286"/>
      <c r="G59" s="286"/>
      <c r="H59" s="286"/>
      <c r="I59" s="283"/>
    </row>
    <row r="60" spans="2:9" hidden="1" x14ac:dyDescent="0.25">
      <c r="D60" s="332"/>
      <c r="E60" s="286"/>
      <c r="F60" s="286"/>
      <c r="G60" s="286"/>
      <c r="H60" s="286"/>
      <c r="I60" s="283"/>
    </row>
    <row r="61" spans="2:9" hidden="1" x14ac:dyDescent="0.25">
      <c r="D61" s="283"/>
      <c r="E61" s="283"/>
      <c r="F61" s="283"/>
      <c r="G61" s="283"/>
      <c r="H61" s="283"/>
      <c r="I61" s="283"/>
    </row>
    <row r="62" spans="2:9" hidden="1" x14ac:dyDescent="0.25">
      <c r="D62" s="283"/>
      <c r="E62" s="283"/>
      <c r="F62" s="283"/>
      <c r="G62" s="283"/>
      <c r="H62" s="283"/>
      <c r="I62" s="283"/>
    </row>
    <row r="63" spans="2:9" hidden="1" x14ac:dyDescent="0.25">
      <c r="D63" s="283"/>
      <c r="E63" s="283"/>
      <c r="F63" s="283"/>
      <c r="G63" s="283"/>
      <c r="H63" s="283"/>
      <c r="I63" s="283"/>
    </row>
    <row r="64" spans="2:9" hidden="1" x14ac:dyDescent="0.25">
      <c r="D64" s="283"/>
      <c r="E64" s="283"/>
      <c r="F64" s="283"/>
      <c r="G64" s="283"/>
      <c r="H64" s="283"/>
      <c r="I64" s="283"/>
    </row>
    <row r="65" spans="4:9" hidden="1" x14ac:dyDescent="0.25">
      <c r="D65" s="283"/>
      <c r="E65" s="283"/>
      <c r="F65" s="283"/>
      <c r="G65" s="283"/>
      <c r="H65" s="283"/>
      <c r="I65" s="283"/>
    </row>
    <row r="66" spans="4:9" hidden="1" x14ac:dyDescent="0.25">
      <c r="D66" s="283"/>
      <c r="E66" s="283"/>
      <c r="F66" s="283"/>
      <c r="G66" s="283"/>
      <c r="H66" s="283"/>
      <c r="I66" s="283"/>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29"/>
  <sheetViews>
    <sheetView zoomScaleNormal="100" workbookViewId="0">
      <selection activeCell="J10" sqref="J10"/>
    </sheetView>
  </sheetViews>
  <sheetFormatPr defaultRowHeight="13.5" x14ac:dyDescent="0.25"/>
  <cols>
    <col min="1" max="1" width="22.5" customWidth="1"/>
    <col min="4" max="4" width="24" customWidth="1"/>
    <col min="7" max="7" width="14.875" customWidth="1"/>
    <col min="9" max="9" width="15.375" customWidth="1"/>
    <col min="10" max="10" width="16.25" customWidth="1"/>
    <col min="11" max="11" width="18.5" customWidth="1"/>
    <col min="12" max="12" width="15.25" customWidth="1"/>
    <col min="18" max="18" width="16.625" customWidth="1"/>
  </cols>
  <sheetData>
    <row r="1" spans="1:22" x14ac:dyDescent="0.25">
      <c r="A1" s="265" t="s">
        <v>137</v>
      </c>
      <c r="B1" s="14"/>
      <c r="C1" s="16"/>
      <c r="D1" s="223" t="s">
        <v>314</v>
      </c>
      <c r="E1" s="224"/>
      <c r="F1" s="224"/>
      <c r="I1" s="14"/>
      <c r="J1" s="94" t="s">
        <v>108</v>
      </c>
      <c r="K1" s="22"/>
      <c r="O1" s="13"/>
      <c r="P1" s="13"/>
      <c r="Q1" s="13"/>
      <c r="R1" s="13"/>
      <c r="S1" s="13"/>
    </row>
    <row r="2" spans="1:22" x14ac:dyDescent="0.25">
      <c r="A2" s="86" t="s">
        <v>15</v>
      </c>
      <c r="B2" s="51">
        <f>Dashboard!G31</f>
        <v>4000</v>
      </c>
      <c r="D2" s="224" t="s">
        <v>243</v>
      </c>
      <c r="E2" s="235" t="e">
        <f>Parameters!#REF!</f>
        <v>#REF!</v>
      </c>
      <c r="F2" s="224"/>
      <c r="I2" s="14" t="s">
        <v>107</v>
      </c>
      <c r="J2" s="30" t="e">
        <f>E16*E3*365.25</f>
        <v>#REF!</v>
      </c>
      <c r="K2" s="267"/>
      <c r="O2" s="13"/>
      <c r="P2" s="13"/>
      <c r="Q2" s="13"/>
      <c r="R2" s="13"/>
      <c r="S2" s="13"/>
      <c r="T2" s="13"/>
      <c r="U2" s="13"/>
      <c r="V2" s="13"/>
    </row>
    <row r="3" spans="1:22" x14ac:dyDescent="0.25">
      <c r="A3" s="86" t="s">
        <v>242</v>
      </c>
      <c r="B3" s="51" t="e">
        <f>Dashboard!#REF!</f>
        <v>#REF!</v>
      </c>
      <c r="D3" s="224" t="s">
        <v>246</v>
      </c>
      <c r="E3" s="224" t="e">
        <f>E5+E4</f>
        <v>#REF!</v>
      </c>
      <c r="F3" s="224"/>
      <c r="I3" s="14" t="s">
        <v>87</v>
      </c>
      <c r="J3" s="31" t="e">
        <f>J2*F5</f>
        <v>#REF!</v>
      </c>
      <c r="K3" s="268"/>
      <c r="O3" s="13"/>
      <c r="P3" s="13"/>
      <c r="Q3" s="13"/>
      <c r="R3" s="13"/>
      <c r="S3" s="13"/>
      <c r="T3" s="13"/>
      <c r="U3" s="13"/>
      <c r="V3" s="13"/>
    </row>
    <row r="4" spans="1:22" x14ac:dyDescent="0.25">
      <c r="A4" s="86" t="s">
        <v>75</v>
      </c>
      <c r="B4" s="87" t="e">
        <f>Dashboard!#REF!</f>
        <v>#REF!</v>
      </c>
      <c r="D4" s="224" t="s">
        <v>245</v>
      </c>
      <c r="E4" s="224" t="e">
        <f>B3*E2</f>
        <v>#REF!</v>
      </c>
      <c r="F4" s="225" t="e">
        <f>E4/E3</f>
        <v>#REF!</v>
      </c>
      <c r="I4" s="14" t="s">
        <v>109</v>
      </c>
      <c r="J4" s="28" t="e">
        <f>J3*(1-C28)</f>
        <v>#REF!</v>
      </c>
      <c r="K4" s="269"/>
      <c r="O4" s="13"/>
      <c r="P4" s="13"/>
      <c r="Q4" s="13"/>
      <c r="R4" s="13"/>
      <c r="S4" s="13"/>
      <c r="T4" s="13"/>
      <c r="U4" s="13"/>
      <c r="V4" s="13"/>
    </row>
    <row r="5" spans="1:22" ht="19.5" x14ac:dyDescent="0.35">
      <c r="A5" s="82" t="s">
        <v>94</v>
      </c>
      <c r="B5" s="48"/>
      <c r="D5" s="224" t="s">
        <v>160</v>
      </c>
      <c r="E5" s="224" t="e">
        <f>B4*B2-E4</f>
        <v>#REF!</v>
      </c>
      <c r="F5" s="225" t="e">
        <f>E5/E3</f>
        <v>#REF!</v>
      </c>
      <c r="I5" s="15" t="s">
        <v>110</v>
      </c>
      <c r="J5" s="41" t="e">
        <f>IF(Dashboard!#REF!='Menu''s'!$D$5,0,J3*J14)</f>
        <v>#REF!</v>
      </c>
      <c r="K5" s="36"/>
      <c r="O5" s="13"/>
      <c r="P5" s="13"/>
      <c r="Q5" s="13"/>
      <c r="R5" s="13"/>
      <c r="S5" s="13"/>
      <c r="T5" s="13"/>
      <c r="U5" s="13"/>
      <c r="V5" s="13"/>
    </row>
    <row r="6" spans="1:22" x14ac:dyDescent="0.25">
      <c r="A6" s="14"/>
      <c r="B6" s="88" t="e">
        <f>Dashboard!#REF!</f>
        <v>#REF!</v>
      </c>
      <c r="C6" s="16"/>
      <c r="D6" s="224" t="s">
        <v>266</v>
      </c>
      <c r="E6" s="264" t="e">
        <f>E4/B2</f>
        <v>#REF!</v>
      </c>
      <c r="F6" s="224"/>
      <c r="I6" s="14"/>
      <c r="J6" s="37"/>
      <c r="K6" s="36"/>
      <c r="L6" s="13"/>
      <c r="M6" s="13"/>
      <c r="N6" s="13"/>
      <c r="O6" s="13"/>
      <c r="P6" s="13"/>
      <c r="Q6" s="13"/>
      <c r="R6" s="13"/>
      <c r="S6" s="13"/>
      <c r="T6" s="13"/>
      <c r="U6" s="13"/>
      <c r="V6" s="13"/>
    </row>
    <row r="7" spans="1:22" ht="19.5" x14ac:dyDescent="0.35">
      <c r="C7" s="16"/>
      <c r="I7" s="14" t="s">
        <v>118</v>
      </c>
      <c r="J7" s="41" t="e">
        <f>IF(Dashboard!#REF!='Menu''s'!$D$5,0,B17*B3)</f>
        <v>#REF!</v>
      </c>
      <c r="K7" s="13"/>
      <c r="O7" s="13"/>
      <c r="P7" s="13"/>
      <c r="Q7" s="13"/>
      <c r="R7" s="13"/>
      <c r="S7" s="13"/>
      <c r="T7" s="13"/>
      <c r="U7" s="13"/>
      <c r="V7" s="13"/>
    </row>
    <row r="8" spans="1:22" x14ac:dyDescent="0.25">
      <c r="A8" s="55" t="s">
        <v>157</v>
      </c>
      <c r="C8" s="16"/>
      <c r="D8" s="16"/>
      <c r="I8" s="14"/>
      <c r="J8" s="14"/>
      <c r="K8" s="13"/>
      <c r="M8" s="1"/>
      <c r="N8" s="1"/>
    </row>
    <row r="9" spans="1:22" ht="19.5" x14ac:dyDescent="0.35">
      <c r="A9" s="80" t="s">
        <v>294</v>
      </c>
      <c r="B9" s="78"/>
      <c r="C9" s="77"/>
      <c r="D9" s="77"/>
      <c r="I9" s="15" t="s">
        <v>111</v>
      </c>
      <c r="J9" s="41" t="e">
        <f>$J$11*J3</f>
        <v>#REF!</v>
      </c>
      <c r="K9" s="13"/>
    </row>
    <row r="10" spans="1:22" x14ac:dyDescent="0.25">
      <c r="A10" s="78"/>
      <c r="B10" s="79" t="e">
        <f>IF(B6=1,0.001,IF(B6=0,30,-LN(B6)))</f>
        <v>#REF!</v>
      </c>
      <c r="C10" s="77"/>
      <c r="D10" s="77"/>
      <c r="I10" s="14"/>
      <c r="J10" s="14"/>
      <c r="K10" s="13"/>
      <c r="M10" s="2"/>
      <c r="N10" s="2"/>
    </row>
    <row r="11" spans="1:22" x14ac:dyDescent="0.25">
      <c r="I11" s="14" t="s">
        <v>111</v>
      </c>
      <c r="J11" s="35" t="e">
        <f>IF(Dashboard!#REF!='Menu''s'!D3,0.02,0)</f>
        <v>#REF!</v>
      </c>
      <c r="K11" s="36"/>
    </row>
    <row r="12" spans="1:22" x14ac:dyDescent="0.25">
      <c r="A12" s="55" t="s">
        <v>158</v>
      </c>
      <c r="D12" s="55" t="s">
        <v>46</v>
      </c>
      <c r="E12" s="13"/>
      <c r="F12" s="13"/>
      <c r="I12" s="14"/>
      <c r="J12" s="51"/>
      <c r="K12" s="13"/>
    </row>
    <row r="13" spans="1:22" x14ac:dyDescent="0.25">
      <c r="A13" s="17">
        <v>1</v>
      </c>
      <c r="B13" s="32" t="e">
        <f>IF(Dashboard!#REF!="Gratis",0,Dashboard!#REF!)/(1+Parameters!F22)</f>
        <v>#REF!</v>
      </c>
      <c r="D13" s="14"/>
      <c r="E13" s="270" t="e">
        <f>SUMPRODUCT(L28:L9068,I28:I9068)</f>
        <v>#REF!</v>
      </c>
      <c r="F13" s="14" t="s">
        <v>38</v>
      </c>
      <c r="I13" s="14"/>
      <c r="J13" s="14"/>
      <c r="K13" s="13"/>
    </row>
    <row r="14" spans="1:22" x14ac:dyDescent="0.25">
      <c r="A14" s="17">
        <v>2</v>
      </c>
      <c r="B14" s="33" t="e">
        <f>IF(Dashboard!#REF!="Gratis",0,Dashboard!#REF!)/(1+Parameters!F22)</f>
        <v>#REF!</v>
      </c>
      <c r="E14" s="13"/>
      <c r="F14" s="13"/>
      <c r="I14" s="14" t="s">
        <v>59</v>
      </c>
      <c r="J14" s="83" t="e">
        <f>SUMPRODUCT($D28:$D63,F28:F63)</f>
        <v>#REF!</v>
      </c>
      <c r="K14" s="13"/>
    </row>
    <row r="15" spans="1:22" x14ac:dyDescent="0.25">
      <c r="A15" s="50">
        <v>3</v>
      </c>
      <c r="B15" s="49" t="e">
        <f>IF(Dashboard!#REF!="Gratis",0,Dashboard!#REF!)/(1+Parameters!F22)</f>
        <v>#REF!</v>
      </c>
      <c r="D15" s="55" t="s">
        <v>96</v>
      </c>
      <c r="E15" s="13"/>
      <c r="F15" s="13"/>
      <c r="I15" s="14" t="s">
        <v>97</v>
      </c>
      <c r="J15" s="84" t="e">
        <f>SUMPRODUCT(E29:E63,F29:F63)</f>
        <v>#REF!</v>
      </c>
      <c r="K15" s="13"/>
    </row>
    <row r="16" spans="1:22" x14ac:dyDescent="0.25">
      <c r="A16" s="34" t="s">
        <v>67</v>
      </c>
      <c r="B16" s="33" t="e">
        <f>IF(Dashboard!#REF!="Gratis",0,Dashboard!#REF!)/(1+Parameters!F22)</f>
        <v>#REF!</v>
      </c>
      <c r="D16" s="14"/>
      <c r="E16" s="95" t="e">
        <f>24/E13</f>
        <v>#REF!</v>
      </c>
      <c r="F16" s="14"/>
      <c r="I16" s="273"/>
      <c r="J16" s="23"/>
      <c r="K16" s="13"/>
    </row>
    <row r="17" spans="1:22" x14ac:dyDescent="0.25">
      <c r="A17" s="17" t="s">
        <v>13</v>
      </c>
      <c r="B17" s="33" t="e">
        <f>IF(Dashboard!#REF!="Gratis",0,Dashboard!#REF!)/(1+Parameters!F22)</f>
        <v>#REF!</v>
      </c>
      <c r="D17" s="90"/>
      <c r="E17" s="13"/>
      <c r="I17" s="22"/>
      <c r="J17" s="274"/>
      <c r="K17" s="13"/>
    </row>
    <row r="18" spans="1:22" x14ac:dyDescent="0.25">
      <c r="A18" s="13"/>
      <c r="B18" s="13"/>
      <c r="C18" s="13"/>
      <c r="D18" s="13"/>
      <c r="I18" s="13"/>
      <c r="J18" s="13"/>
      <c r="K18" s="13"/>
    </row>
    <row r="19" spans="1:22" x14ac:dyDescent="0.25">
      <c r="A19" s="22"/>
      <c r="B19" s="22"/>
      <c r="C19" s="13"/>
      <c r="D19" s="13"/>
      <c r="K19" s="13"/>
    </row>
    <row r="20" spans="1:22" x14ac:dyDescent="0.25">
      <c r="A20" s="13"/>
      <c r="B20" s="13"/>
      <c r="C20" s="13"/>
      <c r="D20" s="13"/>
      <c r="I20" s="13"/>
      <c r="J20" s="13"/>
      <c r="K20" s="13"/>
    </row>
    <row r="21" spans="1:22" x14ac:dyDescent="0.25">
      <c r="A21" s="13"/>
      <c r="B21" s="13"/>
      <c r="C21" s="13"/>
      <c r="D21" s="13"/>
      <c r="I21" s="22"/>
      <c r="J21" s="66"/>
      <c r="K21" s="13"/>
    </row>
    <row r="22" spans="1:22" x14ac:dyDescent="0.25">
      <c r="K22" s="13"/>
    </row>
    <row r="24" spans="1:22" s="13" customFormat="1" x14ac:dyDescent="0.25">
      <c r="A24" s="89"/>
      <c r="B24" s="90"/>
    </row>
    <row r="25" spans="1:22" x14ac:dyDescent="0.25">
      <c r="A25" s="19" t="s">
        <v>165</v>
      </c>
      <c r="B25" s="55"/>
      <c r="C25" s="91"/>
      <c r="D25" s="92"/>
      <c r="E25" s="55"/>
      <c r="F25" s="55"/>
      <c r="I25" s="19" t="s">
        <v>166</v>
      </c>
    </row>
    <row r="26" spans="1:22" x14ac:dyDescent="0.25">
      <c r="A26" s="55" t="s">
        <v>164</v>
      </c>
      <c r="B26" s="55" t="s">
        <v>62</v>
      </c>
      <c r="C26" s="91" t="s">
        <v>163</v>
      </c>
      <c r="D26" s="92" t="s">
        <v>161</v>
      </c>
      <c r="E26" s="55" t="s">
        <v>162</v>
      </c>
      <c r="F26" s="55" t="s">
        <v>159</v>
      </c>
      <c r="H26" s="13"/>
      <c r="I26" s="55" t="s">
        <v>62</v>
      </c>
      <c r="J26" s="55" t="s">
        <v>164</v>
      </c>
      <c r="K26" s="91" t="s">
        <v>163</v>
      </c>
      <c r="L26" s="92" t="s">
        <v>161</v>
      </c>
      <c r="M26" s="11"/>
      <c r="N26" s="12"/>
    </row>
    <row r="27" spans="1:22" x14ac:dyDescent="0.25">
      <c r="A27" s="55"/>
      <c r="B27" s="55"/>
      <c r="C27" s="91"/>
      <c r="D27" s="92"/>
      <c r="E27" s="55"/>
      <c r="F27" s="55"/>
      <c r="H27" s="22"/>
      <c r="I27" s="22"/>
      <c r="J27" s="22"/>
      <c r="K27" s="22"/>
      <c r="L27" s="22"/>
      <c r="M27" s="11"/>
      <c r="N27" s="11"/>
    </row>
    <row r="28" spans="1:22" x14ac:dyDescent="0.25">
      <c r="A28" s="13">
        <v>1</v>
      </c>
      <c r="B28" s="69">
        <v>24</v>
      </c>
      <c r="C28" s="72" t="e">
        <f t="shared" ref="C28:C63" si="0">100%-EXP(-A28*$B$10)</f>
        <v>#REF!</v>
      </c>
      <c r="D28" s="73" t="e">
        <f t="shared" ref="D28:D41" si="1">C28-IFERROR(C27*1,0)</f>
        <v>#REF!</v>
      </c>
      <c r="E28" s="20"/>
      <c r="F28" s="93" t="e">
        <f t="shared" ref="F28:F63" si="2">F27+IF(A28&lt;=$A$13,$B$13,IF(A28&lt;=$A$14,$B$14,IF(A28&lt;=$A$15,$B$15,$B$16)))</f>
        <v>#REF!</v>
      </c>
      <c r="H28" s="24"/>
      <c r="I28" s="13">
        <v>0</v>
      </c>
      <c r="J28" s="74">
        <f>I28/24</f>
        <v>0</v>
      </c>
      <c r="K28" s="26" t="e">
        <f t="shared" ref="K28:K91" si="3">100%-EXP(-I28/24*$B$10)</f>
        <v>#REF!</v>
      </c>
      <c r="L28" s="75">
        <v>0</v>
      </c>
      <c r="M28" s="13"/>
    </row>
    <row r="29" spans="1:22" x14ac:dyDescent="0.25">
      <c r="A29" s="13">
        <v>2</v>
      </c>
      <c r="B29" s="69">
        <v>48</v>
      </c>
      <c r="C29" s="72" t="e">
        <f t="shared" si="0"/>
        <v>#REF!</v>
      </c>
      <c r="D29" s="73" t="e">
        <f t="shared" si="1"/>
        <v>#REF!</v>
      </c>
      <c r="E29" s="6" t="e">
        <f>(1/(1-$D$28))*D29</f>
        <v>#REF!</v>
      </c>
      <c r="F29" s="93" t="e">
        <f t="shared" si="2"/>
        <v>#REF!</v>
      </c>
      <c r="H29" s="24"/>
      <c r="I29" s="13">
        <v>0.1</v>
      </c>
      <c r="J29" s="74">
        <f t="shared" ref="J29:J92" si="4">I29/24</f>
        <v>4.1666666666666666E-3</v>
      </c>
      <c r="K29" s="26" t="e">
        <f t="shared" si="3"/>
        <v>#REF!</v>
      </c>
      <c r="L29" s="75" t="e">
        <f>K29-K28</f>
        <v>#REF!</v>
      </c>
      <c r="M29" s="22"/>
    </row>
    <row r="30" spans="1:22" x14ac:dyDescent="0.25">
      <c r="A30" s="13">
        <v>3</v>
      </c>
      <c r="B30" s="69">
        <v>72</v>
      </c>
      <c r="C30" s="72" t="e">
        <f t="shared" si="0"/>
        <v>#REF!</v>
      </c>
      <c r="D30" s="73" t="e">
        <f t="shared" si="1"/>
        <v>#REF!</v>
      </c>
      <c r="E30" s="6" t="e">
        <f t="shared" ref="E30:E41" si="5">(1/(1-$D$28))*D30</f>
        <v>#REF!</v>
      </c>
      <c r="F30" s="93" t="e">
        <f t="shared" si="2"/>
        <v>#REF!</v>
      </c>
      <c r="H30" s="24"/>
      <c r="I30" s="13">
        <v>0.2</v>
      </c>
      <c r="J30" s="74">
        <f t="shared" si="4"/>
        <v>8.3333333333333332E-3</v>
      </c>
      <c r="K30" s="26" t="e">
        <f t="shared" si="3"/>
        <v>#REF!</v>
      </c>
      <c r="L30" s="75" t="e">
        <f>K30-K29</f>
        <v>#REF!</v>
      </c>
      <c r="N30" s="13"/>
    </row>
    <row r="31" spans="1:22" x14ac:dyDescent="0.25">
      <c r="A31" s="13">
        <v>4</v>
      </c>
      <c r="B31" s="69">
        <v>96</v>
      </c>
      <c r="C31" s="72" t="e">
        <f t="shared" si="0"/>
        <v>#REF!</v>
      </c>
      <c r="D31" s="73" t="e">
        <f t="shared" si="1"/>
        <v>#REF!</v>
      </c>
      <c r="E31" s="6" t="e">
        <f t="shared" si="5"/>
        <v>#REF!</v>
      </c>
      <c r="F31" s="93" t="e">
        <f t="shared" si="2"/>
        <v>#REF!</v>
      </c>
      <c r="H31" s="24"/>
      <c r="I31" s="13">
        <v>0.3</v>
      </c>
      <c r="J31" s="74">
        <f t="shared" si="4"/>
        <v>1.2499999999999999E-2</v>
      </c>
      <c r="K31" s="26" t="e">
        <f t="shared" si="3"/>
        <v>#REF!</v>
      </c>
      <c r="L31" s="75" t="e">
        <f t="shared" ref="L31:L94" si="6">K31-K30</f>
        <v>#REF!</v>
      </c>
      <c r="N31" s="271"/>
      <c r="O31" s="13"/>
      <c r="P31" s="13"/>
      <c r="Q31" s="13"/>
      <c r="R31" s="13"/>
      <c r="S31" s="13"/>
      <c r="T31" s="13"/>
      <c r="U31" s="13"/>
      <c r="V31" s="13"/>
    </row>
    <row r="32" spans="1:22" x14ac:dyDescent="0.25">
      <c r="A32" s="13">
        <v>5</v>
      </c>
      <c r="B32" s="69">
        <v>120</v>
      </c>
      <c r="C32" s="72" t="e">
        <f t="shared" si="0"/>
        <v>#REF!</v>
      </c>
      <c r="D32" s="73" t="e">
        <f t="shared" si="1"/>
        <v>#REF!</v>
      </c>
      <c r="E32" s="6" t="e">
        <f t="shared" si="5"/>
        <v>#REF!</v>
      </c>
      <c r="F32" s="93" t="e">
        <f t="shared" si="2"/>
        <v>#REF!</v>
      </c>
      <c r="H32" s="24"/>
      <c r="I32" s="13">
        <v>0.4</v>
      </c>
      <c r="J32" s="74">
        <f>I32/24</f>
        <v>1.6666666666666666E-2</v>
      </c>
      <c r="K32" s="26" t="e">
        <f t="shared" si="3"/>
        <v>#REF!</v>
      </c>
      <c r="L32" s="75" t="e">
        <f t="shared" si="6"/>
        <v>#REF!</v>
      </c>
      <c r="N32" s="13"/>
      <c r="O32" s="272"/>
      <c r="P32" s="13"/>
      <c r="Q32" s="13"/>
      <c r="R32" s="13"/>
      <c r="S32" s="13"/>
      <c r="T32" s="13"/>
      <c r="U32" s="13"/>
      <c r="V32" s="13"/>
    </row>
    <row r="33" spans="1:22" x14ac:dyDescent="0.25">
      <c r="A33" s="13">
        <v>6</v>
      </c>
      <c r="B33" s="69">
        <v>144</v>
      </c>
      <c r="C33" s="72" t="e">
        <f t="shared" si="0"/>
        <v>#REF!</v>
      </c>
      <c r="D33" s="73" t="e">
        <f t="shared" si="1"/>
        <v>#REF!</v>
      </c>
      <c r="E33" s="6" t="e">
        <f t="shared" si="5"/>
        <v>#REF!</v>
      </c>
      <c r="F33" s="93" t="e">
        <f t="shared" si="2"/>
        <v>#REF!</v>
      </c>
      <c r="H33" s="24"/>
      <c r="I33" s="13">
        <v>0.5</v>
      </c>
      <c r="J33" s="74">
        <f t="shared" si="4"/>
        <v>2.0833333333333332E-2</v>
      </c>
      <c r="K33" s="26" t="e">
        <f t="shared" si="3"/>
        <v>#REF!</v>
      </c>
      <c r="L33" s="75" t="e">
        <f t="shared" si="6"/>
        <v>#REF!</v>
      </c>
      <c r="N33" s="13"/>
      <c r="O33" s="13"/>
      <c r="P33" s="13"/>
      <c r="Q33" s="13"/>
      <c r="R33" s="13"/>
      <c r="S33" s="13"/>
      <c r="T33" s="13"/>
      <c r="U33" s="13"/>
      <c r="V33" s="13"/>
    </row>
    <row r="34" spans="1:22" x14ac:dyDescent="0.25">
      <c r="A34" s="13">
        <v>7</v>
      </c>
      <c r="B34" s="69">
        <v>168</v>
      </c>
      <c r="C34" s="72" t="e">
        <f t="shared" si="0"/>
        <v>#REF!</v>
      </c>
      <c r="D34" s="73" t="e">
        <f t="shared" si="1"/>
        <v>#REF!</v>
      </c>
      <c r="E34" s="6" t="e">
        <f t="shared" si="5"/>
        <v>#REF!</v>
      </c>
      <c r="F34" s="93" t="e">
        <f t="shared" si="2"/>
        <v>#REF!</v>
      </c>
      <c r="H34" s="24"/>
      <c r="I34" s="13">
        <v>0.6</v>
      </c>
      <c r="J34" s="74">
        <f t="shared" si="4"/>
        <v>2.4999999999999998E-2</v>
      </c>
      <c r="K34" s="26" t="e">
        <f t="shared" si="3"/>
        <v>#REF!</v>
      </c>
      <c r="L34" s="75" t="e">
        <f t="shared" si="6"/>
        <v>#REF!</v>
      </c>
      <c r="N34" s="13"/>
      <c r="O34" s="13"/>
      <c r="P34" s="13"/>
      <c r="Q34" s="13"/>
      <c r="R34" s="13"/>
      <c r="S34" s="13"/>
      <c r="T34" s="13"/>
      <c r="U34" s="13"/>
      <c r="V34" s="13"/>
    </row>
    <row r="35" spans="1:22" x14ac:dyDescent="0.25">
      <c r="A35" s="13">
        <v>8</v>
      </c>
      <c r="B35" s="69">
        <v>192</v>
      </c>
      <c r="C35" s="72" t="e">
        <f t="shared" si="0"/>
        <v>#REF!</v>
      </c>
      <c r="D35" s="73" t="e">
        <f t="shared" si="1"/>
        <v>#REF!</v>
      </c>
      <c r="E35" s="6" t="e">
        <f t="shared" si="5"/>
        <v>#REF!</v>
      </c>
      <c r="F35" s="93" t="e">
        <f t="shared" si="2"/>
        <v>#REF!</v>
      </c>
      <c r="H35" s="24"/>
      <c r="I35" s="74">
        <v>0.7</v>
      </c>
      <c r="J35" s="74">
        <f t="shared" si="4"/>
        <v>2.9166666666666664E-2</v>
      </c>
      <c r="K35" s="26" t="e">
        <f t="shared" si="3"/>
        <v>#REF!</v>
      </c>
      <c r="L35" s="75" t="e">
        <f t="shared" si="6"/>
        <v>#REF!</v>
      </c>
      <c r="N35" s="13"/>
      <c r="O35" s="13"/>
      <c r="P35" s="13"/>
      <c r="Q35" s="13"/>
      <c r="R35" s="13"/>
      <c r="S35" s="13"/>
      <c r="T35" s="13"/>
      <c r="U35" s="13"/>
      <c r="V35" s="13"/>
    </row>
    <row r="36" spans="1:22" x14ac:dyDescent="0.25">
      <c r="A36" s="13">
        <v>9</v>
      </c>
      <c r="B36" s="69">
        <v>216</v>
      </c>
      <c r="C36" s="72" t="e">
        <f t="shared" si="0"/>
        <v>#REF!</v>
      </c>
      <c r="D36" s="73" t="e">
        <f t="shared" si="1"/>
        <v>#REF!</v>
      </c>
      <c r="E36" s="6" t="e">
        <f t="shared" si="5"/>
        <v>#REF!</v>
      </c>
      <c r="F36" s="93" t="e">
        <f t="shared" si="2"/>
        <v>#REF!</v>
      </c>
      <c r="H36" s="24"/>
      <c r="I36" s="13">
        <v>0.8</v>
      </c>
      <c r="J36" s="74">
        <f t="shared" si="4"/>
        <v>3.3333333333333333E-2</v>
      </c>
      <c r="K36" s="26" t="e">
        <f t="shared" si="3"/>
        <v>#REF!</v>
      </c>
      <c r="L36" s="75" t="e">
        <f t="shared" si="6"/>
        <v>#REF!</v>
      </c>
      <c r="N36" s="13"/>
    </row>
    <row r="37" spans="1:22" x14ac:dyDescent="0.25">
      <c r="A37" s="13">
        <v>10</v>
      </c>
      <c r="B37" s="69">
        <v>240</v>
      </c>
      <c r="C37" s="72" t="e">
        <f t="shared" si="0"/>
        <v>#REF!</v>
      </c>
      <c r="D37" s="73" t="e">
        <f t="shared" si="1"/>
        <v>#REF!</v>
      </c>
      <c r="E37" s="6" t="e">
        <f t="shared" si="5"/>
        <v>#REF!</v>
      </c>
      <c r="F37" s="93" t="e">
        <f t="shared" si="2"/>
        <v>#REF!</v>
      </c>
      <c r="H37" s="24"/>
      <c r="I37" s="13">
        <v>0.9</v>
      </c>
      <c r="J37" s="74">
        <f t="shared" si="4"/>
        <v>3.7499999999999999E-2</v>
      </c>
      <c r="K37" s="26" t="e">
        <f t="shared" si="3"/>
        <v>#REF!</v>
      </c>
      <c r="L37" s="75" t="e">
        <f t="shared" si="6"/>
        <v>#REF!</v>
      </c>
      <c r="N37" s="13"/>
    </row>
    <row r="38" spans="1:22" x14ac:dyDescent="0.25">
      <c r="A38" s="13">
        <v>11</v>
      </c>
      <c r="B38" s="69">
        <v>264</v>
      </c>
      <c r="C38" s="72" t="e">
        <f t="shared" si="0"/>
        <v>#REF!</v>
      </c>
      <c r="D38" s="73" t="e">
        <f t="shared" si="1"/>
        <v>#REF!</v>
      </c>
      <c r="E38" s="6" t="e">
        <f t="shared" si="5"/>
        <v>#REF!</v>
      </c>
      <c r="F38" s="93" t="e">
        <f t="shared" si="2"/>
        <v>#REF!</v>
      </c>
      <c r="H38" s="24"/>
      <c r="I38" s="13">
        <v>1</v>
      </c>
      <c r="J38" s="74">
        <f t="shared" si="4"/>
        <v>4.1666666666666664E-2</v>
      </c>
      <c r="K38" s="26" t="e">
        <f t="shared" si="3"/>
        <v>#REF!</v>
      </c>
      <c r="L38" s="75" t="e">
        <f t="shared" si="6"/>
        <v>#REF!</v>
      </c>
      <c r="N38" s="13"/>
    </row>
    <row r="39" spans="1:22" x14ac:dyDescent="0.25">
      <c r="A39" s="13">
        <v>12</v>
      </c>
      <c r="B39" s="69">
        <v>288</v>
      </c>
      <c r="C39" s="72" t="e">
        <f t="shared" si="0"/>
        <v>#REF!</v>
      </c>
      <c r="D39" s="73" t="e">
        <f t="shared" si="1"/>
        <v>#REF!</v>
      </c>
      <c r="E39" s="6" t="e">
        <f t="shared" si="5"/>
        <v>#REF!</v>
      </c>
      <c r="F39" s="93" t="e">
        <f t="shared" si="2"/>
        <v>#REF!</v>
      </c>
      <c r="H39" s="24"/>
      <c r="I39" s="13">
        <v>1.1000000000000001</v>
      </c>
      <c r="J39" s="74">
        <f t="shared" si="4"/>
        <v>4.5833333333333337E-2</v>
      </c>
      <c r="K39" s="26" t="e">
        <f t="shared" si="3"/>
        <v>#REF!</v>
      </c>
      <c r="L39" s="75" t="e">
        <f t="shared" si="6"/>
        <v>#REF!</v>
      </c>
      <c r="N39" s="13"/>
    </row>
    <row r="40" spans="1:22" x14ac:dyDescent="0.25">
      <c r="A40" s="13">
        <v>13</v>
      </c>
      <c r="B40" s="69">
        <v>312</v>
      </c>
      <c r="C40" s="72" t="e">
        <f t="shared" si="0"/>
        <v>#REF!</v>
      </c>
      <c r="D40" s="73" t="e">
        <f t="shared" si="1"/>
        <v>#REF!</v>
      </c>
      <c r="E40" s="6" t="e">
        <f t="shared" si="5"/>
        <v>#REF!</v>
      </c>
      <c r="F40" s="93" t="e">
        <f t="shared" si="2"/>
        <v>#REF!</v>
      </c>
      <c r="H40" s="24"/>
      <c r="I40" s="13">
        <v>1.2</v>
      </c>
      <c r="J40" s="74">
        <f t="shared" si="4"/>
        <v>4.9999999999999996E-2</v>
      </c>
      <c r="K40" s="26" t="e">
        <f t="shared" si="3"/>
        <v>#REF!</v>
      </c>
      <c r="L40" s="75" t="e">
        <f t="shared" si="6"/>
        <v>#REF!</v>
      </c>
      <c r="N40" s="13"/>
    </row>
    <row r="41" spans="1:22" x14ac:dyDescent="0.25">
      <c r="A41" s="13">
        <v>14</v>
      </c>
      <c r="B41" s="69">
        <v>336</v>
      </c>
      <c r="C41" s="72" t="e">
        <f t="shared" si="0"/>
        <v>#REF!</v>
      </c>
      <c r="D41" s="73" t="e">
        <f t="shared" si="1"/>
        <v>#REF!</v>
      </c>
      <c r="E41" s="6" t="e">
        <f t="shared" si="5"/>
        <v>#REF!</v>
      </c>
      <c r="F41" s="93" t="e">
        <f t="shared" si="2"/>
        <v>#REF!</v>
      </c>
      <c r="H41" s="24"/>
      <c r="I41" s="13">
        <v>1.3</v>
      </c>
      <c r="J41" s="74">
        <f t="shared" si="4"/>
        <v>5.4166666666666669E-2</v>
      </c>
      <c r="K41" s="26" t="e">
        <f t="shared" si="3"/>
        <v>#REF!</v>
      </c>
      <c r="L41" s="75" t="e">
        <f t="shared" si="6"/>
        <v>#REF!</v>
      </c>
      <c r="N41" s="13"/>
    </row>
    <row r="42" spans="1:22" x14ac:dyDescent="0.25">
      <c r="A42" s="13">
        <v>15</v>
      </c>
      <c r="B42" s="69">
        <v>360</v>
      </c>
      <c r="C42" s="72" t="e">
        <f t="shared" si="0"/>
        <v>#REF!</v>
      </c>
      <c r="D42" s="73" t="e">
        <f t="shared" ref="D42:D63" si="7">C42-IFERROR(C41*1,0)</f>
        <v>#REF!</v>
      </c>
      <c r="E42" s="6" t="e">
        <f t="shared" ref="E42:E63" si="8">(1/(1-$D$28))*D42</f>
        <v>#REF!</v>
      </c>
      <c r="F42" s="93" t="e">
        <f t="shared" si="2"/>
        <v>#REF!</v>
      </c>
      <c r="G42" s="24"/>
      <c r="H42" s="24"/>
      <c r="I42" s="13">
        <v>1.4</v>
      </c>
      <c r="J42" s="74">
        <f t="shared" si="4"/>
        <v>5.8333333333333327E-2</v>
      </c>
      <c r="K42" s="26" t="e">
        <f t="shared" si="3"/>
        <v>#REF!</v>
      </c>
      <c r="L42" s="75" t="e">
        <f t="shared" si="6"/>
        <v>#REF!</v>
      </c>
      <c r="N42" s="13"/>
    </row>
    <row r="43" spans="1:22" x14ac:dyDescent="0.25">
      <c r="A43" s="13">
        <v>16</v>
      </c>
      <c r="B43" s="69">
        <v>384</v>
      </c>
      <c r="C43" s="72" t="e">
        <f t="shared" si="0"/>
        <v>#REF!</v>
      </c>
      <c r="D43" s="73" t="e">
        <f t="shared" si="7"/>
        <v>#REF!</v>
      </c>
      <c r="E43" s="6" t="e">
        <f t="shared" si="8"/>
        <v>#REF!</v>
      </c>
      <c r="F43" s="93" t="e">
        <f t="shared" si="2"/>
        <v>#REF!</v>
      </c>
      <c r="G43" s="24"/>
      <c r="H43" s="24"/>
      <c r="I43" s="13">
        <v>1.5</v>
      </c>
      <c r="J43" s="74">
        <f t="shared" si="4"/>
        <v>6.25E-2</v>
      </c>
      <c r="K43" s="26" t="e">
        <f t="shared" si="3"/>
        <v>#REF!</v>
      </c>
      <c r="L43" s="75" t="e">
        <f t="shared" si="6"/>
        <v>#REF!</v>
      </c>
      <c r="N43" s="13"/>
    </row>
    <row r="44" spans="1:22" x14ac:dyDescent="0.25">
      <c r="A44" s="13">
        <v>17</v>
      </c>
      <c r="B44" s="69">
        <v>408</v>
      </c>
      <c r="C44" s="72" t="e">
        <f t="shared" si="0"/>
        <v>#REF!</v>
      </c>
      <c r="D44" s="73" t="e">
        <f t="shared" si="7"/>
        <v>#REF!</v>
      </c>
      <c r="E44" s="6" t="e">
        <f t="shared" si="8"/>
        <v>#REF!</v>
      </c>
      <c r="F44" s="93" t="e">
        <f t="shared" si="2"/>
        <v>#REF!</v>
      </c>
      <c r="G44" s="24"/>
      <c r="H44" s="24"/>
      <c r="I44" s="13">
        <v>1.6</v>
      </c>
      <c r="J44" s="74">
        <f t="shared" si="4"/>
        <v>6.6666666666666666E-2</v>
      </c>
      <c r="K44" s="26" t="e">
        <f t="shared" si="3"/>
        <v>#REF!</v>
      </c>
      <c r="L44" s="75" t="e">
        <f t="shared" si="6"/>
        <v>#REF!</v>
      </c>
      <c r="N44" s="13"/>
    </row>
    <row r="45" spans="1:22" x14ac:dyDescent="0.25">
      <c r="A45" s="13">
        <v>18</v>
      </c>
      <c r="B45" s="69">
        <v>432</v>
      </c>
      <c r="C45" s="72" t="e">
        <f t="shared" si="0"/>
        <v>#REF!</v>
      </c>
      <c r="D45" s="73" t="e">
        <f t="shared" si="7"/>
        <v>#REF!</v>
      </c>
      <c r="E45" s="6" t="e">
        <f t="shared" si="8"/>
        <v>#REF!</v>
      </c>
      <c r="F45" s="93" t="e">
        <f t="shared" si="2"/>
        <v>#REF!</v>
      </c>
      <c r="G45" s="24"/>
      <c r="H45" s="24"/>
      <c r="I45" s="13">
        <v>1.7</v>
      </c>
      <c r="J45" s="74">
        <f t="shared" si="4"/>
        <v>7.0833333333333331E-2</v>
      </c>
      <c r="K45" s="26" t="e">
        <f t="shared" si="3"/>
        <v>#REF!</v>
      </c>
      <c r="L45" s="75" t="e">
        <f t="shared" si="6"/>
        <v>#REF!</v>
      </c>
      <c r="N45" s="13"/>
    </row>
    <row r="46" spans="1:22" x14ac:dyDescent="0.25">
      <c r="A46" s="13">
        <v>19</v>
      </c>
      <c r="B46" s="69">
        <v>456</v>
      </c>
      <c r="C46" s="72" t="e">
        <f t="shared" si="0"/>
        <v>#REF!</v>
      </c>
      <c r="D46" s="73" t="e">
        <f t="shared" si="7"/>
        <v>#REF!</v>
      </c>
      <c r="E46" s="6" t="e">
        <f t="shared" si="8"/>
        <v>#REF!</v>
      </c>
      <c r="F46" s="93" t="e">
        <f t="shared" si="2"/>
        <v>#REF!</v>
      </c>
      <c r="G46" s="24"/>
      <c r="H46" s="24"/>
      <c r="I46" s="13">
        <v>1.8</v>
      </c>
      <c r="J46" s="74">
        <f t="shared" si="4"/>
        <v>7.4999999999999997E-2</v>
      </c>
      <c r="K46" s="26" t="e">
        <f t="shared" si="3"/>
        <v>#REF!</v>
      </c>
      <c r="L46" s="75" t="e">
        <f t="shared" si="6"/>
        <v>#REF!</v>
      </c>
      <c r="N46" s="13"/>
    </row>
    <row r="47" spans="1:22" x14ac:dyDescent="0.25">
      <c r="A47" s="13">
        <v>20</v>
      </c>
      <c r="B47" s="69">
        <v>480</v>
      </c>
      <c r="C47" s="72" t="e">
        <f t="shared" si="0"/>
        <v>#REF!</v>
      </c>
      <c r="D47" s="73" t="e">
        <f t="shared" si="7"/>
        <v>#REF!</v>
      </c>
      <c r="E47" s="6" t="e">
        <f t="shared" si="8"/>
        <v>#REF!</v>
      </c>
      <c r="F47" s="93" t="e">
        <f t="shared" si="2"/>
        <v>#REF!</v>
      </c>
      <c r="G47" s="24"/>
      <c r="H47" s="24"/>
      <c r="I47" s="13">
        <v>1.9</v>
      </c>
      <c r="J47" s="74">
        <f t="shared" si="4"/>
        <v>7.9166666666666663E-2</v>
      </c>
      <c r="K47" s="26" t="e">
        <f t="shared" si="3"/>
        <v>#REF!</v>
      </c>
      <c r="L47" s="75" t="e">
        <f t="shared" si="6"/>
        <v>#REF!</v>
      </c>
      <c r="N47" s="25"/>
    </row>
    <row r="48" spans="1:22" x14ac:dyDescent="0.25">
      <c r="A48" s="13">
        <v>21</v>
      </c>
      <c r="B48" s="69">
        <v>504</v>
      </c>
      <c r="C48" s="72" t="e">
        <f t="shared" si="0"/>
        <v>#REF!</v>
      </c>
      <c r="D48" s="73" t="e">
        <f t="shared" si="7"/>
        <v>#REF!</v>
      </c>
      <c r="E48" s="6" t="e">
        <f t="shared" si="8"/>
        <v>#REF!</v>
      </c>
      <c r="F48" s="93" t="e">
        <f t="shared" si="2"/>
        <v>#REF!</v>
      </c>
      <c r="G48" s="24"/>
      <c r="H48" s="24"/>
      <c r="I48" s="13">
        <v>2</v>
      </c>
      <c r="J48" s="74">
        <f t="shared" si="4"/>
        <v>8.3333333333333329E-2</v>
      </c>
      <c r="K48" s="26" t="e">
        <f t="shared" si="3"/>
        <v>#REF!</v>
      </c>
      <c r="L48" s="75" t="e">
        <f t="shared" si="6"/>
        <v>#REF!</v>
      </c>
      <c r="N48" s="13"/>
    </row>
    <row r="49" spans="1:14" x14ac:dyDescent="0.25">
      <c r="A49" s="13">
        <v>22</v>
      </c>
      <c r="B49" s="69">
        <v>528</v>
      </c>
      <c r="C49" s="72" t="e">
        <f t="shared" si="0"/>
        <v>#REF!</v>
      </c>
      <c r="D49" s="73" t="e">
        <f t="shared" si="7"/>
        <v>#REF!</v>
      </c>
      <c r="E49" s="6" t="e">
        <f t="shared" si="8"/>
        <v>#REF!</v>
      </c>
      <c r="F49" s="93" t="e">
        <f t="shared" si="2"/>
        <v>#REF!</v>
      </c>
      <c r="G49" s="24"/>
      <c r="H49" s="24"/>
      <c r="I49" s="13">
        <v>2.1</v>
      </c>
      <c r="J49" s="74">
        <f t="shared" si="4"/>
        <v>8.7500000000000008E-2</v>
      </c>
      <c r="K49" s="26" t="e">
        <f t="shared" si="3"/>
        <v>#REF!</v>
      </c>
      <c r="L49" s="75" t="e">
        <f t="shared" si="6"/>
        <v>#REF!</v>
      </c>
    </row>
    <row r="50" spans="1:14" x14ac:dyDescent="0.25">
      <c r="A50" s="13">
        <v>23</v>
      </c>
      <c r="B50" s="69">
        <v>552</v>
      </c>
      <c r="C50" s="72" t="e">
        <f t="shared" si="0"/>
        <v>#REF!</v>
      </c>
      <c r="D50" s="73" t="e">
        <f t="shared" si="7"/>
        <v>#REF!</v>
      </c>
      <c r="E50" s="6" t="e">
        <f t="shared" si="8"/>
        <v>#REF!</v>
      </c>
      <c r="F50" s="93" t="e">
        <f t="shared" si="2"/>
        <v>#REF!</v>
      </c>
      <c r="G50" s="24"/>
      <c r="H50" s="24"/>
      <c r="I50" s="13">
        <v>2.2000000000000002</v>
      </c>
      <c r="J50" s="74">
        <f t="shared" si="4"/>
        <v>9.1666666666666674E-2</v>
      </c>
      <c r="K50" s="26" t="e">
        <f t="shared" si="3"/>
        <v>#REF!</v>
      </c>
      <c r="L50" s="75" t="e">
        <f t="shared" si="6"/>
        <v>#REF!</v>
      </c>
    </row>
    <row r="51" spans="1:14" x14ac:dyDescent="0.25">
      <c r="A51" s="13">
        <v>24</v>
      </c>
      <c r="B51" s="69">
        <v>576</v>
      </c>
      <c r="C51" s="72" t="e">
        <f t="shared" si="0"/>
        <v>#REF!</v>
      </c>
      <c r="D51" s="73" t="e">
        <f t="shared" si="7"/>
        <v>#REF!</v>
      </c>
      <c r="E51" s="6" t="e">
        <f t="shared" si="8"/>
        <v>#REF!</v>
      </c>
      <c r="F51" s="93" t="e">
        <f t="shared" si="2"/>
        <v>#REF!</v>
      </c>
      <c r="G51" s="24"/>
      <c r="H51" s="24"/>
      <c r="I51" s="13">
        <v>2.2999999999999998</v>
      </c>
      <c r="J51" s="74">
        <f t="shared" si="4"/>
        <v>9.5833333333333326E-2</v>
      </c>
      <c r="K51" s="26" t="e">
        <f t="shared" si="3"/>
        <v>#REF!</v>
      </c>
      <c r="L51" s="75" t="e">
        <f t="shared" si="6"/>
        <v>#REF!</v>
      </c>
      <c r="N51" s="7"/>
    </row>
    <row r="52" spans="1:14" x14ac:dyDescent="0.25">
      <c r="A52" s="13">
        <v>25</v>
      </c>
      <c r="B52" s="69">
        <v>600</v>
      </c>
      <c r="C52" s="72" t="e">
        <f t="shared" si="0"/>
        <v>#REF!</v>
      </c>
      <c r="D52" s="73" t="e">
        <f t="shared" si="7"/>
        <v>#REF!</v>
      </c>
      <c r="E52" s="6" t="e">
        <f t="shared" si="8"/>
        <v>#REF!</v>
      </c>
      <c r="F52" s="93" t="e">
        <f t="shared" si="2"/>
        <v>#REF!</v>
      </c>
      <c r="G52" s="24"/>
      <c r="H52" s="24"/>
      <c r="I52" s="13">
        <v>2.4</v>
      </c>
      <c r="J52" s="74">
        <f t="shared" si="4"/>
        <v>9.9999999999999992E-2</v>
      </c>
      <c r="K52" s="26" t="e">
        <f t="shared" si="3"/>
        <v>#REF!</v>
      </c>
      <c r="L52" s="75" t="e">
        <f t="shared" si="6"/>
        <v>#REF!</v>
      </c>
    </row>
    <row r="53" spans="1:14" x14ac:dyDescent="0.25">
      <c r="A53" s="13">
        <v>26</v>
      </c>
      <c r="B53" s="69">
        <v>624</v>
      </c>
      <c r="C53" s="72" t="e">
        <f t="shared" si="0"/>
        <v>#REF!</v>
      </c>
      <c r="D53" s="73" t="e">
        <f t="shared" si="7"/>
        <v>#REF!</v>
      </c>
      <c r="E53" s="6" t="e">
        <f t="shared" si="8"/>
        <v>#REF!</v>
      </c>
      <c r="F53" s="93" t="e">
        <f t="shared" si="2"/>
        <v>#REF!</v>
      </c>
      <c r="G53" s="24"/>
      <c r="H53" s="24"/>
      <c r="I53" s="13">
        <v>2.5</v>
      </c>
      <c r="J53" s="74">
        <f t="shared" si="4"/>
        <v>0.10416666666666667</v>
      </c>
      <c r="K53" s="26" t="e">
        <f t="shared" si="3"/>
        <v>#REF!</v>
      </c>
      <c r="L53" s="75" t="e">
        <f t="shared" si="6"/>
        <v>#REF!</v>
      </c>
      <c r="M53" s="26"/>
      <c r="N53" s="6"/>
    </row>
    <row r="54" spans="1:14" x14ac:dyDescent="0.25">
      <c r="A54" s="13">
        <v>27</v>
      </c>
      <c r="B54" s="69">
        <v>648</v>
      </c>
      <c r="C54" s="72" t="e">
        <f t="shared" si="0"/>
        <v>#REF!</v>
      </c>
      <c r="D54" s="73" t="e">
        <f t="shared" si="7"/>
        <v>#REF!</v>
      </c>
      <c r="E54" s="6" t="e">
        <f t="shared" si="8"/>
        <v>#REF!</v>
      </c>
      <c r="F54" s="93" t="e">
        <f t="shared" si="2"/>
        <v>#REF!</v>
      </c>
      <c r="G54" s="24"/>
      <c r="H54" s="24"/>
      <c r="I54" s="13">
        <v>2.6</v>
      </c>
      <c r="J54" s="74">
        <f t="shared" si="4"/>
        <v>0.10833333333333334</v>
      </c>
      <c r="K54" s="26" t="e">
        <f t="shared" si="3"/>
        <v>#REF!</v>
      </c>
      <c r="L54" s="75" t="e">
        <f t="shared" si="6"/>
        <v>#REF!</v>
      </c>
      <c r="M54" s="26"/>
      <c r="N54" s="18"/>
    </row>
    <row r="55" spans="1:14" x14ac:dyDescent="0.25">
      <c r="A55" s="13">
        <v>28</v>
      </c>
      <c r="B55" s="69">
        <v>672</v>
      </c>
      <c r="C55" s="72" t="e">
        <f t="shared" si="0"/>
        <v>#REF!</v>
      </c>
      <c r="D55" s="73" t="e">
        <f t="shared" si="7"/>
        <v>#REF!</v>
      </c>
      <c r="E55" s="6" t="e">
        <f t="shared" si="8"/>
        <v>#REF!</v>
      </c>
      <c r="F55" s="93" t="e">
        <f t="shared" si="2"/>
        <v>#REF!</v>
      </c>
      <c r="G55" s="24"/>
      <c r="H55" s="24"/>
      <c r="I55" s="13">
        <v>2.7</v>
      </c>
      <c r="J55" s="74">
        <f t="shared" si="4"/>
        <v>0.1125</v>
      </c>
      <c r="K55" s="26" t="e">
        <f t="shared" si="3"/>
        <v>#REF!</v>
      </c>
      <c r="L55" s="75" t="e">
        <f t="shared" si="6"/>
        <v>#REF!</v>
      </c>
      <c r="M55" s="26"/>
      <c r="N55" s="18"/>
    </row>
    <row r="56" spans="1:14" x14ac:dyDescent="0.25">
      <c r="A56" s="13">
        <v>29</v>
      </c>
      <c r="B56" s="69">
        <v>696</v>
      </c>
      <c r="C56" s="72" t="e">
        <f t="shared" si="0"/>
        <v>#REF!</v>
      </c>
      <c r="D56" s="73" t="e">
        <f t="shared" si="7"/>
        <v>#REF!</v>
      </c>
      <c r="E56" s="6" t="e">
        <f t="shared" si="8"/>
        <v>#REF!</v>
      </c>
      <c r="F56" s="93" t="e">
        <f t="shared" si="2"/>
        <v>#REF!</v>
      </c>
      <c r="G56" s="24"/>
      <c r="H56" s="24"/>
      <c r="I56" s="13">
        <v>2.8</v>
      </c>
      <c r="J56" s="74">
        <f t="shared" si="4"/>
        <v>0.11666666666666665</v>
      </c>
      <c r="K56" s="26" t="e">
        <f t="shared" si="3"/>
        <v>#REF!</v>
      </c>
      <c r="L56" s="75" t="e">
        <f t="shared" si="6"/>
        <v>#REF!</v>
      </c>
      <c r="M56" s="26"/>
      <c r="N56" s="18"/>
    </row>
    <row r="57" spans="1:14" x14ac:dyDescent="0.25">
      <c r="A57" s="13">
        <v>30</v>
      </c>
      <c r="B57" s="69">
        <v>720</v>
      </c>
      <c r="C57" s="72" t="e">
        <f t="shared" si="0"/>
        <v>#REF!</v>
      </c>
      <c r="D57" s="73" t="e">
        <f t="shared" si="7"/>
        <v>#REF!</v>
      </c>
      <c r="E57" s="6" t="e">
        <f t="shared" si="8"/>
        <v>#REF!</v>
      </c>
      <c r="F57" s="93" t="e">
        <f t="shared" si="2"/>
        <v>#REF!</v>
      </c>
      <c r="G57" s="24"/>
      <c r="H57" s="24"/>
      <c r="I57" s="13">
        <v>2.9</v>
      </c>
      <c r="J57" s="74">
        <f t="shared" si="4"/>
        <v>0.12083333333333333</v>
      </c>
      <c r="K57" s="26" t="e">
        <f t="shared" si="3"/>
        <v>#REF!</v>
      </c>
      <c r="L57" s="75" t="e">
        <f t="shared" si="6"/>
        <v>#REF!</v>
      </c>
      <c r="M57" s="26"/>
      <c r="N57" s="18"/>
    </row>
    <row r="58" spans="1:14" x14ac:dyDescent="0.25">
      <c r="A58" s="13">
        <v>31</v>
      </c>
      <c r="B58" s="69">
        <v>744</v>
      </c>
      <c r="C58" s="72" t="e">
        <f t="shared" si="0"/>
        <v>#REF!</v>
      </c>
      <c r="D58" s="73" t="e">
        <f t="shared" si="7"/>
        <v>#REF!</v>
      </c>
      <c r="E58" s="6" t="e">
        <f t="shared" si="8"/>
        <v>#REF!</v>
      </c>
      <c r="F58" s="93" t="e">
        <f t="shared" si="2"/>
        <v>#REF!</v>
      </c>
      <c r="G58" s="24"/>
      <c r="H58" s="24"/>
      <c r="I58" s="13">
        <v>3</v>
      </c>
      <c r="J58" s="74">
        <f t="shared" si="4"/>
        <v>0.125</v>
      </c>
      <c r="K58" s="26" t="e">
        <f t="shared" si="3"/>
        <v>#REF!</v>
      </c>
      <c r="L58" s="75" t="e">
        <f t="shared" si="6"/>
        <v>#REF!</v>
      </c>
      <c r="M58" s="26"/>
      <c r="N58" s="18"/>
    </row>
    <row r="59" spans="1:14" x14ac:dyDescent="0.25">
      <c r="A59" s="13">
        <v>32</v>
      </c>
      <c r="B59" s="69">
        <v>768</v>
      </c>
      <c r="C59" s="72" t="e">
        <f t="shared" si="0"/>
        <v>#REF!</v>
      </c>
      <c r="D59" s="73" t="e">
        <f t="shared" si="7"/>
        <v>#REF!</v>
      </c>
      <c r="E59" s="6" t="e">
        <f t="shared" si="8"/>
        <v>#REF!</v>
      </c>
      <c r="F59" s="93" t="e">
        <f t="shared" si="2"/>
        <v>#REF!</v>
      </c>
      <c r="G59" s="24"/>
      <c r="H59" s="24"/>
      <c r="I59" s="13">
        <v>3.1</v>
      </c>
      <c r="J59" s="74">
        <f t="shared" si="4"/>
        <v>0.12916666666666668</v>
      </c>
      <c r="K59" s="26" t="e">
        <f t="shared" si="3"/>
        <v>#REF!</v>
      </c>
      <c r="L59" s="75" t="e">
        <f t="shared" si="6"/>
        <v>#REF!</v>
      </c>
      <c r="M59" s="26"/>
      <c r="N59" s="18"/>
    </row>
    <row r="60" spans="1:14" x14ac:dyDescent="0.25">
      <c r="A60" s="13">
        <v>33</v>
      </c>
      <c r="B60" s="69">
        <v>792</v>
      </c>
      <c r="C60" s="72" t="e">
        <f t="shared" si="0"/>
        <v>#REF!</v>
      </c>
      <c r="D60" s="73" t="e">
        <f t="shared" si="7"/>
        <v>#REF!</v>
      </c>
      <c r="E60" s="6" t="e">
        <f t="shared" si="8"/>
        <v>#REF!</v>
      </c>
      <c r="F60" s="93" t="e">
        <f t="shared" si="2"/>
        <v>#REF!</v>
      </c>
      <c r="G60" s="24"/>
      <c r="H60" s="24"/>
      <c r="I60" s="13">
        <v>3.2</v>
      </c>
      <c r="J60" s="74">
        <f t="shared" si="4"/>
        <v>0.13333333333333333</v>
      </c>
      <c r="K60" s="26" t="e">
        <f t="shared" si="3"/>
        <v>#REF!</v>
      </c>
      <c r="L60" s="75" t="e">
        <f t="shared" si="6"/>
        <v>#REF!</v>
      </c>
      <c r="M60" s="26"/>
      <c r="N60" s="18"/>
    </row>
    <row r="61" spans="1:14" x14ac:dyDescent="0.25">
      <c r="A61" s="13">
        <v>34</v>
      </c>
      <c r="B61" s="69">
        <v>816</v>
      </c>
      <c r="C61" s="72" t="e">
        <f t="shared" si="0"/>
        <v>#REF!</v>
      </c>
      <c r="D61" s="73" t="e">
        <f t="shared" si="7"/>
        <v>#REF!</v>
      </c>
      <c r="E61" s="6" t="e">
        <f t="shared" si="8"/>
        <v>#REF!</v>
      </c>
      <c r="F61" s="93" t="e">
        <f t="shared" si="2"/>
        <v>#REF!</v>
      </c>
      <c r="G61" s="24"/>
      <c r="H61" s="24"/>
      <c r="I61" s="13">
        <v>3.3</v>
      </c>
      <c r="J61" s="74">
        <f t="shared" si="4"/>
        <v>0.13749999999999998</v>
      </c>
      <c r="K61" s="26" t="e">
        <f t="shared" si="3"/>
        <v>#REF!</v>
      </c>
      <c r="L61" s="75" t="e">
        <f t="shared" si="6"/>
        <v>#REF!</v>
      </c>
      <c r="M61" s="26"/>
      <c r="N61" s="18"/>
    </row>
    <row r="62" spans="1:14" x14ac:dyDescent="0.25">
      <c r="A62" s="13">
        <v>35</v>
      </c>
      <c r="B62" s="69">
        <v>840</v>
      </c>
      <c r="C62" s="72" t="e">
        <f t="shared" si="0"/>
        <v>#REF!</v>
      </c>
      <c r="D62" s="73" t="e">
        <f t="shared" si="7"/>
        <v>#REF!</v>
      </c>
      <c r="E62" s="6" t="e">
        <f t="shared" si="8"/>
        <v>#REF!</v>
      </c>
      <c r="F62" s="93" t="e">
        <f t="shared" si="2"/>
        <v>#REF!</v>
      </c>
      <c r="G62" s="24"/>
      <c r="H62" s="24"/>
      <c r="I62" s="13">
        <v>3.4</v>
      </c>
      <c r="J62" s="74">
        <f t="shared" si="4"/>
        <v>0.14166666666666666</v>
      </c>
      <c r="K62" s="26" t="e">
        <f t="shared" si="3"/>
        <v>#REF!</v>
      </c>
      <c r="L62" s="75" t="e">
        <f t="shared" si="6"/>
        <v>#REF!</v>
      </c>
      <c r="M62" s="26"/>
      <c r="N62" s="18"/>
    </row>
    <row r="63" spans="1:14" x14ac:dyDescent="0.25">
      <c r="A63" s="13">
        <v>36</v>
      </c>
      <c r="B63" s="69">
        <v>864</v>
      </c>
      <c r="C63" s="72" t="e">
        <f t="shared" si="0"/>
        <v>#REF!</v>
      </c>
      <c r="D63" s="73" t="e">
        <f t="shared" si="7"/>
        <v>#REF!</v>
      </c>
      <c r="E63" s="6" t="e">
        <f t="shared" si="8"/>
        <v>#REF!</v>
      </c>
      <c r="F63" s="93" t="e">
        <f t="shared" si="2"/>
        <v>#REF!</v>
      </c>
      <c r="G63" s="24"/>
      <c r="H63" s="24"/>
      <c r="I63" s="13">
        <v>3.5</v>
      </c>
      <c r="J63" s="74">
        <f t="shared" si="4"/>
        <v>0.14583333333333334</v>
      </c>
      <c r="K63" s="26" t="e">
        <f t="shared" si="3"/>
        <v>#REF!</v>
      </c>
      <c r="L63" s="75" t="e">
        <f t="shared" si="6"/>
        <v>#REF!</v>
      </c>
      <c r="M63" s="26"/>
      <c r="N63" s="18"/>
    </row>
    <row r="64" spans="1:14" x14ac:dyDescent="0.25">
      <c r="A64" s="13"/>
      <c r="B64" s="69"/>
      <c r="C64" s="72"/>
      <c r="D64" s="73"/>
      <c r="E64" s="26"/>
      <c r="F64" s="24"/>
      <c r="G64" s="24"/>
      <c r="H64" s="24"/>
      <c r="I64" s="13">
        <v>3.6</v>
      </c>
      <c r="J64" s="74">
        <f t="shared" si="4"/>
        <v>0.15</v>
      </c>
      <c r="K64" s="26" t="e">
        <f t="shared" si="3"/>
        <v>#REF!</v>
      </c>
      <c r="L64" s="75" t="e">
        <f t="shared" si="6"/>
        <v>#REF!</v>
      </c>
      <c r="M64" s="26"/>
      <c r="N64" s="18"/>
    </row>
    <row r="65" spans="1:14" x14ac:dyDescent="0.25">
      <c r="A65" s="13"/>
      <c r="B65" s="69"/>
      <c r="C65" s="72"/>
      <c r="D65" s="73"/>
      <c r="E65" s="26"/>
      <c r="F65" s="24"/>
      <c r="G65" s="24"/>
      <c r="H65" s="24"/>
      <c r="I65" s="13">
        <v>3.7</v>
      </c>
      <c r="J65" s="74">
        <f t="shared" si="4"/>
        <v>0.15416666666666667</v>
      </c>
      <c r="K65" s="26" t="e">
        <f t="shared" si="3"/>
        <v>#REF!</v>
      </c>
      <c r="L65" s="75" t="e">
        <f t="shared" si="6"/>
        <v>#REF!</v>
      </c>
      <c r="M65" s="26"/>
      <c r="N65" s="18"/>
    </row>
    <row r="66" spans="1:14" x14ac:dyDescent="0.25">
      <c r="A66" s="13"/>
      <c r="B66" s="69"/>
      <c r="C66" s="72"/>
      <c r="D66" s="73"/>
      <c r="E66" s="26"/>
      <c r="F66" s="24"/>
      <c r="G66" s="24"/>
      <c r="H66" s="24"/>
      <c r="I66" s="13">
        <v>3.8</v>
      </c>
      <c r="J66" s="74">
        <f t="shared" si="4"/>
        <v>0.15833333333333333</v>
      </c>
      <c r="K66" s="26" t="e">
        <f t="shared" si="3"/>
        <v>#REF!</v>
      </c>
      <c r="L66" s="75" t="e">
        <f t="shared" si="6"/>
        <v>#REF!</v>
      </c>
      <c r="M66" s="26"/>
      <c r="N66" s="18"/>
    </row>
    <row r="67" spans="1:14" x14ac:dyDescent="0.25">
      <c r="A67" s="13"/>
      <c r="B67" s="69"/>
      <c r="C67" s="72"/>
      <c r="D67" s="73"/>
      <c r="E67" s="26"/>
      <c r="F67" s="24"/>
      <c r="G67" s="24"/>
      <c r="H67" s="24"/>
      <c r="I67" s="13">
        <v>3.9</v>
      </c>
      <c r="J67" s="74">
        <f t="shared" si="4"/>
        <v>0.16250000000000001</v>
      </c>
      <c r="K67" s="26" t="e">
        <f t="shared" si="3"/>
        <v>#REF!</v>
      </c>
      <c r="L67" s="75" t="e">
        <f t="shared" si="6"/>
        <v>#REF!</v>
      </c>
      <c r="M67" s="26"/>
      <c r="N67" s="18"/>
    </row>
    <row r="68" spans="1:14" x14ac:dyDescent="0.25">
      <c r="A68" s="13"/>
      <c r="B68" s="69"/>
      <c r="C68" s="72"/>
      <c r="D68" s="73"/>
      <c r="E68" s="26"/>
      <c r="F68" s="24"/>
      <c r="G68" s="24"/>
      <c r="H68" s="24"/>
      <c r="I68" s="13">
        <v>4</v>
      </c>
      <c r="J68" s="74">
        <f t="shared" si="4"/>
        <v>0.16666666666666666</v>
      </c>
      <c r="K68" s="26" t="e">
        <f t="shared" si="3"/>
        <v>#REF!</v>
      </c>
      <c r="L68" s="75" t="e">
        <f t="shared" si="6"/>
        <v>#REF!</v>
      </c>
      <c r="M68" s="26"/>
      <c r="N68" s="18"/>
    </row>
    <row r="69" spans="1:14" x14ac:dyDescent="0.25">
      <c r="A69" s="13"/>
      <c r="B69" s="69"/>
      <c r="C69" s="72"/>
      <c r="D69" s="73"/>
      <c r="E69" s="26"/>
      <c r="F69" s="24"/>
      <c r="G69" s="24"/>
      <c r="H69" s="24"/>
      <c r="I69" s="13">
        <v>4.0999999999999996</v>
      </c>
      <c r="J69" s="74">
        <f t="shared" si="4"/>
        <v>0.17083333333333331</v>
      </c>
      <c r="K69" s="26" t="e">
        <f t="shared" si="3"/>
        <v>#REF!</v>
      </c>
      <c r="L69" s="75" t="e">
        <f t="shared" si="6"/>
        <v>#REF!</v>
      </c>
      <c r="M69" s="26"/>
      <c r="N69" s="18"/>
    </row>
    <row r="70" spans="1:14" x14ac:dyDescent="0.25">
      <c r="A70" s="13"/>
      <c r="B70" s="69"/>
      <c r="C70" s="72"/>
      <c r="D70" s="73"/>
      <c r="E70" s="26"/>
      <c r="F70" s="24"/>
      <c r="G70" s="24"/>
      <c r="H70" s="24"/>
      <c r="I70" s="13">
        <v>4.2</v>
      </c>
      <c r="J70" s="74">
        <f t="shared" si="4"/>
        <v>0.17500000000000002</v>
      </c>
      <c r="K70" s="26" t="e">
        <f t="shared" si="3"/>
        <v>#REF!</v>
      </c>
      <c r="L70" s="75" t="e">
        <f t="shared" si="6"/>
        <v>#REF!</v>
      </c>
      <c r="M70" s="26"/>
      <c r="N70" s="18"/>
    </row>
    <row r="71" spans="1:14" x14ac:dyDescent="0.25">
      <c r="A71" s="13"/>
      <c r="B71" s="69"/>
      <c r="C71" s="72"/>
      <c r="D71" s="73"/>
      <c r="E71" s="26"/>
      <c r="F71" s="24"/>
      <c r="G71" s="24"/>
      <c r="H71" s="24"/>
      <c r="I71" s="13">
        <v>4.3</v>
      </c>
      <c r="J71" s="74">
        <f t="shared" si="4"/>
        <v>0.17916666666666667</v>
      </c>
      <c r="K71" s="26" t="e">
        <f t="shared" si="3"/>
        <v>#REF!</v>
      </c>
      <c r="L71" s="75" t="e">
        <f t="shared" si="6"/>
        <v>#REF!</v>
      </c>
      <c r="M71" s="26"/>
      <c r="N71" s="18"/>
    </row>
    <row r="72" spans="1:14" x14ac:dyDescent="0.25">
      <c r="A72" s="13"/>
      <c r="B72" s="69"/>
      <c r="C72" s="72"/>
      <c r="D72" s="73"/>
      <c r="E72" s="26"/>
      <c r="F72" s="24"/>
      <c r="G72" s="24"/>
      <c r="H72" s="24"/>
      <c r="I72" s="13">
        <v>4.4000000000000004</v>
      </c>
      <c r="J72" s="74">
        <f t="shared" si="4"/>
        <v>0.18333333333333335</v>
      </c>
      <c r="K72" s="26" t="e">
        <f t="shared" si="3"/>
        <v>#REF!</v>
      </c>
      <c r="L72" s="75" t="e">
        <f t="shared" si="6"/>
        <v>#REF!</v>
      </c>
      <c r="M72" s="26"/>
      <c r="N72" s="18"/>
    </row>
    <row r="73" spans="1:14" x14ac:dyDescent="0.25">
      <c r="A73" s="13"/>
      <c r="B73" s="69"/>
      <c r="C73" s="72"/>
      <c r="D73" s="73"/>
      <c r="E73" s="26"/>
      <c r="F73" s="24"/>
      <c r="G73" s="24"/>
      <c r="H73" s="24"/>
      <c r="I73" s="13">
        <v>4.5</v>
      </c>
      <c r="J73" s="74">
        <f t="shared" si="4"/>
        <v>0.1875</v>
      </c>
      <c r="K73" s="26" t="e">
        <f t="shared" si="3"/>
        <v>#REF!</v>
      </c>
      <c r="L73" s="75" t="e">
        <f t="shared" si="6"/>
        <v>#REF!</v>
      </c>
      <c r="M73" s="26"/>
      <c r="N73" s="18"/>
    </row>
    <row r="74" spans="1:14" x14ac:dyDescent="0.25">
      <c r="A74" s="13"/>
      <c r="B74" s="69"/>
      <c r="C74" s="72"/>
      <c r="D74" s="73"/>
      <c r="E74" s="26"/>
      <c r="F74" s="24"/>
      <c r="G74" s="24"/>
      <c r="H74" s="24"/>
      <c r="I74" s="13">
        <v>4.5999999999999996</v>
      </c>
      <c r="J74" s="74">
        <f t="shared" si="4"/>
        <v>0.19166666666666665</v>
      </c>
      <c r="K74" s="26" t="e">
        <f t="shared" si="3"/>
        <v>#REF!</v>
      </c>
      <c r="L74" s="75" t="e">
        <f t="shared" si="6"/>
        <v>#REF!</v>
      </c>
      <c r="M74" s="26"/>
      <c r="N74" s="18"/>
    </row>
    <row r="75" spans="1:14" x14ac:dyDescent="0.25">
      <c r="A75" s="13"/>
      <c r="B75" s="69"/>
      <c r="C75" s="72"/>
      <c r="D75" s="73"/>
      <c r="E75" s="26"/>
      <c r="F75" s="24"/>
      <c r="G75" s="24"/>
      <c r="H75" s="24"/>
      <c r="I75" s="13">
        <v>4.7</v>
      </c>
      <c r="J75" s="74">
        <f t="shared" si="4"/>
        <v>0.19583333333333333</v>
      </c>
      <c r="K75" s="26" t="e">
        <f t="shared" si="3"/>
        <v>#REF!</v>
      </c>
      <c r="L75" s="75" t="e">
        <f t="shared" si="6"/>
        <v>#REF!</v>
      </c>
      <c r="M75" s="26"/>
      <c r="N75" s="18"/>
    </row>
    <row r="76" spans="1:14" x14ac:dyDescent="0.25">
      <c r="A76" s="13"/>
      <c r="B76" s="69"/>
      <c r="C76" s="72"/>
      <c r="D76" s="73"/>
      <c r="E76" s="26"/>
      <c r="F76" s="24"/>
      <c r="G76" s="24"/>
      <c r="H76" s="24"/>
      <c r="I76" s="13">
        <v>4.8</v>
      </c>
      <c r="J76" s="74">
        <f t="shared" si="4"/>
        <v>0.19999999999999998</v>
      </c>
      <c r="K76" s="26" t="e">
        <f t="shared" si="3"/>
        <v>#REF!</v>
      </c>
      <c r="L76" s="75" t="e">
        <f t="shared" si="6"/>
        <v>#REF!</v>
      </c>
      <c r="M76" s="26"/>
      <c r="N76" s="18"/>
    </row>
    <row r="77" spans="1:14" x14ac:dyDescent="0.25">
      <c r="A77" s="13"/>
      <c r="B77" s="69"/>
      <c r="C77" s="72"/>
      <c r="D77" s="73"/>
      <c r="E77" s="26"/>
      <c r="F77" s="24"/>
      <c r="G77" s="24"/>
      <c r="H77" s="24"/>
      <c r="I77" s="13">
        <v>4.9000000000000004</v>
      </c>
      <c r="J77" s="74">
        <f t="shared" si="4"/>
        <v>0.20416666666666669</v>
      </c>
      <c r="K77" s="26" t="e">
        <f t="shared" si="3"/>
        <v>#REF!</v>
      </c>
      <c r="L77" s="75" t="e">
        <f t="shared" si="6"/>
        <v>#REF!</v>
      </c>
      <c r="M77" s="26"/>
      <c r="N77" s="18"/>
    </row>
    <row r="78" spans="1:14" x14ac:dyDescent="0.25">
      <c r="A78" s="13"/>
      <c r="B78" s="69"/>
      <c r="C78" s="72"/>
      <c r="D78" s="73"/>
      <c r="E78" s="26"/>
      <c r="F78" s="24"/>
      <c r="G78" s="24"/>
      <c r="H78" s="24"/>
      <c r="I78" s="13">
        <v>5</v>
      </c>
      <c r="J78" s="74">
        <f t="shared" si="4"/>
        <v>0.20833333333333334</v>
      </c>
      <c r="K78" s="26" t="e">
        <f t="shared" si="3"/>
        <v>#REF!</v>
      </c>
      <c r="L78" s="75" t="e">
        <f t="shared" si="6"/>
        <v>#REF!</v>
      </c>
      <c r="M78" s="26"/>
      <c r="N78" s="18"/>
    </row>
    <row r="79" spans="1:14" x14ac:dyDescent="0.25">
      <c r="A79" s="13"/>
      <c r="B79" s="69"/>
      <c r="C79" s="72"/>
      <c r="D79" s="73"/>
      <c r="E79" s="26"/>
      <c r="F79" s="24"/>
      <c r="G79" s="24"/>
      <c r="H79" s="24"/>
      <c r="I79" s="13">
        <v>5.0999999999999996</v>
      </c>
      <c r="J79" s="74">
        <f t="shared" si="4"/>
        <v>0.21249999999999999</v>
      </c>
      <c r="K79" s="26" t="e">
        <f t="shared" si="3"/>
        <v>#REF!</v>
      </c>
      <c r="L79" s="75" t="e">
        <f t="shared" si="6"/>
        <v>#REF!</v>
      </c>
      <c r="M79" s="26"/>
      <c r="N79" s="18"/>
    </row>
    <row r="80" spans="1:14" x14ac:dyDescent="0.25">
      <c r="A80" s="13"/>
      <c r="B80" s="69"/>
      <c r="C80" s="72"/>
      <c r="D80" s="73"/>
      <c r="E80" s="26"/>
      <c r="F80" s="24"/>
      <c r="G80" s="24"/>
      <c r="H80" s="24"/>
      <c r="I80" s="13">
        <v>5.2</v>
      </c>
      <c r="J80" s="74">
        <f t="shared" si="4"/>
        <v>0.21666666666666667</v>
      </c>
      <c r="K80" s="26" t="e">
        <f t="shared" si="3"/>
        <v>#REF!</v>
      </c>
      <c r="L80" s="75" t="e">
        <f t="shared" si="6"/>
        <v>#REF!</v>
      </c>
      <c r="M80" s="26"/>
      <c r="N80" s="18"/>
    </row>
    <row r="81" spans="1:14" x14ac:dyDescent="0.25">
      <c r="A81" s="13"/>
      <c r="B81" s="69"/>
      <c r="C81" s="72"/>
      <c r="D81" s="73"/>
      <c r="E81" s="26"/>
      <c r="F81" s="24"/>
      <c r="G81" s="24"/>
      <c r="H81" s="24"/>
      <c r="I81" s="13">
        <v>5.3</v>
      </c>
      <c r="J81" s="74">
        <f t="shared" si="4"/>
        <v>0.22083333333333333</v>
      </c>
      <c r="K81" s="26" t="e">
        <f t="shared" si="3"/>
        <v>#REF!</v>
      </c>
      <c r="L81" s="75" t="e">
        <f t="shared" si="6"/>
        <v>#REF!</v>
      </c>
      <c r="M81" s="26"/>
      <c r="N81" s="18"/>
    </row>
    <row r="82" spans="1:14" x14ac:dyDescent="0.25">
      <c r="A82" s="13"/>
      <c r="B82" s="69"/>
      <c r="C82" s="72"/>
      <c r="D82" s="73"/>
      <c r="E82" s="26"/>
      <c r="F82" s="24"/>
      <c r="G82" s="24"/>
      <c r="H82" s="24"/>
      <c r="I82" s="13">
        <v>5.4</v>
      </c>
      <c r="J82" s="74">
        <f t="shared" si="4"/>
        <v>0.22500000000000001</v>
      </c>
      <c r="K82" s="26" t="e">
        <f t="shared" si="3"/>
        <v>#REF!</v>
      </c>
      <c r="L82" s="75" t="e">
        <f t="shared" si="6"/>
        <v>#REF!</v>
      </c>
      <c r="M82" s="26"/>
      <c r="N82" s="18"/>
    </row>
    <row r="83" spans="1:14" x14ac:dyDescent="0.25">
      <c r="A83" s="13"/>
      <c r="B83" s="69"/>
      <c r="C83" s="72"/>
      <c r="D83" s="73"/>
      <c r="E83" s="26"/>
      <c r="F83" s="24"/>
      <c r="G83" s="24"/>
      <c r="H83" s="24"/>
      <c r="I83" s="13">
        <v>5.5</v>
      </c>
      <c r="J83" s="74">
        <f t="shared" si="4"/>
        <v>0.22916666666666666</v>
      </c>
      <c r="K83" s="26" t="e">
        <f t="shared" si="3"/>
        <v>#REF!</v>
      </c>
      <c r="L83" s="75" t="e">
        <f t="shared" si="6"/>
        <v>#REF!</v>
      </c>
      <c r="M83" s="26"/>
      <c r="N83" s="18"/>
    </row>
    <row r="84" spans="1:14" x14ac:dyDescent="0.25">
      <c r="A84" s="13"/>
      <c r="B84" s="69"/>
      <c r="C84" s="72"/>
      <c r="D84" s="73"/>
      <c r="E84" s="26"/>
      <c r="F84" s="24"/>
      <c r="G84" s="24"/>
      <c r="H84" s="24"/>
      <c r="I84" s="13">
        <v>5.6</v>
      </c>
      <c r="J84" s="74">
        <f t="shared" si="4"/>
        <v>0.23333333333333331</v>
      </c>
      <c r="K84" s="26" t="e">
        <f t="shared" si="3"/>
        <v>#REF!</v>
      </c>
      <c r="L84" s="75" t="e">
        <f t="shared" si="6"/>
        <v>#REF!</v>
      </c>
      <c r="M84" s="26"/>
      <c r="N84" s="18"/>
    </row>
    <row r="85" spans="1:14" x14ac:dyDescent="0.25">
      <c r="A85" s="13"/>
      <c r="B85" s="69"/>
      <c r="C85" s="72"/>
      <c r="D85" s="73"/>
      <c r="E85" s="26"/>
      <c r="F85" s="24"/>
      <c r="G85" s="24"/>
      <c r="H85" s="24"/>
      <c r="I85" s="13">
        <v>5.7</v>
      </c>
      <c r="J85" s="74">
        <f t="shared" si="4"/>
        <v>0.23750000000000002</v>
      </c>
      <c r="K85" s="26" t="e">
        <f t="shared" si="3"/>
        <v>#REF!</v>
      </c>
      <c r="L85" s="75" t="e">
        <f t="shared" si="6"/>
        <v>#REF!</v>
      </c>
      <c r="M85" s="26"/>
      <c r="N85" s="18"/>
    </row>
    <row r="86" spans="1:14" x14ac:dyDescent="0.25">
      <c r="A86" s="13"/>
      <c r="B86" s="69"/>
      <c r="C86" s="72"/>
      <c r="D86" s="73"/>
      <c r="E86" s="26"/>
      <c r="F86" s="24"/>
      <c r="G86" s="24"/>
      <c r="H86" s="24"/>
      <c r="I86" s="13">
        <v>5.8</v>
      </c>
      <c r="J86" s="74">
        <f t="shared" si="4"/>
        <v>0.24166666666666667</v>
      </c>
      <c r="K86" s="26" t="e">
        <f t="shared" si="3"/>
        <v>#REF!</v>
      </c>
      <c r="L86" s="75" t="e">
        <f t="shared" si="6"/>
        <v>#REF!</v>
      </c>
      <c r="M86" s="26"/>
      <c r="N86" s="18"/>
    </row>
    <row r="87" spans="1:14" x14ac:dyDescent="0.25">
      <c r="A87" s="13"/>
      <c r="B87" s="69"/>
      <c r="C87" s="72"/>
      <c r="D87" s="73"/>
      <c r="E87" s="26"/>
      <c r="F87" s="24"/>
      <c r="G87" s="24"/>
      <c r="H87" s="24"/>
      <c r="I87" s="13">
        <v>5.9</v>
      </c>
      <c r="J87" s="74">
        <f t="shared" si="4"/>
        <v>0.24583333333333335</v>
      </c>
      <c r="K87" s="26" t="e">
        <f t="shared" si="3"/>
        <v>#REF!</v>
      </c>
      <c r="L87" s="75" t="e">
        <f t="shared" si="6"/>
        <v>#REF!</v>
      </c>
      <c r="M87" s="26"/>
      <c r="N87" s="18"/>
    </row>
    <row r="88" spans="1:14" x14ac:dyDescent="0.25">
      <c r="A88" s="13"/>
      <c r="B88" s="69"/>
      <c r="C88" s="72"/>
      <c r="D88" s="73"/>
      <c r="E88" s="26"/>
      <c r="F88" s="24"/>
      <c r="G88" s="24"/>
      <c r="H88" s="24"/>
      <c r="I88" s="13">
        <v>6</v>
      </c>
      <c r="J88" s="74">
        <f t="shared" si="4"/>
        <v>0.25</v>
      </c>
      <c r="K88" s="26" t="e">
        <f t="shared" si="3"/>
        <v>#REF!</v>
      </c>
      <c r="L88" s="75" t="e">
        <f t="shared" si="6"/>
        <v>#REF!</v>
      </c>
      <c r="M88" s="26"/>
      <c r="N88" s="18"/>
    </row>
    <row r="89" spans="1:14" x14ac:dyDescent="0.25">
      <c r="A89" s="13"/>
      <c r="B89" s="69"/>
      <c r="C89" s="72"/>
      <c r="D89" s="73"/>
      <c r="E89" s="26"/>
      <c r="F89" s="24"/>
      <c r="G89" s="24"/>
      <c r="H89" s="24"/>
      <c r="I89" s="13">
        <v>6.1</v>
      </c>
      <c r="J89" s="74">
        <f t="shared" si="4"/>
        <v>0.25416666666666665</v>
      </c>
      <c r="K89" s="26" t="e">
        <f t="shared" si="3"/>
        <v>#REF!</v>
      </c>
      <c r="L89" s="75" t="e">
        <f t="shared" si="6"/>
        <v>#REF!</v>
      </c>
      <c r="M89" s="26"/>
      <c r="N89" s="18"/>
    </row>
    <row r="90" spans="1:14" x14ac:dyDescent="0.25">
      <c r="A90" s="13"/>
      <c r="B90" s="69"/>
      <c r="C90" s="72"/>
      <c r="D90" s="73"/>
      <c r="E90" s="26"/>
      <c r="F90" s="24"/>
      <c r="G90" s="24"/>
      <c r="H90" s="24"/>
      <c r="I90" s="13">
        <v>6.2</v>
      </c>
      <c r="J90" s="74">
        <f t="shared" si="4"/>
        <v>0.25833333333333336</v>
      </c>
      <c r="K90" s="26" t="e">
        <f t="shared" si="3"/>
        <v>#REF!</v>
      </c>
      <c r="L90" s="75" t="e">
        <f t="shared" si="6"/>
        <v>#REF!</v>
      </c>
      <c r="M90" s="26"/>
      <c r="N90" s="18"/>
    </row>
    <row r="91" spans="1:14" x14ac:dyDescent="0.25">
      <c r="A91" s="13"/>
      <c r="B91" s="69"/>
      <c r="C91" s="72"/>
      <c r="D91" s="73"/>
      <c r="E91" s="26"/>
      <c r="F91" s="24"/>
      <c r="G91" s="24"/>
      <c r="H91" s="24"/>
      <c r="I91" s="13">
        <v>6.3</v>
      </c>
      <c r="J91" s="74">
        <f t="shared" si="4"/>
        <v>0.26250000000000001</v>
      </c>
      <c r="K91" s="26" t="e">
        <f t="shared" si="3"/>
        <v>#REF!</v>
      </c>
      <c r="L91" s="75" t="e">
        <f t="shared" si="6"/>
        <v>#REF!</v>
      </c>
      <c r="M91" s="26"/>
      <c r="N91" s="18"/>
    </row>
    <row r="92" spans="1:14" x14ac:dyDescent="0.25">
      <c r="A92" s="13"/>
      <c r="B92" s="69"/>
      <c r="C92" s="72"/>
      <c r="D92" s="73"/>
      <c r="E92" s="26"/>
      <c r="F92" s="24"/>
      <c r="G92" s="24"/>
      <c r="H92" s="24"/>
      <c r="I92" s="13">
        <v>6.4</v>
      </c>
      <c r="J92" s="74">
        <f t="shared" si="4"/>
        <v>0.26666666666666666</v>
      </c>
      <c r="K92" s="26" t="e">
        <f t="shared" ref="K92:K155" si="9">100%-EXP(-I92/24*$B$10)</f>
        <v>#REF!</v>
      </c>
      <c r="L92" s="75" t="e">
        <f t="shared" si="6"/>
        <v>#REF!</v>
      </c>
      <c r="M92" s="26"/>
      <c r="N92" s="18"/>
    </row>
    <row r="93" spans="1:14" x14ac:dyDescent="0.25">
      <c r="A93" s="13"/>
      <c r="B93" s="69"/>
      <c r="C93" s="72"/>
      <c r="D93" s="73"/>
      <c r="E93" s="26"/>
      <c r="F93" s="24"/>
      <c r="G93" s="24"/>
      <c r="H93" s="24"/>
      <c r="I93" s="13">
        <v>6.5</v>
      </c>
      <c r="J93" s="74">
        <f t="shared" ref="J93:J156" si="10">I93/24</f>
        <v>0.27083333333333331</v>
      </c>
      <c r="K93" s="26" t="e">
        <f t="shared" si="9"/>
        <v>#REF!</v>
      </c>
      <c r="L93" s="75" t="e">
        <f t="shared" si="6"/>
        <v>#REF!</v>
      </c>
      <c r="M93" s="26"/>
      <c r="N93" s="18"/>
    </row>
    <row r="94" spans="1:14" x14ac:dyDescent="0.25">
      <c r="A94" s="13"/>
      <c r="B94" s="69"/>
      <c r="C94" s="72"/>
      <c r="D94" s="73"/>
      <c r="E94" s="26"/>
      <c r="F94" s="24"/>
      <c r="G94" s="24"/>
      <c r="H94" s="24"/>
      <c r="I94" s="13">
        <v>6.6</v>
      </c>
      <c r="J94" s="74">
        <f t="shared" si="10"/>
        <v>0.27499999999999997</v>
      </c>
      <c r="K94" s="26" t="e">
        <f t="shared" si="9"/>
        <v>#REF!</v>
      </c>
      <c r="L94" s="75" t="e">
        <f t="shared" si="6"/>
        <v>#REF!</v>
      </c>
      <c r="M94" s="26"/>
      <c r="N94" s="18"/>
    </row>
    <row r="95" spans="1:14" x14ac:dyDescent="0.25">
      <c r="A95" s="13"/>
      <c r="B95" s="69"/>
      <c r="C95" s="72"/>
      <c r="D95" s="73"/>
      <c r="E95" s="26"/>
      <c r="F95" s="24"/>
      <c r="G95" s="24"/>
      <c r="H95" s="24"/>
      <c r="I95" s="13">
        <v>6.7</v>
      </c>
      <c r="J95" s="74">
        <f t="shared" si="10"/>
        <v>0.27916666666666667</v>
      </c>
      <c r="K95" s="26" t="e">
        <f t="shared" si="9"/>
        <v>#REF!</v>
      </c>
      <c r="L95" s="75" t="e">
        <f t="shared" ref="L95:L158" si="11">K95-K94</f>
        <v>#REF!</v>
      </c>
      <c r="M95" s="26"/>
      <c r="N95" s="18"/>
    </row>
    <row r="96" spans="1:14" x14ac:dyDescent="0.25">
      <c r="A96" s="13"/>
      <c r="B96" s="69"/>
      <c r="C96" s="72"/>
      <c r="D96" s="73"/>
      <c r="E96" s="26"/>
      <c r="F96" s="24"/>
      <c r="G96" s="24"/>
      <c r="H96" s="24"/>
      <c r="I96" s="13">
        <v>6.8</v>
      </c>
      <c r="J96" s="74">
        <f t="shared" si="10"/>
        <v>0.28333333333333333</v>
      </c>
      <c r="K96" s="26" t="e">
        <f t="shared" si="9"/>
        <v>#REF!</v>
      </c>
      <c r="L96" s="75" t="e">
        <f t="shared" si="11"/>
        <v>#REF!</v>
      </c>
      <c r="M96" s="26"/>
      <c r="N96" s="18"/>
    </row>
    <row r="97" spans="1:14" x14ac:dyDescent="0.25">
      <c r="A97" s="13"/>
      <c r="B97" s="69"/>
      <c r="C97" s="72"/>
      <c r="D97" s="73"/>
      <c r="E97" s="26"/>
      <c r="F97" s="24"/>
      <c r="G97" s="24"/>
      <c r="H97" s="24"/>
      <c r="I97" s="13">
        <v>6.9</v>
      </c>
      <c r="J97" s="74">
        <f t="shared" si="10"/>
        <v>0.28750000000000003</v>
      </c>
      <c r="K97" s="26" t="e">
        <f t="shared" si="9"/>
        <v>#REF!</v>
      </c>
      <c r="L97" s="75" t="e">
        <f t="shared" si="11"/>
        <v>#REF!</v>
      </c>
      <c r="M97" s="26"/>
      <c r="N97" s="18"/>
    </row>
    <row r="98" spans="1:14" x14ac:dyDescent="0.25">
      <c r="A98" s="13"/>
      <c r="B98" s="69"/>
      <c r="C98" s="72"/>
      <c r="D98" s="73"/>
      <c r="E98" s="26"/>
      <c r="F98" s="24"/>
      <c r="G98" s="24"/>
      <c r="H98" s="24"/>
      <c r="I98" s="13">
        <v>7</v>
      </c>
      <c r="J98" s="74">
        <f t="shared" si="10"/>
        <v>0.29166666666666669</v>
      </c>
      <c r="K98" s="26" t="e">
        <f t="shared" si="9"/>
        <v>#REF!</v>
      </c>
      <c r="L98" s="75" t="e">
        <f t="shared" si="11"/>
        <v>#REF!</v>
      </c>
      <c r="M98" s="26"/>
      <c r="N98" s="18"/>
    </row>
    <row r="99" spans="1:14" x14ac:dyDescent="0.25">
      <c r="A99" s="13"/>
      <c r="B99" s="69"/>
      <c r="C99" s="72"/>
      <c r="D99" s="73"/>
      <c r="E99" s="26"/>
      <c r="F99" s="24"/>
      <c r="G99" s="24"/>
      <c r="H99" s="24"/>
      <c r="I99" s="13">
        <v>7.1</v>
      </c>
      <c r="J99" s="74">
        <f t="shared" si="10"/>
        <v>0.29583333333333334</v>
      </c>
      <c r="K99" s="26" t="e">
        <f t="shared" si="9"/>
        <v>#REF!</v>
      </c>
      <c r="L99" s="75" t="e">
        <f t="shared" si="11"/>
        <v>#REF!</v>
      </c>
      <c r="M99" s="26"/>
      <c r="N99" s="18"/>
    </row>
    <row r="100" spans="1:14" x14ac:dyDescent="0.25">
      <c r="A100" s="13"/>
      <c r="B100" s="69"/>
      <c r="C100" s="72"/>
      <c r="D100" s="73"/>
      <c r="E100" s="26"/>
      <c r="F100" s="24"/>
      <c r="G100" s="24"/>
      <c r="H100" s="24"/>
      <c r="I100" s="13">
        <v>7.2</v>
      </c>
      <c r="J100" s="74">
        <f t="shared" si="10"/>
        <v>0.3</v>
      </c>
      <c r="K100" s="26" t="e">
        <f t="shared" si="9"/>
        <v>#REF!</v>
      </c>
      <c r="L100" s="75" t="e">
        <f t="shared" si="11"/>
        <v>#REF!</v>
      </c>
      <c r="M100" s="26"/>
      <c r="N100" s="18"/>
    </row>
    <row r="101" spans="1:14" x14ac:dyDescent="0.25">
      <c r="A101" s="13"/>
      <c r="B101" s="69"/>
      <c r="C101" s="72"/>
      <c r="D101" s="73"/>
      <c r="E101" s="26"/>
      <c r="F101" s="24"/>
      <c r="G101" s="24"/>
      <c r="H101" s="24"/>
      <c r="I101" s="13">
        <v>7.3</v>
      </c>
      <c r="J101" s="74">
        <f t="shared" si="10"/>
        <v>0.30416666666666664</v>
      </c>
      <c r="K101" s="26" t="e">
        <f t="shared" si="9"/>
        <v>#REF!</v>
      </c>
      <c r="L101" s="75" t="e">
        <f t="shared" si="11"/>
        <v>#REF!</v>
      </c>
      <c r="M101" s="26"/>
      <c r="N101" s="18"/>
    </row>
    <row r="102" spans="1:14" x14ac:dyDescent="0.25">
      <c r="A102" s="13"/>
      <c r="B102" s="69"/>
      <c r="C102" s="72"/>
      <c r="D102" s="73"/>
      <c r="E102" s="26"/>
      <c r="F102" s="24"/>
      <c r="G102" s="24"/>
      <c r="H102" s="24"/>
      <c r="I102" s="13">
        <v>7.4</v>
      </c>
      <c r="J102" s="74">
        <f t="shared" si="10"/>
        <v>0.30833333333333335</v>
      </c>
      <c r="K102" s="26" t="e">
        <f t="shared" si="9"/>
        <v>#REF!</v>
      </c>
      <c r="L102" s="75" t="e">
        <f t="shared" si="11"/>
        <v>#REF!</v>
      </c>
      <c r="M102" s="26"/>
      <c r="N102" s="18"/>
    </row>
    <row r="103" spans="1:14" x14ac:dyDescent="0.25">
      <c r="A103" s="13"/>
      <c r="B103" s="69"/>
      <c r="C103" s="72"/>
      <c r="D103" s="73"/>
      <c r="E103" s="26"/>
      <c r="F103" s="24"/>
      <c r="G103" s="24"/>
      <c r="H103" s="24"/>
      <c r="I103" s="13">
        <v>7.5</v>
      </c>
      <c r="J103" s="74">
        <f t="shared" si="10"/>
        <v>0.3125</v>
      </c>
      <c r="K103" s="26" t="e">
        <f t="shared" si="9"/>
        <v>#REF!</v>
      </c>
      <c r="L103" s="75" t="e">
        <f t="shared" si="11"/>
        <v>#REF!</v>
      </c>
      <c r="M103" s="26"/>
      <c r="N103" s="18"/>
    </row>
    <row r="104" spans="1:14" x14ac:dyDescent="0.25">
      <c r="A104" s="13"/>
      <c r="B104" s="69"/>
      <c r="C104" s="72"/>
      <c r="D104" s="73"/>
      <c r="E104" s="26"/>
      <c r="F104" s="24"/>
      <c r="G104" s="24"/>
      <c r="H104" s="24"/>
      <c r="I104" s="13">
        <v>7.6</v>
      </c>
      <c r="J104" s="74">
        <f t="shared" si="10"/>
        <v>0.31666666666666665</v>
      </c>
      <c r="K104" s="26" t="e">
        <f t="shared" si="9"/>
        <v>#REF!</v>
      </c>
      <c r="L104" s="75" t="e">
        <f t="shared" si="11"/>
        <v>#REF!</v>
      </c>
      <c r="M104" s="26"/>
      <c r="N104" s="18"/>
    </row>
    <row r="105" spans="1:14" x14ac:dyDescent="0.25">
      <c r="A105" s="13"/>
      <c r="B105" s="69"/>
      <c r="C105" s="72"/>
      <c r="D105" s="73"/>
      <c r="E105" s="26"/>
      <c r="F105" s="24"/>
      <c r="G105" s="24"/>
      <c r="H105" s="24"/>
      <c r="I105" s="13">
        <v>7.7</v>
      </c>
      <c r="J105" s="74">
        <f t="shared" si="10"/>
        <v>0.32083333333333336</v>
      </c>
      <c r="K105" s="26" t="e">
        <f t="shared" si="9"/>
        <v>#REF!</v>
      </c>
      <c r="L105" s="75" t="e">
        <f t="shared" si="11"/>
        <v>#REF!</v>
      </c>
      <c r="M105" s="26"/>
      <c r="N105" s="18"/>
    </row>
    <row r="106" spans="1:14" x14ac:dyDescent="0.25">
      <c r="A106" s="13"/>
      <c r="B106" s="69"/>
      <c r="C106" s="72"/>
      <c r="D106" s="73"/>
      <c r="E106" s="26"/>
      <c r="F106" s="24"/>
      <c r="G106" s="24"/>
      <c r="H106" s="24"/>
      <c r="I106" s="13">
        <v>7.8</v>
      </c>
      <c r="J106" s="74">
        <f t="shared" si="10"/>
        <v>0.32500000000000001</v>
      </c>
      <c r="K106" s="26" t="e">
        <f t="shared" si="9"/>
        <v>#REF!</v>
      </c>
      <c r="L106" s="75" t="e">
        <f t="shared" si="11"/>
        <v>#REF!</v>
      </c>
      <c r="M106" s="26"/>
      <c r="N106" s="18"/>
    </row>
    <row r="107" spans="1:14" x14ac:dyDescent="0.25">
      <c r="A107" s="13"/>
      <c r="B107" s="69"/>
      <c r="C107" s="72"/>
      <c r="D107" s="73"/>
      <c r="E107" s="26"/>
      <c r="F107" s="24"/>
      <c r="G107" s="24"/>
      <c r="H107" s="24"/>
      <c r="I107" s="13">
        <v>7.9</v>
      </c>
      <c r="J107" s="74">
        <f t="shared" si="10"/>
        <v>0.32916666666666666</v>
      </c>
      <c r="K107" s="26" t="e">
        <f t="shared" si="9"/>
        <v>#REF!</v>
      </c>
      <c r="L107" s="75" t="e">
        <f t="shared" si="11"/>
        <v>#REF!</v>
      </c>
      <c r="M107" s="26"/>
      <c r="N107" s="18"/>
    </row>
    <row r="108" spans="1:14" x14ac:dyDescent="0.25">
      <c r="A108" s="13"/>
      <c r="B108" s="69"/>
      <c r="C108" s="72"/>
      <c r="D108" s="73"/>
      <c r="E108" s="26"/>
      <c r="F108" s="24"/>
      <c r="G108" s="24"/>
      <c r="H108" s="24"/>
      <c r="I108" s="13">
        <v>8</v>
      </c>
      <c r="J108" s="74">
        <f t="shared" si="10"/>
        <v>0.33333333333333331</v>
      </c>
      <c r="K108" s="26" t="e">
        <f t="shared" si="9"/>
        <v>#REF!</v>
      </c>
      <c r="L108" s="75" t="e">
        <f t="shared" si="11"/>
        <v>#REF!</v>
      </c>
      <c r="M108" s="26"/>
      <c r="N108" s="18"/>
    </row>
    <row r="109" spans="1:14" x14ac:dyDescent="0.25">
      <c r="A109" s="13"/>
      <c r="B109" s="69"/>
      <c r="C109" s="72"/>
      <c r="D109" s="73"/>
      <c r="E109" s="26"/>
      <c r="F109" s="24"/>
      <c r="G109" s="24"/>
      <c r="H109" s="24"/>
      <c r="I109" s="13">
        <v>8.1</v>
      </c>
      <c r="J109" s="74">
        <f t="shared" si="10"/>
        <v>0.33749999999999997</v>
      </c>
      <c r="K109" s="26" t="e">
        <f t="shared" si="9"/>
        <v>#REF!</v>
      </c>
      <c r="L109" s="75" t="e">
        <f t="shared" si="11"/>
        <v>#REF!</v>
      </c>
      <c r="M109" s="26"/>
      <c r="N109" s="18"/>
    </row>
    <row r="110" spans="1:14" x14ac:dyDescent="0.25">
      <c r="A110" s="13"/>
      <c r="B110" s="69"/>
      <c r="C110" s="72"/>
      <c r="D110" s="73"/>
      <c r="E110" s="26"/>
      <c r="F110" s="24"/>
      <c r="G110" s="24"/>
      <c r="H110" s="24"/>
      <c r="I110" s="13">
        <v>8.1999999999999993</v>
      </c>
      <c r="J110" s="74">
        <f t="shared" si="10"/>
        <v>0.34166666666666662</v>
      </c>
      <c r="K110" s="26" t="e">
        <f t="shared" si="9"/>
        <v>#REF!</v>
      </c>
      <c r="L110" s="75" t="e">
        <f t="shared" si="11"/>
        <v>#REF!</v>
      </c>
      <c r="M110" s="26"/>
      <c r="N110" s="18"/>
    </row>
    <row r="111" spans="1:14" x14ac:dyDescent="0.25">
      <c r="A111" s="13"/>
      <c r="B111" s="69"/>
      <c r="C111" s="72"/>
      <c r="D111" s="73"/>
      <c r="E111" s="26"/>
      <c r="F111" s="24"/>
      <c r="G111" s="24"/>
      <c r="H111" s="24"/>
      <c r="I111" s="13">
        <v>8.3000000000000007</v>
      </c>
      <c r="J111" s="74">
        <f t="shared" si="10"/>
        <v>0.34583333333333338</v>
      </c>
      <c r="K111" s="26" t="e">
        <f t="shared" si="9"/>
        <v>#REF!</v>
      </c>
      <c r="L111" s="75" t="e">
        <f t="shared" si="11"/>
        <v>#REF!</v>
      </c>
      <c r="M111" s="26"/>
      <c r="N111" s="18"/>
    </row>
    <row r="112" spans="1:14" x14ac:dyDescent="0.25">
      <c r="A112" s="13"/>
      <c r="B112" s="69"/>
      <c r="C112" s="72"/>
      <c r="D112" s="73"/>
      <c r="E112" s="26"/>
      <c r="F112" s="24"/>
      <c r="G112" s="24"/>
      <c r="H112" s="24"/>
      <c r="I112" s="13">
        <v>8.4</v>
      </c>
      <c r="J112" s="74">
        <f t="shared" si="10"/>
        <v>0.35000000000000003</v>
      </c>
      <c r="K112" s="26" t="e">
        <f t="shared" si="9"/>
        <v>#REF!</v>
      </c>
      <c r="L112" s="75" t="e">
        <f t="shared" si="11"/>
        <v>#REF!</v>
      </c>
      <c r="M112" s="26"/>
      <c r="N112" s="18"/>
    </row>
    <row r="113" spans="1:14" x14ac:dyDescent="0.25">
      <c r="A113" s="13"/>
      <c r="B113" s="69"/>
      <c r="C113" s="72"/>
      <c r="D113" s="73"/>
      <c r="E113" s="26"/>
      <c r="F113" s="24"/>
      <c r="G113" s="24"/>
      <c r="H113" s="24"/>
      <c r="I113" s="13">
        <v>8.5</v>
      </c>
      <c r="J113" s="74">
        <f t="shared" si="10"/>
        <v>0.35416666666666669</v>
      </c>
      <c r="K113" s="26" t="e">
        <f t="shared" si="9"/>
        <v>#REF!</v>
      </c>
      <c r="L113" s="75" t="e">
        <f t="shared" si="11"/>
        <v>#REF!</v>
      </c>
      <c r="M113" s="26"/>
      <c r="N113" s="18"/>
    </row>
    <row r="114" spans="1:14" x14ac:dyDescent="0.25">
      <c r="A114" s="13"/>
      <c r="B114" s="69"/>
      <c r="C114" s="72"/>
      <c r="D114" s="73"/>
      <c r="E114" s="26"/>
      <c r="F114" s="24"/>
      <c r="G114" s="24"/>
      <c r="H114" s="24"/>
      <c r="I114" s="13">
        <v>8.6</v>
      </c>
      <c r="J114" s="74">
        <f t="shared" si="10"/>
        <v>0.35833333333333334</v>
      </c>
      <c r="K114" s="26" t="e">
        <f t="shared" si="9"/>
        <v>#REF!</v>
      </c>
      <c r="L114" s="75" t="e">
        <f t="shared" si="11"/>
        <v>#REF!</v>
      </c>
      <c r="M114" s="26"/>
      <c r="N114" s="18"/>
    </row>
    <row r="115" spans="1:14" x14ac:dyDescent="0.25">
      <c r="A115" s="13"/>
      <c r="B115" s="69"/>
      <c r="C115" s="72"/>
      <c r="D115" s="73"/>
      <c r="E115" s="26"/>
      <c r="F115" s="24"/>
      <c r="G115" s="24"/>
      <c r="H115" s="24"/>
      <c r="I115" s="13">
        <v>8.6999999999999993</v>
      </c>
      <c r="J115" s="74">
        <f t="shared" si="10"/>
        <v>0.36249999999999999</v>
      </c>
      <c r="K115" s="26" t="e">
        <f t="shared" si="9"/>
        <v>#REF!</v>
      </c>
      <c r="L115" s="75" t="e">
        <f t="shared" si="11"/>
        <v>#REF!</v>
      </c>
      <c r="M115" s="26"/>
      <c r="N115" s="18"/>
    </row>
    <row r="116" spans="1:14" x14ac:dyDescent="0.25">
      <c r="A116" s="13"/>
      <c r="B116" s="69"/>
      <c r="C116" s="72"/>
      <c r="D116" s="73"/>
      <c r="E116" s="26"/>
      <c r="F116" s="24"/>
      <c r="G116" s="24"/>
      <c r="H116" s="24"/>
      <c r="I116" s="13">
        <v>8.8000000000000007</v>
      </c>
      <c r="J116" s="74">
        <f t="shared" si="10"/>
        <v>0.3666666666666667</v>
      </c>
      <c r="K116" s="26" t="e">
        <f t="shared" si="9"/>
        <v>#REF!</v>
      </c>
      <c r="L116" s="75" t="e">
        <f t="shared" si="11"/>
        <v>#REF!</v>
      </c>
      <c r="M116" s="26"/>
      <c r="N116" s="18"/>
    </row>
    <row r="117" spans="1:14" x14ac:dyDescent="0.25">
      <c r="A117" s="13"/>
      <c r="B117" s="69"/>
      <c r="C117" s="72"/>
      <c r="D117" s="73"/>
      <c r="E117" s="26"/>
      <c r="F117" s="24"/>
      <c r="G117" s="24"/>
      <c r="H117" s="24"/>
      <c r="I117" s="13">
        <v>8.9</v>
      </c>
      <c r="J117" s="74">
        <f t="shared" si="10"/>
        <v>0.37083333333333335</v>
      </c>
      <c r="K117" s="26" t="e">
        <f t="shared" si="9"/>
        <v>#REF!</v>
      </c>
      <c r="L117" s="75" t="e">
        <f t="shared" si="11"/>
        <v>#REF!</v>
      </c>
      <c r="M117" s="26"/>
      <c r="N117" s="18"/>
    </row>
    <row r="118" spans="1:14" x14ac:dyDescent="0.25">
      <c r="A118" s="13"/>
      <c r="B118" s="69"/>
      <c r="C118" s="72"/>
      <c r="D118" s="73"/>
      <c r="E118" s="26"/>
      <c r="F118" s="24"/>
      <c r="G118" s="24"/>
      <c r="H118" s="24"/>
      <c r="I118" s="13">
        <v>9</v>
      </c>
      <c r="J118" s="74">
        <f t="shared" si="10"/>
        <v>0.375</v>
      </c>
      <c r="K118" s="26" t="e">
        <f t="shared" si="9"/>
        <v>#REF!</v>
      </c>
      <c r="L118" s="75" t="e">
        <f t="shared" si="11"/>
        <v>#REF!</v>
      </c>
      <c r="M118" s="26"/>
      <c r="N118" s="18"/>
    </row>
    <row r="119" spans="1:14" x14ac:dyDescent="0.25">
      <c r="A119" s="13"/>
      <c r="B119" s="69"/>
      <c r="C119" s="72"/>
      <c r="D119" s="73"/>
      <c r="E119" s="26"/>
      <c r="F119" s="24"/>
      <c r="G119" s="24"/>
      <c r="H119" s="24"/>
      <c r="I119" s="13">
        <v>9.1</v>
      </c>
      <c r="J119" s="74">
        <f t="shared" si="10"/>
        <v>0.37916666666666665</v>
      </c>
      <c r="K119" s="26" t="e">
        <f t="shared" si="9"/>
        <v>#REF!</v>
      </c>
      <c r="L119" s="75" t="e">
        <f t="shared" si="11"/>
        <v>#REF!</v>
      </c>
      <c r="M119" s="26"/>
      <c r="N119" s="18"/>
    </row>
    <row r="120" spans="1:14" x14ac:dyDescent="0.25">
      <c r="A120" s="13"/>
      <c r="B120" s="69"/>
      <c r="C120" s="72"/>
      <c r="D120" s="73"/>
      <c r="E120" s="26"/>
      <c r="F120" s="24"/>
      <c r="G120" s="24"/>
      <c r="H120" s="24"/>
      <c r="I120" s="13">
        <v>9.1999999999999993</v>
      </c>
      <c r="J120" s="74">
        <f t="shared" si="10"/>
        <v>0.3833333333333333</v>
      </c>
      <c r="K120" s="26" t="e">
        <f t="shared" si="9"/>
        <v>#REF!</v>
      </c>
      <c r="L120" s="75" t="e">
        <f t="shared" si="11"/>
        <v>#REF!</v>
      </c>
      <c r="M120" s="26"/>
      <c r="N120" s="18"/>
    </row>
    <row r="121" spans="1:14" x14ac:dyDescent="0.25">
      <c r="A121" s="13"/>
      <c r="B121" s="69"/>
      <c r="C121" s="72"/>
      <c r="D121" s="73"/>
      <c r="E121" s="26"/>
      <c r="F121" s="24"/>
      <c r="G121" s="24"/>
      <c r="H121" s="24"/>
      <c r="I121" s="13">
        <v>9.3000000000000007</v>
      </c>
      <c r="J121" s="74">
        <f t="shared" si="10"/>
        <v>0.38750000000000001</v>
      </c>
      <c r="K121" s="26" t="e">
        <f t="shared" si="9"/>
        <v>#REF!</v>
      </c>
      <c r="L121" s="75" t="e">
        <f t="shared" si="11"/>
        <v>#REF!</v>
      </c>
      <c r="M121" s="26"/>
      <c r="N121" s="18"/>
    </row>
    <row r="122" spans="1:14" x14ac:dyDescent="0.25">
      <c r="A122" s="13"/>
      <c r="B122" s="69"/>
      <c r="C122" s="72"/>
      <c r="D122" s="73"/>
      <c r="E122" s="26"/>
      <c r="F122" s="24"/>
      <c r="G122" s="24"/>
      <c r="H122" s="24"/>
      <c r="I122" s="13">
        <v>9.4</v>
      </c>
      <c r="J122" s="74">
        <f t="shared" si="10"/>
        <v>0.39166666666666666</v>
      </c>
      <c r="K122" s="26" t="e">
        <f t="shared" si="9"/>
        <v>#REF!</v>
      </c>
      <c r="L122" s="75" t="e">
        <f t="shared" si="11"/>
        <v>#REF!</v>
      </c>
      <c r="M122" s="26"/>
      <c r="N122" s="18"/>
    </row>
    <row r="123" spans="1:14" x14ac:dyDescent="0.25">
      <c r="A123" s="13"/>
      <c r="B123" s="69"/>
      <c r="C123" s="72"/>
      <c r="D123" s="73"/>
      <c r="E123" s="26"/>
      <c r="F123" s="24"/>
      <c r="G123" s="24"/>
      <c r="H123" s="24"/>
      <c r="I123" s="13">
        <v>9.5</v>
      </c>
      <c r="J123" s="74">
        <f t="shared" si="10"/>
        <v>0.39583333333333331</v>
      </c>
      <c r="K123" s="26" t="e">
        <f t="shared" si="9"/>
        <v>#REF!</v>
      </c>
      <c r="L123" s="75" t="e">
        <f t="shared" si="11"/>
        <v>#REF!</v>
      </c>
      <c r="M123" s="26"/>
      <c r="N123" s="18"/>
    </row>
    <row r="124" spans="1:14" x14ac:dyDescent="0.25">
      <c r="A124" s="13"/>
      <c r="B124" s="69"/>
      <c r="C124" s="72"/>
      <c r="D124" s="73"/>
      <c r="E124" s="26"/>
      <c r="F124" s="24"/>
      <c r="G124" s="24"/>
      <c r="H124" s="24"/>
      <c r="I124" s="13">
        <v>9.6</v>
      </c>
      <c r="J124" s="74">
        <f t="shared" si="10"/>
        <v>0.39999999999999997</v>
      </c>
      <c r="K124" s="26" t="e">
        <f t="shared" si="9"/>
        <v>#REF!</v>
      </c>
      <c r="L124" s="75" t="e">
        <f t="shared" si="11"/>
        <v>#REF!</v>
      </c>
      <c r="M124" s="26"/>
      <c r="N124" s="18"/>
    </row>
    <row r="125" spans="1:14" x14ac:dyDescent="0.25">
      <c r="A125" s="13"/>
      <c r="B125" s="69"/>
      <c r="C125" s="72"/>
      <c r="D125" s="73"/>
      <c r="E125" s="26"/>
      <c r="F125" s="24"/>
      <c r="G125" s="24"/>
      <c r="H125" s="24"/>
      <c r="I125" s="13">
        <v>9.6999999999999993</v>
      </c>
      <c r="J125" s="74">
        <f t="shared" si="10"/>
        <v>0.40416666666666662</v>
      </c>
      <c r="K125" s="26" t="e">
        <f t="shared" si="9"/>
        <v>#REF!</v>
      </c>
      <c r="L125" s="75" t="e">
        <f t="shared" si="11"/>
        <v>#REF!</v>
      </c>
      <c r="M125" s="26"/>
      <c r="N125" s="18"/>
    </row>
    <row r="126" spans="1:14" x14ac:dyDescent="0.25">
      <c r="A126" s="13"/>
      <c r="B126" s="69"/>
      <c r="C126" s="72"/>
      <c r="D126" s="73"/>
      <c r="E126" s="26"/>
      <c r="F126" s="24"/>
      <c r="G126" s="24"/>
      <c r="H126" s="24"/>
      <c r="I126" s="13">
        <v>9.8000000000000007</v>
      </c>
      <c r="J126" s="74">
        <f t="shared" si="10"/>
        <v>0.40833333333333338</v>
      </c>
      <c r="K126" s="26" t="e">
        <f t="shared" si="9"/>
        <v>#REF!</v>
      </c>
      <c r="L126" s="75" t="e">
        <f t="shared" si="11"/>
        <v>#REF!</v>
      </c>
      <c r="M126" s="26"/>
      <c r="N126" s="18"/>
    </row>
    <row r="127" spans="1:14" x14ac:dyDescent="0.25">
      <c r="A127" s="13"/>
      <c r="B127" s="69"/>
      <c r="C127" s="72"/>
      <c r="D127" s="73"/>
      <c r="E127" s="26"/>
      <c r="F127" s="24"/>
      <c r="G127" s="24"/>
      <c r="H127" s="24"/>
      <c r="I127" s="13">
        <v>9.9</v>
      </c>
      <c r="J127" s="74">
        <f t="shared" si="10"/>
        <v>0.41250000000000003</v>
      </c>
      <c r="K127" s="26" t="e">
        <f t="shared" si="9"/>
        <v>#REF!</v>
      </c>
      <c r="L127" s="75" t="e">
        <f t="shared" si="11"/>
        <v>#REF!</v>
      </c>
      <c r="M127" s="26"/>
      <c r="N127" s="18"/>
    </row>
    <row r="128" spans="1:14" x14ac:dyDescent="0.25">
      <c r="A128" s="13"/>
      <c r="B128" s="69"/>
      <c r="C128" s="72"/>
      <c r="D128" s="73"/>
      <c r="E128" s="26"/>
      <c r="F128" s="24"/>
      <c r="G128" s="24"/>
      <c r="H128" s="24"/>
      <c r="I128" s="13">
        <v>10</v>
      </c>
      <c r="J128" s="74">
        <f t="shared" si="10"/>
        <v>0.41666666666666669</v>
      </c>
      <c r="K128" s="26" t="e">
        <f t="shared" si="9"/>
        <v>#REF!</v>
      </c>
      <c r="L128" s="75" t="e">
        <f t="shared" si="11"/>
        <v>#REF!</v>
      </c>
      <c r="M128" s="26"/>
      <c r="N128" s="18"/>
    </row>
    <row r="129" spans="1:14" x14ac:dyDescent="0.25">
      <c r="A129" s="13"/>
      <c r="B129" s="69"/>
      <c r="C129" s="72"/>
      <c r="D129" s="73"/>
      <c r="E129" s="26"/>
      <c r="F129" s="24"/>
      <c r="G129" s="24"/>
      <c r="H129" s="24"/>
      <c r="I129" s="13">
        <v>10.1</v>
      </c>
      <c r="J129" s="74">
        <f t="shared" si="10"/>
        <v>0.42083333333333334</v>
      </c>
      <c r="K129" s="26" t="e">
        <f t="shared" si="9"/>
        <v>#REF!</v>
      </c>
      <c r="L129" s="75" t="e">
        <f t="shared" si="11"/>
        <v>#REF!</v>
      </c>
      <c r="M129" s="26"/>
      <c r="N129" s="18"/>
    </row>
    <row r="130" spans="1:14" x14ac:dyDescent="0.25">
      <c r="A130" s="13"/>
      <c r="B130" s="69"/>
      <c r="C130" s="72"/>
      <c r="D130" s="73"/>
      <c r="E130" s="26"/>
      <c r="F130" s="24"/>
      <c r="G130" s="24"/>
      <c r="H130" s="24"/>
      <c r="I130" s="13">
        <v>10.199999999999999</v>
      </c>
      <c r="J130" s="74">
        <f t="shared" si="10"/>
        <v>0.42499999999999999</v>
      </c>
      <c r="K130" s="26" t="e">
        <f t="shared" si="9"/>
        <v>#REF!</v>
      </c>
      <c r="L130" s="75" t="e">
        <f t="shared" si="11"/>
        <v>#REF!</v>
      </c>
      <c r="M130" s="26"/>
      <c r="N130" s="18"/>
    </row>
    <row r="131" spans="1:14" x14ac:dyDescent="0.25">
      <c r="A131" s="13"/>
      <c r="B131" s="69"/>
      <c r="C131" s="72"/>
      <c r="D131" s="73"/>
      <c r="E131" s="26"/>
      <c r="F131" s="24"/>
      <c r="G131" s="24"/>
      <c r="H131" s="24"/>
      <c r="I131" s="13">
        <v>10.3</v>
      </c>
      <c r="J131" s="74">
        <f t="shared" si="10"/>
        <v>0.4291666666666667</v>
      </c>
      <c r="K131" s="26" t="e">
        <f t="shared" si="9"/>
        <v>#REF!</v>
      </c>
      <c r="L131" s="75" t="e">
        <f t="shared" si="11"/>
        <v>#REF!</v>
      </c>
      <c r="M131" s="26"/>
      <c r="N131" s="18"/>
    </row>
    <row r="132" spans="1:14" x14ac:dyDescent="0.25">
      <c r="A132" s="13"/>
      <c r="B132" s="69"/>
      <c r="C132" s="72"/>
      <c r="D132" s="73"/>
      <c r="E132" s="26"/>
      <c r="F132" s="24"/>
      <c r="G132" s="24"/>
      <c r="H132" s="24"/>
      <c r="I132" s="13">
        <v>10.4</v>
      </c>
      <c r="J132" s="74">
        <f t="shared" si="10"/>
        <v>0.43333333333333335</v>
      </c>
      <c r="K132" s="26" t="e">
        <f t="shared" si="9"/>
        <v>#REF!</v>
      </c>
      <c r="L132" s="75" t="e">
        <f t="shared" si="11"/>
        <v>#REF!</v>
      </c>
      <c r="M132" s="26"/>
      <c r="N132" s="18"/>
    </row>
    <row r="133" spans="1:14" x14ac:dyDescent="0.25">
      <c r="A133" s="13"/>
      <c r="B133" s="69"/>
      <c r="C133" s="72"/>
      <c r="D133" s="73"/>
      <c r="E133" s="26"/>
      <c r="F133" s="24"/>
      <c r="G133" s="24"/>
      <c r="H133" s="24"/>
      <c r="I133" s="13">
        <v>10.5</v>
      </c>
      <c r="J133" s="74">
        <f t="shared" si="10"/>
        <v>0.4375</v>
      </c>
      <c r="K133" s="26" t="e">
        <f t="shared" si="9"/>
        <v>#REF!</v>
      </c>
      <c r="L133" s="75" t="e">
        <f t="shared" si="11"/>
        <v>#REF!</v>
      </c>
      <c r="M133" s="26"/>
      <c r="N133" s="18"/>
    </row>
    <row r="134" spans="1:14" x14ac:dyDescent="0.25">
      <c r="A134" s="13"/>
      <c r="B134" s="69"/>
      <c r="C134" s="72"/>
      <c r="D134" s="73"/>
      <c r="E134" s="26"/>
      <c r="F134" s="24"/>
      <c r="G134" s="24"/>
      <c r="H134" s="24"/>
      <c r="I134" s="13">
        <v>10.6</v>
      </c>
      <c r="J134" s="74">
        <f t="shared" si="10"/>
        <v>0.44166666666666665</v>
      </c>
      <c r="K134" s="26" t="e">
        <f t="shared" si="9"/>
        <v>#REF!</v>
      </c>
      <c r="L134" s="75" t="e">
        <f t="shared" si="11"/>
        <v>#REF!</v>
      </c>
      <c r="M134" s="26"/>
      <c r="N134" s="18"/>
    </row>
    <row r="135" spans="1:14" x14ac:dyDescent="0.25">
      <c r="A135" s="13"/>
      <c r="B135" s="69"/>
      <c r="C135" s="72"/>
      <c r="D135" s="73"/>
      <c r="E135" s="26"/>
      <c r="F135" s="24"/>
      <c r="G135" s="24"/>
      <c r="H135" s="24"/>
      <c r="I135" s="13">
        <v>10.7</v>
      </c>
      <c r="J135" s="74">
        <f t="shared" si="10"/>
        <v>0.4458333333333333</v>
      </c>
      <c r="K135" s="26" t="e">
        <f t="shared" si="9"/>
        <v>#REF!</v>
      </c>
      <c r="L135" s="75" t="e">
        <f t="shared" si="11"/>
        <v>#REF!</v>
      </c>
      <c r="M135" s="26"/>
      <c r="N135" s="18"/>
    </row>
    <row r="136" spans="1:14" x14ac:dyDescent="0.25">
      <c r="A136" s="13"/>
      <c r="B136" s="69"/>
      <c r="C136" s="72"/>
      <c r="D136" s="73"/>
      <c r="E136" s="26"/>
      <c r="F136" s="24"/>
      <c r="G136" s="24"/>
      <c r="H136" s="24"/>
      <c r="I136" s="13">
        <v>10.8</v>
      </c>
      <c r="J136" s="74">
        <f t="shared" si="10"/>
        <v>0.45</v>
      </c>
      <c r="K136" s="26" t="e">
        <f t="shared" si="9"/>
        <v>#REF!</v>
      </c>
      <c r="L136" s="75" t="e">
        <f t="shared" si="11"/>
        <v>#REF!</v>
      </c>
      <c r="M136" s="26"/>
      <c r="N136" s="18"/>
    </row>
    <row r="137" spans="1:14" x14ac:dyDescent="0.25">
      <c r="A137" s="13"/>
      <c r="B137" s="69"/>
      <c r="C137" s="72"/>
      <c r="D137" s="73"/>
      <c r="E137" s="26"/>
      <c r="F137" s="24"/>
      <c r="G137" s="24"/>
      <c r="H137" s="24"/>
      <c r="I137" s="13">
        <v>10.9</v>
      </c>
      <c r="J137" s="74">
        <f t="shared" si="10"/>
        <v>0.45416666666666666</v>
      </c>
      <c r="K137" s="26" t="e">
        <f t="shared" si="9"/>
        <v>#REF!</v>
      </c>
      <c r="L137" s="75" t="e">
        <f t="shared" si="11"/>
        <v>#REF!</v>
      </c>
      <c r="M137" s="26"/>
      <c r="N137" s="18"/>
    </row>
    <row r="138" spans="1:14" x14ac:dyDescent="0.25">
      <c r="A138" s="13"/>
      <c r="B138" s="69"/>
      <c r="C138" s="72"/>
      <c r="D138" s="73"/>
      <c r="E138" s="26"/>
      <c r="F138" s="24"/>
      <c r="G138" s="24"/>
      <c r="H138" s="24"/>
      <c r="I138" s="13">
        <v>11</v>
      </c>
      <c r="J138" s="74">
        <f t="shared" si="10"/>
        <v>0.45833333333333331</v>
      </c>
      <c r="K138" s="26" t="e">
        <f t="shared" si="9"/>
        <v>#REF!</v>
      </c>
      <c r="L138" s="75" t="e">
        <f t="shared" si="11"/>
        <v>#REF!</v>
      </c>
      <c r="M138" s="26"/>
      <c r="N138" s="18"/>
    </row>
    <row r="139" spans="1:14" x14ac:dyDescent="0.25">
      <c r="A139" s="13"/>
      <c r="B139" s="69"/>
      <c r="C139" s="72"/>
      <c r="D139" s="73"/>
      <c r="E139" s="26"/>
      <c r="F139" s="24"/>
      <c r="G139" s="24"/>
      <c r="H139" s="24"/>
      <c r="I139" s="13">
        <v>11.1</v>
      </c>
      <c r="J139" s="74">
        <f t="shared" si="10"/>
        <v>0.46249999999999997</v>
      </c>
      <c r="K139" s="26" t="e">
        <f t="shared" si="9"/>
        <v>#REF!</v>
      </c>
      <c r="L139" s="75" t="e">
        <f t="shared" si="11"/>
        <v>#REF!</v>
      </c>
      <c r="M139" s="26"/>
      <c r="N139" s="18"/>
    </row>
    <row r="140" spans="1:14" x14ac:dyDescent="0.25">
      <c r="A140" s="13"/>
      <c r="B140" s="69"/>
      <c r="C140" s="72"/>
      <c r="D140" s="73"/>
      <c r="E140" s="26"/>
      <c r="F140" s="24"/>
      <c r="G140" s="24"/>
      <c r="H140" s="24"/>
      <c r="I140" s="13">
        <v>11.2</v>
      </c>
      <c r="J140" s="74">
        <f t="shared" si="10"/>
        <v>0.46666666666666662</v>
      </c>
      <c r="K140" s="26" t="e">
        <f t="shared" si="9"/>
        <v>#REF!</v>
      </c>
      <c r="L140" s="75" t="e">
        <f t="shared" si="11"/>
        <v>#REF!</v>
      </c>
      <c r="M140" s="26"/>
      <c r="N140" s="18"/>
    </row>
    <row r="141" spans="1:14" x14ac:dyDescent="0.25">
      <c r="A141" s="13"/>
      <c r="B141" s="69"/>
      <c r="C141" s="72"/>
      <c r="D141" s="73"/>
      <c r="E141" s="26"/>
      <c r="F141" s="24"/>
      <c r="G141" s="24"/>
      <c r="H141" s="24"/>
      <c r="I141" s="13">
        <v>11.3</v>
      </c>
      <c r="J141" s="74">
        <f t="shared" si="10"/>
        <v>0.47083333333333338</v>
      </c>
      <c r="K141" s="26" t="e">
        <f t="shared" si="9"/>
        <v>#REF!</v>
      </c>
      <c r="L141" s="75" t="e">
        <f t="shared" si="11"/>
        <v>#REF!</v>
      </c>
      <c r="M141" s="26"/>
      <c r="N141" s="18"/>
    </row>
    <row r="142" spans="1:14" x14ac:dyDescent="0.25">
      <c r="A142" s="13"/>
      <c r="B142" s="69"/>
      <c r="C142" s="72"/>
      <c r="D142" s="73"/>
      <c r="E142" s="26"/>
      <c r="F142" s="24"/>
      <c r="G142" s="24"/>
      <c r="H142" s="24"/>
      <c r="I142" s="13">
        <v>11.4</v>
      </c>
      <c r="J142" s="74">
        <f t="shared" si="10"/>
        <v>0.47500000000000003</v>
      </c>
      <c r="K142" s="26" t="e">
        <f t="shared" si="9"/>
        <v>#REF!</v>
      </c>
      <c r="L142" s="75" t="e">
        <f t="shared" si="11"/>
        <v>#REF!</v>
      </c>
      <c r="M142" s="26"/>
      <c r="N142" s="18"/>
    </row>
    <row r="143" spans="1:14" x14ac:dyDescent="0.25">
      <c r="A143" s="13"/>
      <c r="B143" s="69"/>
      <c r="C143" s="72"/>
      <c r="D143" s="73"/>
      <c r="E143" s="26"/>
      <c r="F143" s="24"/>
      <c r="G143" s="24"/>
      <c r="H143" s="24"/>
      <c r="I143" s="13">
        <v>11.5</v>
      </c>
      <c r="J143" s="74">
        <f t="shared" si="10"/>
        <v>0.47916666666666669</v>
      </c>
      <c r="K143" s="26" t="e">
        <f t="shared" si="9"/>
        <v>#REF!</v>
      </c>
      <c r="L143" s="75" t="e">
        <f t="shared" si="11"/>
        <v>#REF!</v>
      </c>
      <c r="M143" s="26"/>
      <c r="N143" s="18"/>
    </row>
    <row r="144" spans="1:14" x14ac:dyDescent="0.25">
      <c r="A144" s="13"/>
      <c r="B144" s="69"/>
      <c r="C144" s="72"/>
      <c r="D144" s="73"/>
      <c r="E144" s="26"/>
      <c r="F144" s="24"/>
      <c r="G144" s="24"/>
      <c r="H144" s="24"/>
      <c r="I144" s="13">
        <v>11.6</v>
      </c>
      <c r="J144" s="74">
        <f t="shared" si="10"/>
        <v>0.48333333333333334</v>
      </c>
      <c r="K144" s="26" t="e">
        <f t="shared" si="9"/>
        <v>#REF!</v>
      </c>
      <c r="L144" s="75" t="e">
        <f t="shared" si="11"/>
        <v>#REF!</v>
      </c>
      <c r="M144" s="26"/>
      <c r="N144" s="18"/>
    </row>
    <row r="145" spans="1:14" x14ac:dyDescent="0.25">
      <c r="A145" s="13"/>
      <c r="B145" s="69"/>
      <c r="C145" s="72"/>
      <c r="D145" s="73"/>
      <c r="E145" s="26"/>
      <c r="F145" s="24"/>
      <c r="G145" s="24"/>
      <c r="H145" s="24"/>
      <c r="I145" s="13">
        <v>11.7</v>
      </c>
      <c r="J145" s="74">
        <f t="shared" si="10"/>
        <v>0.48749999999999999</v>
      </c>
      <c r="K145" s="26" t="e">
        <f t="shared" si="9"/>
        <v>#REF!</v>
      </c>
      <c r="L145" s="75" t="e">
        <f t="shared" si="11"/>
        <v>#REF!</v>
      </c>
      <c r="M145" s="26"/>
      <c r="N145" s="18"/>
    </row>
    <row r="146" spans="1:14" x14ac:dyDescent="0.25">
      <c r="A146" s="13"/>
      <c r="B146" s="69"/>
      <c r="C146" s="72"/>
      <c r="D146" s="73"/>
      <c r="E146" s="26"/>
      <c r="F146" s="24"/>
      <c r="G146" s="24"/>
      <c r="H146" s="24"/>
      <c r="I146" s="13">
        <v>11.8</v>
      </c>
      <c r="J146" s="74">
        <f t="shared" si="10"/>
        <v>0.4916666666666667</v>
      </c>
      <c r="K146" s="26" t="e">
        <f t="shared" si="9"/>
        <v>#REF!</v>
      </c>
      <c r="L146" s="75" t="e">
        <f t="shared" si="11"/>
        <v>#REF!</v>
      </c>
      <c r="M146" s="26"/>
      <c r="N146" s="18"/>
    </row>
    <row r="147" spans="1:14" x14ac:dyDescent="0.25">
      <c r="A147" s="13"/>
      <c r="B147" s="69"/>
      <c r="C147" s="72"/>
      <c r="D147" s="73"/>
      <c r="E147" s="26"/>
      <c r="F147" s="24"/>
      <c r="G147" s="24"/>
      <c r="H147" s="24"/>
      <c r="I147" s="13">
        <v>11.9</v>
      </c>
      <c r="J147" s="74">
        <f t="shared" si="10"/>
        <v>0.49583333333333335</v>
      </c>
      <c r="K147" s="26" t="e">
        <f t="shared" si="9"/>
        <v>#REF!</v>
      </c>
      <c r="L147" s="75" t="e">
        <f t="shared" si="11"/>
        <v>#REF!</v>
      </c>
      <c r="M147" s="26"/>
      <c r="N147" s="18"/>
    </row>
    <row r="148" spans="1:14" x14ac:dyDescent="0.25">
      <c r="A148" s="13"/>
      <c r="B148" s="69"/>
      <c r="C148" s="72"/>
      <c r="D148" s="73"/>
      <c r="E148" s="26"/>
      <c r="F148" s="24"/>
      <c r="G148" s="24"/>
      <c r="H148" s="24"/>
      <c r="I148" s="13">
        <v>12</v>
      </c>
      <c r="J148" s="74">
        <f t="shared" si="10"/>
        <v>0.5</v>
      </c>
      <c r="K148" s="26" t="e">
        <f t="shared" si="9"/>
        <v>#REF!</v>
      </c>
      <c r="L148" s="75" t="e">
        <f t="shared" si="11"/>
        <v>#REF!</v>
      </c>
      <c r="M148" s="26"/>
      <c r="N148" s="18"/>
    </row>
    <row r="149" spans="1:14" x14ac:dyDescent="0.25">
      <c r="A149" s="13"/>
      <c r="B149" s="69"/>
      <c r="C149" s="72"/>
      <c r="D149" s="73"/>
      <c r="E149" s="26"/>
      <c r="F149" s="24"/>
      <c r="G149" s="24"/>
      <c r="H149" s="24"/>
      <c r="I149" s="13">
        <v>12.1</v>
      </c>
      <c r="J149" s="74">
        <f t="shared" si="10"/>
        <v>0.50416666666666665</v>
      </c>
      <c r="K149" s="26" t="e">
        <f t="shared" si="9"/>
        <v>#REF!</v>
      </c>
      <c r="L149" s="75" t="e">
        <f t="shared" si="11"/>
        <v>#REF!</v>
      </c>
      <c r="M149" s="26"/>
      <c r="N149" s="18"/>
    </row>
    <row r="150" spans="1:14" x14ac:dyDescent="0.25">
      <c r="A150" s="13"/>
      <c r="B150" s="69"/>
      <c r="C150" s="72"/>
      <c r="D150" s="73"/>
      <c r="E150" s="26"/>
      <c r="F150" s="24"/>
      <c r="G150" s="24"/>
      <c r="H150" s="24"/>
      <c r="I150" s="13">
        <v>12.2</v>
      </c>
      <c r="J150" s="74">
        <f t="shared" si="10"/>
        <v>0.5083333333333333</v>
      </c>
      <c r="K150" s="26" t="e">
        <f t="shared" si="9"/>
        <v>#REF!</v>
      </c>
      <c r="L150" s="75" t="e">
        <f t="shared" si="11"/>
        <v>#REF!</v>
      </c>
      <c r="M150" s="26"/>
      <c r="N150" s="18"/>
    </row>
    <row r="151" spans="1:14" x14ac:dyDescent="0.25">
      <c r="A151" s="13"/>
      <c r="B151" s="69"/>
      <c r="C151" s="72"/>
      <c r="D151" s="73"/>
      <c r="E151" s="26"/>
      <c r="F151" s="24"/>
      <c r="G151" s="24"/>
      <c r="H151" s="24"/>
      <c r="I151" s="13">
        <v>12.3</v>
      </c>
      <c r="J151" s="74">
        <f t="shared" si="10"/>
        <v>0.51250000000000007</v>
      </c>
      <c r="K151" s="26" t="e">
        <f t="shared" si="9"/>
        <v>#REF!</v>
      </c>
      <c r="L151" s="75" t="e">
        <f t="shared" si="11"/>
        <v>#REF!</v>
      </c>
      <c r="M151" s="26"/>
      <c r="N151" s="18"/>
    </row>
    <row r="152" spans="1:14" x14ac:dyDescent="0.25">
      <c r="A152" s="13"/>
      <c r="B152" s="69"/>
      <c r="C152" s="72"/>
      <c r="D152" s="73"/>
      <c r="E152" s="26"/>
      <c r="F152" s="24"/>
      <c r="G152" s="24"/>
      <c r="H152" s="24"/>
      <c r="I152" s="13">
        <v>12.4</v>
      </c>
      <c r="J152" s="74">
        <f t="shared" si="10"/>
        <v>0.51666666666666672</v>
      </c>
      <c r="K152" s="26" t="e">
        <f t="shared" si="9"/>
        <v>#REF!</v>
      </c>
      <c r="L152" s="75" t="e">
        <f t="shared" si="11"/>
        <v>#REF!</v>
      </c>
      <c r="M152" s="26"/>
      <c r="N152" s="18"/>
    </row>
    <row r="153" spans="1:14" x14ac:dyDescent="0.25">
      <c r="A153" s="13"/>
      <c r="B153" s="69"/>
      <c r="C153" s="72"/>
      <c r="D153" s="73"/>
      <c r="E153" s="26"/>
      <c r="F153" s="24"/>
      <c r="G153" s="24"/>
      <c r="H153" s="24"/>
      <c r="I153" s="13">
        <v>12.5</v>
      </c>
      <c r="J153" s="74">
        <f t="shared" si="10"/>
        <v>0.52083333333333337</v>
      </c>
      <c r="K153" s="26" t="e">
        <f t="shared" si="9"/>
        <v>#REF!</v>
      </c>
      <c r="L153" s="75" t="e">
        <f t="shared" si="11"/>
        <v>#REF!</v>
      </c>
      <c r="M153" s="26"/>
      <c r="N153" s="18"/>
    </row>
    <row r="154" spans="1:14" x14ac:dyDescent="0.25">
      <c r="A154" s="13"/>
      <c r="B154" s="69"/>
      <c r="C154" s="72"/>
      <c r="D154" s="73"/>
      <c r="E154" s="26"/>
      <c r="F154" s="24"/>
      <c r="G154" s="24"/>
      <c r="H154" s="24"/>
      <c r="I154" s="13">
        <v>12.6</v>
      </c>
      <c r="J154" s="74">
        <f t="shared" si="10"/>
        <v>0.52500000000000002</v>
      </c>
      <c r="K154" s="26" t="e">
        <f t="shared" si="9"/>
        <v>#REF!</v>
      </c>
      <c r="L154" s="75" t="e">
        <f t="shared" si="11"/>
        <v>#REF!</v>
      </c>
      <c r="M154" s="26"/>
      <c r="N154" s="18"/>
    </row>
    <row r="155" spans="1:14" x14ac:dyDescent="0.25">
      <c r="A155" s="13"/>
      <c r="B155" s="69"/>
      <c r="C155" s="72"/>
      <c r="D155" s="73"/>
      <c r="E155" s="26"/>
      <c r="F155" s="24"/>
      <c r="G155" s="24"/>
      <c r="H155" s="24"/>
      <c r="I155" s="13">
        <v>12.7</v>
      </c>
      <c r="J155" s="74">
        <f t="shared" si="10"/>
        <v>0.52916666666666667</v>
      </c>
      <c r="K155" s="26" t="e">
        <f t="shared" si="9"/>
        <v>#REF!</v>
      </c>
      <c r="L155" s="75" t="e">
        <f t="shared" si="11"/>
        <v>#REF!</v>
      </c>
      <c r="M155" s="26"/>
      <c r="N155" s="18"/>
    </row>
    <row r="156" spans="1:14" x14ac:dyDescent="0.25">
      <c r="A156" s="13"/>
      <c r="B156" s="69"/>
      <c r="C156" s="72"/>
      <c r="D156" s="73"/>
      <c r="E156" s="26"/>
      <c r="F156" s="24"/>
      <c r="G156" s="24"/>
      <c r="H156" s="24"/>
      <c r="I156" s="13">
        <v>12.8</v>
      </c>
      <c r="J156" s="74">
        <f t="shared" si="10"/>
        <v>0.53333333333333333</v>
      </c>
      <c r="K156" s="26" t="e">
        <f t="shared" ref="K156:K219" si="12">100%-EXP(-I156/24*$B$10)</f>
        <v>#REF!</v>
      </c>
      <c r="L156" s="75" t="e">
        <f t="shared" si="11"/>
        <v>#REF!</v>
      </c>
      <c r="M156" s="26"/>
      <c r="N156" s="18"/>
    </row>
    <row r="157" spans="1:14" x14ac:dyDescent="0.25">
      <c r="A157" s="13"/>
      <c r="B157" s="69"/>
      <c r="C157" s="72"/>
      <c r="D157" s="73"/>
      <c r="E157" s="26"/>
      <c r="F157" s="24"/>
      <c r="G157" s="24"/>
      <c r="H157" s="24"/>
      <c r="I157" s="13">
        <v>12.9</v>
      </c>
      <c r="J157" s="74">
        <f t="shared" ref="J157:J220" si="13">I157/24</f>
        <v>0.53749999999999998</v>
      </c>
      <c r="K157" s="26" t="e">
        <f t="shared" si="12"/>
        <v>#REF!</v>
      </c>
      <c r="L157" s="75" t="e">
        <f t="shared" si="11"/>
        <v>#REF!</v>
      </c>
      <c r="M157" s="26"/>
      <c r="N157" s="18"/>
    </row>
    <row r="158" spans="1:14" x14ac:dyDescent="0.25">
      <c r="A158" s="13"/>
      <c r="B158" s="69"/>
      <c r="C158" s="72"/>
      <c r="D158" s="73"/>
      <c r="E158" s="26"/>
      <c r="F158" s="24"/>
      <c r="G158" s="24"/>
      <c r="H158" s="24"/>
      <c r="I158" s="13">
        <v>13</v>
      </c>
      <c r="J158" s="74">
        <f t="shared" si="13"/>
        <v>0.54166666666666663</v>
      </c>
      <c r="K158" s="26" t="e">
        <f t="shared" si="12"/>
        <v>#REF!</v>
      </c>
      <c r="L158" s="75" t="e">
        <f t="shared" si="11"/>
        <v>#REF!</v>
      </c>
      <c r="M158" s="26"/>
      <c r="N158" s="18"/>
    </row>
    <row r="159" spans="1:14" x14ac:dyDescent="0.25">
      <c r="A159" s="13"/>
      <c r="B159" s="69"/>
      <c r="C159" s="72"/>
      <c r="D159" s="73"/>
      <c r="E159" s="26"/>
      <c r="F159" s="24"/>
      <c r="G159" s="24"/>
      <c r="H159" s="24"/>
      <c r="I159" s="13">
        <v>13.1</v>
      </c>
      <c r="J159" s="74">
        <f t="shared" si="13"/>
        <v>0.54583333333333328</v>
      </c>
      <c r="K159" s="26" t="e">
        <f t="shared" si="12"/>
        <v>#REF!</v>
      </c>
      <c r="L159" s="75" t="e">
        <f t="shared" ref="L159:L222" si="14">K159-K158</f>
        <v>#REF!</v>
      </c>
      <c r="M159" s="26"/>
      <c r="N159" s="18"/>
    </row>
    <row r="160" spans="1:14" x14ac:dyDescent="0.25">
      <c r="A160" s="13"/>
      <c r="B160" s="69"/>
      <c r="C160" s="72"/>
      <c r="D160" s="73"/>
      <c r="E160" s="26"/>
      <c r="F160" s="24"/>
      <c r="G160" s="24"/>
      <c r="H160" s="24"/>
      <c r="I160" s="13">
        <v>13.2</v>
      </c>
      <c r="J160" s="74">
        <f t="shared" si="13"/>
        <v>0.54999999999999993</v>
      </c>
      <c r="K160" s="26" t="e">
        <f t="shared" si="12"/>
        <v>#REF!</v>
      </c>
      <c r="L160" s="75" t="e">
        <f t="shared" si="14"/>
        <v>#REF!</v>
      </c>
      <c r="M160" s="26"/>
      <c r="N160" s="18"/>
    </row>
    <row r="161" spans="1:14" x14ac:dyDescent="0.25">
      <c r="A161" s="13"/>
      <c r="B161" s="69"/>
      <c r="C161" s="72"/>
      <c r="D161" s="73"/>
      <c r="E161" s="26"/>
      <c r="F161" s="24"/>
      <c r="G161" s="24"/>
      <c r="H161" s="24"/>
      <c r="I161" s="13">
        <v>13.3</v>
      </c>
      <c r="J161" s="74">
        <f t="shared" si="13"/>
        <v>0.5541666666666667</v>
      </c>
      <c r="K161" s="26" t="e">
        <f t="shared" si="12"/>
        <v>#REF!</v>
      </c>
      <c r="L161" s="75" t="e">
        <f t="shared" si="14"/>
        <v>#REF!</v>
      </c>
      <c r="M161" s="26"/>
      <c r="N161" s="18"/>
    </row>
    <row r="162" spans="1:14" x14ac:dyDescent="0.25">
      <c r="A162" s="13"/>
      <c r="B162" s="69"/>
      <c r="C162" s="72"/>
      <c r="D162" s="73"/>
      <c r="E162" s="26"/>
      <c r="F162" s="24"/>
      <c r="G162" s="24"/>
      <c r="H162" s="24"/>
      <c r="I162" s="13">
        <v>13.4</v>
      </c>
      <c r="J162" s="74">
        <f t="shared" si="13"/>
        <v>0.55833333333333335</v>
      </c>
      <c r="K162" s="26" t="e">
        <f t="shared" si="12"/>
        <v>#REF!</v>
      </c>
      <c r="L162" s="75" t="e">
        <f t="shared" si="14"/>
        <v>#REF!</v>
      </c>
      <c r="M162" s="26"/>
      <c r="N162" s="18"/>
    </row>
    <row r="163" spans="1:14" x14ac:dyDescent="0.25">
      <c r="A163" s="13"/>
      <c r="B163" s="69"/>
      <c r="C163" s="72"/>
      <c r="D163" s="73"/>
      <c r="E163" s="26"/>
      <c r="F163" s="24"/>
      <c r="G163" s="24"/>
      <c r="H163" s="24"/>
      <c r="I163" s="13">
        <v>13.5</v>
      </c>
      <c r="J163" s="74">
        <f t="shared" si="13"/>
        <v>0.5625</v>
      </c>
      <c r="K163" s="26" t="e">
        <f t="shared" si="12"/>
        <v>#REF!</v>
      </c>
      <c r="L163" s="75" t="e">
        <f t="shared" si="14"/>
        <v>#REF!</v>
      </c>
      <c r="M163" s="26"/>
      <c r="N163" s="18"/>
    </row>
    <row r="164" spans="1:14" x14ac:dyDescent="0.25">
      <c r="A164" s="13"/>
      <c r="B164" s="69"/>
      <c r="C164" s="72"/>
      <c r="D164" s="73"/>
      <c r="E164" s="26"/>
      <c r="F164" s="24"/>
      <c r="G164" s="24"/>
      <c r="H164" s="24"/>
      <c r="I164" s="13">
        <v>13.6</v>
      </c>
      <c r="J164" s="74">
        <f t="shared" si="13"/>
        <v>0.56666666666666665</v>
      </c>
      <c r="K164" s="26" t="e">
        <f t="shared" si="12"/>
        <v>#REF!</v>
      </c>
      <c r="L164" s="75" t="e">
        <f t="shared" si="14"/>
        <v>#REF!</v>
      </c>
      <c r="M164" s="26"/>
      <c r="N164" s="18"/>
    </row>
    <row r="165" spans="1:14" x14ac:dyDescent="0.25">
      <c r="A165" s="13"/>
      <c r="B165" s="69"/>
      <c r="C165" s="72"/>
      <c r="D165" s="73"/>
      <c r="E165" s="26"/>
      <c r="F165" s="24"/>
      <c r="G165" s="24"/>
      <c r="H165" s="24"/>
      <c r="I165" s="13">
        <v>13.7</v>
      </c>
      <c r="J165" s="74">
        <f t="shared" si="13"/>
        <v>0.5708333333333333</v>
      </c>
      <c r="K165" s="26" t="e">
        <f t="shared" si="12"/>
        <v>#REF!</v>
      </c>
      <c r="L165" s="75" t="e">
        <f t="shared" si="14"/>
        <v>#REF!</v>
      </c>
      <c r="M165" s="26"/>
      <c r="N165" s="18"/>
    </row>
    <row r="166" spans="1:14" x14ac:dyDescent="0.25">
      <c r="A166" s="13"/>
      <c r="B166" s="69"/>
      <c r="C166" s="72"/>
      <c r="D166" s="73"/>
      <c r="E166" s="26"/>
      <c r="F166" s="24"/>
      <c r="G166" s="24"/>
      <c r="H166" s="24"/>
      <c r="I166" s="13">
        <v>13.8</v>
      </c>
      <c r="J166" s="74">
        <f t="shared" si="13"/>
        <v>0.57500000000000007</v>
      </c>
      <c r="K166" s="26" t="e">
        <f t="shared" si="12"/>
        <v>#REF!</v>
      </c>
      <c r="L166" s="75" t="e">
        <f t="shared" si="14"/>
        <v>#REF!</v>
      </c>
      <c r="M166" s="26"/>
      <c r="N166" s="18"/>
    </row>
    <row r="167" spans="1:14" x14ac:dyDescent="0.25">
      <c r="A167" s="13"/>
      <c r="B167" s="69"/>
      <c r="C167" s="72"/>
      <c r="D167" s="73"/>
      <c r="E167" s="26"/>
      <c r="F167" s="24"/>
      <c r="G167" s="24"/>
      <c r="H167" s="24"/>
      <c r="I167" s="13">
        <v>13.9</v>
      </c>
      <c r="J167" s="74">
        <f t="shared" si="13"/>
        <v>0.57916666666666672</v>
      </c>
      <c r="K167" s="26" t="e">
        <f t="shared" si="12"/>
        <v>#REF!</v>
      </c>
      <c r="L167" s="75" t="e">
        <f t="shared" si="14"/>
        <v>#REF!</v>
      </c>
      <c r="M167" s="26"/>
      <c r="N167" s="18"/>
    </row>
    <row r="168" spans="1:14" x14ac:dyDescent="0.25">
      <c r="A168" s="13"/>
      <c r="B168" s="69"/>
      <c r="C168" s="72"/>
      <c r="D168" s="73"/>
      <c r="E168" s="26"/>
      <c r="F168" s="24"/>
      <c r="G168" s="24"/>
      <c r="H168" s="24"/>
      <c r="I168" s="13">
        <v>14</v>
      </c>
      <c r="J168" s="74">
        <f t="shared" si="13"/>
        <v>0.58333333333333337</v>
      </c>
      <c r="K168" s="26" t="e">
        <f t="shared" si="12"/>
        <v>#REF!</v>
      </c>
      <c r="L168" s="75" t="e">
        <f t="shared" si="14"/>
        <v>#REF!</v>
      </c>
      <c r="M168" s="26"/>
      <c r="N168" s="18"/>
    </row>
    <row r="169" spans="1:14" x14ac:dyDescent="0.25">
      <c r="A169" s="13"/>
      <c r="B169" s="69"/>
      <c r="C169" s="72"/>
      <c r="D169" s="73"/>
      <c r="E169" s="26"/>
      <c r="F169" s="24"/>
      <c r="G169" s="24"/>
      <c r="H169" s="24"/>
      <c r="I169" s="13">
        <v>14.1</v>
      </c>
      <c r="J169" s="74">
        <f t="shared" si="13"/>
        <v>0.58750000000000002</v>
      </c>
      <c r="K169" s="26" t="e">
        <f t="shared" si="12"/>
        <v>#REF!</v>
      </c>
      <c r="L169" s="75" t="e">
        <f t="shared" si="14"/>
        <v>#REF!</v>
      </c>
      <c r="M169" s="26"/>
      <c r="N169" s="18"/>
    </row>
    <row r="170" spans="1:14" x14ac:dyDescent="0.25">
      <c r="A170" s="13"/>
      <c r="B170" s="69"/>
      <c r="C170" s="72"/>
      <c r="D170" s="73"/>
      <c r="E170" s="26"/>
      <c r="F170" s="24"/>
      <c r="G170" s="24"/>
      <c r="H170" s="24"/>
      <c r="I170" s="13">
        <v>14.2</v>
      </c>
      <c r="J170" s="74">
        <f t="shared" si="13"/>
        <v>0.59166666666666667</v>
      </c>
      <c r="K170" s="26" t="e">
        <f t="shared" si="12"/>
        <v>#REF!</v>
      </c>
      <c r="L170" s="75" t="e">
        <f t="shared" si="14"/>
        <v>#REF!</v>
      </c>
      <c r="M170" s="26"/>
      <c r="N170" s="18"/>
    </row>
    <row r="171" spans="1:14" x14ac:dyDescent="0.25">
      <c r="A171" s="13"/>
      <c r="B171" s="69"/>
      <c r="C171" s="72"/>
      <c r="D171" s="73"/>
      <c r="E171" s="26"/>
      <c r="F171" s="24"/>
      <c r="G171" s="24"/>
      <c r="H171" s="24"/>
      <c r="I171" s="13">
        <v>14.3</v>
      </c>
      <c r="J171" s="74">
        <f t="shared" si="13"/>
        <v>0.59583333333333333</v>
      </c>
      <c r="K171" s="26" t="e">
        <f t="shared" si="12"/>
        <v>#REF!</v>
      </c>
      <c r="L171" s="75" t="e">
        <f t="shared" si="14"/>
        <v>#REF!</v>
      </c>
      <c r="M171" s="26"/>
      <c r="N171" s="18"/>
    </row>
    <row r="172" spans="1:14" x14ac:dyDescent="0.25">
      <c r="A172" s="13"/>
      <c r="B172" s="69"/>
      <c r="C172" s="72"/>
      <c r="D172" s="73"/>
      <c r="E172" s="26"/>
      <c r="F172" s="24"/>
      <c r="G172" s="24"/>
      <c r="H172" s="24"/>
      <c r="I172" s="13">
        <v>14.4</v>
      </c>
      <c r="J172" s="74">
        <f t="shared" si="13"/>
        <v>0.6</v>
      </c>
      <c r="K172" s="26" t="e">
        <f t="shared" si="12"/>
        <v>#REF!</v>
      </c>
      <c r="L172" s="75" t="e">
        <f t="shared" si="14"/>
        <v>#REF!</v>
      </c>
      <c r="M172" s="26"/>
      <c r="N172" s="18"/>
    </row>
    <row r="173" spans="1:14" x14ac:dyDescent="0.25">
      <c r="A173" s="13"/>
      <c r="B173" s="69"/>
      <c r="C173" s="72"/>
      <c r="D173" s="73"/>
      <c r="E173" s="26"/>
      <c r="F173" s="24"/>
      <c r="G173" s="24"/>
      <c r="H173" s="24"/>
      <c r="I173" s="13">
        <v>14.5</v>
      </c>
      <c r="J173" s="74">
        <f t="shared" si="13"/>
        <v>0.60416666666666663</v>
      </c>
      <c r="K173" s="26" t="e">
        <f t="shared" si="12"/>
        <v>#REF!</v>
      </c>
      <c r="L173" s="75" t="e">
        <f t="shared" si="14"/>
        <v>#REF!</v>
      </c>
      <c r="M173" s="26"/>
      <c r="N173" s="18"/>
    </row>
    <row r="174" spans="1:14" x14ac:dyDescent="0.25">
      <c r="A174" s="13"/>
      <c r="B174" s="69"/>
      <c r="C174" s="72"/>
      <c r="D174" s="73"/>
      <c r="E174" s="26"/>
      <c r="F174" s="24"/>
      <c r="G174" s="24"/>
      <c r="H174" s="24"/>
      <c r="I174" s="13">
        <v>14.6</v>
      </c>
      <c r="J174" s="74">
        <f t="shared" si="13"/>
        <v>0.60833333333333328</v>
      </c>
      <c r="K174" s="26" t="e">
        <f t="shared" si="12"/>
        <v>#REF!</v>
      </c>
      <c r="L174" s="75" t="e">
        <f t="shared" si="14"/>
        <v>#REF!</v>
      </c>
      <c r="M174" s="26"/>
      <c r="N174" s="18"/>
    </row>
    <row r="175" spans="1:14" x14ac:dyDescent="0.25">
      <c r="A175" s="13"/>
      <c r="B175" s="69"/>
      <c r="C175" s="72"/>
      <c r="D175" s="73"/>
      <c r="E175" s="26"/>
      <c r="F175" s="24"/>
      <c r="G175" s="24"/>
      <c r="H175" s="24"/>
      <c r="I175" s="13">
        <v>14.7</v>
      </c>
      <c r="J175" s="74">
        <f t="shared" si="13"/>
        <v>0.61249999999999993</v>
      </c>
      <c r="K175" s="26" t="e">
        <f t="shared" si="12"/>
        <v>#REF!</v>
      </c>
      <c r="L175" s="75" t="e">
        <f t="shared" si="14"/>
        <v>#REF!</v>
      </c>
      <c r="M175" s="26"/>
      <c r="N175" s="18"/>
    </row>
    <row r="176" spans="1:14" x14ac:dyDescent="0.25">
      <c r="A176" s="13"/>
      <c r="B176" s="69"/>
      <c r="C176" s="72"/>
      <c r="D176" s="73"/>
      <c r="E176" s="26"/>
      <c r="F176" s="24"/>
      <c r="G176" s="24"/>
      <c r="H176" s="24"/>
      <c r="I176" s="13">
        <v>14.8</v>
      </c>
      <c r="J176" s="74">
        <f t="shared" si="13"/>
        <v>0.6166666666666667</v>
      </c>
      <c r="K176" s="26" t="e">
        <f t="shared" si="12"/>
        <v>#REF!</v>
      </c>
      <c r="L176" s="75" t="e">
        <f t="shared" si="14"/>
        <v>#REF!</v>
      </c>
      <c r="M176" s="26"/>
      <c r="N176" s="18"/>
    </row>
    <row r="177" spans="1:14" x14ac:dyDescent="0.25">
      <c r="A177" s="13"/>
      <c r="B177" s="69"/>
      <c r="C177" s="72"/>
      <c r="D177" s="73"/>
      <c r="E177" s="26"/>
      <c r="F177" s="24"/>
      <c r="G177" s="24"/>
      <c r="H177" s="24"/>
      <c r="I177" s="13">
        <v>14.9</v>
      </c>
      <c r="J177" s="74">
        <f t="shared" si="13"/>
        <v>0.62083333333333335</v>
      </c>
      <c r="K177" s="26" t="e">
        <f t="shared" si="12"/>
        <v>#REF!</v>
      </c>
      <c r="L177" s="75" t="e">
        <f t="shared" si="14"/>
        <v>#REF!</v>
      </c>
      <c r="M177" s="26"/>
      <c r="N177" s="18"/>
    </row>
    <row r="178" spans="1:14" x14ac:dyDescent="0.25">
      <c r="A178" s="13"/>
      <c r="B178" s="69"/>
      <c r="C178" s="72"/>
      <c r="D178" s="73"/>
      <c r="E178" s="26"/>
      <c r="F178" s="24"/>
      <c r="G178" s="24"/>
      <c r="H178" s="24"/>
      <c r="I178" s="13">
        <v>15</v>
      </c>
      <c r="J178" s="74">
        <f t="shared" si="13"/>
        <v>0.625</v>
      </c>
      <c r="K178" s="26" t="e">
        <f t="shared" si="12"/>
        <v>#REF!</v>
      </c>
      <c r="L178" s="75" t="e">
        <f t="shared" si="14"/>
        <v>#REF!</v>
      </c>
      <c r="M178" s="26"/>
      <c r="N178" s="18"/>
    </row>
    <row r="179" spans="1:14" x14ac:dyDescent="0.25">
      <c r="A179" s="13"/>
      <c r="B179" s="69"/>
      <c r="C179" s="72"/>
      <c r="D179" s="73"/>
      <c r="E179" s="26"/>
      <c r="F179" s="24"/>
      <c r="G179" s="24"/>
      <c r="H179" s="24"/>
      <c r="I179" s="13">
        <v>15.1</v>
      </c>
      <c r="J179" s="74">
        <f t="shared" si="13"/>
        <v>0.62916666666666665</v>
      </c>
      <c r="K179" s="26" t="e">
        <f t="shared" si="12"/>
        <v>#REF!</v>
      </c>
      <c r="L179" s="75" t="e">
        <f t="shared" si="14"/>
        <v>#REF!</v>
      </c>
      <c r="M179" s="26"/>
      <c r="N179" s="18"/>
    </row>
    <row r="180" spans="1:14" x14ac:dyDescent="0.25">
      <c r="A180" s="13"/>
      <c r="B180" s="69"/>
      <c r="C180" s="72"/>
      <c r="D180" s="73"/>
      <c r="E180" s="26"/>
      <c r="F180" s="24"/>
      <c r="G180" s="24"/>
      <c r="H180" s="24"/>
      <c r="I180" s="13">
        <v>15.2</v>
      </c>
      <c r="J180" s="74">
        <f t="shared" si="13"/>
        <v>0.6333333333333333</v>
      </c>
      <c r="K180" s="26" t="e">
        <f t="shared" si="12"/>
        <v>#REF!</v>
      </c>
      <c r="L180" s="75" t="e">
        <f t="shared" si="14"/>
        <v>#REF!</v>
      </c>
      <c r="M180" s="26"/>
      <c r="N180" s="18"/>
    </row>
    <row r="181" spans="1:14" x14ac:dyDescent="0.25">
      <c r="A181" s="13"/>
      <c r="B181" s="69"/>
      <c r="C181" s="72"/>
      <c r="D181" s="73"/>
      <c r="E181" s="26"/>
      <c r="F181" s="24"/>
      <c r="G181" s="24"/>
      <c r="H181" s="24"/>
      <c r="I181" s="13">
        <v>15.3</v>
      </c>
      <c r="J181" s="74">
        <f t="shared" si="13"/>
        <v>0.63750000000000007</v>
      </c>
      <c r="K181" s="26" t="e">
        <f t="shared" si="12"/>
        <v>#REF!</v>
      </c>
      <c r="L181" s="75" t="e">
        <f t="shared" si="14"/>
        <v>#REF!</v>
      </c>
      <c r="M181" s="26"/>
      <c r="N181" s="18"/>
    </row>
    <row r="182" spans="1:14" x14ac:dyDescent="0.25">
      <c r="A182" s="13"/>
      <c r="B182" s="69"/>
      <c r="C182" s="72"/>
      <c r="D182" s="73"/>
      <c r="E182" s="26"/>
      <c r="F182" s="24"/>
      <c r="G182" s="24"/>
      <c r="H182" s="24"/>
      <c r="I182" s="13">
        <v>15.4</v>
      </c>
      <c r="J182" s="74">
        <f t="shared" si="13"/>
        <v>0.64166666666666672</v>
      </c>
      <c r="K182" s="26" t="e">
        <f t="shared" si="12"/>
        <v>#REF!</v>
      </c>
      <c r="L182" s="75" t="e">
        <f t="shared" si="14"/>
        <v>#REF!</v>
      </c>
      <c r="M182" s="26"/>
      <c r="N182" s="18"/>
    </row>
    <row r="183" spans="1:14" x14ac:dyDescent="0.25">
      <c r="A183" s="13"/>
      <c r="B183" s="69"/>
      <c r="C183" s="72"/>
      <c r="D183" s="73"/>
      <c r="E183" s="26"/>
      <c r="F183" s="24"/>
      <c r="G183" s="24"/>
      <c r="H183" s="24"/>
      <c r="I183" s="13">
        <v>15.5</v>
      </c>
      <c r="J183" s="74">
        <f t="shared" si="13"/>
        <v>0.64583333333333337</v>
      </c>
      <c r="K183" s="26" t="e">
        <f t="shared" si="12"/>
        <v>#REF!</v>
      </c>
      <c r="L183" s="75" t="e">
        <f t="shared" si="14"/>
        <v>#REF!</v>
      </c>
      <c r="M183" s="26"/>
      <c r="N183" s="18"/>
    </row>
    <row r="184" spans="1:14" x14ac:dyDescent="0.25">
      <c r="A184" s="13"/>
      <c r="B184" s="69"/>
      <c r="C184" s="72"/>
      <c r="D184" s="73"/>
      <c r="E184" s="26"/>
      <c r="F184" s="24"/>
      <c r="G184" s="24"/>
      <c r="H184" s="24"/>
      <c r="I184" s="13">
        <v>15.6</v>
      </c>
      <c r="J184" s="74">
        <f t="shared" si="13"/>
        <v>0.65</v>
      </c>
      <c r="K184" s="26" t="e">
        <f t="shared" si="12"/>
        <v>#REF!</v>
      </c>
      <c r="L184" s="75" t="e">
        <f t="shared" si="14"/>
        <v>#REF!</v>
      </c>
      <c r="M184" s="26"/>
      <c r="N184" s="18"/>
    </row>
    <row r="185" spans="1:14" x14ac:dyDescent="0.25">
      <c r="A185" s="13"/>
      <c r="B185" s="69"/>
      <c r="C185" s="72"/>
      <c r="D185" s="73"/>
      <c r="E185" s="26"/>
      <c r="F185" s="24"/>
      <c r="G185" s="24"/>
      <c r="H185" s="24"/>
      <c r="I185" s="13">
        <v>15.7</v>
      </c>
      <c r="J185" s="74">
        <f t="shared" si="13"/>
        <v>0.65416666666666667</v>
      </c>
      <c r="K185" s="26" t="e">
        <f t="shared" si="12"/>
        <v>#REF!</v>
      </c>
      <c r="L185" s="75" t="e">
        <f t="shared" si="14"/>
        <v>#REF!</v>
      </c>
      <c r="M185" s="26"/>
      <c r="N185" s="18"/>
    </row>
    <row r="186" spans="1:14" x14ac:dyDescent="0.25">
      <c r="A186" s="13"/>
      <c r="B186" s="69"/>
      <c r="C186" s="72"/>
      <c r="D186" s="73"/>
      <c r="E186" s="26"/>
      <c r="F186" s="24"/>
      <c r="G186" s="24"/>
      <c r="H186" s="24"/>
      <c r="I186" s="13">
        <v>15.8</v>
      </c>
      <c r="J186" s="74">
        <f t="shared" si="13"/>
        <v>0.65833333333333333</v>
      </c>
      <c r="K186" s="26" t="e">
        <f t="shared" si="12"/>
        <v>#REF!</v>
      </c>
      <c r="L186" s="75" t="e">
        <f t="shared" si="14"/>
        <v>#REF!</v>
      </c>
      <c r="M186" s="26"/>
      <c r="N186" s="18"/>
    </row>
    <row r="187" spans="1:14" x14ac:dyDescent="0.25">
      <c r="A187" s="13"/>
      <c r="B187" s="69"/>
      <c r="C187" s="72"/>
      <c r="D187" s="73"/>
      <c r="E187" s="26"/>
      <c r="F187" s="24"/>
      <c r="G187" s="24"/>
      <c r="H187" s="24"/>
      <c r="I187" s="13">
        <v>15.9</v>
      </c>
      <c r="J187" s="74">
        <f t="shared" si="13"/>
        <v>0.66249999999999998</v>
      </c>
      <c r="K187" s="26" t="e">
        <f t="shared" si="12"/>
        <v>#REF!</v>
      </c>
      <c r="L187" s="75" t="e">
        <f t="shared" si="14"/>
        <v>#REF!</v>
      </c>
      <c r="M187" s="26"/>
      <c r="N187" s="18"/>
    </row>
    <row r="188" spans="1:14" x14ac:dyDescent="0.25">
      <c r="A188" s="13"/>
      <c r="B188" s="69"/>
      <c r="C188" s="72"/>
      <c r="D188" s="73"/>
      <c r="E188" s="26"/>
      <c r="F188" s="24"/>
      <c r="G188" s="24"/>
      <c r="H188" s="24"/>
      <c r="I188" s="13">
        <v>16</v>
      </c>
      <c r="J188" s="74">
        <f t="shared" si="13"/>
        <v>0.66666666666666663</v>
      </c>
      <c r="K188" s="26" t="e">
        <f t="shared" si="12"/>
        <v>#REF!</v>
      </c>
      <c r="L188" s="75" t="e">
        <f t="shared" si="14"/>
        <v>#REF!</v>
      </c>
      <c r="M188" s="26"/>
      <c r="N188" s="18"/>
    </row>
    <row r="189" spans="1:14" x14ac:dyDescent="0.25">
      <c r="A189" s="13"/>
      <c r="B189" s="69"/>
      <c r="C189" s="72"/>
      <c r="D189" s="73"/>
      <c r="E189" s="26"/>
      <c r="F189" s="24"/>
      <c r="G189" s="24"/>
      <c r="H189" s="24"/>
      <c r="I189" s="13">
        <v>16.100000000000001</v>
      </c>
      <c r="J189" s="74">
        <f t="shared" si="13"/>
        <v>0.67083333333333339</v>
      </c>
      <c r="K189" s="26" t="e">
        <f t="shared" si="12"/>
        <v>#REF!</v>
      </c>
      <c r="L189" s="75" t="e">
        <f t="shared" si="14"/>
        <v>#REF!</v>
      </c>
      <c r="M189" s="26"/>
      <c r="N189" s="18"/>
    </row>
    <row r="190" spans="1:14" x14ac:dyDescent="0.25">
      <c r="A190" s="13"/>
      <c r="B190" s="69"/>
      <c r="C190" s="72"/>
      <c r="D190" s="73"/>
      <c r="E190" s="26"/>
      <c r="F190" s="24"/>
      <c r="G190" s="24"/>
      <c r="H190" s="24"/>
      <c r="I190" s="13">
        <v>16.2</v>
      </c>
      <c r="J190" s="74">
        <f t="shared" si="13"/>
        <v>0.67499999999999993</v>
      </c>
      <c r="K190" s="26" t="e">
        <f t="shared" si="12"/>
        <v>#REF!</v>
      </c>
      <c r="L190" s="75" t="e">
        <f t="shared" si="14"/>
        <v>#REF!</v>
      </c>
      <c r="M190" s="26"/>
      <c r="N190" s="18"/>
    </row>
    <row r="191" spans="1:14" x14ac:dyDescent="0.25">
      <c r="A191" s="13"/>
      <c r="B191" s="69"/>
      <c r="C191" s="72"/>
      <c r="D191" s="73"/>
      <c r="E191" s="26"/>
      <c r="F191" s="24"/>
      <c r="G191" s="24"/>
      <c r="H191" s="24"/>
      <c r="I191" s="13">
        <v>16.3</v>
      </c>
      <c r="J191" s="74">
        <f t="shared" si="13"/>
        <v>0.6791666666666667</v>
      </c>
      <c r="K191" s="26" t="e">
        <f t="shared" si="12"/>
        <v>#REF!</v>
      </c>
      <c r="L191" s="75" t="e">
        <f t="shared" si="14"/>
        <v>#REF!</v>
      </c>
      <c r="M191" s="26"/>
      <c r="N191" s="18"/>
    </row>
    <row r="192" spans="1:14" x14ac:dyDescent="0.25">
      <c r="A192" s="13"/>
      <c r="B192" s="69"/>
      <c r="C192" s="72"/>
      <c r="D192" s="73"/>
      <c r="E192" s="26"/>
      <c r="F192" s="24"/>
      <c r="G192" s="24"/>
      <c r="H192" s="24"/>
      <c r="I192" s="13">
        <v>16.399999999999999</v>
      </c>
      <c r="J192" s="74">
        <f t="shared" si="13"/>
        <v>0.68333333333333324</v>
      </c>
      <c r="K192" s="26" t="e">
        <f t="shared" si="12"/>
        <v>#REF!</v>
      </c>
      <c r="L192" s="75" t="e">
        <f t="shared" si="14"/>
        <v>#REF!</v>
      </c>
      <c r="M192" s="26"/>
      <c r="N192" s="18"/>
    </row>
    <row r="193" spans="1:14" x14ac:dyDescent="0.25">
      <c r="A193" s="13"/>
      <c r="B193" s="69"/>
      <c r="C193" s="72"/>
      <c r="D193" s="73"/>
      <c r="E193" s="26"/>
      <c r="F193" s="24"/>
      <c r="G193" s="24"/>
      <c r="H193" s="24"/>
      <c r="I193" s="13">
        <v>16.5</v>
      </c>
      <c r="J193" s="74">
        <f t="shared" si="13"/>
        <v>0.6875</v>
      </c>
      <c r="K193" s="26" t="e">
        <f t="shared" si="12"/>
        <v>#REF!</v>
      </c>
      <c r="L193" s="75" t="e">
        <f t="shared" si="14"/>
        <v>#REF!</v>
      </c>
      <c r="M193" s="26"/>
      <c r="N193" s="18"/>
    </row>
    <row r="194" spans="1:14" x14ac:dyDescent="0.25">
      <c r="A194" s="13"/>
      <c r="B194" s="69"/>
      <c r="C194" s="72"/>
      <c r="D194" s="73"/>
      <c r="E194" s="26"/>
      <c r="F194" s="24"/>
      <c r="G194" s="24"/>
      <c r="H194" s="24"/>
      <c r="I194" s="13">
        <v>16.600000000000001</v>
      </c>
      <c r="J194" s="74">
        <f t="shared" si="13"/>
        <v>0.69166666666666676</v>
      </c>
      <c r="K194" s="26" t="e">
        <f t="shared" si="12"/>
        <v>#REF!</v>
      </c>
      <c r="L194" s="75" t="e">
        <f t="shared" si="14"/>
        <v>#REF!</v>
      </c>
      <c r="M194" s="26"/>
      <c r="N194" s="18"/>
    </row>
    <row r="195" spans="1:14" x14ac:dyDescent="0.25">
      <c r="A195" s="13"/>
      <c r="B195" s="69"/>
      <c r="C195" s="72"/>
      <c r="D195" s="73"/>
      <c r="E195" s="26"/>
      <c r="F195" s="24"/>
      <c r="G195" s="24"/>
      <c r="H195" s="24"/>
      <c r="I195" s="13">
        <v>16.7</v>
      </c>
      <c r="J195" s="74">
        <f t="shared" si="13"/>
        <v>0.6958333333333333</v>
      </c>
      <c r="K195" s="26" t="e">
        <f t="shared" si="12"/>
        <v>#REF!</v>
      </c>
      <c r="L195" s="75" t="e">
        <f t="shared" si="14"/>
        <v>#REF!</v>
      </c>
      <c r="M195" s="26"/>
      <c r="N195" s="18"/>
    </row>
    <row r="196" spans="1:14" x14ac:dyDescent="0.25">
      <c r="A196" s="13"/>
      <c r="B196" s="69"/>
      <c r="C196" s="72"/>
      <c r="D196" s="73"/>
      <c r="E196" s="26"/>
      <c r="F196" s="24"/>
      <c r="G196" s="24"/>
      <c r="H196" s="24"/>
      <c r="I196" s="13">
        <v>16.8</v>
      </c>
      <c r="J196" s="74">
        <f t="shared" si="13"/>
        <v>0.70000000000000007</v>
      </c>
      <c r="K196" s="26" t="e">
        <f t="shared" si="12"/>
        <v>#REF!</v>
      </c>
      <c r="L196" s="75" t="e">
        <f t="shared" si="14"/>
        <v>#REF!</v>
      </c>
      <c r="M196" s="26"/>
      <c r="N196" s="18"/>
    </row>
    <row r="197" spans="1:14" x14ac:dyDescent="0.25">
      <c r="A197" s="13"/>
      <c r="B197" s="69"/>
      <c r="C197" s="72"/>
      <c r="D197" s="73"/>
      <c r="E197" s="26"/>
      <c r="F197" s="24"/>
      <c r="G197" s="24"/>
      <c r="H197" s="24"/>
      <c r="I197" s="13">
        <v>16.899999999999999</v>
      </c>
      <c r="J197" s="74">
        <f t="shared" si="13"/>
        <v>0.70416666666666661</v>
      </c>
      <c r="K197" s="26" t="e">
        <f t="shared" si="12"/>
        <v>#REF!</v>
      </c>
      <c r="L197" s="75" t="e">
        <f t="shared" si="14"/>
        <v>#REF!</v>
      </c>
      <c r="M197" s="26"/>
      <c r="N197" s="18"/>
    </row>
    <row r="198" spans="1:14" x14ac:dyDescent="0.25">
      <c r="A198" s="13"/>
      <c r="B198" s="69"/>
      <c r="C198" s="72"/>
      <c r="D198" s="73"/>
      <c r="E198" s="26"/>
      <c r="F198" s="24"/>
      <c r="G198" s="24"/>
      <c r="H198" s="24"/>
      <c r="I198" s="13">
        <v>17</v>
      </c>
      <c r="J198" s="74">
        <f t="shared" si="13"/>
        <v>0.70833333333333337</v>
      </c>
      <c r="K198" s="26" t="e">
        <f t="shared" si="12"/>
        <v>#REF!</v>
      </c>
      <c r="L198" s="75" t="e">
        <f t="shared" si="14"/>
        <v>#REF!</v>
      </c>
      <c r="M198" s="26"/>
      <c r="N198" s="18"/>
    </row>
    <row r="199" spans="1:14" x14ac:dyDescent="0.25">
      <c r="A199" s="13"/>
      <c r="B199" s="69"/>
      <c r="C199" s="72"/>
      <c r="D199" s="73"/>
      <c r="E199" s="26"/>
      <c r="F199" s="24"/>
      <c r="G199" s="24"/>
      <c r="H199" s="24"/>
      <c r="I199" s="13">
        <v>17.100000000000001</v>
      </c>
      <c r="J199" s="74">
        <f t="shared" si="13"/>
        <v>0.71250000000000002</v>
      </c>
      <c r="K199" s="26" t="e">
        <f t="shared" si="12"/>
        <v>#REF!</v>
      </c>
      <c r="L199" s="75" t="e">
        <f t="shared" si="14"/>
        <v>#REF!</v>
      </c>
      <c r="M199" s="26"/>
      <c r="N199" s="18"/>
    </row>
    <row r="200" spans="1:14" x14ac:dyDescent="0.25">
      <c r="A200" s="13"/>
      <c r="B200" s="69"/>
      <c r="C200" s="72"/>
      <c r="D200" s="73"/>
      <c r="E200" s="26"/>
      <c r="F200" s="24"/>
      <c r="G200" s="24"/>
      <c r="H200" s="24"/>
      <c r="I200" s="13">
        <v>17.2</v>
      </c>
      <c r="J200" s="74">
        <f t="shared" si="13"/>
        <v>0.71666666666666667</v>
      </c>
      <c r="K200" s="26" t="e">
        <f t="shared" si="12"/>
        <v>#REF!</v>
      </c>
      <c r="L200" s="75" t="e">
        <f t="shared" si="14"/>
        <v>#REF!</v>
      </c>
      <c r="M200" s="26"/>
      <c r="N200" s="18"/>
    </row>
    <row r="201" spans="1:14" x14ac:dyDescent="0.25">
      <c r="A201" s="13"/>
      <c r="B201" s="69"/>
      <c r="C201" s="72"/>
      <c r="D201" s="73"/>
      <c r="E201" s="26"/>
      <c r="F201" s="24"/>
      <c r="G201" s="24"/>
      <c r="H201" s="24"/>
      <c r="I201" s="13">
        <v>17.3</v>
      </c>
      <c r="J201" s="74">
        <f t="shared" si="13"/>
        <v>0.72083333333333333</v>
      </c>
      <c r="K201" s="26" t="e">
        <f t="shared" si="12"/>
        <v>#REF!</v>
      </c>
      <c r="L201" s="75" t="e">
        <f t="shared" si="14"/>
        <v>#REF!</v>
      </c>
      <c r="M201" s="26"/>
      <c r="N201" s="18"/>
    </row>
    <row r="202" spans="1:14" x14ac:dyDescent="0.25">
      <c r="A202" s="13"/>
      <c r="B202" s="69"/>
      <c r="C202" s="72"/>
      <c r="D202" s="73"/>
      <c r="E202" s="26"/>
      <c r="F202" s="24"/>
      <c r="G202" s="24"/>
      <c r="H202" s="24"/>
      <c r="I202" s="13">
        <v>17.399999999999999</v>
      </c>
      <c r="J202" s="74">
        <f t="shared" si="13"/>
        <v>0.72499999999999998</v>
      </c>
      <c r="K202" s="26" t="e">
        <f t="shared" si="12"/>
        <v>#REF!</v>
      </c>
      <c r="L202" s="75" t="e">
        <f t="shared" si="14"/>
        <v>#REF!</v>
      </c>
      <c r="M202" s="26"/>
      <c r="N202" s="18"/>
    </row>
    <row r="203" spans="1:14" x14ac:dyDescent="0.25">
      <c r="A203" s="13"/>
      <c r="B203" s="69"/>
      <c r="C203" s="72"/>
      <c r="D203" s="73"/>
      <c r="E203" s="26"/>
      <c r="F203" s="24"/>
      <c r="G203" s="24"/>
      <c r="H203" s="24"/>
      <c r="I203" s="13">
        <v>17.5</v>
      </c>
      <c r="J203" s="74">
        <f t="shared" si="13"/>
        <v>0.72916666666666663</v>
      </c>
      <c r="K203" s="26" t="e">
        <f t="shared" si="12"/>
        <v>#REF!</v>
      </c>
      <c r="L203" s="75" t="e">
        <f t="shared" si="14"/>
        <v>#REF!</v>
      </c>
      <c r="M203" s="26"/>
      <c r="N203" s="18"/>
    </row>
    <row r="204" spans="1:14" x14ac:dyDescent="0.25">
      <c r="A204" s="13"/>
      <c r="B204" s="69"/>
      <c r="C204" s="72"/>
      <c r="D204" s="73"/>
      <c r="E204" s="26"/>
      <c r="F204" s="24"/>
      <c r="G204" s="24"/>
      <c r="H204" s="24"/>
      <c r="I204" s="13">
        <v>17.600000000000001</v>
      </c>
      <c r="J204" s="74">
        <f t="shared" si="13"/>
        <v>0.73333333333333339</v>
      </c>
      <c r="K204" s="26" t="e">
        <f t="shared" si="12"/>
        <v>#REF!</v>
      </c>
      <c r="L204" s="75" t="e">
        <f t="shared" si="14"/>
        <v>#REF!</v>
      </c>
      <c r="M204" s="26"/>
      <c r="N204" s="18"/>
    </row>
    <row r="205" spans="1:14" x14ac:dyDescent="0.25">
      <c r="A205" s="13"/>
      <c r="B205" s="69"/>
      <c r="C205" s="72"/>
      <c r="D205" s="73"/>
      <c r="E205" s="26"/>
      <c r="F205" s="24"/>
      <c r="G205" s="24"/>
      <c r="H205" s="24"/>
      <c r="I205" s="13">
        <v>17.7</v>
      </c>
      <c r="J205" s="74">
        <f t="shared" si="13"/>
        <v>0.73749999999999993</v>
      </c>
      <c r="K205" s="26" t="e">
        <f t="shared" si="12"/>
        <v>#REF!</v>
      </c>
      <c r="L205" s="75" t="e">
        <f t="shared" si="14"/>
        <v>#REF!</v>
      </c>
      <c r="M205" s="26"/>
      <c r="N205" s="18"/>
    </row>
    <row r="206" spans="1:14" x14ac:dyDescent="0.25">
      <c r="A206" s="13"/>
      <c r="B206" s="69"/>
      <c r="C206" s="72"/>
      <c r="D206" s="73"/>
      <c r="E206" s="26"/>
      <c r="F206" s="24"/>
      <c r="G206" s="24"/>
      <c r="H206" s="24"/>
      <c r="I206" s="13">
        <v>17.8</v>
      </c>
      <c r="J206" s="74">
        <f t="shared" si="13"/>
        <v>0.7416666666666667</v>
      </c>
      <c r="K206" s="26" t="e">
        <f t="shared" si="12"/>
        <v>#REF!</v>
      </c>
      <c r="L206" s="75" t="e">
        <f t="shared" si="14"/>
        <v>#REF!</v>
      </c>
      <c r="M206" s="26"/>
      <c r="N206" s="18"/>
    </row>
    <row r="207" spans="1:14" x14ac:dyDescent="0.25">
      <c r="A207" s="13"/>
      <c r="B207" s="69"/>
      <c r="C207" s="72"/>
      <c r="D207" s="73"/>
      <c r="E207" s="26"/>
      <c r="F207" s="24"/>
      <c r="G207" s="24"/>
      <c r="H207" s="24"/>
      <c r="I207" s="13">
        <v>17.899999999999999</v>
      </c>
      <c r="J207" s="74">
        <f t="shared" si="13"/>
        <v>0.74583333333333324</v>
      </c>
      <c r="K207" s="26" t="e">
        <f t="shared" si="12"/>
        <v>#REF!</v>
      </c>
      <c r="L207" s="75" t="e">
        <f t="shared" si="14"/>
        <v>#REF!</v>
      </c>
      <c r="M207" s="26"/>
      <c r="N207" s="18"/>
    </row>
    <row r="208" spans="1:14" x14ac:dyDescent="0.25">
      <c r="A208" s="13"/>
      <c r="B208" s="69"/>
      <c r="C208" s="72"/>
      <c r="D208" s="73"/>
      <c r="E208" s="26"/>
      <c r="F208" s="24"/>
      <c r="G208" s="24"/>
      <c r="H208" s="24"/>
      <c r="I208" s="13">
        <v>18</v>
      </c>
      <c r="J208" s="74">
        <f t="shared" si="13"/>
        <v>0.75</v>
      </c>
      <c r="K208" s="26" t="e">
        <f t="shared" si="12"/>
        <v>#REF!</v>
      </c>
      <c r="L208" s="75" t="e">
        <f t="shared" si="14"/>
        <v>#REF!</v>
      </c>
      <c r="M208" s="26"/>
      <c r="N208" s="18"/>
    </row>
    <row r="209" spans="1:14" x14ac:dyDescent="0.25">
      <c r="A209" s="13"/>
      <c r="B209" s="69"/>
      <c r="C209" s="72"/>
      <c r="D209" s="73"/>
      <c r="E209" s="26"/>
      <c r="F209" s="24"/>
      <c r="G209" s="24"/>
      <c r="H209" s="24"/>
      <c r="I209" s="13">
        <v>18.100000000000001</v>
      </c>
      <c r="J209" s="74">
        <f t="shared" si="13"/>
        <v>0.75416666666666676</v>
      </c>
      <c r="K209" s="26" t="e">
        <f t="shared" si="12"/>
        <v>#REF!</v>
      </c>
      <c r="L209" s="75" t="e">
        <f t="shared" si="14"/>
        <v>#REF!</v>
      </c>
      <c r="M209" s="26"/>
      <c r="N209" s="18"/>
    </row>
    <row r="210" spans="1:14" x14ac:dyDescent="0.25">
      <c r="A210" s="13"/>
      <c r="B210" s="69"/>
      <c r="C210" s="72"/>
      <c r="D210" s="73"/>
      <c r="E210" s="26"/>
      <c r="F210" s="24"/>
      <c r="G210" s="24"/>
      <c r="H210" s="24"/>
      <c r="I210" s="13">
        <v>18.2</v>
      </c>
      <c r="J210" s="74">
        <f t="shared" si="13"/>
        <v>0.7583333333333333</v>
      </c>
      <c r="K210" s="26" t="e">
        <f t="shared" si="12"/>
        <v>#REF!</v>
      </c>
      <c r="L210" s="75" t="e">
        <f t="shared" si="14"/>
        <v>#REF!</v>
      </c>
      <c r="M210" s="26"/>
      <c r="N210" s="18"/>
    </row>
    <row r="211" spans="1:14" x14ac:dyDescent="0.25">
      <c r="A211" s="13"/>
      <c r="B211" s="69"/>
      <c r="C211" s="72"/>
      <c r="D211" s="73"/>
      <c r="E211" s="26"/>
      <c r="F211" s="24"/>
      <c r="G211" s="24"/>
      <c r="H211" s="24"/>
      <c r="I211" s="13">
        <v>18.3</v>
      </c>
      <c r="J211" s="74">
        <f t="shared" si="13"/>
        <v>0.76250000000000007</v>
      </c>
      <c r="K211" s="26" t="e">
        <f t="shared" si="12"/>
        <v>#REF!</v>
      </c>
      <c r="L211" s="75" t="e">
        <f t="shared" si="14"/>
        <v>#REF!</v>
      </c>
      <c r="M211" s="26"/>
      <c r="N211" s="18"/>
    </row>
    <row r="212" spans="1:14" x14ac:dyDescent="0.25">
      <c r="A212" s="13"/>
      <c r="B212" s="69"/>
      <c r="C212" s="72"/>
      <c r="D212" s="73"/>
      <c r="E212" s="26"/>
      <c r="F212" s="24"/>
      <c r="G212" s="24"/>
      <c r="H212" s="24"/>
      <c r="I212" s="13">
        <v>18.399999999999999</v>
      </c>
      <c r="J212" s="74">
        <f t="shared" si="13"/>
        <v>0.76666666666666661</v>
      </c>
      <c r="K212" s="26" t="e">
        <f t="shared" si="12"/>
        <v>#REF!</v>
      </c>
      <c r="L212" s="75" t="e">
        <f t="shared" si="14"/>
        <v>#REF!</v>
      </c>
      <c r="M212" s="26"/>
      <c r="N212" s="18"/>
    </row>
    <row r="213" spans="1:14" x14ac:dyDescent="0.25">
      <c r="A213" s="13"/>
      <c r="B213" s="69"/>
      <c r="C213" s="72"/>
      <c r="D213" s="73"/>
      <c r="E213" s="26"/>
      <c r="F213" s="24"/>
      <c r="G213" s="24"/>
      <c r="H213" s="24"/>
      <c r="I213" s="13">
        <v>18.5</v>
      </c>
      <c r="J213" s="74">
        <f t="shared" si="13"/>
        <v>0.77083333333333337</v>
      </c>
      <c r="K213" s="26" t="e">
        <f t="shared" si="12"/>
        <v>#REF!</v>
      </c>
      <c r="L213" s="75" t="e">
        <f t="shared" si="14"/>
        <v>#REF!</v>
      </c>
      <c r="M213" s="26"/>
      <c r="N213" s="18"/>
    </row>
    <row r="214" spans="1:14" x14ac:dyDescent="0.25">
      <c r="A214" s="13"/>
      <c r="B214" s="69"/>
      <c r="C214" s="72"/>
      <c r="D214" s="73"/>
      <c r="E214" s="26"/>
      <c r="F214" s="24"/>
      <c r="G214" s="24"/>
      <c r="H214" s="24"/>
      <c r="I214" s="13">
        <v>18.600000000000001</v>
      </c>
      <c r="J214" s="74">
        <f t="shared" si="13"/>
        <v>0.77500000000000002</v>
      </c>
      <c r="K214" s="26" t="e">
        <f t="shared" si="12"/>
        <v>#REF!</v>
      </c>
      <c r="L214" s="75" t="e">
        <f t="shared" si="14"/>
        <v>#REF!</v>
      </c>
      <c r="M214" s="26"/>
      <c r="N214" s="18"/>
    </row>
    <row r="215" spans="1:14" x14ac:dyDescent="0.25">
      <c r="A215" s="13"/>
      <c r="B215" s="69"/>
      <c r="C215" s="72"/>
      <c r="D215" s="73"/>
      <c r="E215" s="26"/>
      <c r="F215" s="24"/>
      <c r="G215" s="24"/>
      <c r="H215" s="24"/>
      <c r="I215" s="13">
        <v>18.7</v>
      </c>
      <c r="J215" s="74">
        <f t="shared" si="13"/>
        <v>0.77916666666666667</v>
      </c>
      <c r="K215" s="26" t="e">
        <f t="shared" si="12"/>
        <v>#REF!</v>
      </c>
      <c r="L215" s="75" t="e">
        <f t="shared" si="14"/>
        <v>#REF!</v>
      </c>
      <c r="M215" s="26"/>
      <c r="N215" s="18"/>
    </row>
    <row r="216" spans="1:14" x14ac:dyDescent="0.25">
      <c r="A216" s="13"/>
      <c r="B216" s="69"/>
      <c r="C216" s="72"/>
      <c r="D216" s="73"/>
      <c r="E216" s="26"/>
      <c r="F216" s="24"/>
      <c r="G216" s="24"/>
      <c r="H216" s="24"/>
      <c r="I216" s="13">
        <v>18.8</v>
      </c>
      <c r="J216" s="74">
        <f t="shared" si="13"/>
        <v>0.78333333333333333</v>
      </c>
      <c r="K216" s="26" t="e">
        <f t="shared" si="12"/>
        <v>#REF!</v>
      </c>
      <c r="L216" s="75" t="e">
        <f t="shared" si="14"/>
        <v>#REF!</v>
      </c>
      <c r="M216" s="26"/>
      <c r="N216" s="18"/>
    </row>
    <row r="217" spans="1:14" x14ac:dyDescent="0.25">
      <c r="A217" s="13"/>
      <c r="B217" s="69"/>
      <c r="C217" s="72"/>
      <c r="D217" s="73"/>
      <c r="E217" s="26"/>
      <c r="F217" s="24"/>
      <c r="G217" s="24"/>
      <c r="H217" s="24"/>
      <c r="I217" s="13">
        <v>18.899999999999999</v>
      </c>
      <c r="J217" s="74">
        <f t="shared" si="13"/>
        <v>0.78749999999999998</v>
      </c>
      <c r="K217" s="26" t="e">
        <f t="shared" si="12"/>
        <v>#REF!</v>
      </c>
      <c r="L217" s="75" t="e">
        <f t="shared" si="14"/>
        <v>#REF!</v>
      </c>
      <c r="M217" s="26"/>
      <c r="N217" s="18"/>
    </row>
    <row r="218" spans="1:14" x14ac:dyDescent="0.25">
      <c r="A218" s="13"/>
      <c r="B218" s="69"/>
      <c r="C218" s="72"/>
      <c r="D218" s="73"/>
      <c r="E218" s="26"/>
      <c r="F218" s="24"/>
      <c r="G218" s="24"/>
      <c r="H218" s="24"/>
      <c r="I218" s="13">
        <v>19</v>
      </c>
      <c r="J218" s="74">
        <f t="shared" si="13"/>
        <v>0.79166666666666663</v>
      </c>
      <c r="K218" s="26" t="e">
        <f t="shared" si="12"/>
        <v>#REF!</v>
      </c>
      <c r="L218" s="75" t="e">
        <f t="shared" si="14"/>
        <v>#REF!</v>
      </c>
      <c r="M218" s="26"/>
      <c r="N218" s="18"/>
    </row>
    <row r="219" spans="1:14" x14ac:dyDescent="0.25">
      <c r="A219" s="13"/>
      <c r="B219" s="69"/>
      <c r="C219" s="72"/>
      <c r="D219" s="73"/>
      <c r="E219" s="26"/>
      <c r="F219" s="24"/>
      <c r="G219" s="24"/>
      <c r="H219" s="24"/>
      <c r="I219" s="13">
        <v>19.100000000000001</v>
      </c>
      <c r="J219" s="74">
        <f t="shared" si="13"/>
        <v>0.79583333333333339</v>
      </c>
      <c r="K219" s="26" t="e">
        <f t="shared" si="12"/>
        <v>#REF!</v>
      </c>
      <c r="L219" s="75" t="e">
        <f t="shared" si="14"/>
        <v>#REF!</v>
      </c>
      <c r="M219" s="26"/>
      <c r="N219" s="18"/>
    </row>
    <row r="220" spans="1:14" x14ac:dyDescent="0.25">
      <c r="A220" s="13"/>
      <c r="B220" s="69"/>
      <c r="C220" s="72"/>
      <c r="D220" s="73"/>
      <c r="E220" s="26"/>
      <c r="F220" s="24"/>
      <c r="G220" s="24"/>
      <c r="H220" s="24"/>
      <c r="I220" s="13">
        <v>19.2</v>
      </c>
      <c r="J220" s="74">
        <f t="shared" si="13"/>
        <v>0.79999999999999993</v>
      </c>
      <c r="K220" s="26" t="e">
        <f t="shared" ref="K220:K283" si="15">100%-EXP(-I220/24*$B$10)</f>
        <v>#REF!</v>
      </c>
      <c r="L220" s="75" t="e">
        <f t="shared" si="14"/>
        <v>#REF!</v>
      </c>
      <c r="M220" s="26"/>
      <c r="N220" s="18"/>
    </row>
    <row r="221" spans="1:14" x14ac:dyDescent="0.25">
      <c r="A221" s="13"/>
      <c r="B221" s="69"/>
      <c r="C221" s="72"/>
      <c r="D221" s="73"/>
      <c r="E221" s="26"/>
      <c r="F221" s="24"/>
      <c r="G221" s="24"/>
      <c r="H221" s="24"/>
      <c r="I221" s="13">
        <v>19.3</v>
      </c>
      <c r="J221" s="74">
        <f t="shared" ref="J221:J284" si="16">I221/24</f>
        <v>0.8041666666666667</v>
      </c>
      <c r="K221" s="26" t="e">
        <f t="shared" si="15"/>
        <v>#REF!</v>
      </c>
      <c r="L221" s="75" t="e">
        <f t="shared" si="14"/>
        <v>#REF!</v>
      </c>
      <c r="M221" s="26"/>
      <c r="N221" s="18"/>
    </row>
    <row r="222" spans="1:14" x14ac:dyDescent="0.25">
      <c r="A222" s="13"/>
      <c r="B222" s="69"/>
      <c r="C222" s="72"/>
      <c r="D222" s="73"/>
      <c r="E222" s="26"/>
      <c r="F222" s="24"/>
      <c r="G222" s="24"/>
      <c r="H222" s="24"/>
      <c r="I222" s="13">
        <v>19.399999999999999</v>
      </c>
      <c r="J222" s="74">
        <f t="shared" si="16"/>
        <v>0.80833333333333324</v>
      </c>
      <c r="K222" s="26" t="e">
        <f t="shared" si="15"/>
        <v>#REF!</v>
      </c>
      <c r="L222" s="75" t="e">
        <f t="shared" si="14"/>
        <v>#REF!</v>
      </c>
      <c r="M222" s="26"/>
      <c r="N222" s="18"/>
    </row>
    <row r="223" spans="1:14" x14ac:dyDescent="0.25">
      <c r="A223" s="13"/>
      <c r="B223" s="69"/>
      <c r="C223" s="72"/>
      <c r="D223" s="73"/>
      <c r="E223" s="26"/>
      <c r="F223" s="24"/>
      <c r="G223" s="24"/>
      <c r="H223" s="24"/>
      <c r="I223" s="13">
        <v>19.5</v>
      </c>
      <c r="J223" s="74">
        <f t="shared" si="16"/>
        <v>0.8125</v>
      </c>
      <c r="K223" s="26" t="e">
        <f t="shared" si="15"/>
        <v>#REF!</v>
      </c>
      <c r="L223" s="75" t="e">
        <f t="shared" ref="L223:L286" si="17">K223-K222</f>
        <v>#REF!</v>
      </c>
      <c r="M223" s="26"/>
      <c r="N223" s="18"/>
    </row>
    <row r="224" spans="1:14" x14ac:dyDescent="0.25">
      <c r="A224" s="13"/>
      <c r="B224" s="69"/>
      <c r="C224" s="72"/>
      <c r="D224" s="73"/>
      <c r="E224" s="26"/>
      <c r="F224" s="24"/>
      <c r="G224" s="24"/>
      <c r="H224" s="24"/>
      <c r="I224" s="13">
        <v>19.600000000000001</v>
      </c>
      <c r="J224" s="74">
        <f t="shared" si="16"/>
        <v>0.81666666666666676</v>
      </c>
      <c r="K224" s="26" t="e">
        <f t="shared" si="15"/>
        <v>#REF!</v>
      </c>
      <c r="L224" s="75" t="e">
        <f t="shared" si="17"/>
        <v>#REF!</v>
      </c>
      <c r="M224" s="26"/>
      <c r="N224" s="18"/>
    </row>
    <row r="225" spans="1:14" x14ac:dyDescent="0.25">
      <c r="A225" s="13"/>
      <c r="B225" s="69"/>
      <c r="C225" s="72"/>
      <c r="D225" s="73"/>
      <c r="E225" s="26"/>
      <c r="F225" s="24"/>
      <c r="G225" s="24"/>
      <c r="H225" s="24"/>
      <c r="I225" s="13">
        <v>19.7</v>
      </c>
      <c r="J225" s="74">
        <f t="shared" si="16"/>
        <v>0.8208333333333333</v>
      </c>
      <c r="K225" s="26" t="e">
        <f t="shared" si="15"/>
        <v>#REF!</v>
      </c>
      <c r="L225" s="75" t="e">
        <f t="shared" si="17"/>
        <v>#REF!</v>
      </c>
      <c r="M225" s="26"/>
      <c r="N225" s="18"/>
    </row>
    <row r="226" spans="1:14" x14ac:dyDescent="0.25">
      <c r="A226" s="13"/>
      <c r="B226" s="69"/>
      <c r="C226" s="72"/>
      <c r="D226" s="73"/>
      <c r="E226" s="26"/>
      <c r="F226" s="24"/>
      <c r="G226" s="24"/>
      <c r="H226" s="24"/>
      <c r="I226" s="13">
        <v>19.8</v>
      </c>
      <c r="J226" s="74">
        <f t="shared" si="16"/>
        <v>0.82500000000000007</v>
      </c>
      <c r="K226" s="26" t="e">
        <f t="shared" si="15"/>
        <v>#REF!</v>
      </c>
      <c r="L226" s="75" t="e">
        <f t="shared" si="17"/>
        <v>#REF!</v>
      </c>
      <c r="M226" s="26"/>
      <c r="N226" s="18"/>
    </row>
    <row r="227" spans="1:14" x14ac:dyDescent="0.25">
      <c r="A227" s="13"/>
      <c r="B227" s="69"/>
      <c r="C227" s="72"/>
      <c r="D227" s="73"/>
      <c r="E227" s="26"/>
      <c r="F227" s="24"/>
      <c r="G227" s="24"/>
      <c r="H227" s="24"/>
      <c r="I227" s="13">
        <v>19.899999999999999</v>
      </c>
      <c r="J227" s="74">
        <f t="shared" si="16"/>
        <v>0.82916666666666661</v>
      </c>
      <c r="K227" s="26" t="e">
        <f t="shared" si="15"/>
        <v>#REF!</v>
      </c>
      <c r="L227" s="75" t="e">
        <f t="shared" si="17"/>
        <v>#REF!</v>
      </c>
      <c r="M227" s="26"/>
      <c r="N227" s="18"/>
    </row>
    <row r="228" spans="1:14" x14ac:dyDescent="0.25">
      <c r="A228" s="13"/>
      <c r="B228" s="69"/>
      <c r="C228" s="72"/>
      <c r="D228" s="73"/>
      <c r="E228" s="26"/>
      <c r="F228" s="24"/>
      <c r="G228" s="24"/>
      <c r="H228" s="24"/>
      <c r="I228" s="13">
        <v>20</v>
      </c>
      <c r="J228" s="74">
        <f t="shared" si="16"/>
        <v>0.83333333333333337</v>
      </c>
      <c r="K228" s="26" t="e">
        <f t="shared" si="15"/>
        <v>#REF!</v>
      </c>
      <c r="L228" s="75" t="e">
        <f t="shared" si="17"/>
        <v>#REF!</v>
      </c>
      <c r="M228" s="26"/>
      <c r="N228" s="18"/>
    </row>
    <row r="229" spans="1:14" x14ac:dyDescent="0.25">
      <c r="A229" s="13"/>
      <c r="B229" s="69"/>
      <c r="C229" s="72"/>
      <c r="D229" s="73"/>
      <c r="E229" s="26"/>
      <c r="F229" s="24"/>
      <c r="G229" s="24"/>
      <c r="H229" s="24"/>
      <c r="I229" s="13">
        <v>20.100000000000001</v>
      </c>
      <c r="J229" s="74">
        <f t="shared" si="16"/>
        <v>0.83750000000000002</v>
      </c>
      <c r="K229" s="26" t="e">
        <f t="shared" si="15"/>
        <v>#REF!</v>
      </c>
      <c r="L229" s="75" t="e">
        <f t="shared" si="17"/>
        <v>#REF!</v>
      </c>
      <c r="M229" s="26"/>
      <c r="N229" s="18"/>
    </row>
    <row r="230" spans="1:14" x14ac:dyDescent="0.25">
      <c r="A230" s="13"/>
      <c r="B230" s="69"/>
      <c r="C230" s="72"/>
      <c r="D230" s="73"/>
      <c r="E230" s="26"/>
      <c r="F230" s="24"/>
      <c r="G230" s="24"/>
      <c r="H230" s="24"/>
      <c r="I230" s="13">
        <v>20.2</v>
      </c>
      <c r="J230" s="74">
        <f t="shared" si="16"/>
        <v>0.84166666666666667</v>
      </c>
      <c r="K230" s="26" t="e">
        <f t="shared" si="15"/>
        <v>#REF!</v>
      </c>
      <c r="L230" s="75" t="e">
        <f t="shared" si="17"/>
        <v>#REF!</v>
      </c>
      <c r="M230" s="26"/>
      <c r="N230" s="18"/>
    </row>
    <row r="231" spans="1:14" x14ac:dyDescent="0.25">
      <c r="A231" s="13"/>
      <c r="B231" s="69"/>
      <c r="C231" s="72"/>
      <c r="D231" s="73"/>
      <c r="E231" s="26"/>
      <c r="F231" s="24"/>
      <c r="G231" s="24"/>
      <c r="H231" s="24"/>
      <c r="I231" s="13">
        <v>20.3</v>
      </c>
      <c r="J231" s="74">
        <f t="shared" si="16"/>
        <v>0.84583333333333333</v>
      </c>
      <c r="K231" s="26" t="e">
        <f t="shared" si="15"/>
        <v>#REF!</v>
      </c>
      <c r="L231" s="75" t="e">
        <f t="shared" si="17"/>
        <v>#REF!</v>
      </c>
      <c r="M231" s="26"/>
      <c r="N231" s="18"/>
    </row>
    <row r="232" spans="1:14" x14ac:dyDescent="0.25">
      <c r="A232" s="13"/>
      <c r="B232" s="69"/>
      <c r="C232" s="72"/>
      <c r="D232" s="73"/>
      <c r="E232" s="26"/>
      <c r="F232" s="24"/>
      <c r="G232" s="24"/>
      <c r="H232" s="24"/>
      <c r="I232" s="13">
        <v>20.399999999999999</v>
      </c>
      <c r="J232" s="74">
        <f t="shared" si="16"/>
        <v>0.85</v>
      </c>
      <c r="K232" s="26" t="e">
        <f t="shared" si="15"/>
        <v>#REF!</v>
      </c>
      <c r="L232" s="75" t="e">
        <f t="shared" si="17"/>
        <v>#REF!</v>
      </c>
      <c r="M232" s="26"/>
      <c r="N232" s="18"/>
    </row>
    <row r="233" spans="1:14" x14ac:dyDescent="0.25">
      <c r="A233" s="13"/>
      <c r="B233" s="69"/>
      <c r="C233" s="72"/>
      <c r="D233" s="73"/>
      <c r="E233" s="26"/>
      <c r="F233" s="24"/>
      <c r="G233" s="24"/>
      <c r="H233" s="24"/>
      <c r="I233" s="13">
        <v>20.5</v>
      </c>
      <c r="J233" s="74">
        <f t="shared" si="16"/>
        <v>0.85416666666666663</v>
      </c>
      <c r="K233" s="26" t="e">
        <f t="shared" si="15"/>
        <v>#REF!</v>
      </c>
      <c r="L233" s="75" t="e">
        <f t="shared" si="17"/>
        <v>#REF!</v>
      </c>
      <c r="M233" s="26"/>
      <c r="N233" s="18"/>
    </row>
    <row r="234" spans="1:14" x14ac:dyDescent="0.25">
      <c r="A234" s="13"/>
      <c r="B234" s="69"/>
      <c r="C234" s="72"/>
      <c r="D234" s="73"/>
      <c r="E234" s="26"/>
      <c r="F234" s="24"/>
      <c r="G234" s="24"/>
      <c r="H234" s="24"/>
      <c r="I234" s="13">
        <v>20.6</v>
      </c>
      <c r="J234" s="74">
        <f t="shared" si="16"/>
        <v>0.85833333333333339</v>
      </c>
      <c r="K234" s="26" t="e">
        <f t="shared" si="15"/>
        <v>#REF!</v>
      </c>
      <c r="L234" s="75" t="e">
        <f t="shared" si="17"/>
        <v>#REF!</v>
      </c>
      <c r="M234" s="26"/>
      <c r="N234" s="18"/>
    </row>
    <row r="235" spans="1:14" x14ac:dyDescent="0.25">
      <c r="A235" s="13"/>
      <c r="B235" s="69"/>
      <c r="C235" s="72"/>
      <c r="D235" s="73"/>
      <c r="E235" s="26"/>
      <c r="F235" s="24"/>
      <c r="G235" s="24"/>
      <c r="H235" s="24"/>
      <c r="I235" s="13">
        <v>20.7</v>
      </c>
      <c r="J235" s="74">
        <f t="shared" si="16"/>
        <v>0.86249999999999993</v>
      </c>
      <c r="K235" s="26" t="e">
        <f t="shared" si="15"/>
        <v>#REF!</v>
      </c>
      <c r="L235" s="75" t="e">
        <f t="shared" si="17"/>
        <v>#REF!</v>
      </c>
      <c r="M235" s="26"/>
      <c r="N235" s="18"/>
    </row>
    <row r="236" spans="1:14" x14ac:dyDescent="0.25">
      <c r="A236" s="13"/>
      <c r="B236" s="69"/>
      <c r="C236" s="72"/>
      <c r="D236" s="73"/>
      <c r="E236" s="26"/>
      <c r="F236" s="24"/>
      <c r="G236" s="24"/>
      <c r="H236" s="24"/>
      <c r="I236" s="13">
        <v>20.8</v>
      </c>
      <c r="J236" s="74">
        <f t="shared" si="16"/>
        <v>0.8666666666666667</v>
      </c>
      <c r="K236" s="26" t="e">
        <f t="shared" si="15"/>
        <v>#REF!</v>
      </c>
      <c r="L236" s="75" t="e">
        <f t="shared" si="17"/>
        <v>#REF!</v>
      </c>
      <c r="M236" s="26"/>
      <c r="N236" s="18"/>
    </row>
    <row r="237" spans="1:14" x14ac:dyDescent="0.25">
      <c r="A237" s="13"/>
      <c r="B237" s="69"/>
      <c r="C237" s="72"/>
      <c r="D237" s="73"/>
      <c r="E237" s="26"/>
      <c r="F237" s="24"/>
      <c r="G237" s="24"/>
      <c r="H237" s="24"/>
      <c r="I237" s="13">
        <v>20.9</v>
      </c>
      <c r="J237" s="74">
        <f t="shared" si="16"/>
        <v>0.87083333333333324</v>
      </c>
      <c r="K237" s="26" t="e">
        <f t="shared" si="15"/>
        <v>#REF!</v>
      </c>
      <c r="L237" s="75" t="e">
        <f t="shared" si="17"/>
        <v>#REF!</v>
      </c>
      <c r="M237" s="26"/>
      <c r="N237" s="18"/>
    </row>
    <row r="238" spans="1:14" x14ac:dyDescent="0.25">
      <c r="A238" s="13"/>
      <c r="B238" s="69"/>
      <c r="C238" s="72"/>
      <c r="D238" s="73"/>
      <c r="E238" s="26"/>
      <c r="F238" s="24"/>
      <c r="G238" s="24"/>
      <c r="H238" s="24"/>
      <c r="I238" s="13">
        <v>21</v>
      </c>
      <c r="J238" s="74">
        <f t="shared" si="16"/>
        <v>0.875</v>
      </c>
      <c r="K238" s="26" t="e">
        <f t="shared" si="15"/>
        <v>#REF!</v>
      </c>
      <c r="L238" s="75" t="e">
        <f t="shared" si="17"/>
        <v>#REF!</v>
      </c>
      <c r="M238" s="26"/>
      <c r="N238" s="18"/>
    </row>
    <row r="239" spans="1:14" x14ac:dyDescent="0.25">
      <c r="A239" s="13"/>
      <c r="B239" s="69"/>
      <c r="C239" s="72"/>
      <c r="D239" s="73"/>
      <c r="E239" s="26"/>
      <c r="F239" s="24"/>
      <c r="G239" s="24"/>
      <c r="H239" s="24"/>
      <c r="I239" s="13">
        <v>21.1</v>
      </c>
      <c r="J239" s="74">
        <f t="shared" si="16"/>
        <v>0.87916666666666676</v>
      </c>
      <c r="K239" s="26" t="e">
        <f t="shared" si="15"/>
        <v>#REF!</v>
      </c>
      <c r="L239" s="75" t="e">
        <f t="shared" si="17"/>
        <v>#REF!</v>
      </c>
      <c r="M239" s="26"/>
      <c r="N239" s="18"/>
    </row>
    <row r="240" spans="1:14" x14ac:dyDescent="0.25">
      <c r="A240" s="13"/>
      <c r="B240" s="69"/>
      <c r="C240" s="72"/>
      <c r="D240" s="73"/>
      <c r="E240" s="26"/>
      <c r="F240" s="24"/>
      <c r="G240" s="24"/>
      <c r="H240" s="24"/>
      <c r="I240" s="13">
        <v>21.2</v>
      </c>
      <c r="J240" s="74">
        <f t="shared" si="16"/>
        <v>0.8833333333333333</v>
      </c>
      <c r="K240" s="26" t="e">
        <f t="shared" si="15"/>
        <v>#REF!</v>
      </c>
      <c r="L240" s="75" t="e">
        <f t="shared" si="17"/>
        <v>#REF!</v>
      </c>
      <c r="M240" s="26"/>
      <c r="N240" s="18"/>
    </row>
    <row r="241" spans="1:14" x14ac:dyDescent="0.25">
      <c r="A241" s="13"/>
      <c r="B241" s="69"/>
      <c r="C241" s="72"/>
      <c r="D241" s="73"/>
      <c r="E241" s="26"/>
      <c r="F241" s="24"/>
      <c r="G241" s="24"/>
      <c r="H241" s="24"/>
      <c r="I241" s="13">
        <v>21.3</v>
      </c>
      <c r="J241" s="74">
        <f t="shared" si="16"/>
        <v>0.88750000000000007</v>
      </c>
      <c r="K241" s="26" t="e">
        <f t="shared" si="15"/>
        <v>#REF!</v>
      </c>
      <c r="L241" s="75" t="e">
        <f t="shared" si="17"/>
        <v>#REF!</v>
      </c>
      <c r="M241" s="26"/>
      <c r="N241" s="18"/>
    </row>
    <row r="242" spans="1:14" x14ac:dyDescent="0.25">
      <c r="A242" s="13"/>
      <c r="B242" s="69"/>
      <c r="C242" s="72"/>
      <c r="D242" s="73"/>
      <c r="E242" s="26"/>
      <c r="F242" s="24"/>
      <c r="G242" s="24"/>
      <c r="H242" s="24"/>
      <c r="I242" s="13">
        <v>21.4</v>
      </c>
      <c r="J242" s="74">
        <f t="shared" si="16"/>
        <v>0.89166666666666661</v>
      </c>
      <c r="K242" s="26" t="e">
        <f t="shared" si="15"/>
        <v>#REF!</v>
      </c>
      <c r="L242" s="75" t="e">
        <f t="shared" si="17"/>
        <v>#REF!</v>
      </c>
      <c r="M242" s="26"/>
      <c r="N242" s="18"/>
    </row>
    <row r="243" spans="1:14" x14ac:dyDescent="0.25">
      <c r="A243" s="13"/>
      <c r="B243" s="69"/>
      <c r="C243" s="72"/>
      <c r="D243" s="73"/>
      <c r="E243" s="26"/>
      <c r="F243" s="24"/>
      <c r="G243" s="24"/>
      <c r="H243" s="24"/>
      <c r="I243" s="13">
        <v>21.5</v>
      </c>
      <c r="J243" s="74">
        <f t="shared" si="16"/>
        <v>0.89583333333333337</v>
      </c>
      <c r="K243" s="26" t="e">
        <f t="shared" si="15"/>
        <v>#REF!</v>
      </c>
      <c r="L243" s="75" t="e">
        <f t="shared" si="17"/>
        <v>#REF!</v>
      </c>
      <c r="M243" s="26"/>
      <c r="N243" s="18"/>
    </row>
    <row r="244" spans="1:14" x14ac:dyDescent="0.25">
      <c r="A244" s="13"/>
      <c r="B244" s="69"/>
      <c r="C244" s="72"/>
      <c r="D244" s="73"/>
      <c r="E244" s="26"/>
      <c r="F244" s="24"/>
      <c r="G244" s="24"/>
      <c r="H244" s="24"/>
      <c r="I244" s="13">
        <v>21.6</v>
      </c>
      <c r="J244" s="74">
        <f t="shared" si="16"/>
        <v>0.9</v>
      </c>
      <c r="K244" s="26" t="e">
        <f t="shared" si="15"/>
        <v>#REF!</v>
      </c>
      <c r="L244" s="75" t="e">
        <f t="shared" si="17"/>
        <v>#REF!</v>
      </c>
      <c r="M244" s="26"/>
      <c r="N244" s="18"/>
    </row>
    <row r="245" spans="1:14" x14ac:dyDescent="0.25">
      <c r="A245" s="13"/>
      <c r="B245" s="69"/>
      <c r="C245" s="72"/>
      <c r="D245" s="73"/>
      <c r="E245" s="26"/>
      <c r="F245" s="24"/>
      <c r="G245" s="24"/>
      <c r="H245" s="24"/>
      <c r="I245" s="13">
        <v>21.7</v>
      </c>
      <c r="J245" s="74">
        <f t="shared" si="16"/>
        <v>0.90416666666666667</v>
      </c>
      <c r="K245" s="26" t="e">
        <f t="shared" si="15"/>
        <v>#REF!</v>
      </c>
      <c r="L245" s="75" t="e">
        <f t="shared" si="17"/>
        <v>#REF!</v>
      </c>
      <c r="M245" s="26"/>
      <c r="N245" s="18"/>
    </row>
    <row r="246" spans="1:14" x14ac:dyDescent="0.25">
      <c r="A246" s="13"/>
      <c r="B246" s="69"/>
      <c r="C246" s="72"/>
      <c r="D246" s="73"/>
      <c r="E246" s="26"/>
      <c r="F246" s="24"/>
      <c r="G246" s="24"/>
      <c r="H246" s="24"/>
      <c r="I246" s="13">
        <v>21.8</v>
      </c>
      <c r="J246" s="74">
        <f t="shared" si="16"/>
        <v>0.90833333333333333</v>
      </c>
      <c r="K246" s="26" t="e">
        <f t="shared" si="15"/>
        <v>#REF!</v>
      </c>
      <c r="L246" s="75" t="e">
        <f t="shared" si="17"/>
        <v>#REF!</v>
      </c>
      <c r="M246" s="26"/>
      <c r="N246" s="18"/>
    </row>
    <row r="247" spans="1:14" x14ac:dyDescent="0.25">
      <c r="A247" s="13"/>
      <c r="B247" s="69"/>
      <c r="C247" s="72"/>
      <c r="D247" s="73"/>
      <c r="E247" s="26"/>
      <c r="F247" s="24"/>
      <c r="G247" s="24"/>
      <c r="H247" s="24"/>
      <c r="I247" s="13">
        <v>21.9</v>
      </c>
      <c r="J247" s="74">
        <f t="shared" si="16"/>
        <v>0.91249999999999998</v>
      </c>
      <c r="K247" s="26" t="e">
        <f t="shared" si="15"/>
        <v>#REF!</v>
      </c>
      <c r="L247" s="75" t="e">
        <f t="shared" si="17"/>
        <v>#REF!</v>
      </c>
      <c r="M247" s="26"/>
      <c r="N247" s="18"/>
    </row>
    <row r="248" spans="1:14" x14ac:dyDescent="0.25">
      <c r="A248" s="13"/>
      <c r="B248" s="69"/>
      <c r="C248" s="72"/>
      <c r="D248" s="73"/>
      <c r="E248" s="26"/>
      <c r="F248" s="24"/>
      <c r="G248" s="24"/>
      <c r="H248" s="24"/>
      <c r="I248" s="13">
        <v>22</v>
      </c>
      <c r="J248" s="74">
        <f t="shared" si="16"/>
        <v>0.91666666666666663</v>
      </c>
      <c r="K248" s="26" t="e">
        <f t="shared" si="15"/>
        <v>#REF!</v>
      </c>
      <c r="L248" s="75" t="e">
        <f t="shared" si="17"/>
        <v>#REF!</v>
      </c>
      <c r="M248" s="26"/>
      <c r="N248" s="18"/>
    </row>
    <row r="249" spans="1:14" x14ac:dyDescent="0.25">
      <c r="A249" s="13"/>
      <c r="B249" s="69"/>
      <c r="C249" s="72"/>
      <c r="D249" s="73"/>
      <c r="E249" s="26"/>
      <c r="F249" s="24"/>
      <c r="G249" s="24"/>
      <c r="H249" s="24"/>
      <c r="I249" s="13">
        <v>22.1</v>
      </c>
      <c r="J249" s="74">
        <f t="shared" si="16"/>
        <v>0.92083333333333339</v>
      </c>
      <c r="K249" s="26" t="e">
        <f t="shared" si="15"/>
        <v>#REF!</v>
      </c>
      <c r="L249" s="75" t="e">
        <f t="shared" si="17"/>
        <v>#REF!</v>
      </c>
      <c r="M249" s="26"/>
      <c r="N249" s="18"/>
    </row>
    <row r="250" spans="1:14" x14ac:dyDescent="0.25">
      <c r="A250" s="13"/>
      <c r="B250" s="69"/>
      <c r="C250" s="72"/>
      <c r="D250" s="73"/>
      <c r="E250" s="26"/>
      <c r="F250" s="24"/>
      <c r="G250" s="24"/>
      <c r="H250" s="24"/>
      <c r="I250" s="13">
        <v>22.2</v>
      </c>
      <c r="J250" s="74">
        <f t="shared" si="16"/>
        <v>0.92499999999999993</v>
      </c>
      <c r="K250" s="26" t="e">
        <f t="shared" si="15"/>
        <v>#REF!</v>
      </c>
      <c r="L250" s="75" t="e">
        <f t="shared" si="17"/>
        <v>#REF!</v>
      </c>
      <c r="M250" s="26"/>
      <c r="N250" s="18"/>
    </row>
    <row r="251" spans="1:14" x14ac:dyDescent="0.25">
      <c r="A251" s="13"/>
      <c r="B251" s="69"/>
      <c r="C251" s="72"/>
      <c r="D251" s="73"/>
      <c r="E251" s="26"/>
      <c r="F251" s="24"/>
      <c r="G251" s="24"/>
      <c r="H251" s="24"/>
      <c r="I251" s="13">
        <v>22.3</v>
      </c>
      <c r="J251" s="74">
        <f t="shared" si="16"/>
        <v>0.9291666666666667</v>
      </c>
      <c r="K251" s="26" t="e">
        <f t="shared" si="15"/>
        <v>#REF!</v>
      </c>
      <c r="L251" s="75" t="e">
        <f t="shared" si="17"/>
        <v>#REF!</v>
      </c>
      <c r="M251" s="26"/>
      <c r="N251" s="18"/>
    </row>
    <row r="252" spans="1:14" x14ac:dyDescent="0.25">
      <c r="A252" s="13"/>
      <c r="B252" s="69"/>
      <c r="C252" s="72"/>
      <c r="D252" s="73"/>
      <c r="E252" s="26"/>
      <c r="F252" s="24"/>
      <c r="G252" s="24"/>
      <c r="H252" s="24"/>
      <c r="I252" s="13">
        <v>22.4</v>
      </c>
      <c r="J252" s="74">
        <f t="shared" si="16"/>
        <v>0.93333333333333324</v>
      </c>
      <c r="K252" s="26" t="e">
        <f t="shared" si="15"/>
        <v>#REF!</v>
      </c>
      <c r="L252" s="75" t="e">
        <f t="shared" si="17"/>
        <v>#REF!</v>
      </c>
      <c r="M252" s="26"/>
      <c r="N252" s="18"/>
    </row>
    <row r="253" spans="1:14" x14ac:dyDescent="0.25">
      <c r="A253" s="13"/>
      <c r="B253" s="69"/>
      <c r="C253" s="72"/>
      <c r="D253" s="73"/>
      <c r="E253" s="26"/>
      <c r="F253" s="24"/>
      <c r="G253" s="24"/>
      <c r="H253" s="24"/>
      <c r="I253" s="13">
        <v>22.5</v>
      </c>
      <c r="J253" s="74">
        <f t="shared" si="16"/>
        <v>0.9375</v>
      </c>
      <c r="K253" s="26" t="e">
        <f t="shared" si="15"/>
        <v>#REF!</v>
      </c>
      <c r="L253" s="75" t="e">
        <f t="shared" si="17"/>
        <v>#REF!</v>
      </c>
      <c r="M253" s="26"/>
      <c r="N253" s="18"/>
    </row>
    <row r="254" spans="1:14" x14ac:dyDescent="0.25">
      <c r="A254" s="13"/>
      <c r="B254" s="69"/>
      <c r="C254" s="72"/>
      <c r="D254" s="73"/>
      <c r="E254" s="26"/>
      <c r="F254" s="24"/>
      <c r="G254" s="24"/>
      <c r="H254" s="24"/>
      <c r="I254" s="13">
        <v>22.6</v>
      </c>
      <c r="J254" s="74">
        <f t="shared" si="16"/>
        <v>0.94166666666666676</v>
      </c>
      <c r="K254" s="26" t="e">
        <f t="shared" si="15"/>
        <v>#REF!</v>
      </c>
      <c r="L254" s="75" t="e">
        <f t="shared" si="17"/>
        <v>#REF!</v>
      </c>
      <c r="M254" s="26"/>
      <c r="N254" s="18"/>
    </row>
    <row r="255" spans="1:14" x14ac:dyDescent="0.25">
      <c r="A255" s="13"/>
      <c r="B255" s="69"/>
      <c r="C255" s="72"/>
      <c r="D255" s="73"/>
      <c r="E255" s="26"/>
      <c r="F255" s="24"/>
      <c r="G255" s="24"/>
      <c r="H255" s="24"/>
      <c r="I255" s="13">
        <v>22.7</v>
      </c>
      <c r="J255" s="74">
        <f t="shared" si="16"/>
        <v>0.9458333333333333</v>
      </c>
      <c r="K255" s="26" t="e">
        <f t="shared" si="15"/>
        <v>#REF!</v>
      </c>
      <c r="L255" s="75" t="e">
        <f t="shared" si="17"/>
        <v>#REF!</v>
      </c>
      <c r="M255" s="26"/>
      <c r="N255" s="18"/>
    </row>
    <row r="256" spans="1:14" x14ac:dyDescent="0.25">
      <c r="A256" s="13"/>
      <c r="B256" s="69"/>
      <c r="C256" s="72"/>
      <c r="D256" s="73"/>
      <c r="E256" s="26"/>
      <c r="F256" s="24"/>
      <c r="G256" s="24"/>
      <c r="H256" s="24"/>
      <c r="I256" s="13">
        <v>22.8</v>
      </c>
      <c r="J256" s="74">
        <f t="shared" si="16"/>
        <v>0.95000000000000007</v>
      </c>
      <c r="K256" s="26" t="e">
        <f t="shared" si="15"/>
        <v>#REF!</v>
      </c>
      <c r="L256" s="75" t="e">
        <f t="shared" si="17"/>
        <v>#REF!</v>
      </c>
      <c r="M256" s="26"/>
      <c r="N256" s="18"/>
    </row>
    <row r="257" spans="1:14" x14ac:dyDescent="0.25">
      <c r="A257" s="13"/>
      <c r="B257" s="69"/>
      <c r="C257" s="72"/>
      <c r="D257" s="73"/>
      <c r="E257" s="26"/>
      <c r="F257" s="24"/>
      <c r="G257" s="24"/>
      <c r="H257" s="24"/>
      <c r="I257" s="13">
        <v>22.9</v>
      </c>
      <c r="J257" s="74">
        <f t="shared" si="16"/>
        <v>0.95416666666666661</v>
      </c>
      <c r="K257" s="26" t="e">
        <f t="shared" si="15"/>
        <v>#REF!</v>
      </c>
      <c r="L257" s="75" t="e">
        <f t="shared" si="17"/>
        <v>#REF!</v>
      </c>
      <c r="M257" s="26"/>
      <c r="N257" s="18"/>
    </row>
    <row r="258" spans="1:14" x14ac:dyDescent="0.25">
      <c r="A258" s="13"/>
      <c r="B258" s="69"/>
      <c r="C258" s="72"/>
      <c r="D258" s="73"/>
      <c r="E258" s="26"/>
      <c r="F258" s="24"/>
      <c r="G258" s="24"/>
      <c r="H258" s="24"/>
      <c r="I258" s="13">
        <v>23</v>
      </c>
      <c r="J258" s="74">
        <f t="shared" si="16"/>
        <v>0.95833333333333337</v>
      </c>
      <c r="K258" s="26" t="e">
        <f t="shared" si="15"/>
        <v>#REF!</v>
      </c>
      <c r="L258" s="75" t="e">
        <f t="shared" si="17"/>
        <v>#REF!</v>
      </c>
      <c r="M258" s="26"/>
      <c r="N258" s="18"/>
    </row>
    <row r="259" spans="1:14" x14ac:dyDescent="0.25">
      <c r="A259" s="13"/>
      <c r="B259" s="69"/>
      <c r="C259" s="72"/>
      <c r="D259" s="73"/>
      <c r="E259" s="26"/>
      <c r="F259" s="24"/>
      <c r="G259" s="24"/>
      <c r="H259" s="24"/>
      <c r="I259" s="13">
        <v>23.1</v>
      </c>
      <c r="J259" s="74">
        <f t="shared" si="16"/>
        <v>0.96250000000000002</v>
      </c>
      <c r="K259" s="26" t="e">
        <f t="shared" si="15"/>
        <v>#REF!</v>
      </c>
      <c r="L259" s="75" t="e">
        <f t="shared" si="17"/>
        <v>#REF!</v>
      </c>
      <c r="M259" s="26"/>
      <c r="N259" s="18"/>
    </row>
    <row r="260" spans="1:14" x14ac:dyDescent="0.25">
      <c r="A260" s="13"/>
      <c r="B260" s="69"/>
      <c r="C260" s="72"/>
      <c r="D260" s="73"/>
      <c r="E260" s="26"/>
      <c r="F260" s="24"/>
      <c r="G260" s="24"/>
      <c r="H260" s="24"/>
      <c r="I260" s="13">
        <v>23.2</v>
      </c>
      <c r="J260" s="74">
        <f t="shared" si="16"/>
        <v>0.96666666666666667</v>
      </c>
      <c r="K260" s="26" t="e">
        <f t="shared" si="15"/>
        <v>#REF!</v>
      </c>
      <c r="L260" s="75" t="e">
        <f t="shared" si="17"/>
        <v>#REF!</v>
      </c>
      <c r="M260" s="26"/>
      <c r="N260" s="18"/>
    </row>
    <row r="261" spans="1:14" x14ac:dyDescent="0.25">
      <c r="A261" s="13"/>
      <c r="B261" s="69"/>
      <c r="C261" s="72"/>
      <c r="D261" s="73"/>
      <c r="E261" s="26"/>
      <c r="F261" s="24"/>
      <c r="G261" s="24"/>
      <c r="H261" s="24"/>
      <c r="I261" s="13">
        <v>23.3</v>
      </c>
      <c r="J261" s="74">
        <f t="shared" si="16"/>
        <v>0.97083333333333333</v>
      </c>
      <c r="K261" s="26" t="e">
        <f t="shared" si="15"/>
        <v>#REF!</v>
      </c>
      <c r="L261" s="75" t="e">
        <f t="shared" si="17"/>
        <v>#REF!</v>
      </c>
      <c r="M261" s="26"/>
      <c r="N261" s="18"/>
    </row>
    <row r="262" spans="1:14" x14ac:dyDescent="0.25">
      <c r="A262" s="13"/>
      <c r="B262" s="69"/>
      <c r="C262" s="72"/>
      <c r="D262" s="73"/>
      <c r="E262" s="26"/>
      <c r="F262" s="24"/>
      <c r="G262" s="24"/>
      <c r="H262" s="24"/>
      <c r="I262" s="13">
        <v>23.4</v>
      </c>
      <c r="J262" s="74">
        <f t="shared" si="16"/>
        <v>0.97499999999999998</v>
      </c>
      <c r="K262" s="26" t="e">
        <f t="shared" si="15"/>
        <v>#REF!</v>
      </c>
      <c r="L262" s="75" t="e">
        <f t="shared" si="17"/>
        <v>#REF!</v>
      </c>
      <c r="M262" s="26"/>
      <c r="N262" s="18"/>
    </row>
    <row r="263" spans="1:14" x14ac:dyDescent="0.25">
      <c r="A263" s="13"/>
      <c r="B263" s="69"/>
      <c r="C263" s="72"/>
      <c r="D263" s="73"/>
      <c r="E263" s="26"/>
      <c r="F263" s="24"/>
      <c r="G263" s="24"/>
      <c r="H263" s="24"/>
      <c r="I263" s="13">
        <v>23.5</v>
      </c>
      <c r="J263" s="74">
        <f t="shared" si="16"/>
        <v>0.97916666666666663</v>
      </c>
      <c r="K263" s="26" t="e">
        <f t="shared" si="15"/>
        <v>#REF!</v>
      </c>
      <c r="L263" s="75" t="e">
        <f t="shared" si="17"/>
        <v>#REF!</v>
      </c>
      <c r="M263" s="26"/>
      <c r="N263" s="18"/>
    </row>
    <row r="264" spans="1:14" x14ac:dyDescent="0.25">
      <c r="A264" s="13"/>
      <c r="B264" s="69"/>
      <c r="C264" s="72"/>
      <c r="D264" s="73"/>
      <c r="E264" s="26"/>
      <c r="F264" s="24"/>
      <c r="G264" s="24"/>
      <c r="H264" s="24"/>
      <c r="I264" s="13">
        <v>23.6</v>
      </c>
      <c r="J264" s="74">
        <f t="shared" si="16"/>
        <v>0.98333333333333339</v>
      </c>
      <c r="K264" s="26" t="e">
        <f t="shared" si="15"/>
        <v>#REF!</v>
      </c>
      <c r="L264" s="75" t="e">
        <f t="shared" si="17"/>
        <v>#REF!</v>
      </c>
      <c r="M264" s="26"/>
      <c r="N264" s="18"/>
    </row>
    <row r="265" spans="1:14" x14ac:dyDescent="0.25">
      <c r="A265" s="13"/>
      <c r="B265" s="69"/>
      <c r="C265" s="72"/>
      <c r="D265" s="73"/>
      <c r="E265" s="26"/>
      <c r="F265" s="24"/>
      <c r="G265" s="24"/>
      <c r="H265" s="24"/>
      <c r="I265" s="13">
        <v>23.7</v>
      </c>
      <c r="J265" s="74">
        <f t="shared" si="16"/>
        <v>0.98749999999999993</v>
      </c>
      <c r="K265" s="26" t="e">
        <f t="shared" si="15"/>
        <v>#REF!</v>
      </c>
      <c r="L265" s="75" t="e">
        <f t="shared" si="17"/>
        <v>#REF!</v>
      </c>
      <c r="M265" s="26"/>
      <c r="N265" s="18"/>
    </row>
    <row r="266" spans="1:14" x14ac:dyDescent="0.25">
      <c r="A266" s="13"/>
      <c r="B266" s="69"/>
      <c r="C266" s="72"/>
      <c r="D266" s="73"/>
      <c r="E266" s="26"/>
      <c r="F266" s="24"/>
      <c r="G266" s="24"/>
      <c r="H266" s="24"/>
      <c r="I266" s="13">
        <v>23.8</v>
      </c>
      <c r="J266" s="74">
        <f t="shared" si="16"/>
        <v>0.9916666666666667</v>
      </c>
      <c r="K266" s="26" t="e">
        <f t="shared" si="15"/>
        <v>#REF!</v>
      </c>
      <c r="L266" s="75" t="e">
        <f t="shared" si="17"/>
        <v>#REF!</v>
      </c>
      <c r="M266" s="26"/>
      <c r="N266" s="18"/>
    </row>
    <row r="267" spans="1:14" x14ac:dyDescent="0.25">
      <c r="A267" s="13"/>
      <c r="B267" s="69"/>
      <c r="C267" s="72"/>
      <c r="D267" s="73"/>
      <c r="E267" s="26"/>
      <c r="F267" s="24"/>
      <c r="G267" s="24"/>
      <c r="H267" s="24"/>
      <c r="I267" s="13">
        <v>23.9</v>
      </c>
      <c r="J267" s="74">
        <f t="shared" si="16"/>
        <v>0.99583333333333324</v>
      </c>
      <c r="K267" s="26" t="e">
        <f t="shared" si="15"/>
        <v>#REF!</v>
      </c>
      <c r="L267" s="75" t="e">
        <f t="shared" si="17"/>
        <v>#REF!</v>
      </c>
      <c r="M267" s="26"/>
      <c r="N267" s="18"/>
    </row>
    <row r="268" spans="1:14" x14ac:dyDescent="0.25">
      <c r="A268" s="13"/>
      <c r="B268" s="69"/>
      <c r="C268" s="72"/>
      <c r="D268" s="73"/>
      <c r="E268" s="26"/>
      <c r="F268" s="24"/>
      <c r="G268" s="24"/>
      <c r="H268" s="24"/>
      <c r="I268" s="13">
        <v>24</v>
      </c>
      <c r="J268" s="74">
        <f t="shared" si="16"/>
        <v>1</v>
      </c>
      <c r="K268" s="221" t="e">
        <f t="shared" si="15"/>
        <v>#REF!</v>
      </c>
      <c r="L268" s="75" t="e">
        <f t="shared" si="17"/>
        <v>#REF!</v>
      </c>
      <c r="M268" s="26"/>
      <c r="N268" s="18"/>
    </row>
    <row r="269" spans="1:14" x14ac:dyDescent="0.25">
      <c r="A269" s="13"/>
      <c r="B269" s="69"/>
      <c r="C269" s="72"/>
      <c r="D269" s="73"/>
      <c r="E269" s="26"/>
      <c r="F269" s="24"/>
      <c r="G269" s="24"/>
      <c r="H269" s="24"/>
      <c r="I269" s="13">
        <v>24.1</v>
      </c>
      <c r="J269" s="74">
        <f t="shared" si="16"/>
        <v>1.0041666666666667</v>
      </c>
      <c r="K269" s="26" t="e">
        <f t="shared" si="15"/>
        <v>#REF!</v>
      </c>
      <c r="L269" s="75" t="e">
        <f t="shared" si="17"/>
        <v>#REF!</v>
      </c>
      <c r="M269" s="26"/>
      <c r="N269" s="18"/>
    </row>
    <row r="270" spans="1:14" x14ac:dyDescent="0.25">
      <c r="A270" s="13"/>
      <c r="B270" s="69"/>
      <c r="C270" s="72"/>
      <c r="D270" s="73"/>
      <c r="E270" s="26"/>
      <c r="F270" s="24"/>
      <c r="G270" s="24"/>
      <c r="H270" s="24"/>
      <c r="I270" s="13">
        <v>24.2</v>
      </c>
      <c r="J270" s="74">
        <f t="shared" si="16"/>
        <v>1.0083333333333333</v>
      </c>
      <c r="K270" s="26" t="e">
        <f t="shared" si="15"/>
        <v>#REF!</v>
      </c>
      <c r="L270" s="75" t="e">
        <f t="shared" si="17"/>
        <v>#REF!</v>
      </c>
      <c r="M270" s="26"/>
      <c r="N270" s="18"/>
    </row>
    <row r="271" spans="1:14" x14ac:dyDescent="0.25">
      <c r="A271" s="13"/>
      <c r="B271" s="69"/>
      <c r="C271" s="72"/>
      <c r="D271" s="73"/>
      <c r="E271" s="26"/>
      <c r="F271" s="24"/>
      <c r="G271" s="24"/>
      <c r="H271" s="24"/>
      <c r="I271" s="13">
        <v>24.3</v>
      </c>
      <c r="J271" s="74">
        <f t="shared" si="16"/>
        <v>1.0125</v>
      </c>
      <c r="K271" s="26" t="e">
        <f t="shared" si="15"/>
        <v>#REF!</v>
      </c>
      <c r="L271" s="75" t="e">
        <f t="shared" si="17"/>
        <v>#REF!</v>
      </c>
      <c r="M271" s="26"/>
      <c r="N271" s="18"/>
    </row>
    <row r="272" spans="1:14" x14ac:dyDescent="0.25">
      <c r="A272" s="13"/>
      <c r="B272" s="69"/>
      <c r="C272" s="72"/>
      <c r="D272" s="73"/>
      <c r="E272" s="26"/>
      <c r="F272" s="24"/>
      <c r="G272" s="24"/>
      <c r="H272" s="24"/>
      <c r="I272" s="13">
        <v>24.4</v>
      </c>
      <c r="J272" s="74">
        <f t="shared" si="16"/>
        <v>1.0166666666666666</v>
      </c>
      <c r="K272" s="26" t="e">
        <f t="shared" si="15"/>
        <v>#REF!</v>
      </c>
      <c r="L272" s="75" t="e">
        <f t="shared" si="17"/>
        <v>#REF!</v>
      </c>
      <c r="M272" s="26"/>
      <c r="N272" s="18"/>
    </row>
    <row r="273" spans="1:14" x14ac:dyDescent="0.25">
      <c r="A273" s="13"/>
      <c r="B273" s="69"/>
      <c r="C273" s="72"/>
      <c r="D273" s="73"/>
      <c r="E273" s="26"/>
      <c r="F273" s="24"/>
      <c r="G273" s="24"/>
      <c r="H273" s="24"/>
      <c r="I273" s="13">
        <v>24.5</v>
      </c>
      <c r="J273" s="74">
        <f t="shared" si="16"/>
        <v>1.0208333333333333</v>
      </c>
      <c r="K273" s="26" t="e">
        <f t="shared" si="15"/>
        <v>#REF!</v>
      </c>
      <c r="L273" s="75" t="e">
        <f t="shared" si="17"/>
        <v>#REF!</v>
      </c>
      <c r="M273" s="26"/>
      <c r="N273" s="18"/>
    </row>
    <row r="274" spans="1:14" x14ac:dyDescent="0.25">
      <c r="A274" s="13"/>
      <c r="B274" s="69"/>
      <c r="C274" s="72"/>
      <c r="D274" s="73"/>
      <c r="E274" s="26"/>
      <c r="F274" s="24"/>
      <c r="G274" s="24"/>
      <c r="H274" s="24"/>
      <c r="I274" s="13">
        <v>24.6</v>
      </c>
      <c r="J274" s="74">
        <f t="shared" si="16"/>
        <v>1.0250000000000001</v>
      </c>
      <c r="K274" s="26" t="e">
        <f t="shared" si="15"/>
        <v>#REF!</v>
      </c>
      <c r="L274" s="75" t="e">
        <f t="shared" si="17"/>
        <v>#REF!</v>
      </c>
      <c r="M274" s="26"/>
      <c r="N274" s="18"/>
    </row>
    <row r="275" spans="1:14" x14ac:dyDescent="0.25">
      <c r="A275" s="13"/>
      <c r="B275" s="69"/>
      <c r="C275" s="72"/>
      <c r="D275" s="73"/>
      <c r="E275" s="26"/>
      <c r="F275" s="24"/>
      <c r="G275" s="24"/>
      <c r="H275" s="24"/>
      <c r="I275" s="13">
        <v>24.7</v>
      </c>
      <c r="J275" s="74">
        <f t="shared" si="16"/>
        <v>1.0291666666666666</v>
      </c>
      <c r="K275" s="26" t="e">
        <f t="shared" si="15"/>
        <v>#REF!</v>
      </c>
      <c r="L275" s="75" t="e">
        <f t="shared" si="17"/>
        <v>#REF!</v>
      </c>
      <c r="M275" s="26"/>
      <c r="N275" s="18"/>
    </row>
    <row r="276" spans="1:14" x14ac:dyDescent="0.25">
      <c r="A276" s="13"/>
      <c r="B276" s="69"/>
      <c r="C276" s="72"/>
      <c r="D276" s="73"/>
      <c r="E276" s="26"/>
      <c r="F276" s="24"/>
      <c r="G276" s="24"/>
      <c r="H276" s="24"/>
      <c r="I276" s="13">
        <v>24.8</v>
      </c>
      <c r="J276" s="74">
        <f t="shared" si="16"/>
        <v>1.0333333333333334</v>
      </c>
      <c r="K276" s="26" t="e">
        <f t="shared" si="15"/>
        <v>#REF!</v>
      </c>
      <c r="L276" s="75" t="e">
        <f t="shared" si="17"/>
        <v>#REF!</v>
      </c>
      <c r="M276" s="26"/>
      <c r="N276" s="18"/>
    </row>
    <row r="277" spans="1:14" x14ac:dyDescent="0.25">
      <c r="A277" s="13"/>
      <c r="B277" s="69"/>
      <c r="C277" s="72"/>
      <c r="D277" s="73"/>
      <c r="E277" s="26"/>
      <c r="F277" s="24"/>
      <c r="G277" s="24"/>
      <c r="H277" s="24"/>
      <c r="I277" s="13">
        <v>24.9</v>
      </c>
      <c r="J277" s="74">
        <f t="shared" si="16"/>
        <v>1.0374999999999999</v>
      </c>
      <c r="K277" s="26" t="e">
        <f t="shared" si="15"/>
        <v>#REF!</v>
      </c>
      <c r="L277" s="75" t="e">
        <f t="shared" si="17"/>
        <v>#REF!</v>
      </c>
      <c r="M277" s="26"/>
      <c r="N277" s="18"/>
    </row>
    <row r="278" spans="1:14" x14ac:dyDescent="0.25">
      <c r="A278" s="13"/>
      <c r="B278" s="69"/>
      <c r="C278" s="72"/>
      <c r="D278" s="73"/>
      <c r="E278" s="26"/>
      <c r="F278" s="24"/>
      <c r="G278" s="24"/>
      <c r="H278" s="24"/>
      <c r="I278" s="13">
        <v>25</v>
      </c>
      <c r="J278" s="74">
        <f t="shared" si="16"/>
        <v>1.0416666666666667</v>
      </c>
      <c r="K278" s="26" t="e">
        <f t="shared" si="15"/>
        <v>#REF!</v>
      </c>
      <c r="L278" s="75" t="e">
        <f t="shared" si="17"/>
        <v>#REF!</v>
      </c>
      <c r="M278" s="26"/>
      <c r="N278" s="18"/>
    </row>
    <row r="279" spans="1:14" x14ac:dyDescent="0.25">
      <c r="A279" s="13"/>
      <c r="B279" s="69"/>
      <c r="C279" s="72"/>
      <c r="D279" s="73"/>
      <c r="E279" s="26"/>
      <c r="F279" s="24"/>
      <c r="G279" s="24"/>
      <c r="H279" s="24"/>
      <c r="I279" s="13">
        <v>25.1</v>
      </c>
      <c r="J279" s="74">
        <f t="shared" si="16"/>
        <v>1.0458333333333334</v>
      </c>
      <c r="K279" s="26" t="e">
        <f t="shared" si="15"/>
        <v>#REF!</v>
      </c>
      <c r="L279" s="75" t="e">
        <f t="shared" si="17"/>
        <v>#REF!</v>
      </c>
      <c r="M279" s="26"/>
      <c r="N279" s="18"/>
    </row>
    <row r="280" spans="1:14" x14ac:dyDescent="0.25">
      <c r="A280" s="13"/>
      <c r="B280" s="69"/>
      <c r="C280" s="72"/>
      <c r="D280" s="73"/>
      <c r="E280" s="26"/>
      <c r="F280" s="24"/>
      <c r="G280" s="24"/>
      <c r="H280" s="24"/>
      <c r="I280" s="13">
        <v>25.2</v>
      </c>
      <c r="J280" s="74">
        <f t="shared" si="16"/>
        <v>1.05</v>
      </c>
      <c r="K280" s="26" t="e">
        <f t="shared" si="15"/>
        <v>#REF!</v>
      </c>
      <c r="L280" s="75" t="e">
        <f t="shared" si="17"/>
        <v>#REF!</v>
      </c>
      <c r="M280" s="26"/>
      <c r="N280" s="18"/>
    </row>
    <row r="281" spans="1:14" x14ac:dyDescent="0.25">
      <c r="A281" s="13"/>
      <c r="B281" s="69"/>
      <c r="C281" s="72"/>
      <c r="D281" s="73"/>
      <c r="E281" s="26"/>
      <c r="F281" s="24"/>
      <c r="G281" s="24"/>
      <c r="H281" s="24"/>
      <c r="I281" s="13">
        <v>25.3</v>
      </c>
      <c r="J281" s="74">
        <f t="shared" si="16"/>
        <v>1.0541666666666667</v>
      </c>
      <c r="K281" s="26" t="e">
        <f t="shared" si="15"/>
        <v>#REF!</v>
      </c>
      <c r="L281" s="75" t="e">
        <f t="shared" si="17"/>
        <v>#REF!</v>
      </c>
      <c r="M281" s="26"/>
      <c r="N281" s="18"/>
    </row>
    <row r="282" spans="1:14" x14ac:dyDescent="0.25">
      <c r="A282" s="13"/>
      <c r="B282" s="69"/>
      <c r="C282" s="72"/>
      <c r="D282" s="73"/>
      <c r="E282" s="26"/>
      <c r="F282" s="24"/>
      <c r="G282" s="24"/>
      <c r="H282" s="24"/>
      <c r="I282" s="13">
        <v>25.4</v>
      </c>
      <c r="J282" s="74">
        <f t="shared" si="16"/>
        <v>1.0583333333333333</v>
      </c>
      <c r="K282" s="26" t="e">
        <f t="shared" si="15"/>
        <v>#REF!</v>
      </c>
      <c r="L282" s="75" t="e">
        <f t="shared" si="17"/>
        <v>#REF!</v>
      </c>
      <c r="M282" s="26"/>
      <c r="N282" s="18"/>
    </row>
    <row r="283" spans="1:14" x14ac:dyDescent="0.25">
      <c r="A283" s="13"/>
      <c r="B283" s="69"/>
      <c r="C283" s="72"/>
      <c r="D283" s="73"/>
      <c r="E283" s="26"/>
      <c r="F283" s="24"/>
      <c r="G283" s="24"/>
      <c r="H283" s="24"/>
      <c r="I283" s="13">
        <v>25.5</v>
      </c>
      <c r="J283" s="74">
        <f t="shared" si="16"/>
        <v>1.0625</v>
      </c>
      <c r="K283" s="26" t="e">
        <f t="shared" si="15"/>
        <v>#REF!</v>
      </c>
      <c r="L283" s="75" t="e">
        <f t="shared" si="17"/>
        <v>#REF!</v>
      </c>
      <c r="M283" s="26"/>
      <c r="N283" s="18"/>
    </row>
    <row r="284" spans="1:14" x14ac:dyDescent="0.25">
      <c r="A284" s="13"/>
      <c r="B284" s="69"/>
      <c r="C284" s="72"/>
      <c r="D284" s="73"/>
      <c r="E284" s="26"/>
      <c r="F284" s="24"/>
      <c r="G284" s="24"/>
      <c r="H284" s="24"/>
      <c r="I284" s="13">
        <v>25.6</v>
      </c>
      <c r="J284" s="74">
        <f t="shared" si="16"/>
        <v>1.0666666666666667</v>
      </c>
      <c r="K284" s="26" t="e">
        <f t="shared" ref="K284:K347" si="18">100%-EXP(-I284/24*$B$10)</f>
        <v>#REF!</v>
      </c>
      <c r="L284" s="75" t="e">
        <f t="shared" si="17"/>
        <v>#REF!</v>
      </c>
      <c r="M284" s="26"/>
      <c r="N284" s="18"/>
    </row>
    <row r="285" spans="1:14" x14ac:dyDescent="0.25">
      <c r="A285" s="13"/>
      <c r="B285" s="69"/>
      <c r="C285" s="72"/>
      <c r="D285" s="73"/>
      <c r="E285" s="26"/>
      <c r="F285" s="24"/>
      <c r="G285" s="24"/>
      <c r="H285" s="24"/>
      <c r="I285" s="13">
        <v>25.7</v>
      </c>
      <c r="J285" s="74">
        <f t="shared" ref="J285:J348" si="19">I285/24</f>
        <v>1.0708333333333333</v>
      </c>
      <c r="K285" s="26" t="e">
        <f t="shared" si="18"/>
        <v>#REF!</v>
      </c>
      <c r="L285" s="75" t="e">
        <f t="shared" si="17"/>
        <v>#REF!</v>
      </c>
      <c r="M285" s="26"/>
      <c r="N285" s="18"/>
    </row>
    <row r="286" spans="1:14" x14ac:dyDescent="0.25">
      <c r="A286" s="13"/>
      <c r="B286" s="69"/>
      <c r="C286" s="72"/>
      <c r="D286" s="73"/>
      <c r="E286" s="26"/>
      <c r="F286" s="24"/>
      <c r="G286" s="24"/>
      <c r="H286" s="24"/>
      <c r="I286" s="13">
        <v>25.8</v>
      </c>
      <c r="J286" s="74">
        <f t="shared" si="19"/>
        <v>1.075</v>
      </c>
      <c r="K286" s="26" t="e">
        <f t="shared" si="18"/>
        <v>#REF!</v>
      </c>
      <c r="L286" s="75" t="e">
        <f t="shared" si="17"/>
        <v>#REF!</v>
      </c>
      <c r="M286" s="26"/>
      <c r="N286" s="18"/>
    </row>
    <row r="287" spans="1:14" x14ac:dyDescent="0.25">
      <c r="A287" s="13"/>
      <c r="B287" s="69"/>
      <c r="C287" s="72"/>
      <c r="D287" s="73"/>
      <c r="E287" s="26"/>
      <c r="F287" s="24"/>
      <c r="G287" s="24"/>
      <c r="H287" s="24"/>
      <c r="I287" s="13">
        <v>25.9</v>
      </c>
      <c r="J287" s="74">
        <f t="shared" si="19"/>
        <v>1.0791666666666666</v>
      </c>
      <c r="K287" s="26" t="e">
        <f t="shared" si="18"/>
        <v>#REF!</v>
      </c>
      <c r="L287" s="75" t="e">
        <f t="shared" ref="L287:L350" si="20">K287-K286</f>
        <v>#REF!</v>
      </c>
      <c r="M287" s="26"/>
      <c r="N287" s="18"/>
    </row>
    <row r="288" spans="1:14" x14ac:dyDescent="0.25">
      <c r="A288" s="13"/>
      <c r="B288" s="69"/>
      <c r="C288" s="72"/>
      <c r="D288" s="73"/>
      <c r="E288" s="26"/>
      <c r="F288" s="24"/>
      <c r="G288" s="24"/>
      <c r="H288" s="24"/>
      <c r="I288" s="13">
        <v>26</v>
      </c>
      <c r="J288" s="74">
        <f t="shared" si="19"/>
        <v>1.0833333333333333</v>
      </c>
      <c r="K288" s="26" t="e">
        <f t="shared" si="18"/>
        <v>#REF!</v>
      </c>
      <c r="L288" s="75" t="e">
        <f t="shared" si="20"/>
        <v>#REF!</v>
      </c>
      <c r="M288" s="26"/>
      <c r="N288" s="18"/>
    </row>
    <row r="289" spans="1:14" x14ac:dyDescent="0.25">
      <c r="A289" s="13"/>
      <c r="B289" s="69"/>
      <c r="C289" s="72"/>
      <c r="D289" s="73"/>
      <c r="E289" s="26"/>
      <c r="F289" s="24"/>
      <c r="G289" s="24"/>
      <c r="H289" s="24"/>
      <c r="I289" s="13">
        <v>26.1</v>
      </c>
      <c r="J289" s="74">
        <f t="shared" si="19"/>
        <v>1.0875000000000001</v>
      </c>
      <c r="K289" s="26" t="e">
        <f t="shared" si="18"/>
        <v>#REF!</v>
      </c>
      <c r="L289" s="75" t="e">
        <f t="shared" si="20"/>
        <v>#REF!</v>
      </c>
      <c r="M289" s="26"/>
      <c r="N289" s="18"/>
    </row>
    <row r="290" spans="1:14" x14ac:dyDescent="0.25">
      <c r="A290" s="13"/>
      <c r="B290" s="69"/>
      <c r="C290" s="72"/>
      <c r="D290" s="73"/>
      <c r="E290" s="26"/>
      <c r="F290" s="24"/>
      <c r="G290" s="24"/>
      <c r="H290" s="24"/>
      <c r="I290" s="13">
        <v>26.2</v>
      </c>
      <c r="J290" s="74">
        <f t="shared" si="19"/>
        <v>1.0916666666666666</v>
      </c>
      <c r="K290" s="26" t="e">
        <f t="shared" si="18"/>
        <v>#REF!</v>
      </c>
      <c r="L290" s="75" t="e">
        <f t="shared" si="20"/>
        <v>#REF!</v>
      </c>
      <c r="M290" s="26"/>
      <c r="N290" s="18"/>
    </row>
    <row r="291" spans="1:14" x14ac:dyDescent="0.25">
      <c r="A291" s="13"/>
      <c r="B291" s="69"/>
      <c r="C291" s="72"/>
      <c r="D291" s="73"/>
      <c r="E291" s="26"/>
      <c r="F291" s="24"/>
      <c r="G291" s="24"/>
      <c r="H291" s="24"/>
      <c r="I291" s="13">
        <v>26.3</v>
      </c>
      <c r="J291" s="74">
        <f t="shared" si="19"/>
        <v>1.0958333333333334</v>
      </c>
      <c r="K291" s="26" t="e">
        <f t="shared" si="18"/>
        <v>#REF!</v>
      </c>
      <c r="L291" s="75" t="e">
        <f t="shared" si="20"/>
        <v>#REF!</v>
      </c>
      <c r="M291" s="26"/>
      <c r="N291" s="18"/>
    </row>
    <row r="292" spans="1:14" x14ac:dyDescent="0.25">
      <c r="A292" s="13"/>
      <c r="B292" s="69"/>
      <c r="C292" s="72"/>
      <c r="D292" s="73"/>
      <c r="E292" s="26"/>
      <c r="F292" s="24"/>
      <c r="G292" s="24"/>
      <c r="H292" s="24"/>
      <c r="I292" s="13">
        <v>26.4</v>
      </c>
      <c r="J292" s="74">
        <f t="shared" si="19"/>
        <v>1.0999999999999999</v>
      </c>
      <c r="K292" s="26" t="e">
        <f t="shared" si="18"/>
        <v>#REF!</v>
      </c>
      <c r="L292" s="75" t="e">
        <f t="shared" si="20"/>
        <v>#REF!</v>
      </c>
      <c r="M292" s="26"/>
      <c r="N292" s="18"/>
    </row>
    <row r="293" spans="1:14" x14ac:dyDescent="0.25">
      <c r="A293" s="13"/>
      <c r="B293" s="69"/>
      <c r="C293" s="72"/>
      <c r="D293" s="73"/>
      <c r="E293" s="26"/>
      <c r="F293" s="24"/>
      <c r="G293" s="24"/>
      <c r="H293" s="24"/>
      <c r="I293" s="13">
        <v>26.5</v>
      </c>
      <c r="J293" s="74">
        <f t="shared" si="19"/>
        <v>1.1041666666666667</v>
      </c>
      <c r="K293" s="26" t="e">
        <f t="shared" si="18"/>
        <v>#REF!</v>
      </c>
      <c r="L293" s="75" t="e">
        <f t="shared" si="20"/>
        <v>#REF!</v>
      </c>
      <c r="M293" s="26"/>
      <c r="N293" s="18"/>
    </row>
    <row r="294" spans="1:14" x14ac:dyDescent="0.25">
      <c r="A294" s="13"/>
      <c r="B294" s="69"/>
      <c r="C294" s="72"/>
      <c r="D294" s="73"/>
      <c r="E294" s="26"/>
      <c r="F294" s="24"/>
      <c r="G294" s="24"/>
      <c r="H294" s="24"/>
      <c r="I294" s="13">
        <v>26.6</v>
      </c>
      <c r="J294" s="74">
        <f t="shared" si="19"/>
        <v>1.1083333333333334</v>
      </c>
      <c r="K294" s="26" t="e">
        <f t="shared" si="18"/>
        <v>#REF!</v>
      </c>
      <c r="L294" s="75" t="e">
        <f t="shared" si="20"/>
        <v>#REF!</v>
      </c>
      <c r="M294" s="26"/>
      <c r="N294" s="18"/>
    </row>
    <row r="295" spans="1:14" x14ac:dyDescent="0.25">
      <c r="A295" s="13"/>
      <c r="B295" s="69"/>
      <c r="C295" s="72"/>
      <c r="D295" s="73"/>
      <c r="E295" s="26"/>
      <c r="F295" s="24"/>
      <c r="G295" s="24"/>
      <c r="H295" s="24"/>
      <c r="I295" s="13">
        <v>26.7</v>
      </c>
      <c r="J295" s="74">
        <f t="shared" si="19"/>
        <v>1.1125</v>
      </c>
      <c r="K295" s="26" t="e">
        <f t="shared" si="18"/>
        <v>#REF!</v>
      </c>
      <c r="L295" s="75" t="e">
        <f t="shared" si="20"/>
        <v>#REF!</v>
      </c>
      <c r="M295" s="26"/>
      <c r="N295" s="18"/>
    </row>
    <row r="296" spans="1:14" x14ac:dyDescent="0.25">
      <c r="A296" s="13"/>
      <c r="B296" s="69"/>
      <c r="C296" s="72"/>
      <c r="D296" s="73"/>
      <c r="E296" s="26"/>
      <c r="F296" s="24"/>
      <c r="G296" s="24"/>
      <c r="H296" s="24"/>
      <c r="I296" s="13">
        <v>26.8</v>
      </c>
      <c r="J296" s="74">
        <f t="shared" si="19"/>
        <v>1.1166666666666667</v>
      </c>
      <c r="K296" s="26" t="e">
        <f t="shared" si="18"/>
        <v>#REF!</v>
      </c>
      <c r="L296" s="75" t="e">
        <f t="shared" si="20"/>
        <v>#REF!</v>
      </c>
      <c r="M296" s="26"/>
      <c r="N296" s="18"/>
    </row>
    <row r="297" spans="1:14" x14ac:dyDescent="0.25">
      <c r="A297" s="13"/>
      <c r="B297" s="69"/>
      <c r="C297" s="72"/>
      <c r="D297" s="73"/>
      <c r="E297" s="26"/>
      <c r="F297" s="24"/>
      <c r="G297" s="24"/>
      <c r="H297" s="24"/>
      <c r="I297" s="13">
        <v>26.9</v>
      </c>
      <c r="J297" s="74">
        <f t="shared" si="19"/>
        <v>1.1208333333333333</v>
      </c>
      <c r="K297" s="26" t="e">
        <f t="shared" si="18"/>
        <v>#REF!</v>
      </c>
      <c r="L297" s="75" t="e">
        <f t="shared" si="20"/>
        <v>#REF!</v>
      </c>
      <c r="M297" s="26"/>
      <c r="N297" s="18"/>
    </row>
    <row r="298" spans="1:14" x14ac:dyDescent="0.25">
      <c r="A298" s="13"/>
      <c r="B298" s="69"/>
      <c r="C298" s="72"/>
      <c r="D298" s="73"/>
      <c r="E298" s="26"/>
      <c r="F298" s="24"/>
      <c r="G298" s="24"/>
      <c r="H298" s="24"/>
      <c r="I298" s="13">
        <v>27</v>
      </c>
      <c r="J298" s="74">
        <f t="shared" si="19"/>
        <v>1.125</v>
      </c>
      <c r="K298" s="26" t="e">
        <f t="shared" si="18"/>
        <v>#REF!</v>
      </c>
      <c r="L298" s="75" t="e">
        <f t="shared" si="20"/>
        <v>#REF!</v>
      </c>
      <c r="M298" s="26"/>
      <c r="N298" s="18"/>
    </row>
    <row r="299" spans="1:14" x14ac:dyDescent="0.25">
      <c r="A299" s="13"/>
      <c r="B299" s="69"/>
      <c r="C299" s="72"/>
      <c r="D299" s="73"/>
      <c r="E299" s="26"/>
      <c r="F299" s="24"/>
      <c r="G299" s="24"/>
      <c r="H299" s="24"/>
      <c r="I299" s="13">
        <v>27.1</v>
      </c>
      <c r="J299" s="74">
        <f t="shared" si="19"/>
        <v>1.1291666666666667</v>
      </c>
      <c r="K299" s="26" t="e">
        <f t="shared" si="18"/>
        <v>#REF!</v>
      </c>
      <c r="L299" s="75" t="e">
        <f t="shared" si="20"/>
        <v>#REF!</v>
      </c>
      <c r="M299" s="26"/>
      <c r="N299" s="18"/>
    </row>
    <row r="300" spans="1:14" x14ac:dyDescent="0.25">
      <c r="A300" s="13"/>
      <c r="B300" s="69"/>
      <c r="C300" s="72"/>
      <c r="D300" s="73"/>
      <c r="E300" s="26"/>
      <c r="F300" s="24"/>
      <c r="G300" s="24"/>
      <c r="H300" s="24"/>
      <c r="I300" s="13">
        <v>27.2</v>
      </c>
      <c r="J300" s="74">
        <f t="shared" si="19"/>
        <v>1.1333333333333333</v>
      </c>
      <c r="K300" s="26" t="e">
        <f t="shared" si="18"/>
        <v>#REF!</v>
      </c>
      <c r="L300" s="75" t="e">
        <f t="shared" si="20"/>
        <v>#REF!</v>
      </c>
      <c r="M300" s="26"/>
      <c r="N300" s="18"/>
    </row>
    <row r="301" spans="1:14" x14ac:dyDescent="0.25">
      <c r="A301" s="13"/>
      <c r="B301" s="69"/>
      <c r="C301" s="72"/>
      <c r="D301" s="73"/>
      <c r="E301" s="26"/>
      <c r="F301" s="24"/>
      <c r="G301" s="24"/>
      <c r="H301" s="24"/>
      <c r="I301" s="13">
        <v>27.3</v>
      </c>
      <c r="J301" s="74">
        <f t="shared" si="19"/>
        <v>1.1375</v>
      </c>
      <c r="K301" s="26" t="e">
        <f t="shared" si="18"/>
        <v>#REF!</v>
      </c>
      <c r="L301" s="75" t="e">
        <f t="shared" si="20"/>
        <v>#REF!</v>
      </c>
      <c r="M301" s="26"/>
      <c r="N301" s="18"/>
    </row>
    <row r="302" spans="1:14" x14ac:dyDescent="0.25">
      <c r="A302" s="13"/>
      <c r="B302" s="69"/>
      <c r="C302" s="72"/>
      <c r="D302" s="73"/>
      <c r="E302" s="26"/>
      <c r="F302" s="24"/>
      <c r="G302" s="24"/>
      <c r="H302" s="24"/>
      <c r="I302" s="13">
        <v>27.4</v>
      </c>
      <c r="J302" s="74">
        <f t="shared" si="19"/>
        <v>1.1416666666666666</v>
      </c>
      <c r="K302" s="26" t="e">
        <f t="shared" si="18"/>
        <v>#REF!</v>
      </c>
      <c r="L302" s="75" t="e">
        <f t="shared" si="20"/>
        <v>#REF!</v>
      </c>
      <c r="M302" s="26"/>
      <c r="N302" s="18"/>
    </row>
    <row r="303" spans="1:14" x14ac:dyDescent="0.25">
      <c r="A303" s="13"/>
      <c r="B303" s="69"/>
      <c r="C303" s="72"/>
      <c r="D303" s="73"/>
      <c r="E303" s="26"/>
      <c r="F303" s="24"/>
      <c r="G303" s="24"/>
      <c r="H303" s="24"/>
      <c r="I303" s="13">
        <v>27.5</v>
      </c>
      <c r="J303" s="74">
        <f t="shared" si="19"/>
        <v>1.1458333333333333</v>
      </c>
      <c r="K303" s="26" t="e">
        <f t="shared" si="18"/>
        <v>#REF!</v>
      </c>
      <c r="L303" s="75" t="e">
        <f t="shared" si="20"/>
        <v>#REF!</v>
      </c>
      <c r="M303" s="26"/>
      <c r="N303" s="18"/>
    </row>
    <row r="304" spans="1:14" x14ac:dyDescent="0.25">
      <c r="A304" s="13"/>
      <c r="B304" s="69"/>
      <c r="C304" s="72"/>
      <c r="D304" s="73"/>
      <c r="E304" s="26"/>
      <c r="F304" s="24"/>
      <c r="G304" s="24"/>
      <c r="H304" s="24"/>
      <c r="I304" s="13">
        <v>27.6</v>
      </c>
      <c r="J304" s="74">
        <f t="shared" si="19"/>
        <v>1.1500000000000001</v>
      </c>
      <c r="K304" s="26" t="e">
        <f t="shared" si="18"/>
        <v>#REF!</v>
      </c>
      <c r="L304" s="75" t="e">
        <f t="shared" si="20"/>
        <v>#REF!</v>
      </c>
      <c r="M304" s="26"/>
      <c r="N304" s="18"/>
    </row>
    <row r="305" spans="1:14" x14ac:dyDescent="0.25">
      <c r="A305" s="13"/>
      <c r="B305" s="69"/>
      <c r="C305" s="72"/>
      <c r="D305" s="73"/>
      <c r="E305" s="26"/>
      <c r="F305" s="24"/>
      <c r="G305" s="24"/>
      <c r="H305" s="24"/>
      <c r="I305" s="13">
        <v>27.7</v>
      </c>
      <c r="J305" s="74">
        <f t="shared" si="19"/>
        <v>1.1541666666666666</v>
      </c>
      <c r="K305" s="26" t="e">
        <f t="shared" si="18"/>
        <v>#REF!</v>
      </c>
      <c r="L305" s="75" t="e">
        <f t="shared" si="20"/>
        <v>#REF!</v>
      </c>
      <c r="M305" s="26"/>
      <c r="N305" s="18"/>
    </row>
    <row r="306" spans="1:14" x14ac:dyDescent="0.25">
      <c r="A306" s="13"/>
      <c r="B306" s="69"/>
      <c r="C306" s="72"/>
      <c r="D306" s="73"/>
      <c r="E306" s="26"/>
      <c r="F306" s="24"/>
      <c r="G306" s="24"/>
      <c r="H306" s="24"/>
      <c r="I306" s="13">
        <v>27.8</v>
      </c>
      <c r="J306" s="74">
        <f t="shared" si="19"/>
        <v>1.1583333333333334</v>
      </c>
      <c r="K306" s="26" t="e">
        <f t="shared" si="18"/>
        <v>#REF!</v>
      </c>
      <c r="L306" s="75" t="e">
        <f t="shared" si="20"/>
        <v>#REF!</v>
      </c>
      <c r="M306" s="26"/>
      <c r="N306" s="18"/>
    </row>
    <row r="307" spans="1:14" x14ac:dyDescent="0.25">
      <c r="A307" s="13"/>
      <c r="B307" s="69"/>
      <c r="C307" s="72"/>
      <c r="D307" s="73"/>
      <c r="E307" s="26"/>
      <c r="F307" s="24"/>
      <c r="G307" s="24"/>
      <c r="H307" s="24"/>
      <c r="I307" s="13">
        <v>27.9</v>
      </c>
      <c r="J307" s="74">
        <f t="shared" si="19"/>
        <v>1.1624999999999999</v>
      </c>
      <c r="K307" s="26" t="e">
        <f t="shared" si="18"/>
        <v>#REF!</v>
      </c>
      <c r="L307" s="75" t="e">
        <f t="shared" si="20"/>
        <v>#REF!</v>
      </c>
      <c r="M307" s="26"/>
      <c r="N307" s="18"/>
    </row>
    <row r="308" spans="1:14" x14ac:dyDescent="0.25">
      <c r="A308" s="13"/>
      <c r="B308" s="69"/>
      <c r="C308" s="72"/>
      <c r="D308" s="73"/>
      <c r="E308" s="26"/>
      <c r="F308" s="24"/>
      <c r="G308" s="24"/>
      <c r="H308" s="24"/>
      <c r="I308" s="13">
        <v>28</v>
      </c>
      <c r="J308" s="74">
        <f t="shared" si="19"/>
        <v>1.1666666666666667</v>
      </c>
      <c r="K308" s="26" t="e">
        <f t="shared" si="18"/>
        <v>#REF!</v>
      </c>
      <c r="L308" s="75" t="e">
        <f t="shared" si="20"/>
        <v>#REF!</v>
      </c>
      <c r="M308" s="26"/>
      <c r="N308" s="18"/>
    </row>
    <row r="309" spans="1:14" x14ac:dyDescent="0.25">
      <c r="A309" s="13"/>
      <c r="B309" s="69"/>
      <c r="C309" s="72"/>
      <c r="D309" s="73"/>
      <c r="E309" s="26"/>
      <c r="F309" s="24"/>
      <c r="G309" s="24"/>
      <c r="H309" s="24"/>
      <c r="I309" s="13">
        <v>28.1</v>
      </c>
      <c r="J309" s="74">
        <f t="shared" si="19"/>
        <v>1.1708333333333334</v>
      </c>
      <c r="K309" s="26" t="e">
        <f t="shared" si="18"/>
        <v>#REF!</v>
      </c>
      <c r="L309" s="75" t="e">
        <f t="shared" si="20"/>
        <v>#REF!</v>
      </c>
      <c r="M309" s="26"/>
      <c r="N309" s="18"/>
    </row>
    <row r="310" spans="1:14" x14ac:dyDescent="0.25">
      <c r="A310" s="13"/>
      <c r="B310" s="69"/>
      <c r="C310" s="72"/>
      <c r="D310" s="73"/>
      <c r="E310" s="26"/>
      <c r="F310" s="24"/>
      <c r="G310" s="24"/>
      <c r="H310" s="24"/>
      <c r="I310" s="13">
        <v>28.2</v>
      </c>
      <c r="J310" s="74">
        <f t="shared" si="19"/>
        <v>1.175</v>
      </c>
      <c r="K310" s="26" t="e">
        <f t="shared" si="18"/>
        <v>#REF!</v>
      </c>
      <c r="L310" s="75" t="e">
        <f t="shared" si="20"/>
        <v>#REF!</v>
      </c>
      <c r="M310" s="26"/>
      <c r="N310" s="18"/>
    </row>
    <row r="311" spans="1:14" x14ac:dyDescent="0.25">
      <c r="A311" s="13"/>
      <c r="B311" s="69"/>
      <c r="C311" s="72"/>
      <c r="D311" s="73"/>
      <c r="E311" s="26"/>
      <c r="F311" s="24"/>
      <c r="G311" s="24"/>
      <c r="H311" s="24"/>
      <c r="I311" s="13">
        <v>28.3</v>
      </c>
      <c r="J311" s="74">
        <f t="shared" si="19"/>
        <v>1.1791666666666667</v>
      </c>
      <c r="K311" s="26" t="e">
        <f t="shared" si="18"/>
        <v>#REF!</v>
      </c>
      <c r="L311" s="75" t="e">
        <f t="shared" si="20"/>
        <v>#REF!</v>
      </c>
      <c r="M311" s="26"/>
      <c r="N311" s="18"/>
    </row>
    <row r="312" spans="1:14" x14ac:dyDescent="0.25">
      <c r="A312" s="13"/>
      <c r="B312" s="69"/>
      <c r="C312" s="72"/>
      <c r="D312" s="73"/>
      <c r="E312" s="26"/>
      <c r="F312" s="24"/>
      <c r="G312" s="24"/>
      <c r="H312" s="24"/>
      <c r="I312" s="13">
        <v>28.4</v>
      </c>
      <c r="J312" s="74">
        <f t="shared" si="19"/>
        <v>1.1833333333333333</v>
      </c>
      <c r="K312" s="26" t="e">
        <f t="shared" si="18"/>
        <v>#REF!</v>
      </c>
      <c r="L312" s="75" t="e">
        <f t="shared" si="20"/>
        <v>#REF!</v>
      </c>
      <c r="M312" s="26"/>
      <c r="N312" s="18"/>
    </row>
    <row r="313" spans="1:14" x14ac:dyDescent="0.25">
      <c r="A313" s="13"/>
      <c r="B313" s="69"/>
      <c r="C313" s="72"/>
      <c r="D313" s="73"/>
      <c r="E313" s="26"/>
      <c r="F313" s="24"/>
      <c r="G313" s="24"/>
      <c r="H313" s="24"/>
      <c r="I313" s="13">
        <v>28.5</v>
      </c>
      <c r="J313" s="74">
        <f t="shared" si="19"/>
        <v>1.1875</v>
      </c>
      <c r="K313" s="26" t="e">
        <f t="shared" si="18"/>
        <v>#REF!</v>
      </c>
      <c r="L313" s="75" t="e">
        <f t="shared" si="20"/>
        <v>#REF!</v>
      </c>
      <c r="M313" s="26"/>
      <c r="N313" s="18"/>
    </row>
    <row r="314" spans="1:14" x14ac:dyDescent="0.25">
      <c r="A314" s="13"/>
      <c r="B314" s="69"/>
      <c r="C314" s="72"/>
      <c r="D314" s="73"/>
      <c r="E314" s="26"/>
      <c r="F314" s="24"/>
      <c r="G314" s="24"/>
      <c r="H314" s="24"/>
      <c r="I314" s="13">
        <v>28.6</v>
      </c>
      <c r="J314" s="74">
        <f t="shared" si="19"/>
        <v>1.1916666666666667</v>
      </c>
      <c r="K314" s="26" t="e">
        <f t="shared" si="18"/>
        <v>#REF!</v>
      </c>
      <c r="L314" s="75" t="e">
        <f t="shared" si="20"/>
        <v>#REF!</v>
      </c>
      <c r="M314" s="26"/>
      <c r="N314" s="18"/>
    </row>
    <row r="315" spans="1:14" x14ac:dyDescent="0.25">
      <c r="A315" s="13"/>
      <c r="B315" s="69"/>
      <c r="C315" s="72"/>
      <c r="D315" s="73"/>
      <c r="E315" s="26"/>
      <c r="F315" s="24"/>
      <c r="G315" s="24"/>
      <c r="H315" s="24"/>
      <c r="I315" s="13">
        <v>28.7</v>
      </c>
      <c r="J315" s="74">
        <f t="shared" si="19"/>
        <v>1.1958333333333333</v>
      </c>
      <c r="K315" s="26" t="e">
        <f t="shared" si="18"/>
        <v>#REF!</v>
      </c>
      <c r="L315" s="75" t="e">
        <f t="shared" si="20"/>
        <v>#REF!</v>
      </c>
      <c r="M315" s="26"/>
      <c r="N315" s="18"/>
    </row>
    <row r="316" spans="1:14" x14ac:dyDescent="0.25">
      <c r="A316" s="13"/>
      <c r="B316" s="69"/>
      <c r="C316" s="72"/>
      <c r="D316" s="73"/>
      <c r="E316" s="26"/>
      <c r="F316" s="24"/>
      <c r="G316" s="24"/>
      <c r="H316" s="24"/>
      <c r="I316" s="13">
        <v>28.8</v>
      </c>
      <c r="J316" s="74">
        <f t="shared" si="19"/>
        <v>1.2</v>
      </c>
      <c r="K316" s="26" t="e">
        <f t="shared" si="18"/>
        <v>#REF!</v>
      </c>
      <c r="L316" s="75" t="e">
        <f t="shared" si="20"/>
        <v>#REF!</v>
      </c>
      <c r="M316" s="26"/>
      <c r="N316" s="18"/>
    </row>
    <row r="317" spans="1:14" x14ac:dyDescent="0.25">
      <c r="A317" s="13"/>
      <c r="B317" s="69"/>
      <c r="C317" s="72"/>
      <c r="D317" s="73"/>
      <c r="E317" s="26"/>
      <c r="F317" s="24"/>
      <c r="G317" s="24"/>
      <c r="H317" s="24"/>
      <c r="I317" s="13">
        <v>28.9</v>
      </c>
      <c r="J317" s="74">
        <f t="shared" si="19"/>
        <v>1.2041666666666666</v>
      </c>
      <c r="K317" s="26" t="e">
        <f t="shared" si="18"/>
        <v>#REF!</v>
      </c>
      <c r="L317" s="75" t="e">
        <f t="shared" si="20"/>
        <v>#REF!</v>
      </c>
      <c r="M317" s="26"/>
      <c r="N317" s="18"/>
    </row>
    <row r="318" spans="1:14" x14ac:dyDescent="0.25">
      <c r="A318" s="13"/>
      <c r="B318" s="69"/>
      <c r="C318" s="72"/>
      <c r="D318" s="73"/>
      <c r="E318" s="26"/>
      <c r="F318" s="24"/>
      <c r="G318" s="24"/>
      <c r="H318" s="24"/>
      <c r="I318" s="13">
        <v>29</v>
      </c>
      <c r="J318" s="74">
        <f t="shared" si="19"/>
        <v>1.2083333333333333</v>
      </c>
      <c r="K318" s="26" t="e">
        <f t="shared" si="18"/>
        <v>#REF!</v>
      </c>
      <c r="L318" s="75" t="e">
        <f t="shared" si="20"/>
        <v>#REF!</v>
      </c>
      <c r="M318" s="26"/>
      <c r="N318" s="18"/>
    </row>
    <row r="319" spans="1:14" x14ac:dyDescent="0.25">
      <c r="A319" s="13"/>
      <c r="B319" s="69"/>
      <c r="C319" s="72"/>
      <c r="D319" s="73"/>
      <c r="E319" s="26"/>
      <c r="F319" s="24"/>
      <c r="G319" s="24"/>
      <c r="H319" s="24"/>
      <c r="I319" s="13">
        <v>29.1</v>
      </c>
      <c r="J319" s="74">
        <f t="shared" si="19"/>
        <v>1.2125000000000001</v>
      </c>
      <c r="K319" s="26" t="e">
        <f t="shared" si="18"/>
        <v>#REF!</v>
      </c>
      <c r="L319" s="75" t="e">
        <f t="shared" si="20"/>
        <v>#REF!</v>
      </c>
      <c r="M319" s="26"/>
      <c r="N319" s="18"/>
    </row>
    <row r="320" spans="1:14" x14ac:dyDescent="0.25">
      <c r="A320" s="13"/>
      <c r="B320" s="69"/>
      <c r="C320" s="72"/>
      <c r="D320" s="73"/>
      <c r="E320" s="26"/>
      <c r="F320" s="24"/>
      <c r="G320" s="24"/>
      <c r="H320" s="24"/>
      <c r="I320" s="13">
        <v>29.2</v>
      </c>
      <c r="J320" s="74">
        <f t="shared" si="19"/>
        <v>1.2166666666666666</v>
      </c>
      <c r="K320" s="26" t="e">
        <f t="shared" si="18"/>
        <v>#REF!</v>
      </c>
      <c r="L320" s="75" t="e">
        <f t="shared" si="20"/>
        <v>#REF!</v>
      </c>
      <c r="M320" s="26"/>
      <c r="N320" s="18"/>
    </row>
    <row r="321" spans="1:14" x14ac:dyDescent="0.25">
      <c r="A321" s="13"/>
      <c r="B321" s="69"/>
      <c r="C321" s="72"/>
      <c r="D321" s="73"/>
      <c r="E321" s="26"/>
      <c r="F321" s="24"/>
      <c r="G321" s="24"/>
      <c r="H321" s="24"/>
      <c r="I321" s="13">
        <v>29.3</v>
      </c>
      <c r="J321" s="74">
        <f t="shared" si="19"/>
        <v>1.2208333333333334</v>
      </c>
      <c r="K321" s="26" t="e">
        <f t="shared" si="18"/>
        <v>#REF!</v>
      </c>
      <c r="L321" s="75" t="e">
        <f t="shared" si="20"/>
        <v>#REF!</v>
      </c>
      <c r="M321" s="26"/>
      <c r="N321" s="18"/>
    </row>
    <row r="322" spans="1:14" x14ac:dyDescent="0.25">
      <c r="A322" s="13"/>
      <c r="B322" s="69"/>
      <c r="C322" s="72"/>
      <c r="D322" s="73"/>
      <c r="E322" s="26"/>
      <c r="F322" s="24"/>
      <c r="G322" s="24"/>
      <c r="H322" s="24"/>
      <c r="I322" s="13">
        <v>29.4</v>
      </c>
      <c r="J322" s="74">
        <f t="shared" si="19"/>
        <v>1.2249999999999999</v>
      </c>
      <c r="K322" s="26" t="e">
        <f t="shared" si="18"/>
        <v>#REF!</v>
      </c>
      <c r="L322" s="75" t="e">
        <f t="shared" si="20"/>
        <v>#REF!</v>
      </c>
      <c r="M322" s="26"/>
      <c r="N322" s="18"/>
    </row>
    <row r="323" spans="1:14" x14ac:dyDescent="0.25">
      <c r="A323" s="13"/>
      <c r="B323" s="69"/>
      <c r="C323" s="72"/>
      <c r="D323" s="73"/>
      <c r="E323" s="26"/>
      <c r="F323" s="24"/>
      <c r="G323" s="24"/>
      <c r="H323" s="24"/>
      <c r="I323" s="13">
        <v>29.5</v>
      </c>
      <c r="J323" s="74">
        <f t="shared" si="19"/>
        <v>1.2291666666666667</v>
      </c>
      <c r="K323" s="26" t="e">
        <f t="shared" si="18"/>
        <v>#REF!</v>
      </c>
      <c r="L323" s="75" t="e">
        <f t="shared" si="20"/>
        <v>#REF!</v>
      </c>
      <c r="M323" s="26"/>
      <c r="N323" s="18"/>
    </row>
    <row r="324" spans="1:14" x14ac:dyDescent="0.25">
      <c r="A324" s="13"/>
      <c r="B324" s="69"/>
      <c r="C324" s="72"/>
      <c r="D324" s="73"/>
      <c r="E324" s="26"/>
      <c r="F324" s="24"/>
      <c r="G324" s="24"/>
      <c r="H324" s="24"/>
      <c r="I324" s="13">
        <v>29.6</v>
      </c>
      <c r="J324" s="74">
        <f t="shared" si="19"/>
        <v>1.2333333333333334</v>
      </c>
      <c r="K324" s="26" t="e">
        <f t="shared" si="18"/>
        <v>#REF!</v>
      </c>
      <c r="L324" s="75" t="e">
        <f t="shared" si="20"/>
        <v>#REF!</v>
      </c>
      <c r="M324" s="26"/>
      <c r="N324" s="18"/>
    </row>
    <row r="325" spans="1:14" x14ac:dyDescent="0.25">
      <c r="A325" s="13"/>
      <c r="B325" s="69"/>
      <c r="C325" s="72"/>
      <c r="D325" s="73"/>
      <c r="E325" s="26"/>
      <c r="F325" s="24"/>
      <c r="G325" s="24"/>
      <c r="H325" s="24"/>
      <c r="I325" s="13">
        <v>29.7</v>
      </c>
      <c r="J325" s="74">
        <f t="shared" si="19"/>
        <v>1.2375</v>
      </c>
      <c r="K325" s="26" t="e">
        <f t="shared" si="18"/>
        <v>#REF!</v>
      </c>
      <c r="L325" s="75" t="e">
        <f t="shared" si="20"/>
        <v>#REF!</v>
      </c>
      <c r="M325" s="26"/>
      <c r="N325" s="18"/>
    </row>
    <row r="326" spans="1:14" x14ac:dyDescent="0.25">
      <c r="A326" s="13"/>
      <c r="B326" s="69"/>
      <c r="C326" s="72"/>
      <c r="D326" s="73"/>
      <c r="E326" s="26"/>
      <c r="F326" s="24"/>
      <c r="G326" s="24"/>
      <c r="H326" s="24"/>
      <c r="I326" s="13">
        <v>29.8</v>
      </c>
      <c r="J326" s="74">
        <f t="shared" si="19"/>
        <v>1.2416666666666667</v>
      </c>
      <c r="K326" s="26" t="e">
        <f t="shared" si="18"/>
        <v>#REF!</v>
      </c>
      <c r="L326" s="75" t="e">
        <f t="shared" si="20"/>
        <v>#REF!</v>
      </c>
      <c r="M326" s="26"/>
      <c r="N326" s="18"/>
    </row>
    <row r="327" spans="1:14" x14ac:dyDescent="0.25">
      <c r="A327" s="13"/>
      <c r="B327" s="69"/>
      <c r="C327" s="72"/>
      <c r="D327" s="73"/>
      <c r="E327" s="26"/>
      <c r="F327" s="24"/>
      <c r="G327" s="24"/>
      <c r="H327" s="24"/>
      <c r="I327" s="13">
        <v>29.9</v>
      </c>
      <c r="J327" s="74">
        <f t="shared" si="19"/>
        <v>1.2458333333333333</v>
      </c>
      <c r="K327" s="26" t="e">
        <f t="shared" si="18"/>
        <v>#REF!</v>
      </c>
      <c r="L327" s="75" t="e">
        <f t="shared" si="20"/>
        <v>#REF!</v>
      </c>
      <c r="M327" s="26"/>
      <c r="N327" s="18"/>
    </row>
    <row r="328" spans="1:14" x14ac:dyDescent="0.25">
      <c r="A328" s="13"/>
      <c r="B328" s="69"/>
      <c r="C328" s="72"/>
      <c r="D328" s="73"/>
      <c r="E328" s="26"/>
      <c r="F328" s="24"/>
      <c r="G328" s="24"/>
      <c r="H328" s="24"/>
      <c r="I328" s="13">
        <v>30</v>
      </c>
      <c r="J328" s="74">
        <f t="shared" si="19"/>
        <v>1.25</v>
      </c>
      <c r="K328" s="26" t="e">
        <f t="shared" si="18"/>
        <v>#REF!</v>
      </c>
      <c r="L328" s="75" t="e">
        <f t="shared" si="20"/>
        <v>#REF!</v>
      </c>
      <c r="M328" s="26"/>
      <c r="N328" s="18"/>
    </row>
    <row r="329" spans="1:14" x14ac:dyDescent="0.25">
      <c r="A329" s="13"/>
      <c r="B329" s="69"/>
      <c r="C329" s="72"/>
      <c r="D329" s="73"/>
      <c r="E329" s="26"/>
      <c r="F329" s="24"/>
      <c r="G329" s="24"/>
      <c r="H329" s="24"/>
      <c r="I329" s="13">
        <v>30.1</v>
      </c>
      <c r="J329" s="74">
        <f t="shared" si="19"/>
        <v>1.2541666666666667</v>
      </c>
      <c r="K329" s="26" t="e">
        <f t="shared" si="18"/>
        <v>#REF!</v>
      </c>
      <c r="L329" s="75" t="e">
        <f t="shared" si="20"/>
        <v>#REF!</v>
      </c>
      <c r="M329" s="26"/>
      <c r="N329" s="18"/>
    </row>
    <row r="330" spans="1:14" x14ac:dyDescent="0.25">
      <c r="A330" s="13"/>
      <c r="B330" s="69"/>
      <c r="C330" s="72"/>
      <c r="D330" s="73"/>
      <c r="E330" s="26"/>
      <c r="F330" s="24"/>
      <c r="G330" s="24"/>
      <c r="H330" s="24"/>
      <c r="I330" s="13">
        <v>30.2</v>
      </c>
      <c r="J330" s="74">
        <f t="shared" si="19"/>
        <v>1.2583333333333333</v>
      </c>
      <c r="K330" s="26" t="e">
        <f t="shared" si="18"/>
        <v>#REF!</v>
      </c>
      <c r="L330" s="75" t="e">
        <f t="shared" si="20"/>
        <v>#REF!</v>
      </c>
      <c r="M330" s="26"/>
      <c r="N330" s="18"/>
    </row>
    <row r="331" spans="1:14" x14ac:dyDescent="0.25">
      <c r="A331" s="13"/>
      <c r="B331" s="69"/>
      <c r="C331" s="72"/>
      <c r="D331" s="73"/>
      <c r="E331" s="26"/>
      <c r="F331" s="24"/>
      <c r="G331" s="24"/>
      <c r="H331" s="24"/>
      <c r="I331" s="13">
        <v>30.3</v>
      </c>
      <c r="J331" s="74">
        <f t="shared" si="19"/>
        <v>1.2625</v>
      </c>
      <c r="K331" s="26" t="e">
        <f t="shared" si="18"/>
        <v>#REF!</v>
      </c>
      <c r="L331" s="75" t="e">
        <f t="shared" si="20"/>
        <v>#REF!</v>
      </c>
      <c r="M331" s="26"/>
      <c r="N331" s="18"/>
    </row>
    <row r="332" spans="1:14" x14ac:dyDescent="0.25">
      <c r="A332" s="13"/>
      <c r="B332" s="69"/>
      <c r="C332" s="72"/>
      <c r="D332" s="73"/>
      <c r="E332" s="26"/>
      <c r="F332" s="24"/>
      <c r="G332" s="24"/>
      <c r="H332" s="24"/>
      <c r="I332" s="13">
        <v>30.4</v>
      </c>
      <c r="J332" s="74">
        <f t="shared" si="19"/>
        <v>1.2666666666666666</v>
      </c>
      <c r="K332" s="26" t="e">
        <f t="shared" si="18"/>
        <v>#REF!</v>
      </c>
      <c r="L332" s="75" t="e">
        <f t="shared" si="20"/>
        <v>#REF!</v>
      </c>
      <c r="M332" s="26"/>
      <c r="N332" s="18"/>
    </row>
    <row r="333" spans="1:14" x14ac:dyDescent="0.25">
      <c r="A333" s="13"/>
      <c r="B333" s="69"/>
      <c r="C333" s="72"/>
      <c r="D333" s="73"/>
      <c r="E333" s="26"/>
      <c r="F333" s="24"/>
      <c r="G333" s="24"/>
      <c r="H333" s="24"/>
      <c r="I333" s="13">
        <v>30.5</v>
      </c>
      <c r="J333" s="74">
        <f t="shared" si="19"/>
        <v>1.2708333333333333</v>
      </c>
      <c r="K333" s="26" t="e">
        <f t="shared" si="18"/>
        <v>#REF!</v>
      </c>
      <c r="L333" s="75" t="e">
        <f t="shared" si="20"/>
        <v>#REF!</v>
      </c>
      <c r="M333" s="26"/>
      <c r="N333" s="18"/>
    </row>
    <row r="334" spans="1:14" x14ac:dyDescent="0.25">
      <c r="A334" s="13"/>
      <c r="B334" s="69"/>
      <c r="C334" s="72"/>
      <c r="D334" s="73"/>
      <c r="E334" s="26"/>
      <c r="F334" s="24"/>
      <c r="G334" s="24"/>
      <c r="H334" s="24"/>
      <c r="I334" s="13">
        <v>30.6</v>
      </c>
      <c r="J334" s="74">
        <f t="shared" si="19"/>
        <v>1.2750000000000001</v>
      </c>
      <c r="K334" s="26" t="e">
        <f t="shared" si="18"/>
        <v>#REF!</v>
      </c>
      <c r="L334" s="75" t="e">
        <f t="shared" si="20"/>
        <v>#REF!</v>
      </c>
      <c r="M334" s="26"/>
      <c r="N334" s="18"/>
    </row>
    <row r="335" spans="1:14" x14ac:dyDescent="0.25">
      <c r="A335" s="13"/>
      <c r="B335" s="69"/>
      <c r="C335" s="72"/>
      <c r="D335" s="73"/>
      <c r="E335" s="26"/>
      <c r="F335" s="24"/>
      <c r="G335" s="24"/>
      <c r="H335" s="24"/>
      <c r="I335" s="13">
        <v>30.7</v>
      </c>
      <c r="J335" s="74">
        <f t="shared" si="19"/>
        <v>1.2791666666666666</v>
      </c>
      <c r="K335" s="26" t="e">
        <f t="shared" si="18"/>
        <v>#REF!</v>
      </c>
      <c r="L335" s="75" t="e">
        <f t="shared" si="20"/>
        <v>#REF!</v>
      </c>
      <c r="M335" s="26"/>
      <c r="N335" s="18"/>
    </row>
    <row r="336" spans="1:14" x14ac:dyDescent="0.25">
      <c r="A336" s="13"/>
      <c r="B336" s="69"/>
      <c r="C336" s="72"/>
      <c r="D336" s="73"/>
      <c r="E336" s="26"/>
      <c r="F336" s="24"/>
      <c r="G336" s="24"/>
      <c r="H336" s="24"/>
      <c r="I336" s="13">
        <v>30.8</v>
      </c>
      <c r="J336" s="74">
        <f t="shared" si="19"/>
        <v>1.2833333333333334</v>
      </c>
      <c r="K336" s="26" t="e">
        <f t="shared" si="18"/>
        <v>#REF!</v>
      </c>
      <c r="L336" s="75" t="e">
        <f t="shared" si="20"/>
        <v>#REF!</v>
      </c>
      <c r="M336" s="26"/>
      <c r="N336" s="18"/>
    </row>
    <row r="337" spans="1:14" x14ac:dyDescent="0.25">
      <c r="A337" s="13"/>
      <c r="B337" s="69"/>
      <c r="C337" s="72"/>
      <c r="D337" s="73"/>
      <c r="E337" s="26"/>
      <c r="F337" s="24"/>
      <c r="G337" s="24"/>
      <c r="H337" s="24"/>
      <c r="I337" s="13">
        <v>30.9</v>
      </c>
      <c r="J337" s="74">
        <f t="shared" si="19"/>
        <v>1.2874999999999999</v>
      </c>
      <c r="K337" s="26" t="e">
        <f t="shared" si="18"/>
        <v>#REF!</v>
      </c>
      <c r="L337" s="75" t="e">
        <f t="shared" si="20"/>
        <v>#REF!</v>
      </c>
      <c r="M337" s="26"/>
      <c r="N337" s="18"/>
    </row>
    <row r="338" spans="1:14" x14ac:dyDescent="0.25">
      <c r="A338" s="13"/>
      <c r="B338" s="69"/>
      <c r="C338" s="72"/>
      <c r="D338" s="73"/>
      <c r="E338" s="26"/>
      <c r="F338" s="24"/>
      <c r="G338" s="24"/>
      <c r="H338" s="24"/>
      <c r="I338" s="13">
        <v>31</v>
      </c>
      <c r="J338" s="74">
        <f t="shared" si="19"/>
        <v>1.2916666666666667</v>
      </c>
      <c r="K338" s="26" t="e">
        <f t="shared" si="18"/>
        <v>#REF!</v>
      </c>
      <c r="L338" s="75" t="e">
        <f t="shared" si="20"/>
        <v>#REF!</v>
      </c>
      <c r="M338" s="26"/>
      <c r="N338" s="18"/>
    </row>
    <row r="339" spans="1:14" x14ac:dyDescent="0.25">
      <c r="A339" s="13"/>
      <c r="B339" s="69"/>
      <c r="C339" s="72"/>
      <c r="D339" s="73"/>
      <c r="E339" s="26"/>
      <c r="F339" s="24"/>
      <c r="G339" s="24"/>
      <c r="H339" s="24"/>
      <c r="I339" s="13">
        <v>31.1</v>
      </c>
      <c r="J339" s="74">
        <f t="shared" si="19"/>
        <v>1.2958333333333334</v>
      </c>
      <c r="K339" s="26" t="e">
        <f t="shared" si="18"/>
        <v>#REF!</v>
      </c>
      <c r="L339" s="75" t="e">
        <f t="shared" si="20"/>
        <v>#REF!</v>
      </c>
      <c r="M339" s="26"/>
      <c r="N339" s="18"/>
    </row>
    <row r="340" spans="1:14" x14ac:dyDescent="0.25">
      <c r="A340" s="13"/>
      <c r="B340" s="69"/>
      <c r="C340" s="72"/>
      <c r="D340" s="73"/>
      <c r="E340" s="26"/>
      <c r="F340" s="24"/>
      <c r="G340" s="24"/>
      <c r="H340" s="24"/>
      <c r="I340" s="13">
        <v>31.2</v>
      </c>
      <c r="J340" s="74">
        <f t="shared" si="19"/>
        <v>1.3</v>
      </c>
      <c r="K340" s="26" t="e">
        <f t="shared" si="18"/>
        <v>#REF!</v>
      </c>
      <c r="L340" s="75" t="e">
        <f t="shared" si="20"/>
        <v>#REF!</v>
      </c>
      <c r="M340" s="26"/>
      <c r="N340" s="18"/>
    </row>
    <row r="341" spans="1:14" x14ac:dyDescent="0.25">
      <c r="A341" s="13"/>
      <c r="B341" s="69"/>
      <c r="C341" s="72"/>
      <c r="D341" s="73"/>
      <c r="E341" s="26"/>
      <c r="F341" s="24"/>
      <c r="G341" s="24"/>
      <c r="H341" s="24"/>
      <c r="I341" s="13">
        <v>31.3</v>
      </c>
      <c r="J341" s="74">
        <f t="shared" si="19"/>
        <v>1.3041666666666667</v>
      </c>
      <c r="K341" s="26" t="e">
        <f t="shared" si="18"/>
        <v>#REF!</v>
      </c>
      <c r="L341" s="75" t="e">
        <f t="shared" si="20"/>
        <v>#REF!</v>
      </c>
      <c r="M341" s="26"/>
      <c r="N341" s="18"/>
    </row>
    <row r="342" spans="1:14" x14ac:dyDescent="0.25">
      <c r="A342" s="13"/>
      <c r="B342" s="69"/>
      <c r="C342" s="72"/>
      <c r="D342" s="73"/>
      <c r="E342" s="26"/>
      <c r="F342" s="24"/>
      <c r="G342" s="24"/>
      <c r="H342" s="24"/>
      <c r="I342" s="13">
        <v>31.4</v>
      </c>
      <c r="J342" s="74">
        <f t="shared" si="19"/>
        <v>1.3083333333333333</v>
      </c>
      <c r="K342" s="26" t="e">
        <f t="shared" si="18"/>
        <v>#REF!</v>
      </c>
      <c r="L342" s="75" t="e">
        <f t="shared" si="20"/>
        <v>#REF!</v>
      </c>
      <c r="M342" s="26"/>
      <c r="N342" s="18"/>
    </row>
    <row r="343" spans="1:14" x14ac:dyDescent="0.25">
      <c r="A343" s="13"/>
      <c r="B343" s="69"/>
      <c r="C343" s="72"/>
      <c r="D343" s="73"/>
      <c r="E343" s="26"/>
      <c r="F343" s="24"/>
      <c r="G343" s="24"/>
      <c r="H343" s="24"/>
      <c r="I343" s="13">
        <v>31.5</v>
      </c>
      <c r="J343" s="74">
        <f t="shared" si="19"/>
        <v>1.3125</v>
      </c>
      <c r="K343" s="26" t="e">
        <f t="shared" si="18"/>
        <v>#REF!</v>
      </c>
      <c r="L343" s="75" t="e">
        <f t="shared" si="20"/>
        <v>#REF!</v>
      </c>
      <c r="M343" s="26"/>
      <c r="N343" s="18"/>
    </row>
    <row r="344" spans="1:14" x14ac:dyDescent="0.25">
      <c r="A344" s="13"/>
      <c r="B344" s="69"/>
      <c r="C344" s="72"/>
      <c r="D344" s="73"/>
      <c r="E344" s="26"/>
      <c r="F344" s="24"/>
      <c r="G344" s="24"/>
      <c r="H344" s="24"/>
      <c r="I344" s="13">
        <v>31.6</v>
      </c>
      <c r="J344" s="74">
        <f t="shared" si="19"/>
        <v>1.3166666666666667</v>
      </c>
      <c r="K344" s="26" t="e">
        <f t="shared" si="18"/>
        <v>#REF!</v>
      </c>
      <c r="L344" s="75" t="e">
        <f t="shared" si="20"/>
        <v>#REF!</v>
      </c>
      <c r="M344" s="26"/>
      <c r="N344" s="18"/>
    </row>
    <row r="345" spans="1:14" x14ac:dyDescent="0.25">
      <c r="A345" s="13"/>
      <c r="B345" s="69"/>
      <c r="C345" s="72"/>
      <c r="D345" s="73"/>
      <c r="E345" s="26"/>
      <c r="F345" s="24"/>
      <c r="G345" s="24"/>
      <c r="H345" s="24"/>
      <c r="I345" s="13">
        <v>31.7</v>
      </c>
      <c r="J345" s="74">
        <f t="shared" si="19"/>
        <v>1.3208333333333333</v>
      </c>
      <c r="K345" s="26" t="e">
        <f t="shared" si="18"/>
        <v>#REF!</v>
      </c>
      <c r="L345" s="75" t="e">
        <f t="shared" si="20"/>
        <v>#REF!</v>
      </c>
      <c r="M345" s="26"/>
      <c r="N345" s="18"/>
    </row>
    <row r="346" spans="1:14" x14ac:dyDescent="0.25">
      <c r="A346" s="13"/>
      <c r="B346" s="69"/>
      <c r="C346" s="72"/>
      <c r="D346" s="73"/>
      <c r="E346" s="26"/>
      <c r="F346" s="24"/>
      <c r="G346" s="24"/>
      <c r="H346" s="24"/>
      <c r="I346" s="13">
        <v>31.8</v>
      </c>
      <c r="J346" s="74">
        <f t="shared" si="19"/>
        <v>1.325</v>
      </c>
      <c r="K346" s="26" t="e">
        <f t="shared" si="18"/>
        <v>#REF!</v>
      </c>
      <c r="L346" s="75" t="e">
        <f t="shared" si="20"/>
        <v>#REF!</v>
      </c>
      <c r="M346" s="26"/>
      <c r="N346" s="18"/>
    </row>
    <row r="347" spans="1:14" x14ac:dyDescent="0.25">
      <c r="A347" s="13"/>
      <c r="B347" s="69"/>
      <c r="C347" s="72"/>
      <c r="D347" s="73"/>
      <c r="E347" s="26"/>
      <c r="F347" s="24"/>
      <c r="G347" s="24"/>
      <c r="H347" s="24"/>
      <c r="I347" s="13">
        <v>31.9</v>
      </c>
      <c r="J347" s="74">
        <f t="shared" si="19"/>
        <v>1.3291666666666666</v>
      </c>
      <c r="K347" s="26" t="e">
        <f t="shared" si="18"/>
        <v>#REF!</v>
      </c>
      <c r="L347" s="75" t="e">
        <f t="shared" si="20"/>
        <v>#REF!</v>
      </c>
      <c r="M347" s="26"/>
      <c r="N347" s="18"/>
    </row>
    <row r="348" spans="1:14" x14ac:dyDescent="0.25">
      <c r="A348" s="13"/>
      <c r="B348" s="69"/>
      <c r="C348" s="72"/>
      <c r="D348" s="73"/>
      <c r="E348" s="26"/>
      <c r="F348" s="24"/>
      <c r="G348" s="24"/>
      <c r="H348" s="24"/>
      <c r="I348" s="13">
        <v>32</v>
      </c>
      <c r="J348" s="74">
        <f t="shared" si="19"/>
        <v>1.3333333333333333</v>
      </c>
      <c r="K348" s="26" t="e">
        <f t="shared" ref="K348:K411" si="21">100%-EXP(-I348/24*$B$10)</f>
        <v>#REF!</v>
      </c>
      <c r="L348" s="75" t="e">
        <f t="shared" si="20"/>
        <v>#REF!</v>
      </c>
      <c r="M348" s="26"/>
      <c r="N348" s="18"/>
    </row>
    <row r="349" spans="1:14" x14ac:dyDescent="0.25">
      <c r="A349" s="13"/>
      <c r="B349" s="69"/>
      <c r="C349" s="72"/>
      <c r="D349" s="73"/>
      <c r="E349" s="26"/>
      <c r="F349" s="24"/>
      <c r="G349" s="24"/>
      <c r="H349" s="24"/>
      <c r="I349" s="13">
        <v>32.1</v>
      </c>
      <c r="J349" s="74">
        <f t="shared" ref="J349:J412" si="22">I349/24</f>
        <v>1.3375000000000001</v>
      </c>
      <c r="K349" s="26" t="e">
        <f t="shared" si="21"/>
        <v>#REF!</v>
      </c>
      <c r="L349" s="75" t="e">
        <f t="shared" si="20"/>
        <v>#REF!</v>
      </c>
      <c r="M349" s="26"/>
      <c r="N349" s="18"/>
    </row>
    <row r="350" spans="1:14" x14ac:dyDescent="0.25">
      <c r="A350" s="13"/>
      <c r="B350" s="69"/>
      <c r="C350" s="72"/>
      <c r="D350" s="73"/>
      <c r="E350" s="26"/>
      <c r="F350" s="24"/>
      <c r="G350" s="24"/>
      <c r="H350" s="24"/>
      <c r="I350" s="13">
        <v>32.200000000000003</v>
      </c>
      <c r="J350" s="74">
        <f t="shared" si="22"/>
        <v>1.3416666666666668</v>
      </c>
      <c r="K350" s="26" t="e">
        <f t="shared" si="21"/>
        <v>#REF!</v>
      </c>
      <c r="L350" s="75" t="e">
        <f t="shared" si="20"/>
        <v>#REF!</v>
      </c>
      <c r="M350" s="26"/>
      <c r="N350" s="18"/>
    </row>
    <row r="351" spans="1:14" x14ac:dyDescent="0.25">
      <c r="A351" s="13"/>
      <c r="B351" s="69"/>
      <c r="C351" s="72"/>
      <c r="D351" s="73"/>
      <c r="E351" s="26"/>
      <c r="F351" s="24"/>
      <c r="G351" s="24"/>
      <c r="H351" s="24"/>
      <c r="I351" s="13">
        <v>32.299999999999997</v>
      </c>
      <c r="J351" s="74">
        <f t="shared" si="22"/>
        <v>1.3458333333333332</v>
      </c>
      <c r="K351" s="26" t="e">
        <f t="shared" si="21"/>
        <v>#REF!</v>
      </c>
      <c r="L351" s="75" t="e">
        <f t="shared" ref="L351:L414" si="23">K351-K350</f>
        <v>#REF!</v>
      </c>
      <c r="M351" s="26"/>
      <c r="N351" s="18"/>
    </row>
    <row r="352" spans="1:14" x14ac:dyDescent="0.25">
      <c r="A352" s="13"/>
      <c r="B352" s="69"/>
      <c r="C352" s="72"/>
      <c r="D352" s="73"/>
      <c r="E352" s="26"/>
      <c r="F352" s="24"/>
      <c r="G352" s="24"/>
      <c r="H352" s="24"/>
      <c r="I352" s="13">
        <v>32.4</v>
      </c>
      <c r="J352" s="74">
        <f t="shared" si="22"/>
        <v>1.3499999999999999</v>
      </c>
      <c r="K352" s="26" t="e">
        <f t="shared" si="21"/>
        <v>#REF!</v>
      </c>
      <c r="L352" s="75" t="e">
        <f t="shared" si="23"/>
        <v>#REF!</v>
      </c>
      <c r="M352" s="26"/>
      <c r="N352" s="18"/>
    </row>
    <row r="353" spans="1:14" x14ac:dyDescent="0.25">
      <c r="A353" s="13"/>
      <c r="B353" s="69"/>
      <c r="C353" s="72"/>
      <c r="D353" s="73"/>
      <c r="E353" s="26"/>
      <c r="F353" s="24"/>
      <c r="G353" s="24"/>
      <c r="H353" s="24"/>
      <c r="I353" s="13">
        <v>32.5</v>
      </c>
      <c r="J353" s="74">
        <f t="shared" si="22"/>
        <v>1.3541666666666667</v>
      </c>
      <c r="K353" s="26" t="e">
        <f t="shared" si="21"/>
        <v>#REF!</v>
      </c>
      <c r="L353" s="75" t="e">
        <f t="shared" si="23"/>
        <v>#REF!</v>
      </c>
      <c r="M353" s="26"/>
      <c r="N353" s="18"/>
    </row>
    <row r="354" spans="1:14" x14ac:dyDescent="0.25">
      <c r="A354" s="13"/>
      <c r="B354" s="69"/>
      <c r="C354" s="72"/>
      <c r="D354" s="73"/>
      <c r="E354" s="26"/>
      <c r="F354" s="24"/>
      <c r="G354" s="24"/>
      <c r="H354" s="24"/>
      <c r="I354" s="13">
        <v>32.6</v>
      </c>
      <c r="J354" s="74">
        <f t="shared" si="22"/>
        <v>1.3583333333333334</v>
      </c>
      <c r="K354" s="26" t="e">
        <f t="shared" si="21"/>
        <v>#REF!</v>
      </c>
      <c r="L354" s="75" t="e">
        <f t="shared" si="23"/>
        <v>#REF!</v>
      </c>
      <c r="M354" s="26"/>
      <c r="N354" s="18"/>
    </row>
    <row r="355" spans="1:14" x14ac:dyDescent="0.25">
      <c r="A355" s="13"/>
      <c r="B355" s="69"/>
      <c r="C355" s="72"/>
      <c r="D355" s="73"/>
      <c r="E355" s="26"/>
      <c r="F355" s="24"/>
      <c r="G355" s="24"/>
      <c r="H355" s="24"/>
      <c r="I355" s="13">
        <v>32.700000000000003</v>
      </c>
      <c r="J355" s="74">
        <f t="shared" si="22"/>
        <v>1.3625</v>
      </c>
      <c r="K355" s="26" t="e">
        <f t="shared" si="21"/>
        <v>#REF!</v>
      </c>
      <c r="L355" s="75" t="e">
        <f t="shared" si="23"/>
        <v>#REF!</v>
      </c>
      <c r="M355" s="26"/>
      <c r="N355" s="18"/>
    </row>
    <row r="356" spans="1:14" x14ac:dyDescent="0.25">
      <c r="A356" s="13"/>
      <c r="B356" s="69"/>
      <c r="C356" s="72"/>
      <c r="D356" s="73"/>
      <c r="E356" s="26"/>
      <c r="F356" s="24"/>
      <c r="G356" s="24"/>
      <c r="H356" s="24"/>
      <c r="I356" s="13">
        <v>32.799999999999997</v>
      </c>
      <c r="J356" s="74">
        <f t="shared" si="22"/>
        <v>1.3666666666666665</v>
      </c>
      <c r="K356" s="26" t="e">
        <f t="shared" si="21"/>
        <v>#REF!</v>
      </c>
      <c r="L356" s="75" t="e">
        <f t="shared" si="23"/>
        <v>#REF!</v>
      </c>
      <c r="M356" s="26"/>
      <c r="N356" s="18"/>
    </row>
    <row r="357" spans="1:14" x14ac:dyDescent="0.25">
      <c r="A357" s="13"/>
      <c r="B357" s="69"/>
      <c r="C357" s="72"/>
      <c r="D357" s="73"/>
      <c r="E357" s="26"/>
      <c r="F357" s="24"/>
      <c r="G357" s="24"/>
      <c r="H357" s="24"/>
      <c r="I357" s="13">
        <v>32.9</v>
      </c>
      <c r="J357" s="74">
        <f t="shared" si="22"/>
        <v>1.3708333333333333</v>
      </c>
      <c r="K357" s="26" t="e">
        <f t="shared" si="21"/>
        <v>#REF!</v>
      </c>
      <c r="L357" s="75" t="e">
        <f t="shared" si="23"/>
        <v>#REF!</v>
      </c>
      <c r="M357" s="26"/>
      <c r="N357" s="18"/>
    </row>
    <row r="358" spans="1:14" x14ac:dyDescent="0.25">
      <c r="A358" s="13"/>
      <c r="B358" s="69"/>
      <c r="C358" s="72"/>
      <c r="D358" s="73"/>
      <c r="E358" s="26"/>
      <c r="F358" s="24"/>
      <c r="G358" s="24"/>
      <c r="H358" s="24"/>
      <c r="I358" s="13">
        <v>33</v>
      </c>
      <c r="J358" s="74">
        <f t="shared" si="22"/>
        <v>1.375</v>
      </c>
      <c r="K358" s="26" t="e">
        <f t="shared" si="21"/>
        <v>#REF!</v>
      </c>
      <c r="L358" s="75" t="e">
        <f t="shared" si="23"/>
        <v>#REF!</v>
      </c>
      <c r="M358" s="26"/>
      <c r="N358" s="18"/>
    </row>
    <row r="359" spans="1:14" x14ac:dyDescent="0.25">
      <c r="A359" s="13"/>
      <c r="B359" s="69"/>
      <c r="C359" s="72"/>
      <c r="D359" s="73"/>
      <c r="E359" s="26"/>
      <c r="F359" s="24"/>
      <c r="G359" s="24"/>
      <c r="H359" s="24"/>
      <c r="I359" s="13">
        <v>33.1</v>
      </c>
      <c r="J359" s="74">
        <f t="shared" si="22"/>
        <v>1.3791666666666667</v>
      </c>
      <c r="K359" s="26" t="e">
        <f t="shared" si="21"/>
        <v>#REF!</v>
      </c>
      <c r="L359" s="75" t="e">
        <f t="shared" si="23"/>
        <v>#REF!</v>
      </c>
      <c r="M359" s="26"/>
      <c r="N359" s="18"/>
    </row>
    <row r="360" spans="1:14" x14ac:dyDescent="0.25">
      <c r="A360" s="13"/>
      <c r="B360" s="69"/>
      <c r="C360" s="72"/>
      <c r="D360" s="73"/>
      <c r="E360" s="26"/>
      <c r="F360" s="24"/>
      <c r="G360" s="24"/>
      <c r="H360" s="24"/>
      <c r="I360" s="13">
        <v>33.200000000000003</v>
      </c>
      <c r="J360" s="74">
        <f t="shared" si="22"/>
        <v>1.3833333333333335</v>
      </c>
      <c r="K360" s="26" t="e">
        <f t="shared" si="21"/>
        <v>#REF!</v>
      </c>
      <c r="L360" s="75" t="e">
        <f t="shared" si="23"/>
        <v>#REF!</v>
      </c>
      <c r="M360" s="26"/>
      <c r="N360" s="18"/>
    </row>
    <row r="361" spans="1:14" x14ac:dyDescent="0.25">
      <c r="A361" s="13"/>
      <c r="B361" s="69"/>
      <c r="C361" s="72"/>
      <c r="D361" s="73"/>
      <c r="E361" s="26"/>
      <c r="F361" s="24"/>
      <c r="G361" s="24"/>
      <c r="H361" s="24"/>
      <c r="I361" s="13">
        <v>33.299999999999997</v>
      </c>
      <c r="J361" s="74">
        <f t="shared" si="22"/>
        <v>1.3875</v>
      </c>
      <c r="K361" s="26" t="e">
        <f t="shared" si="21"/>
        <v>#REF!</v>
      </c>
      <c r="L361" s="75" t="e">
        <f t="shared" si="23"/>
        <v>#REF!</v>
      </c>
      <c r="M361" s="26"/>
      <c r="N361" s="18"/>
    </row>
    <row r="362" spans="1:14" x14ac:dyDescent="0.25">
      <c r="A362" s="13"/>
      <c r="B362" s="69"/>
      <c r="C362" s="72"/>
      <c r="D362" s="73"/>
      <c r="E362" s="26"/>
      <c r="F362" s="24"/>
      <c r="G362" s="24"/>
      <c r="H362" s="24"/>
      <c r="I362" s="13">
        <v>33.4</v>
      </c>
      <c r="J362" s="74">
        <f t="shared" si="22"/>
        <v>1.3916666666666666</v>
      </c>
      <c r="K362" s="26" t="e">
        <f t="shared" si="21"/>
        <v>#REF!</v>
      </c>
      <c r="L362" s="75" t="e">
        <f t="shared" si="23"/>
        <v>#REF!</v>
      </c>
      <c r="M362" s="26"/>
      <c r="N362" s="18"/>
    </row>
    <row r="363" spans="1:14" x14ac:dyDescent="0.25">
      <c r="A363" s="13"/>
      <c r="B363" s="69"/>
      <c r="C363" s="72"/>
      <c r="D363" s="73"/>
      <c r="E363" s="26"/>
      <c r="F363" s="24"/>
      <c r="G363" s="24"/>
      <c r="H363" s="24"/>
      <c r="I363" s="13">
        <v>33.5</v>
      </c>
      <c r="J363" s="74">
        <f t="shared" si="22"/>
        <v>1.3958333333333333</v>
      </c>
      <c r="K363" s="26" t="e">
        <f t="shared" si="21"/>
        <v>#REF!</v>
      </c>
      <c r="L363" s="75" t="e">
        <f t="shared" si="23"/>
        <v>#REF!</v>
      </c>
      <c r="M363" s="26"/>
      <c r="N363" s="18"/>
    </row>
    <row r="364" spans="1:14" x14ac:dyDescent="0.25">
      <c r="A364" s="13"/>
      <c r="B364" s="69"/>
      <c r="C364" s="72"/>
      <c r="D364" s="73"/>
      <c r="E364" s="26"/>
      <c r="F364" s="24"/>
      <c r="G364" s="24"/>
      <c r="H364" s="24"/>
      <c r="I364" s="13">
        <v>33.6</v>
      </c>
      <c r="J364" s="74">
        <f t="shared" si="22"/>
        <v>1.4000000000000001</v>
      </c>
      <c r="K364" s="26" t="e">
        <f t="shared" si="21"/>
        <v>#REF!</v>
      </c>
      <c r="L364" s="75" t="e">
        <f t="shared" si="23"/>
        <v>#REF!</v>
      </c>
      <c r="M364" s="26"/>
      <c r="N364" s="18"/>
    </row>
    <row r="365" spans="1:14" x14ac:dyDescent="0.25">
      <c r="A365" s="13"/>
      <c r="B365" s="69"/>
      <c r="C365" s="72"/>
      <c r="D365" s="73"/>
      <c r="E365" s="26"/>
      <c r="F365" s="24"/>
      <c r="G365" s="24"/>
      <c r="H365" s="24"/>
      <c r="I365" s="13">
        <v>33.700000000000003</v>
      </c>
      <c r="J365" s="74">
        <f t="shared" si="22"/>
        <v>1.4041666666666668</v>
      </c>
      <c r="K365" s="26" t="e">
        <f t="shared" si="21"/>
        <v>#REF!</v>
      </c>
      <c r="L365" s="75" t="e">
        <f t="shared" si="23"/>
        <v>#REF!</v>
      </c>
      <c r="M365" s="26"/>
      <c r="N365" s="18"/>
    </row>
    <row r="366" spans="1:14" x14ac:dyDescent="0.25">
      <c r="A366" s="13"/>
      <c r="B366" s="69"/>
      <c r="C366" s="72"/>
      <c r="D366" s="73"/>
      <c r="E366" s="26"/>
      <c r="F366" s="24"/>
      <c r="G366" s="24"/>
      <c r="H366" s="24"/>
      <c r="I366" s="13">
        <v>33.799999999999997</v>
      </c>
      <c r="J366" s="74">
        <f t="shared" si="22"/>
        <v>1.4083333333333332</v>
      </c>
      <c r="K366" s="26" t="e">
        <f t="shared" si="21"/>
        <v>#REF!</v>
      </c>
      <c r="L366" s="75" t="e">
        <f t="shared" si="23"/>
        <v>#REF!</v>
      </c>
      <c r="M366" s="26"/>
      <c r="N366" s="18"/>
    </row>
    <row r="367" spans="1:14" x14ac:dyDescent="0.25">
      <c r="A367" s="13"/>
      <c r="B367" s="69"/>
      <c r="C367" s="72"/>
      <c r="D367" s="73"/>
      <c r="E367" s="26"/>
      <c r="F367" s="24"/>
      <c r="G367" s="24"/>
      <c r="H367" s="24"/>
      <c r="I367" s="13">
        <v>33.9</v>
      </c>
      <c r="J367" s="74">
        <f t="shared" si="22"/>
        <v>1.4124999999999999</v>
      </c>
      <c r="K367" s="26" t="e">
        <f t="shared" si="21"/>
        <v>#REF!</v>
      </c>
      <c r="L367" s="75" t="e">
        <f t="shared" si="23"/>
        <v>#REF!</v>
      </c>
      <c r="M367" s="26"/>
      <c r="N367" s="18"/>
    </row>
    <row r="368" spans="1:14" x14ac:dyDescent="0.25">
      <c r="A368" s="13"/>
      <c r="B368" s="69"/>
      <c r="C368" s="72"/>
      <c r="D368" s="73"/>
      <c r="E368" s="26"/>
      <c r="F368" s="24"/>
      <c r="G368" s="24"/>
      <c r="H368" s="24"/>
      <c r="I368" s="13">
        <v>34</v>
      </c>
      <c r="J368" s="74">
        <f t="shared" si="22"/>
        <v>1.4166666666666667</v>
      </c>
      <c r="K368" s="26" t="e">
        <f t="shared" si="21"/>
        <v>#REF!</v>
      </c>
      <c r="L368" s="75" t="e">
        <f t="shared" si="23"/>
        <v>#REF!</v>
      </c>
      <c r="M368" s="26"/>
      <c r="N368" s="18"/>
    </row>
    <row r="369" spans="1:14" x14ac:dyDescent="0.25">
      <c r="A369" s="13"/>
      <c r="B369" s="69"/>
      <c r="C369" s="72"/>
      <c r="D369" s="73"/>
      <c r="E369" s="26"/>
      <c r="F369" s="24"/>
      <c r="G369" s="24"/>
      <c r="H369" s="24"/>
      <c r="I369" s="13">
        <v>34.1</v>
      </c>
      <c r="J369" s="74">
        <f t="shared" si="22"/>
        <v>1.4208333333333334</v>
      </c>
      <c r="K369" s="26" t="e">
        <f t="shared" si="21"/>
        <v>#REF!</v>
      </c>
      <c r="L369" s="75" t="e">
        <f t="shared" si="23"/>
        <v>#REF!</v>
      </c>
      <c r="M369" s="26"/>
      <c r="N369" s="18"/>
    </row>
    <row r="370" spans="1:14" x14ac:dyDescent="0.25">
      <c r="A370" s="13"/>
      <c r="B370" s="69"/>
      <c r="C370" s="72"/>
      <c r="D370" s="73"/>
      <c r="E370" s="26"/>
      <c r="F370" s="24"/>
      <c r="G370" s="24"/>
      <c r="H370" s="24"/>
      <c r="I370" s="13">
        <v>34.200000000000003</v>
      </c>
      <c r="J370" s="74">
        <f t="shared" si="22"/>
        <v>1.425</v>
      </c>
      <c r="K370" s="26" t="e">
        <f t="shared" si="21"/>
        <v>#REF!</v>
      </c>
      <c r="L370" s="75" t="e">
        <f t="shared" si="23"/>
        <v>#REF!</v>
      </c>
      <c r="M370" s="26"/>
      <c r="N370" s="18"/>
    </row>
    <row r="371" spans="1:14" x14ac:dyDescent="0.25">
      <c r="A371" s="13"/>
      <c r="B371" s="69"/>
      <c r="C371" s="72"/>
      <c r="D371" s="73"/>
      <c r="E371" s="26"/>
      <c r="F371" s="24"/>
      <c r="G371" s="24"/>
      <c r="H371" s="24"/>
      <c r="I371" s="13">
        <v>34.299999999999997</v>
      </c>
      <c r="J371" s="74">
        <f t="shared" si="22"/>
        <v>1.4291666666666665</v>
      </c>
      <c r="K371" s="26" t="e">
        <f t="shared" si="21"/>
        <v>#REF!</v>
      </c>
      <c r="L371" s="75" t="e">
        <f t="shared" si="23"/>
        <v>#REF!</v>
      </c>
      <c r="M371" s="26"/>
      <c r="N371" s="18"/>
    </row>
    <row r="372" spans="1:14" x14ac:dyDescent="0.25">
      <c r="A372" s="13"/>
      <c r="B372" s="69"/>
      <c r="C372" s="72"/>
      <c r="D372" s="73"/>
      <c r="E372" s="26"/>
      <c r="F372" s="24"/>
      <c r="G372" s="24"/>
      <c r="H372" s="24"/>
      <c r="I372" s="13">
        <v>34.4</v>
      </c>
      <c r="J372" s="74">
        <f t="shared" si="22"/>
        <v>1.4333333333333333</v>
      </c>
      <c r="K372" s="26" t="e">
        <f t="shared" si="21"/>
        <v>#REF!</v>
      </c>
      <c r="L372" s="75" t="e">
        <f t="shared" si="23"/>
        <v>#REF!</v>
      </c>
      <c r="M372" s="26"/>
      <c r="N372" s="18"/>
    </row>
    <row r="373" spans="1:14" x14ac:dyDescent="0.25">
      <c r="A373" s="13"/>
      <c r="B373" s="69"/>
      <c r="C373" s="72"/>
      <c r="D373" s="73"/>
      <c r="E373" s="26"/>
      <c r="F373" s="24"/>
      <c r="G373" s="24"/>
      <c r="H373" s="24"/>
      <c r="I373" s="13">
        <v>34.5</v>
      </c>
      <c r="J373" s="74">
        <f t="shared" si="22"/>
        <v>1.4375</v>
      </c>
      <c r="K373" s="26" t="e">
        <f t="shared" si="21"/>
        <v>#REF!</v>
      </c>
      <c r="L373" s="75" t="e">
        <f t="shared" si="23"/>
        <v>#REF!</v>
      </c>
      <c r="M373" s="26"/>
      <c r="N373" s="18"/>
    </row>
    <row r="374" spans="1:14" x14ac:dyDescent="0.25">
      <c r="A374" s="13"/>
      <c r="B374" s="69"/>
      <c r="C374" s="72"/>
      <c r="D374" s="73"/>
      <c r="E374" s="26"/>
      <c r="F374" s="24"/>
      <c r="G374" s="24"/>
      <c r="H374" s="24"/>
      <c r="I374" s="13">
        <v>34.6</v>
      </c>
      <c r="J374" s="74">
        <f t="shared" si="22"/>
        <v>1.4416666666666667</v>
      </c>
      <c r="K374" s="26" t="e">
        <f t="shared" si="21"/>
        <v>#REF!</v>
      </c>
      <c r="L374" s="75" t="e">
        <f t="shared" si="23"/>
        <v>#REF!</v>
      </c>
      <c r="M374" s="26"/>
      <c r="N374" s="18"/>
    </row>
    <row r="375" spans="1:14" x14ac:dyDescent="0.25">
      <c r="A375" s="13"/>
      <c r="B375" s="69"/>
      <c r="C375" s="72"/>
      <c r="D375" s="73"/>
      <c r="E375" s="26"/>
      <c r="F375" s="24"/>
      <c r="G375" s="24"/>
      <c r="H375" s="24"/>
      <c r="I375" s="13">
        <v>34.700000000000003</v>
      </c>
      <c r="J375" s="74">
        <f t="shared" si="22"/>
        <v>1.4458333333333335</v>
      </c>
      <c r="K375" s="26" t="e">
        <f t="shared" si="21"/>
        <v>#REF!</v>
      </c>
      <c r="L375" s="75" t="e">
        <f t="shared" si="23"/>
        <v>#REF!</v>
      </c>
      <c r="M375" s="26"/>
      <c r="N375" s="18"/>
    </row>
    <row r="376" spans="1:14" x14ac:dyDescent="0.25">
      <c r="A376" s="13"/>
      <c r="B376" s="69"/>
      <c r="C376" s="72"/>
      <c r="D376" s="73"/>
      <c r="E376" s="26"/>
      <c r="F376" s="24"/>
      <c r="G376" s="24"/>
      <c r="H376" s="24"/>
      <c r="I376" s="13">
        <v>34.799999999999997</v>
      </c>
      <c r="J376" s="74">
        <f t="shared" si="22"/>
        <v>1.45</v>
      </c>
      <c r="K376" s="26" t="e">
        <f t="shared" si="21"/>
        <v>#REF!</v>
      </c>
      <c r="L376" s="75" t="e">
        <f t="shared" si="23"/>
        <v>#REF!</v>
      </c>
      <c r="M376" s="26"/>
      <c r="N376" s="18"/>
    </row>
    <row r="377" spans="1:14" x14ac:dyDescent="0.25">
      <c r="A377" s="13"/>
      <c r="B377" s="69"/>
      <c r="C377" s="72"/>
      <c r="D377" s="73"/>
      <c r="E377" s="26"/>
      <c r="F377" s="24"/>
      <c r="G377" s="24"/>
      <c r="H377" s="24"/>
      <c r="I377" s="13">
        <v>34.9</v>
      </c>
      <c r="J377" s="74">
        <f t="shared" si="22"/>
        <v>1.4541666666666666</v>
      </c>
      <c r="K377" s="26" t="e">
        <f t="shared" si="21"/>
        <v>#REF!</v>
      </c>
      <c r="L377" s="75" t="e">
        <f t="shared" si="23"/>
        <v>#REF!</v>
      </c>
      <c r="M377" s="26"/>
      <c r="N377" s="18"/>
    </row>
    <row r="378" spans="1:14" x14ac:dyDescent="0.25">
      <c r="A378" s="13"/>
      <c r="B378" s="69"/>
      <c r="C378" s="72"/>
      <c r="D378" s="73"/>
      <c r="E378" s="26"/>
      <c r="F378" s="24"/>
      <c r="G378" s="24"/>
      <c r="H378" s="24"/>
      <c r="I378" s="13">
        <v>35</v>
      </c>
      <c r="J378" s="74">
        <f t="shared" si="22"/>
        <v>1.4583333333333333</v>
      </c>
      <c r="K378" s="26" t="e">
        <f t="shared" si="21"/>
        <v>#REF!</v>
      </c>
      <c r="L378" s="75" t="e">
        <f t="shared" si="23"/>
        <v>#REF!</v>
      </c>
      <c r="M378" s="26"/>
      <c r="N378" s="18"/>
    </row>
    <row r="379" spans="1:14" x14ac:dyDescent="0.25">
      <c r="A379" s="13"/>
      <c r="B379" s="69"/>
      <c r="C379" s="72"/>
      <c r="D379" s="73"/>
      <c r="E379" s="26"/>
      <c r="F379" s="24"/>
      <c r="G379" s="24"/>
      <c r="H379" s="24"/>
      <c r="I379" s="13">
        <v>35.1</v>
      </c>
      <c r="J379" s="74">
        <f t="shared" si="22"/>
        <v>1.4625000000000001</v>
      </c>
      <c r="K379" s="26" t="e">
        <f t="shared" si="21"/>
        <v>#REF!</v>
      </c>
      <c r="L379" s="75" t="e">
        <f t="shared" si="23"/>
        <v>#REF!</v>
      </c>
      <c r="M379" s="26"/>
      <c r="N379" s="18"/>
    </row>
    <row r="380" spans="1:14" x14ac:dyDescent="0.25">
      <c r="A380" s="13"/>
      <c r="B380" s="69"/>
      <c r="C380" s="72"/>
      <c r="D380" s="73"/>
      <c r="E380" s="26"/>
      <c r="F380" s="24"/>
      <c r="G380" s="24"/>
      <c r="H380" s="24"/>
      <c r="I380" s="13">
        <v>35.200000000000003</v>
      </c>
      <c r="J380" s="74">
        <f t="shared" si="22"/>
        <v>1.4666666666666668</v>
      </c>
      <c r="K380" s="26" t="e">
        <f t="shared" si="21"/>
        <v>#REF!</v>
      </c>
      <c r="L380" s="75" t="e">
        <f t="shared" si="23"/>
        <v>#REF!</v>
      </c>
      <c r="M380" s="26"/>
      <c r="N380" s="18"/>
    </row>
    <row r="381" spans="1:14" x14ac:dyDescent="0.25">
      <c r="A381" s="13"/>
      <c r="B381" s="69"/>
      <c r="C381" s="72"/>
      <c r="D381" s="73"/>
      <c r="E381" s="26"/>
      <c r="F381" s="24"/>
      <c r="G381" s="24"/>
      <c r="H381" s="24"/>
      <c r="I381" s="13">
        <v>35.299999999999997</v>
      </c>
      <c r="J381" s="74">
        <f t="shared" si="22"/>
        <v>1.4708333333333332</v>
      </c>
      <c r="K381" s="26" t="e">
        <f t="shared" si="21"/>
        <v>#REF!</v>
      </c>
      <c r="L381" s="75" t="e">
        <f t="shared" si="23"/>
        <v>#REF!</v>
      </c>
      <c r="M381" s="26"/>
      <c r="N381" s="18"/>
    </row>
    <row r="382" spans="1:14" x14ac:dyDescent="0.25">
      <c r="A382" s="13"/>
      <c r="B382" s="69"/>
      <c r="C382" s="72"/>
      <c r="D382" s="73"/>
      <c r="E382" s="26"/>
      <c r="F382" s="24"/>
      <c r="G382" s="24"/>
      <c r="H382" s="24"/>
      <c r="I382" s="13">
        <v>35.4</v>
      </c>
      <c r="J382" s="74">
        <f t="shared" si="22"/>
        <v>1.4749999999999999</v>
      </c>
      <c r="K382" s="26" t="e">
        <f t="shared" si="21"/>
        <v>#REF!</v>
      </c>
      <c r="L382" s="75" t="e">
        <f t="shared" si="23"/>
        <v>#REF!</v>
      </c>
      <c r="M382" s="26"/>
      <c r="N382" s="18"/>
    </row>
    <row r="383" spans="1:14" x14ac:dyDescent="0.25">
      <c r="A383" s="13"/>
      <c r="B383" s="69"/>
      <c r="C383" s="72"/>
      <c r="D383" s="73"/>
      <c r="E383" s="26"/>
      <c r="F383" s="24"/>
      <c r="G383" s="24"/>
      <c r="H383" s="24"/>
      <c r="I383" s="13">
        <v>35.5</v>
      </c>
      <c r="J383" s="74">
        <f t="shared" si="22"/>
        <v>1.4791666666666667</v>
      </c>
      <c r="K383" s="26" t="e">
        <f t="shared" si="21"/>
        <v>#REF!</v>
      </c>
      <c r="L383" s="75" t="e">
        <f t="shared" si="23"/>
        <v>#REF!</v>
      </c>
      <c r="M383" s="26"/>
      <c r="N383" s="18"/>
    </row>
    <row r="384" spans="1:14" x14ac:dyDescent="0.25">
      <c r="A384" s="13"/>
      <c r="B384" s="69"/>
      <c r="C384" s="72"/>
      <c r="D384" s="73"/>
      <c r="E384" s="26"/>
      <c r="F384" s="24"/>
      <c r="G384" s="24"/>
      <c r="H384" s="24"/>
      <c r="I384" s="13">
        <v>35.6</v>
      </c>
      <c r="J384" s="74">
        <f t="shared" si="22"/>
        <v>1.4833333333333334</v>
      </c>
      <c r="K384" s="26" t="e">
        <f t="shared" si="21"/>
        <v>#REF!</v>
      </c>
      <c r="L384" s="75" t="e">
        <f t="shared" si="23"/>
        <v>#REF!</v>
      </c>
      <c r="M384" s="26"/>
      <c r="N384" s="18"/>
    </row>
    <row r="385" spans="1:14" x14ac:dyDescent="0.25">
      <c r="A385" s="13"/>
      <c r="B385" s="69"/>
      <c r="C385" s="72"/>
      <c r="D385" s="73"/>
      <c r="E385" s="26"/>
      <c r="F385" s="24"/>
      <c r="G385" s="24"/>
      <c r="H385" s="24"/>
      <c r="I385" s="13">
        <v>35.700000000000003</v>
      </c>
      <c r="J385" s="74">
        <f t="shared" si="22"/>
        <v>1.4875</v>
      </c>
      <c r="K385" s="26" t="e">
        <f t="shared" si="21"/>
        <v>#REF!</v>
      </c>
      <c r="L385" s="75" t="e">
        <f t="shared" si="23"/>
        <v>#REF!</v>
      </c>
      <c r="M385" s="26"/>
      <c r="N385" s="18"/>
    </row>
    <row r="386" spans="1:14" x14ac:dyDescent="0.25">
      <c r="A386" s="13"/>
      <c r="B386" s="69"/>
      <c r="C386" s="72"/>
      <c r="D386" s="73"/>
      <c r="E386" s="26"/>
      <c r="F386" s="24"/>
      <c r="G386" s="24"/>
      <c r="H386" s="24"/>
      <c r="I386" s="13">
        <v>35.799999999999997</v>
      </c>
      <c r="J386" s="74">
        <f t="shared" si="22"/>
        <v>1.4916666666666665</v>
      </c>
      <c r="K386" s="26" t="e">
        <f t="shared" si="21"/>
        <v>#REF!</v>
      </c>
      <c r="L386" s="75" t="e">
        <f t="shared" si="23"/>
        <v>#REF!</v>
      </c>
      <c r="M386" s="26"/>
      <c r="N386" s="18"/>
    </row>
    <row r="387" spans="1:14" x14ac:dyDescent="0.25">
      <c r="A387" s="13"/>
      <c r="B387" s="69"/>
      <c r="C387" s="72"/>
      <c r="D387" s="73"/>
      <c r="E387" s="26"/>
      <c r="F387" s="24"/>
      <c r="G387" s="24"/>
      <c r="H387" s="24"/>
      <c r="I387" s="13">
        <v>35.9</v>
      </c>
      <c r="J387" s="74">
        <f t="shared" si="22"/>
        <v>1.4958333333333333</v>
      </c>
      <c r="K387" s="26" t="e">
        <f t="shared" si="21"/>
        <v>#REF!</v>
      </c>
      <c r="L387" s="75" t="e">
        <f t="shared" si="23"/>
        <v>#REF!</v>
      </c>
      <c r="M387" s="26"/>
      <c r="N387" s="18"/>
    </row>
    <row r="388" spans="1:14" x14ac:dyDescent="0.25">
      <c r="A388" s="13"/>
      <c r="B388" s="69"/>
      <c r="C388" s="72"/>
      <c r="D388" s="73"/>
      <c r="E388" s="26"/>
      <c r="F388" s="24"/>
      <c r="G388" s="24"/>
      <c r="H388" s="24"/>
      <c r="I388" s="13">
        <v>36</v>
      </c>
      <c r="J388" s="74">
        <f t="shared" si="22"/>
        <v>1.5</v>
      </c>
      <c r="K388" s="26" t="e">
        <f t="shared" si="21"/>
        <v>#REF!</v>
      </c>
      <c r="L388" s="75" t="e">
        <f t="shared" si="23"/>
        <v>#REF!</v>
      </c>
      <c r="M388" s="26"/>
      <c r="N388" s="18"/>
    </row>
    <row r="389" spans="1:14" x14ac:dyDescent="0.25">
      <c r="A389" s="13"/>
      <c r="B389" s="69"/>
      <c r="C389" s="72"/>
      <c r="D389" s="73"/>
      <c r="E389" s="26"/>
      <c r="F389" s="24"/>
      <c r="G389" s="24"/>
      <c r="H389" s="24"/>
      <c r="I389" s="13">
        <v>36.1</v>
      </c>
      <c r="J389" s="74">
        <f t="shared" si="22"/>
        <v>1.5041666666666667</v>
      </c>
      <c r="K389" s="26" t="e">
        <f t="shared" si="21"/>
        <v>#REF!</v>
      </c>
      <c r="L389" s="75" t="e">
        <f t="shared" si="23"/>
        <v>#REF!</v>
      </c>
      <c r="M389" s="26"/>
      <c r="N389" s="18"/>
    </row>
    <row r="390" spans="1:14" x14ac:dyDescent="0.25">
      <c r="A390" s="13"/>
      <c r="B390" s="69"/>
      <c r="C390" s="72"/>
      <c r="D390" s="73"/>
      <c r="E390" s="26"/>
      <c r="F390" s="24"/>
      <c r="G390" s="24"/>
      <c r="H390" s="24"/>
      <c r="I390" s="13">
        <v>36.200000000000003</v>
      </c>
      <c r="J390" s="74">
        <f t="shared" si="22"/>
        <v>1.5083333333333335</v>
      </c>
      <c r="K390" s="26" t="e">
        <f t="shared" si="21"/>
        <v>#REF!</v>
      </c>
      <c r="L390" s="75" t="e">
        <f t="shared" si="23"/>
        <v>#REF!</v>
      </c>
      <c r="M390" s="26"/>
      <c r="N390" s="18"/>
    </row>
    <row r="391" spans="1:14" x14ac:dyDescent="0.25">
      <c r="A391" s="13"/>
      <c r="B391" s="69"/>
      <c r="C391" s="72"/>
      <c r="D391" s="73"/>
      <c r="E391" s="26"/>
      <c r="F391" s="24"/>
      <c r="G391" s="24"/>
      <c r="H391" s="24"/>
      <c r="I391" s="13">
        <v>36.299999999999997</v>
      </c>
      <c r="J391" s="74">
        <f t="shared" si="22"/>
        <v>1.5125</v>
      </c>
      <c r="K391" s="26" t="e">
        <f t="shared" si="21"/>
        <v>#REF!</v>
      </c>
      <c r="L391" s="75" t="e">
        <f t="shared" si="23"/>
        <v>#REF!</v>
      </c>
      <c r="M391" s="26"/>
      <c r="N391" s="18"/>
    </row>
    <row r="392" spans="1:14" x14ac:dyDescent="0.25">
      <c r="A392" s="13"/>
      <c r="B392" s="69"/>
      <c r="C392" s="72"/>
      <c r="D392" s="73"/>
      <c r="E392" s="26"/>
      <c r="F392" s="24"/>
      <c r="G392" s="24"/>
      <c r="H392" s="24"/>
      <c r="I392" s="13">
        <v>36.4</v>
      </c>
      <c r="J392" s="74">
        <f t="shared" si="22"/>
        <v>1.5166666666666666</v>
      </c>
      <c r="K392" s="26" t="e">
        <f t="shared" si="21"/>
        <v>#REF!</v>
      </c>
      <c r="L392" s="75" t="e">
        <f t="shared" si="23"/>
        <v>#REF!</v>
      </c>
      <c r="M392" s="26"/>
      <c r="N392" s="18"/>
    </row>
    <row r="393" spans="1:14" x14ac:dyDescent="0.25">
      <c r="A393" s="13"/>
      <c r="B393" s="69"/>
      <c r="C393" s="72"/>
      <c r="D393" s="73"/>
      <c r="E393" s="26"/>
      <c r="F393" s="24"/>
      <c r="G393" s="24"/>
      <c r="H393" s="24"/>
      <c r="I393" s="13">
        <v>36.5</v>
      </c>
      <c r="J393" s="74">
        <f t="shared" si="22"/>
        <v>1.5208333333333333</v>
      </c>
      <c r="K393" s="26" t="e">
        <f t="shared" si="21"/>
        <v>#REF!</v>
      </c>
      <c r="L393" s="75" t="e">
        <f t="shared" si="23"/>
        <v>#REF!</v>
      </c>
      <c r="M393" s="26"/>
      <c r="N393" s="18"/>
    </row>
    <row r="394" spans="1:14" x14ac:dyDescent="0.25">
      <c r="A394" s="13"/>
      <c r="B394" s="69"/>
      <c r="C394" s="72"/>
      <c r="D394" s="73"/>
      <c r="E394" s="26"/>
      <c r="F394" s="24"/>
      <c r="G394" s="24"/>
      <c r="H394" s="24"/>
      <c r="I394" s="13">
        <v>36.6</v>
      </c>
      <c r="J394" s="74">
        <f t="shared" si="22"/>
        <v>1.5250000000000001</v>
      </c>
      <c r="K394" s="26" t="e">
        <f t="shared" si="21"/>
        <v>#REF!</v>
      </c>
      <c r="L394" s="75" t="e">
        <f t="shared" si="23"/>
        <v>#REF!</v>
      </c>
      <c r="M394" s="26"/>
      <c r="N394" s="18"/>
    </row>
    <row r="395" spans="1:14" x14ac:dyDescent="0.25">
      <c r="A395" s="13"/>
      <c r="B395" s="69"/>
      <c r="C395" s="72"/>
      <c r="D395" s="73"/>
      <c r="E395" s="26"/>
      <c r="F395" s="24"/>
      <c r="G395" s="24"/>
      <c r="H395" s="24"/>
      <c r="I395" s="13">
        <v>36.700000000000003</v>
      </c>
      <c r="J395" s="74">
        <f t="shared" si="22"/>
        <v>1.5291666666666668</v>
      </c>
      <c r="K395" s="26" t="e">
        <f t="shared" si="21"/>
        <v>#REF!</v>
      </c>
      <c r="L395" s="75" t="e">
        <f t="shared" si="23"/>
        <v>#REF!</v>
      </c>
      <c r="M395" s="26"/>
      <c r="N395" s="18"/>
    </row>
    <row r="396" spans="1:14" x14ac:dyDescent="0.25">
      <c r="A396" s="13"/>
      <c r="B396" s="69"/>
      <c r="C396" s="72"/>
      <c r="D396" s="73"/>
      <c r="E396" s="26"/>
      <c r="F396" s="24"/>
      <c r="G396" s="24"/>
      <c r="H396" s="24"/>
      <c r="I396" s="13">
        <v>36.799999999999997</v>
      </c>
      <c r="J396" s="74">
        <f t="shared" si="22"/>
        <v>1.5333333333333332</v>
      </c>
      <c r="K396" s="26" t="e">
        <f t="shared" si="21"/>
        <v>#REF!</v>
      </c>
      <c r="L396" s="75" t="e">
        <f t="shared" si="23"/>
        <v>#REF!</v>
      </c>
      <c r="M396" s="26"/>
      <c r="N396" s="18"/>
    </row>
    <row r="397" spans="1:14" x14ac:dyDescent="0.25">
      <c r="A397" s="13"/>
      <c r="B397" s="69"/>
      <c r="C397" s="72"/>
      <c r="D397" s="73"/>
      <c r="E397" s="26"/>
      <c r="F397" s="24"/>
      <c r="G397" s="24"/>
      <c r="H397" s="24"/>
      <c r="I397" s="13">
        <v>36.9</v>
      </c>
      <c r="J397" s="74">
        <f t="shared" si="22"/>
        <v>1.5374999999999999</v>
      </c>
      <c r="K397" s="26" t="e">
        <f t="shared" si="21"/>
        <v>#REF!</v>
      </c>
      <c r="L397" s="75" t="e">
        <f t="shared" si="23"/>
        <v>#REF!</v>
      </c>
      <c r="M397" s="26"/>
      <c r="N397" s="18"/>
    </row>
    <row r="398" spans="1:14" x14ac:dyDescent="0.25">
      <c r="A398" s="13"/>
      <c r="B398" s="69"/>
      <c r="C398" s="72"/>
      <c r="D398" s="73"/>
      <c r="E398" s="26"/>
      <c r="F398" s="24"/>
      <c r="G398" s="24"/>
      <c r="H398" s="24"/>
      <c r="I398" s="13">
        <v>37</v>
      </c>
      <c r="J398" s="74">
        <f t="shared" si="22"/>
        <v>1.5416666666666667</v>
      </c>
      <c r="K398" s="26" t="e">
        <f t="shared" si="21"/>
        <v>#REF!</v>
      </c>
      <c r="L398" s="75" t="e">
        <f t="shared" si="23"/>
        <v>#REF!</v>
      </c>
      <c r="M398" s="26"/>
      <c r="N398" s="18"/>
    </row>
    <row r="399" spans="1:14" x14ac:dyDescent="0.25">
      <c r="A399" s="13"/>
      <c r="B399" s="69"/>
      <c r="C399" s="72"/>
      <c r="D399" s="73"/>
      <c r="E399" s="26"/>
      <c r="F399" s="24"/>
      <c r="G399" s="24"/>
      <c r="H399" s="24"/>
      <c r="I399" s="13">
        <v>37.1</v>
      </c>
      <c r="J399" s="74">
        <f t="shared" si="22"/>
        <v>1.5458333333333334</v>
      </c>
      <c r="K399" s="26" t="e">
        <f t="shared" si="21"/>
        <v>#REF!</v>
      </c>
      <c r="L399" s="75" t="e">
        <f t="shared" si="23"/>
        <v>#REF!</v>
      </c>
      <c r="M399" s="26"/>
      <c r="N399" s="18"/>
    </row>
    <row r="400" spans="1:14" x14ac:dyDescent="0.25">
      <c r="A400" s="13"/>
      <c r="B400" s="69"/>
      <c r="C400" s="72"/>
      <c r="D400" s="73"/>
      <c r="E400" s="26"/>
      <c r="F400" s="24"/>
      <c r="G400" s="24"/>
      <c r="H400" s="24"/>
      <c r="I400" s="13">
        <v>37.200000000000003</v>
      </c>
      <c r="J400" s="74">
        <f t="shared" si="22"/>
        <v>1.55</v>
      </c>
      <c r="K400" s="26" t="e">
        <f t="shared" si="21"/>
        <v>#REF!</v>
      </c>
      <c r="L400" s="75" t="e">
        <f t="shared" si="23"/>
        <v>#REF!</v>
      </c>
      <c r="M400" s="26"/>
      <c r="N400" s="18"/>
    </row>
    <row r="401" spans="1:14" x14ac:dyDescent="0.25">
      <c r="A401" s="13"/>
      <c r="B401" s="69"/>
      <c r="C401" s="72"/>
      <c r="D401" s="73"/>
      <c r="E401" s="26"/>
      <c r="F401" s="24"/>
      <c r="G401" s="24"/>
      <c r="H401" s="24"/>
      <c r="I401" s="13">
        <v>37.299999999999997</v>
      </c>
      <c r="J401" s="74">
        <f t="shared" si="22"/>
        <v>1.5541666666666665</v>
      </c>
      <c r="K401" s="26" t="e">
        <f t="shared" si="21"/>
        <v>#REF!</v>
      </c>
      <c r="L401" s="75" t="e">
        <f t="shared" si="23"/>
        <v>#REF!</v>
      </c>
      <c r="M401" s="26"/>
      <c r="N401" s="18"/>
    </row>
    <row r="402" spans="1:14" x14ac:dyDescent="0.25">
      <c r="A402" s="13"/>
      <c r="B402" s="69"/>
      <c r="C402" s="72"/>
      <c r="D402" s="73"/>
      <c r="E402" s="26"/>
      <c r="F402" s="24"/>
      <c r="G402" s="24"/>
      <c r="H402" s="24"/>
      <c r="I402" s="13">
        <v>37.4</v>
      </c>
      <c r="J402" s="74">
        <f t="shared" si="22"/>
        <v>1.5583333333333333</v>
      </c>
      <c r="K402" s="26" t="e">
        <f t="shared" si="21"/>
        <v>#REF!</v>
      </c>
      <c r="L402" s="75" t="e">
        <f t="shared" si="23"/>
        <v>#REF!</v>
      </c>
      <c r="M402" s="26"/>
      <c r="N402" s="18"/>
    </row>
    <row r="403" spans="1:14" x14ac:dyDescent="0.25">
      <c r="A403" s="13"/>
      <c r="B403" s="69"/>
      <c r="C403" s="72"/>
      <c r="D403" s="73"/>
      <c r="E403" s="26"/>
      <c r="F403" s="24"/>
      <c r="G403" s="24"/>
      <c r="H403" s="24"/>
      <c r="I403" s="13">
        <v>37.5</v>
      </c>
      <c r="J403" s="74">
        <f t="shared" si="22"/>
        <v>1.5625</v>
      </c>
      <c r="K403" s="26" t="e">
        <f t="shared" si="21"/>
        <v>#REF!</v>
      </c>
      <c r="L403" s="75" t="e">
        <f t="shared" si="23"/>
        <v>#REF!</v>
      </c>
      <c r="M403" s="26"/>
      <c r="N403" s="18"/>
    </row>
    <row r="404" spans="1:14" x14ac:dyDescent="0.25">
      <c r="A404" s="13"/>
      <c r="B404" s="69"/>
      <c r="C404" s="72"/>
      <c r="D404" s="73"/>
      <c r="E404" s="26"/>
      <c r="F404" s="24"/>
      <c r="G404" s="24"/>
      <c r="H404" s="24"/>
      <c r="I404" s="13">
        <v>37.6</v>
      </c>
      <c r="J404" s="74">
        <f t="shared" si="22"/>
        <v>1.5666666666666667</v>
      </c>
      <c r="K404" s="26" t="e">
        <f t="shared" si="21"/>
        <v>#REF!</v>
      </c>
      <c r="L404" s="75" t="e">
        <f t="shared" si="23"/>
        <v>#REF!</v>
      </c>
      <c r="M404" s="26"/>
      <c r="N404" s="18"/>
    </row>
    <row r="405" spans="1:14" x14ac:dyDescent="0.25">
      <c r="A405" s="13"/>
      <c r="B405" s="69"/>
      <c r="C405" s="72"/>
      <c r="D405" s="73"/>
      <c r="E405" s="26"/>
      <c r="F405" s="24"/>
      <c r="G405" s="24"/>
      <c r="H405" s="24"/>
      <c r="I405" s="13">
        <v>37.700000000000003</v>
      </c>
      <c r="J405" s="74">
        <f t="shared" si="22"/>
        <v>1.5708333333333335</v>
      </c>
      <c r="K405" s="26" t="e">
        <f t="shared" si="21"/>
        <v>#REF!</v>
      </c>
      <c r="L405" s="75" t="e">
        <f t="shared" si="23"/>
        <v>#REF!</v>
      </c>
      <c r="M405" s="26"/>
      <c r="N405" s="18"/>
    </row>
    <row r="406" spans="1:14" x14ac:dyDescent="0.25">
      <c r="A406" s="13"/>
      <c r="B406" s="69"/>
      <c r="C406" s="72"/>
      <c r="D406" s="73"/>
      <c r="E406" s="26"/>
      <c r="F406" s="24"/>
      <c r="G406" s="24"/>
      <c r="H406" s="24"/>
      <c r="I406" s="13">
        <v>37.799999999999997</v>
      </c>
      <c r="J406" s="74">
        <f t="shared" si="22"/>
        <v>1.575</v>
      </c>
      <c r="K406" s="26" t="e">
        <f t="shared" si="21"/>
        <v>#REF!</v>
      </c>
      <c r="L406" s="75" t="e">
        <f t="shared" si="23"/>
        <v>#REF!</v>
      </c>
      <c r="M406" s="26"/>
      <c r="N406" s="18"/>
    </row>
    <row r="407" spans="1:14" x14ac:dyDescent="0.25">
      <c r="A407" s="13"/>
      <c r="B407" s="69"/>
      <c r="C407" s="72"/>
      <c r="D407" s="73"/>
      <c r="E407" s="26"/>
      <c r="F407" s="24"/>
      <c r="G407" s="24"/>
      <c r="H407" s="24"/>
      <c r="I407" s="13">
        <v>37.9</v>
      </c>
      <c r="J407" s="74">
        <f t="shared" si="22"/>
        <v>1.5791666666666666</v>
      </c>
      <c r="K407" s="26" t="e">
        <f t="shared" si="21"/>
        <v>#REF!</v>
      </c>
      <c r="L407" s="75" t="e">
        <f t="shared" si="23"/>
        <v>#REF!</v>
      </c>
      <c r="M407" s="26"/>
      <c r="N407" s="18"/>
    </row>
    <row r="408" spans="1:14" x14ac:dyDescent="0.25">
      <c r="A408" s="13"/>
      <c r="B408" s="69"/>
      <c r="C408" s="72"/>
      <c r="D408" s="73"/>
      <c r="E408" s="26"/>
      <c r="F408" s="24"/>
      <c r="G408" s="24"/>
      <c r="H408" s="24"/>
      <c r="I408" s="13">
        <v>38</v>
      </c>
      <c r="J408" s="74">
        <f t="shared" si="22"/>
        <v>1.5833333333333333</v>
      </c>
      <c r="K408" s="26" t="e">
        <f t="shared" si="21"/>
        <v>#REF!</v>
      </c>
      <c r="L408" s="75" t="e">
        <f t="shared" si="23"/>
        <v>#REF!</v>
      </c>
      <c r="M408" s="26"/>
      <c r="N408" s="18"/>
    </row>
    <row r="409" spans="1:14" x14ac:dyDescent="0.25">
      <c r="A409" s="13"/>
      <c r="B409" s="69"/>
      <c r="C409" s="72"/>
      <c r="D409" s="73"/>
      <c r="E409" s="26"/>
      <c r="F409" s="24"/>
      <c r="G409" s="24"/>
      <c r="H409" s="24"/>
      <c r="I409" s="13">
        <v>38.1</v>
      </c>
      <c r="J409" s="74">
        <f t="shared" si="22"/>
        <v>1.5875000000000001</v>
      </c>
      <c r="K409" s="26" t="e">
        <f t="shared" si="21"/>
        <v>#REF!</v>
      </c>
      <c r="L409" s="75" t="e">
        <f t="shared" si="23"/>
        <v>#REF!</v>
      </c>
      <c r="M409" s="26"/>
      <c r="N409" s="18"/>
    </row>
    <row r="410" spans="1:14" x14ac:dyDescent="0.25">
      <c r="A410" s="13"/>
      <c r="B410" s="69"/>
      <c r="C410" s="72"/>
      <c r="D410" s="73"/>
      <c r="E410" s="26"/>
      <c r="F410" s="24"/>
      <c r="G410" s="24"/>
      <c r="H410" s="24"/>
      <c r="I410" s="13">
        <v>38.200000000000003</v>
      </c>
      <c r="J410" s="74">
        <f t="shared" si="22"/>
        <v>1.5916666666666668</v>
      </c>
      <c r="K410" s="26" t="e">
        <f t="shared" si="21"/>
        <v>#REF!</v>
      </c>
      <c r="L410" s="75" t="e">
        <f t="shared" si="23"/>
        <v>#REF!</v>
      </c>
      <c r="M410" s="26"/>
      <c r="N410" s="18"/>
    </row>
    <row r="411" spans="1:14" x14ac:dyDescent="0.25">
      <c r="A411" s="13"/>
      <c r="B411" s="69"/>
      <c r="C411" s="72"/>
      <c r="D411" s="73"/>
      <c r="E411" s="26"/>
      <c r="F411" s="24"/>
      <c r="G411" s="24"/>
      <c r="H411" s="24"/>
      <c r="I411" s="13">
        <v>38.299999999999997</v>
      </c>
      <c r="J411" s="74">
        <f t="shared" si="22"/>
        <v>1.5958333333333332</v>
      </c>
      <c r="K411" s="26" t="e">
        <f t="shared" si="21"/>
        <v>#REF!</v>
      </c>
      <c r="L411" s="75" t="e">
        <f t="shared" si="23"/>
        <v>#REF!</v>
      </c>
      <c r="M411" s="26"/>
      <c r="N411" s="18"/>
    </row>
    <row r="412" spans="1:14" x14ac:dyDescent="0.25">
      <c r="A412" s="13"/>
      <c r="B412" s="69"/>
      <c r="C412" s="72"/>
      <c r="D412" s="73"/>
      <c r="E412" s="26"/>
      <c r="F412" s="24"/>
      <c r="G412" s="24"/>
      <c r="H412" s="24"/>
      <c r="I412" s="13">
        <v>38.4</v>
      </c>
      <c r="J412" s="74">
        <f t="shared" si="22"/>
        <v>1.5999999999999999</v>
      </c>
      <c r="K412" s="26" t="e">
        <f t="shared" ref="K412:K475" si="24">100%-EXP(-I412/24*$B$10)</f>
        <v>#REF!</v>
      </c>
      <c r="L412" s="75" t="e">
        <f t="shared" si="23"/>
        <v>#REF!</v>
      </c>
      <c r="M412" s="26"/>
      <c r="N412" s="18"/>
    </row>
    <row r="413" spans="1:14" x14ac:dyDescent="0.25">
      <c r="A413" s="13"/>
      <c r="B413" s="69"/>
      <c r="C413" s="72"/>
      <c r="D413" s="73"/>
      <c r="E413" s="26"/>
      <c r="F413" s="24"/>
      <c r="G413" s="24"/>
      <c r="H413" s="24"/>
      <c r="I413" s="13">
        <v>38.5</v>
      </c>
      <c r="J413" s="74">
        <f t="shared" ref="J413:J476" si="25">I413/24</f>
        <v>1.6041666666666667</v>
      </c>
      <c r="K413" s="26" t="e">
        <f t="shared" si="24"/>
        <v>#REF!</v>
      </c>
      <c r="L413" s="75" t="e">
        <f t="shared" si="23"/>
        <v>#REF!</v>
      </c>
      <c r="M413" s="26"/>
      <c r="N413" s="18"/>
    </row>
    <row r="414" spans="1:14" x14ac:dyDescent="0.25">
      <c r="A414" s="13"/>
      <c r="B414" s="69"/>
      <c r="C414" s="72"/>
      <c r="D414" s="73"/>
      <c r="E414" s="26"/>
      <c r="F414" s="24"/>
      <c r="G414" s="24"/>
      <c r="H414" s="24"/>
      <c r="I414" s="13">
        <v>38.6</v>
      </c>
      <c r="J414" s="74">
        <f t="shared" si="25"/>
        <v>1.6083333333333334</v>
      </c>
      <c r="K414" s="26" t="e">
        <f t="shared" si="24"/>
        <v>#REF!</v>
      </c>
      <c r="L414" s="75" t="e">
        <f t="shared" si="23"/>
        <v>#REF!</v>
      </c>
      <c r="M414" s="26"/>
      <c r="N414" s="18"/>
    </row>
    <row r="415" spans="1:14" x14ac:dyDescent="0.25">
      <c r="A415" s="13"/>
      <c r="B415" s="69"/>
      <c r="C415" s="72"/>
      <c r="D415" s="73"/>
      <c r="E415" s="26"/>
      <c r="F415" s="24"/>
      <c r="G415" s="24"/>
      <c r="H415" s="24"/>
      <c r="I415" s="13">
        <v>38.700000000000003</v>
      </c>
      <c r="J415" s="74">
        <f t="shared" si="25"/>
        <v>1.6125</v>
      </c>
      <c r="K415" s="26" t="e">
        <f t="shared" si="24"/>
        <v>#REF!</v>
      </c>
      <c r="L415" s="75" t="e">
        <f t="shared" ref="L415:L478" si="26">K415-K414</f>
        <v>#REF!</v>
      </c>
      <c r="M415" s="26"/>
      <c r="N415" s="18"/>
    </row>
    <row r="416" spans="1:14" x14ac:dyDescent="0.25">
      <c r="A416" s="13"/>
      <c r="B416" s="69"/>
      <c r="C416" s="72"/>
      <c r="D416" s="73"/>
      <c r="E416" s="26"/>
      <c r="F416" s="24"/>
      <c r="G416" s="24"/>
      <c r="H416" s="24"/>
      <c r="I416" s="13">
        <v>38.799999999999997</v>
      </c>
      <c r="J416" s="74">
        <f t="shared" si="25"/>
        <v>1.6166666666666665</v>
      </c>
      <c r="K416" s="26" t="e">
        <f t="shared" si="24"/>
        <v>#REF!</v>
      </c>
      <c r="L416" s="75" t="e">
        <f t="shared" si="26"/>
        <v>#REF!</v>
      </c>
      <c r="M416" s="26"/>
      <c r="N416" s="18"/>
    </row>
    <row r="417" spans="1:14" x14ac:dyDescent="0.25">
      <c r="A417" s="13"/>
      <c r="B417" s="69"/>
      <c r="C417" s="72"/>
      <c r="D417" s="73"/>
      <c r="E417" s="26"/>
      <c r="F417" s="24"/>
      <c r="G417" s="24"/>
      <c r="H417" s="24"/>
      <c r="I417" s="13">
        <v>38.9</v>
      </c>
      <c r="J417" s="74">
        <f t="shared" si="25"/>
        <v>1.6208333333333333</v>
      </c>
      <c r="K417" s="26" t="e">
        <f t="shared" si="24"/>
        <v>#REF!</v>
      </c>
      <c r="L417" s="75" t="e">
        <f t="shared" si="26"/>
        <v>#REF!</v>
      </c>
      <c r="M417" s="26"/>
      <c r="N417" s="18"/>
    </row>
    <row r="418" spans="1:14" x14ac:dyDescent="0.25">
      <c r="A418" s="13"/>
      <c r="B418" s="69"/>
      <c r="C418" s="72"/>
      <c r="D418" s="73"/>
      <c r="E418" s="26"/>
      <c r="F418" s="24"/>
      <c r="G418" s="24"/>
      <c r="H418" s="24"/>
      <c r="I418" s="13">
        <v>39</v>
      </c>
      <c r="J418" s="74">
        <f t="shared" si="25"/>
        <v>1.625</v>
      </c>
      <c r="K418" s="26" t="e">
        <f t="shared" si="24"/>
        <v>#REF!</v>
      </c>
      <c r="L418" s="75" t="e">
        <f t="shared" si="26"/>
        <v>#REF!</v>
      </c>
      <c r="M418" s="26"/>
      <c r="N418" s="18"/>
    </row>
    <row r="419" spans="1:14" x14ac:dyDescent="0.25">
      <c r="A419" s="13"/>
      <c r="B419" s="69"/>
      <c r="C419" s="72"/>
      <c r="D419" s="73"/>
      <c r="E419" s="26"/>
      <c r="F419" s="24"/>
      <c r="G419" s="24"/>
      <c r="H419" s="24"/>
      <c r="I419" s="13">
        <v>39.1</v>
      </c>
      <c r="J419" s="74">
        <f t="shared" si="25"/>
        <v>1.6291666666666667</v>
      </c>
      <c r="K419" s="26" t="e">
        <f t="shared" si="24"/>
        <v>#REF!</v>
      </c>
      <c r="L419" s="75" t="e">
        <f t="shared" si="26"/>
        <v>#REF!</v>
      </c>
      <c r="M419" s="26"/>
      <c r="N419" s="18"/>
    </row>
    <row r="420" spans="1:14" x14ac:dyDescent="0.25">
      <c r="A420" s="13"/>
      <c r="B420" s="69"/>
      <c r="C420" s="72"/>
      <c r="D420" s="73"/>
      <c r="E420" s="26"/>
      <c r="F420" s="24"/>
      <c r="G420" s="24"/>
      <c r="H420" s="24"/>
      <c r="I420" s="13">
        <v>39.200000000000003</v>
      </c>
      <c r="J420" s="74">
        <f t="shared" si="25"/>
        <v>1.6333333333333335</v>
      </c>
      <c r="K420" s="26" t="e">
        <f t="shared" si="24"/>
        <v>#REF!</v>
      </c>
      <c r="L420" s="75" t="e">
        <f t="shared" si="26"/>
        <v>#REF!</v>
      </c>
      <c r="M420" s="26"/>
      <c r="N420" s="18"/>
    </row>
    <row r="421" spans="1:14" x14ac:dyDescent="0.25">
      <c r="A421" s="13"/>
      <c r="B421" s="69"/>
      <c r="C421" s="72"/>
      <c r="D421" s="73"/>
      <c r="E421" s="26"/>
      <c r="F421" s="24"/>
      <c r="G421" s="24"/>
      <c r="H421" s="24"/>
      <c r="I421" s="13">
        <v>39.299999999999997</v>
      </c>
      <c r="J421" s="74">
        <f t="shared" si="25"/>
        <v>1.6375</v>
      </c>
      <c r="K421" s="26" t="e">
        <f t="shared" si="24"/>
        <v>#REF!</v>
      </c>
      <c r="L421" s="75" t="e">
        <f t="shared" si="26"/>
        <v>#REF!</v>
      </c>
      <c r="M421" s="26"/>
      <c r="N421" s="18"/>
    </row>
    <row r="422" spans="1:14" x14ac:dyDescent="0.25">
      <c r="A422" s="13"/>
      <c r="B422" s="69"/>
      <c r="C422" s="72"/>
      <c r="D422" s="73"/>
      <c r="E422" s="26"/>
      <c r="F422" s="24"/>
      <c r="G422" s="24"/>
      <c r="H422" s="24"/>
      <c r="I422" s="13">
        <v>39.4</v>
      </c>
      <c r="J422" s="74">
        <f t="shared" si="25"/>
        <v>1.6416666666666666</v>
      </c>
      <c r="K422" s="26" t="e">
        <f t="shared" si="24"/>
        <v>#REF!</v>
      </c>
      <c r="L422" s="75" t="e">
        <f t="shared" si="26"/>
        <v>#REF!</v>
      </c>
      <c r="M422" s="26"/>
      <c r="N422" s="18"/>
    </row>
    <row r="423" spans="1:14" x14ac:dyDescent="0.25">
      <c r="A423" s="13"/>
      <c r="B423" s="69"/>
      <c r="C423" s="72"/>
      <c r="D423" s="73"/>
      <c r="E423" s="26"/>
      <c r="F423" s="24"/>
      <c r="G423" s="24"/>
      <c r="H423" s="24"/>
      <c r="I423" s="13">
        <v>39.5</v>
      </c>
      <c r="J423" s="74">
        <f t="shared" si="25"/>
        <v>1.6458333333333333</v>
      </c>
      <c r="K423" s="26" t="e">
        <f t="shared" si="24"/>
        <v>#REF!</v>
      </c>
      <c r="L423" s="75" t="e">
        <f t="shared" si="26"/>
        <v>#REF!</v>
      </c>
      <c r="M423" s="26"/>
      <c r="N423" s="18"/>
    </row>
    <row r="424" spans="1:14" x14ac:dyDescent="0.25">
      <c r="A424" s="13"/>
      <c r="B424" s="69"/>
      <c r="C424" s="72"/>
      <c r="D424" s="73"/>
      <c r="E424" s="26"/>
      <c r="F424" s="24"/>
      <c r="G424" s="24"/>
      <c r="H424" s="24"/>
      <c r="I424" s="13">
        <v>39.6</v>
      </c>
      <c r="J424" s="74">
        <f t="shared" si="25"/>
        <v>1.6500000000000001</v>
      </c>
      <c r="K424" s="26" t="e">
        <f t="shared" si="24"/>
        <v>#REF!</v>
      </c>
      <c r="L424" s="75" t="e">
        <f t="shared" si="26"/>
        <v>#REF!</v>
      </c>
      <c r="M424" s="26"/>
      <c r="N424" s="18"/>
    </row>
    <row r="425" spans="1:14" x14ac:dyDescent="0.25">
      <c r="A425" s="13"/>
      <c r="B425" s="69"/>
      <c r="C425" s="72"/>
      <c r="D425" s="73"/>
      <c r="E425" s="26"/>
      <c r="F425" s="24"/>
      <c r="G425" s="24"/>
      <c r="H425" s="24"/>
      <c r="I425" s="13">
        <v>39.700000000000003</v>
      </c>
      <c r="J425" s="74">
        <f t="shared" si="25"/>
        <v>1.6541666666666668</v>
      </c>
      <c r="K425" s="26" t="e">
        <f t="shared" si="24"/>
        <v>#REF!</v>
      </c>
      <c r="L425" s="75" t="e">
        <f t="shared" si="26"/>
        <v>#REF!</v>
      </c>
      <c r="M425" s="26"/>
      <c r="N425" s="18"/>
    </row>
    <row r="426" spans="1:14" x14ac:dyDescent="0.25">
      <c r="A426" s="13"/>
      <c r="B426" s="69"/>
      <c r="C426" s="72"/>
      <c r="D426" s="73"/>
      <c r="E426" s="26"/>
      <c r="F426" s="24"/>
      <c r="G426" s="24"/>
      <c r="H426" s="24"/>
      <c r="I426" s="13">
        <v>39.799999999999997</v>
      </c>
      <c r="J426" s="74">
        <f t="shared" si="25"/>
        <v>1.6583333333333332</v>
      </c>
      <c r="K426" s="26" t="e">
        <f t="shared" si="24"/>
        <v>#REF!</v>
      </c>
      <c r="L426" s="75" t="e">
        <f t="shared" si="26"/>
        <v>#REF!</v>
      </c>
      <c r="M426" s="26"/>
      <c r="N426" s="18"/>
    </row>
    <row r="427" spans="1:14" x14ac:dyDescent="0.25">
      <c r="A427" s="13"/>
      <c r="B427" s="69"/>
      <c r="C427" s="72"/>
      <c r="D427" s="73"/>
      <c r="E427" s="26"/>
      <c r="F427" s="24"/>
      <c r="G427" s="24"/>
      <c r="H427" s="24"/>
      <c r="I427" s="13">
        <v>39.9</v>
      </c>
      <c r="J427" s="74">
        <f t="shared" si="25"/>
        <v>1.6624999999999999</v>
      </c>
      <c r="K427" s="26" t="e">
        <f t="shared" si="24"/>
        <v>#REF!</v>
      </c>
      <c r="L427" s="75" t="e">
        <f t="shared" si="26"/>
        <v>#REF!</v>
      </c>
      <c r="M427" s="26"/>
      <c r="N427" s="18"/>
    </row>
    <row r="428" spans="1:14" x14ac:dyDescent="0.25">
      <c r="A428" s="13"/>
      <c r="B428" s="69"/>
      <c r="C428" s="72"/>
      <c r="D428" s="73"/>
      <c r="E428" s="26"/>
      <c r="F428" s="24"/>
      <c r="G428" s="24"/>
      <c r="H428" s="24"/>
      <c r="I428" s="13">
        <v>40</v>
      </c>
      <c r="J428" s="74">
        <f t="shared" si="25"/>
        <v>1.6666666666666667</v>
      </c>
      <c r="K428" s="26" t="e">
        <f t="shared" si="24"/>
        <v>#REF!</v>
      </c>
      <c r="L428" s="75" t="e">
        <f t="shared" si="26"/>
        <v>#REF!</v>
      </c>
      <c r="M428" s="26"/>
      <c r="N428" s="18"/>
    </row>
    <row r="429" spans="1:14" x14ac:dyDescent="0.25">
      <c r="A429" s="13"/>
      <c r="B429" s="69"/>
      <c r="C429" s="72"/>
      <c r="D429" s="73"/>
      <c r="E429" s="26"/>
      <c r="F429" s="24"/>
      <c r="G429" s="24"/>
      <c r="H429" s="24"/>
      <c r="I429" s="13">
        <v>40.1</v>
      </c>
      <c r="J429" s="74">
        <f t="shared" si="25"/>
        <v>1.6708333333333334</v>
      </c>
      <c r="K429" s="26" t="e">
        <f t="shared" si="24"/>
        <v>#REF!</v>
      </c>
      <c r="L429" s="75" t="e">
        <f t="shared" si="26"/>
        <v>#REF!</v>
      </c>
      <c r="M429" s="26"/>
      <c r="N429" s="18"/>
    </row>
    <row r="430" spans="1:14" x14ac:dyDescent="0.25">
      <c r="A430" s="13"/>
      <c r="B430" s="69"/>
      <c r="C430" s="72"/>
      <c r="D430" s="73"/>
      <c r="E430" s="26"/>
      <c r="F430" s="24"/>
      <c r="G430" s="24"/>
      <c r="H430" s="24"/>
      <c r="I430" s="13">
        <v>40.200000000000003</v>
      </c>
      <c r="J430" s="74">
        <f t="shared" si="25"/>
        <v>1.675</v>
      </c>
      <c r="K430" s="26" t="e">
        <f t="shared" si="24"/>
        <v>#REF!</v>
      </c>
      <c r="L430" s="75" t="e">
        <f t="shared" si="26"/>
        <v>#REF!</v>
      </c>
      <c r="M430" s="26"/>
      <c r="N430" s="18"/>
    </row>
    <row r="431" spans="1:14" x14ac:dyDescent="0.25">
      <c r="A431" s="13"/>
      <c r="B431" s="69"/>
      <c r="C431" s="72"/>
      <c r="D431" s="73"/>
      <c r="E431" s="26"/>
      <c r="F431" s="24"/>
      <c r="G431" s="24"/>
      <c r="H431" s="24"/>
      <c r="I431" s="13">
        <v>40.299999999999997</v>
      </c>
      <c r="J431" s="74">
        <f t="shared" si="25"/>
        <v>1.6791666666666665</v>
      </c>
      <c r="K431" s="26" t="e">
        <f t="shared" si="24"/>
        <v>#REF!</v>
      </c>
      <c r="L431" s="75" t="e">
        <f t="shared" si="26"/>
        <v>#REF!</v>
      </c>
      <c r="M431" s="26"/>
      <c r="N431" s="18"/>
    </row>
    <row r="432" spans="1:14" x14ac:dyDescent="0.25">
      <c r="A432" s="13"/>
      <c r="B432" s="69"/>
      <c r="C432" s="72"/>
      <c r="D432" s="73"/>
      <c r="E432" s="26"/>
      <c r="F432" s="24"/>
      <c r="G432" s="24"/>
      <c r="H432" s="24"/>
      <c r="I432" s="13">
        <v>40.4</v>
      </c>
      <c r="J432" s="74">
        <f t="shared" si="25"/>
        <v>1.6833333333333333</v>
      </c>
      <c r="K432" s="26" t="e">
        <f t="shared" si="24"/>
        <v>#REF!</v>
      </c>
      <c r="L432" s="75" t="e">
        <f t="shared" si="26"/>
        <v>#REF!</v>
      </c>
      <c r="M432" s="26"/>
      <c r="N432" s="18"/>
    </row>
    <row r="433" spans="1:14" x14ac:dyDescent="0.25">
      <c r="A433" s="13"/>
      <c r="B433" s="69"/>
      <c r="C433" s="72"/>
      <c r="D433" s="73"/>
      <c r="E433" s="26"/>
      <c r="F433" s="24"/>
      <c r="G433" s="24"/>
      <c r="H433" s="24"/>
      <c r="I433" s="13">
        <v>40.5</v>
      </c>
      <c r="J433" s="74">
        <f t="shared" si="25"/>
        <v>1.6875</v>
      </c>
      <c r="K433" s="26" t="e">
        <f t="shared" si="24"/>
        <v>#REF!</v>
      </c>
      <c r="L433" s="75" t="e">
        <f t="shared" si="26"/>
        <v>#REF!</v>
      </c>
      <c r="M433" s="26"/>
      <c r="N433" s="18"/>
    </row>
    <row r="434" spans="1:14" x14ac:dyDescent="0.25">
      <c r="A434" s="13"/>
      <c r="B434" s="69"/>
      <c r="C434" s="72"/>
      <c r="D434" s="73"/>
      <c r="E434" s="26"/>
      <c r="F434" s="24"/>
      <c r="G434" s="24"/>
      <c r="H434" s="24"/>
      <c r="I434" s="13">
        <v>40.6</v>
      </c>
      <c r="J434" s="74">
        <f t="shared" si="25"/>
        <v>1.6916666666666667</v>
      </c>
      <c r="K434" s="26" t="e">
        <f t="shared" si="24"/>
        <v>#REF!</v>
      </c>
      <c r="L434" s="75" t="e">
        <f t="shared" si="26"/>
        <v>#REF!</v>
      </c>
      <c r="M434" s="26"/>
      <c r="N434" s="18"/>
    </row>
    <row r="435" spans="1:14" x14ac:dyDescent="0.25">
      <c r="A435" s="13"/>
      <c r="B435" s="69"/>
      <c r="C435" s="72"/>
      <c r="D435" s="73"/>
      <c r="E435" s="26"/>
      <c r="F435" s="24"/>
      <c r="G435" s="24"/>
      <c r="H435" s="24"/>
      <c r="I435" s="13">
        <v>40.700000000000003</v>
      </c>
      <c r="J435" s="74">
        <f t="shared" si="25"/>
        <v>1.6958333333333335</v>
      </c>
      <c r="K435" s="26" t="e">
        <f t="shared" si="24"/>
        <v>#REF!</v>
      </c>
      <c r="L435" s="75" t="e">
        <f t="shared" si="26"/>
        <v>#REF!</v>
      </c>
      <c r="M435" s="26"/>
      <c r="N435" s="18"/>
    </row>
    <row r="436" spans="1:14" x14ac:dyDescent="0.25">
      <c r="A436" s="13"/>
      <c r="B436" s="69"/>
      <c r="C436" s="72"/>
      <c r="D436" s="73"/>
      <c r="E436" s="26"/>
      <c r="F436" s="24"/>
      <c r="G436" s="24"/>
      <c r="H436" s="24"/>
      <c r="I436" s="13">
        <v>40.799999999999997</v>
      </c>
      <c r="J436" s="74">
        <f t="shared" si="25"/>
        <v>1.7</v>
      </c>
      <c r="K436" s="26" t="e">
        <f t="shared" si="24"/>
        <v>#REF!</v>
      </c>
      <c r="L436" s="75" t="e">
        <f t="shared" si="26"/>
        <v>#REF!</v>
      </c>
      <c r="M436" s="26"/>
      <c r="N436" s="18"/>
    </row>
    <row r="437" spans="1:14" x14ac:dyDescent="0.25">
      <c r="A437" s="13"/>
      <c r="B437" s="69"/>
      <c r="C437" s="72"/>
      <c r="D437" s="73"/>
      <c r="E437" s="26"/>
      <c r="F437" s="24"/>
      <c r="G437" s="24"/>
      <c r="H437" s="24"/>
      <c r="I437" s="13">
        <v>40.9</v>
      </c>
      <c r="J437" s="74">
        <f t="shared" si="25"/>
        <v>1.7041666666666666</v>
      </c>
      <c r="K437" s="26" t="e">
        <f t="shared" si="24"/>
        <v>#REF!</v>
      </c>
      <c r="L437" s="75" t="e">
        <f t="shared" si="26"/>
        <v>#REF!</v>
      </c>
      <c r="M437" s="26"/>
      <c r="N437" s="18"/>
    </row>
    <row r="438" spans="1:14" x14ac:dyDescent="0.25">
      <c r="A438" s="13"/>
      <c r="B438" s="69"/>
      <c r="C438" s="72"/>
      <c r="D438" s="73"/>
      <c r="E438" s="26"/>
      <c r="F438" s="24"/>
      <c r="G438" s="24"/>
      <c r="H438" s="24"/>
      <c r="I438" s="13">
        <v>41</v>
      </c>
      <c r="J438" s="74">
        <f t="shared" si="25"/>
        <v>1.7083333333333333</v>
      </c>
      <c r="K438" s="26" t="e">
        <f t="shared" si="24"/>
        <v>#REF!</v>
      </c>
      <c r="L438" s="75" t="e">
        <f t="shared" si="26"/>
        <v>#REF!</v>
      </c>
      <c r="M438" s="26"/>
      <c r="N438" s="18"/>
    </row>
    <row r="439" spans="1:14" x14ac:dyDescent="0.25">
      <c r="A439" s="13"/>
      <c r="B439" s="69"/>
      <c r="C439" s="72"/>
      <c r="D439" s="73"/>
      <c r="E439" s="26"/>
      <c r="F439" s="24"/>
      <c r="G439" s="24"/>
      <c r="H439" s="24"/>
      <c r="I439" s="13">
        <v>41.1</v>
      </c>
      <c r="J439" s="74">
        <f t="shared" si="25"/>
        <v>1.7125000000000001</v>
      </c>
      <c r="K439" s="26" t="e">
        <f t="shared" si="24"/>
        <v>#REF!</v>
      </c>
      <c r="L439" s="75" t="e">
        <f t="shared" si="26"/>
        <v>#REF!</v>
      </c>
      <c r="M439" s="26"/>
      <c r="N439" s="18"/>
    </row>
    <row r="440" spans="1:14" x14ac:dyDescent="0.25">
      <c r="A440" s="13"/>
      <c r="B440" s="69"/>
      <c r="C440" s="72"/>
      <c r="D440" s="73"/>
      <c r="E440" s="26"/>
      <c r="F440" s="24"/>
      <c r="G440" s="24"/>
      <c r="H440" s="24"/>
      <c r="I440" s="13">
        <v>41.2</v>
      </c>
      <c r="J440" s="74">
        <f t="shared" si="25"/>
        <v>1.7166666666666668</v>
      </c>
      <c r="K440" s="26" t="e">
        <f t="shared" si="24"/>
        <v>#REF!</v>
      </c>
      <c r="L440" s="75" t="e">
        <f t="shared" si="26"/>
        <v>#REF!</v>
      </c>
      <c r="M440" s="26"/>
      <c r="N440" s="18"/>
    </row>
    <row r="441" spans="1:14" x14ac:dyDescent="0.25">
      <c r="A441" s="13"/>
      <c r="B441" s="69"/>
      <c r="C441" s="72"/>
      <c r="D441" s="73"/>
      <c r="E441" s="26"/>
      <c r="F441" s="24"/>
      <c r="G441" s="24"/>
      <c r="H441" s="24"/>
      <c r="I441" s="13">
        <v>41.3</v>
      </c>
      <c r="J441" s="74">
        <f t="shared" si="25"/>
        <v>1.7208333333333332</v>
      </c>
      <c r="K441" s="26" t="e">
        <f t="shared" si="24"/>
        <v>#REF!</v>
      </c>
      <c r="L441" s="75" t="e">
        <f t="shared" si="26"/>
        <v>#REF!</v>
      </c>
      <c r="M441" s="26"/>
      <c r="N441" s="18"/>
    </row>
    <row r="442" spans="1:14" x14ac:dyDescent="0.25">
      <c r="A442" s="13"/>
      <c r="B442" s="69"/>
      <c r="C442" s="72"/>
      <c r="D442" s="73"/>
      <c r="E442" s="26"/>
      <c r="F442" s="24"/>
      <c r="G442" s="24"/>
      <c r="H442" s="24"/>
      <c r="I442" s="13">
        <v>41.4</v>
      </c>
      <c r="J442" s="74">
        <f t="shared" si="25"/>
        <v>1.7249999999999999</v>
      </c>
      <c r="K442" s="26" t="e">
        <f t="shared" si="24"/>
        <v>#REF!</v>
      </c>
      <c r="L442" s="75" t="e">
        <f t="shared" si="26"/>
        <v>#REF!</v>
      </c>
      <c r="M442" s="26"/>
      <c r="N442" s="18"/>
    </row>
    <row r="443" spans="1:14" x14ac:dyDescent="0.25">
      <c r="A443" s="13"/>
      <c r="B443" s="69"/>
      <c r="C443" s="72"/>
      <c r="D443" s="73"/>
      <c r="E443" s="26"/>
      <c r="F443" s="24"/>
      <c r="G443" s="24"/>
      <c r="H443" s="24"/>
      <c r="I443" s="13">
        <v>41.5</v>
      </c>
      <c r="J443" s="74">
        <f t="shared" si="25"/>
        <v>1.7291666666666667</v>
      </c>
      <c r="K443" s="26" t="e">
        <f t="shared" si="24"/>
        <v>#REF!</v>
      </c>
      <c r="L443" s="75" t="e">
        <f t="shared" si="26"/>
        <v>#REF!</v>
      </c>
      <c r="M443" s="26"/>
      <c r="N443" s="18"/>
    </row>
    <row r="444" spans="1:14" x14ac:dyDescent="0.25">
      <c r="A444" s="13"/>
      <c r="B444" s="69"/>
      <c r="C444" s="72"/>
      <c r="D444" s="73"/>
      <c r="E444" s="26"/>
      <c r="F444" s="24"/>
      <c r="G444" s="24"/>
      <c r="H444" s="24"/>
      <c r="I444" s="13">
        <v>41.6</v>
      </c>
      <c r="J444" s="74">
        <f t="shared" si="25"/>
        <v>1.7333333333333334</v>
      </c>
      <c r="K444" s="26" t="e">
        <f t="shared" si="24"/>
        <v>#REF!</v>
      </c>
      <c r="L444" s="75" t="e">
        <f t="shared" si="26"/>
        <v>#REF!</v>
      </c>
      <c r="M444" s="26"/>
      <c r="N444" s="18"/>
    </row>
    <row r="445" spans="1:14" x14ac:dyDescent="0.25">
      <c r="A445" s="13"/>
      <c r="B445" s="69"/>
      <c r="C445" s="72"/>
      <c r="D445" s="73"/>
      <c r="E445" s="26"/>
      <c r="F445" s="24"/>
      <c r="G445" s="24"/>
      <c r="H445" s="24"/>
      <c r="I445" s="13">
        <v>41.7</v>
      </c>
      <c r="J445" s="74">
        <f t="shared" si="25"/>
        <v>1.7375</v>
      </c>
      <c r="K445" s="26" t="e">
        <f t="shared" si="24"/>
        <v>#REF!</v>
      </c>
      <c r="L445" s="75" t="e">
        <f t="shared" si="26"/>
        <v>#REF!</v>
      </c>
      <c r="M445" s="26"/>
      <c r="N445" s="18"/>
    </row>
    <row r="446" spans="1:14" x14ac:dyDescent="0.25">
      <c r="A446" s="13"/>
      <c r="B446" s="69"/>
      <c r="C446" s="72"/>
      <c r="D446" s="73"/>
      <c r="E446" s="26"/>
      <c r="F446" s="24"/>
      <c r="G446" s="24"/>
      <c r="H446" s="24"/>
      <c r="I446" s="13">
        <v>41.8</v>
      </c>
      <c r="J446" s="74">
        <f t="shared" si="25"/>
        <v>1.7416666666666665</v>
      </c>
      <c r="K446" s="26" t="e">
        <f t="shared" si="24"/>
        <v>#REF!</v>
      </c>
      <c r="L446" s="75" t="e">
        <f t="shared" si="26"/>
        <v>#REF!</v>
      </c>
      <c r="M446" s="26"/>
      <c r="N446" s="18"/>
    </row>
    <row r="447" spans="1:14" x14ac:dyDescent="0.25">
      <c r="A447" s="13"/>
      <c r="B447" s="69"/>
      <c r="C447" s="72"/>
      <c r="D447" s="73"/>
      <c r="E447" s="26"/>
      <c r="F447" s="24"/>
      <c r="G447" s="24"/>
      <c r="H447" s="24"/>
      <c r="I447" s="13">
        <v>41.9</v>
      </c>
      <c r="J447" s="74">
        <f t="shared" si="25"/>
        <v>1.7458333333333333</v>
      </c>
      <c r="K447" s="26" t="e">
        <f t="shared" si="24"/>
        <v>#REF!</v>
      </c>
      <c r="L447" s="75" t="e">
        <f t="shared" si="26"/>
        <v>#REF!</v>
      </c>
      <c r="M447" s="26"/>
      <c r="N447" s="18"/>
    </row>
    <row r="448" spans="1:14" x14ac:dyDescent="0.25">
      <c r="A448" s="13"/>
      <c r="B448" s="69"/>
      <c r="C448" s="72"/>
      <c r="D448" s="73"/>
      <c r="E448" s="26"/>
      <c r="F448" s="24"/>
      <c r="G448" s="24"/>
      <c r="H448" s="24"/>
      <c r="I448" s="13">
        <v>42</v>
      </c>
      <c r="J448" s="74">
        <f t="shared" si="25"/>
        <v>1.75</v>
      </c>
      <c r="K448" s="26" t="e">
        <f t="shared" si="24"/>
        <v>#REF!</v>
      </c>
      <c r="L448" s="75" t="e">
        <f t="shared" si="26"/>
        <v>#REF!</v>
      </c>
      <c r="M448" s="26"/>
      <c r="N448" s="18"/>
    </row>
    <row r="449" spans="1:14" x14ac:dyDescent="0.25">
      <c r="A449" s="13"/>
      <c r="B449" s="69"/>
      <c r="C449" s="72"/>
      <c r="D449" s="73"/>
      <c r="E449" s="26"/>
      <c r="F449" s="24"/>
      <c r="G449" s="24"/>
      <c r="H449" s="24"/>
      <c r="I449" s="13">
        <v>42.1</v>
      </c>
      <c r="J449" s="74">
        <f t="shared" si="25"/>
        <v>1.7541666666666667</v>
      </c>
      <c r="K449" s="26" t="e">
        <f t="shared" si="24"/>
        <v>#REF!</v>
      </c>
      <c r="L449" s="75" t="e">
        <f t="shared" si="26"/>
        <v>#REF!</v>
      </c>
      <c r="M449" s="26"/>
      <c r="N449" s="18"/>
    </row>
    <row r="450" spans="1:14" x14ac:dyDescent="0.25">
      <c r="A450" s="13"/>
      <c r="B450" s="69"/>
      <c r="C450" s="72"/>
      <c r="D450" s="73"/>
      <c r="E450" s="26"/>
      <c r="F450" s="24"/>
      <c r="G450" s="24"/>
      <c r="H450" s="24"/>
      <c r="I450" s="13">
        <v>42.2</v>
      </c>
      <c r="J450" s="74">
        <f t="shared" si="25"/>
        <v>1.7583333333333335</v>
      </c>
      <c r="K450" s="26" t="e">
        <f t="shared" si="24"/>
        <v>#REF!</v>
      </c>
      <c r="L450" s="75" t="e">
        <f t="shared" si="26"/>
        <v>#REF!</v>
      </c>
      <c r="M450" s="26"/>
      <c r="N450" s="18"/>
    </row>
    <row r="451" spans="1:14" x14ac:dyDescent="0.25">
      <c r="A451" s="13"/>
      <c r="B451" s="69"/>
      <c r="C451" s="72"/>
      <c r="D451" s="73"/>
      <c r="E451" s="26"/>
      <c r="F451" s="24"/>
      <c r="G451" s="24"/>
      <c r="H451" s="24"/>
      <c r="I451" s="13">
        <v>42.3</v>
      </c>
      <c r="J451" s="74">
        <f t="shared" si="25"/>
        <v>1.7625</v>
      </c>
      <c r="K451" s="26" t="e">
        <f t="shared" si="24"/>
        <v>#REF!</v>
      </c>
      <c r="L451" s="75" t="e">
        <f t="shared" si="26"/>
        <v>#REF!</v>
      </c>
      <c r="M451" s="26"/>
      <c r="N451" s="18"/>
    </row>
    <row r="452" spans="1:14" x14ac:dyDescent="0.25">
      <c r="A452" s="13"/>
      <c r="B452" s="69"/>
      <c r="C452" s="72"/>
      <c r="D452" s="73"/>
      <c r="E452" s="26"/>
      <c r="F452" s="24"/>
      <c r="G452" s="24"/>
      <c r="H452" s="24"/>
      <c r="I452" s="13">
        <v>42.4</v>
      </c>
      <c r="J452" s="74">
        <f t="shared" si="25"/>
        <v>1.7666666666666666</v>
      </c>
      <c r="K452" s="26" t="e">
        <f t="shared" si="24"/>
        <v>#REF!</v>
      </c>
      <c r="L452" s="75" t="e">
        <f t="shared" si="26"/>
        <v>#REF!</v>
      </c>
      <c r="M452" s="26"/>
      <c r="N452" s="18"/>
    </row>
    <row r="453" spans="1:14" x14ac:dyDescent="0.25">
      <c r="A453" s="13"/>
      <c r="B453" s="69"/>
      <c r="C453" s="72"/>
      <c r="D453" s="73"/>
      <c r="E453" s="26"/>
      <c r="F453" s="24"/>
      <c r="G453" s="24"/>
      <c r="H453" s="24"/>
      <c r="I453" s="13">
        <v>42.5</v>
      </c>
      <c r="J453" s="74">
        <f t="shared" si="25"/>
        <v>1.7708333333333333</v>
      </c>
      <c r="K453" s="26" t="e">
        <f t="shared" si="24"/>
        <v>#REF!</v>
      </c>
      <c r="L453" s="75" t="e">
        <f t="shared" si="26"/>
        <v>#REF!</v>
      </c>
      <c r="M453" s="26"/>
      <c r="N453" s="18"/>
    </row>
    <row r="454" spans="1:14" x14ac:dyDescent="0.25">
      <c r="A454" s="13"/>
      <c r="B454" s="69"/>
      <c r="C454" s="72"/>
      <c r="D454" s="73"/>
      <c r="E454" s="26"/>
      <c r="F454" s="24"/>
      <c r="G454" s="24"/>
      <c r="H454" s="24"/>
      <c r="I454" s="13">
        <v>42.6</v>
      </c>
      <c r="J454" s="74">
        <f t="shared" si="25"/>
        <v>1.7750000000000001</v>
      </c>
      <c r="K454" s="26" t="e">
        <f t="shared" si="24"/>
        <v>#REF!</v>
      </c>
      <c r="L454" s="75" t="e">
        <f t="shared" si="26"/>
        <v>#REF!</v>
      </c>
      <c r="M454" s="26"/>
      <c r="N454" s="18"/>
    </row>
    <row r="455" spans="1:14" x14ac:dyDescent="0.25">
      <c r="A455" s="13"/>
      <c r="B455" s="69"/>
      <c r="C455" s="72"/>
      <c r="D455" s="73"/>
      <c r="E455" s="26"/>
      <c r="F455" s="24"/>
      <c r="G455" s="24"/>
      <c r="H455" s="24"/>
      <c r="I455" s="13">
        <v>42.7</v>
      </c>
      <c r="J455" s="74">
        <f t="shared" si="25"/>
        <v>1.7791666666666668</v>
      </c>
      <c r="K455" s="26" t="e">
        <f t="shared" si="24"/>
        <v>#REF!</v>
      </c>
      <c r="L455" s="75" t="e">
        <f t="shared" si="26"/>
        <v>#REF!</v>
      </c>
      <c r="M455" s="26"/>
      <c r="N455" s="18"/>
    </row>
    <row r="456" spans="1:14" x14ac:dyDescent="0.25">
      <c r="A456" s="13"/>
      <c r="B456" s="69"/>
      <c r="C456" s="72"/>
      <c r="D456" s="73"/>
      <c r="E456" s="26"/>
      <c r="F456" s="24"/>
      <c r="G456" s="24"/>
      <c r="H456" s="24"/>
      <c r="I456" s="13">
        <v>42.8</v>
      </c>
      <c r="J456" s="74">
        <f t="shared" si="25"/>
        <v>1.7833333333333332</v>
      </c>
      <c r="K456" s="26" t="e">
        <f t="shared" si="24"/>
        <v>#REF!</v>
      </c>
      <c r="L456" s="75" t="e">
        <f t="shared" si="26"/>
        <v>#REF!</v>
      </c>
      <c r="M456" s="26"/>
      <c r="N456" s="18"/>
    </row>
    <row r="457" spans="1:14" x14ac:dyDescent="0.25">
      <c r="A457" s="13"/>
      <c r="B457" s="69"/>
      <c r="C457" s="72"/>
      <c r="D457" s="73"/>
      <c r="E457" s="26"/>
      <c r="F457" s="24"/>
      <c r="G457" s="24"/>
      <c r="H457" s="24"/>
      <c r="I457" s="13">
        <v>42.9</v>
      </c>
      <c r="J457" s="74">
        <f t="shared" si="25"/>
        <v>1.7874999999999999</v>
      </c>
      <c r="K457" s="26" t="e">
        <f t="shared" si="24"/>
        <v>#REF!</v>
      </c>
      <c r="L457" s="75" t="e">
        <f t="shared" si="26"/>
        <v>#REF!</v>
      </c>
      <c r="M457" s="26"/>
      <c r="N457" s="18"/>
    </row>
    <row r="458" spans="1:14" x14ac:dyDescent="0.25">
      <c r="A458" s="13"/>
      <c r="B458" s="69"/>
      <c r="C458" s="72"/>
      <c r="D458" s="73"/>
      <c r="E458" s="26"/>
      <c r="F458" s="24"/>
      <c r="G458" s="24"/>
      <c r="H458" s="24"/>
      <c r="I458" s="13">
        <v>43</v>
      </c>
      <c r="J458" s="74">
        <f t="shared" si="25"/>
        <v>1.7916666666666667</v>
      </c>
      <c r="K458" s="26" t="e">
        <f t="shared" si="24"/>
        <v>#REF!</v>
      </c>
      <c r="L458" s="75" t="e">
        <f t="shared" si="26"/>
        <v>#REF!</v>
      </c>
      <c r="M458" s="26"/>
      <c r="N458" s="18"/>
    </row>
    <row r="459" spans="1:14" x14ac:dyDescent="0.25">
      <c r="A459" s="13"/>
      <c r="B459" s="69"/>
      <c r="C459" s="72"/>
      <c r="D459" s="73"/>
      <c r="E459" s="26"/>
      <c r="F459" s="24"/>
      <c r="G459" s="24"/>
      <c r="H459" s="24"/>
      <c r="I459" s="13">
        <v>43.1</v>
      </c>
      <c r="J459" s="74">
        <f t="shared" si="25"/>
        <v>1.7958333333333334</v>
      </c>
      <c r="K459" s="26" t="e">
        <f t="shared" si="24"/>
        <v>#REF!</v>
      </c>
      <c r="L459" s="75" t="e">
        <f t="shared" si="26"/>
        <v>#REF!</v>
      </c>
      <c r="M459" s="26"/>
      <c r="N459" s="18"/>
    </row>
    <row r="460" spans="1:14" x14ac:dyDescent="0.25">
      <c r="A460" s="13"/>
      <c r="B460" s="69"/>
      <c r="C460" s="72"/>
      <c r="D460" s="73"/>
      <c r="E460" s="26"/>
      <c r="F460" s="24"/>
      <c r="G460" s="24"/>
      <c r="H460" s="24"/>
      <c r="I460" s="13">
        <v>43.2</v>
      </c>
      <c r="J460" s="74">
        <f t="shared" si="25"/>
        <v>1.8</v>
      </c>
      <c r="K460" s="26" t="e">
        <f t="shared" si="24"/>
        <v>#REF!</v>
      </c>
      <c r="L460" s="75" t="e">
        <f t="shared" si="26"/>
        <v>#REF!</v>
      </c>
      <c r="M460" s="26"/>
      <c r="N460" s="18"/>
    </row>
    <row r="461" spans="1:14" x14ac:dyDescent="0.25">
      <c r="A461" s="13"/>
      <c r="B461" s="69"/>
      <c r="C461" s="72"/>
      <c r="D461" s="73"/>
      <c r="E461" s="26"/>
      <c r="F461" s="24"/>
      <c r="G461" s="24"/>
      <c r="H461" s="24"/>
      <c r="I461" s="13">
        <v>43.3</v>
      </c>
      <c r="J461" s="74">
        <f t="shared" si="25"/>
        <v>1.8041666666666665</v>
      </c>
      <c r="K461" s="26" t="e">
        <f t="shared" si="24"/>
        <v>#REF!</v>
      </c>
      <c r="L461" s="75" t="e">
        <f t="shared" si="26"/>
        <v>#REF!</v>
      </c>
      <c r="M461" s="26"/>
      <c r="N461" s="18"/>
    </row>
    <row r="462" spans="1:14" x14ac:dyDescent="0.25">
      <c r="A462" s="13"/>
      <c r="B462" s="69"/>
      <c r="C462" s="72"/>
      <c r="D462" s="73"/>
      <c r="E462" s="26"/>
      <c r="F462" s="24"/>
      <c r="G462" s="24"/>
      <c r="H462" s="24"/>
      <c r="I462" s="13">
        <v>43.4</v>
      </c>
      <c r="J462" s="74">
        <f t="shared" si="25"/>
        <v>1.8083333333333333</v>
      </c>
      <c r="K462" s="26" t="e">
        <f t="shared" si="24"/>
        <v>#REF!</v>
      </c>
      <c r="L462" s="75" t="e">
        <f t="shared" si="26"/>
        <v>#REF!</v>
      </c>
      <c r="M462" s="26"/>
      <c r="N462" s="18"/>
    </row>
    <row r="463" spans="1:14" x14ac:dyDescent="0.25">
      <c r="A463" s="13"/>
      <c r="B463" s="69"/>
      <c r="C463" s="72"/>
      <c r="D463" s="73"/>
      <c r="E463" s="26"/>
      <c r="F463" s="24"/>
      <c r="G463" s="24"/>
      <c r="H463" s="24"/>
      <c r="I463" s="13">
        <v>43.5</v>
      </c>
      <c r="J463" s="74">
        <f t="shared" si="25"/>
        <v>1.8125</v>
      </c>
      <c r="K463" s="26" t="e">
        <f t="shared" si="24"/>
        <v>#REF!</v>
      </c>
      <c r="L463" s="75" t="e">
        <f t="shared" si="26"/>
        <v>#REF!</v>
      </c>
      <c r="M463" s="26"/>
      <c r="N463" s="18"/>
    </row>
    <row r="464" spans="1:14" x14ac:dyDescent="0.25">
      <c r="A464" s="13"/>
      <c r="B464" s="69"/>
      <c r="C464" s="72"/>
      <c r="D464" s="73"/>
      <c r="E464" s="26"/>
      <c r="F464" s="24"/>
      <c r="G464" s="24"/>
      <c r="H464" s="24"/>
      <c r="I464" s="13">
        <v>43.6</v>
      </c>
      <c r="J464" s="74">
        <f t="shared" si="25"/>
        <v>1.8166666666666667</v>
      </c>
      <c r="K464" s="26" t="e">
        <f t="shared" si="24"/>
        <v>#REF!</v>
      </c>
      <c r="L464" s="75" t="e">
        <f t="shared" si="26"/>
        <v>#REF!</v>
      </c>
      <c r="M464" s="26"/>
      <c r="N464" s="18"/>
    </row>
    <row r="465" spans="1:14" x14ac:dyDescent="0.25">
      <c r="A465" s="13"/>
      <c r="B465" s="69"/>
      <c r="C465" s="72"/>
      <c r="D465" s="73"/>
      <c r="E465" s="26"/>
      <c r="F465" s="24"/>
      <c r="G465" s="24"/>
      <c r="H465" s="24"/>
      <c r="I465" s="13">
        <v>43.7</v>
      </c>
      <c r="J465" s="74">
        <f t="shared" si="25"/>
        <v>1.8208333333333335</v>
      </c>
      <c r="K465" s="26" t="e">
        <f t="shared" si="24"/>
        <v>#REF!</v>
      </c>
      <c r="L465" s="75" t="e">
        <f t="shared" si="26"/>
        <v>#REF!</v>
      </c>
      <c r="M465" s="26"/>
      <c r="N465" s="18"/>
    </row>
    <row r="466" spans="1:14" x14ac:dyDescent="0.25">
      <c r="A466" s="13"/>
      <c r="B466" s="69"/>
      <c r="C466" s="72"/>
      <c r="D466" s="73"/>
      <c r="E466" s="26"/>
      <c r="F466" s="24"/>
      <c r="G466" s="24"/>
      <c r="H466" s="24"/>
      <c r="I466" s="13">
        <v>43.8</v>
      </c>
      <c r="J466" s="74">
        <f t="shared" si="25"/>
        <v>1.825</v>
      </c>
      <c r="K466" s="26" t="e">
        <f t="shared" si="24"/>
        <v>#REF!</v>
      </c>
      <c r="L466" s="75" t="e">
        <f t="shared" si="26"/>
        <v>#REF!</v>
      </c>
      <c r="M466" s="26"/>
      <c r="N466" s="18"/>
    </row>
    <row r="467" spans="1:14" x14ac:dyDescent="0.25">
      <c r="A467" s="13"/>
      <c r="B467" s="69"/>
      <c r="C467" s="72"/>
      <c r="D467" s="73"/>
      <c r="E467" s="26"/>
      <c r="F467" s="24"/>
      <c r="G467" s="24"/>
      <c r="H467" s="24"/>
      <c r="I467" s="13">
        <v>43.9</v>
      </c>
      <c r="J467" s="74">
        <f t="shared" si="25"/>
        <v>1.8291666666666666</v>
      </c>
      <c r="K467" s="26" t="e">
        <f t="shared" si="24"/>
        <v>#REF!</v>
      </c>
      <c r="L467" s="75" t="e">
        <f t="shared" si="26"/>
        <v>#REF!</v>
      </c>
      <c r="M467" s="26"/>
      <c r="N467" s="18"/>
    </row>
    <row r="468" spans="1:14" x14ac:dyDescent="0.25">
      <c r="A468" s="13"/>
      <c r="B468" s="69"/>
      <c r="C468" s="72"/>
      <c r="D468" s="73"/>
      <c r="E468" s="26"/>
      <c r="F468" s="24"/>
      <c r="G468" s="24"/>
      <c r="H468" s="24"/>
      <c r="I468" s="13">
        <v>44</v>
      </c>
      <c r="J468" s="74">
        <f t="shared" si="25"/>
        <v>1.8333333333333333</v>
      </c>
      <c r="K468" s="26" t="e">
        <f t="shared" si="24"/>
        <v>#REF!</v>
      </c>
      <c r="L468" s="75" t="e">
        <f t="shared" si="26"/>
        <v>#REF!</v>
      </c>
      <c r="M468" s="26"/>
      <c r="N468" s="18"/>
    </row>
    <row r="469" spans="1:14" x14ac:dyDescent="0.25">
      <c r="A469" s="13"/>
      <c r="B469" s="69"/>
      <c r="C469" s="72"/>
      <c r="D469" s="73"/>
      <c r="E469" s="26"/>
      <c r="F469" s="24"/>
      <c r="G469" s="24"/>
      <c r="H469" s="24"/>
      <c r="I469" s="13">
        <v>44.1</v>
      </c>
      <c r="J469" s="74">
        <f t="shared" si="25"/>
        <v>1.8375000000000001</v>
      </c>
      <c r="K469" s="26" t="e">
        <f t="shared" si="24"/>
        <v>#REF!</v>
      </c>
      <c r="L469" s="75" t="e">
        <f t="shared" si="26"/>
        <v>#REF!</v>
      </c>
      <c r="M469" s="26"/>
      <c r="N469" s="18"/>
    </row>
    <row r="470" spans="1:14" x14ac:dyDescent="0.25">
      <c r="A470" s="13"/>
      <c r="B470" s="69"/>
      <c r="C470" s="72"/>
      <c r="D470" s="73"/>
      <c r="E470" s="26"/>
      <c r="F470" s="24"/>
      <c r="G470" s="24"/>
      <c r="H470" s="24"/>
      <c r="I470" s="13">
        <v>44.2</v>
      </c>
      <c r="J470" s="74">
        <f t="shared" si="25"/>
        <v>1.8416666666666668</v>
      </c>
      <c r="K470" s="26" t="e">
        <f t="shared" si="24"/>
        <v>#REF!</v>
      </c>
      <c r="L470" s="75" t="e">
        <f t="shared" si="26"/>
        <v>#REF!</v>
      </c>
      <c r="M470" s="26"/>
      <c r="N470" s="18"/>
    </row>
    <row r="471" spans="1:14" x14ac:dyDescent="0.25">
      <c r="A471" s="13"/>
      <c r="B471" s="69"/>
      <c r="C471" s="72"/>
      <c r="D471" s="73"/>
      <c r="E471" s="26"/>
      <c r="F471" s="24"/>
      <c r="G471" s="24"/>
      <c r="H471" s="24"/>
      <c r="I471" s="13">
        <v>44.3</v>
      </c>
      <c r="J471" s="74">
        <f t="shared" si="25"/>
        <v>1.8458333333333332</v>
      </c>
      <c r="K471" s="26" t="e">
        <f t="shared" si="24"/>
        <v>#REF!</v>
      </c>
      <c r="L471" s="75" t="e">
        <f t="shared" si="26"/>
        <v>#REF!</v>
      </c>
      <c r="M471" s="26"/>
      <c r="N471" s="18"/>
    </row>
    <row r="472" spans="1:14" x14ac:dyDescent="0.25">
      <c r="A472" s="13"/>
      <c r="B472" s="69"/>
      <c r="C472" s="72"/>
      <c r="D472" s="73"/>
      <c r="E472" s="26"/>
      <c r="F472" s="24"/>
      <c r="G472" s="24"/>
      <c r="H472" s="24"/>
      <c r="I472" s="13">
        <v>44.4</v>
      </c>
      <c r="J472" s="74">
        <f t="shared" si="25"/>
        <v>1.8499999999999999</v>
      </c>
      <c r="K472" s="26" t="e">
        <f t="shared" si="24"/>
        <v>#REF!</v>
      </c>
      <c r="L472" s="75" t="e">
        <f t="shared" si="26"/>
        <v>#REF!</v>
      </c>
      <c r="M472" s="26"/>
      <c r="N472" s="18"/>
    </row>
    <row r="473" spans="1:14" x14ac:dyDescent="0.25">
      <c r="A473" s="13"/>
      <c r="B473" s="69"/>
      <c r="C473" s="72"/>
      <c r="D473" s="73"/>
      <c r="E473" s="26"/>
      <c r="F473" s="24"/>
      <c r="G473" s="24"/>
      <c r="H473" s="24"/>
      <c r="I473" s="13">
        <v>44.5</v>
      </c>
      <c r="J473" s="74">
        <f t="shared" si="25"/>
        <v>1.8541666666666667</v>
      </c>
      <c r="K473" s="26" t="e">
        <f t="shared" si="24"/>
        <v>#REF!</v>
      </c>
      <c r="L473" s="75" t="e">
        <f t="shared" si="26"/>
        <v>#REF!</v>
      </c>
      <c r="M473" s="26"/>
      <c r="N473" s="18"/>
    </row>
    <row r="474" spans="1:14" x14ac:dyDescent="0.25">
      <c r="A474" s="13"/>
      <c r="B474" s="69"/>
      <c r="C474" s="72"/>
      <c r="D474" s="73"/>
      <c r="E474" s="26"/>
      <c r="F474" s="24"/>
      <c r="G474" s="24"/>
      <c r="H474" s="24"/>
      <c r="I474" s="13">
        <v>44.6</v>
      </c>
      <c r="J474" s="74">
        <f t="shared" si="25"/>
        <v>1.8583333333333334</v>
      </c>
      <c r="K474" s="26" t="e">
        <f t="shared" si="24"/>
        <v>#REF!</v>
      </c>
      <c r="L474" s="75" t="e">
        <f t="shared" si="26"/>
        <v>#REF!</v>
      </c>
      <c r="M474" s="26"/>
      <c r="N474" s="18"/>
    </row>
    <row r="475" spans="1:14" x14ac:dyDescent="0.25">
      <c r="A475" s="13"/>
      <c r="B475" s="69"/>
      <c r="C475" s="72"/>
      <c r="D475" s="73"/>
      <c r="E475" s="26"/>
      <c r="F475" s="24"/>
      <c r="G475" s="24"/>
      <c r="H475" s="24"/>
      <c r="I475" s="13">
        <v>44.7</v>
      </c>
      <c r="J475" s="74">
        <f t="shared" si="25"/>
        <v>1.8625</v>
      </c>
      <c r="K475" s="26" t="e">
        <f t="shared" si="24"/>
        <v>#REF!</v>
      </c>
      <c r="L475" s="75" t="e">
        <f t="shared" si="26"/>
        <v>#REF!</v>
      </c>
      <c r="M475" s="26"/>
      <c r="N475" s="18"/>
    </row>
    <row r="476" spans="1:14" x14ac:dyDescent="0.25">
      <c r="A476" s="13"/>
      <c r="B476" s="69"/>
      <c r="C476" s="72"/>
      <c r="D476" s="73"/>
      <c r="E476" s="26"/>
      <c r="F476" s="24"/>
      <c r="G476" s="24"/>
      <c r="H476" s="24"/>
      <c r="I476" s="13">
        <v>44.8</v>
      </c>
      <c r="J476" s="74">
        <f t="shared" si="25"/>
        <v>1.8666666666666665</v>
      </c>
      <c r="K476" s="26" t="e">
        <f t="shared" ref="K476:K539" si="27">100%-EXP(-I476/24*$B$10)</f>
        <v>#REF!</v>
      </c>
      <c r="L476" s="75" t="e">
        <f t="shared" si="26"/>
        <v>#REF!</v>
      </c>
      <c r="M476" s="26"/>
      <c r="N476" s="18"/>
    </row>
    <row r="477" spans="1:14" x14ac:dyDescent="0.25">
      <c r="A477" s="13"/>
      <c r="B477" s="69"/>
      <c r="C477" s="72"/>
      <c r="D477" s="73"/>
      <c r="E477" s="26"/>
      <c r="F477" s="24"/>
      <c r="G477" s="24"/>
      <c r="H477" s="24"/>
      <c r="I477" s="13">
        <v>44.9</v>
      </c>
      <c r="J477" s="74">
        <f t="shared" ref="J477:J540" si="28">I477/24</f>
        <v>1.8708333333333333</v>
      </c>
      <c r="K477" s="26" t="e">
        <f t="shared" si="27"/>
        <v>#REF!</v>
      </c>
      <c r="L477" s="75" t="e">
        <f t="shared" si="26"/>
        <v>#REF!</v>
      </c>
      <c r="M477" s="26"/>
      <c r="N477" s="18"/>
    </row>
    <row r="478" spans="1:14" x14ac:dyDescent="0.25">
      <c r="A478" s="13"/>
      <c r="B478" s="69"/>
      <c r="C478" s="72"/>
      <c r="D478" s="73"/>
      <c r="E478" s="26"/>
      <c r="F478" s="24"/>
      <c r="G478" s="24"/>
      <c r="H478" s="24"/>
      <c r="I478" s="13">
        <v>45</v>
      </c>
      <c r="J478" s="74">
        <f t="shared" si="28"/>
        <v>1.875</v>
      </c>
      <c r="K478" s="26" t="e">
        <f t="shared" si="27"/>
        <v>#REF!</v>
      </c>
      <c r="L478" s="75" t="e">
        <f t="shared" si="26"/>
        <v>#REF!</v>
      </c>
      <c r="M478" s="26"/>
      <c r="N478" s="18"/>
    </row>
    <row r="479" spans="1:14" x14ac:dyDescent="0.25">
      <c r="A479" s="13"/>
      <c r="B479" s="69"/>
      <c r="C479" s="72"/>
      <c r="D479" s="73"/>
      <c r="E479" s="26"/>
      <c r="F479" s="24"/>
      <c r="G479" s="24"/>
      <c r="H479" s="24"/>
      <c r="I479" s="13">
        <v>45.1</v>
      </c>
      <c r="J479" s="74">
        <f t="shared" si="28"/>
        <v>1.8791666666666667</v>
      </c>
      <c r="K479" s="26" t="e">
        <f t="shared" si="27"/>
        <v>#REF!</v>
      </c>
      <c r="L479" s="75" t="e">
        <f t="shared" ref="L479:L542" si="29">K479-K478</f>
        <v>#REF!</v>
      </c>
      <c r="M479" s="26"/>
      <c r="N479" s="18"/>
    </row>
    <row r="480" spans="1:14" x14ac:dyDescent="0.25">
      <c r="A480" s="13"/>
      <c r="B480" s="69"/>
      <c r="C480" s="72"/>
      <c r="D480" s="73"/>
      <c r="E480" s="26"/>
      <c r="F480" s="24"/>
      <c r="G480" s="24"/>
      <c r="H480" s="24"/>
      <c r="I480" s="13">
        <v>45.2</v>
      </c>
      <c r="J480" s="74">
        <f t="shared" si="28"/>
        <v>1.8833333333333335</v>
      </c>
      <c r="K480" s="26" t="e">
        <f t="shared" si="27"/>
        <v>#REF!</v>
      </c>
      <c r="L480" s="75" t="e">
        <f t="shared" si="29"/>
        <v>#REF!</v>
      </c>
      <c r="M480" s="26"/>
      <c r="N480" s="18"/>
    </row>
    <row r="481" spans="1:14" x14ac:dyDescent="0.25">
      <c r="A481" s="13"/>
      <c r="B481" s="69"/>
      <c r="C481" s="72"/>
      <c r="D481" s="73"/>
      <c r="E481" s="26"/>
      <c r="F481" s="24"/>
      <c r="G481" s="24"/>
      <c r="H481" s="24"/>
      <c r="I481" s="13">
        <v>45.3</v>
      </c>
      <c r="J481" s="74">
        <f t="shared" si="28"/>
        <v>1.8875</v>
      </c>
      <c r="K481" s="26" t="e">
        <f t="shared" si="27"/>
        <v>#REF!</v>
      </c>
      <c r="L481" s="75" t="e">
        <f t="shared" si="29"/>
        <v>#REF!</v>
      </c>
      <c r="M481" s="26"/>
      <c r="N481" s="18"/>
    </row>
    <row r="482" spans="1:14" x14ac:dyDescent="0.25">
      <c r="A482" s="13"/>
      <c r="B482" s="69"/>
      <c r="C482" s="72"/>
      <c r="D482" s="73"/>
      <c r="E482" s="26"/>
      <c r="F482" s="24"/>
      <c r="G482" s="24"/>
      <c r="H482" s="24"/>
      <c r="I482" s="13">
        <v>45.4</v>
      </c>
      <c r="J482" s="74">
        <f t="shared" si="28"/>
        <v>1.8916666666666666</v>
      </c>
      <c r="K482" s="26" t="e">
        <f t="shared" si="27"/>
        <v>#REF!</v>
      </c>
      <c r="L482" s="75" t="e">
        <f t="shared" si="29"/>
        <v>#REF!</v>
      </c>
      <c r="M482" s="26"/>
      <c r="N482" s="18"/>
    </row>
    <row r="483" spans="1:14" x14ac:dyDescent="0.25">
      <c r="A483" s="13"/>
      <c r="B483" s="69"/>
      <c r="C483" s="72"/>
      <c r="D483" s="73"/>
      <c r="E483" s="26"/>
      <c r="F483" s="24"/>
      <c r="G483" s="24"/>
      <c r="H483" s="24"/>
      <c r="I483" s="13">
        <v>45.5</v>
      </c>
      <c r="J483" s="74">
        <f t="shared" si="28"/>
        <v>1.8958333333333333</v>
      </c>
      <c r="K483" s="26" t="e">
        <f t="shared" si="27"/>
        <v>#REF!</v>
      </c>
      <c r="L483" s="75" t="e">
        <f t="shared" si="29"/>
        <v>#REF!</v>
      </c>
      <c r="M483" s="26"/>
      <c r="N483" s="18"/>
    </row>
    <row r="484" spans="1:14" x14ac:dyDescent="0.25">
      <c r="A484" s="13"/>
      <c r="B484" s="69"/>
      <c r="C484" s="72"/>
      <c r="D484" s="73"/>
      <c r="E484" s="26"/>
      <c r="F484" s="24"/>
      <c r="G484" s="24"/>
      <c r="H484" s="24"/>
      <c r="I484" s="13">
        <v>45.6</v>
      </c>
      <c r="J484" s="74">
        <f t="shared" si="28"/>
        <v>1.9000000000000001</v>
      </c>
      <c r="K484" s="26" t="e">
        <f t="shared" si="27"/>
        <v>#REF!</v>
      </c>
      <c r="L484" s="75" t="e">
        <f t="shared" si="29"/>
        <v>#REF!</v>
      </c>
      <c r="M484" s="26"/>
      <c r="N484" s="18"/>
    </row>
    <row r="485" spans="1:14" x14ac:dyDescent="0.25">
      <c r="A485" s="13"/>
      <c r="B485" s="69"/>
      <c r="C485" s="72"/>
      <c r="D485" s="73"/>
      <c r="E485" s="26"/>
      <c r="F485" s="24"/>
      <c r="G485" s="24"/>
      <c r="H485" s="24"/>
      <c r="I485" s="13">
        <v>45.7</v>
      </c>
      <c r="J485" s="74">
        <f t="shared" si="28"/>
        <v>1.9041666666666668</v>
      </c>
      <c r="K485" s="26" t="e">
        <f t="shared" si="27"/>
        <v>#REF!</v>
      </c>
      <c r="L485" s="75" t="e">
        <f t="shared" si="29"/>
        <v>#REF!</v>
      </c>
      <c r="M485" s="26"/>
      <c r="N485" s="18"/>
    </row>
    <row r="486" spans="1:14" x14ac:dyDescent="0.25">
      <c r="A486" s="13"/>
      <c r="B486" s="69"/>
      <c r="C486" s="72"/>
      <c r="D486" s="73"/>
      <c r="E486" s="26"/>
      <c r="F486" s="24"/>
      <c r="G486" s="24"/>
      <c r="H486" s="24"/>
      <c r="I486" s="13">
        <v>45.8</v>
      </c>
      <c r="J486" s="74">
        <f t="shared" si="28"/>
        <v>1.9083333333333332</v>
      </c>
      <c r="K486" s="26" t="e">
        <f t="shared" si="27"/>
        <v>#REF!</v>
      </c>
      <c r="L486" s="75" t="e">
        <f t="shared" si="29"/>
        <v>#REF!</v>
      </c>
      <c r="M486" s="26"/>
      <c r="N486" s="18"/>
    </row>
    <row r="487" spans="1:14" x14ac:dyDescent="0.25">
      <c r="A487" s="13"/>
      <c r="B487" s="69"/>
      <c r="C487" s="72"/>
      <c r="D487" s="73"/>
      <c r="E487" s="26"/>
      <c r="F487" s="24"/>
      <c r="G487" s="24"/>
      <c r="H487" s="24"/>
      <c r="I487" s="13">
        <v>45.9</v>
      </c>
      <c r="J487" s="74">
        <f t="shared" si="28"/>
        <v>1.9124999999999999</v>
      </c>
      <c r="K487" s="26" t="e">
        <f t="shared" si="27"/>
        <v>#REF!</v>
      </c>
      <c r="L487" s="75" t="e">
        <f t="shared" si="29"/>
        <v>#REF!</v>
      </c>
      <c r="M487" s="26"/>
      <c r="N487" s="18"/>
    </row>
    <row r="488" spans="1:14" x14ac:dyDescent="0.25">
      <c r="A488" s="13"/>
      <c r="B488" s="69"/>
      <c r="C488" s="72"/>
      <c r="D488" s="73"/>
      <c r="E488" s="26"/>
      <c r="F488" s="24"/>
      <c r="G488" s="24"/>
      <c r="H488" s="24"/>
      <c r="I488" s="13">
        <v>46</v>
      </c>
      <c r="J488" s="74">
        <f t="shared" si="28"/>
        <v>1.9166666666666667</v>
      </c>
      <c r="K488" s="26" t="e">
        <f t="shared" si="27"/>
        <v>#REF!</v>
      </c>
      <c r="L488" s="75" t="e">
        <f t="shared" si="29"/>
        <v>#REF!</v>
      </c>
      <c r="M488" s="26"/>
      <c r="N488" s="18"/>
    </row>
    <row r="489" spans="1:14" x14ac:dyDescent="0.25">
      <c r="A489" s="13"/>
      <c r="B489" s="69"/>
      <c r="C489" s="72"/>
      <c r="D489" s="73"/>
      <c r="E489" s="26"/>
      <c r="F489" s="24"/>
      <c r="G489" s="24"/>
      <c r="H489" s="24"/>
      <c r="I489" s="13">
        <v>46.1</v>
      </c>
      <c r="J489" s="74">
        <f t="shared" si="28"/>
        <v>1.9208333333333334</v>
      </c>
      <c r="K489" s="26" t="e">
        <f t="shared" si="27"/>
        <v>#REF!</v>
      </c>
      <c r="L489" s="75" t="e">
        <f t="shared" si="29"/>
        <v>#REF!</v>
      </c>
      <c r="M489" s="26"/>
      <c r="N489" s="18"/>
    </row>
    <row r="490" spans="1:14" x14ac:dyDescent="0.25">
      <c r="A490" s="13"/>
      <c r="B490" s="69"/>
      <c r="C490" s="72"/>
      <c r="D490" s="73"/>
      <c r="E490" s="26"/>
      <c r="F490" s="24"/>
      <c r="G490" s="24"/>
      <c r="H490" s="24"/>
      <c r="I490" s="13">
        <v>46.2</v>
      </c>
      <c r="J490" s="74">
        <f t="shared" si="28"/>
        <v>1.925</v>
      </c>
      <c r="K490" s="26" t="e">
        <f t="shared" si="27"/>
        <v>#REF!</v>
      </c>
      <c r="L490" s="75" t="e">
        <f t="shared" si="29"/>
        <v>#REF!</v>
      </c>
      <c r="M490" s="26"/>
      <c r="N490" s="18"/>
    </row>
    <row r="491" spans="1:14" x14ac:dyDescent="0.25">
      <c r="A491" s="13"/>
      <c r="B491" s="69"/>
      <c r="C491" s="72"/>
      <c r="D491" s="73"/>
      <c r="E491" s="26"/>
      <c r="F491" s="24"/>
      <c r="G491" s="24"/>
      <c r="H491" s="24"/>
      <c r="I491" s="13">
        <v>46.3</v>
      </c>
      <c r="J491" s="74">
        <f t="shared" si="28"/>
        <v>1.9291666666666665</v>
      </c>
      <c r="K491" s="26" t="e">
        <f t="shared" si="27"/>
        <v>#REF!</v>
      </c>
      <c r="L491" s="75" t="e">
        <f t="shared" si="29"/>
        <v>#REF!</v>
      </c>
      <c r="M491" s="26"/>
      <c r="N491" s="18"/>
    </row>
    <row r="492" spans="1:14" x14ac:dyDescent="0.25">
      <c r="A492" s="13"/>
      <c r="B492" s="69"/>
      <c r="C492" s="72"/>
      <c r="D492" s="73"/>
      <c r="E492" s="26"/>
      <c r="F492" s="24"/>
      <c r="G492" s="24"/>
      <c r="H492" s="24"/>
      <c r="I492" s="13">
        <v>46.4</v>
      </c>
      <c r="J492" s="74">
        <f t="shared" si="28"/>
        <v>1.9333333333333333</v>
      </c>
      <c r="K492" s="26" t="e">
        <f t="shared" si="27"/>
        <v>#REF!</v>
      </c>
      <c r="L492" s="75" t="e">
        <f t="shared" si="29"/>
        <v>#REF!</v>
      </c>
      <c r="M492" s="26"/>
      <c r="N492" s="18"/>
    </row>
    <row r="493" spans="1:14" x14ac:dyDescent="0.25">
      <c r="A493" s="13"/>
      <c r="B493" s="69"/>
      <c r="C493" s="72"/>
      <c r="D493" s="73"/>
      <c r="E493" s="26"/>
      <c r="F493" s="24"/>
      <c r="G493" s="24"/>
      <c r="H493" s="24"/>
      <c r="I493" s="13">
        <v>46.5</v>
      </c>
      <c r="J493" s="74">
        <f t="shared" si="28"/>
        <v>1.9375</v>
      </c>
      <c r="K493" s="26" t="e">
        <f t="shared" si="27"/>
        <v>#REF!</v>
      </c>
      <c r="L493" s="75" t="e">
        <f t="shared" si="29"/>
        <v>#REF!</v>
      </c>
      <c r="M493" s="26"/>
      <c r="N493" s="18"/>
    </row>
    <row r="494" spans="1:14" x14ac:dyDescent="0.25">
      <c r="A494" s="13"/>
      <c r="B494" s="69"/>
      <c r="C494" s="72"/>
      <c r="D494" s="73"/>
      <c r="E494" s="26"/>
      <c r="F494" s="24"/>
      <c r="G494" s="24"/>
      <c r="H494" s="24"/>
      <c r="I494" s="13">
        <v>46.6</v>
      </c>
      <c r="J494" s="74">
        <f t="shared" si="28"/>
        <v>1.9416666666666667</v>
      </c>
      <c r="K494" s="26" t="e">
        <f t="shared" si="27"/>
        <v>#REF!</v>
      </c>
      <c r="L494" s="75" t="e">
        <f t="shared" si="29"/>
        <v>#REF!</v>
      </c>
      <c r="M494" s="26"/>
      <c r="N494" s="18"/>
    </row>
    <row r="495" spans="1:14" x14ac:dyDescent="0.25">
      <c r="A495" s="13"/>
      <c r="B495" s="69"/>
      <c r="C495" s="72"/>
      <c r="D495" s="73"/>
      <c r="E495" s="26"/>
      <c r="F495" s="24"/>
      <c r="G495" s="24"/>
      <c r="H495" s="24"/>
      <c r="I495" s="13">
        <v>46.7</v>
      </c>
      <c r="J495" s="74">
        <f t="shared" si="28"/>
        <v>1.9458333333333335</v>
      </c>
      <c r="K495" s="26" t="e">
        <f t="shared" si="27"/>
        <v>#REF!</v>
      </c>
      <c r="L495" s="75" t="e">
        <f t="shared" si="29"/>
        <v>#REF!</v>
      </c>
      <c r="M495" s="26"/>
      <c r="N495" s="18"/>
    </row>
    <row r="496" spans="1:14" x14ac:dyDescent="0.25">
      <c r="A496" s="13"/>
      <c r="B496" s="69"/>
      <c r="C496" s="72"/>
      <c r="D496" s="73"/>
      <c r="E496" s="26"/>
      <c r="F496" s="24"/>
      <c r="G496" s="24"/>
      <c r="H496" s="24"/>
      <c r="I496" s="13">
        <v>46.8</v>
      </c>
      <c r="J496" s="74">
        <f t="shared" si="28"/>
        <v>1.95</v>
      </c>
      <c r="K496" s="26" t="e">
        <f t="shared" si="27"/>
        <v>#REF!</v>
      </c>
      <c r="L496" s="75" t="e">
        <f t="shared" si="29"/>
        <v>#REF!</v>
      </c>
      <c r="M496" s="26"/>
      <c r="N496" s="18"/>
    </row>
    <row r="497" spans="1:14" x14ac:dyDescent="0.25">
      <c r="A497" s="13"/>
      <c r="B497" s="69"/>
      <c r="C497" s="72"/>
      <c r="D497" s="73"/>
      <c r="E497" s="26"/>
      <c r="F497" s="24"/>
      <c r="G497" s="24"/>
      <c r="H497" s="24"/>
      <c r="I497" s="13">
        <v>46.9</v>
      </c>
      <c r="J497" s="74">
        <f t="shared" si="28"/>
        <v>1.9541666666666666</v>
      </c>
      <c r="K497" s="26" t="e">
        <f t="shared" si="27"/>
        <v>#REF!</v>
      </c>
      <c r="L497" s="75" t="e">
        <f t="shared" si="29"/>
        <v>#REF!</v>
      </c>
      <c r="M497" s="26"/>
      <c r="N497" s="18"/>
    </row>
    <row r="498" spans="1:14" x14ac:dyDescent="0.25">
      <c r="A498" s="13"/>
      <c r="B498" s="69"/>
      <c r="C498" s="72"/>
      <c r="D498" s="73"/>
      <c r="E498" s="26"/>
      <c r="F498" s="24"/>
      <c r="G498" s="24"/>
      <c r="H498" s="24"/>
      <c r="I498" s="13">
        <v>47</v>
      </c>
      <c r="J498" s="74">
        <f t="shared" si="28"/>
        <v>1.9583333333333333</v>
      </c>
      <c r="K498" s="26" t="e">
        <f t="shared" si="27"/>
        <v>#REF!</v>
      </c>
      <c r="L498" s="75" t="e">
        <f t="shared" si="29"/>
        <v>#REF!</v>
      </c>
      <c r="M498" s="26"/>
      <c r="N498" s="18"/>
    </row>
    <row r="499" spans="1:14" x14ac:dyDescent="0.25">
      <c r="A499" s="13"/>
      <c r="B499" s="69"/>
      <c r="C499" s="72"/>
      <c r="D499" s="73"/>
      <c r="E499" s="26"/>
      <c r="F499" s="24"/>
      <c r="G499" s="24"/>
      <c r="H499" s="24"/>
      <c r="I499" s="13">
        <v>47.1</v>
      </c>
      <c r="J499" s="74">
        <f t="shared" si="28"/>
        <v>1.9625000000000001</v>
      </c>
      <c r="K499" s="26" t="e">
        <f t="shared" si="27"/>
        <v>#REF!</v>
      </c>
      <c r="L499" s="75" t="e">
        <f t="shared" si="29"/>
        <v>#REF!</v>
      </c>
      <c r="M499" s="26"/>
      <c r="N499" s="18"/>
    </row>
    <row r="500" spans="1:14" x14ac:dyDescent="0.25">
      <c r="A500" s="13"/>
      <c r="B500" s="69"/>
      <c r="C500" s="72"/>
      <c r="D500" s="73"/>
      <c r="E500" s="26"/>
      <c r="F500" s="24"/>
      <c r="G500" s="24"/>
      <c r="H500" s="24"/>
      <c r="I500" s="13">
        <v>47.2</v>
      </c>
      <c r="J500" s="74">
        <f t="shared" si="28"/>
        <v>1.9666666666666668</v>
      </c>
      <c r="K500" s="26" t="e">
        <f t="shared" si="27"/>
        <v>#REF!</v>
      </c>
      <c r="L500" s="75" t="e">
        <f t="shared" si="29"/>
        <v>#REF!</v>
      </c>
      <c r="M500" s="26"/>
      <c r="N500" s="18"/>
    </row>
    <row r="501" spans="1:14" x14ac:dyDescent="0.25">
      <c r="A501" s="13"/>
      <c r="B501" s="69"/>
      <c r="C501" s="72"/>
      <c r="D501" s="73"/>
      <c r="E501" s="26"/>
      <c r="F501" s="24"/>
      <c r="G501" s="24"/>
      <c r="H501" s="24"/>
      <c r="I501" s="13">
        <v>47.3</v>
      </c>
      <c r="J501" s="74">
        <f t="shared" si="28"/>
        <v>1.9708333333333332</v>
      </c>
      <c r="K501" s="26" t="e">
        <f t="shared" si="27"/>
        <v>#REF!</v>
      </c>
      <c r="L501" s="75" t="e">
        <f t="shared" si="29"/>
        <v>#REF!</v>
      </c>
      <c r="M501" s="26"/>
      <c r="N501" s="18"/>
    </row>
    <row r="502" spans="1:14" x14ac:dyDescent="0.25">
      <c r="A502" s="13"/>
      <c r="B502" s="69"/>
      <c r="C502" s="72"/>
      <c r="D502" s="73"/>
      <c r="E502" s="26"/>
      <c r="F502" s="24"/>
      <c r="G502" s="24"/>
      <c r="H502" s="24"/>
      <c r="I502" s="13">
        <v>47.4</v>
      </c>
      <c r="J502" s="74">
        <f t="shared" si="28"/>
        <v>1.9749999999999999</v>
      </c>
      <c r="K502" s="26" t="e">
        <f t="shared" si="27"/>
        <v>#REF!</v>
      </c>
      <c r="L502" s="75" t="e">
        <f t="shared" si="29"/>
        <v>#REF!</v>
      </c>
      <c r="M502" s="26"/>
      <c r="N502" s="18"/>
    </row>
    <row r="503" spans="1:14" x14ac:dyDescent="0.25">
      <c r="A503" s="13"/>
      <c r="B503" s="69"/>
      <c r="C503" s="72"/>
      <c r="D503" s="73"/>
      <c r="E503" s="26"/>
      <c r="F503" s="24"/>
      <c r="G503" s="24"/>
      <c r="H503" s="24"/>
      <c r="I503" s="13">
        <v>47.5</v>
      </c>
      <c r="J503" s="74">
        <f t="shared" si="28"/>
        <v>1.9791666666666667</v>
      </c>
      <c r="K503" s="26" t="e">
        <f t="shared" si="27"/>
        <v>#REF!</v>
      </c>
      <c r="L503" s="75" t="e">
        <f t="shared" si="29"/>
        <v>#REF!</v>
      </c>
      <c r="M503" s="26"/>
      <c r="N503" s="18"/>
    </row>
    <row r="504" spans="1:14" x14ac:dyDescent="0.25">
      <c r="A504" s="13"/>
      <c r="B504" s="69"/>
      <c r="C504" s="72"/>
      <c r="D504" s="73"/>
      <c r="E504" s="26"/>
      <c r="F504" s="24"/>
      <c r="G504" s="24"/>
      <c r="H504" s="24"/>
      <c r="I504" s="13">
        <v>47.6</v>
      </c>
      <c r="J504" s="74">
        <f t="shared" si="28"/>
        <v>1.9833333333333334</v>
      </c>
      <c r="K504" s="26" t="e">
        <f t="shared" si="27"/>
        <v>#REF!</v>
      </c>
      <c r="L504" s="75" t="e">
        <f t="shared" si="29"/>
        <v>#REF!</v>
      </c>
      <c r="M504" s="26"/>
      <c r="N504" s="18"/>
    </row>
    <row r="505" spans="1:14" x14ac:dyDescent="0.25">
      <c r="A505" s="13"/>
      <c r="B505" s="69"/>
      <c r="C505" s="72"/>
      <c r="D505" s="73"/>
      <c r="E505" s="26"/>
      <c r="F505" s="24"/>
      <c r="G505" s="24"/>
      <c r="H505" s="24"/>
      <c r="I505" s="13">
        <v>47.7</v>
      </c>
      <c r="J505" s="74">
        <f t="shared" si="28"/>
        <v>1.9875</v>
      </c>
      <c r="K505" s="26" t="e">
        <f t="shared" si="27"/>
        <v>#REF!</v>
      </c>
      <c r="L505" s="75" t="e">
        <f t="shared" si="29"/>
        <v>#REF!</v>
      </c>
      <c r="M505" s="26"/>
      <c r="N505" s="18"/>
    </row>
    <row r="506" spans="1:14" x14ac:dyDescent="0.25">
      <c r="A506" s="13"/>
      <c r="B506" s="69"/>
      <c r="C506" s="72"/>
      <c r="D506" s="73"/>
      <c r="E506" s="26"/>
      <c r="F506" s="24"/>
      <c r="G506" s="24"/>
      <c r="H506" s="24"/>
      <c r="I506" s="13">
        <v>47.8</v>
      </c>
      <c r="J506" s="74">
        <f t="shared" si="28"/>
        <v>1.9916666666666665</v>
      </c>
      <c r="K506" s="26" t="e">
        <f t="shared" si="27"/>
        <v>#REF!</v>
      </c>
      <c r="L506" s="75" t="e">
        <f t="shared" si="29"/>
        <v>#REF!</v>
      </c>
      <c r="M506" s="26"/>
      <c r="N506" s="18"/>
    </row>
    <row r="507" spans="1:14" x14ac:dyDescent="0.25">
      <c r="A507" s="13"/>
      <c r="B507" s="69"/>
      <c r="C507" s="72"/>
      <c r="D507" s="73"/>
      <c r="E507" s="26"/>
      <c r="F507" s="24"/>
      <c r="G507" s="24"/>
      <c r="H507" s="24"/>
      <c r="I507" s="13">
        <v>47.9</v>
      </c>
      <c r="J507" s="74">
        <f t="shared" si="28"/>
        <v>1.9958333333333333</v>
      </c>
      <c r="K507" s="26" t="e">
        <f t="shared" si="27"/>
        <v>#REF!</v>
      </c>
      <c r="L507" s="75" t="e">
        <f t="shared" si="29"/>
        <v>#REF!</v>
      </c>
      <c r="M507" s="26"/>
      <c r="N507" s="18"/>
    </row>
    <row r="508" spans="1:14" x14ac:dyDescent="0.25">
      <c r="A508" s="13"/>
      <c r="B508" s="69"/>
      <c r="C508" s="72"/>
      <c r="D508" s="73"/>
      <c r="E508" s="26"/>
      <c r="F508" s="24"/>
      <c r="G508" s="24"/>
      <c r="H508" s="24"/>
      <c r="I508" s="13">
        <v>48</v>
      </c>
      <c r="J508" s="74">
        <f t="shared" si="28"/>
        <v>2</v>
      </c>
      <c r="K508" s="26" t="e">
        <f t="shared" si="27"/>
        <v>#REF!</v>
      </c>
      <c r="L508" s="75" t="e">
        <f t="shared" si="29"/>
        <v>#REF!</v>
      </c>
      <c r="M508" s="26"/>
      <c r="N508" s="18"/>
    </row>
    <row r="509" spans="1:14" x14ac:dyDescent="0.25">
      <c r="A509" s="13"/>
      <c r="B509" s="69"/>
      <c r="C509" s="72"/>
      <c r="D509" s="73"/>
      <c r="E509" s="26"/>
      <c r="F509" s="24"/>
      <c r="G509" s="24"/>
      <c r="H509" s="24"/>
      <c r="I509" s="13">
        <v>48.1</v>
      </c>
      <c r="J509" s="74">
        <f t="shared" si="28"/>
        <v>2.0041666666666669</v>
      </c>
      <c r="K509" s="26" t="e">
        <f t="shared" si="27"/>
        <v>#REF!</v>
      </c>
      <c r="L509" s="75" t="e">
        <f t="shared" si="29"/>
        <v>#REF!</v>
      </c>
      <c r="M509" s="26"/>
      <c r="N509" s="18"/>
    </row>
    <row r="510" spans="1:14" x14ac:dyDescent="0.25">
      <c r="A510" s="13"/>
      <c r="B510" s="69"/>
      <c r="C510" s="72"/>
      <c r="D510" s="73"/>
      <c r="E510" s="26"/>
      <c r="F510" s="24"/>
      <c r="G510" s="24"/>
      <c r="H510" s="24"/>
      <c r="I510" s="13">
        <v>48.2</v>
      </c>
      <c r="J510" s="74">
        <f t="shared" si="28"/>
        <v>2.0083333333333333</v>
      </c>
      <c r="K510" s="26" t="e">
        <f t="shared" si="27"/>
        <v>#REF!</v>
      </c>
      <c r="L510" s="75" t="e">
        <f t="shared" si="29"/>
        <v>#REF!</v>
      </c>
      <c r="M510" s="26"/>
      <c r="N510" s="18"/>
    </row>
    <row r="511" spans="1:14" x14ac:dyDescent="0.25">
      <c r="A511" s="13"/>
      <c r="B511" s="69"/>
      <c r="C511" s="72"/>
      <c r="D511" s="73"/>
      <c r="E511" s="26"/>
      <c r="F511" s="24"/>
      <c r="G511" s="24"/>
      <c r="H511" s="24"/>
      <c r="I511" s="13">
        <v>48.3</v>
      </c>
      <c r="J511" s="74">
        <f t="shared" si="28"/>
        <v>2.0124999999999997</v>
      </c>
      <c r="K511" s="26" t="e">
        <f t="shared" si="27"/>
        <v>#REF!</v>
      </c>
      <c r="L511" s="75" t="e">
        <f t="shared" si="29"/>
        <v>#REF!</v>
      </c>
      <c r="M511" s="26"/>
      <c r="N511" s="18"/>
    </row>
    <row r="512" spans="1:14" x14ac:dyDescent="0.25">
      <c r="A512" s="13"/>
      <c r="B512" s="69"/>
      <c r="C512" s="72"/>
      <c r="D512" s="73"/>
      <c r="E512" s="26"/>
      <c r="F512" s="24"/>
      <c r="G512" s="24"/>
      <c r="H512" s="24"/>
      <c r="I512" s="13">
        <v>48.4</v>
      </c>
      <c r="J512" s="74">
        <f t="shared" si="28"/>
        <v>2.0166666666666666</v>
      </c>
      <c r="K512" s="26" t="e">
        <f t="shared" si="27"/>
        <v>#REF!</v>
      </c>
      <c r="L512" s="75" t="e">
        <f t="shared" si="29"/>
        <v>#REF!</v>
      </c>
      <c r="M512" s="26"/>
      <c r="N512" s="18"/>
    </row>
    <row r="513" spans="1:14" x14ac:dyDescent="0.25">
      <c r="A513" s="13"/>
      <c r="B513" s="69"/>
      <c r="C513" s="72"/>
      <c r="D513" s="73"/>
      <c r="E513" s="26"/>
      <c r="F513" s="24"/>
      <c r="G513" s="24"/>
      <c r="H513" s="24"/>
      <c r="I513" s="13">
        <v>48.5</v>
      </c>
      <c r="J513" s="74">
        <f t="shared" si="28"/>
        <v>2.0208333333333335</v>
      </c>
      <c r="K513" s="26" t="e">
        <f t="shared" si="27"/>
        <v>#REF!</v>
      </c>
      <c r="L513" s="75" t="e">
        <f t="shared" si="29"/>
        <v>#REF!</v>
      </c>
      <c r="M513" s="26"/>
      <c r="N513" s="18"/>
    </row>
    <row r="514" spans="1:14" x14ac:dyDescent="0.25">
      <c r="A514" s="13"/>
      <c r="B514" s="69"/>
      <c r="C514" s="72"/>
      <c r="D514" s="73"/>
      <c r="E514" s="26"/>
      <c r="F514" s="24"/>
      <c r="G514" s="24"/>
      <c r="H514" s="24"/>
      <c r="I514" s="13">
        <v>48.6</v>
      </c>
      <c r="J514" s="74">
        <f t="shared" si="28"/>
        <v>2.0249999999999999</v>
      </c>
      <c r="K514" s="26" t="e">
        <f t="shared" si="27"/>
        <v>#REF!</v>
      </c>
      <c r="L514" s="75" t="e">
        <f t="shared" si="29"/>
        <v>#REF!</v>
      </c>
      <c r="M514" s="26"/>
      <c r="N514" s="18"/>
    </row>
    <row r="515" spans="1:14" x14ac:dyDescent="0.25">
      <c r="A515" s="13"/>
      <c r="B515" s="69"/>
      <c r="C515" s="72"/>
      <c r="D515" s="73"/>
      <c r="E515" s="26"/>
      <c r="F515" s="24"/>
      <c r="G515" s="24"/>
      <c r="H515" s="24"/>
      <c r="I515" s="13">
        <v>48.7</v>
      </c>
      <c r="J515" s="74">
        <f t="shared" si="28"/>
        <v>2.0291666666666668</v>
      </c>
      <c r="K515" s="26" t="e">
        <f t="shared" si="27"/>
        <v>#REF!</v>
      </c>
      <c r="L515" s="75" t="e">
        <f t="shared" si="29"/>
        <v>#REF!</v>
      </c>
      <c r="M515" s="26"/>
      <c r="N515" s="18"/>
    </row>
    <row r="516" spans="1:14" x14ac:dyDescent="0.25">
      <c r="A516" s="13"/>
      <c r="B516" s="69"/>
      <c r="C516" s="72"/>
      <c r="D516" s="73"/>
      <c r="E516" s="26"/>
      <c r="F516" s="24"/>
      <c r="G516" s="24"/>
      <c r="H516" s="24"/>
      <c r="I516" s="13">
        <v>48.8</v>
      </c>
      <c r="J516" s="74">
        <f t="shared" si="28"/>
        <v>2.0333333333333332</v>
      </c>
      <c r="K516" s="26" t="e">
        <f t="shared" si="27"/>
        <v>#REF!</v>
      </c>
      <c r="L516" s="75" t="e">
        <f t="shared" si="29"/>
        <v>#REF!</v>
      </c>
      <c r="M516" s="26"/>
      <c r="N516" s="18"/>
    </row>
    <row r="517" spans="1:14" x14ac:dyDescent="0.25">
      <c r="A517" s="13"/>
      <c r="B517" s="69"/>
      <c r="C517" s="72"/>
      <c r="D517" s="73"/>
      <c r="E517" s="26"/>
      <c r="F517" s="24"/>
      <c r="G517" s="24"/>
      <c r="H517" s="24"/>
      <c r="I517" s="13">
        <v>48.9</v>
      </c>
      <c r="J517" s="74">
        <f t="shared" si="28"/>
        <v>2.0375000000000001</v>
      </c>
      <c r="K517" s="26" t="e">
        <f t="shared" si="27"/>
        <v>#REF!</v>
      </c>
      <c r="L517" s="75" t="e">
        <f t="shared" si="29"/>
        <v>#REF!</v>
      </c>
      <c r="M517" s="26"/>
      <c r="N517" s="18"/>
    </row>
    <row r="518" spans="1:14" x14ac:dyDescent="0.25">
      <c r="A518" s="13"/>
      <c r="B518" s="69"/>
      <c r="C518" s="72"/>
      <c r="D518" s="73"/>
      <c r="E518" s="26"/>
      <c r="F518" s="24"/>
      <c r="G518" s="24"/>
      <c r="H518" s="24"/>
      <c r="I518" s="13">
        <v>49</v>
      </c>
      <c r="J518" s="74">
        <f t="shared" si="28"/>
        <v>2.0416666666666665</v>
      </c>
      <c r="K518" s="26" t="e">
        <f t="shared" si="27"/>
        <v>#REF!</v>
      </c>
      <c r="L518" s="75" t="e">
        <f t="shared" si="29"/>
        <v>#REF!</v>
      </c>
      <c r="M518" s="26"/>
      <c r="N518" s="18"/>
    </row>
    <row r="519" spans="1:14" x14ac:dyDescent="0.25">
      <c r="A519" s="13"/>
      <c r="B519" s="69"/>
      <c r="C519" s="72"/>
      <c r="D519" s="73"/>
      <c r="E519" s="26"/>
      <c r="F519" s="24"/>
      <c r="G519" s="24"/>
      <c r="H519" s="24"/>
      <c r="I519" s="13">
        <v>49.1</v>
      </c>
      <c r="J519" s="74">
        <f t="shared" si="28"/>
        <v>2.0458333333333334</v>
      </c>
      <c r="K519" s="26" t="e">
        <f t="shared" si="27"/>
        <v>#REF!</v>
      </c>
      <c r="L519" s="75" t="e">
        <f t="shared" si="29"/>
        <v>#REF!</v>
      </c>
      <c r="M519" s="26"/>
      <c r="N519" s="18"/>
    </row>
    <row r="520" spans="1:14" x14ac:dyDescent="0.25">
      <c r="A520" s="13"/>
      <c r="B520" s="69"/>
      <c r="C520" s="72"/>
      <c r="D520" s="73"/>
      <c r="E520" s="26"/>
      <c r="F520" s="24"/>
      <c r="G520" s="24"/>
      <c r="H520" s="24"/>
      <c r="I520" s="13">
        <v>49.2</v>
      </c>
      <c r="J520" s="74">
        <f t="shared" si="28"/>
        <v>2.0500000000000003</v>
      </c>
      <c r="K520" s="26" t="e">
        <f t="shared" si="27"/>
        <v>#REF!</v>
      </c>
      <c r="L520" s="75" t="e">
        <f t="shared" si="29"/>
        <v>#REF!</v>
      </c>
      <c r="M520" s="26"/>
      <c r="N520" s="18"/>
    </row>
    <row r="521" spans="1:14" x14ac:dyDescent="0.25">
      <c r="A521" s="13"/>
      <c r="B521" s="69"/>
      <c r="C521" s="72"/>
      <c r="D521" s="73"/>
      <c r="E521" s="26"/>
      <c r="F521" s="24"/>
      <c r="G521" s="24"/>
      <c r="H521" s="24"/>
      <c r="I521" s="13">
        <v>49.3</v>
      </c>
      <c r="J521" s="74">
        <f t="shared" si="28"/>
        <v>2.0541666666666667</v>
      </c>
      <c r="K521" s="26" t="e">
        <f t="shared" si="27"/>
        <v>#REF!</v>
      </c>
      <c r="L521" s="75" t="e">
        <f t="shared" si="29"/>
        <v>#REF!</v>
      </c>
      <c r="M521" s="26"/>
      <c r="N521" s="18"/>
    </row>
    <row r="522" spans="1:14" x14ac:dyDescent="0.25">
      <c r="A522" s="13"/>
      <c r="B522" s="69"/>
      <c r="C522" s="72"/>
      <c r="D522" s="73"/>
      <c r="E522" s="26"/>
      <c r="F522" s="24"/>
      <c r="G522" s="24"/>
      <c r="H522" s="24"/>
      <c r="I522" s="13">
        <v>49.4</v>
      </c>
      <c r="J522" s="74">
        <f t="shared" si="28"/>
        <v>2.0583333333333331</v>
      </c>
      <c r="K522" s="26" t="e">
        <f t="shared" si="27"/>
        <v>#REF!</v>
      </c>
      <c r="L522" s="75" t="e">
        <f t="shared" si="29"/>
        <v>#REF!</v>
      </c>
      <c r="M522" s="26"/>
      <c r="N522" s="18"/>
    </row>
    <row r="523" spans="1:14" x14ac:dyDescent="0.25">
      <c r="A523" s="13"/>
      <c r="B523" s="69"/>
      <c r="C523" s="72"/>
      <c r="D523" s="73"/>
      <c r="E523" s="26"/>
      <c r="F523" s="24"/>
      <c r="G523" s="24"/>
      <c r="H523" s="24"/>
      <c r="I523" s="13">
        <v>49.5</v>
      </c>
      <c r="J523" s="74">
        <f t="shared" si="28"/>
        <v>2.0625</v>
      </c>
      <c r="K523" s="26" t="e">
        <f t="shared" si="27"/>
        <v>#REF!</v>
      </c>
      <c r="L523" s="75" t="e">
        <f t="shared" si="29"/>
        <v>#REF!</v>
      </c>
      <c r="M523" s="26"/>
      <c r="N523" s="18"/>
    </row>
    <row r="524" spans="1:14" x14ac:dyDescent="0.25">
      <c r="A524" s="13"/>
      <c r="B524" s="69"/>
      <c r="C524" s="72"/>
      <c r="D524" s="73"/>
      <c r="E524" s="26"/>
      <c r="F524" s="24"/>
      <c r="G524" s="24"/>
      <c r="H524" s="24"/>
      <c r="I524" s="13">
        <v>49.6</v>
      </c>
      <c r="J524" s="74">
        <f t="shared" si="28"/>
        <v>2.0666666666666669</v>
      </c>
      <c r="K524" s="26" t="e">
        <f t="shared" si="27"/>
        <v>#REF!</v>
      </c>
      <c r="L524" s="75" t="e">
        <f t="shared" si="29"/>
        <v>#REF!</v>
      </c>
      <c r="M524" s="26"/>
      <c r="N524" s="18"/>
    </row>
    <row r="525" spans="1:14" x14ac:dyDescent="0.25">
      <c r="A525" s="13"/>
      <c r="B525" s="69"/>
      <c r="C525" s="72"/>
      <c r="D525" s="73"/>
      <c r="E525" s="26"/>
      <c r="F525" s="24"/>
      <c r="G525" s="24"/>
      <c r="H525" s="24"/>
      <c r="I525" s="13">
        <v>49.7</v>
      </c>
      <c r="J525" s="74">
        <f t="shared" si="28"/>
        <v>2.0708333333333333</v>
      </c>
      <c r="K525" s="26" t="e">
        <f t="shared" si="27"/>
        <v>#REF!</v>
      </c>
      <c r="L525" s="75" t="e">
        <f t="shared" si="29"/>
        <v>#REF!</v>
      </c>
      <c r="M525" s="26"/>
      <c r="N525" s="18"/>
    </row>
    <row r="526" spans="1:14" x14ac:dyDescent="0.25">
      <c r="A526" s="13"/>
      <c r="B526" s="69"/>
      <c r="C526" s="72"/>
      <c r="D526" s="73"/>
      <c r="E526" s="26"/>
      <c r="F526" s="24"/>
      <c r="G526" s="24"/>
      <c r="H526" s="24"/>
      <c r="I526" s="13">
        <v>49.8</v>
      </c>
      <c r="J526" s="74">
        <f t="shared" si="28"/>
        <v>2.0749999999999997</v>
      </c>
      <c r="K526" s="26" t="e">
        <f t="shared" si="27"/>
        <v>#REF!</v>
      </c>
      <c r="L526" s="75" t="e">
        <f t="shared" si="29"/>
        <v>#REF!</v>
      </c>
      <c r="M526" s="26"/>
      <c r="N526" s="18"/>
    </row>
    <row r="527" spans="1:14" x14ac:dyDescent="0.25">
      <c r="A527" s="13"/>
      <c r="B527" s="69"/>
      <c r="C527" s="72"/>
      <c r="D527" s="73"/>
      <c r="E527" s="26"/>
      <c r="F527" s="24"/>
      <c r="G527" s="24"/>
      <c r="H527" s="24"/>
      <c r="I527" s="13">
        <v>49.9</v>
      </c>
      <c r="J527" s="74">
        <f t="shared" si="28"/>
        <v>2.0791666666666666</v>
      </c>
      <c r="K527" s="26" t="e">
        <f t="shared" si="27"/>
        <v>#REF!</v>
      </c>
      <c r="L527" s="75" t="e">
        <f t="shared" si="29"/>
        <v>#REF!</v>
      </c>
      <c r="M527" s="26"/>
      <c r="N527" s="18"/>
    </row>
    <row r="528" spans="1:14" x14ac:dyDescent="0.25">
      <c r="A528" s="13"/>
      <c r="B528" s="69"/>
      <c r="C528" s="72"/>
      <c r="D528" s="73"/>
      <c r="E528" s="26"/>
      <c r="F528" s="24"/>
      <c r="G528" s="24"/>
      <c r="H528" s="24"/>
      <c r="I528" s="13">
        <v>50</v>
      </c>
      <c r="J528" s="74">
        <f t="shared" si="28"/>
        <v>2.0833333333333335</v>
      </c>
      <c r="K528" s="26" t="e">
        <f t="shared" si="27"/>
        <v>#REF!</v>
      </c>
      <c r="L528" s="75" t="e">
        <f t="shared" si="29"/>
        <v>#REF!</v>
      </c>
      <c r="M528" s="26"/>
      <c r="N528" s="18"/>
    </row>
    <row r="529" spans="1:14" x14ac:dyDescent="0.25">
      <c r="A529" s="13"/>
      <c r="B529" s="69"/>
      <c r="C529" s="72"/>
      <c r="D529" s="73"/>
      <c r="E529" s="26"/>
      <c r="F529" s="24"/>
      <c r="G529" s="24"/>
      <c r="H529" s="24"/>
      <c r="I529" s="13">
        <v>50.1</v>
      </c>
      <c r="J529" s="74">
        <f t="shared" si="28"/>
        <v>2.0874999999999999</v>
      </c>
      <c r="K529" s="26" t="e">
        <f t="shared" si="27"/>
        <v>#REF!</v>
      </c>
      <c r="L529" s="75" t="e">
        <f t="shared" si="29"/>
        <v>#REF!</v>
      </c>
      <c r="M529" s="26"/>
      <c r="N529" s="18"/>
    </row>
    <row r="530" spans="1:14" x14ac:dyDescent="0.25">
      <c r="A530" s="13"/>
      <c r="B530" s="69"/>
      <c r="C530" s="72"/>
      <c r="D530" s="73"/>
      <c r="E530" s="26"/>
      <c r="F530" s="24"/>
      <c r="G530" s="24"/>
      <c r="H530" s="24"/>
      <c r="I530" s="13">
        <v>50.2</v>
      </c>
      <c r="J530" s="74">
        <f t="shared" si="28"/>
        <v>2.0916666666666668</v>
      </c>
      <c r="K530" s="26" t="e">
        <f t="shared" si="27"/>
        <v>#REF!</v>
      </c>
      <c r="L530" s="75" t="e">
        <f t="shared" si="29"/>
        <v>#REF!</v>
      </c>
      <c r="M530" s="26"/>
      <c r="N530" s="18"/>
    </row>
    <row r="531" spans="1:14" x14ac:dyDescent="0.25">
      <c r="A531" s="13"/>
      <c r="B531" s="69"/>
      <c r="C531" s="72"/>
      <c r="D531" s="73"/>
      <c r="E531" s="26"/>
      <c r="F531" s="24"/>
      <c r="G531" s="24"/>
      <c r="H531" s="24"/>
      <c r="I531" s="13">
        <v>50.3</v>
      </c>
      <c r="J531" s="74">
        <f t="shared" si="28"/>
        <v>2.0958333333333332</v>
      </c>
      <c r="K531" s="26" t="e">
        <f t="shared" si="27"/>
        <v>#REF!</v>
      </c>
      <c r="L531" s="75" t="e">
        <f t="shared" si="29"/>
        <v>#REF!</v>
      </c>
      <c r="M531" s="26"/>
      <c r="N531" s="18"/>
    </row>
    <row r="532" spans="1:14" x14ac:dyDescent="0.25">
      <c r="A532" s="13"/>
      <c r="B532" s="69"/>
      <c r="C532" s="72"/>
      <c r="D532" s="73"/>
      <c r="E532" s="26"/>
      <c r="F532" s="24"/>
      <c r="G532" s="24"/>
      <c r="H532" s="24"/>
      <c r="I532" s="13">
        <v>50.4</v>
      </c>
      <c r="J532" s="74">
        <f t="shared" si="28"/>
        <v>2.1</v>
      </c>
      <c r="K532" s="26" t="e">
        <f t="shared" si="27"/>
        <v>#REF!</v>
      </c>
      <c r="L532" s="75" t="e">
        <f t="shared" si="29"/>
        <v>#REF!</v>
      </c>
      <c r="M532" s="26"/>
      <c r="N532" s="18"/>
    </row>
    <row r="533" spans="1:14" x14ac:dyDescent="0.25">
      <c r="A533" s="13"/>
      <c r="B533" s="69"/>
      <c r="C533" s="72"/>
      <c r="D533" s="73"/>
      <c r="E533" s="26"/>
      <c r="F533" s="24"/>
      <c r="G533" s="24"/>
      <c r="H533" s="24"/>
      <c r="I533" s="13">
        <v>50.5</v>
      </c>
      <c r="J533" s="74">
        <f t="shared" si="28"/>
        <v>2.1041666666666665</v>
      </c>
      <c r="K533" s="26" t="e">
        <f t="shared" si="27"/>
        <v>#REF!</v>
      </c>
      <c r="L533" s="75" t="e">
        <f t="shared" si="29"/>
        <v>#REF!</v>
      </c>
      <c r="M533" s="26"/>
      <c r="N533" s="18"/>
    </row>
    <row r="534" spans="1:14" x14ac:dyDescent="0.25">
      <c r="A534" s="13"/>
      <c r="B534" s="69"/>
      <c r="C534" s="72"/>
      <c r="D534" s="73"/>
      <c r="E534" s="26"/>
      <c r="F534" s="24"/>
      <c r="G534" s="24"/>
      <c r="H534" s="24"/>
      <c r="I534" s="13">
        <v>50.6</v>
      </c>
      <c r="J534" s="74">
        <f t="shared" si="28"/>
        <v>2.1083333333333334</v>
      </c>
      <c r="K534" s="26" t="e">
        <f t="shared" si="27"/>
        <v>#REF!</v>
      </c>
      <c r="L534" s="75" t="e">
        <f t="shared" si="29"/>
        <v>#REF!</v>
      </c>
      <c r="M534" s="26"/>
      <c r="N534" s="18"/>
    </row>
    <row r="535" spans="1:14" x14ac:dyDescent="0.25">
      <c r="A535" s="13"/>
      <c r="B535" s="69"/>
      <c r="C535" s="72"/>
      <c r="D535" s="73"/>
      <c r="E535" s="26"/>
      <c r="F535" s="24"/>
      <c r="G535" s="24"/>
      <c r="H535" s="24"/>
      <c r="I535" s="13">
        <v>50.7</v>
      </c>
      <c r="J535" s="74">
        <f t="shared" si="28"/>
        <v>2.1125000000000003</v>
      </c>
      <c r="K535" s="26" t="e">
        <f t="shared" si="27"/>
        <v>#REF!</v>
      </c>
      <c r="L535" s="75" t="e">
        <f t="shared" si="29"/>
        <v>#REF!</v>
      </c>
      <c r="M535" s="26"/>
      <c r="N535" s="18"/>
    </row>
    <row r="536" spans="1:14" x14ac:dyDescent="0.25">
      <c r="A536" s="13"/>
      <c r="B536" s="69"/>
      <c r="C536" s="72"/>
      <c r="D536" s="73"/>
      <c r="E536" s="26"/>
      <c r="F536" s="24"/>
      <c r="G536" s="24"/>
      <c r="H536" s="24"/>
      <c r="I536" s="13">
        <v>50.8</v>
      </c>
      <c r="J536" s="74">
        <f t="shared" si="28"/>
        <v>2.1166666666666667</v>
      </c>
      <c r="K536" s="26" t="e">
        <f t="shared" si="27"/>
        <v>#REF!</v>
      </c>
      <c r="L536" s="75" t="e">
        <f t="shared" si="29"/>
        <v>#REF!</v>
      </c>
      <c r="M536" s="26"/>
      <c r="N536" s="18"/>
    </row>
    <row r="537" spans="1:14" x14ac:dyDescent="0.25">
      <c r="A537" s="13"/>
      <c r="B537" s="69"/>
      <c r="C537" s="72"/>
      <c r="D537" s="73"/>
      <c r="E537" s="26"/>
      <c r="F537" s="24"/>
      <c r="G537" s="24"/>
      <c r="H537" s="24"/>
      <c r="I537" s="13">
        <v>50.9</v>
      </c>
      <c r="J537" s="74">
        <f t="shared" si="28"/>
        <v>2.1208333333333331</v>
      </c>
      <c r="K537" s="26" t="e">
        <f t="shared" si="27"/>
        <v>#REF!</v>
      </c>
      <c r="L537" s="75" t="e">
        <f t="shared" si="29"/>
        <v>#REF!</v>
      </c>
      <c r="M537" s="26"/>
      <c r="N537" s="18"/>
    </row>
    <row r="538" spans="1:14" x14ac:dyDescent="0.25">
      <c r="A538" s="13"/>
      <c r="B538" s="69"/>
      <c r="C538" s="72"/>
      <c r="D538" s="73"/>
      <c r="E538" s="26"/>
      <c r="F538" s="24"/>
      <c r="G538" s="24"/>
      <c r="H538" s="24"/>
      <c r="I538" s="13">
        <v>51</v>
      </c>
      <c r="J538" s="74">
        <f t="shared" si="28"/>
        <v>2.125</v>
      </c>
      <c r="K538" s="26" t="e">
        <f t="shared" si="27"/>
        <v>#REF!</v>
      </c>
      <c r="L538" s="75" t="e">
        <f t="shared" si="29"/>
        <v>#REF!</v>
      </c>
      <c r="M538" s="26"/>
      <c r="N538" s="18"/>
    </row>
    <row r="539" spans="1:14" x14ac:dyDescent="0.25">
      <c r="A539" s="13"/>
      <c r="B539" s="69"/>
      <c r="C539" s="72"/>
      <c r="D539" s="73"/>
      <c r="E539" s="26"/>
      <c r="F539" s="24"/>
      <c r="G539" s="24"/>
      <c r="H539" s="24"/>
      <c r="I539" s="13">
        <v>51.1</v>
      </c>
      <c r="J539" s="74">
        <f t="shared" si="28"/>
        <v>2.1291666666666669</v>
      </c>
      <c r="K539" s="26" t="e">
        <f t="shared" si="27"/>
        <v>#REF!</v>
      </c>
      <c r="L539" s="75" t="e">
        <f t="shared" si="29"/>
        <v>#REF!</v>
      </c>
      <c r="M539" s="26"/>
      <c r="N539" s="18"/>
    </row>
    <row r="540" spans="1:14" x14ac:dyDescent="0.25">
      <c r="A540" s="13"/>
      <c r="B540" s="69"/>
      <c r="C540" s="72"/>
      <c r="D540" s="73"/>
      <c r="E540" s="26"/>
      <c r="F540" s="24"/>
      <c r="G540" s="24"/>
      <c r="H540" s="24"/>
      <c r="I540" s="13">
        <v>51.2</v>
      </c>
      <c r="J540" s="74">
        <f t="shared" si="28"/>
        <v>2.1333333333333333</v>
      </c>
      <c r="K540" s="26" t="e">
        <f t="shared" ref="K540:K603" si="30">100%-EXP(-I540/24*$B$10)</f>
        <v>#REF!</v>
      </c>
      <c r="L540" s="75" t="e">
        <f t="shared" si="29"/>
        <v>#REF!</v>
      </c>
      <c r="M540" s="26"/>
      <c r="N540" s="18"/>
    </row>
    <row r="541" spans="1:14" x14ac:dyDescent="0.25">
      <c r="A541" s="13"/>
      <c r="B541" s="69"/>
      <c r="C541" s="72"/>
      <c r="D541" s="73"/>
      <c r="E541" s="26"/>
      <c r="F541" s="24"/>
      <c r="G541" s="24"/>
      <c r="H541" s="24"/>
      <c r="I541" s="13">
        <v>51.3</v>
      </c>
      <c r="J541" s="74">
        <f t="shared" ref="J541:J604" si="31">I541/24</f>
        <v>2.1374999999999997</v>
      </c>
      <c r="K541" s="26" t="e">
        <f t="shared" si="30"/>
        <v>#REF!</v>
      </c>
      <c r="L541" s="75" t="e">
        <f t="shared" si="29"/>
        <v>#REF!</v>
      </c>
      <c r="M541" s="26"/>
      <c r="N541" s="18"/>
    </row>
    <row r="542" spans="1:14" x14ac:dyDescent="0.25">
      <c r="A542" s="13"/>
      <c r="B542" s="69"/>
      <c r="C542" s="72"/>
      <c r="D542" s="73"/>
      <c r="E542" s="26"/>
      <c r="F542" s="24"/>
      <c r="G542" s="24"/>
      <c r="H542" s="24"/>
      <c r="I542" s="13">
        <v>51.4</v>
      </c>
      <c r="J542" s="74">
        <f t="shared" si="31"/>
        <v>2.1416666666666666</v>
      </c>
      <c r="K542" s="26" t="e">
        <f t="shared" si="30"/>
        <v>#REF!</v>
      </c>
      <c r="L542" s="75" t="e">
        <f t="shared" si="29"/>
        <v>#REF!</v>
      </c>
      <c r="M542" s="26"/>
      <c r="N542" s="18"/>
    </row>
    <row r="543" spans="1:14" x14ac:dyDescent="0.25">
      <c r="A543" s="13"/>
      <c r="B543" s="69"/>
      <c r="C543" s="72"/>
      <c r="D543" s="73"/>
      <c r="E543" s="26"/>
      <c r="F543" s="24"/>
      <c r="G543" s="24"/>
      <c r="H543" s="24"/>
      <c r="I543" s="13">
        <v>51.5</v>
      </c>
      <c r="J543" s="74">
        <f t="shared" si="31"/>
        <v>2.1458333333333335</v>
      </c>
      <c r="K543" s="26" t="e">
        <f t="shared" si="30"/>
        <v>#REF!</v>
      </c>
      <c r="L543" s="75" t="e">
        <f t="shared" ref="L543:L606" si="32">K543-K542</f>
        <v>#REF!</v>
      </c>
      <c r="M543" s="26"/>
      <c r="N543" s="18"/>
    </row>
    <row r="544" spans="1:14" x14ac:dyDescent="0.25">
      <c r="A544" s="13"/>
      <c r="B544" s="69"/>
      <c r="C544" s="72"/>
      <c r="D544" s="73"/>
      <c r="E544" s="26"/>
      <c r="F544" s="24"/>
      <c r="G544" s="24"/>
      <c r="H544" s="24"/>
      <c r="I544" s="13">
        <v>51.6</v>
      </c>
      <c r="J544" s="74">
        <f t="shared" si="31"/>
        <v>2.15</v>
      </c>
      <c r="K544" s="26" t="e">
        <f t="shared" si="30"/>
        <v>#REF!</v>
      </c>
      <c r="L544" s="75" t="e">
        <f t="shared" si="32"/>
        <v>#REF!</v>
      </c>
      <c r="M544" s="26"/>
      <c r="N544" s="18"/>
    </row>
    <row r="545" spans="1:14" x14ac:dyDescent="0.25">
      <c r="A545" s="13"/>
      <c r="B545" s="69"/>
      <c r="C545" s="72"/>
      <c r="D545" s="73"/>
      <c r="E545" s="26"/>
      <c r="F545" s="24"/>
      <c r="G545" s="24"/>
      <c r="H545" s="24"/>
      <c r="I545" s="13">
        <v>51.7</v>
      </c>
      <c r="J545" s="74">
        <f t="shared" si="31"/>
        <v>2.1541666666666668</v>
      </c>
      <c r="K545" s="26" t="e">
        <f t="shared" si="30"/>
        <v>#REF!</v>
      </c>
      <c r="L545" s="75" t="e">
        <f t="shared" si="32"/>
        <v>#REF!</v>
      </c>
      <c r="M545" s="26"/>
      <c r="N545" s="18"/>
    </row>
    <row r="546" spans="1:14" x14ac:dyDescent="0.25">
      <c r="A546" s="13"/>
      <c r="B546" s="69"/>
      <c r="C546" s="72"/>
      <c r="D546" s="73"/>
      <c r="E546" s="26"/>
      <c r="F546" s="24"/>
      <c r="G546" s="24"/>
      <c r="H546" s="24"/>
      <c r="I546" s="13">
        <v>51.8</v>
      </c>
      <c r="J546" s="74">
        <f t="shared" si="31"/>
        <v>2.1583333333333332</v>
      </c>
      <c r="K546" s="26" t="e">
        <f t="shared" si="30"/>
        <v>#REF!</v>
      </c>
      <c r="L546" s="75" t="e">
        <f t="shared" si="32"/>
        <v>#REF!</v>
      </c>
      <c r="M546" s="26"/>
      <c r="N546" s="18"/>
    </row>
    <row r="547" spans="1:14" x14ac:dyDescent="0.25">
      <c r="A547" s="13"/>
      <c r="B547" s="69"/>
      <c r="C547" s="72"/>
      <c r="D547" s="73"/>
      <c r="E547" s="26"/>
      <c r="F547" s="24"/>
      <c r="G547" s="24"/>
      <c r="H547" s="24"/>
      <c r="I547" s="13">
        <v>51.9</v>
      </c>
      <c r="J547" s="74">
        <f t="shared" si="31"/>
        <v>2.1625000000000001</v>
      </c>
      <c r="K547" s="26" t="e">
        <f t="shared" si="30"/>
        <v>#REF!</v>
      </c>
      <c r="L547" s="75" t="e">
        <f t="shared" si="32"/>
        <v>#REF!</v>
      </c>
      <c r="M547" s="26"/>
      <c r="N547" s="18"/>
    </row>
    <row r="548" spans="1:14" x14ac:dyDescent="0.25">
      <c r="A548" s="13"/>
      <c r="B548" s="69"/>
      <c r="C548" s="72"/>
      <c r="D548" s="73"/>
      <c r="E548" s="26"/>
      <c r="F548" s="24"/>
      <c r="G548" s="24"/>
      <c r="H548" s="24"/>
      <c r="I548" s="13">
        <v>52</v>
      </c>
      <c r="J548" s="74">
        <f t="shared" si="31"/>
        <v>2.1666666666666665</v>
      </c>
      <c r="K548" s="26" t="e">
        <f t="shared" si="30"/>
        <v>#REF!</v>
      </c>
      <c r="L548" s="75" t="e">
        <f t="shared" si="32"/>
        <v>#REF!</v>
      </c>
      <c r="M548" s="26"/>
      <c r="N548" s="18"/>
    </row>
    <row r="549" spans="1:14" x14ac:dyDescent="0.25">
      <c r="A549" s="13"/>
      <c r="B549" s="69"/>
      <c r="C549" s="72"/>
      <c r="D549" s="73"/>
      <c r="E549" s="26"/>
      <c r="F549" s="24"/>
      <c r="G549" s="24"/>
      <c r="H549" s="24"/>
      <c r="I549" s="13">
        <v>52.1</v>
      </c>
      <c r="J549" s="74">
        <f t="shared" si="31"/>
        <v>2.1708333333333334</v>
      </c>
      <c r="K549" s="26" t="e">
        <f t="shared" si="30"/>
        <v>#REF!</v>
      </c>
      <c r="L549" s="75" t="e">
        <f t="shared" si="32"/>
        <v>#REF!</v>
      </c>
      <c r="M549" s="26"/>
      <c r="N549" s="18"/>
    </row>
    <row r="550" spans="1:14" x14ac:dyDescent="0.25">
      <c r="A550" s="13"/>
      <c r="B550" s="69"/>
      <c r="C550" s="72"/>
      <c r="D550" s="73"/>
      <c r="E550" s="26"/>
      <c r="F550" s="24"/>
      <c r="G550" s="24"/>
      <c r="H550" s="24"/>
      <c r="I550" s="13">
        <v>52.2</v>
      </c>
      <c r="J550" s="74">
        <f t="shared" si="31"/>
        <v>2.1750000000000003</v>
      </c>
      <c r="K550" s="26" t="e">
        <f t="shared" si="30"/>
        <v>#REF!</v>
      </c>
      <c r="L550" s="75" t="e">
        <f t="shared" si="32"/>
        <v>#REF!</v>
      </c>
      <c r="M550" s="26"/>
      <c r="N550" s="18"/>
    </row>
    <row r="551" spans="1:14" x14ac:dyDescent="0.25">
      <c r="A551" s="13"/>
      <c r="B551" s="69"/>
      <c r="C551" s="72"/>
      <c r="D551" s="73"/>
      <c r="E551" s="26"/>
      <c r="F551" s="24"/>
      <c r="G551" s="24"/>
      <c r="H551" s="24"/>
      <c r="I551" s="13">
        <v>52.3</v>
      </c>
      <c r="J551" s="74">
        <f t="shared" si="31"/>
        <v>2.1791666666666667</v>
      </c>
      <c r="K551" s="26" t="e">
        <f t="shared" si="30"/>
        <v>#REF!</v>
      </c>
      <c r="L551" s="75" t="e">
        <f t="shared" si="32"/>
        <v>#REF!</v>
      </c>
      <c r="M551" s="26"/>
      <c r="N551" s="18"/>
    </row>
    <row r="552" spans="1:14" x14ac:dyDescent="0.25">
      <c r="A552" s="13"/>
      <c r="B552" s="69"/>
      <c r="C552" s="72"/>
      <c r="D552" s="73"/>
      <c r="E552" s="26"/>
      <c r="F552" s="24"/>
      <c r="G552" s="24"/>
      <c r="H552" s="24"/>
      <c r="I552" s="13">
        <v>52.4</v>
      </c>
      <c r="J552" s="74">
        <f t="shared" si="31"/>
        <v>2.1833333333333331</v>
      </c>
      <c r="K552" s="26" t="e">
        <f t="shared" si="30"/>
        <v>#REF!</v>
      </c>
      <c r="L552" s="75" t="e">
        <f t="shared" si="32"/>
        <v>#REF!</v>
      </c>
      <c r="M552" s="26"/>
      <c r="N552" s="18"/>
    </row>
    <row r="553" spans="1:14" x14ac:dyDescent="0.25">
      <c r="A553" s="13"/>
      <c r="B553" s="69"/>
      <c r="C553" s="72"/>
      <c r="D553" s="73"/>
      <c r="E553" s="26"/>
      <c r="F553" s="24"/>
      <c r="G553" s="24"/>
      <c r="H553" s="24"/>
      <c r="I553" s="13">
        <v>52.5</v>
      </c>
      <c r="J553" s="74">
        <f t="shared" si="31"/>
        <v>2.1875</v>
      </c>
      <c r="K553" s="26" t="e">
        <f t="shared" si="30"/>
        <v>#REF!</v>
      </c>
      <c r="L553" s="75" t="e">
        <f t="shared" si="32"/>
        <v>#REF!</v>
      </c>
      <c r="M553" s="26"/>
      <c r="N553" s="18"/>
    </row>
    <row r="554" spans="1:14" x14ac:dyDescent="0.25">
      <c r="A554" s="13"/>
      <c r="B554" s="69"/>
      <c r="C554" s="72"/>
      <c r="D554" s="73"/>
      <c r="E554" s="26"/>
      <c r="F554" s="24"/>
      <c r="G554" s="24"/>
      <c r="H554" s="24"/>
      <c r="I554" s="13">
        <v>52.6</v>
      </c>
      <c r="J554" s="74">
        <f t="shared" si="31"/>
        <v>2.1916666666666669</v>
      </c>
      <c r="K554" s="26" t="e">
        <f t="shared" si="30"/>
        <v>#REF!</v>
      </c>
      <c r="L554" s="75" t="e">
        <f t="shared" si="32"/>
        <v>#REF!</v>
      </c>
      <c r="M554" s="26"/>
      <c r="N554" s="18"/>
    </row>
    <row r="555" spans="1:14" x14ac:dyDescent="0.25">
      <c r="A555" s="13"/>
      <c r="B555" s="69"/>
      <c r="C555" s="72"/>
      <c r="D555" s="73"/>
      <c r="E555" s="26"/>
      <c r="F555" s="24"/>
      <c r="G555" s="24"/>
      <c r="H555" s="24"/>
      <c r="I555" s="13">
        <v>52.7</v>
      </c>
      <c r="J555" s="74">
        <f t="shared" si="31"/>
        <v>2.1958333333333333</v>
      </c>
      <c r="K555" s="26" t="e">
        <f t="shared" si="30"/>
        <v>#REF!</v>
      </c>
      <c r="L555" s="75" t="e">
        <f t="shared" si="32"/>
        <v>#REF!</v>
      </c>
      <c r="M555" s="26"/>
      <c r="N555" s="18"/>
    </row>
    <row r="556" spans="1:14" x14ac:dyDescent="0.25">
      <c r="A556" s="13"/>
      <c r="B556" s="69"/>
      <c r="C556" s="72"/>
      <c r="D556" s="73"/>
      <c r="E556" s="26"/>
      <c r="F556" s="24"/>
      <c r="G556" s="24"/>
      <c r="H556" s="24"/>
      <c r="I556" s="13">
        <v>52.8</v>
      </c>
      <c r="J556" s="74">
        <f t="shared" si="31"/>
        <v>2.1999999999999997</v>
      </c>
      <c r="K556" s="26" t="e">
        <f t="shared" si="30"/>
        <v>#REF!</v>
      </c>
      <c r="L556" s="75" t="e">
        <f t="shared" si="32"/>
        <v>#REF!</v>
      </c>
      <c r="M556" s="26"/>
      <c r="N556" s="18"/>
    </row>
    <row r="557" spans="1:14" x14ac:dyDescent="0.25">
      <c r="A557" s="13"/>
      <c r="B557" s="69"/>
      <c r="C557" s="72"/>
      <c r="D557" s="73"/>
      <c r="E557" s="26"/>
      <c r="F557" s="24"/>
      <c r="G557" s="24"/>
      <c r="H557" s="24"/>
      <c r="I557" s="13">
        <v>52.9</v>
      </c>
      <c r="J557" s="74">
        <f t="shared" si="31"/>
        <v>2.2041666666666666</v>
      </c>
      <c r="K557" s="26" t="e">
        <f t="shared" si="30"/>
        <v>#REF!</v>
      </c>
      <c r="L557" s="75" t="e">
        <f t="shared" si="32"/>
        <v>#REF!</v>
      </c>
      <c r="M557" s="26"/>
      <c r="N557" s="18"/>
    </row>
    <row r="558" spans="1:14" x14ac:dyDescent="0.25">
      <c r="A558" s="13"/>
      <c r="B558" s="69"/>
      <c r="C558" s="72"/>
      <c r="D558" s="73"/>
      <c r="E558" s="26"/>
      <c r="F558" s="24"/>
      <c r="G558" s="24"/>
      <c r="H558" s="24"/>
      <c r="I558" s="13">
        <v>53</v>
      </c>
      <c r="J558" s="74">
        <f t="shared" si="31"/>
        <v>2.2083333333333335</v>
      </c>
      <c r="K558" s="26" t="e">
        <f t="shared" si="30"/>
        <v>#REF!</v>
      </c>
      <c r="L558" s="75" t="e">
        <f t="shared" si="32"/>
        <v>#REF!</v>
      </c>
      <c r="M558" s="26"/>
      <c r="N558" s="18"/>
    </row>
    <row r="559" spans="1:14" x14ac:dyDescent="0.25">
      <c r="A559" s="13"/>
      <c r="B559" s="69"/>
      <c r="C559" s="72"/>
      <c r="D559" s="73"/>
      <c r="E559" s="26"/>
      <c r="F559" s="24"/>
      <c r="G559" s="24"/>
      <c r="H559" s="24"/>
      <c r="I559" s="13">
        <v>53.1</v>
      </c>
      <c r="J559" s="74">
        <f t="shared" si="31"/>
        <v>2.2124999999999999</v>
      </c>
      <c r="K559" s="26" t="e">
        <f t="shared" si="30"/>
        <v>#REF!</v>
      </c>
      <c r="L559" s="75" t="e">
        <f t="shared" si="32"/>
        <v>#REF!</v>
      </c>
      <c r="M559" s="26"/>
      <c r="N559" s="18"/>
    </row>
    <row r="560" spans="1:14" x14ac:dyDescent="0.25">
      <c r="A560" s="13"/>
      <c r="B560" s="69"/>
      <c r="C560" s="72"/>
      <c r="D560" s="73"/>
      <c r="E560" s="26"/>
      <c r="F560" s="24"/>
      <c r="G560" s="24"/>
      <c r="H560" s="24"/>
      <c r="I560" s="13">
        <v>53.2</v>
      </c>
      <c r="J560" s="74">
        <f t="shared" si="31"/>
        <v>2.2166666666666668</v>
      </c>
      <c r="K560" s="26" t="e">
        <f t="shared" si="30"/>
        <v>#REF!</v>
      </c>
      <c r="L560" s="75" t="e">
        <f t="shared" si="32"/>
        <v>#REF!</v>
      </c>
      <c r="M560" s="26"/>
      <c r="N560" s="18"/>
    </row>
    <row r="561" spans="1:14" x14ac:dyDescent="0.25">
      <c r="A561" s="13"/>
      <c r="B561" s="69"/>
      <c r="C561" s="72"/>
      <c r="D561" s="73"/>
      <c r="E561" s="26"/>
      <c r="F561" s="24"/>
      <c r="G561" s="24"/>
      <c r="H561" s="24"/>
      <c r="I561" s="13">
        <v>53.3</v>
      </c>
      <c r="J561" s="74">
        <f t="shared" si="31"/>
        <v>2.2208333333333332</v>
      </c>
      <c r="K561" s="26" t="e">
        <f t="shared" si="30"/>
        <v>#REF!</v>
      </c>
      <c r="L561" s="75" t="e">
        <f t="shared" si="32"/>
        <v>#REF!</v>
      </c>
      <c r="M561" s="26"/>
      <c r="N561" s="18"/>
    </row>
    <row r="562" spans="1:14" x14ac:dyDescent="0.25">
      <c r="A562" s="13"/>
      <c r="B562" s="69"/>
      <c r="C562" s="72"/>
      <c r="D562" s="73"/>
      <c r="E562" s="26"/>
      <c r="F562" s="24"/>
      <c r="G562" s="24"/>
      <c r="H562" s="24"/>
      <c r="I562" s="13">
        <v>53.4</v>
      </c>
      <c r="J562" s="74">
        <f t="shared" si="31"/>
        <v>2.2250000000000001</v>
      </c>
      <c r="K562" s="26" t="e">
        <f t="shared" si="30"/>
        <v>#REF!</v>
      </c>
      <c r="L562" s="75" t="e">
        <f t="shared" si="32"/>
        <v>#REF!</v>
      </c>
      <c r="M562" s="26"/>
      <c r="N562" s="18"/>
    </row>
    <row r="563" spans="1:14" x14ac:dyDescent="0.25">
      <c r="A563" s="13"/>
      <c r="B563" s="69"/>
      <c r="C563" s="72"/>
      <c r="D563" s="73"/>
      <c r="E563" s="26"/>
      <c r="F563" s="24"/>
      <c r="G563" s="24"/>
      <c r="H563" s="24"/>
      <c r="I563" s="13">
        <v>53.5</v>
      </c>
      <c r="J563" s="74">
        <f t="shared" si="31"/>
        <v>2.2291666666666665</v>
      </c>
      <c r="K563" s="26" t="e">
        <f t="shared" si="30"/>
        <v>#REF!</v>
      </c>
      <c r="L563" s="75" t="e">
        <f t="shared" si="32"/>
        <v>#REF!</v>
      </c>
      <c r="M563" s="26"/>
      <c r="N563" s="18"/>
    </row>
    <row r="564" spans="1:14" x14ac:dyDescent="0.25">
      <c r="A564" s="13"/>
      <c r="B564" s="69"/>
      <c r="C564" s="72"/>
      <c r="D564" s="73"/>
      <c r="E564" s="26"/>
      <c r="F564" s="24"/>
      <c r="G564" s="24"/>
      <c r="H564" s="24"/>
      <c r="I564" s="13">
        <v>53.6</v>
      </c>
      <c r="J564" s="74">
        <f t="shared" si="31"/>
        <v>2.2333333333333334</v>
      </c>
      <c r="K564" s="26" t="e">
        <f t="shared" si="30"/>
        <v>#REF!</v>
      </c>
      <c r="L564" s="75" t="e">
        <f t="shared" si="32"/>
        <v>#REF!</v>
      </c>
      <c r="M564" s="26"/>
      <c r="N564" s="18"/>
    </row>
    <row r="565" spans="1:14" x14ac:dyDescent="0.25">
      <c r="A565" s="13"/>
      <c r="B565" s="69"/>
      <c r="C565" s="72"/>
      <c r="D565" s="73"/>
      <c r="E565" s="26"/>
      <c r="F565" s="24"/>
      <c r="G565" s="24"/>
      <c r="H565" s="24"/>
      <c r="I565" s="13">
        <v>53.7</v>
      </c>
      <c r="J565" s="74">
        <f t="shared" si="31"/>
        <v>2.2375000000000003</v>
      </c>
      <c r="K565" s="26" t="e">
        <f t="shared" si="30"/>
        <v>#REF!</v>
      </c>
      <c r="L565" s="75" t="e">
        <f t="shared" si="32"/>
        <v>#REF!</v>
      </c>
      <c r="M565" s="26"/>
      <c r="N565" s="18"/>
    </row>
    <row r="566" spans="1:14" x14ac:dyDescent="0.25">
      <c r="A566" s="13"/>
      <c r="B566" s="69"/>
      <c r="C566" s="72"/>
      <c r="D566" s="73"/>
      <c r="E566" s="26"/>
      <c r="F566" s="24"/>
      <c r="G566" s="24"/>
      <c r="H566" s="24"/>
      <c r="I566" s="13">
        <v>53.8</v>
      </c>
      <c r="J566" s="74">
        <f t="shared" si="31"/>
        <v>2.2416666666666667</v>
      </c>
      <c r="K566" s="26" t="e">
        <f t="shared" si="30"/>
        <v>#REF!</v>
      </c>
      <c r="L566" s="75" t="e">
        <f t="shared" si="32"/>
        <v>#REF!</v>
      </c>
      <c r="M566" s="26"/>
      <c r="N566" s="18"/>
    </row>
    <row r="567" spans="1:14" x14ac:dyDescent="0.25">
      <c r="A567" s="13"/>
      <c r="B567" s="69"/>
      <c r="C567" s="72"/>
      <c r="D567" s="73"/>
      <c r="E567" s="26"/>
      <c r="F567" s="24"/>
      <c r="G567" s="24"/>
      <c r="H567" s="24"/>
      <c r="I567" s="13">
        <v>53.9</v>
      </c>
      <c r="J567" s="74">
        <f t="shared" si="31"/>
        <v>2.2458333333333331</v>
      </c>
      <c r="K567" s="26" t="e">
        <f t="shared" si="30"/>
        <v>#REF!</v>
      </c>
      <c r="L567" s="75" t="e">
        <f t="shared" si="32"/>
        <v>#REF!</v>
      </c>
      <c r="M567" s="26"/>
      <c r="N567" s="18"/>
    </row>
    <row r="568" spans="1:14" x14ac:dyDescent="0.25">
      <c r="A568" s="13"/>
      <c r="B568" s="69"/>
      <c r="C568" s="72"/>
      <c r="D568" s="73"/>
      <c r="E568" s="26"/>
      <c r="F568" s="24"/>
      <c r="G568" s="24"/>
      <c r="H568" s="24"/>
      <c r="I568" s="13">
        <v>54</v>
      </c>
      <c r="J568" s="74">
        <f t="shared" si="31"/>
        <v>2.25</v>
      </c>
      <c r="K568" s="26" t="e">
        <f t="shared" si="30"/>
        <v>#REF!</v>
      </c>
      <c r="L568" s="75" t="e">
        <f t="shared" si="32"/>
        <v>#REF!</v>
      </c>
      <c r="M568" s="26"/>
      <c r="N568" s="18"/>
    </row>
    <row r="569" spans="1:14" x14ac:dyDescent="0.25">
      <c r="A569" s="13"/>
      <c r="B569" s="69"/>
      <c r="C569" s="72"/>
      <c r="D569" s="73"/>
      <c r="E569" s="26"/>
      <c r="F569" s="24"/>
      <c r="G569" s="24"/>
      <c r="H569" s="24"/>
      <c r="I569" s="13">
        <v>54.1</v>
      </c>
      <c r="J569" s="74">
        <f t="shared" si="31"/>
        <v>2.2541666666666669</v>
      </c>
      <c r="K569" s="26" t="e">
        <f t="shared" si="30"/>
        <v>#REF!</v>
      </c>
      <c r="L569" s="75" t="e">
        <f t="shared" si="32"/>
        <v>#REF!</v>
      </c>
      <c r="M569" s="26"/>
      <c r="N569" s="18"/>
    </row>
    <row r="570" spans="1:14" x14ac:dyDescent="0.25">
      <c r="A570" s="13"/>
      <c r="B570" s="69"/>
      <c r="C570" s="72"/>
      <c r="D570" s="73"/>
      <c r="E570" s="26"/>
      <c r="F570" s="24"/>
      <c r="G570" s="24"/>
      <c r="H570" s="24"/>
      <c r="I570" s="13">
        <v>54.2</v>
      </c>
      <c r="J570" s="74">
        <f t="shared" si="31"/>
        <v>2.2583333333333333</v>
      </c>
      <c r="K570" s="26" t="e">
        <f t="shared" si="30"/>
        <v>#REF!</v>
      </c>
      <c r="L570" s="75" t="e">
        <f t="shared" si="32"/>
        <v>#REF!</v>
      </c>
      <c r="M570" s="26"/>
      <c r="N570" s="18"/>
    </row>
    <row r="571" spans="1:14" x14ac:dyDescent="0.25">
      <c r="A571" s="13"/>
      <c r="B571" s="69"/>
      <c r="C571" s="72"/>
      <c r="D571" s="73"/>
      <c r="E571" s="26"/>
      <c r="F571" s="24"/>
      <c r="G571" s="24"/>
      <c r="H571" s="24"/>
      <c r="I571" s="13">
        <v>54.3</v>
      </c>
      <c r="J571" s="74">
        <f t="shared" si="31"/>
        <v>2.2624999999999997</v>
      </c>
      <c r="K571" s="26" t="e">
        <f t="shared" si="30"/>
        <v>#REF!</v>
      </c>
      <c r="L571" s="75" t="e">
        <f t="shared" si="32"/>
        <v>#REF!</v>
      </c>
      <c r="M571" s="26"/>
      <c r="N571" s="18"/>
    </row>
    <row r="572" spans="1:14" x14ac:dyDescent="0.25">
      <c r="A572" s="13"/>
      <c r="B572" s="69"/>
      <c r="C572" s="72"/>
      <c r="D572" s="73"/>
      <c r="E572" s="26"/>
      <c r="F572" s="24"/>
      <c r="G572" s="24"/>
      <c r="H572" s="24"/>
      <c r="I572" s="13">
        <v>54.4</v>
      </c>
      <c r="J572" s="74">
        <f t="shared" si="31"/>
        <v>2.2666666666666666</v>
      </c>
      <c r="K572" s="26" t="e">
        <f t="shared" si="30"/>
        <v>#REF!</v>
      </c>
      <c r="L572" s="75" t="e">
        <f t="shared" si="32"/>
        <v>#REF!</v>
      </c>
      <c r="M572" s="26"/>
      <c r="N572" s="18"/>
    </row>
    <row r="573" spans="1:14" x14ac:dyDescent="0.25">
      <c r="A573" s="13"/>
      <c r="B573" s="69"/>
      <c r="C573" s="72"/>
      <c r="D573" s="73"/>
      <c r="E573" s="26"/>
      <c r="F573" s="24"/>
      <c r="G573" s="24"/>
      <c r="H573" s="24"/>
      <c r="I573" s="13">
        <v>54.5</v>
      </c>
      <c r="J573" s="74">
        <f t="shared" si="31"/>
        <v>2.2708333333333335</v>
      </c>
      <c r="K573" s="26" t="e">
        <f t="shared" si="30"/>
        <v>#REF!</v>
      </c>
      <c r="L573" s="75" t="e">
        <f t="shared" si="32"/>
        <v>#REF!</v>
      </c>
      <c r="M573" s="26"/>
      <c r="N573" s="18"/>
    </row>
    <row r="574" spans="1:14" x14ac:dyDescent="0.25">
      <c r="A574" s="13"/>
      <c r="B574" s="69"/>
      <c r="C574" s="72"/>
      <c r="D574" s="73"/>
      <c r="E574" s="26"/>
      <c r="F574" s="24"/>
      <c r="G574" s="24"/>
      <c r="H574" s="24"/>
      <c r="I574" s="13">
        <v>54.6</v>
      </c>
      <c r="J574" s="74">
        <f t="shared" si="31"/>
        <v>2.2749999999999999</v>
      </c>
      <c r="K574" s="26" t="e">
        <f t="shared" si="30"/>
        <v>#REF!</v>
      </c>
      <c r="L574" s="75" t="e">
        <f t="shared" si="32"/>
        <v>#REF!</v>
      </c>
      <c r="M574" s="26"/>
      <c r="N574" s="18"/>
    </row>
    <row r="575" spans="1:14" x14ac:dyDescent="0.25">
      <c r="A575" s="13"/>
      <c r="B575" s="69"/>
      <c r="C575" s="72"/>
      <c r="D575" s="73"/>
      <c r="E575" s="26"/>
      <c r="F575" s="24"/>
      <c r="G575" s="24"/>
      <c r="H575" s="24"/>
      <c r="I575" s="13">
        <v>54.7</v>
      </c>
      <c r="J575" s="74">
        <f t="shared" si="31"/>
        <v>2.2791666666666668</v>
      </c>
      <c r="K575" s="26" t="e">
        <f t="shared" si="30"/>
        <v>#REF!</v>
      </c>
      <c r="L575" s="75" t="e">
        <f t="shared" si="32"/>
        <v>#REF!</v>
      </c>
      <c r="M575" s="26"/>
      <c r="N575" s="18"/>
    </row>
    <row r="576" spans="1:14" x14ac:dyDescent="0.25">
      <c r="A576" s="13"/>
      <c r="B576" s="69"/>
      <c r="C576" s="72"/>
      <c r="D576" s="73"/>
      <c r="E576" s="26"/>
      <c r="F576" s="24"/>
      <c r="G576" s="24"/>
      <c r="H576" s="24"/>
      <c r="I576" s="13">
        <v>54.8</v>
      </c>
      <c r="J576" s="74">
        <f t="shared" si="31"/>
        <v>2.2833333333333332</v>
      </c>
      <c r="K576" s="26" t="e">
        <f t="shared" si="30"/>
        <v>#REF!</v>
      </c>
      <c r="L576" s="75" t="e">
        <f t="shared" si="32"/>
        <v>#REF!</v>
      </c>
      <c r="M576" s="26"/>
      <c r="N576" s="18"/>
    </row>
    <row r="577" spans="1:14" x14ac:dyDescent="0.25">
      <c r="A577" s="13"/>
      <c r="B577" s="69"/>
      <c r="C577" s="72"/>
      <c r="D577" s="73"/>
      <c r="E577" s="26"/>
      <c r="F577" s="24"/>
      <c r="G577" s="24"/>
      <c r="H577" s="24"/>
      <c r="I577" s="13">
        <v>54.9</v>
      </c>
      <c r="J577" s="74">
        <f t="shared" si="31"/>
        <v>2.2875000000000001</v>
      </c>
      <c r="K577" s="26" t="e">
        <f t="shared" si="30"/>
        <v>#REF!</v>
      </c>
      <c r="L577" s="75" t="e">
        <f t="shared" si="32"/>
        <v>#REF!</v>
      </c>
      <c r="M577" s="26"/>
      <c r="N577" s="18"/>
    </row>
    <row r="578" spans="1:14" x14ac:dyDescent="0.25">
      <c r="A578" s="13"/>
      <c r="B578" s="69"/>
      <c r="C578" s="72"/>
      <c r="D578" s="73"/>
      <c r="E578" s="26"/>
      <c r="F578" s="24"/>
      <c r="G578" s="24"/>
      <c r="H578" s="24"/>
      <c r="I578" s="13">
        <v>55</v>
      </c>
      <c r="J578" s="74">
        <f t="shared" si="31"/>
        <v>2.2916666666666665</v>
      </c>
      <c r="K578" s="26" t="e">
        <f t="shared" si="30"/>
        <v>#REF!</v>
      </c>
      <c r="L578" s="75" t="e">
        <f t="shared" si="32"/>
        <v>#REF!</v>
      </c>
      <c r="M578" s="26"/>
      <c r="N578" s="18"/>
    </row>
    <row r="579" spans="1:14" x14ac:dyDescent="0.25">
      <c r="A579" s="13"/>
      <c r="B579" s="69"/>
      <c r="C579" s="72"/>
      <c r="D579" s="73"/>
      <c r="E579" s="26"/>
      <c r="F579" s="24"/>
      <c r="G579" s="24"/>
      <c r="H579" s="24"/>
      <c r="I579" s="13">
        <v>55.1</v>
      </c>
      <c r="J579" s="74">
        <f t="shared" si="31"/>
        <v>2.2958333333333334</v>
      </c>
      <c r="K579" s="26" t="e">
        <f t="shared" si="30"/>
        <v>#REF!</v>
      </c>
      <c r="L579" s="75" t="e">
        <f t="shared" si="32"/>
        <v>#REF!</v>
      </c>
      <c r="M579" s="26"/>
      <c r="N579" s="18"/>
    </row>
    <row r="580" spans="1:14" x14ac:dyDescent="0.25">
      <c r="A580" s="13"/>
      <c r="B580" s="69"/>
      <c r="C580" s="72"/>
      <c r="D580" s="73"/>
      <c r="E580" s="26"/>
      <c r="F580" s="24"/>
      <c r="G580" s="24"/>
      <c r="H580" s="24"/>
      <c r="I580" s="13">
        <v>55.2</v>
      </c>
      <c r="J580" s="74">
        <f t="shared" si="31"/>
        <v>2.3000000000000003</v>
      </c>
      <c r="K580" s="26" t="e">
        <f t="shared" si="30"/>
        <v>#REF!</v>
      </c>
      <c r="L580" s="75" t="e">
        <f t="shared" si="32"/>
        <v>#REF!</v>
      </c>
      <c r="M580" s="26"/>
      <c r="N580" s="18"/>
    </row>
    <row r="581" spans="1:14" x14ac:dyDescent="0.25">
      <c r="A581" s="13"/>
      <c r="B581" s="69"/>
      <c r="C581" s="72"/>
      <c r="D581" s="73"/>
      <c r="E581" s="26"/>
      <c r="F581" s="24"/>
      <c r="G581" s="24"/>
      <c r="H581" s="24"/>
      <c r="I581" s="13">
        <v>55.3</v>
      </c>
      <c r="J581" s="74">
        <f t="shared" si="31"/>
        <v>2.3041666666666667</v>
      </c>
      <c r="K581" s="26" t="e">
        <f t="shared" si="30"/>
        <v>#REF!</v>
      </c>
      <c r="L581" s="75" t="e">
        <f t="shared" si="32"/>
        <v>#REF!</v>
      </c>
      <c r="M581" s="26"/>
      <c r="N581" s="18"/>
    </row>
    <row r="582" spans="1:14" x14ac:dyDescent="0.25">
      <c r="A582" s="13"/>
      <c r="B582" s="69"/>
      <c r="C582" s="72"/>
      <c r="D582" s="73"/>
      <c r="E582" s="26"/>
      <c r="F582" s="24"/>
      <c r="G582" s="24"/>
      <c r="H582" s="24"/>
      <c r="I582" s="13">
        <v>55.4</v>
      </c>
      <c r="J582" s="74">
        <f t="shared" si="31"/>
        <v>2.3083333333333331</v>
      </c>
      <c r="K582" s="26" t="e">
        <f t="shared" si="30"/>
        <v>#REF!</v>
      </c>
      <c r="L582" s="75" t="e">
        <f t="shared" si="32"/>
        <v>#REF!</v>
      </c>
      <c r="M582" s="26"/>
      <c r="N582" s="18"/>
    </row>
    <row r="583" spans="1:14" x14ac:dyDescent="0.25">
      <c r="A583" s="13"/>
      <c r="B583" s="69"/>
      <c r="C583" s="72"/>
      <c r="D583" s="73"/>
      <c r="E583" s="26"/>
      <c r="F583" s="24"/>
      <c r="G583" s="24"/>
      <c r="H583" s="24"/>
      <c r="I583" s="13">
        <v>55.5</v>
      </c>
      <c r="J583" s="74">
        <f t="shared" si="31"/>
        <v>2.3125</v>
      </c>
      <c r="K583" s="26" t="e">
        <f t="shared" si="30"/>
        <v>#REF!</v>
      </c>
      <c r="L583" s="75" t="e">
        <f t="shared" si="32"/>
        <v>#REF!</v>
      </c>
      <c r="M583" s="26"/>
      <c r="N583" s="18"/>
    </row>
    <row r="584" spans="1:14" x14ac:dyDescent="0.25">
      <c r="A584" s="13"/>
      <c r="B584" s="69"/>
      <c r="C584" s="72"/>
      <c r="D584" s="73"/>
      <c r="E584" s="26"/>
      <c r="F584" s="24"/>
      <c r="G584" s="24"/>
      <c r="H584" s="24"/>
      <c r="I584" s="13">
        <v>55.6</v>
      </c>
      <c r="J584" s="74">
        <f t="shared" si="31"/>
        <v>2.3166666666666669</v>
      </c>
      <c r="K584" s="26" t="e">
        <f t="shared" si="30"/>
        <v>#REF!</v>
      </c>
      <c r="L584" s="75" t="e">
        <f t="shared" si="32"/>
        <v>#REF!</v>
      </c>
      <c r="M584" s="26"/>
      <c r="N584" s="18"/>
    </row>
    <row r="585" spans="1:14" x14ac:dyDescent="0.25">
      <c r="A585" s="13"/>
      <c r="B585" s="69"/>
      <c r="C585" s="72"/>
      <c r="D585" s="73"/>
      <c r="E585" s="26"/>
      <c r="F585" s="24"/>
      <c r="G585" s="24"/>
      <c r="H585" s="24"/>
      <c r="I585" s="13">
        <v>55.7</v>
      </c>
      <c r="J585" s="74">
        <f t="shared" si="31"/>
        <v>2.3208333333333333</v>
      </c>
      <c r="K585" s="26" t="e">
        <f t="shared" si="30"/>
        <v>#REF!</v>
      </c>
      <c r="L585" s="75" t="e">
        <f t="shared" si="32"/>
        <v>#REF!</v>
      </c>
      <c r="M585" s="26"/>
      <c r="N585" s="18"/>
    </row>
    <row r="586" spans="1:14" x14ac:dyDescent="0.25">
      <c r="A586" s="13"/>
      <c r="B586" s="69"/>
      <c r="C586" s="72"/>
      <c r="D586" s="73"/>
      <c r="E586" s="26"/>
      <c r="F586" s="24"/>
      <c r="G586" s="24"/>
      <c r="H586" s="24"/>
      <c r="I586" s="13">
        <v>55.8</v>
      </c>
      <c r="J586" s="74">
        <f t="shared" si="31"/>
        <v>2.3249999999999997</v>
      </c>
      <c r="K586" s="26" t="e">
        <f t="shared" si="30"/>
        <v>#REF!</v>
      </c>
      <c r="L586" s="75" t="e">
        <f t="shared" si="32"/>
        <v>#REF!</v>
      </c>
      <c r="M586" s="26"/>
      <c r="N586" s="18"/>
    </row>
    <row r="587" spans="1:14" x14ac:dyDescent="0.25">
      <c r="A587" s="13"/>
      <c r="B587" s="69"/>
      <c r="C587" s="72"/>
      <c r="D587" s="73"/>
      <c r="E587" s="26"/>
      <c r="F587" s="24"/>
      <c r="G587" s="24"/>
      <c r="H587" s="24"/>
      <c r="I587" s="13">
        <v>55.9</v>
      </c>
      <c r="J587" s="74">
        <f t="shared" si="31"/>
        <v>2.3291666666666666</v>
      </c>
      <c r="K587" s="26" t="e">
        <f t="shared" si="30"/>
        <v>#REF!</v>
      </c>
      <c r="L587" s="75" t="e">
        <f t="shared" si="32"/>
        <v>#REF!</v>
      </c>
      <c r="M587" s="26"/>
      <c r="N587" s="18"/>
    </row>
    <row r="588" spans="1:14" x14ac:dyDescent="0.25">
      <c r="A588" s="13"/>
      <c r="B588" s="69"/>
      <c r="C588" s="72"/>
      <c r="D588" s="73"/>
      <c r="E588" s="26"/>
      <c r="F588" s="24"/>
      <c r="G588" s="24"/>
      <c r="H588" s="24"/>
      <c r="I588" s="13">
        <v>56</v>
      </c>
      <c r="J588" s="74">
        <f t="shared" si="31"/>
        <v>2.3333333333333335</v>
      </c>
      <c r="K588" s="26" t="e">
        <f t="shared" si="30"/>
        <v>#REF!</v>
      </c>
      <c r="L588" s="75" t="e">
        <f t="shared" si="32"/>
        <v>#REF!</v>
      </c>
      <c r="M588" s="26"/>
      <c r="N588" s="18"/>
    </row>
    <row r="589" spans="1:14" x14ac:dyDescent="0.25">
      <c r="A589" s="13"/>
      <c r="B589" s="69"/>
      <c r="C589" s="72"/>
      <c r="D589" s="73"/>
      <c r="E589" s="26"/>
      <c r="F589" s="24"/>
      <c r="G589" s="24"/>
      <c r="H589" s="24"/>
      <c r="I589" s="13">
        <v>56.1</v>
      </c>
      <c r="J589" s="74">
        <f t="shared" si="31"/>
        <v>2.3374999999999999</v>
      </c>
      <c r="K589" s="26" t="e">
        <f t="shared" si="30"/>
        <v>#REF!</v>
      </c>
      <c r="L589" s="75" t="e">
        <f t="shared" si="32"/>
        <v>#REF!</v>
      </c>
      <c r="M589" s="26"/>
      <c r="N589" s="18"/>
    </row>
    <row r="590" spans="1:14" x14ac:dyDescent="0.25">
      <c r="A590" s="13"/>
      <c r="B590" s="69"/>
      <c r="C590" s="72"/>
      <c r="D590" s="73"/>
      <c r="E590" s="26"/>
      <c r="F590" s="24"/>
      <c r="G590" s="24"/>
      <c r="H590" s="24"/>
      <c r="I590" s="13">
        <v>56.2</v>
      </c>
      <c r="J590" s="74">
        <f t="shared" si="31"/>
        <v>2.3416666666666668</v>
      </c>
      <c r="K590" s="26" t="e">
        <f t="shared" si="30"/>
        <v>#REF!</v>
      </c>
      <c r="L590" s="75" t="e">
        <f t="shared" si="32"/>
        <v>#REF!</v>
      </c>
      <c r="M590" s="26"/>
      <c r="N590" s="18"/>
    </row>
    <row r="591" spans="1:14" x14ac:dyDescent="0.25">
      <c r="A591" s="13"/>
      <c r="B591" s="69"/>
      <c r="C591" s="72"/>
      <c r="D591" s="73"/>
      <c r="E591" s="26"/>
      <c r="F591" s="24"/>
      <c r="G591" s="24"/>
      <c r="H591" s="24"/>
      <c r="I591" s="13">
        <v>56.3</v>
      </c>
      <c r="J591" s="74">
        <f t="shared" si="31"/>
        <v>2.3458333333333332</v>
      </c>
      <c r="K591" s="26" t="e">
        <f t="shared" si="30"/>
        <v>#REF!</v>
      </c>
      <c r="L591" s="75" t="e">
        <f t="shared" si="32"/>
        <v>#REF!</v>
      </c>
      <c r="M591" s="26"/>
      <c r="N591" s="18"/>
    </row>
    <row r="592" spans="1:14" x14ac:dyDescent="0.25">
      <c r="A592" s="13"/>
      <c r="B592" s="69"/>
      <c r="C592" s="72"/>
      <c r="D592" s="73"/>
      <c r="E592" s="26"/>
      <c r="F592" s="24"/>
      <c r="G592" s="24"/>
      <c r="H592" s="24"/>
      <c r="I592" s="13">
        <v>56.4</v>
      </c>
      <c r="J592" s="74">
        <f t="shared" si="31"/>
        <v>2.35</v>
      </c>
      <c r="K592" s="26" t="e">
        <f t="shared" si="30"/>
        <v>#REF!</v>
      </c>
      <c r="L592" s="75" t="e">
        <f t="shared" si="32"/>
        <v>#REF!</v>
      </c>
      <c r="M592" s="26"/>
      <c r="N592" s="18"/>
    </row>
    <row r="593" spans="1:14" x14ac:dyDescent="0.25">
      <c r="A593" s="13"/>
      <c r="B593" s="69"/>
      <c r="C593" s="72"/>
      <c r="D593" s="73"/>
      <c r="E593" s="26"/>
      <c r="F593" s="24"/>
      <c r="G593" s="24"/>
      <c r="H593" s="24"/>
      <c r="I593" s="13">
        <v>56.5</v>
      </c>
      <c r="J593" s="74">
        <f t="shared" si="31"/>
        <v>2.3541666666666665</v>
      </c>
      <c r="K593" s="26" t="e">
        <f t="shared" si="30"/>
        <v>#REF!</v>
      </c>
      <c r="L593" s="75" t="e">
        <f t="shared" si="32"/>
        <v>#REF!</v>
      </c>
      <c r="M593" s="26"/>
      <c r="N593" s="18"/>
    </row>
    <row r="594" spans="1:14" x14ac:dyDescent="0.25">
      <c r="A594" s="13"/>
      <c r="B594" s="69"/>
      <c r="C594" s="72"/>
      <c r="D594" s="73"/>
      <c r="E594" s="26"/>
      <c r="F594" s="24"/>
      <c r="G594" s="24"/>
      <c r="H594" s="24"/>
      <c r="I594" s="13">
        <v>56.6</v>
      </c>
      <c r="J594" s="74">
        <f t="shared" si="31"/>
        <v>2.3583333333333334</v>
      </c>
      <c r="K594" s="26" t="e">
        <f t="shared" si="30"/>
        <v>#REF!</v>
      </c>
      <c r="L594" s="75" t="e">
        <f t="shared" si="32"/>
        <v>#REF!</v>
      </c>
      <c r="M594" s="26"/>
      <c r="N594" s="18"/>
    </row>
    <row r="595" spans="1:14" x14ac:dyDescent="0.25">
      <c r="A595" s="13"/>
      <c r="B595" s="69"/>
      <c r="C595" s="72"/>
      <c r="D595" s="73"/>
      <c r="E595" s="26"/>
      <c r="F595" s="24"/>
      <c r="G595" s="24"/>
      <c r="H595" s="24"/>
      <c r="I595" s="13">
        <v>56.7</v>
      </c>
      <c r="J595" s="74">
        <f t="shared" si="31"/>
        <v>2.3625000000000003</v>
      </c>
      <c r="K595" s="26" t="e">
        <f t="shared" si="30"/>
        <v>#REF!</v>
      </c>
      <c r="L595" s="75" t="e">
        <f t="shared" si="32"/>
        <v>#REF!</v>
      </c>
      <c r="M595" s="26"/>
      <c r="N595" s="18"/>
    </row>
    <row r="596" spans="1:14" x14ac:dyDescent="0.25">
      <c r="A596" s="13"/>
      <c r="B596" s="69"/>
      <c r="C596" s="72"/>
      <c r="D596" s="73"/>
      <c r="E596" s="26"/>
      <c r="F596" s="24"/>
      <c r="G596" s="24"/>
      <c r="H596" s="24"/>
      <c r="I596" s="13">
        <v>56.8</v>
      </c>
      <c r="J596" s="74">
        <f t="shared" si="31"/>
        <v>2.3666666666666667</v>
      </c>
      <c r="K596" s="26" t="e">
        <f t="shared" si="30"/>
        <v>#REF!</v>
      </c>
      <c r="L596" s="75" t="e">
        <f t="shared" si="32"/>
        <v>#REF!</v>
      </c>
      <c r="M596" s="26"/>
      <c r="N596" s="18"/>
    </row>
    <row r="597" spans="1:14" x14ac:dyDescent="0.25">
      <c r="A597" s="13"/>
      <c r="B597" s="69"/>
      <c r="C597" s="72"/>
      <c r="D597" s="73"/>
      <c r="E597" s="26"/>
      <c r="F597" s="24"/>
      <c r="G597" s="24"/>
      <c r="H597" s="24"/>
      <c r="I597" s="13">
        <v>56.9</v>
      </c>
      <c r="J597" s="74">
        <f t="shared" si="31"/>
        <v>2.3708333333333331</v>
      </c>
      <c r="K597" s="26" t="e">
        <f t="shared" si="30"/>
        <v>#REF!</v>
      </c>
      <c r="L597" s="75" t="e">
        <f t="shared" si="32"/>
        <v>#REF!</v>
      </c>
      <c r="M597" s="26"/>
      <c r="N597" s="18"/>
    </row>
    <row r="598" spans="1:14" x14ac:dyDescent="0.25">
      <c r="A598" s="13"/>
      <c r="B598" s="69"/>
      <c r="C598" s="72"/>
      <c r="D598" s="73"/>
      <c r="E598" s="26"/>
      <c r="F598" s="24"/>
      <c r="G598" s="24"/>
      <c r="H598" s="24"/>
      <c r="I598" s="13">
        <v>57</v>
      </c>
      <c r="J598" s="74">
        <f t="shared" si="31"/>
        <v>2.375</v>
      </c>
      <c r="K598" s="26" t="e">
        <f t="shared" si="30"/>
        <v>#REF!</v>
      </c>
      <c r="L598" s="75" t="e">
        <f t="shared" si="32"/>
        <v>#REF!</v>
      </c>
      <c r="M598" s="26"/>
      <c r="N598" s="18"/>
    </row>
    <row r="599" spans="1:14" x14ac:dyDescent="0.25">
      <c r="A599" s="13"/>
      <c r="B599" s="69"/>
      <c r="C599" s="72"/>
      <c r="D599" s="73"/>
      <c r="E599" s="26"/>
      <c r="F599" s="24"/>
      <c r="G599" s="24"/>
      <c r="H599" s="24"/>
      <c r="I599" s="13">
        <v>57.1</v>
      </c>
      <c r="J599" s="74">
        <f t="shared" si="31"/>
        <v>2.3791666666666669</v>
      </c>
      <c r="K599" s="26" t="e">
        <f t="shared" si="30"/>
        <v>#REF!</v>
      </c>
      <c r="L599" s="75" t="e">
        <f t="shared" si="32"/>
        <v>#REF!</v>
      </c>
      <c r="M599" s="26"/>
      <c r="N599" s="18"/>
    </row>
    <row r="600" spans="1:14" x14ac:dyDescent="0.25">
      <c r="A600" s="13"/>
      <c r="B600" s="69"/>
      <c r="C600" s="72"/>
      <c r="D600" s="73"/>
      <c r="E600" s="26"/>
      <c r="F600" s="24"/>
      <c r="G600" s="24"/>
      <c r="H600" s="24"/>
      <c r="I600" s="13">
        <v>57.2</v>
      </c>
      <c r="J600" s="74">
        <f t="shared" si="31"/>
        <v>2.3833333333333333</v>
      </c>
      <c r="K600" s="26" t="e">
        <f t="shared" si="30"/>
        <v>#REF!</v>
      </c>
      <c r="L600" s="75" t="e">
        <f t="shared" si="32"/>
        <v>#REF!</v>
      </c>
      <c r="M600" s="26"/>
      <c r="N600" s="18"/>
    </row>
    <row r="601" spans="1:14" x14ac:dyDescent="0.25">
      <c r="A601" s="13"/>
      <c r="B601" s="69"/>
      <c r="C601" s="72"/>
      <c r="D601" s="73"/>
      <c r="E601" s="26"/>
      <c r="F601" s="24"/>
      <c r="G601" s="24"/>
      <c r="H601" s="24"/>
      <c r="I601" s="13">
        <v>57.3</v>
      </c>
      <c r="J601" s="74">
        <f t="shared" si="31"/>
        <v>2.3874999999999997</v>
      </c>
      <c r="K601" s="26" t="e">
        <f t="shared" si="30"/>
        <v>#REF!</v>
      </c>
      <c r="L601" s="75" t="e">
        <f t="shared" si="32"/>
        <v>#REF!</v>
      </c>
      <c r="M601" s="26"/>
      <c r="N601" s="18"/>
    </row>
    <row r="602" spans="1:14" x14ac:dyDescent="0.25">
      <c r="A602" s="13"/>
      <c r="B602" s="69"/>
      <c r="C602" s="72"/>
      <c r="D602" s="73"/>
      <c r="E602" s="26"/>
      <c r="F602" s="24"/>
      <c r="G602" s="24"/>
      <c r="H602" s="24"/>
      <c r="I602" s="13">
        <v>57.4</v>
      </c>
      <c r="J602" s="74">
        <f t="shared" si="31"/>
        <v>2.3916666666666666</v>
      </c>
      <c r="K602" s="26" t="e">
        <f t="shared" si="30"/>
        <v>#REF!</v>
      </c>
      <c r="L602" s="75" t="e">
        <f t="shared" si="32"/>
        <v>#REF!</v>
      </c>
      <c r="M602" s="26"/>
      <c r="N602" s="18"/>
    </row>
    <row r="603" spans="1:14" x14ac:dyDescent="0.25">
      <c r="A603" s="13"/>
      <c r="B603" s="69"/>
      <c r="C603" s="72"/>
      <c r="D603" s="73"/>
      <c r="E603" s="26"/>
      <c r="F603" s="24"/>
      <c r="G603" s="24"/>
      <c r="H603" s="24"/>
      <c r="I603" s="13">
        <v>57.5</v>
      </c>
      <c r="J603" s="74">
        <f t="shared" si="31"/>
        <v>2.3958333333333335</v>
      </c>
      <c r="K603" s="26" t="e">
        <f t="shared" si="30"/>
        <v>#REF!</v>
      </c>
      <c r="L603" s="75" t="e">
        <f t="shared" si="32"/>
        <v>#REF!</v>
      </c>
      <c r="M603" s="26"/>
      <c r="N603" s="18"/>
    </row>
    <row r="604" spans="1:14" x14ac:dyDescent="0.25">
      <c r="A604" s="13"/>
      <c r="B604" s="69"/>
      <c r="C604" s="72"/>
      <c r="D604" s="73"/>
      <c r="E604" s="26"/>
      <c r="F604" s="24"/>
      <c r="G604" s="24"/>
      <c r="H604" s="24"/>
      <c r="I604" s="13">
        <v>57.6</v>
      </c>
      <c r="J604" s="74">
        <f t="shared" si="31"/>
        <v>2.4</v>
      </c>
      <c r="K604" s="26" t="e">
        <f t="shared" ref="K604:K667" si="33">100%-EXP(-I604/24*$B$10)</f>
        <v>#REF!</v>
      </c>
      <c r="L604" s="75" t="e">
        <f t="shared" si="32"/>
        <v>#REF!</v>
      </c>
      <c r="M604" s="26"/>
      <c r="N604" s="18"/>
    </row>
    <row r="605" spans="1:14" x14ac:dyDescent="0.25">
      <c r="A605" s="13"/>
      <c r="B605" s="69"/>
      <c r="C605" s="72"/>
      <c r="D605" s="73"/>
      <c r="E605" s="26"/>
      <c r="F605" s="24"/>
      <c r="G605" s="24"/>
      <c r="H605" s="24"/>
      <c r="I605" s="13">
        <v>57.7</v>
      </c>
      <c r="J605" s="74">
        <f t="shared" ref="J605:J668" si="34">I605/24</f>
        <v>2.4041666666666668</v>
      </c>
      <c r="K605" s="26" t="e">
        <f t="shared" si="33"/>
        <v>#REF!</v>
      </c>
      <c r="L605" s="75" t="e">
        <f t="shared" si="32"/>
        <v>#REF!</v>
      </c>
      <c r="M605" s="26"/>
      <c r="N605" s="18"/>
    </row>
    <row r="606" spans="1:14" x14ac:dyDescent="0.25">
      <c r="A606" s="13"/>
      <c r="B606" s="69"/>
      <c r="C606" s="72"/>
      <c r="D606" s="73"/>
      <c r="E606" s="26"/>
      <c r="F606" s="24"/>
      <c r="G606" s="24"/>
      <c r="H606" s="24"/>
      <c r="I606" s="13">
        <v>57.8</v>
      </c>
      <c r="J606" s="74">
        <f t="shared" si="34"/>
        <v>2.4083333333333332</v>
      </c>
      <c r="K606" s="26" t="e">
        <f t="shared" si="33"/>
        <v>#REF!</v>
      </c>
      <c r="L606" s="75" t="e">
        <f t="shared" si="32"/>
        <v>#REF!</v>
      </c>
      <c r="M606" s="26"/>
      <c r="N606" s="18"/>
    </row>
    <row r="607" spans="1:14" x14ac:dyDescent="0.25">
      <c r="A607" s="13"/>
      <c r="B607" s="69"/>
      <c r="C607" s="72"/>
      <c r="D607" s="73"/>
      <c r="E607" s="26"/>
      <c r="F607" s="24"/>
      <c r="G607" s="24"/>
      <c r="H607" s="24"/>
      <c r="I607" s="13">
        <v>57.9</v>
      </c>
      <c r="J607" s="74">
        <f t="shared" si="34"/>
        <v>2.4125000000000001</v>
      </c>
      <c r="K607" s="26" t="e">
        <f t="shared" si="33"/>
        <v>#REF!</v>
      </c>
      <c r="L607" s="75" t="e">
        <f t="shared" ref="L607:L670" si="35">K607-K606</f>
        <v>#REF!</v>
      </c>
      <c r="M607" s="26"/>
      <c r="N607" s="18"/>
    </row>
    <row r="608" spans="1:14" x14ac:dyDescent="0.25">
      <c r="A608" s="13"/>
      <c r="B608" s="69"/>
      <c r="C608" s="72"/>
      <c r="D608" s="73"/>
      <c r="E608" s="26"/>
      <c r="F608" s="24"/>
      <c r="G608" s="24"/>
      <c r="H608" s="24"/>
      <c r="I608" s="13">
        <v>58</v>
      </c>
      <c r="J608" s="74">
        <f t="shared" si="34"/>
        <v>2.4166666666666665</v>
      </c>
      <c r="K608" s="26" t="e">
        <f t="shared" si="33"/>
        <v>#REF!</v>
      </c>
      <c r="L608" s="75" t="e">
        <f t="shared" si="35"/>
        <v>#REF!</v>
      </c>
      <c r="M608" s="26"/>
      <c r="N608" s="18"/>
    </row>
    <row r="609" spans="1:14" x14ac:dyDescent="0.25">
      <c r="A609" s="13"/>
      <c r="B609" s="69"/>
      <c r="C609" s="72"/>
      <c r="D609" s="73"/>
      <c r="E609" s="26"/>
      <c r="F609" s="24"/>
      <c r="G609" s="24"/>
      <c r="H609" s="24"/>
      <c r="I609" s="13">
        <v>58.1</v>
      </c>
      <c r="J609" s="74">
        <f t="shared" si="34"/>
        <v>2.4208333333333334</v>
      </c>
      <c r="K609" s="26" t="e">
        <f t="shared" si="33"/>
        <v>#REF!</v>
      </c>
      <c r="L609" s="75" t="e">
        <f t="shared" si="35"/>
        <v>#REF!</v>
      </c>
      <c r="M609" s="26"/>
      <c r="N609" s="18"/>
    </row>
    <row r="610" spans="1:14" x14ac:dyDescent="0.25">
      <c r="A610" s="13"/>
      <c r="B610" s="69"/>
      <c r="C610" s="72"/>
      <c r="D610" s="73"/>
      <c r="E610" s="26"/>
      <c r="F610" s="24"/>
      <c r="G610" s="24"/>
      <c r="H610" s="24"/>
      <c r="I610" s="13">
        <v>58.2</v>
      </c>
      <c r="J610" s="74">
        <f t="shared" si="34"/>
        <v>2.4250000000000003</v>
      </c>
      <c r="K610" s="26" t="e">
        <f t="shared" si="33"/>
        <v>#REF!</v>
      </c>
      <c r="L610" s="75" t="e">
        <f t="shared" si="35"/>
        <v>#REF!</v>
      </c>
      <c r="M610" s="26"/>
      <c r="N610" s="18"/>
    </row>
    <row r="611" spans="1:14" x14ac:dyDescent="0.25">
      <c r="A611" s="13"/>
      <c r="B611" s="69"/>
      <c r="C611" s="72"/>
      <c r="D611" s="73"/>
      <c r="E611" s="26"/>
      <c r="F611" s="24"/>
      <c r="G611" s="24"/>
      <c r="H611" s="24"/>
      <c r="I611" s="13">
        <v>58.3</v>
      </c>
      <c r="J611" s="74">
        <f t="shared" si="34"/>
        <v>2.4291666666666667</v>
      </c>
      <c r="K611" s="26" t="e">
        <f t="shared" si="33"/>
        <v>#REF!</v>
      </c>
      <c r="L611" s="75" t="e">
        <f t="shared" si="35"/>
        <v>#REF!</v>
      </c>
      <c r="M611" s="26"/>
      <c r="N611" s="18"/>
    </row>
    <row r="612" spans="1:14" x14ac:dyDescent="0.25">
      <c r="A612" s="13"/>
      <c r="B612" s="69"/>
      <c r="C612" s="72"/>
      <c r="D612" s="73"/>
      <c r="E612" s="26"/>
      <c r="F612" s="24"/>
      <c r="G612" s="24"/>
      <c r="H612" s="24"/>
      <c r="I612" s="13">
        <v>58.4</v>
      </c>
      <c r="J612" s="74">
        <f t="shared" si="34"/>
        <v>2.4333333333333331</v>
      </c>
      <c r="K612" s="26" t="e">
        <f t="shared" si="33"/>
        <v>#REF!</v>
      </c>
      <c r="L612" s="75" t="e">
        <f t="shared" si="35"/>
        <v>#REF!</v>
      </c>
      <c r="M612" s="26"/>
      <c r="N612" s="18"/>
    </row>
    <row r="613" spans="1:14" x14ac:dyDescent="0.25">
      <c r="A613" s="13"/>
      <c r="B613" s="69"/>
      <c r="C613" s="72"/>
      <c r="D613" s="73"/>
      <c r="E613" s="26"/>
      <c r="F613" s="24"/>
      <c r="G613" s="24"/>
      <c r="H613" s="24"/>
      <c r="I613" s="13">
        <v>58.5</v>
      </c>
      <c r="J613" s="74">
        <f t="shared" si="34"/>
        <v>2.4375</v>
      </c>
      <c r="K613" s="26" t="e">
        <f t="shared" si="33"/>
        <v>#REF!</v>
      </c>
      <c r="L613" s="75" t="e">
        <f t="shared" si="35"/>
        <v>#REF!</v>
      </c>
      <c r="M613" s="26"/>
      <c r="N613" s="18"/>
    </row>
    <row r="614" spans="1:14" x14ac:dyDescent="0.25">
      <c r="A614" s="13"/>
      <c r="B614" s="69"/>
      <c r="C614" s="72"/>
      <c r="D614" s="73"/>
      <c r="E614" s="26"/>
      <c r="F614" s="24"/>
      <c r="G614" s="24"/>
      <c r="H614" s="24"/>
      <c r="I614" s="13">
        <v>58.6</v>
      </c>
      <c r="J614" s="74">
        <f t="shared" si="34"/>
        <v>2.4416666666666669</v>
      </c>
      <c r="K614" s="26" t="e">
        <f t="shared" si="33"/>
        <v>#REF!</v>
      </c>
      <c r="L614" s="75" t="e">
        <f t="shared" si="35"/>
        <v>#REF!</v>
      </c>
      <c r="M614" s="26"/>
      <c r="N614" s="18"/>
    </row>
    <row r="615" spans="1:14" x14ac:dyDescent="0.25">
      <c r="A615" s="13"/>
      <c r="B615" s="69"/>
      <c r="C615" s="72"/>
      <c r="D615" s="73"/>
      <c r="E615" s="26"/>
      <c r="F615" s="24"/>
      <c r="G615" s="24"/>
      <c r="H615" s="24"/>
      <c r="I615" s="13">
        <v>58.7</v>
      </c>
      <c r="J615" s="74">
        <f t="shared" si="34"/>
        <v>2.4458333333333333</v>
      </c>
      <c r="K615" s="26" t="e">
        <f t="shared" si="33"/>
        <v>#REF!</v>
      </c>
      <c r="L615" s="75" t="e">
        <f t="shared" si="35"/>
        <v>#REF!</v>
      </c>
      <c r="M615" s="26"/>
      <c r="N615" s="18"/>
    </row>
    <row r="616" spans="1:14" x14ac:dyDescent="0.25">
      <c r="A616" s="13"/>
      <c r="B616" s="69"/>
      <c r="C616" s="72"/>
      <c r="D616" s="73"/>
      <c r="E616" s="26"/>
      <c r="F616" s="24"/>
      <c r="G616" s="24"/>
      <c r="H616" s="24"/>
      <c r="I616" s="13">
        <v>58.8</v>
      </c>
      <c r="J616" s="74">
        <f t="shared" si="34"/>
        <v>2.4499999999999997</v>
      </c>
      <c r="K616" s="26" t="e">
        <f t="shared" si="33"/>
        <v>#REF!</v>
      </c>
      <c r="L616" s="75" t="e">
        <f t="shared" si="35"/>
        <v>#REF!</v>
      </c>
      <c r="M616" s="26"/>
      <c r="N616" s="18"/>
    </row>
    <row r="617" spans="1:14" x14ac:dyDescent="0.25">
      <c r="A617" s="13"/>
      <c r="B617" s="69"/>
      <c r="C617" s="72"/>
      <c r="D617" s="73"/>
      <c r="E617" s="26"/>
      <c r="F617" s="24"/>
      <c r="G617" s="24"/>
      <c r="H617" s="24"/>
      <c r="I617" s="13">
        <v>58.9</v>
      </c>
      <c r="J617" s="74">
        <f t="shared" si="34"/>
        <v>2.4541666666666666</v>
      </c>
      <c r="K617" s="26" t="e">
        <f t="shared" si="33"/>
        <v>#REF!</v>
      </c>
      <c r="L617" s="75" t="e">
        <f t="shared" si="35"/>
        <v>#REF!</v>
      </c>
      <c r="M617" s="26"/>
      <c r="N617" s="18"/>
    </row>
    <row r="618" spans="1:14" x14ac:dyDescent="0.25">
      <c r="A618" s="13"/>
      <c r="B618" s="69"/>
      <c r="C618" s="72"/>
      <c r="D618" s="73"/>
      <c r="E618" s="26"/>
      <c r="F618" s="24"/>
      <c r="G618" s="24"/>
      <c r="H618" s="24"/>
      <c r="I618" s="13">
        <v>59</v>
      </c>
      <c r="J618" s="74">
        <f t="shared" si="34"/>
        <v>2.4583333333333335</v>
      </c>
      <c r="K618" s="26" t="e">
        <f t="shared" si="33"/>
        <v>#REF!</v>
      </c>
      <c r="L618" s="75" t="e">
        <f t="shared" si="35"/>
        <v>#REF!</v>
      </c>
      <c r="M618" s="26"/>
      <c r="N618" s="18"/>
    </row>
    <row r="619" spans="1:14" x14ac:dyDescent="0.25">
      <c r="A619" s="13"/>
      <c r="B619" s="69"/>
      <c r="C619" s="72"/>
      <c r="D619" s="73"/>
      <c r="E619" s="26"/>
      <c r="F619" s="24"/>
      <c r="G619" s="24"/>
      <c r="H619" s="24"/>
      <c r="I619" s="13">
        <v>59.1</v>
      </c>
      <c r="J619" s="74">
        <f t="shared" si="34"/>
        <v>2.4624999999999999</v>
      </c>
      <c r="K619" s="26" t="e">
        <f t="shared" si="33"/>
        <v>#REF!</v>
      </c>
      <c r="L619" s="75" t="e">
        <f t="shared" si="35"/>
        <v>#REF!</v>
      </c>
      <c r="M619" s="26"/>
      <c r="N619" s="18"/>
    </row>
    <row r="620" spans="1:14" x14ac:dyDescent="0.25">
      <c r="A620" s="13"/>
      <c r="B620" s="69"/>
      <c r="C620" s="72"/>
      <c r="D620" s="73"/>
      <c r="E620" s="26"/>
      <c r="F620" s="24"/>
      <c r="G620" s="24"/>
      <c r="H620" s="24"/>
      <c r="I620" s="13">
        <v>59.2</v>
      </c>
      <c r="J620" s="74">
        <f t="shared" si="34"/>
        <v>2.4666666666666668</v>
      </c>
      <c r="K620" s="26" t="e">
        <f t="shared" si="33"/>
        <v>#REF!</v>
      </c>
      <c r="L620" s="75" t="e">
        <f t="shared" si="35"/>
        <v>#REF!</v>
      </c>
      <c r="M620" s="26"/>
      <c r="N620" s="18"/>
    </row>
    <row r="621" spans="1:14" x14ac:dyDescent="0.25">
      <c r="A621" s="13"/>
      <c r="B621" s="69"/>
      <c r="C621" s="72"/>
      <c r="D621" s="73"/>
      <c r="E621" s="26"/>
      <c r="F621" s="24"/>
      <c r="G621" s="24"/>
      <c r="H621" s="24"/>
      <c r="I621" s="13">
        <v>59.3</v>
      </c>
      <c r="J621" s="74">
        <f t="shared" si="34"/>
        <v>2.4708333333333332</v>
      </c>
      <c r="K621" s="26" t="e">
        <f t="shared" si="33"/>
        <v>#REF!</v>
      </c>
      <c r="L621" s="75" t="e">
        <f t="shared" si="35"/>
        <v>#REF!</v>
      </c>
      <c r="M621" s="26"/>
      <c r="N621" s="18"/>
    </row>
    <row r="622" spans="1:14" x14ac:dyDescent="0.25">
      <c r="A622" s="13"/>
      <c r="B622" s="69"/>
      <c r="C622" s="72"/>
      <c r="D622" s="73"/>
      <c r="E622" s="26"/>
      <c r="F622" s="24"/>
      <c r="G622" s="24"/>
      <c r="H622" s="24"/>
      <c r="I622" s="13">
        <v>59.4</v>
      </c>
      <c r="J622" s="74">
        <f t="shared" si="34"/>
        <v>2.4750000000000001</v>
      </c>
      <c r="K622" s="26" t="e">
        <f t="shared" si="33"/>
        <v>#REF!</v>
      </c>
      <c r="L622" s="75" t="e">
        <f t="shared" si="35"/>
        <v>#REF!</v>
      </c>
      <c r="M622" s="26"/>
      <c r="N622" s="18"/>
    </row>
    <row r="623" spans="1:14" x14ac:dyDescent="0.25">
      <c r="A623" s="13"/>
      <c r="B623" s="69"/>
      <c r="C623" s="72"/>
      <c r="D623" s="73"/>
      <c r="E623" s="26"/>
      <c r="F623" s="24"/>
      <c r="G623" s="24"/>
      <c r="H623" s="24"/>
      <c r="I623" s="13">
        <v>59.5</v>
      </c>
      <c r="J623" s="74">
        <f t="shared" si="34"/>
        <v>2.4791666666666665</v>
      </c>
      <c r="K623" s="26" t="e">
        <f t="shared" si="33"/>
        <v>#REF!</v>
      </c>
      <c r="L623" s="75" t="e">
        <f t="shared" si="35"/>
        <v>#REF!</v>
      </c>
      <c r="M623" s="26"/>
      <c r="N623" s="18"/>
    </row>
    <row r="624" spans="1:14" x14ac:dyDescent="0.25">
      <c r="A624" s="13"/>
      <c r="B624" s="69"/>
      <c r="C624" s="72"/>
      <c r="D624" s="73"/>
      <c r="E624" s="26"/>
      <c r="F624" s="24"/>
      <c r="G624" s="24"/>
      <c r="H624" s="24"/>
      <c r="I624" s="13">
        <v>59.6</v>
      </c>
      <c r="J624" s="74">
        <f t="shared" si="34"/>
        <v>2.4833333333333334</v>
      </c>
      <c r="K624" s="26" t="e">
        <f t="shared" si="33"/>
        <v>#REF!</v>
      </c>
      <c r="L624" s="75" t="e">
        <f t="shared" si="35"/>
        <v>#REF!</v>
      </c>
      <c r="M624" s="26"/>
      <c r="N624" s="18"/>
    </row>
    <row r="625" spans="1:14" x14ac:dyDescent="0.25">
      <c r="A625" s="13"/>
      <c r="B625" s="69"/>
      <c r="C625" s="72"/>
      <c r="D625" s="73"/>
      <c r="E625" s="26"/>
      <c r="F625" s="24"/>
      <c r="G625" s="24"/>
      <c r="H625" s="24"/>
      <c r="I625" s="13">
        <v>59.7</v>
      </c>
      <c r="J625" s="74">
        <f t="shared" si="34"/>
        <v>2.4875000000000003</v>
      </c>
      <c r="K625" s="26" t="e">
        <f t="shared" si="33"/>
        <v>#REF!</v>
      </c>
      <c r="L625" s="75" t="e">
        <f t="shared" si="35"/>
        <v>#REF!</v>
      </c>
      <c r="M625" s="26"/>
      <c r="N625" s="18"/>
    </row>
    <row r="626" spans="1:14" x14ac:dyDescent="0.25">
      <c r="A626" s="13"/>
      <c r="B626" s="69"/>
      <c r="C626" s="72"/>
      <c r="D626" s="73"/>
      <c r="E626" s="26"/>
      <c r="F626" s="24"/>
      <c r="G626" s="24"/>
      <c r="H626" s="24"/>
      <c r="I626" s="13">
        <v>59.8</v>
      </c>
      <c r="J626" s="74">
        <f t="shared" si="34"/>
        <v>2.4916666666666667</v>
      </c>
      <c r="K626" s="26" t="e">
        <f t="shared" si="33"/>
        <v>#REF!</v>
      </c>
      <c r="L626" s="75" t="e">
        <f t="shared" si="35"/>
        <v>#REF!</v>
      </c>
      <c r="M626" s="26"/>
      <c r="N626" s="18"/>
    </row>
    <row r="627" spans="1:14" x14ac:dyDescent="0.25">
      <c r="A627" s="13"/>
      <c r="B627" s="69"/>
      <c r="C627" s="72"/>
      <c r="D627" s="73"/>
      <c r="E627" s="26"/>
      <c r="F627" s="24"/>
      <c r="G627" s="24"/>
      <c r="H627" s="24"/>
      <c r="I627" s="13">
        <v>59.9</v>
      </c>
      <c r="J627" s="74">
        <f t="shared" si="34"/>
        <v>2.4958333333333331</v>
      </c>
      <c r="K627" s="26" t="e">
        <f t="shared" si="33"/>
        <v>#REF!</v>
      </c>
      <c r="L627" s="75" t="e">
        <f t="shared" si="35"/>
        <v>#REF!</v>
      </c>
      <c r="M627" s="26"/>
      <c r="N627" s="18"/>
    </row>
    <row r="628" spans="1:14" x14ac:dyDescent="0.25">
      <c r="A628" s="13"/>
      <c r="B628" s="69"/>
      <c r="C628" s="72"/>
      <c r="D628" s="73"/>
      <c r="E628" s="26"/>
      <c r="F628" s="24"/>
      <c r="G628" s="24"/>
      <c r="H628" s="24"/>
      <c r="I628" s="13">
        <v>60</v>
      </c>
      <c r="J628" s="74">
        <f t="shared" si="34"/>
        <v>2.5</v>
      </c>
      <c r="K628" s="26" t="e">
        <f t="shared" si="33"/>
        <v>#REF!</v>
      </c>
      <c r="L628" s="75" t="e">
        <f t="shared" si="35"/>
        <v>#REF!</v>
      </c>
      <c r="M628" s="26"/>
      <c r="N628" s="18"/>
    </row>
    <row r="629" spans="1:14" x14ac:dyDescent="0.25">
      <c r="A629" s="13"/>
      <c r="B629" s="69"/>
      <c r="C629" s="72"/>
      <c r="D629" s="73"/>
      <c r="E629" s="26"/>
      <c r="F629" s="24"/>
      <c r="G629" s="24"/>
      <c r="H629" s="24"/>
      <c r="I629" s="13">
        <v>60.1</v>
      </c>
      <c r="J629" s="74">
        <f t="shared" si="34"/>
        <v>2.5041666666666669</v>
      </c>
      <c r="K629" s="26" t="e">
        <f t="shared" si="33"/>
        <v>#REF!</v>
      </c>
      <c r="L629" s="75" t="e">
        <f t="shared" si="35"/>
        <v>#REF!</v>
      </c>
      <c r="M629" s="26"/>
      <c r="N629" s="18"/>
    </row>
    <row r="630" spans="1:14" x14ac:dyDescent="0.25">
      <c r="A630" s="13"/>
      <c r="B630" s="69"/>
      <c r="C630" s="72"/>
      <c r="D630" s="73"/>
      <c r="E630" s="26"/>
      <c r="F630" s="24"/>
      <c r="G630" s="24"/>
      <c r="H630" s="24"/>
      <c r="I630" s="13">
        <v>60.2</v>
      </c>
      <c r="J630" s="74">
        <f t="shared" si="34"/>
        <v>2.5083333333333333</v>
      </c>
      <c r="K630" s="26" t="e">
        <f t="shared" si="33"/>
        <v>#REF!</v>
      </c>
      <c r="L630" s="75" t="e">
        <f t="shared" si="35"/>
        <v>#REF!</v>
      </c>
      <c r="M630" s="26"/>
      <c r="N630" s="18"/>
    </row>
    <row r="631" spans="1:14" x14ac:dyDescent="0.25">
      <c r="A631" s="13"/>
      <c r="B631" s="69"/>
      <c r="C631" s="72"/>
      <c r="D631" s="73"/>
      <c r="E631" s="26"/>
      <c r="F631" s="24"/>
      <c r="G631" s="24"/>
      <c r="H631" s="24"/>
      <c r="I631" s="13">
        <v>60.3</v>
      </c>
      <c r="J631" s="74">
        <f t="shared" si="34"/>
        <v>2.5124999999999997</v>
      </c>
      <c r="K631" s="26" t="e">
        <f t="shared" si="33"/>
        <v>#REF!</v>
      </c>
      <c r="L631" s="75" t="e">
        <f t="shared" si="35"/>
        <v>#REF!</v>
      </c>
      <c r="M631" s="26"/>
      <c r="N631" s="18"/>
    </row>
    <row r="632" spans="1:14" x14ac:dyDescent="0.25">
      <c r="A632" s="13"/>
      <c r="B632" s="69"/>
      <c r="C632" s="72"/>
      <c r="D632" s="73"/>
      <c r="E632" s="26"/>
      <c r="F632" s="24"/>
      <c r="G632" s="24"/>
      <c r="H632" s="24"/>
      <c r="I632" s="13">
        <v>60.4</v>
      </c>
      <c r="J632" s="74">
        <f t="shared" si="34"/>
        <v>2.5166666666666666</v>
      </c>
      <c r="K632" s="26" t="e">
        <f t="shared" si="33"/>
        <v>#REF!</v>
      </c>
      <c r="L632" s="75" t="e">
        <f t="shared" si="35"/>
        <v>#REF!</v>
      </c>
      <c r="M632" s="26"/>
      <c r="N632" s="18"/>
    </row>
    <row r="633" spans="1:14" x14ac:dyDescent="0.25">
      <c r="A633" s="13"/>
      <c r="B633" s="69"/>
      <c r="C633" s="72"/>
      <c r="D633" s="73"/>
      <c r="E633" s="26"/>
      <c r="F633" s="24"/>
      <c r="G633" s="24"/>
      <c r="H633" s="24"/>
      <c r="I633" s="13">
        <v>60.5</v>
      </c>
      <c r="J633" s="74">
        <f t="shared" si="34"/>
        <v>2.5208333333333335</v>
      </c>
      <c r="K633" s="26" t="e">
        <f t="shared" si="33"/>
        <v>#REF!</v>
      </c>
      <c r="L633" s="75" t="e">
        <f t="shared" si="35"/>
        <v>#REF!</v>
      </c>
      <c r="M633" s="26"/>
      <c r="N633" s="18"/>
    </row>
    <row r="634" spans="1:14" x14ac:dyDescent="0.25">
      <c r="A634" s="13"/>
      <c r="B634" s="69"/>
      <c r="C634" s="72"/>
      <c r="D634" s="73"/>
      <c r="E634" s="26"/>
      <c r="F634" s="24"/>
      <c r="G634" s="24"/>
      <c r="H634" s="24"/>
      <c r="I634" s="13">
        <v>60.6</v>
      </c>
      <c r="J634" s="74">
        <f t="shared" si="34"/>
        <v>2.5249999999999999</v>
      </c>
      <c r="K634" s="26" t="e">
        <f t="shared" si="33"/>
        <v>#REF!</v>
      </c>
      <c r="L634" s="75" t="e">
        <f t="shared" si="35"/>
        <v>#REF!</v>
      </c>
      <c r="M634" s="26"/>
      <c r="N634" s="18"/>
    </row>
    <row r="635" spans="1:14" x14ac:dyDescent="0.25">
      <c r="A635" s="13"/>
      <c r="B635" s="69"/>
      <c r="C635" s="72"/>
      <c r="D635" s="73"/>
      <c r="E635" s="26"/>
      <c r="F635" s="24"/>
      <c r="G635" s="24"/>
      <c r="H635" s="24"/>
      <c r="I635" s="13">
        <v>60.7</v>
      </c>
      <c r="J635" s="74">
        <f t="shared" si="34"/>
        <v>2.5291666666666668</v>
      </c>
      <c r="K635" s="26" t="e">
        <f t="shared" si="33"/>
        <v>#REF!</v>
      </c>
      <c r="L635" s="75" t="e">
        <f t="shared" si="35"/>
        <v>#REF!</v>
      </c>
      <c r="M635" s="26"/>
      <c r="N635" s="18"/>
    </row>
    <row r="636" spans="1:14" x14ac:dyDescent="0.25">
      <c r="A636" s="13"/>
      <c r="B636" s="69"/>
      <c r="C636" s="72"/>
      <c r="D636" s="73"/>
      <c r="E636" s="26"/>
      <c r="F636" s="24"/>
      <c r="G636" s="24"/>
      <c r="H636" s="24"/>
      <c r="I636" s="13">
        <v>60.8</v>
      </c>
      <c r="J636" s="74">
        <f t="shared" si="34"/>
        <v>2.5333333333333332</v>
      </c>
      <c r="K636" s="26" t="e">
        <f t="shared" si="33"/>
        <v>#REF!</v>
      </c>
      <c r="L636" s="75" t="e">
        <f t="shared" si="35"/>
        <v>#REF!</v>
      </c>
      <c r="M636" s="26"/>
      <c r="N636" s="18"/>
    </row>
    <row r="637" spans="1:14" x14ac:dyDescent="0.25">
      <c r="A637" s="13"/>
      <c r="B637" s="69"/>
      <c r="C637" s="72"/>
      <c r="D637" s="73"/>
      <c r="E637" s="26"/>
      <c r="F637" s="24"/>
      <c r="G637" s="24"/>
      <c r="H637" s="24"/>
      <c r="I637" s="13">
        <v>60.9</v>
      </c>
      <c r="J637" s="74">
        <f t="shared" si="34"/>
        <v>2.5375000000000001</v>
      </c>
      <c r="K637" s="26" t="e">
        <f t="shared" si="33"/>
        <v>#REF!</v>
      </c>
      <c r="L637" s="75" t="e">
        <f t="shared" si="35"/>
        <v>#REF!</v>
      </c>
      <c r="M637" s="26"/>
      <c r="N637" s="18"/>
    </row>
    <row r="638" spans="1:14" x14ac:dyDescent="0.25">
      <c r="A638" s="13"/>
      <c r="B638" s="69"/>
      <c r="C638" s="72"/>
      <c r="D638" s="73"/>
      <c r="E638" s="26"/>
      <c r="F638" s="24"/>
      <c r="G638" s="24"/>
      <c r="H638" s="24"/>
      <c r="I638" s="13">
        <v>61</v>
      </c>
      <c r="J638" s="74">
        <f t="shared" si="34"/>
        <v>2.5416666666666665</v>
      </c>
      <c r="K638" s="26" t="e">
        <f t="shared" si="33"/>
        <v>#REF!</v>
      </c>
      <c r="L638" s="75" t="e">
        <f t="shared" si="35"/>
        <v>#REF!</v>
      </c>
      <c r="M638" s="26"/>
      <c r="N638" s="18"/>
    </row>
    <row r="639" spans="1:14" x14ac:dyDescent="0.25">
      <c r="A639" s="13"/>
      <c r="B639" s="69"/>
      <c r="C639" s="72"/>
      <c r="D639" s="73"/>
      <c r="E639" s="26"/>
      <c r="F639" s="24"/>
      <c r="G639" s="24"/>
      <c r="H639" s="24"/>
      <c r="I639" s="13">
        <v>61.1</v>
      </c>
      <c r="J639" s="74">
        <f t="shared" si="34"/>
        <v>2.5458333333333334</v>
      </c>
      <c r="K639" s="26" t="e">
        <f t="shared" si="33"/>
        <v>#REF!</v>
      </c>
      <c r="L639" s="75" t="e">
        <f t="shared" si="35"/>
        <v>#REF!</v>
      </c>
      <c r="M639" s="26"/>
      <c r="N639" s="18"/>
    </row>
    <row r="640" spans="1:14" x14ac:dyDescent="0.25">
      <c r="A640" s="13"/>
      <c r="B640" s="69"/>
      <c r="C640" s="72"/>
      <c r="D640" s="73"/>
      <c r="E640" s="26"/>
      <c r="F640" s="24"/>
      <c r="G640" s="24"/>
      <c r="H640" s="24"/>
      <c r="I640" s="13">
        <v>61.2</v>
      </c>
      <c r="J640" s="74">
        <f t="shared" si="34"/>
        <v>2.5500000000000003</v>
      </c>
      <c r="K640" s="26" t="e">
        <f t="shared" si="33"/>
        <v>#REF!</v>
      </c>
      <c r="L640" s="75" t="e">
        <f t="shared" si="35"/>
        <v>#REF!</v>
      </c>
      <c r="M640" s="26"/>
      <c r="N640" s="18"/>
    </row>
    <row r="641" spans="1:14" x14ac:dyDescent="0.25">
      <c r="A641" s="13"/>
      <c r="B641" s="69"/>
      <c r="C641" s="72"/>
      <c r="D641" s="73"/>
      <c r="E641" s="26"/>
      <c r="F641" s="24"/>
      <c r="G641" s="24"/>
      <c r="H641" s="24"/>
      <c r="I641" s="13">
        <v>61.3</v>
      </c>
      <c r="J641" s="74">
        <f t="shared" si="34"/>
        <v>2.5541666666666667</v>
      </c>
      <c r="K641" s="26" t="e">
        <f t="shared" si="33"/>
        <v>#REF!</v>
      </c>
      <c r="L641" s="75" t="e">
        <f t="shared" si="35"/>
        <v>#REF!</v>
      </c>
      <c r="M641" s="26"/>
      <c r="N641" s="18"/>
    </row>
    <row r="642" spans="1:14" x14ac:dyDescent="0.25">
      <c r="A642" s="13"/>
      <c r="B642" s="69"/>
      <c r="C642" s="72"/>
      <c r="D642" s="73"/>
      <c r="E642" s="26"/>
      <c r="F642" s="24"/>
      <c r="G642" s="24"/>
      <c r="H642" s="24"/>
      <c r="I642" s="13">
        <v>61.4</v>
      </c>
      <c r="J642" s="74">
        <f t="shared" si="34"/>
        <v>2.5583333333333331</v>
      </c>
      <c r="K642" s="26" t="e">
        <f t="shared" si="33"/>
        <v>#REF!</v>
      </c>
      <c r="L642" s="75" t="e">
        <f t="shared" si="35"/>
        <v>#REF!</v>
      </c>
      <c r="M642" s="26"/>
      <c r="N642" s="18"/>
    </row>
    <row r="643" spans="1:14" x14ac:dyDescent="0.25">
      <c r="A643" s="13"/>
      <c r="B643" s="69"/>
      <c r="C643" s="72"/>
      <c r="D643" s="73"/>
      <c r="E643" s="26"/>
      <c r="F643" s="24"/>
      <c r="G643" s="24"/>
      <c r="H643" s="24"/>
      <c r="I643" s="13">
        <v>61.5</v>
      </c>
      <c r="J643" s="74">
        <f t="shared" si="34"/>
        <v>2.5625</v>
      </c>
      <c r="K643" s="26" t="e">
        <f t="shared" si="33"/>
        <v>#REF!</v>
      </c>
      <c r="L643" s="75" t="e">
        <f t="shared" si="35"/>
        <v>#REF!</v>
      </c>
      <c r="M643" s="26"/>
      <c r="N643" s="18"/>
    </row>
    <row r="644" spans="1:14" x14ac:dyDescent="0.25">
      <c r="A644" s="13"/>
      <c r="B644" s="69"/>
      <c r="C644" s="72"/>
      <c r="D644" s="73"/>
      <c r="E644" s="26"/>
      <c r="F644" s="24"/>
      <c r="G644" s="24"/>
      <c r="H644" s="24"/>
      <c r="I644" s="13">
        <v>61.6</v>
      </c>
      <c r="J644" s="74">
        <f t="shared" si="34"/>
        <v>2.5666666666666669</v>
      </c>
      <c r="K644" s="26" t="e">
        <f t="shared" si="33"/>
        <v>#REF!</v>
      </c>
      <c r="L644" s="75" t="e">
        <f t="shared" si="35"/>
        <v>#REF!</v>
      </c>
      <c r="M644" s="26"/>
      <c r="N644" s="18"/>
    </row>
    <row r="645" spans="1:14" x14ac:dyDescent="0.25">
      <c r="A645" s="13"/>
      <c r="B645" s="69"/>
      <c r="C645" s="72"/>
      <c r="D645" s="73"/>
      <c r="E645" s="26"/>
      <c r="F645" s="24"/>
      <c r="G645" s="24"/>
      <c r="H645" s="24"/>
      <c r="I645" s="13">
        <v>61.7</v>
      </c>
      <c r="J645" s="74">
        <f t="shared" si="34"/>
        <v>2.5708333333333333</v>
      </c>
      <c r="K645" s="26" t="e">
        <f t="shared" si="33"/>
        <v>#REF!</v>
      </c>
      <c r="L645" s="75" t="e">
        <f t="shared" si="35"/>
        <v>#REF!</v>
      </c>
      <c r="M645" s="26"/>
      <c r="N645" s="18"/>
    </row>
    <row r="646" spans="1:14" x14ac:dyDescent="0.25">
      <c r="A646" s="13"/>
      <c r="B646" s="69"/>
      <c r="C646" s="72"/>
      <c r="D646" s="73"/>
      <c r="E646" s="26"/>
      <c r="F646" s="24"/>
      <c r="G646" s="24"/>
      <c r="H646" s="24"/>
      <c r="I646" s="13">
        <v>61.8</v>
      </c>
      <c r="J646" s="74">
        <f t="shared" si="34"/>
        <v>2.5749999999999997</v>
      </c>
      <c r="K646" s="26" t="e">
        <f t="shared" si="33"/>
        <v>#REF!</v>
      </c>
      <c r="L646" s="75" t="e">
        <f t="shared" si="35"/>
        <v>#REF!</v>
      </c>
      <c r="M646" s="26"/>
      <c r="N646" s="18"/>
    </row>
    <row r="647" spans="1:14" x14ac:dyDescent="0.25">
      <c r="A647" s="13"/>
      <c r="B647" s="69"/>
      <c r="C647" s="72"/>
      <c r="D647" s="73"/>
      <c r="E647" s="26"/>
      <c r="F647" s="24"/>
      <c r="G647" s="24"/>
      <c r="H647" s="24"/>
      <c r="I647" s="13">
        <v>61.9</v>
      </c>
      <c r="J647" s="74">
        <f t="shared" si="34"/>
        <v>2.5791666666666666</v>
      </c>
      <c r="K647" s="26" t="e">
        <f t="shared" si="33"/>
        <v>#REF!</v>
      </c>
      <c r="L647" s="75" t="e">
        <f t="shared" si="35"/>
        <v>#REF!</v>
      </c>
      <c r="M647" s="26"/>
      <c r="N647" s="18"/>
    </row>
    <row r="648" spans="1:14" x14ac:dyDescent="0.25">
      <c r="A648" s="13"/>
      <c r="B648" s="69"/>
      <c r="C648" s="72"/>
      <c r="D648" s="73"/>
      <c r="E648" s="26"/>
      <c r="F648" s="24"/>
      <c r="G648" s="24"/>
      <c r="H648" s="24"/>
      <c r="I648" s="13">
        <v>62</v>
      </c>
      <c r="J648" s="74">
        <f t="shared" si="34"/>
        <v>2.5833333333333335</v>
      </c>
      <c r="K648" s="26" t="e">
        <f t="shared" si="33"/>
        <v>#REF!</v>
      </c>
      <c r="L648" s="75" t="e">
        <f t="shared" si="35"/>
        <v>#REF!</v>
      </c>
      <c r="M648" s="26"/>
      <c r="N648" s="18"/>
    </row>
    <row r="649" spans="1:14" x14ac:dyDescent="0.25">
      <c r="A649" s="13"/>
      <c r="B649" s="69"/>
      <c r="C649" s="72"/>
      <c r="D649" s="73"/>
      <c r="E649" s="26"/>
      <c r="F649" s="24"/>
      <c r="G649" s="24"/>
      <c r="H649" s="24"/>
      <c r="I649" s="13">
        <v>62.1</v>
      </c>
      <c r="J649" s="74">
        <f t="shared" si="34"/>
        <v>2.5874999999999999</v>
      </c>
      <c r="K649" s="26" t="e">
        <f t="shared" si="33"/>
        <v>#REF!</v>
      </c>
      <c r="L649" s="75" t="e">
        <f t="shared" si="35"/>
        <v>#REF!</v>
      </c>
      <c r="M649" s="26"/>
      <c r="N649" s="18"/>
    </row>
    <row r="650" spans="1:14" x14ac:dyDescent="0.25">
      <c r="A650" s="13"/>
      <c r="B650" s="69"/>
      <c r="C650" s="72"/>
      <c r="D650" s="73"/>
      <c r="E650" s="26"/>
      <c r="F650" s="24"/>
      <c r="G650" s="24"/>
      <c r="H650" s="24"/>
      <c r="I650" s="13">
        <v>62.2</v>
      </c>
      <c r="J650" s="74">
        <f t="shared" si="34"/>
        <v>2.5916666666666668</v>
      </c>
      <c r="K650" s="26" t="e">
        <f t="shared" si="33"/>
        <v>#REF!</v>
      </c>
      <c r="L650" s="75" t="e">
        <f t="shared" si="35"/>
        <v>#REF!</v>
      </c>
      <c r="M650" s="26"/>
      <c r="N650" s="18"/>
    </row>
    <row r="651" spans="1:14" x14ac:dyDescent="0.25">
      <c r="A651" s="13"/>
      <c r="B651" s="69"/>
      <c r="C651" s="72"/>
      <c r="D651" s="73"/>
      <c r="E651" s="26"/>
      <c r="F651" s="24"/>
      <c r="G651" s="24"/>
      <c r="H651" s="24"/>
      <c r="I651" s="13">
        <v>62.3</v>
      </c>
      <c r="J651" s="74">
        <f t="shared" si="34"/>
        <v>2.5958333333333332</v>
      </c>
      <c r="K651" s="26" t="e">
        <f t="shared" si="33"/>
        <v>#REF!</v>
      </c>
      <c r="L651" s="75" t="e">
        <f t="shared" si="35"/>
        <v>#REF!</v>
      </c>
      <c r="M651" s="26"/>
      <c r="N651" s="18"/>
    </row>
    <row r="652" spans="1:14" x14ac:dyDescent="0.25">
      <c r="A652" s="13"/>
      <c r="B652" s="69"/>
      <c r="C652" s="72"/>
      <c r="D652" s="73"/>
      <c r="E652" s="26"/>
      <c r="F652" s="24"/>
      <c r="G652" s="24"/>
      <c r="H652" s="24"/>
      <c r="I652" s="13">
        <v>62.4</v>
      </c>
      <c r="J652" s="74">
        <f t="shared" si="34"/>
        <v>2.6</v>
      </c>
      <c r="K652" s="26" t="e">
        <f t="shared" si="33"/>
        <v>#REF!</v>
      </c>
      <c r="L652" s="75" t="e">
        <f t="shared" si="35"/>
        <v>#REF!</v>
      </c>
      <c r="M652" s="26"/>
      <c r="N652" s="18"/>
    </row>
    <row r="653" spans="1:14" x14ac:dyDescent="0.25">
      <c r="A653" s="13"/>
      <c r="B653" s="69"/>
      <c r="C653" s="72"/>
      <c r="D653" s="73"/>
      <c r="E653" s="26"/>
      <c r="F653" s="24"/>
      <c r="G653" s="24"/>
      <c r="H653" s="24"/>
      <c r="I653" s="13">
        <v>62.5</v>
      </c>
      <c r="J653" s="74">
        <f t="shared" si="34"/>
        <v>2.6041666666666665</v>
      </c>
      <c r="K653" s="26" t="e">
        <f t="shared" si="33"/>
        <v>#REF!</v>
      </c>
      <c r="L653" s="75" t="e">
        <f t="shared" si="35"/>
        <v>#REF!</v>
      </c>
      <c r="M653" s="26"/>
      <c r="N653" s="18"/>
    </row>
    <row r="654" spans="1:14" x14ac:dyDescent="0.25">
      <c r="A654" s="13"/>
      <c r="B654" s="69"/>
      <c r="C654" s="72"/>
      <c r="D654" s="73"/>
      <c r="E654" s="26"/>
      <c r="F654" s="24"/>
      <c r="G654" s="24"/>
      <c r="H654" s="24"/>
      <c r="I654" s="13">
        <v>62.6</v>
      </c>
      <c r="J654" s="74">
        <f t="shared" si="34"/>
        <v>2.6083333333333334</v>
      </c>
      <c r="K654" s="26" t="e">
        <f t="shared" si="33"/>
        <v>#REF!</v>
      </c>
      <c r="L654" s="75" t="e">
        <f t="shared" si="35"/>
        <v>#REF!</v>
      </c>
      <c r="M654" s="26"/>
      <c r="N654" s="18"/>
    </row>
    <row r="655" spans="1:14" x14ac:dyDescent="0.25">
      <c r="A655" s="13"/>
      <c r="B655" s="69"/>
      <c r="C655" s="72"/>
      <c r="D655" s="73"/>
      <c r="E655" s="26"/>
      <c r="F655" s="24"/>
      <c r="G655" s="24"/>
      <c r="H655" s="24"/>
      <c r="I655" s="13">
        <v>62.7</v>
      </c>
      <c r="J655" s="74">
        <f t="shared" si="34"/>
        <v>2.6125000000000003</v>
      </c>
      <c r="K655" s="26" t="e">
        <f t="shared" si="33"/>
        <v>#REF!</v>
      </c>
      <c r="L655" s="75" t="e">
        <f t="shared" si="35"/>
        <v>#REF!</v>
      </c>
      <c r="M655" s="26"/>
      <c r="N655" s="18"/>
    </row>
    <row r="656" spans="1:14" x14ac:dyDescent="0.25">
      <c r="A656" s="13"/>
      <c r="B656" s="69"/>
      <c r="C656" s="72"/>
      <c r="D656" s="73"/>
      <c r="E656" s="26"/>
      <c r="F656" s="24"/>
      <c r="G656" s="24"/>
      <c r="H656" s="24"/>
      <c r="I656" s="13">
        <v>62.8</v>
      </c>
      <c r="J656" s="74">
        <f t="shared" si="34"/>
        <v>2.6166666666666667</v>
      </c>
      <c r="K656" s="26" t="e">
        <f t="shared" si="33"/>
        <v>#REF!</v>
      </c>
      <c r="L656" s="75" t="e">
        <f t="shared" si="35"/>
        <v>#REF!</v>
      </c>
      <c r="M656" s="26"/>
      <c r="N656" s="18"/>
    </row>
    <row r="657" spans="1:14" x14ac:dyDescent="0.25">
      <c r="A657" s="13"/>
      <c r="B657" s="69"/>
      <c r="C657" s="72"/>
      <c r="D657" s="73"/>
      <c r="E657" s="26"/>
      <c r="F657" s="24"/>
      <c r="G657" s="24"/>
      <c r="H657" s="24"/>
      <c r="I657" s="13">
        <v>62.9</v>
      </c>
      <c r="J657" s="74">
        <f t="shared" si="34"/>
        <v>2.6208333333333331</v>
      </c>
      <c r="K657" s="26" t="e">
        <f t="shared" si="33"/>
        <v>#REF!</v>
      </c>
      <c r="L657" s="75" t="e">
        <f t="shared" si="35"/>
        <v>#REF!</v>
      </c>
      <c r="M657" s="26"/>
      <c r="N657" s="18"/>
    </row>
    <row r="658" spans="1:14" x14ac:dyDescent="0.25">
      <c r="A658" s="13"/>
      <c r="B658" s="69"/>
      <c r="C658" s="72"/>
      <c r="D658" s="73"/>
      <c r="E658" s="26"/>
      <c r="F658" s="24"/>
      <c r="G658" s="24"/>
      <c r="H658" s="24"/>
      <c r="I658" s="13">
        <v>63</v>
      </c>
      <c r="J658" s="74">
        <f t="shared" si="34"/>
        <v>2.625</v>
      </c>
      <c r="K658" s="26" t="e">
        <f t="shared" si="33"/>
        <v>#REF!</v>
      </c>
      <c r="L658" s="75" t="e">
        <f t="shared" si="35"/>
        <v>#REF!</v>
      </c>
      <c r="M658" s="26"/>
      <c r="N658" s="18"/>
    </row>
    <row r="659" spans="1:14" x14ac:dyDescent="0.25">
      <c r="A659" s="13"/>
      <c r="B659" s="69"/>
      <c r="C659" s="72"/>
      <c r="D659" s="73"/>
      <c r="E659" s="26"/>
      <c r="F659" s="24"/>
      <c r="G659" s="24"/>
      <c r="H659" s="24"/>
      <c r="I659" s="13">
        <v>63.1</v>
      </c>
      <c r="J659" s="74">
        <f t="shared" si="34"/>
        <v>2.6291666666666669</v>
      </c>
      <c r="K659" s="26" t="e">
        <f t="shared" si="33"/>
        <v>#REF!</v>
      </c>
      <c r="L659" s="75" t="e">
        <f t="shared" si="35"/>
        <v>#REF!</v>
      </c>
      <c r="M659" s="26"/>
      <c r="N659" s="18"/>
    </row>
    <row r="660" spans="1:14" x14ac:dyDescent="0.25">
      <c r="A660" s="13"/>
      <c r="B660" s="69"/>
      <c r="C660" s="72"/>
      <c r="D660" s="73"/>
      <c r="E660" s="26"/>
      <c r="F660" s="24"/>
      <c r="G660" s="24"/>
      <c r="H660" s="24"/>
      <c r="I660" s="13">
        <v>63.2</v>
      </c>
      <c r="J660" s="74">
        <f t="shared" si="34"/>
        <v>2.6333333333333333</v>
      </c>
      <c r="K660" s="26" t="e">
        <f t="shared" si="33"/>
        <v>#REF!</v>
      </c>
      <c r="L660" s="75" t="e">
        <f t="shared" si="35"/>
        <v>#REF!</v>
      </c>
      <c r="M660" s="26"/>
      <c r="N660" s="18"/>
    </row>
    <row r="661" spans="1:14" x14ac:dyDescent="0.25">
      <c r="A661" s="13"/>
      <c r="B661" s="69"/>
      <c r="C661" s="72"/>
      <c r="D661" s="73"/>
      <c r="E661" s="26"/>
      <c r="F661" s="24"/>
      <c r="G661" s="24"/>
      <c r="H661" s="24"/>
      <c r="I661" s="13">
        <v>63.3</v>
      </c>
      <c r="J661" s="74">
        <f t="shared" si="34"/>
        <v>2.6374999999999997</v>
      </c>
      <c r="K661" s="26" t="e">
        <f t="shared" si="33"/>
        <v>#REF!</v>
      </c>
      <c r="L661" s="75" t="e">
        <f t="shared" si="35"/>
        <v>#REF!</v>
      </c>
      <c r="M661" s="26"/>
      <c r="N661" s="18"/>
    </row>
    <row r="662" spans="1:14" x14ac:dyDescent="0.25">
      <c r="A662" s="13"/>
      <c r="B662" s="69"/>
      <c r="C662" s="72"/>
      <c r="D662" s="73"/>
      <c r="E662" s="26"/>
      <c r="F662" s="24"/>
      <c r="G662" s="24"/>
      <c r="H662" s="24"/>
      <c r="I662" s="13">
        <v>63.4</v>
      </c>
      <c r="J662" s="74">
        <f t="shared" si="34"/>
        <v>2.6416666666666666</v>
      </c>
      <c r="K662" s="26" t="e">
        <f t="shared" si="33"/>
        <v>#REF!</v>
      </c>
      <c r="L662" s="75" t="e">
        <f t="shared" si="35"/>
        <v>#REF!</v>
      </c>
      <c r="M662" s="26"/>
      <c r="N662" s="18"/>
    </row>
    <row r="663" spans="1:14" x14ac:dyDescent="0.25">
      <c r="A663" s="13"/>
      <c r="B663" s="69"/>
      <c r="C663" s="72"/>
      <c r="D663" s="73"/>
      <c r="E663" s="26"/>
      <c r="F663" s="24"/>
      <c r="G663" s="24"/>
      <c r="H663" s="24"/>
      <c r="I663" s="13">
        <v>63.5</v>
      </c>
      <c r="J663" s="74">
        <f t="shared" si="34"/>
        <v>2.6458333333333335</v>
      </c>
      <c r="K663" s="26" t="e">
        <f t="shared" si="33"/>
        <v>#REF!</v>
      </c>
      <c r="L663" s="75" t="e">
        <f t="shared" si="35"/>
        <v>#REF!</v>
      </c>
      <c r="M663" s="26"/>
      <c r="N663" s="18"/>
    </row>
    <row r="664" spans="1:14" x14ac:dyDescent="0.25">
      <c r="A664" s="13"/>
      <c r="B664" s="69"/>
      <c r="C664" s="72"/>
      <c r="D664" s="73"/>
      <c r="E664" s="26"/>
      <c r="F664" s="24"/>
      <c r="G664" s="24"/>
      <c r="H664" s="24"/>
      <c r="I664" s="13">
        <v>63.6</v>
      </c>
      <c r="J664" s="74">
        <f t="shared" si="34"/>
        <v>2.65</v>
      </c>
      <c r="K664" s="26" t="e">
        <f t="shared" si="33"/>
        <v>#REF!</v>
      </c>
      <c r="L664" s="75" t="e">
        <f t="shared" si="35"/>
        <v>#REF!</v>
      </c>
      <c r="M664" s="26"/>
      <c r="N664" s="18"/>
    </row>
    <row r="665" spans="1:14" x14ac:dyDescent="0.25">
      <c r="A665" s="13"/>
      <c r="B665" s="69"/>
      <c r="C665" s="72"/>
      <c r="D665" s="73"/>
      <c r="E665" s="26"/>
      <c r="F665" s="24"/>
      <c r="G665" s="24"/>
      <c r="H665" s="24"/>
      <c r="I665" s="13">
        <v>63.7</v>
      </c>
      <c r="J665" s="74">
        <f t="shared" si="34"/>
        <v>2.6541666666666668</v>
      </c>
      <c r="K665" s="26" t="e">
        <f t="shared" si="33"/>
        <v>#REF!</v>
      </c>
      <c r="L665" s="75" t="e">
        <f t="shared" si="35"/>
        <v>#REF!</v>
      </c>
      <c r="M665" s="26"/>
      <c r="N665" s="18"/>
    </row>
    <row r="666" spans="1:14" x14ac:dyDescent="0.25">
      <c r="A666" s="13"/>
      <c r="B666" s="69"/>
      <c r="C666" s="72"/>
      <c r="D666" s="73"/>
      <c r="E666" s="26"/>
      <c r="F666" s="24"/>
      <c r="G666" s="24"/>
      <c r="H666" s="24"/>
      <c r="I666" s="13">
        <v>63.8</v>
      </c>
      <c r="J666" s="74">
        <f t="shared" si="34"/>
        <v>2.6583333333333332</v>
      </c>
      <c r="K666" s="26" t="e">
        <f t="shared" si="33"/>
        <v>#REF!</v>
      </c>
      <c r="L666" s="75" t="e">
        <f t="shared" si="35"/>
        <v>#REF!</v>
      </c>
      <c r="M666" s="26"/>
      <c r="N666" s="18"/>
    </row>
    <row r="667" spans="1:14" x14ac:dyDescent="0.25">
      <c r="A667" s="13"/>
      <c r="B667" s="69"/>
      <c r="C667" s="72"/>
      <c r="D667" s="73"/>
      <c r="E667" s="26"/>
      <c r="F667" s="24"/>
      <c r="G667" s="24"/>
      <c r="H667" s="24"/>
      <c r="I667" s="13">
        <v>63.9</v>
      </c>
      <c r="J667" s="74">
        <f t="shared" si="34"/>
        <v>2.6625000000000001</v>
      </c>
      <c r="K667" s="26" t="e">
        <f t="shared" si="33"/>
        <v>#REF!</v>
      </c>
      <c r="L667" s="75" t="e">
        <f t="shared" si="35"/>
        <v>#REF!</v>
      </c>
      <c r="M667" s="26"/>
      <c r="N667" s="18"/>
    </row>
    <row r="668" spans="1:14" x14ac:dyDescent="0.25">
      <c r="B668" s="16"/>
      <c r="C668" s="16"/>
      <c r="D668" s="16"/>
      <c r="G668" s="13"/>
      <c r="H668" s="13"/>
      <c r="I668" s="13">
        <v>64</v>
      </c>
      <c r="J668" s="74">
        <f t="shared" si="34"/>
        <v>2.6666666666666665</v>
      </c>
      <c r="K668" s="26" t="e">
        <f t="shared" ref="K668:K731" si="36">100%-EXP(-I668/24*$B$10)</f>
        <v>#REF!</v>
      </c>
      <c r="L668" s="75" t="e">
        <f t="shared" si="35"/>
        <v>#REF!</v>
      </c>
      <c r="M668" s="26"/>
      <c r="N668" s="18"/>
    </row>
    <row r="669" spans="1:14" x14ac:dyDescent="0.25">
      <c r="B669" s="16"/>
      <c r="C669" s="16"/>
      <c r="D669" s="16"/>
      <c r="G669" s="13"/>
      <c r="H669" s="13"/>
      <c r="I669" s="13">
        <v>64.099999999999994</v>
      </c>
      <c r="J669" s="74">
        <f t="shared" ref="J669:J732" si="37">I669/24</f>
        <v>2.6708333333333329</v>
      </c>
      <c r="K669" s="26" t="e">
        <f t="shared" si="36"/>
        <v>#REF!</v>
      </c>
      <c r="L669" s="75" t="e">
        <f t="shared" si="35"/>
        <v>#REF!</v>
      </c>
      <c r="M669" s="26"/>
      <c r="N669" s="18"/>
    </row>
    <row r="670" spans="1:14" x14ac:dyDescent="0.25">
      <c r="B670" s="16"/>
      <c r="C670" s="16"/>
      <c r="D670" s="16"/>
      <c r="G670" s="13"/>
      <c r="H670" s="13"/>
      <c r="I670" s="13">
        <v>64.2</v>
      </c>
      <c r="J670" s="74">
        <f t="shared" si="37"/>
        <v>2.6750000000000003</v>
      </c>
      <c r="K670" s="26" t="e">
        <f t="shared" si="36"/>
        <v>#REF!</v>
      </c>
      <c r="L670" s="75" t="e">
        <f t="shared" si="35"/>
        <v>#REF!</v>
      </c>
      <c r="M670" s="26"/>
      <c r="N670" s="18"/>
    </row>
    <row r="671" spans="1:14" x14ac:dyDescent="0.25">
      <c r="B671" s="16"/>
      <c r="C671" s="16"/>
      <c r="D671" s="16"/>
      <c r="G671" s="13"/>
      <c r="H671" s="13"/>
      <c r="I671" s="13">
        <v>64.3</v>
      </c>
      <c r="J671" s="74">
        <f t="shared" si="37"/>
        <v>2.6791666666666667</v>
      </c>
      <c r="K671" s="26" t="e">
        <f t="shared" si="36"/>
        <v>#REF!</v>
      </c>
      <c r="L671" s="75" t="e">
        <f t="shared" ref="L671:L734" si="38">K671-K670</f>
        <v>#REF!</v>
      </c>
      <c r="M671" s="26"/>
      <c r="N671" s="18"/>
    </row>
    <row r="672" spans="1:14" x14ac:dyDescent="0.25">
      <c r="G672" s="13"/>
      <c r="H672" s="13"/>
      <c r="I672" s="13">
        <v>64.400000000000006</v>
      </c>
      <c r="J672" s="74">
        <f t="shared" si="37"/>
        <v>2.6833333333333336</v>
      </c>
      <c r="K672" s="26" t="e">
        <f t="shared" si="36"/>
        <v>#REF!</v>
      </c>
      <c r="L672" s="75" t="e">
        <f t="shared" si="38"/>
        <v>#REF!</v>
      </c>
      <c r="M672" s="26"/>
      <c r="N672" s="18"/>
    </row>
    <row r="673" spans="7:14" x14ac:dyDescent="0.25">
      <c r="G673" s="13"/>
      <c r="H673" s="13"/>
      <c r="I673" s="13">
        <v>64.5</v>
      </c>
      <c r="J673" s="74">
        <f t="shared" si="37"/>
        <v>2.6875</v>
      </c>
      <c r="K673" s="26" t="e">
        <f t="shared" si="36"/>
        <v>#REF!</v>
      </c>
      <c r="L673" s="75" t="e">
        <f t="shared" si="38"/>
        <v>#REF!</v>
      </c>
      <c r="M673" s="26"/>
      <c r="N673" s="18"/>
    </row>
    <row r="674" spans="7:14" x14ac:dyDescent="0.25">
      <c r="G674" s="13"/>
      <c r="H674" s="13"/>
      <c r="I674" s="13">
        <v>64.599999999999994</v>
      </c>
      <c r="J674" s="74">
        <f t="shared" si="37"/>
        <v>2.6916666666666664</v>
      </c>
      <c r="K674" s="26" t="e">
        <f t="shared" si="36"/>
        <v>#REF!</v>
      </c>
      <c r="L674" s="75" t="e">
        <f t="shared" si="38"/>
        <v>#REF!</v>
      </c>
      <c r="M674" s="26"/>
      <c r="N674" s="18"/>
    </row>
    <row r="675" spans="7:14" x14ac:dyDescent="0.25">
      <c r="G675" s="13"/>
      <c r="H675" s="13"/>
      <c r="I675" s="13">
        <v>64.7</v>
      </c>
      <c r="J675" s="74">
        <f t="shared" si="37"/>
        <v>2.6958333333333333</v>
      </c>
      <c r="K675" s="26" t="e">
        <f t="shared" si="36"/>
        <v>#REF!</v>
      </c>
      <c r="L675" s="75" t="e">
        <f t="shared" si="38"/>
        <v>#REF!</v>
      </c>
      <c r="M675" s="26"/>
      <c r="N675" s="18"/>
    </row>
    <row r="676" spans="7:14" x14ac:dyDescent="0.25">
      <c r="G676" s="13"/>
      <c r="H676" s="13"/>
      <c r="I676" s="13">
        <v>64.8</v>
      </c>
      <c r="J676" s="74">
        <f t="shared" si="37"/>
        <v>2.6999999999999997</v>
      </c>
      <c r="K676" s="26" t="e">
        <f t="shared" si="36"/>
        <v>#REF!</v>
      </c>
      <c r="L676" s="75" t="e">
        <f t="shared" si="38"/>
        <v>#REF!</v>
      </c>
      <c r="M676" s="26"/>
      <c r="N676" s="18"/>
    </row>
    <row r="677" spans="7:14" x14ac:dyDescent="0.25">
      <c r="G677" s="13"/>
      <c r="H677" s="13"/>
      <c r="I677" s="13">
        <v>64.900000000000006</v>
      </c>
      <c r="J677" s="74">
        <f t="shared" si="37"/>
        <v>2.7041666666666671</v>
      </c>
      <c r="K677" s="26" t="e">
        <f t="shared" si="36"/>
        <v>#REF!</v>
      </c>
      <c r="L677" s="75" t="e">
        <f t="shared" si="38"/>
        <v>#REF!</v>
      </c>
      <c r="M677" s="26"/>
      <c r="N677" s="18"/>
    </row>
    <row r="678" spans="7:14" x14ac:dyDescent="0.25">
      <c r="G678" s="13"/>
      <c r="H678" s="13"/>
      <c r="I678" s="13">
        <v>65</v>
      </c>
      <c r="J678" s="74">
        <f t="shared" si="37"/>
        <v>2.7083333333333335</v>
      </c>
      <c r="K678" s="26" t="e">
        <f t="shared" si="36"/>
        <v>#REF!</v>
      </c>
      <c r="L678" s="75" t="e">
        <f t="shared" si="38"/>
        <v>#REF!</v>
      </c>
      <c r="M678" s="26"/>
      <c r="N678" s="18"/>
    </row>
    <row r="679" spans="7:14" x14ac:dyDescent="0.25">
      <c r="G679" s="13"/>
      <c r="H679" s="13"/>
      <c r="I679" s="13">
        <v>65.099999999999994</v>
      </c>
      <c r="J679" s="74">
        <f t="shared" si="37"/>
        <v>2.7124999999999999</v>
      </c>
      <c r="K679" s="26" t="e">
        <f t="shared" si="36"/>
        <v>#REF!</v>
      </c>
      <c r="L679" s="75" t="e">
        <f t="shared" si="38"/>
        <v>#REF!</v>
      </c>
      <c r="M679" s="26"/>
      <c r="N679" s="18"/>
    </row>
    <row r="680" spans="7:14" x14ac:dyDescent="0.25">
      <c r="G680" s="13"/>
      <c r="H680" s="13"/>
      <c r="I680" s="13">
        <v>65.2</v>
      </c>
      <c r="J680" s="74">
        <f t="shared" si="37"/>
        <v>2.7166666666666668</v>
      </c>
      <c r="K680" s="26" t="e">
        <f t="shared" si="36"/>
        <v>#REF!</v>
      </c>
      <c r="L680" s="75" t="e">
        <f t="shared" si="38"/>
        <v>#REF!</v>
      </c>
      <c r="M680" s="26"/>
      <c r="N680" s="18"/>
    </row>
    <row r="681" spans="7:14" x14ac:dyDescent="0.25">
      <c r="G681" s="13"/>
      <c r="H681" s="13"/>
      <c r="I681" s="13">
        <v>65.3</v>
      </c>
      <c r="J681" s="74">
        <f t="shared" si="37"/>
        <v>2.7208333333333332</v>
      </c>
      <c r="K681" s="26" t="e">
        <f t="shared" si="36"/>
        <v>#REF!</v>
      </c>
      <c r="L681" s="75" t="e">
        <f t="shared" si="38"/>
        <v>#REF!</v>
      </c>
      <c r="M681" s="26"/>
      <c r="N681" s="18"/>
    </row>
    <row r="682" spans="7:14" x14ac:dyDescent="0.25">
      <c r="G682" s="13"/>
      <c r="H682" s="13"/>
      <c r="I682" s="13">
        <v>65.400000000000006</v>
      </c>
      <c r="J682" s="74">
        <f t="shared" si="37"/>
        <v>2.7250000000000001</v>
      </c>
      <c r="K682" s="26" t="e">
        <f t="shared" si="36"/>
        <v>#REF!</v>
      </c>
      <c r="L682" s="75" t="e">
        <f t="shared" si="38"/>
        <v>#REF!</v>
      </c>
      <c r="M682" s="26"/>
      <c r="N682" s="18"/>
    </row>
    <row r="683" spans="7:14" x14ac:dyDescent="0.25">
      <c r="G683" s="13"/>
      <c r="H683" s="13"/>
      <c r="I683" s="13">
        <v>65.5</v>
      </c>
      <c r="J683" s="74">
        <f t="shared" si="37"/>
        <v>2.7291666666666665</v>
      </c>
      <c r="K683" s="26" t="e">
        <f t="shared" si="36"/>
        <v>#REF!</v>
      </c>
      <c r="L683" s="75" t="e">
        <f t="shared" si="38"/>
        <v>#REF!</v>
      </c>
      <c r="M683" s="26"/>
      <c r="N683" s="18"/>
    </row>
    <row r="684" spans="7:14" x14ac:dyDescent="0.25">
      <c r="G684" s="13"/>
      <c r="H684" s="13"/>
      <c r="I684" s="13">
        <v>65.599999999999994</v>
      </c>
      <c r="J684" s="74">
        <f t="shared" si="37"/>
        <v>2.7333333333333329</v>
      </c>
      <c r="K684" s="26" t="e">
        <f t="shared" si="36"/>
        <v>#REF!</v>
      </c>
      <c r="L684" s="75" t="e">
        <f t="shared" si="38"/>
        <v>#REF!</v>
      </c>
      <c r="M684" s="26"/>
      <c r="N684" s="18"/>
    </row>
    <row r="685" spans="7:14" x14ac:dyDescent="0.25">
      <c r="G685" s="13"/>
      <c r="H685" s="13"/>
      <c r="I685" s="13">
        <v>65.7</v>
      </c>
      <c r="J685" s="74">
        <f t="shared" si="37"/>
        <v>2.7375000000000003</v>
      </c>
      <c r="K685" s="26" t="e">
        <f t="shared" si="36"/>
        <v>#REF!</v>
      </c>
      <c r="L685" s="75" t="e">
        <f t="shared" si="38"/>
        <v>#REF!</v>
      </c>
      <c r="M685" s="26"/>
      <c r="N685" s="18"/>
    </row>
    <row r="686" spans="7:14" x14ac:dyDescent="0.25">
      <c r="G686" s="13"/>
      <c r="H686" s="13"/>
      <c r="I686" s="13">
        <v>65.8</v>
      </c>
      <c r="J686" s="74">
        <f t="shared" si="37"/>
        <v>2.7416666666666667</v>
      </c>
      <c r="K686" s="26" t="e">
        <f t="shared" si="36"/>
        <v>#REF!</v>
      </c>
      <c r="L686" s="75" t="e">
        <f t="shared" si="38"/>
        <v>#REF!</v>
      </c>
      <c r="M686" s="26"/>
      <c r="N686" s="18"/>
    </row>
    <row r="687" spans="7:14" x14ac:dyDescent="0.25">
      <c r="G687" s="13"/>
      <c r="H687" s="13"/>
      <c r="I687" s="13">
        <v>65.900000000000006</v>
      </c>
      <c r="J687" s="74">
        <f t="shared" si="37"/>
        <v>2.7458333333333336</v>
      </c>
      <c r="K687" s="26" t="e">
        <f t="shared" si="36"/>
        <v>#REF!</v>
      </c>
      <c r="L687" s="75" t="e">
        <f t="shared" si="38"/>
        <v>#REF!</v>
      </c>
      <c r="M687" s="26"/>
      <c r="N687" s="18"/>
    </row>
    <row r="688" spans="7:14" x14ac:dyDescent="0.25">
      <c r="G688" s="13"/>
      <c r="H688" s="13"/>
      <c r="I688" s="13">
        <v>66</v>
      </c>
      <c r="J688" s="74">
        <f t="shared" si="37"/>
        <v>2.75</v>
      </c>
      <c r="K688" s="26" t="e">
        <f t="shared" si="36"/>
        <v>#REF!</v>
      </c>
      <c r="L688" s="75" t="e">
        <f t="shared" si="38"/>
        <v>#REF!</v>
      </c>
      <c r="M688" s="26"/>
      <c r="N688" s="18"/>
    </row>
    <row r="689" spans="7:14" x14ac:dyDescent="0.25">
      <c r="G689" s="13"/>
      <c r="H689" s="13"/>
      <c r="I689" s="13">
        <v>66.099999999999994</v>
      </c>
      <c r="J689" s="74">
        <f t="shared" si="37"/>
        <v>2.7541666666666664</v>
      </c>
      <c r="K689" s="26" t="e">
        <f t="shared" si="36"/>
        <v>#REF!</v>
      </c>
      <c r="L689" s="75" t="e">
        <f t="shared" si="38"/>
        <v>#REF!</v>
      </c>
      <c r="M689" s="26"/>
      <c r="N689" s="18"/>
    </row>
    <row r="690" spans="7:14" x14ac:dyDescent="0.25">
      <c r="G690" s="13"/>
      <c r="H690" s="13"/>
      <c r="I690" s="13">
        <v>66.2</v>
      </c>
      <c r="J690" s="74">
        <f t="shared" si="37"/>
        <v>2.7583333333333333</v>
      </c>
      <c r="K690" s="26" t="e">
        <f t="shared" si="36"/>
        <v>#REF!</v>
      </c>
      <c r="L690" s="75" t="e">
        <f t="shared" si="38"/>
        <v>#REF!</v>
      </c>
      <c r="M690" s="26"/>
      <c r="N690" s="18"/>
    </row>
    <row r="691" spans="7:14" x14ac:dyDescent="0.25">
      <c r="G691" s="13"/>
      <c r="H691" s="13"/>
      <c r="I691" s="13">
        <v>66.3</v>
      </c>
      <c r="J691" s="74">
        <f t="shared" si="37"/>
        <v>2.7624999999999997</v>
      </c>
      <c r="K691" s="26" t="e">
        <f t="shared" si="36"/>
        <v>#REF!</v>
      </c>
      <c r="L691" s="75" t="e">
        <f t="shared" si="38"/>
        <v>#REF!</v>
      </c>
      <c r="M691" s="26"/>
      <c r="N691" s="18"/>
    </row>
    <row r="692" spans="7:14" x14ac:dyDescent="0.25">
      <c r="G692" s="13"/>
      <c r="H692" s="13"/>
      <c r="I692" s="13">
        <v>66.400000000000006</v>
      </c>
      <c r="J692" s="74">
        <f t="shared" si="37"/>
        <v>2.7666666666666671</v>
      </c>
      <c r="K692" s="26" t="e">
        <f t="shared" si="36"/>
        <v>#REF!</v>
      </c>
      <c r="L692" s="75" t="e">
        <f t="shared" si="38"/>
        <v>#REF!</v>
      </c>
      <c r="M692" s="26"/>
      <c r="N692" s="18"/>
    </row>
    <row r="693" spans="7:14" x14ac:dyDescent="0.25">
      <c r="G693" s="13"/>
      <c r="H693" s="13"/>
      <c r="I693" s="13">
        <v>66.5</v>
      </c>
      <c r="J693" s="74">
        <f t="shared" si="37"/>
        <v>2.7708333333333335</v>
      </c>
      <c r="K693" s="26" t="e">
        <f t="shared" si="36"/>
        <v>#REF!</v>
      </c>
      <c r="L693" s="75" t="e">
        <f t="shared" si="38"/>
        <v>#REF!</v>
      </c>
      <c r="M693" s="26"/>
      <c r="N693" s="18"/>
    </row>
    <row r="694" spans="7:14" x14ac:dyDescent="0.25">
      <c r="G694" s="13"/>
      <c r="H694" s="13"/>
      <c r="I694" s="13">
        <v>66.599999999999994</v>
      </c>
      <c r="J694" s="74">
        <f t="shared" si="37"/>
        <v>2.7749999999999999</v>
      </c>
      <c r="K694" s="26" t="e">
        <f t="shared" si="36"/>
        <v>#REF!</v>
      </c>
      <c r="L694" s="75" t="e">
        <f t="shared" si="38"/>
        <v>#REF!</v>
      </c>
      <c r="M694" s="26"/>
      <c r="N694" s="18"/>
    </row>
    <row r="695" spans="7:14" x14ac:dyDescent="0.25">
      <c r="G695" s="13"/>
      <c r="H695" s="13"/>
      <c r="I695" s="13">
        <v>66.7</v>
      </c>
      <c r="J695" s="74">
        <f t="shared" si="37"/>
        <v>2.7791666666666668</v>
      </c>
      <c r="K695" s="26" t="e">
        <f t="shared" si="36"/>
        <v>#REF!</v>
      </c>
      <c r="L695" s="75" t="e">
        <f t="shared" si="38"/>
        <v>#REF!</v>
      </c>
      <c r="M695" s="26"/>
      <c r="N695" s="18"/>
    </row>
    <row r="696" spans="7:14" x14ac:dyDescent="0.25">
      <c r="G696" s="13"/>
      <c r="H696" s="13"/>
      <c r="I696" s="13">
        <v>66.8</v>
      </c>
      <c r="J696" s="74">
        <f t="shared" si="37"/>
        <v>2.7833333333333332</v>
      </c>
      <c r="K696" s="26" t="e">
        <f t="shared" si="36"/>
        <v>#REF!</v>
      </c>
      <c r="L696" s="75" t="e">
        <f t="shared" si="38"/>
        <v>#REF!</v>
      </c>
      <c r="M696" s="26"/>
      <c r="N696" s="18"/>
    </row>
    <row r="697" spans="7:14" x14ac:dyDescent="0.25">
      <c r="G697" s="13"/>
      <c r="H697" s="13"/>
      <c r="I697" s="13">
        <v>66.900000000000006</v>
      </c>
      <c r="J697" s="74">
        <f t="shared" si="37"/>
        <v>2.7875000000000001</v>
      </c>
      <c r="K697" s="26" t="e">
        <f t="shared" si="36"/>
        <v>#REF!</v>
      </c>
      <c r="L697" s="75" t="e">
        <f t="shared" si="38"/>
        <v>#REF!</v>
      </c>
      <c r="M697" s="26"/>
      <c r="N697" s="18"/>
    </row>
    <row r="698" spans="7:14" x14ac:dyDescent="0.25">
      <c r="G698" s="13"/>
      <c r="H698" s="13"/>
      <c r="I698" s="13">
        <v>67</v>
      </c>
      <c r="J698" s="74">
        <f t="shared" si="37"/>
        <v>2.7916666666666665</v>
      </c>
      <c r="K698" s="26" t="e">
        <f t="shared" si="36"/>
        <v>#REF!</v>
      </c>
      <c r="L698" s="75" t="e">
        <f t="shared" si="38"/>
        <v>#REF!</v>
      </c>
      <c r="M698" s="26"/>
      <c r="N698" s="18"/>
    </row>
    <row r="699" spans="7:14" x14ac:dyDescent="0.25">
      <c r="G699" s="13"/>
      <c r="H699" s="13"/>
      <c r="I699" s="13">
        <v>67.099999999999994</v>
      </c>
      <c r="J699" s="74">
        <f t="shared" si="37"/>
        <v>2.7958333333333329</v>
      </c>
      <c r="K699" s="26" t="e">
        <f t="shared" si="36"/>
        <v>#REF!</v>
      </c>
      <c r="L699" s="75" t="e">
        <f t="shared" si="38"/>
        <v>#REF!</v>
      </c>
      <c r="M699" s="26"/>
      <c r="N699" s="18"/>
    </row>
    <row r="700" spans="7:14" x14ac:dyDescent="0.25">
      <c r="G700" s="13"/>
      <c r="H700" s="13"/>
      <c r="I700" s="13">
        <v>67.2</v>
      </c>
      <c r="J700" s="74">
        <f t="shared" si="37"/>
        <v>2.8000000000000003</v>
      </c>
      <c r="K700" s="26" t="e">
        <f t="shared" si="36"/>
        <v>#REF!</v>
      </c>
      <c r="L700" s="75" t="e">
        <f t="shared" si="38"/>
        <v>#REF!</v>
      </c>
      <c r="M700" s="26"/>
      <c r="N700" s="18"/>
    </row>
    <row r="701" spans="7:14" x14ac:dyDescent="0.25">
      <c r="G701" s="13"/>
      <c r="H701" s="13"/>
      <c r="I701" s="13">
        <v>67.3</v>
      </c>
      <c r="J701" s="74">
        <f t="shared" si="37"/>
        <v>2.8041666666666667</v>
      </c>
      <c r="K701" s="26" t="e">
        <f t="shared" si="36"/>
        <v>#REF!</v>
      </c>
      <c r="L701" s="75" t="e">
        <f t="shared" si="38"/>
        <v>#REF!</v>
      </c>
      <c r="M701" s="26"/>
      <c r="N701" s="18"/>
    </row>
    <row r="702" spans="7:14" x14ac:dyDescent="0.25">
      <c r="G702" s="13"/>
      <c r="H702" s="13"/>
      <c r="I702" s="13">
        <v>67.400000000000006</v>
      </c>
      <c r="J702" s="74">
        <f t="shared" si="37"/>
        <v>2.8083333333333336</v>
      </c>
      <c r="K702" s="26" t="e">
        <f t="shared" si="36"/>
        <v>#REF!</v>
      </c>
      <c r="L702" s="75" t="e">
        <f t="shared" si="38"/>
        <v>#REF!</v>
      </c>
      <c r="M702" s="26"/>
      <c r="N702" s="18"/>
    </row>
    <row r="703" spans="7:14" x14ac:dyDescent="0.25">
      <c r="G703" s="13"/>
      <c r="H703" s="13"/>
      <c r="I703" s="13">
        <v>67.5</v>
      </c>
      <c r="J703" s="74">
        <f t="shared" si="37"/>
        <v>2.8125</v>
      </c>
      <c r="K703" s="26" t="e">
        <f t="shared" si="36"/>
        <v>#REF!</v>
      </c>
      <c r="L703" s="75" t="e">
        <f t="shared" si="38"/>
        <v>#REF!</v>
      </c>
      <c r="M703" s="26"/>
      <c r="N703" s="18"/>
    </row>
    <row r="704" spans="7:14" x14ac:dyDescent="0.25">
      <c r="G704" s="13"/>
      <c r="H704" s="13"/>
      <c r="I704" s="13">
        <v>67.599999999999994</v>
      </c>
      <c r="J704" s="74">
        <f t="shared" si="37"/>
        <v>2.8166666666666664</v>
      </c>
      <c r="K704" s="26" t="e">
        <f t="shared" si="36"/>
        <v>#REF!</v>
      </c>
      <c r="L704" s="75" t="e">
        <f t="shared" si="38"/>
        <v>#REF!</v>
      </c>
      <c r="M704" s="26"/>
      <c r="N704" s="18"/>
    </row>
    <row r="705" spans="7:14" x14ac:dyDescent="0.25">
      <c r="G705" s="13"/>
      <c r="H705" s="13"/>
      <c r="I705" s="13">
        <v>67.7</v>
      </c>
      <c r="J705" s="74">
        <f t="shared" si="37"/>
        <v>2.8208333333333333</v>
      </c>
      <c r="K705" s="26" t="e">
        <f t="shared" si="36"/>
        <v>#REF!</v>
      </c>
      <c r="L705" s="75" t="e">
        <f t="shared" si="38"/>
        <v>#REF!</v>
      </c>
      <c r="M705" s="26"/>
      <c r="N705" s="18"/>
    </row>
    <row r="706" spans="7:14" x14ac:dyDescent="0.25">
      <c r="G706" s="13"/>
      <c r="H706" s="13"/>
      <c r="I706" s="13">
        <v>67.8</v>
      </c>
      <c r="J706" s="74">
        <f t="shared" si="37"/>
        <v>2.8249999999999997</v>
      </c>
      <c r="K706" s="26" t="e">
        <f t="shared" si="36"/>
        <v>#REF!</v>
      </c>
      <c r="L706" s="75" t="e">
        <f t="shared" si="38"/>
        <v>#REF!</v>
      </c>
      <c r="M706" s="26"/>
      <c r="N706" s="18"/>
    </row>
    <row r="707" spans="7:14" x14ac:dyDescent="0.25">
      <c r="G707" s="13"/>
      <c r="H707" s="13"/>
      <c r="I707" s="13">
        <v>67.900000000000006</v>
      </c>
      <c r="J707" s="74">
        <f t="shared" si="37"/>
        <v>2.8291666666666671</v>
      </c>
      <c r="K707" s="26" t="e">
        <f t="shared" si="36"/>
        <v>#REF!</v>
      </c>
      <c r="L707" s="75" t="e">
        <f t="shared" si="38"/>
        <v>#REF!</v>
      </c>
      <c r="M707" s="26"/>
      <c r="N707" s="18"/>
    </row>
    <row r="708" spans="7:14" x14ac:dyDescent="0.25">
      <c r="G708" s="13"/>
      <c r="H708" s="13"/>
      <c r="I708" s="13">
        <v>68</v>
      </c>
      <c r="J708" s="74">
        <f t="shared" si="37"/>
        <v>2.8333333333333335</v>
      </c>
      <c r="K708" s="26" t="e">
        <f t="shared" si="36"/>
        <v>#REF!</v>
      </c>
      <c r="L708" s="75" t="e">
        <f t="shared" si="38"/>
        <v>#REF!</v>
      </c>
      <c r="M708" s="26"/>
      <c r="N708" s="18"/>
    </row>
    <row r="709" spans="7:14" x14ac:dyDescent="0.25">
      <c r="G709" s="13"/>
      <c r="H709" s="13"/>
      <c r="I709" s="13">
        <v>68.099999999999994</v>
      </c>
      <c r="J709" s="74">
        <f t="shared" si="37"/>
        <v>2.8374999999999999</v>
      </c>
      <c r="K709" s="26" t="e">
        <f t="shared" si="36"/>
        <v>#REF!</v>
      </c>
      <c r="L709" s="75" t="e">
        <f t="shared" si="38"/>
        <v>#REF!</v>
      </c>
      <c r="M709" s="26"/>
      <c r="N709" s="18"/>
    </row>
    <row r="710" spans="7:14" x14ac:dyDescent="0.25">
      <c r="G710" s="13"/>
      <c r="H710" s="13"/>
      <c r="I710" s="13">
        <v>68.2</v>
      </c>
      <c r="J710" s="74">
        <f t="shared" si="37"/>
        <v>2.8416666666666668</v>
      </c>
      <c r="K710" s="26" t="e">
        <f t="shared" si="36"/>
        <v>#REF!</v>
      </c>
      <c r="L710" s="75" t="e">
        <f t="shared" si="38"/>
        <v>#REF!</v>
      </c>
      <c r="M710" s="26"/>
      <c r="N710" s="18"/>
    </row>
    <row r="711" spans="7:14" x14ac:dyDescent="0.25">
      <c r="G711" s="13"/>
      <c r="H711" s="13"/>
      <c r="I711" s="13">
        <v>68.3</v>
      </c>
      <c r="J711" s="74">
        <f t="shared" si="37"/>
        <v>2.8458333333333332</v>
      </c>
      <c r="K711" s="26" t="e">
        <f t="shared" si="36"/>
        <v>#REF!</v>
      </c>
      <c r="L711" s="75" t="e">
        <f t="shared" si="38"/>
        <v>#REF!</v>
      </c>
      <c r="M711" s="26"/>
      <c r="N711" s="18"/>
    </row>
    <row r="712" spans="7:14" x14ac:dyDescent="0.25">
      <c r="G712" s="13"/>
      <c r="H712" s="13"/>
      <c r="I712" s="13">
        <v>68.400000000000006</v>
      </c>
      <c r="J712" s="74">
        <f t="shared" si="37"/>
        <v>2.85</v>
      </c>
      <c r="K712" s="26" t="e">
        <f t="shared" si="36"/>
        <v>#REF!</v>
      </c>
      <c r="L712" s="75" t="e">
        <f t="shared" si="38"/>
        <v>#REF!</v>
      </c>
      <c r="M712" s="26"/>
      <c r="N712" s="18"/>
    </row>
    <row r="713" spans="7:14" x14ac:dyDescent="0.25">
      <c r="G713" s="13"/>
      <c r="H713" s="13"/>
      <c r="I713" s="13">
        <v>68.5</v>
      </c>
      <c r="J713" s="74">
        <f t="shared" si="37"/>
        <v>2.8541666666666665</v>
      </c>
      <c r="K713" s="26" t="e">
        <f t="shared" si="36"/>
        <v>#REF!</v>
      </c>
      <c r="L713" s="75" t="e">
        <f t="shared" si="38"/>
        <v>#REF!</v>
      </c>
      <c r="M713" s="26"/>
      <c r="N713" s="18"/>
    </row>
    <row r="714" spans="7:14" x14ac:dyDescent="0.25">
      <c r="G714" s="13"/>
      <c r="H714" s="13"/>
      <c r="I714" s="13">
        <v>68.599999999999994</v>
      </c>
      <c r="J714" s="74">
        <f t="shared" si="37"/>
        <v>2.8583333333333329</v>
      </c>
      <c r="K714" s="26" t="e">
        <f t="shared" si="36"/>
        <v>#REF!</v>
      </c>
      <c r="L714" s="75" t="e">
        <f t="shared" si="38"/>
        <v>#REF!</v>
      </c>
      <c r="M714" s="26"/>
      <c r="N714" s="18"/>
    </row>
    <row r="715" spans="7:14" x14ac:dyDescent="0.25">
      <c r="G715" s="13"/>
      <c r="H715" s="13"/>
      <c r="I715" s="13">
        <v>68.7</v>
      </c>
      <c r="J715" s="74">
        <f t="shared" si="37"/>
        <v>2.8625000000000003</v>
      </c>
      <c r="K715" s="26" t="e">
        <f t="shared" si="36"/>
        <v>#REF!</v>
      </c>
      <c r="L715" s="75" t="e">
        <f t="shared" si="38"/>
        <v>#REF!</v>
      </c>
      <c r="M715" s="26"/>
      <c r="N715" s="18"/>
    </row>
    <row r="716" spans="7:14" x14ac:dyDescent="0.25">
      <c r="G716" s="13"/>
      <c r="H716" s="13"/>
      <c r="I716" s="13">
        <v>68.8</v>
      </c>
      <c r="J716" s="74">
        <f t="shared" si="37"/>
        <v>2.8666666666666667</v>
      </c>
      <c r="K716" s="26" t="e">
        <f t="shared" si="36"/>
        <v>#REF!</v>
      </c>
      <c r="L716" s="75" t="e">
        <f t="shared" si="38"/>
        <v>#REF!</v>
      </c>
      <c r="M716" s="26"/>
      <c r="N716" s="18"/>
    </row>
    <row r="717" spans="7:14" x14ac:dyDescent="0.25">
      <c r="G717" s="13"/>
      <c r="H717" s="13"/>
      <c r="I717" s="13">
        <v>68.900000000000006</v>
      </c>
      <c r="J717" s="74">
        <f t="shared" si="37"/>
        <v>2.8708333333333336</v>
      </c>
      <c r="K717" s="26" t="e">
        <f t="shared" si="36"/>
        <v>#REF!</v>
      </c>
      <c r="L717" s="75" t="e">
        <f t="shared" si="38"/>
        <v>#REF!</v>
      </c>
      <c r="M717" s="26"/>
      <c r="N717" s="18"/>
    </row>
    <row r="718" spans="7:14" x14ac:dyDescent="0.25">
      <c r="G718" s="13"/>
      <c r="H718" s="13"/>
      <c r="I718" s="13">
        <v>69</v>
      </c>
      <c r="J718" s="74">
        <f t="shared" si="37"/>
        <v>2.875</v>
      </c>
      <c r="K718" s="26" t="e">
        <f t="shared" si="36"/>
        <v>#REF!</v>
      </c>
      <c r="L718" s="75" t="e">
        <f t="shared" si="38"/>
        <v>#REF!</v>
      </c>
      <c r="M718" s="26"/>
      <c r="N718" s="18"/>
    </row>
    <row r="719" spans="7:14" x14ac:dyDescent="0.25">
      <c r="G719" s="13"/>
      <c r="H719" s="13"/>
      <c r="I719" s="13">
        <v>69.099999999999994</v>
      </c>
      <c r="J719" s="74">
        <f t="shared" si="37"/>
        <v>2.8791666666666664</v>
      </c>
      <c r="K719" s="26" t="e">
        <f t="shared" si="36"/>
        <v>#REF!</v>
      </c>
      <c r="L719" s="75" t="e">
        <f t="shared" si="38"/>
        <v>#REF!</v>
      </c>
      <c r="M719" s="26"/>
      <c r="N719" s="18"/>
    </row>
    <row r="720" spans="7:14" x14ac:dyDescent="0.25">
      <c r="G720" s="13"/>
      <c r="H720" s="13"/>
      <c r="I720" s="13">
        <v>69.2</v>
      </c>
      <c r="J720" s="74">
        <f t="shared" si="37"/>
        <v>2.8833333333333333</v>
      </c>
      <c r="K720" s="26" t="e">
        <f t="shared" si="36"/>
        <v>#REF!</v>
      </c>
      <c r="L720" s="75" t="e">
        <f t="shared" si="38"/>
        <v>#REF!</v>
      </c>
      <c r="M720" s="26"/>
      <c r="N720" s="18"/>
    </row>
    <row r="721" spans="7:14" x14ac:dyDescent="0.25">
      <c r="G721" s="13"/>
      <c r="H721" s="13"/>
      <c r="I721" s="13">
        <v>69.3</v>
      </c>
      <c r="J721" s="74">
        <f t="shared" si="37"/>
        <v>2.8874999999999997</v>
      </c>
      <c r="K721" s="26" t="e">
        <f t="shared" si="36"/>
        <v>#REF!</v>
      </c>
      <c r="L721" s="75" t="e">
        <f t="shared" si="38"/>
        <v>#REF!</v>
      </c>
      <c r="M721" s="26"/>
      <c r="N721" s="18"/>
    </row>
    <row r="722" spans="7:14" x14ac:dyDescent="0.25">
      <c r="G722" s="13"/>
      <c r="H722" s="13"/>
      <c r="I722" s="13">
        <v>69.400000000000006</v>
      </c>
      <c r="J722" s="74">
        <f t="shared" si="37"/>
        <v>2.8916666666666671</v>
      </c>
      <c r="K722" s="26" t="e">
        <f t="shared" si="36"/>
        <v>#REF!</v>
      </c>
      <c r="L722" s="75" t="e">
        <f t="shared" si="38"/>
        <v>#REF!</v>
      </c>
      <c r="M722" s="26"/>
      <c r="N722" s="18"/>
    </row>
    <row r="723" spans="7:14" x14ac:dyDescent="0.25">
      <c r="G723" s="13"/>
      <c r="H723" s="13"/>
      <c r="I723" s="13">
        <v>69.5</v>
      </c>
      <c r="J723" s="74">
        <f t="shared" si="37"/>
        <v>2.8958333333333335</v>
      </c>
      <c r="K723" s="26" t="e">
        <f t="shared" si="36"/>
        <v>#REF!</v>
      </c>
      <c r="L723" s="75" t="e">
        <f t="shared" si="38"/>
        <v>#REF!</v>
      </c>
      <c r="M723" s="26"/>
      <c r="N723" s="18"/>
    </row>
    <row r="724" spans="7:14" x14ac:dyDescent="0.25">
      <c r="G724" s="13"/>
      <c r="H724" s="13"/>
      <c r="I724" s="13">
        <v>69.599999999999994</v>
      </c>
      <c r="J724" s="74">
        <f t="shared" si="37"/>
        <v>2.9</v>
      </c>
      <c r="K724" s="26" t="e">
        <f t="shared" si="36"/>
        <v>#REF!</v>
      </c>
      <c r="L724" s="75" t="e">
        <f t="shared" si="38"/>
        <v>#REF!</v>
      </c>
      <c r="M724" s="26"/>
      <c r="N724" s="18"/>
    </row>
    <row r="725" spans="7:14" x14ac:dyDescent="0.25">
      <c r="G725" s="13"/>
      <c r="H725" s="13"/>
      <c r="I725" s="13">
        <v>69.7</v>
      </c>
      <c r="J725" s="74">
        <f t="shared" si="37"/>
        <v>2.9041666666666668</v>
      </c>
      <c r="K725" s="26" t="e">
        <f t="shared" si="36"/>
        <v>#REF!</v>
      </c>
      <c r="L725" s="75" t="e">
        <f t="shared" si="38"/>
        <v>#REF!</v>
      </c>
      <c r="M725" s="26"/>
      <c r="N725" s="18"/>
    </row>
    <row r="726" spans="7:14" x14ac:dyDescent="0.25">
      <c r="G726" s="13"/>
      <c r="H726" s="13"/>
      <c r="I726" s="13">
        <v>69.8</v>
      </c>
      <c r="J726" s="74">
        <f t="shared" si="37"/>
        <v>2.9083333333333332</v>
      </c>
      <c r="K726" s="26" t="e">
        <f t="shared" si="36"/>
        <v>#REF!</v>
      </c>
      <c r="L726" s="75" t="e">
        <f t="shared" si="38"/>
        <v>#REF!</v>
      </c>
      <c r="M726" s="26"/>
      <c r="N726" s="18"/>
    </row>
    <row r="727" spans="7:14" x14ac:dyDescent="0.25">
      <c r="G727" s="13"/>
      <c r="H727" s="13"/>
      <c r="I727" s="13">
        <v>69.900000000000006</v>
      </c>
      <c r="J727" s="74">
        <f t="shared" si="37"/>
        <v>2.9125000000000001</v>
      </c>
      <c r="K727" s="26" t="e">
        <f t="shared" si="36"/>
        <v>#REF!</v>
      </c>
      <c r="L727" s="75" t="e">
        <f t="shared" si="38"/>
        <v>#REF!</v>
      </c>
      <c r="M727" s="26"/>
      <c r="N727" s="18"/>
    </row>
    <row r="728" spans="7:14" x14ac:dyDescent="0.25">
      <c r="G728" s="13"/>
      <c r="H728" s="13"/>
      <c r="I728" s="13">
        <v>70</v>
      </c>
      <c r="J728" s="74">
        <f t="shared" si="37"/>
        <v>2.9166666666666665</v>
      </c>
      <c r="K728" s="26" t="e">
        <f t="shared" si="36"/>
        <v>#REF!</v>
      </c>
      <c r="L728" s="75" t="e">
        <f t="shared" si="38"/>
        <v>#REF!</v>
      </c>
      <c r="M728" s="26"/>
      <c r="N728" s="18"/>
    </row>
    <row r="729" spans="7:14" x14ac:dyDescent="0.25">
      <c r="G729" s="13"/>
      <c r="H729" s="13"/>
      <c r="I729" s="13">
        <v>70.099999999999994</v>
      </c>
      <c r="J729" s="74">
        <f t="shared" si="37"/>
        <v>2.9208333333333329</v>
      </c>
      <c r="K729" s="26" t="e">
        <f t="shared" si="36"/>
        <v>#REF!</v>
      </c>
      <c r="L729" s="75" t="e">
        <f t="shared" si="38"/>
        <v>#REF!</v>
      </c>
      <c r="M729" s="26"/>
      <c r="N729" s="18"/>
    </row>
    <row r="730" spans="7:14" x14ac:dyDescent="0.25">
      <c r="G730" s="13"/>
      <c r="H730" s="13"/>
      <c r="I730" s="13">
        <v>70.2</v>
      </c>
      <c r="J730" s="74">
        <f t="shared" si="37"/>
        <v>2.9250000000000003</v>
      </c>
      <c r="K730" s="26" t="e">
        <f t="shared" si="36"/>
        <v>#REF!</v>
      </c>
      <c r="L730" s="75" t="e">
        <f t="shared" si="38"/>
        <v>#REF!</v>
      </c>
      <c r="M730" s="26"/>
      <c r="N730" s="18"/>
    </row>
    <row r="731" spans="7:14" x14ac:dyDescent="0.25">
      <c r="G731" s="13"/>
      <c r="H731" s="13"/>
      <c r="I731" s="13">
        <v>70.3</v>
      </c>
      <c r="J731" s="74">
        <f t="shared" si="37"/>
        <v>2.9291666666666667</v>
      </c>
      <c r="K731" s="26" t="e">
        <f t="shared" si="36"/>
        <v>#REF!</v>
      </c>
      <c r="L731" s="75" t="e">
        <f t="shared" si="38"/>
        <v>#REF!</v>
      </c>
      <c r="M731" s="26"/>
      <c r="N731" s="18"/>
    </row>
    <row r="732" spans="7:14" x14ac:dyDescent="0.25">
      <c r="G732" s="13"/>
      <c r="H732" s="13"/>
      <c r="I732" s="13">
        <v>70.400000000000006</v>
      </c>
      <c r="J732" s="74">
        <f t="shared" si="37"/>
        <v>2.9333333333333336</v>
      </c>
      <c r="K732" s="26" t="e">
        <f t="shared" ref="K732:K795" si="39">100%-EXP(-I732/24*$B$10)</f>
        <v>#REF!</v>
      </c>
      <c r="L732" s="75" t="e">
        <f t="shared" si="38"/>
        <v>#REF!</v>
      </c>
      <c r="M732" s="26"/>
      <c r="N732" s="18"/>
    </row>
    <row r="733" spans="7:14" x14ac:dyDescent="0.25">
      <c r="G733" s="13"/>
      <c r="H733" s="13"/>
      <c r="I733" s="13">
        <v>70.5</v>
      </c>
      <c r="J733" s="74">
        <f t="shared" ref="J733:J796" si="40">I733/24</f>
        <v>2.9375</v>
      </c>
      <c r="K733" s="26" t="e">
        <f t="shared" si="39"/>
        <v>#REF!</v>
      </c>
      <c r="L733" s="75" t="e">
        <f t="shared" si="38"/>
        <v>#REF!</v>
      </c>
      <c r="M733" s="26"/>
      <c r="N733" s="18"/>
    </row>
    <row r="734" spans="7:14" x14ac:dyDescent="0.25">
      <c r="G734" s="13"/>
      <c r="H734" s="13"/>
      <c r="I734" s="13">
        <v>70.599999999999994</v>
      </c>
      <c r="J734" s="74">
        <f t="shared" si="40"/>
        <v>2.9416666666666664</v>
      </c>
      <c r="K734" s="26" t="e">
        <f t="shared" si="39"/>
        <v>#REF!</v>
      </c>
      <c r="L734" s="75" t="e">
        <f t="shared" si="38"/>
        <v>#REF!</v>
      </c>
      <c r="M734" s="26"/>
      <c r="N734" s="18"/>
    </row>
    <row r="735" spans="7:14" x14ac:dyDescent="0.25">
      <c r="G735" s="13"/>
      <c r="H735" s="13"/>
      <c r="I735" s="13">
        <v>70.7</v>
      </c>
      <c r="J735" s="74">
        <f t="shared" si="40"/>
        <v>2.9458333333333333</v>
      </c>
      <c r="K735" s="26" t="e">
        <f t="shared" si="39"/>
        <v>#REF!</v>
      </c>
      <c r="L735" s="75" t="e">
        <f t="shared" ref="L735:L798" si="41">K735-K734</f>
        <v>#REF!</v>
      </c>
      <c r="M735" s="26"/>
      <c r="N735" s="18"/>
    </row>
    <row r="736" spans="7:14" x14ac:dyDescent="0.25">
      <c r="G736" s="13"/>
      <c r="H736" s="13"/>
      <c r="I736" s="13">
        <v>70.8</v>
      </c>
      <c r="J736" s="74">
        <f t="shared" si="40"/>
        <v>2.9499999999999997</v>
      </c>
      <c r="K736" s="26" t="e">
        <f t="shared" si="39"/>
        <v>#REF!</v>
      </c>
      <c r="L736" s="75" t="e">
        <f t="shared" si="41"/>
        <v>#REF!</v>
      </c>
      <c r="M736" s="26"/>
      <c r="N736" s="18"/>
    </row>
    <row r="737" spans="7:14" x14ac:dyDescent="0.25">
      <c r="G737" s="13"/>
      <c r="H737" s="13"/>
      <c r="I737" s="13">
        <v>70.900000000000006</v>
      </c>
      <c r="J737" s="74">
        <f t="shared" si="40"/>
        <v>2.9541666666666671</v>
      </c>
      <c r="K737" s="26" t="e">
        <f t="shared" si="39"/>
        <v>#REF!</v>
      </c>
      <c r="L737" s="75" t="e">
        <f t="shared" si="41"/>
        <v>#REF!</v>
      </c>
      <c r="M737" s="26"/>
      <c r="N737" s="18"/>
    </row>
    <row r="738" spans="7:14" x14ac:dyDescent="0.25">
      <c r="G738" s="13"/>
      <c r="H738" s="13"/>
      <c r="I738" s="13">
        <v>71</v>
      </c>
      <c r="J738" s="74">
        <f t="shared" si="40"/>
        <v>2.9583333333333335</v>
      </c>
      <c r="K738" s="26" t="e">
        <f t="shared" si="39"/>
        <v>#REF!</v>
      </c>
      <c r="L738" s="75" t="e">
        <f t="shared" si="41"/>
        <v>#REF!</v>
      </c>
      <c r="M738" s="26"/>
      <c r="N738" s="18"/>
    </row>
    <row r="739" spans="7:14" x14ac:dyDescent="0.25">
      <c r="G739" s="13"/>
      <c r="H739" s="13"/>
      <c r="I739" s="13">
        <v>71.099999999999994</v>
      </c>
      <c r="J739" s="74">
        <f t="shared" si="40"/>
        <v>2.9624999999999999</v>
      </c>
      <c r="K739" s="26" t="e">
        <f t="shared" si="39"/>
        <v>#REF!</v>
      </c>
      <c r="L739" s="75" t="e">
        <f t="shared" si="41"/>
        <v>#REF!</v>
      </c>
      <c r="M739" s="26"/>
      <c r="N739" s="18"/>
    </row>
    <row r="740" spans="7:14" x14ac:dyDescent="0.25">
      <c r="G740" s="13"/>
      <c r="H740" s="13"/>
      <c r="I740" s="13">
        <v>71.2</v>
      </c>
      <c r="J740" s="74">
        <f t="shared" si="40"/>
        <v>2.9666666666666668</v>
      </c>
      <c r="K740" s="26" t="e">
        <f t="shared" si="39"/>
        <v>#REF!</v>
      </c>
      <c r="L740" s="75" t="e">
        <f t="shared" si="41"/>
        <v>#REF!</v>
      </c>
      <c r="M740" s="26"/>
      <c r="N740" s="18"/>
    </row>
    <row r="741" spans="7:14" x14ac:dyDescent="0.25">
      <c r="G741" s="13"/>
      <c r="H741" s="13"/>
      <c r="I741" s="13">
        <v>71.3</v>
      </c>
      <c r="J741" s="74">
        <f t="shared" si="40"/>
        <v>2.9708333333333332</v>
      </c>
      <c r="K741" s="26" t="e">
        <f t="shared" si="39"/>
        <v>#REF!</v>
      </c>
      <c r="L741" s="75" t="e">
        <f t="shared" si="41"/>
        <v>#REF!</v>
      </c>
      <c r="M741" s="26"/>
      <c r="N741" s="18"/>
    </row>
    <row r="742" spans="7:14" x14ac:dyDescent="0.25">
      <c r="G742" s="13"/>
      <c r="H742" s="13"/>
      <c r="I742" s="13">
        <v>71.400000000000006</v>
      </c>
      <c r="J742" s="74">
        <f t="shared" si="40"/>
        <v>2.9750000000000001</v>
      </c>
      <c r="K742" s="26" t="e">
        <f t="shared" si="39"/>
        <v>#REF!</v>
      </c>
      <c r="L742" s="75" t="e">
        <f t="shared" si="41"/>
        <v>#REF!</v>
      </c>
      <c r="M742" s="26"/>
      <c r="N742" s="18"/>
    </row>
    <row r="743" spans="7:14" x14ac:dyDescent="0.25">
      <c r="G743" s="13"/>
      <c r="H743" s="13"/>
      <c r="I743" s="13">
        <v>71.5</v>
      </c>
      <c r="J743" s="74">
        <f t="shared" si="40"/>
        <v>2.9791666666666665</v>
      </c>
      <c r="K743" s="26" t="e">
        <f t="shared" si="39"/>
        <v>#REF!</v>
      </c>
      <c r="L743" s="75" t="e">
        <f t="shared" si="41"/>
        <v>#REF!</v>
      </c>
      <c r="M743" s="26"/>
      <c r="N743" s="18"/>
    </row>
    <row r="744" spans="7:14" x14ac:dyDescent="0.25">
      <c r="G744" s="13"/>
      <c r="H744" s="13"/>
      <c r="I744" s="13">
        <v>71.599999999999994</v>
      </c>
      <c r="J744" s="74">
        <f t="shared" si="40"/>
        <v>2.9833333333333329</v>
      </c>
      <c r="K744" s="26" t="e">
        <f t="shared" si="39"/>
        <v>#REF!</v>
      </c>
      <c r="L744" s="75" t="e">
        <f t="shared" si="41"/>
        <v>#REF!</v>
      </c>
      <c r="M744" s="26"/>
      <c r="N744" s="18"/>
    </row>
    <row r="745" spans="7:14" x14ac:dyDescent="0.25">
      <c r="G745" s="13"/>
      <c r="H745" s="13"/>
      <c r="I745" s="13">
        <v>71.7</v>
      </c>
      <c r="J745" s="74">
        <f t="shared" si="40"/>
        <v>2.9875000000000003</v>
      </c>
      <c r="K745" s="26" t="e">
        <f t="shared" si="39"/>
        <v>#REF!</v>
      </c>
      <c r="L745" s="75" t="e">
        <f t="shared" si="41"/>
        <v>#REF!</v>
      </c>
      <c r="M745" s="26"/>
      <c r="N745" s="18"/>
    </row>
    <row r="746" spans="7:14" x14ac:dyDescent="0.25">
      <c r="G746" s="13"/>
      <c r="H746" s="13"/>
      <c r="I746" s="13">
        <v>71.8</v>
      </c>
      <c r="J746" s="74">
        <f t="shared" si="40"/>
        <v>2.9916666666666667</v>
      </c>
      <c r="K746" s="26" t="e">
        <f t="shared" si="39"/>
        <v>#REF!</v>
      </c>
      <c r="L746" s="75" t="e">
        <f t="shared" si="41"/>
        <v>#REF!</v>
      </c>
      <c r="M746" s="26"/>
      <c r="N746" s="18"/>
    </row>
    <row r="747" spans="7:14" x14ac:dyDescent="0.25">
      <c r="G747" s="13"/>
      <c r="H747" s="13"/>
      <c r="I747" s="13">
        <v>71.900000000000006</v>
      </c>
      <c r="J747" s="74">
        <f t="shared" si="40"/>
        <v>2.9958333333333336</v>
      </c>
      <c r="K747" s="26" t="e">
        <f t="shared" si="39"/>
        <v>#REF!</v>
      </c>
      <c r="L747" s="75" t="e">
        <f t="shared" si="41"/>
        <v>#REF!</v>
      </c>
      <c r="M747" s="26"/>
      <c r="N747" s="18"/>
    </row>
    <row r="748" spans="7:14" x14ac:dyDescent="0.25">
      <c r="G748" s="13"/>
      <c r="H748" s="13"/>
      <c r="I748" s="13">
        <v>72</v>
      </c>
      <c r="J748" s="74">
        <f t="shared" si="40"/>
        <v>3</v>
      </c>
      <c r="K748" s="26" t="e">
        <f t="shared" si="39"/>
        <v>#REF!</v>
      </c>
      <c r="L748" s="75" t="e">
        <f t="shared" si="41"/>
        <v>#REF!</v>
      </c>
      <c r="M748" s="26"/>
      <c r="N748" s="18"/>
    </row>
    <row r="749" spans="7:14" x14ac:dyDescent="0.25">
      <c r="G749" s="13"/>
      <c r="H749" s="13"/>
      <c r="I749" s="13">
        <v>72.099999999999994</v>
      </c>
      <c r="J749" s="74">
        <f t="shared" si="40"/>
        <v>3.0041666666666664</v>
      </c>
      <c r="K749" s="26" t="e">
        <f t="shared" si="39"/>
        <v>#REF!</v>
      </c>
      <c r="L749" s="75" t="e">
        <f t="shared" si="41"/>
        <v>#REF!</v>
      </c>
      <c r="M749" s="26"/>
      <c r="N749" s="18"/>
    </row>
    <row r="750" spans="7:14" x14ac:dyDescent="0.25">
      <c r="G750" s="13"/>
      <c r="H750" s="13"/>
      <c r="I750" s="13">
        <v>72.2</v>
      </c>
      <c r="J750" s="74">
        <f t="shared" si="40"/>
        <v>3.0083333333333333</v>
      </c>
      <c r="K750" s="26" t="e">
        <f t="shared" si="39"/>
        <v>#REF!</v>
      </c>
      <c r="L750" s="75" t="e">
        <f t="shared" si="41"/>
        <v>#REF!</v>
      </c>
      <c r="M750" s="26"/>
      <c r="N750" s="18"/>
    </row>
    <row r="751" spans="7:14" x14ac:dyDescent="0.25">
      <c r="G751" s="13"/>
      <c r="H751" s="13"/>
      <c r="I751" s="13">
        <v>72.3</v>
      </c>
      <c r="J751" s="74">
        <f t="shared" si="40"/>
        <v>3.0124999999999997</v>
      </c>
      <c r="K751" s="26" t="e">
        <f t="shared" si="39"/>
        <v>#REF!</v>
      </c>
      <c r="L751" s="75" t="e">
        <f t="shared" si="41"/>
        <v>#REF!</v>
      </c>
      <c r="M751" s="26"/>
      <c r="N751" s="18"/>
    </row>
    <row r="752" spans="7:14" x14ac:dyDescent="0.25">
      <c r="G752" s="13"/>
      <c r="H752" s="13"/>
      <c r="I752" s="13">
        <v>72.400000000000006</v>
      </c>
      <c r="J752" s="74">
        <f t="shared" si="40"/>
        <v>3.0166666666666671</v>
      </c>
      <c r="K752" s="26" t="e">
        <f t="shared" si="39"/>
        <v>#REF!</v>
      </c>
      <c r="L752" s="75" t="e">
        <f t="shared" si="41"/>
        <v>#REF!</v>
      </c>
      <c r="M752" s="26"/>
      <c r="N752" s="18"/>
    </row>
    <row r="753" spans="7:14" x14ac:dyDescent="0.25">
      <c r="G753" s="13"/>
      <c r="H753" s="13"/>
      <c r="I753" s="13">
        <v>72.5</v>
      </c>
      <c r="J753" s="74">
        <f t="shared" si="40"/>
        <v>3.0208333333333335</v>
      </c>
      <c r="K753" s="26" t="e">
        <f t="shared" si="39"/>
        <v>#REF!</v>
      </c>
      <c r="L753" s="75" t="e">
        <f t="shared" si="41"/>
        <v>#REF!</v>
      </c>
      <c r="M753" s="26"/>
      <c r="N753" s="18"/>
    </row>
    <row r="754" spans="7:14" x14ac:dyDescent="0.25">
      <c r="G754" s="13"/>
      <c r="H754" s="13"/>
      <c r="I754" s="13">
        <v>72.599999999999994</v>
      </c>
      <c r="J754" s="74">
        <f t="shared" si="40"/>
        <v>3.0249999999999999</v>
      </c>
      <c r="K754" s="26" t="e">
        <f t="shared" si="39"/>
        <v>#REF!</v>
      </c>
      <c r="L754" s="75" t="e">
        <f t="shared" si="41"/>
        <v>#REF!</v>
      </c>
      <c r="M754" s="26"/>
      <c r="N754" s="18"/>
    </row>
    <row r="755" spans="7:14" x14ac:dyDescent="0.25">
      <c r="G755" s="13"/>
      <c r="H755" s="13"/>
      <c r="I755" s="13">
        <v>72.7</v>
      </c>
      <c r="J755" s="74">
        <f t="shared" si="40"/>
        <v>3.0291666666666668</v>
      </c>
      <c r="K755" s="26" t="e">
        <f t="shared" si="39"/>
        <v>#REF!</v>
      </c>
      <c r="L755" s="75" t="e">
        <f t="shared" si="41"/>
        <v>#REF!</v>
      </c>
      <c r="M755" s="26"/>
      <c r="N755" s="18"/>
    </row>
    <row r="756" spans="7:14" x14ac:dyDescent="0.25">
      <c r="G756" s="13"/>
      <c r="H756" s="13"/>
      <c r="I756" s="13">
        <v>72.8</v>
      </c>
      <c r="J756" s="74">
        <f t="shared" si="40"/>
        <v>3.0333333333333332</v>
      </c>
      <c r="K756" s="26" t="e">
        <f t="shared" si="39"/>
        <v>#REF!</v>
      </c>
      <c r="L756" s="75" t="e">
        <f t="shared" si="41"/>
        <v>#REF!</v>
      </c>
      <c r="M756" s="26"/>
      <c r="N756" s="18"/>
    </row>
    <row r="757" spans="7:14" x14ac:dyDescent="0.25">
      <c r="G757" s="13"/>
      <c r="H757" s="13"/>
      <c r="I757" s="13">
        <v>72.900000000000006</v>
      </c>
      <c r="J757" s="74">
        <f t="shared" si="40"/>
        <v>3.0375000000000001</v>
      </c>
      <c r="K757" s="26" t="e">
        <f t="shared" si="39"/>
        <v>#REF!</v>
      </c>
      <c r="L757" s="75" t="e">
        <f t="shared" si="41"/>
        <v>#REF!</v>
      </c>
      <c r="M757" s="26"/>
      <c r="N757" s="18"/>
    </row>
    <row r="758" spans="7:14" x14ac:dyDescent="0.25">
      <c r="G758" s="13"/>
      <c r="H758" s="13"/>
      <c r="I758" s="13">
        <v>73</v>
      </c>
      <c r="J758" s="74">
        <f t="shared" si="40"/>
        <v>3.0416666666666665</v>
      </c>
      <c r="K758" s="26" t="e">
        <f t="shared" si="39"/>
        <v>#REF!</v>
      </c>
      <c r="L758" s="75" t="e">
        <f t="shared" si="41"/>
        <v>#REF!</v>
      </c>
      <c r="M758" s="26"/>
      <c r="N758" s="18"/>
    </row>
    <row r="759" spans="7:14" x14ac:dyDescent="0.25">
      <c r="G759" s="13"/>
      <c r="H759" s="13"/>
      <c r="I759" s="13">
        <v>73.099999999999994</v>
      </c>
      <c r="J759" s="74">
        <f t="shared" si="40"/>
        <v>3.0458333333333329</v>
      </c>
      <c r="K759" s="26" t="e">
        <f t="shared" si="39"/>
        <v>#REF!</v>
      </c>
      <c r="L759" s="75" t="e">
        <f t="shared" si="41"/>
        <v>#REF!</v>
      </c>
      <c r="M759" s="26"/>
      <c r="N759" s="18"/>
    </row>
    <row r="760" spans="7:14" x14ac:dyDescent="0.25">
      <c r="G760" s="13"/>
      <c r="H760" s="13"/>
      <c r="I760" s="13">
        <v>73.2</v>
      </c>
      <c r="J760" s="74">
        <f t="shared" si="40"/>
        <v>3.0500000000000003</v>
      </c>
      <c r="K760" s="26" t="e">
        <f t="shared" si="39"/>
        <v>#REF!</v>
      </c>
      <c r="L760" s="75" t="e">
        <f t="shared" si="41"/>
        <v>#REF!</v>
      </c>
      <c r="M760" s="26"/>
      <c r="N760" s="18"/>
    </row>
    <row r="761" spans="7:14" x14ac:dyDescent="0.25">
      <c r="G761" s="13"/>
      <c r="H761" s="13"/>
      <c r="I761" s="13">
        <v>73.3</v>
      </c>
      <c r="J761" s="74">
        <f t="shared" si="40"/>
        <v>3.0541666666666667</v>
      </c>
      <c r="K761" s="26" t="e">
        <f t="shared" si="39"/>
        <v>#REF!</v>
      </c>
      <c r="L761" s="75" t="e">
        <f t="shared" si="41"/>
        <v>#REF!</v>
      </c>
      <c r="M761" s="26"/>
      <c r="N761" s="18"/>
    </row>
    <row r="762" spans="7:14" x14ac:dyDescent="0.25">
      <c r="G762" s="13"/>
      <c r="H762" s="13"/>
      <c r="I762" s="13">
        <v>73.400000000000006</v>
      </c>
      <c r="J762" s="74">
        <f t="shared" si="40"/>
        <v>3.0583333333333336</v>
      </c>
      <c r="K762" s="26" t="e">
        <f t="shared" si="39"/>
        <v>#REF!</v>
      </c>
      <c r="L762" s="75" t="e">
        <f t="shared" si="41"/>
        <v>#REF!</v>
      </c>
      <c r="M762" s="26"/>
      <c r="N762" s="18"/>
    </row>
    <row r="763" spans="7:14" x14ac:dyDescent="0.25">
      <c r="G763" s="13"/>
      <c r="H763" s="13"/>
      <c r="I763" s="13">
        <v>73.5</v>
      </c>
      <c r="J763" s="74">
        <f t="shared" si="40"/>
        <v>3.0625</v>
      </c>
      <c r="K763" s="26" t="e">
        <f t="shared" si="39"/>
        <v>#REF!</v>
      </c>
      <c r="L763" s="75" t="e">
        <f t="shared" si="41"/>
        <v>#REF!</v>
      </c>
      <c r="M763" s="26"/>
      <c r="N763" s="18"/>
    </row>
    <row r="764" spans="7:14" x14ac:dyDescent="0.25">
      <c r="G764" s="13"/>
      <c r="H764" s="13"/>
      <c r="I764" s="13">
        <v>73.599999999999994</v>
      </c>
      <c r="J764" s="74">
        <f t="shared" si="40"/>
        <v>3.0666666666666664</v>
      </c>
      <c r="K764" s="26" t="e">
        <f t="shared" si="39"/>
        <v>#REF!</v>
      </c>
      <c r="L764" s="75" t="e">
        <f t="shared" si="41"/>
        <v>#REF!</v>
      </c>
      <c r="M764" s="26"/>
      <c r="N764" s="18"/>
    </row>
    <row r="765" spans="7:14" x14ac:dyDescent="0.25">
      <c r="G765" s="13"/>
      <c r="H765" s="13"/>
      <c r="I765" s="13">
        <v>73.7</v>
      </c>
      <c r="J765" s="74">
        <f t="shared" si="40"/>
        <v>3.0708333333333333</v>
      </c>
      <c r="K765" s="26" t="e">
        <f t="shared" si="39"/>
        <v>#REF!</v>
      </c>
      <c r="L765" s="75" t="e">
        <f t="shared" si="41"/>
        <v>#REF!</v>
      </c>
      <c r="M765" s="26"/>
      <c r="N765" s="18"/>
    </row>
    <row r="766" spans="7:14" x14ac:dyDescent="0.25">
      <c r="G766" s="13"/>
      <c r="H766" s="13"/>
      <c r="I766" s="13">
        <v>73.8</v>
      </c>
      <c r="J766" s="74">
        <f t="shared" si="40"/>
        <v>3.0749999999999997</v>
      </c>
      <c r="K766" s="26" t="e">
        <f t="shared" si="39"/>
        <v>#REF!</v>
      </c>
      <c r="L766" s="75" t="e">
        <f t="shared" si="41"/>
        <v>#REF!</v>
      </c>
      <c r="M766" s="26"/>
      <c r="N766" s="18"/>
    </row>
    <row r="767" spans="7:14" x14ac:dyDescent="0.25">
      <c r="G767" s="13"/>
      <c r="H767" s="13"/>
      <c r="I767" s="13">
        <v>73.900000000000006</v>
      </c>
      <c r="J767" s="74">
        <f t="shared" si="40"/>
        <v>3.0791666666666671</v>
      </c>
      <c r="K767" s="26" t="e">
        <f t="shared" si="39"/>
        <v>#REF!</v>
      </c>
      <c r="L767" s="75" t="e">
        <f t="shared" si="41"/>
        <v>#REF!</v>
      </c>
      <c r="M767" s="26"/>
      <c r="N767" s="18"/>
    </row>
    <row r="768" spans="7:14" x14ac:dyDescent="0.25">
      <c r="G768" s="13"/>
      <c r="H768" s="13"/>
      <c r="I768" s="13">
        <v>74</v>
      </c>
      <c r="J768" s="74">
        <f t="shared" si="40"/>
        <v>3.0833333333333335</v>
      </c>
      <c r="K768" s="26" t="e">
        <f t="shared" si="39"/>
        <v>#REF!</v>
      </c>
      <c r="L768" s="75" t="e">
        <f t="shared" si="41"/>
        <v>#REF!</v>
      </c>
      <c r="M768" s="26"/>
      <c r="N768" s="18"/>
    </row>
    <row r="769" spans="7:14" x14ac:dyDescent="0.25">
      <c r="G769" s="13"/>
      <c r="H769" s="13"/>
      <c r="I769" s="13">
        <v>74.099999999999994</v>
      </c>
      <c r="J769" s="74">
        <f t="shared" si="40"/>
        <v>3.0874999999999999</v>
      </c>
      <c r="K769" s="26" t="e">
        <f t="shared" si="39"/>
        <v>#REF!</v>
      </c>
      <c r="L769" s="75" t="e">
        <f t="shared" si="41"/>
        <v>#REF!</v>
      </c>
      <c r="M769" s="26"/>
      <c r="N769" s="18"/>
    </row>
    <row r="770" spans="7:14" x14ac:dyDescent="0.25">
      <c r="G770" s="13"/>
      <c r="H770" s="13"/>
      <c r="I770" s="13">
        <v>74.2</v>
      </c>
      <c r="J770" s="74">
        <f t="shared" si="40"/>
        <v>3.0916666666666668</v>
      </c>
      <c r="K770" s="26" t="e">
        <f t="shared" si="39"/>
        <v>#REF!</v>
      </c>
      <c r="L770" s="75" t="e">
        <f t="shared" si="41"/>
        <v>#REF!</v>
      </c>
      <c r="M770" s="26"/>
      <c r="N770" s="18"/>
    </row>
    <row r="771" spans="7:14" x14ac:dyDescent="0.25">
      <c r="G771" s="13"/>
      <c r="H771" s="13"/>
      <c r="I771" s="13">
        <v>74.3</v>
      </c>
      <c r="J771" s="74">
        <f t="shared" si="40"/>
        <v>3.0958333333333332</v>
      </c>
      <c r="K771" s="26" t="e">
        <f t="shared" si="39"/>
        <v>#REF!</v>
      </c>
      <c r="L771" s="75" t="e">
        <f t="shared" si="41"/>
        <v>#REF!</v>
      </c>
      <c r="M771" s="26"/>
      <c r="N771" s="18"/>
    </row>
    <row r="772" spans="7:14" x14ac:dyDescent="0.25">
      <c r="G772" s="13"/>
      <c r="H772" s="13"/>
      <c r="I772" s="13">
        <v>74.400000000000006</v>
      </c>
      <c r="J772" s="74">
        <f t="shared" si="40"/>
        <v>3.1</v>
      </c>
      <c r="K772" s="26" t="e">
        <f t="shared" si="39"/>
        <v>#REF!</v>
      </c>
      <c r="L772" s="75" t="e">
        <f t="shared" si="41"/>
        <v>#REF!</v>
      </c>
      <c r="M772" s="26"/>
      <c r="N772" s="18"/>
    </row>
    <row r="773" spans="7:14" x14ac:dyDescent="0.25">
      <c r="G773" s="13"/>
      <c r="H773" s="13"/>
      <c r="I773" s="13">
        <v>74.5</v>
      </c>
      <c r="J773" s="74">
        <f t="shared" si="40"/>
        <v>3.1041666666666665</v>
      </c>
      <c r="K773" s="26" t="e">
        <f t="shared" si="39"/>
        <v>#REF!</v>
      </c>
      <c r="L773" s="75" t="e">
        <f t="shared" si="41"/>
        <v>#REF!</v>
      </c>
      <c r="M773" s="26"/>
      <c r="N773" s="18"/>
    </row>
    <row r="774" spans="7:14" x14ac:dyDescent="0.25">
      <c r="G774" s="13"/>
      <c r="H774" s="13"/>
      <c r="I774" s="13">
        <v>74.599999999999994</v>
      </c>
      <c r="J774" s="74">
        <f t="shared" si="40"/>
        <v>3.1083333333333329</v>
      </c>
      <c r="K774" s="26" t="e">
        <f t="shared" si="39"/>
        <v>#REF!</v>
      </c>
      <c r="L774" s="75" t="e">
        <f t="shared" si="41"/>
        <v>#REF!</v>
      </c>
      <c r="M774" s="26"/>
      <c r="N774" s="18"/>
    </row>
    <row r="775" spans="7:14" x14ac:dyDescent="0.25">
      <c r="G775" s="13"/>
      <c r="H775" s="13"/>
      <c r="I775" s="13">
        <v>74.7</v>
      </c>
      <c r="J775" s="74">
        <f t="shared" si="40"/>
        <v>3.1125000000000003</v>
      </c>
      <c r="K775" s="26" t="e">
        <f t="shared" si="39"/>
        <v>#REF!</v>
      </c>
      <c r="L775" s="75" t="e">
        <f t="shared" si="41"/>
        <v>#REF!</v>
      </c>
      <c r="M775" s="26"/>
      <c r="N775" s="18"/>
    </row>
    <row r="776" spans="7:14" x14ac:dyDescent="0.25">
      <c r="G776" s="13"/>
      <c r="H776" s="13"/>
      <c r="I776" s="13">
        <v>74.8</v>
      </c>
      <c r="J776" s="74">
        <f t="shared" si="40"/>
        <v>3.1166666666666667</v>
      </c>
      <c r="K776" s="26" t="e">
        <f t="shared" si="39"/>
        <v>#REF!</v>
      </c>
      <c r="L776" s="75" t="e">
        <f t="shared" si="41"/>
        <v>#REF!</v>
      </c>
      <c r="M776" s="26"/>
      <c r="N776" s="18"/>
    </row>
    <row r="777" spans="7:14" x14ac:dyDescent="0.25">
      <c r="G777" s="13"/>
      <c r="H777" s="13"/>
      <c r="I777" s="13">
        <v>74.900000000000006</v>
      </c>
      <c r="J777" s="74">
        <f t="shared" si="40"/>
        <v>3.1208333333333336</v>
      </c>
      <c r="K777" s="26" t="e">
        <f t="shared" si="39"/>
        <v>#REF!</v>
      </c>
      <c r="L777" s="75" t="e">
        <f t="shared" si="41"/>
        <v>#REF!</v>
      </c>
      <c r="M777" s="26"/>
      <c r="N777" s="18"/>
    </row>
    <row r="778" spans="7:14" x14ac:dyDescent="0.25">
      <c r="G778" s="13"/>
      <c r="H778" s="13"/>
      <c r="I778" s="13">
        <v>75</v>
      </c>
      <c r="J778" s="74">
        <f t="shared" si="40"/>
        <v>3.125</v>
      </c>
      <c r="K778" s="26" t="e">
        <f t="shared" si="39"/>
        <v>#REF!</v>
      </c>
      <c r="L778" s="75" t="e">
        <f t="shared" si="41"/>
        <v>#REF!</v>
      </c>
      <c r="M778" s="26"/>
      <c r="N778" s="18"/>
    </row>
    <row r="779" spans="7:14" x14ac:dyDescent="0.25">
      <c r="G779" s="13"/>
      <c r="H779" s="13"/>
      <c r="I779" s="13">
        <v>75.099999999999994</v>
      </c>
      <c r="J779" s="74">
        <f t="shared" si="40"/>
        <v>3.1291666666666664</v>
      </c>
      <c r="K779" s="26" t="e">
        <f t="shared" si="39"/>
        <v>#REF!</v>
      </c>
      <c r="L779" s="75" t="e">
        <f t="shared" si="41"/>
        <v>#REF!</v>
      </c>
      <c r="M779" s="26"/>
      <c r="N779" s="18"/>
    </row>
    <row r="780" spans="7:14" x14ac:dyDescent="0.25">
      <c r="G780" s="13"/>
      <c r="H780" s="13"/>
      <c r="I780" s="13">
        <v>75.2</v>
      </c>
      <c r="J780" s="74">
        <f t="shared" si="40"/>
        <v>3.1333333333333333</v>
      </c>
      <c r="K780" s="26" t="e">
        <f t="shared" si="39"/>
        <v>#REF!</v>
      </c>
      <c r="L780" s="75" t="e">
        <f t="shared" si="41"/>
        <v>#REF!</v>
      </c>
      <c r="M780" s="26"/>
      <c r="N780" s="18"/>
    </row>
    <row r="781" spans="7:14" x14ac:dyDescent="0.25">
      <c r="G781" s="13"/>
      <c r="H781" s="13"/>
      <c r="I781" s="13">
        <v>75.3</v>
      </c>
      <c r="J781" s="74">
        <f t="shared" si="40"/>
        <v>3.1374999999999997</v>
      </c>
      <c r="K781" s="26" t="e">
        <f t="shared" si="39"/>
        <v>#REF!</v>
      </c>
      <c r="L781" s="75" t="e">
        <f t="shared" si="41"/>
        <v>#REF!</v>
      </c>
      <c r="M781" s="26"/>
      <c r="N781" s="18"/>
    </row>
    <row r="782" spans="7:14" x14ac:dyDescent="0.25">
      <c r="G782" s="13"/>
      <c r="H782" s="13"/>
      <c r="I782" s="13">
        <v>75.400000000000006</v>
      </c>
      <c r="J782" s="74">
        <f t="shared" si="40"/>
        <v>3.1416666666666671</v>
      </c>
      <c r="K782" s="26" t="e">
        <f t="shared" si="39"/>
        <v>#REF!</v>
      </c>
      <c r="L782" s="75" t="e">
        <f t="shared" si="41"/>
        <v>#REF!</v>
      </c>
      <c r="M782" s="26"/>
      <c r="N782" s="18"/>
    </row>
    <row r="783" spans="7:14" x14ac:dyDescent="0.25">
      <c r="G783" s="13"/>
      <c r="H783" s="13"/>
      <c r="I783" s="13">
        <v>75.5</v>
      </c>
      <c r="J783" s="74">
        <f t="shared" si="40"/>
        <v>3.1458333333333335</v>
      </c>
      <c r="K783" s="26" t="e">
        <f t="shared" si="39"/>
        <v>#REF!</v>
      </c>
      <c r="L783" s="75" t="e">
        <f t="shared" si="41"/>
        <v>#REF!</v>
      </c>
      <c r="M783" s="26"/>
      <c r="N783" s="18"/>
    </row>
    <row r="784" spans="7:14" x14ac:dyDescent="0.25">
      <c r="G784" s="13"/>
      <c r="H784" s="13"/>
      <c r="I784" s="13">
        <v>75.599999999999994</v>
      </c>
      <c r="J784" s="74">
        <f t="shared" si="40"/>
        <v>3.15</v>
      </c>
      <c r="K784" s="26" t="e">
        <f t="shared" si="39"/>
        <v>#REF!</v>
      </c>
      <c r="L784" s="75" t="e">
        <f t="shared" si="41"/>
        <v>#REF!</v>
      </c>
      <c r="M784" s="26"/>
      <c r="N784" s="18"/>
    </row>
    <row r="785" spans="7:14" x14ac:dyDescent="0.25">
      <c r="G785" s="13"/>
      <c r="H785" s="13"/>
      <c r="I785" s="13">
        <v>75.7</v>
      </c>
      <c r="J785" s="74">
        <f t="shared" si="40"/>
        <v>3.1541666666666668</v>
      </c>
      <c r="K785" s="26" t="e">
        <f t="shared" si="39"/>
        <v>#REF!</v>
      </c>
      <c r="L785" s="75" t="e">
        <f t="shared" si="41"/>
        <v>#REF!</v>
      </c>
      <c r="M785" s="26"/>
      <c r="N785" s="18"/>
    </row>
    <row r="786" spans="7:14" x14ac:dyDescent="0.25">
      <c r="G786" s="13"/>
      <c r="H786" s="13"/>
      <c r="I786" s="13">
        <v>75.8</v>
      </c>
      <c r="J786" s="74">
        <f t="shared" si="40"/>
        <v>3.1583333333333332</v>
      </c>
      <c r="K786" s="26" t="e">
        <f t="shared" si="39"/>
        <v>#REF!</v>
      </c>
      <c r="L786" s="75" t="e">
        <f t="shared" si="41"/>
        <v>#REF!</v>
      </c>
      <c r="M786" s="26"/>
      <c r="N786" s="18"/>
    </row>
    <row r="787" spans="7:14" x14ac:dyDescent="0.25">
      <c r="G787" s="13"/>
      <c r="H787" s="13"/>
      <c r="I787" s="13">
        <v>75.900000000000006</v>
      </c>
      <c r="J787" s="74">
        <f t="shared" si="40"/>
        <v>3.1625000000000001</v>
      </c>
      <c r="K787" s="26" t="e">
        <f t="shared" si="39"/>
        <v>#REF!</v>
      </c>
      <c r="L787" s="75" t="e">
        <f t="shared" si="41"/>
        <v>#REF!</v>
      </c>
      <c r="M787" s="26"/>
      <c r="N787" s="18"/>
    </row>
    <row r="788" spans="7:14" x14ac:dyDescent="0.25">
      <c r="G788" s="13"/>
      <c r="H788" s="13"/>
      <c r="I788" s="13">
        <v>76</v>
      </c>
      <c r="J788" s="74">
        <f t="shared" si="40"/>
        <v>3.1666666666666665</v>
      </c>
      <c r="K788" s="26" t="e">
        <f t="shared" si="39"/>
        <v>#REF!</v>
      </c>
      <c r="L788" s="75" t="e">
        <f t="shared" si="41"/>
        <v>#REF!</v>
      </c>
      <c r="M788" s="26"/>
      <c r="N788" s="18"/>
    </row>
    <row r="789" spans="7:14" x14ac:dyDescent="0.25">
      <c r="G789" s="13"/>
      <c r="H789" s="13"/>
      <c r="I789" s="13">
        <v>76.099999999999994</v>
      </c>
      <c r="J789" s="74">
        <f t="shared" si="40"/>
        <v>3.1708333333333329</v>
      </c>
      <c r="K789" s="26" t="e">
        <f t="shared" si="39"/>
        <v>#REF!</v>
      </c>
      <c r="L789" s="75" t="e">
        <f t="shared" si="41"/>
        <v>#REF!</v>
      </c>
      <c r="M789" s="26"/>
      <c r="N789" s="18"/>
    </row>
    <row r="790" spans="7:14" x14ac:dyDescent="0.25">
      <c r="G790" s="13"/>
      <c r="H790" s="13"/>
      <c r="I790" s="13">
        <v>76.2</v>
      </c>
      <c r="J790" s="74">
        <f t="shared" si="40"/>
        <v>3.1750000000000003</v>
      </c>
      <c r="K790" s="26" t="e">
        <f t="shared" si="39"/>
        <v>#REF!</v>
      </c>
      <c r="L790" s="75" t="e">
        <f t="shared" si="41"/>
        <v>#REF!</v>
      </c>
      <c r="M790" s="26"/>
      <c r="N790" s="18"/>
    </row>
    <row r="791" spans="7:14" x14ac:dyDescent="0.25">
      <c r="G791" s="13"/>
      <c r="H791" s="13"/>
      <c r="I791" s="13">
        <v>76.3</v>
      </c>
      <c r="J791" s="74">
        <f t="shared" si="40"/>
        <v>3.1791666666666667</v>
      </c>
      <c r="K791" s="26" t="e">
        <f t="shared" si="39"/>
        <v>#REF!</v>
      </c>
      <c r="L791" s="75" t="e">
        <f t="shared" si="41"/>
        <v>#REF!</v>
      </c>
      <c r="M791" s="26"/>
      <c r="N791" s="18"/>
    </row>
    <row r="792" spans="7:14" x14ac:dyDescent="0.25">
      <c r="G792" s="13"/>
      <c r="H792" s="13"/>
      <c r="I792" s="13">
        <v>76.400000000000006</v>
      </c>
      <c r="J792" s="74">
        <f t="shared" si="40"/>
        <v>3.1833333333333336</v>
      </c>
      <c r="K792" s="26" t="e">
        <f t="shared" si="39"/>
        <v>#REF!</v>
      </c>
      <c r="L792" s="75" t="e">
        <f t="shared" si="41"/>
        <v>#REF!</v>
      </c>
      <c r="M792" s="26"/>
      <c r="N792" s="18"/>
    </row>
    <row r="793" spans="7:14" x14ac:dyDescent="0.25">
      <c r="G793" s="13"/>
      <c r="H793" s="13"/>
      <c r="I793" s="13">
        <v>76.5</v>
      </c>
      <c r="J793" s="74">
        <f t="shared" si="40"/>
        <v>3.1875</v>
      </c>
      <c r="K793" s="26" t="e">
        <f t="shared" si="39"/>
        <v>#REF!</v>
      </c>
      <c r="L793" s="75" t="e">
        <f t="shared" si="41"/>
        <v>#REF!</v>
      </c>
      <c r="M793" s="26"/>
      <c r="N793" s="18"/>
    </row>
    <row r="794" spans="7:14" x14ac:dyDescent="0.25">
      <c r="G794" s="13"/>
      <c r="H794" s="13"/>
      <c r="I794" s="13">
        <v>76.599999999999994</v>
      </c>
      <c r="J794" s="74">
        <f t="shared" si="40"/>
        <v>3.1916666666666664</v>
      </c>
      <c r="K794" s="26" t="e">
        <f t="shared" si="39"/>
        <v>#REF!</v>
      </c>
      <c r="L794" s="75" t="e">
        <f t="shared" si="41"/>
        <v>#REF!</v>
      </c>
      <c r="M794" s="26"/>
      <c r="N794" s="18"/>
    </row>
    <row r="795" spans="7:14" x14ac:dyDescent="0.25">
      <c r="G795" s="13"/>
      <c r="H795" s="13"/>
      <c r="I795" s="13">
        <v>76.7</v>
      </c>
      <c r="J795" s="74">
        <f t="shared" si="40"/>
        <v>3.1958333333333333</v>
      </c>
      <c r="K795" s="26" t="e">
        <f t="shared" si="39"/>
        <v>#REF!</v>
      </c>
      <c r="L795" s="75" t="e">
        <f t="shared" si="41"/>
        <v>#REF!</v>
      </c>
      <c r="M795" s="26"/>
      <c r="N795" s="18"/>
    </row>
    <row r="796" spans="7:14" x14ac:dyDescent="0.25">
      <c r="G796" s="13"/>
      <c r="H796" s="13"/>
      <c r="I796" s="13">
        <v>76.8</v>
      </c>
      <c r="J796" s="74">
        <f t="shared" si="40"/>
        <v>3.1999999999999997</v>
      </c>
      <c r="K796" s="26" t="e">
        <f t="shared" ref="K796:K859" si="42">100%-EXP(-I796/24*$B$10)</f>
        <v>#REF!</v>
      </c>
      <c r="L796" s="75" t="e">
        <f t="shared" si="41"/>
        <v>#REF!</v>
      </c>
      <c r="M796" s="26"/>
      <c r="N796" s="18"/>
    </row>
    <row r="797" spans="7:14" x14ac:dyDescent="0.25">
      <c r="G797" s="13"/>
      <c r="H797" s="13"/>
      <c r="I797" s="13">
        <v>76.900000000000006</v>
      </c>
      <c r="J797" s="74">
        <f t="shared" ref="J797:J860" si="43">I797/24</f>
        <v>3.2041666666666671</v>
      </c>
      <c r="K797" s="26" t="e">
        <f t="shared" si="42"/>
        <v>#REF!</v>
      </c>
      <c r="L797" s="75" t="e">
        <f t="shared" si="41"/>
        <v>#REF!</v>
      </c>
      <c r="M797" s="26"/>
      <c r="N797" s="18"/>
    </row>
    <row r="798" spans="7:14" x14ac:dyDescent="0.25">
      <c r="G798" s="13"/>
      <c r="H798" s="13"/>
      <c r="I798" s="13">
        <v>77</v>
      </c>
      <c r="J798" s="74">
        <f t="shared" si="43"/>
        <v>3.2083333333333335</v>
      </c>
      <c r="K798" s="26" t="e">
        <f t="shared" si="42"/>
        <v>#REF!</v>
      </c>
      <c r="L798" s="75" t="e">
        <f t="shared" si="41"/>
        <v>#REF!</v>
      </c>
      <c r="M798" s="26"/>
      <c r="N798" s="18"/>
    </row>
    <row r="799" spans="7:14" x14ac:dyDescent="0.25">
      <c r="G799" s="13"/>
      <c r="H799" s="13"/>
      <c r="I799" s="13">
        <v>77.099999999999994</v>
      </c>
      <c r="J799" s="74">
        <f t="shared" si="43"/>
        <v>3.2124999999999999</v>
      </c>
      <c r="K799" s="26" t="e">
        <f t="shared" si="42"/>
        <v>#REF!</v>
      </c>
      <c r="L799" s="75" t="e">
        <f t="shared" ref="L799:L862" si="44">K799-K798</f>
        <v>#REF!</v>
      </c>
      <c r="M799" s="26"/>
      <c r="N799" s="18"/>
    </row>
    <row r="800" spans="7:14" x14ac:dyDescent="0.25">
      <c r="G800" s="13"/>
      <c r="H800" s="13"/>
      <c r="I800" s="13">
        <v>77.2</v>
      </c>
      <c r="J800" s="74">
        <f t="shared" si="43"/>
        <v>3.2166666666666668</v>
      </c>
      <c r="K800" s="26" t="e">
        <f t="shared" si="42"/>
        <v>#REF!</v>
      </c>
      <c r="L800" s="75" t="e">
        <f t="shared" si="44"/>
        <v>#REF!</v>
      </c>
      <c r="M800" s="26"/>
      <c r="N800" s="18"/>
    </row>
    <row r="801" spans="7:14" x14ac:dyDescent="0.25">
      <c r="G801" s="13"/>
      <c r="H801" s="13"/>
      <c r="I801" s="13">
        <v>77.3</v>
      </c>
      <c r="J801" s="74">
        <f t="shared" si="43"/>
        <v>3.2208333333333332</v>
      </c>
      <c r="K801" s="26" t="e">
        <f t="shared" si="42"/>
        <v>#REF!</v>
      </c>
      <c r="L801" s="75" t="e">
        <f t="shared" si="44"/>
        <v>#REF!</v>
      </c>
      <c r="M801" s="26"/>
      <c r="N801" s="18"/>
    </row>
    <row r="802" spans="7:14" x14ac:dyDescent="0.25">
      <c r="G802" s="13"/>
      <c r="H802" s="13"/>
      <c r="I802" s="13">
        <v>77.400000000000006</v>
      </c>
      <c r="J802" s="74">
        <f t="shared" si="43"/>
        <v>3.2250000000000001</v>
      </c>
      <c r="K802" s="26" t="e">
        <f t="shared" si="42"/>
        <v>#REF!</v>
      </c>
      <c r="L802" s="75" t="e">
        <f t="shared" si="44"/>
        <v>#REF!</v>
      </c>
      <c r="M802" s="26"/>
      <c r="N802" s="18"/>
    </row>
    <row r="803" spans="7:14" x14ac:dyDescent="0.25">
      <c r="G803" s="13"/>
      <c r="H803" s="13"/>
      <c r="I803" s="13">
        <v>77.5</v>
      </c>
      <c r="J803" s="74">
        <f t="shared" si="43"/>
        <v>3.2291666666666665</v>
      </c>
      <c r="K803" s="26" t="e">
        <f t="shared" si="42"/>
        <v>#REF!</v>
      </c>
      <c r="L803" s="75" t="e">
        <f t="shared" si="44"/>
        <v>#REF!</v>
      </c>
      <c r="M803" s="26"/>
      <c r="N803" s="18"/>
    </row>
    <row r="804" spans="7:14" x14ac:dyDescent="0.25">
      <c r="G804" s="13"/>
      <c r="H804" s="13"/>
      <c r="I804" s="13">
        <v>77.599999999999994</v>
      </c>
      <c r="J804" s="74">
        <f t="shared" si="43"/>
        <v>3.2333333333333329</v>
      </c>
      <c r="K804" s="26" t="e">
        <f t="shared" si="42"/>
        <v>#REF!</v>
      </c>
      <c r="L804" s="75" t="e">
        <f t="shared" si="44"/>
        <v>#REF!</v>
      </c>
      <c r="M804" s="26"/>
      <c r="N804" s="18"/>
    </row>
    <row r="805" spans="7:14" x14ac:dyDescent="0.25">
      <c r="G805" s="13"/>
      <c r="H805" s="13"/>
      <c r="I805" s="13">
        <v>77.7</v>
      </c>
      <c r="J805" s="74">
        <f t="shared" si="43"/>
        <v>3.2375000000000003</v>
      </c>
      <c r="K805" s="26" t="e">
        <f t="shared" si="42"/>
        <v>#REF!</v>
      </c>
      <c r="L805" s="75" t="e">
        <f t="shared" si="44"/>
        <v>#REF!</v>
      </c>
      <c r="M805" s="26"/>
      <c r="N805" s="18"/>
    </row>
    <row r="806" spans="7:14" x14ac:dyDescent="0.25">
      <c r="G806" s="13"/>
      <c r="H806" s="13"/>
      <c r="I806" s="13">
        <v>77.8</v>
      </c>
      <c r="J806" s="74">
        <f t="shared" si="43"/>
        <v>3.2416666666666667</v>
      </c>
      <c r="K806" s="26" t="e">
        <f t="shared" si="42"/>
        <v>#REF!</v>
      </c>
      <c r="L806" s="75" t="e">
        <f t="shared" si="44"/>
        <v>#REF!</v>
      </c>
      <c r="M806" s="26"/>
      <c r="N806" s="18"/>
    </row>
    <row r="807" spans="7:14" x14ac:dyDescent="0.25">
      <c r="G807" s="13"/>
      <c r="H807" s="13"/>
      <c r="I807" s="13">
        <v>77.900000000000006</v>
      </c>
      <c r="J807" s="74">
        <f t="shared" si="43"/>
        <v>3.2458333333333336</v>
      </c>
      <c r="K807" s="26" t="e">
        <f t="shared" si="42"/>
        <v>#REF!</v>
      </c>
      <c r="L807" s="75" t="e">
        <f t="shared" si="44"/>
        <v>#REF!</v>
      </c>
      <c r="M807" s="26"/>
      <c r="N807" s="18"/>
    </row>
    <row r="808" spans="7:14" x14ac:dyDescent="0.25">
      <c r="G808" s="13"/>
      <c r="H808" s="13"/>
      <c r="I808" s="13">
        <v>78</v>
      </c>
      <c r="J808" s="74">
        <f t="shared" si="43"/>
        <v>3.25</v>
      </c>
      <c r="K808" s="26" t="e">
        <f t="shared" si="42"/>
        <v>#REF!</v>
      </c>
      <c r="L808" s="75" t="e">
        <f t="shared" si="44"/>
        <v>#REF!</v>
      </c>
      <c r="M808" s="26"/>
      <c r="N808" s="18"/>
    </row>
    <row r="809" spans="7:14" x14ac:dyDescent="0.25">
      <c r="G809" s="13"/>
      <c r="H809" s="13"/>
      <c r="I809" s="13">
        <v>78.099999999999994</v>
      </c>
      <c r="J809" s="74">
        <f t="shared" si="43"/>
        <v>3.2541666666666664</v>
      </c>
      <c r="K809" s="26" t="e">
        <f t="shared" si="42"/>
        <v>#REF!</v>
      </c>
      <c r="L809" s="75" t="e">
        <f t="shared" si="44"/>
        <v>#REF!</v>
      </c>
      <c r="M809" s="26"/>
      <c r="N809" s="18"/>
    </row>
    <row r="810" spans="7:14" x14ac:dyDescent="0.25">
      <c r="G810" s="13"/>
      <c r="H810" s="13"/>
      <c r="I810" s="13">
        <v>78.2</v>
      </c>
      <c r="J810" s="74">
        <f t="shared" si="43"/>
        <v>3.2583333333333333</v>
      </c>
      <c r="K810" s="26" t="e">
        <f t="shared" si="42"/>
        <v>#REF!</v>
      </c>
      <c r="L810" s="75" t="e">
        <f t="shared" si="44"/>
        <v>#REF!</v>
      </c>
      <c r="M810" s="26"/>
      <c r="N810" s="18"/>
    </row>
    <row r="811" spans="7:14" x14ac:dyDescent="0.25">
      <c r="G811" s="13"/>
      <c r="H811" s="13"/>
      <c r="I811" s="13">
        <v>78.3</v>
      </c>
      <c r="J811" s="74">
        <f t="shared" si="43"/>
        <v>3.2624999999999997</v>
      </c>
      <c r="K811" s="26" t="e">
        <f t="shared" si="42"/>
        <v>#REF!</v>
      </c>
      <c r="L811" s="75" t="e">
        <f t="shared" si="44"/>
        <v>#REF!</v>
      </c>
      <c r="M811" s="26"/>
      <c r="N811" s="18"/>
    </row>
    <row r="812" spans="7:14" x14ac:dyDescent="0.25">
      <c r="G812" s="13"/>
      <c r="H812" s="13"/>
      <c r="I812" s="13">
        <v>78.400000000000006</v>
      </c>
      <c r="J812" s="74">
        <f t="shared" si="43"/>
        <v>3.2666666666666671</v>
      </c>
      <c r="K812" s="26" t="e">
        <f t="shared" si="42"/>
        <v>#REF!</v>
      </c>
      <c r="L812" s="75" t="e">
        <f t="shared" si="44"/>
        <v>#REF!</v>
      </c>
      <c r="M812" s="26"/>
      <c r="N812" s="18"/>
    </row>
    <row r="813" spans="7:14" x14ac:dyDescent="0.25">
      <c r="G813" s="13"/>
      <c r="H813" s="13"/>
      <c r="I813" s="13">
        <v>78.5</v>
      </c>
      <c r="J813" s="74">
        <f t="shared" si="43"/>
        <v>3.2708333333333335</v>
      </c>
      <c r="K813" s="26" t="e">
        <f t="shared" si="42"/>
        <v>#REF!</v>
      </c>
      <c r="L813" s="75" t="e">
        <f t="shared" si="44"/>
        <v>#REF!</v>
      </c>
      <c r="M813" s="26"/>
      <c r="N813" s="18"/>
    </row>
    <row r="814" spans="7:14" x14ac:dyDescent="0.25">
      <c r="G814" s="13"/>
      <c r="H814" s="13"/>
      <c r="I814" s="13">
        <v>78.599999999999994</v>
      </c>
      <c r="J814" s="74">
        <f t="shared" si="43"/>
        <v>3.2749999999999999</v>
      </c>
      <c r="K814" s="26" t="e">
        <f t="shared" si="42"/>
        <v>#REF!</v>
      </c>
      <c r="L814" s="75" t="e">
        <f t="shared" si="44"/>
        <v>#REF!</v>
      </c>
      <c r="M814" s="26"/>
      <c r="N814" s="18"/>
    </row>
    <row r="815" spans="7:14" x14ac:dyDescent="0.25">
      <c r="G815" s="13"/>
      <c r="H815" s="13"/>
      <c r="I815" s="13">
        <v>78.7</v>
      </c>
      <c r="J815" s="74">
        <f t="shared" si="43"/>
        <v>3.2791666666666668</v>
      </c>
      <c r="K815" s="26" t="e">
        <f t="shared" si="42"/>
        <v>#REF!</v>
      </c>
      <c r="L815" s="75" t="e">
        <f t="shared" si="44"/>
        <v>#REF!</v>
      </c>
      <c r="M815" s="26"/>
      <c r="N815" s="18"/>
    </row>
    <row r="816" spans="7:14" x14ac:dyDescent="0.25">
      <c r="G816" s="13"/>
      <c r="H816" s="13"/>
      <c r="I816" s="13">
        <v>78.8</v>
      </c>
      <c r="J816" s="74">
        <f t="shared" si="43"/>
        <v>3.2833333333333332</v>
      </c>
      <c r="K816" s="26" t="e">
        <f t="shared" si="42"/>
        <v>#REF!</v>
      </c>
      <c r="L816" s="75" t="e">
        <f t="shared" si="44"/>
        <v>#REF!</v>
      </c>
      <c r="M816" s="26"/>
      <c r="N816" s="18"/>
    </row>
    <row r="817" spans="7:14" x14ac:dyDescent="0.25">
      <c r="G817" s="13"/>
      <c r="H817" s="13"/>
      <c r="I817" s="13">
        <v>78.900000000000006</v>
      </c>
      <c r="J817" s="74">
        <f t="shared" si="43"/>
        <v>3.2875000000000001</v>
      </c>
      <c r="K817" s="26" t="e">
        <f t="shared" si="42"/>
        <v>#REF!</v>
      </c>
      <c r="L817" s="75" t="e">
        <f t="shared" si="44"/>
        <v>#REF!</v>
      </c>
      <c r="M817" s="26"/>
      <c r="N817" s="18"/>
    </row>
    <row r="818" spans="7:14" x14ac:dyDescent="0.25">
      <c r="G818" s="13"/>
      <c r="H818" s="13"/>
      <c r="I818" s="13">
        <v>79</v>
      </c>
      <c r="J818" s="74">
        <f t="shared" si="43"/>
        <v>3.2916666666666665</v>
      </c>
      <c r="K818" s="26" t="e">
        <f t="shared" si="42"/>
        <v>#REF!</v>
      </c>
      <c r="L818" s="75" t="e">
        <f t="shared" si="44"/>
        <v>#REF!</v>
      </c>
      <c r="M818" s="26"/>
      <c r="N818" s="18"/>
    </row>
    <row r="819" spans="7:14" x14ac:dyDescent="0.25">
      <c r="G819" s="13"/>
      <c r="H819" s="13"/>
      <c r="I819" s="13">
        <v>79.099999999999994</v>
      </c>
      <c r="J819" s="74">
        <f t="shared" si="43"/>
        <v>3.2958333333333329</v>
      </c>
      <c r="K819" s="26" t="e">
        <f t="shared" si="42"/>
        <v>#REF!</v>
      </c>
      <c r="L819" s="75" t="e">
        <f t="shared" si="44"/>
        <v>#REF!</v>
      </c>
      <c r="M819" s="26"/>
      <c r="N819" s="18"/>
    </row>
    <row r="820" spans="7:14" x14ac:dyDescent="0.25">
      <c r="G820" s="13"/>
      <c r="H820" s="13"/>
      <c r="I820" s="13">
        <v>79.2</v>
      </c>
      <c r="J820" s="74">
        <f t="shared" si="43"/>
        <v>3.3000000000000003</v>
      </c>
      <c r="K820" s="26" t="e">
        <f t="shared" si="42"/>
        <v>#REF!</v>
      </c>
      <c r="L820" s="75" t="e">
        <f t="shared" si="44"/>
        <v>#REF!</v>
      </c>
      <c r="M820" s="26"/>
      <c r="N820" s="18"/>
    </row>
    <row r="821" spans="7:14" x14ac:dyDescent="0.25">
      <c r="G821" s="13"/>
      <c r="H821" s="13"/>
      <c r="I821" s="13">
        <v>79.3</v>
      </c>
      <c r="J821" s="74">
        <f t="shared" si="43"/>
        <v>3.3041666666666667</v>
      </c>
      <c r="K821" s="26" t="e">
        <f t="shared" si="42"/>
        <v>#REF!</v>
      </c>
      <c r="L821" s="75" t="e">
        <f t="shared" si="44"/>
        <v>#REF!</v>
      </c>
      <c r="M821" s="26"/>
      <c r="N821" s="18"/>
    </row>
    <row r="822" spans="7:14" x14ac:dyDescent="0.25">
      <c r="G822" s="13"/>
      <c r="H822" s="13"/>
      <c r="I822" s="13">
        <v>79.400000000000006</v>
      </c>
      <c r="J822" s="74">
        <f t="shared" si="43"/>
        <v>3.3083333333333336</v>
      </c>
      <c r="K822" s="26" t="e">
        <f t="shared" si="42"/>
        <v>#REF!</v>
      </c>
      <c r="L822" s="75" t="e">
        <f t="shared" si="44"/>
        <v>#REF!</v>
      </c>
      <c r="M822" s="26"/>
      <c r="N822" s="18"/>
    </row>
    <row r="823" spans="7:14" x14ac:dyDescent="0.25">
      <c r="G823" s="13"/>
      <c r="H823" s="13"/>
      <c r="I823" s="13">
        <v>79.5</v>
      </c>
      <c r="J823" s="74">
        <f t="shared" si="43"/>
        <v>3.3125</v>
      </c>
      <c r="K823" s="26" t="e">
        <f t="shared" si="42"/>
        <v>#REF!</v>
      </c>
      <c r="L823" s="75" t="e">
        <f t="shared" si="44"/>
        <v>#REF!</v>
      </c>
      <c r="M823" s="26"/>
      <c r="N823" s="18"/>
    </row>
    <row r="824" spans="7:14" x14ac:dyDescent="0.25">
      <c r="G824" s="13"/>
      <c r="H824" s="13"/>
      <c r="I824" s="13">
        <v>79.599999999999994</v>
      </c>
      <c r="J824" s="74">
        <f t="shared" si="43"/>
        <v>3.3166666666666664</v>
      </c>
      <c r="K824" s="26" t="e">
        <f t="shared" si="42"/>
        <v>#REF!</v>
      </c>
      <c r="L824" s="75" t="e">
        <f t="shared" si="44"/>
        <v>#REF!</v>
      </c>
      <c r="M824" s="26"/>
      <c r="N824" s="18"/>
    </row>
    <row r="825" spans="7:14" x14ac:dyDescent="0.25">
      <c r="G825" s="13"/>
      <c r="H825" s="13"/>
      <c r="I825" s="13">
        <v>79.7</v>
      </c>
      <c r="J825" s="74">
        <f t="shared" si="43"/>
        <v>3.3208333333333333</v>
      </c>
      <c r="K825" s="26" t="e">
        <f t="shared" si="42"/>
        <v>#REF!</v>
      </c>
      <c r="L825" s="75" t="e">
        <f t="shared" si="44"/>
        <v>#REF!</v>
      </c>
      <c r="M825" s="26"/>
      <c r="N825" s="18"/>
    </row>
    <row r="826" spans="7:14" x14ac:dyDescent="0.25">
      <c r="G826" s="13"/>
      <c r="H826" s="13"/>
      <c r="I826" s="13">
        <v>79.8</v>
      </c>
      <c r="J826" s="74">
        <f t="shared" si="43"/>
        <v>3.3249999999999997</v>
      </c>
      <c r="K826" s="26" t="e">
        <f t="shared" si="42"/>
        <v>#REF!</v>
      </c>
      <c r="L826" s="75" t="e">
        <f t="shared" si="44"/>
        <v>#REF!</v>
      </c>
      <c r="M826" s="26"/>
      <c r="N826" s="18"/>
    </row>
    <row r="827" spans="7:14" x14ac:dyDescent="0.25">
      <c r="G827" s="13"/>
      <c r="H827" s="13"/>
      <c r="I827" s="13">
        <v>79.900000000000006</v>
      </c>
      <c r="J827" s="74">
        <f t="shared" si="43"/>
        <v>3.3291666666666671</v>
      </c>
      <c r="K827" s="26" t="e">
        <f t="shared" si="42"/>
        <v>#REF!</v>
      </c>
      <c r="L827" s="75" t="e">
        <f t="shared" si="44"/>
        <v>#REF!</v>
      </c>
      <c r="M827" s="26"/>
      <c r="N827" s="18"/>
    </row>
    <row r="828" spans="7:14" x14ac:dyDescent="0.25">
      <c r="G828" s="13"/>
      <c r="H828" s="13"/>
      <c r="I828" s="13">
        <v>80</v>
      </c>
      <c r="J828" s="74">
        <f t="shared" si="43"/>
        <v>3.3333333333333335</v>
      </c>
      <c r="K828" s="26" t="e">
        <f t="shared" si="42"/>
        <v>#REF!</v>
      </c>
      <c r="L828" s="75" t="e">
        <f t="shared" si="44"/>
        <v>#REF!</v>
      </c>
      <c r="M828" s="26"/>
      <c r="N828" s="18"/>
    </row>
    <row r="829" spans="7:14" x14ac:dyDescent="0.25">
      <c r="G829" s="13"/>
      <c r="H829" s="13"/>
      <c r="I829" s="13">
        <v>80.099999999999994</v>
      </c>
      <c r="J829" s="74">
        <f t="shared" si="43"/>
        <v>3.3374999999999999</v>
      </c>
      <c r="K829" s="26" t="e">
        <f t="shared" si="42"/>
        <v>#REF!</v>
      </c>
      <c r="L829" s="75" t="e">
        <f t="shared" si="44"/>
        <v>#REF!</v>
      </c>
      <c r="M829" s="26"/>
      <c r="N829" s="18"/>
    </row>
    <row r="830" spans="7:14" x14ac:dyDescent="0.25">
      <c r="G830" s="13"/>
      <c r="H830" s="13"/>
      <c r="I830" s="13">
        <v>80.2</v>
      </c>
      <c r="J830" s="74">
        <f t="shared" si="43"/>
        <v>3.3416666666666668</v>
      </c>
      <c r="K830" s="26" t="e">
        <f t="shared" si="42"/>
        <v>#REF!</v>
      </c>
      <c r="L830" s="75" t="e">
        <f t="shared" si="44"/>
        <v>#REF!</v>
      </c>
      <c r="M830" s="26"/>
      <c r="N830" s="18"/>
    </row>
    <row r="831" spans="7:14" x14ac:dyDescent="0.25">
      <c r="G831" s="13"/>
      <c r="H831" s="13"/>
      <c r="I831" s="13">
        <v>80.3</v>
      </c>
      <c r="J831" s="74">
        <f t="shared" si="43"/>
        <v>3.3458333333333332</v>
      </c>
      <c r="K831" s="26" t="e">
        <f t="shared" si="42"/>
        <v>#REF!</v>
      </c>
      <c r="L831" s="75" t="e">
        <f t="shared" si="44"/>
        <v>#REF!</v>
      </c>
      <c r="M831" s="26"/>
      <c r="N831" s="18"/>
    </row>
    <row r="832" spans="7:14" x14ac:dyDescent="0.25">
      <c r="G832" s="13"/>
      <c r="H832" s="13"/>
      <c r="I832" s="13">
        <v>80.400000000000006</v>
      </c>
      <c r="J832" s="74">
        <f t="shared" si="43"/>
        <v>3.35</v>
      </c>
      <c r="K832" s="26" t="e">
        <f t="shared" si="42"/>
        <v>#REF!</v>
      </c>
      <c r="L832" s="75" t="e">
        <f t="shared" si="44"/>
        <v>#REF!</v>
      </c>
      <c r="M832" s="26"/>
      <c r="N832" s="18"/>
    </row>
    <row r="833" spans="7:14" x14ac:dyDescent="0.25">
      <c r="G833" s="13"/>
      <c r="H833" s="13"/>
      <c r="I833" s="13">
        <v>80.5</v>
      </c>
      <c r="J833" s="74">
        <f t="shared" si="43"/>
        <v>3.3541666666666665</v>
      </c>
      <c r="K833" s="26" t="e">
        <f t="shared" si="42"/>
        <v>#REF!</v>
      </c>
      <c r="L833" s="75" t="e">
        <f t="shared" si="44"/>
        <v>#REF!</v>
      </c>
      <c r="M833" s="26"/>
      <c r="N833" s="18"/>
    </row>
    <row r="834" spans="7:14" x14ac:dyDescent="0.25">
      <c r="G834" s="13"/>
      <c r="H834" s="13"/>
      <c r="I834" s="13">
        <v>80.599999999999994</v>
      </c>
      <c r="J834" s="74">
        <f t="shared" si="43"/>
        <v>3.3583333333333329</v>
      </c>
      <c r="K834" s="26" t="e">
        <f t="shared" si="42"/>
        <v>#REF!</v>
      </c>
      <c r="L834" s="75" t="e">
        <f t="shared" si="44"/>
        <v>#REF!</v>
      </c>
      <c r="M834" s="26"/>
      <c r="N834" s="18"/>
    </row>
    <row r="835" spans="7:14" x14ac:dyDescent="0.25">
      <c r="G835" s="13"/>
      <c r="H835" s="13"/>
      <c r="I835" s="13">
        <v>80.7</v>
      </c>
      <c r="J835" s="74">
        <f t="shared" si="43"/>
        <v>3.3625000000000003</v>
      </c>
      <c r="K835" s="26" t="e">
        <f t="shared" si="42"/>
        <v>#REF!</v>
      </c>
      <c r="L835" s="75" t="e">
        <f t="shared" si="44"/>
        <v>#REF!</v>
      </c>
      <c r="M835" s="26"/>
      <c r="N835" s="18"/>
    </row>
    <row r="836" spans="7:14" x14ac:dyDescent="0.25">
      <c r="G836" s="13"/>
      <c r="H836" s="13"/>
      <c r="I836" s="13">
        <v>80.8</v>
      </c>
      <c r="J836" s="74">
        <f t="shared" si="43"/>
        <v>3.3666666666666667</v>
      </c>
      <c r="K836" s="26" t="e">
        <f t="shared" si="42"/>
        <v>#REF!</v>
      </c>
      <c r="L836" s="75" t="e">
        <f t="shared" si="44"/>
        <v>#REF!</v>
      </c>
      <c r="M836" s="26"/>
      <c r="N836" s="18"/>
    </row>
    <row r="837" spans="7:14" x14ac:dyDescent="0.25">
      <c r="G837" s="13"/>
      <c r="H837" s="13"/>
      <c r="I837" s="13">
        <v>80.900000000000006</v>
      </c>
      <c r="J837" s="74">
        <f t="shared" si="43"/>
        <v>3.3708333333333336</v>
      </c>
      <c r="K837" s="26" t="e">
        <f t="shared" si="42"/>
        <v>#REF!</v>
      </c>
      <c r="L837" s="75" t="e">
        <f t="shared" si="44"/>
        <v>#REF!</v>
      </c>
      <c r="M837" s="26"/>
      <c r="N837" s="18"/>
    </row>
    <row r="838" spans="7:14" x14ac:dyDescent="0.25">
      <c r="G838" s="13"/>
      <c r="H838" s="13"/>
      <c r="I838" s="13">
        <v>81</v>
      </c>
      <c r="J838" s="74">
        <f t="shared" si="43"/>
        <v>3.375</v>
      </c>
      <c r="K838" s="26" t="e">
        <f t="shared" si="42"/>
        <v>#REF!</v>
      </c>
      <c r="L838" s="75" t="e">
        <f t="shared" si="44"/>
        <v>#REF!</v>
      </c>
      <c r="M838" s="26"/>
      <c r="N838" s="18"/>
    </row>
    <row r="839" spans="7:14" x14ac:dyDescent="0.25">
      <c r="G839" s="13"/>
      <c r="H839" s="13"/>
      <c r="I839" s="13">
        <v>81.099999999999994</v>
      </c>
      <c r="J839" s="74">
        <f t="shared" si="43"/>
        <v>3.3791666666666664</v>
      </c>
      <c r="K839" s="26" t="e">
        <f t="shared" si="42"/>
        <v>#REF!</v>
      </c>
      <c r="L839" s="75" t="e">
        <f t="shared" si="44"/>
        <v>#REF!</v>
      </c>
      <c r="M839" s="26"/>
      <c r="N839" s="18"/>
    </row>
    <row r="840" spans="7:14" x14ac:dyDescent="0.25">
      <c r="G840" s="13"/>
      <c r="H840" s="13"/>
      <c r="I840" s="13">
        <v>81.2</v>
      </c>
      <c r="J840" s="74">
        <f t="shared" si="43"/>
        <v>3.3833333333333333</v>
      </c>
      <c r="K840" s="26" t="e">
        <f t="shared" si="42"/>
        <v>#REF!</v>
      </c>
      <c r="L840" s="75" t="e">
        <f t="shared" si="44"/>
        <v>#REF!</v>
      </c>
      <c r="M840" s="26"/>
      <c r="N840" s="18"/>
    </row>
    <row r="841" spans="7:14" x14ac:dyDescent="0.25">
      <c r="G841" s="13"/>
      <c r="H841" s="13"/>
      <c r="I841" s="13">
        <v>81.3</v>
      </c>
      <c r="J841" s="74">
        <f t="shared" si="43"/>
        <v>3.3874999999999997</v>
      </c>
      <c r="K841" s="26" t="e">
        <f t="shared" si="42"/>
        <v>#REF!</v>
      </c>
      <c r="L841" s="75" t="e">
        <f t="shared" si="44"/>
        <v>#REF!</v>
      </c>
      <c r="M841" s="26"/>
      <c r="N841" s="18"/>
    </row>
    <row r="842" spans="7:14" x14ac:dyDescent="0.25">
      <c r="G842" s="13"/>
      <c r="H842" s="13"/>
      <c r="I842" s="13">
        <v>81.400000000000006</v>
      </c>
      <c r="J842" s="74">
        <f t="shared" si="43"/>
        <v>3.3916666666666671</v>
      </c>
      <c r="K842" s="26" t="e">
        <f t="shared" si="42"/>
        <v>#REF!</v>
      </c>
      <c r="L842" s="75" t="e">
        <f t="shared" si="44"/>
        <v>#REF!</v>
      </c>
      <c r="M842" s="26"/>
      <c r="N842" s="18"/>
    </row>
    <row r="843" spans="7:14" x14ac:dyDescent="0.25">
      <c r="G843" s="13"/>
      <c r="H843" s="13"/>
      <c r="I843" s="13">
        <v>81.5</v>
      </c>
      <c r="J843" s="74">
        <f t="shared" si="43"/>
        <v>3.3958333333333335</v>
      </c>
      <c r="K843" s="26" t="e">
        <f t="shared" si="42"/>
        <v>#REF!</v>
      </c>
      <c r="L843" s="75" t="e">
        <f t="shared" si="44"/>
        <v>#REF!</v>
      </c>
      <c r="M843" s="26"/>
      <c r="N843" s="18"/>
    </row>
    <row r="844" spans="7:14" x14ac:dyDescent="0.25">
      <c r="G844" s="13"/>
      <c r="H844" s="13"/>
      <c r="I844" s="13">
        <v>81.599999999999994</v>
      </c>
      <c r="J844" s="74">
        <f t="shared" si="43"/>
        <v>3.4</v>
      </c>
      <c r="K844" s="26" t="e">
        <f t="shared" si="42"/>
        <v>#REF!</v>
      </c>
      <c r="L844" s="75" t="e">
        <f t="shared" si="44"/>
        <v>#REF!</v>
      </c>
      <c r="M844" s="26"/>
      <c r="N844" s="18"/>
    </row>
    <row r="845" spans="7:14" x14ac:dyDescent="0.25">
      <c r="G845" s="13"/>
      <c r="H845" s="13"/>
      <c r="I845" s="13">
        <v>81.7</v>
      </c>
      <c r="J845" s="74">
        <f t="shared" si="43"/>
        <v>3.4041666666666668</v>
      </c>
      <c r="K845" s="26" t="e">
        <f t="shared" si="42"/>
        <v>#REF!</v>
      </c>
      <c r="L845" s="75" t="e">
        <f t="shared" si="44"/>
        <v>#REF!</v>
      </c>
      <c r="M845" s="26"/>
      <c r="N845" s="18"/>
    </row>
    <row r="846" spans="7:14" x14ac:dyDescent="0.25">
      <c r="G846" s="13"/>
      <c r="H846" s="13"/>
      <c r="I846" s="13">
        <v>81.8</v>
      </c>
      <c r="J846" s="74">
        <f t="shared" si="43"/>
        <v>3.4083333333333332</v>
      </c>
      <c r="K846" s="26" t="e">
        <f t="shared" si="42"/>
        <v>#REF!</v>
      </c>
      <c r="L846" s="75" t="e">
        <f t="shared" si="44"/>
        <v>#REF!</v>
      </c>
      <c r="M846" s="26"/>
      <c r="N846" s="18"/>
    </row>
    <row r="847" spans="7:14" x14ac:dyDescent="0.25">
      <c r="G847" s="13"/>
      <c r="H847" s="13"/>
      <c r="I847" s="13">
        <v>81.900000000000006</v>
      </c>
      <c r="J847" s="74">
        <f t="shared" si="43"/>
        <v>3.4125000000000001</v>
      </c>
      <c r="K847" s="26" t="e">
        <f t="shared" si="42"/>
        <v>#REF!</v>
      </c>
      <c r="L847" s="75" t="e">
        <f t="shared" si="44"/>
        <v>#REF!</v>
      </c>
      <c r="M847" s="26"/>
      <c r="N847" s="18"/>
    </row>
    <row r="848" spans="7:14" x14ac:dyDescent="0.25">
      <c r="G848" s="13"/>
      <c r="H848" s="13"/>
      <c r="I848" s="13">
        <v>82</v>
      </c>
      <c r="J848" s="74">
        <f t="shared" si="43"/>
        <v>3.4166666666666665</v>
      </c>
      <c r="K848" s="26" t="e">
        <f t="shared" si="42"/>
        <v>#REF!</v>
      </c>
      <c r="L848" s="75" t="e">
        <f t="shared" si="44"/>
        <v>#REF!</v>
      </c>
      <c r="M848" s="26"/>
      <c r="N848" s="18"/>
    </row>
    <row r="849" spans="7:14" x14ac:dyDescent="0.25">
      <c r="G849" s="13"/>
      <c r="H849" s="13"/>
      <c r="I849" s="13">
        <v>82.1</v>
      </c>
      <c r="J849" s="74">
        <f t="shared" si="43"/>
        <v>3.4208333333333329</v>
      </c>
      <c r="K849" s="26" t="e">
        <f t="shared" si="42"/>
        <v>#REF!</v>
      </c>
      <c r="L849" s="75" t="e">
        <f t="shared" si="44"/>
        <v>#REF!</v>
      </c>
      <c r="M849" s="26"/>
      <c r="N849" s="18"/>
    </row>
    <row r="850" spans="7:14" x14ac:dyDescent="0.25">
      <c r="G850" s="13"/>
      <c r="H850" s="13"/>
      <c r="I850" s="13">
        <v>82.2</v>
      </c>
      <c r="J850" s="74">
        <f t="shared" si="43"/>
        <v>3.4250000000000003</v>
      </c>
      <c r="K850" s="26" t="e">
        <f t="shared" si="42"/>
        <v>#REF!</v>
      </c>
      <c r="L850" s="75" t="e">
        <f t="shared" si="44"/>
        <v>#REF!</v>
      </c>
      <c r="M850" s="26"/>
      <c r="N850" s="18"/>
    </row>
    <row r="851" spans="7:14" x14ac:dyDescent="0.25">
      <c r="G851" s="13"/>
      <c r="H851" s="13"/>
      <c r="I851" s="13">
        <v>82.3</v>
      </c>
      <c r="J851" s="74">
        <f t="shared" si="43"/>
        <v>3.4291666666666667</v>
      </c>
      <c r="K851" s="26" t="e">
        <f t="shared" si="42"/>
        <v>#REF!</v>
      </c>
      <c r="L851" s="75" t="e">
        <f t="shared" si="44"/>
        <v>#REF!</v>
      </c>
      <c r="M851" s="26"/>
      <c r="N851" s="18"/>
    </row>
    <row r="852" spans="7:14" x14ac:dyDescent="0.25">
      <c r="G852" s="13"/>
      <c r="H852" s="13"/>
      <c r="I852" s="13">
        <v>82.4</v>
      </c>
      <c r="J852" s="74">
        <f t="shared" si="43"/>
        <v>3.4333333333333336</v>
      </c>
      <c r="K852" s="26" t="e">
        <f t="shared" si="42"/>
        <v>#REF!</v>
      </c>
      <c r="L852" s="75" t="e">
        <f t="shared" si="44"/>
        <v>#REF!</v>
      </c>
      <c r="M852" s="26"/>
      <c r="N852" s="18"/>
    </row>
    <row r="853" spans="7:14" x14ac:dyDescent="0.25">
      <c r="G853" s="13"/>
      <c r="H853" s="13"/>
      <c r="I853" s="13">
        <v>82.5</v>
      </c>
      <c r="J853" s="74">
        <f t="shared" si="43"/>
        <v>3.4375</v>
      </c>
      <c r="K853" s="26" t="e">
        <f t="shared" si="42"/>
        <v>#REF!</v>
      </c>
      <c r="L853" s="75" t="e">
        <f t="shared" si="44"/>
        <v>#REF!</v>
      </c>
      <c r="M853" s="26"/>
      <c r="N853" s="18"/>
    </row>
    <row r="854" spans="7:14" x14ac:dyDescent="0.25">
      <c r="G854" s="13"/>
      <c r="H854" s="13"/>
      <c r="I854" s="13">
        <v>82.6</v>
      </c>
      <c r="J854" s="74">
        <f t="shared" si="43"/>
        <v>3.4416666666666664</v>
      </c>
      <c r="K854" s="26" t="e">
        <f t="shared" si="42"/>
        <v>#REF!</v>
      </c>
      <c r="L854" s="75" t="e">
        <f t="shared" si="44"/>
        <v>#REF!</v>
      </c>
      <c r="M854" s="26"/>
      <c r="N854" s="18"/>
    </row>
    <row r="855" spans="7:14" x14ac:dyDescent="0.25">
      <c r="G855" s="13"/>
      <c r="H855" s="13"/>
      <c r="I855" s="13">
        <v>82.7</v>
      </c>
      <c r="J855" s="74">
        <f t="shared" si="43"/>
        <v>3.4458333333333333</v>
      </c>
      <c r="K855" s="26" t="e">
        <f t="shared" si="42"/>
        <v>#REF!</v>
      </c>
      <c r="L855" s="75" t="e">
        <f t="shared" si="44"/>
        <v>#REF!</v>
      </c>
      <c r="M855" s="26"/>
      <c r="N855" s="18"/>
    </row>
    <row r="856" spans="7:14" x14ac:dyDescent="0.25">
      <c r="G856" s="13"/>
      <c r="H856" s="13"/>
      <c r="I856" s="13">
        <v>82.8</v>
      </c>
      <c r="J856" s="74">
        <f t="shared" si="43"/>
        <v>3.4499999999999997</v>
      </c>
      <c r="K856" s="26" t="e">
        <f t="shared" si="42"/>
        <v>#REF!</v>
      </c>
      <c r="L856" s="75" t="e">
        <f t="shared" si="44"/>
        <v>#REF!</v>
      </c>
      <c r="M856" s="26"/>
      <c r="N856" s="18"/>
    </row>
    <row r="857" spans="7:14" x14ac:dyDescent="0.25">
      <c r="G857" s="13"/>
      <c r="H857" s="13"/>
      <c r="I857" s="13">
        <v>82.9</v>
      </c>
      <c r="J857" s="74">
        <f t="shared" si="43"/>
        <v>3.4541666666666671</v>
      </c>
      <c r="K857" s="26" t="e">
        <f t="shared" si="42"/>
        <v>#REF!</v>
      </c>
      <c r="L857" s="75" t="e">
        <f t="shared" si="44"/>
        <v>#REF!</v>
      </c>
      <c r="M857" s="26"/>
      <c r="N857" s="18"/>
    </row>
    <row r="858" spans="7:14" x14ac:dyDescent="0.25">
      <c r="G858" s="13"/>
      <c r="H858" s="13"/>
      <c r="I858" s="13">
        <v>83</v>
      </c>
      <c r="J858" s="74">
        <f t="shared" si="43"/>
        <v>3.4583333333333335</v>
      </c>
      <c r="K858" s="26" t="e">
        <f t="shared" si="42"/>
        <v>#REF!</v>
      </c>
      <c r="L858" s="75" t="e">
        <f t="shared" si="44"/>
        <v>#REF!</v>
      </c>
      <c r="M858" s="26"/>
      <c r="N858" s="18"/>
    </row>
    <row r="859" spans="7:14" x14ac:dyDescent="0.25">
      <c r="G859" s="13"/>
      <c r="H859" s="13"/>
      <c r="I859" s="13">
        <v>83.1</v>
      </c>
      <c r="J859" s="74">
        <f t="shared" si="43"/>
        <v>3.4624999999999999</v>
      </c>
      <c r="K859" s="26" t="e">
        <f t="shared" si="42"/>
        <v>#REF!</v>
      </c>
      <c r="L859" s="75" t="e">
        <f t="shared" si="44"/>
        <v>#REF!</v>
      </c>
      <c r="M859" s="26"/>
      <c r="N859" s="18"/>
    </row>
    <row r="860" spans="7:14" x14ac:dyDescent="0.25">
      <c r="G860" s="13"/>
      <c r="H860" s="13"/>
      <c r="I860" s="13">
        <v>83.2</v>
      </c>
      <c r="J860" s="74">
        <f t="shared" si="43"/>
        <v>3.4666666666666668</v>
      </c>
      <c r="K860" s="26" t="e">
        <f t="shared" ref="K860:K923" si="45">100%-EXP(-I860/24*$B$10)</f>
        <v>#REF!</v>
      </c>
      <c r="L860" s="75" t="e">
        <f t="shared" si="44"/>
        <v>#REF!</v>
      </c>
      <c r="M860" s="26"/>
      <c r="N860" s="18"/>
    </row>
    <row r="861" spans="7:14" x14ac:dyDescent="0.25">
      <c r="G861" s="13"/>
      <c r="H861" s="13"/>
      <c r="I861" s="13">
        <v>83.3</v>
      </c>
      <c r="J861" s="74">
        <f t="shared" ref="J861:J924" si="46">I861/24</f>
        <v>3.4708333333333332</v>
      </c>
      <c r="K861" s="26" t="e">
        <f t="shared" si="45"/>
        <v>#REF!</v>
      </c>
      <c r="L861" s="75" t="e">
        <f t="shared" si="44"/>
        <v>#REF!</v>
      </c>
      <c r="M861" s="26"/>
      <c r="N861" s="18"/>
    </row>
    <row r="862" spans="7:14" x14ac:dyDescent="0.25">
      <c r="G862" s="13"/>
      <c r="H862" s="13"/>
      <c r="I862" s="13">
        <v>83.4</v>
      </c>
      <c r="J862" s="74">
        <f t="shared" si="46"/>
        <v>3.4750000000000001</v>
      </c>
      <c r="K862" s="26" t="e">
        <f t="shared" si="45"/>
        <v>#REF!</v>
      </c>
      <c r="L862" s="75" t="e">
        <f t="shared" si="44"/>
        <v>#REF!</v>
      </c>
      <c r="M862" s="26"/>
      <c r="N862" s="18"/>
    </row>
    <row r="863" spans="7:14" x14ac:dyDescent="0.25">
      <c r="G863" s="13"/>
      <c r="H863" s="13"/>
      <c r="I863" s="13">
        <v>83.5</v>
      </c>
      <c r="J863" s="74">
        <f t="shared" si="46"/>
        <v>3.4791666666666665</v>
      </c>
      <c r="K863" s="26" t="e">
        <f t="shared" si="45"/>
        <v>#REF!</v>
      </c>
      <c r="L863" s="75" t="e">
        <f t="shared" ref="L863:L926" si="47">K863-K862</f>
        <v>#REF!</v>
      </c>
      <c r="M863" s="26"/>
      <c r="N863" s="18"/>
    </row>
    <row r="864" spans="7:14" x14ac:dyDescent="0.25">
      <c r="G864" s="13"/>
      <c r="H864" s="13"/>
      <c r="I864" s="13">
        <v>83.6</v>
      </c>
      <c r="J864" s="74">
        <f t="shared" si="46"/>
        <v>3.4833333333333329</v>
      </c>
      <c r="K864" s="26" t="e">
        <f t="shared" si="45"/>
        <v>#REF!</v>
      </c>
      <c r="L864" s="75" t="e">
        <f t="shared" si="47"/>
        <v>#REF!</v>
      </c>
      <c r="M864" s="26"/>
      <c r="N864" s="18"/>
    </row>
    <row r="865" spans="7:14" x14ac:dyDescent="0.25">
      <c r="G865" s="13"/>
      <c r="H865" s="13"/>
      <c r="I865" s="13">
        <v>83.7</v>
      </c>
      <c r="J865" s="74">
        <f t="shared" si="46"/>
        <v>3.4875000000000003</v>
      </c>
      <c r="K865" s="26" t="e">
        <f t="shared" si="45"/>
        <v>#REF!</v>
      </c>
      <c r="L865" s="75" t="e">
        <f t="shared" si="47"/>
        <v>#REF!</v>
      </c>
      <c r="M865" s="26"/>
      <c r="N865" s="18"/>
    </row>
    <row r="866" spans="7:14" x14ac:dyDescent="0.25">
      <c r="G866" s="13"/>
      <c r="H866" s="13"/>
      <c r="I866" s="13">
        <v>83.8</v>
      </c>
      <c r="J866" s="74">
        <f t="shared" si="46"/>
        <v>3.4916666666666667</v>
      </c>
      <c r="K866" s="26" t="e">
        <f t="shared" si="45"/>
        <v>#REF!</v>
      </c>
      <c r="L866" s="75" t="e">
        <f t="shared" si="47"/>
        <v>#REF!</v>
      </c>
      <c r="M866" s="26"/>
      <c r="N866" s="18"/>
    </row>
    <row r="867" spans="7:14" x14ac:dyDescent="0.25">
      <c r="G867" s="13"/>
      <c r="H867" s="13"/>
      <c r="I867" s="13">
        <v>83.9</v>
      </c>
      <c r="J867" s="74">
        <f t="shared" si="46"/>
        <v>3.4958333333333336</v>
      </c>
      <c r="K867" s="26" t="e">
        <f t="shared" si="45"/>
        <v>#REF!</v>
      </c>
      <c r="L867" s="75" t="e">
        <f t="shared" si="47"/>
        <v>#REF!</v>
      </c>
      <c r="M867" s="26"/>
      <c r="N867" s="18"/>
    </row>
    <row r="868" spans="7:14" x14ac:dyDescent="0.25">
      <c r="G868" s="13"/>
      <c r="H868" s="13"/>
      <c r="I868" s="13">
        <v>84</v>
      </c>
      <c r="J868" s="74">
        <f t="shared" si="46"/>
        <v>3.5</v>
      </c>
      <c r="K868" s="26" t="e">
        <f t="shared" si="45"/>
        <v>#REF!</v>
      </c>
      <c r="L868" s="75" t="e">
        <f t="shared" si="47"/>
        <v>#REF!</v>
      </c>
      <c r="M868" s="26"/>
      <c r="N868" s="18"/>
    </row>
    <row r="869" spans="7:14" x14ac:dyDescent="0.25">
      <c r="G869" s="13"/>
      <c r="H869" s="13"/>
      <c r="I869" s="13">
        <v>84.1</v>
      </c>
      <c r="J869" s="74">
        <f t="shared" si="46"/>
        <v>3.5041666666666664</v>
      </c>
      <c r="K869" s="26" t="e">
        <f t="shared" si="45"/>
        <v>#REF!</v>
      </c>
      <c r="L869" s="75" t="e">
        <f t="shared" si="47"/>
        <v>#REF!</v>
      </c>
      <c r="M869" s="26"/>
      <c r="N869" s="18"/>
    </row>
    <row r="870" spans="7:14" x14ac:dyDescent="0.25">
      <c r="G870" s="13"/>
      <c r="H870" s="13"/>
      <c r="I870" s="13">
        <v>84.2</v>
      </c>
      <c r="J870" s="74">
        <f t="shared" si="46"/>
        <v>3.5083333333333333</v>
      </c>
      <c r="K870" s="26" t="e">
        <f t="shared" si="45"/>
        <v>#REF!</v>
      </c>
      <c r="L870" s="75" t="e">
        <f t="shared" si="47"/>
        <v>#REF!</v>
      </c>
      <c r="M870" s="26"/>
      <c r="N870" s="18"/>
    </row>
    <row r="871" spans="7:14" x14ac:dyDescent="0.25">
      <c r="G871" s="13"/>
      <c r="H871" s="13"/>
      <c r="I871" s="13">
        <v>84.3</v>
      </c>
      <c r="J871" s="74">
        <f t="shared" si="46"/>
        <v>3.5124999999999997</v>
      </c>
      <c r="K871" s="26" t="e">
        <f t="shared" si="45"/>
        <v>#REF!</v>
      </c>
      <c r="L871" s="75" t="e">
        <f t="shared" si="47"/>
        <v>#REF!</v>
      </c>
      <c r="M871" s="26"/>
      <c r="N871" s="18"/>
    </row>
    <row r="872" spans="7:14" x14ac:dyDescent="0.25">
      <c r="G872" s="13"/>
      <c r="H872" s="13"/>
      <c r="I872" s="13">
        <v>84.4</v>
      </c>
      <c r="J872" s="74">
        <f t="shared" si="46"/>
        <v>3.5166666666666671</v>
      </c>
      <c r="K872" s="26" t="e">
        <f t="shared" si="45"/>
        <v>#REF!</v>
      </c>
      <c r="L872" s="75" t="e">
        <f t="shared" si="47"/>
        <v>#REF!</v>
      </c>
      <c r="M872" s="26"/>
      <c r="N872" s="18"/>
    </row>
    <row r="873" spans="7:14" x14ac:dyDescent="0.25">
      <c r="G873" s="13"/>
      <c r="H873" s="13"/>
      <c r="I873" s="13">
        <v>84.5</v>
      </c>
      <c r="J873" s="74">
        <f t="shared" si="46"/>
        <v>3.5208333333333335</v>
      </c>
      <c r="K873" s="26" t="e">
        <f t="shared" si="45"/>
        <v>#REF!</v>
      </c>
      <c r="L873" s="75" t="e">
        <f t="shared" si="47"/>
        <v>#REF!</v>
      </c>
      <c r="M873" s="26"/>
      <c r="N873" s="18"/>
    </row>
    <row r="874" spans="7:14" x14ac:dyDescent="0.25">
      <c r="G874" s="13"/>
      <c r="H874" s="13"/>
      <c r="I874" s="13">
        <v>84.6</v>
      </c>
      <c r="J874" s="74">
        <f t="shared" si="46"/>
        <v>3.5249999999999999</v>
      </c>
      <c r="K874" s="26" t="e">
        <f t="shared" si="45"/>
        <v>#REF!</v>
      </c>
      <c r="L874" s="75" t="e">
        <f t="shared" si="47"/>
        <v>#REF!</v>
      </c>
      <c r="M874" s="26"/>
      <c r="N874" s="18"/>
    </row>
    <row r="875" spans="7:14" x14ac:dyDescent="0.25">
      <c r="G875" s="13"/>
      <c r="H875" s="13"/>
      <c r="I875" s="13">
        <v>84.7</v>
      </c>
      <c r="J875" s="74">
        <f t="shared" si="46"/>
        <v>3.5291666666666668</v>
      </c>
      <c r="K875" s="26" t="e">
        <f t="shared" si="45"/>
        <v>#REF!</v>
      </c>
      <c r="L875" s="75" t="e">
        <f t="shared" si="47"/>
        <v>#REF!</v>
      </c>
      <c r="M875" s="26"/>
      <c r="N875" s="18"/>
    </row>
    <row r="876" spans="7:14" x14ac:dyDescent="0.25">
      <c r="G876" s="13"/>
      <c r="H876" s="13"/>
      <c r="I876" s="13">
        <v>84.8</v>
      </c>
      <c r="J876" s="74">
        <f t="shared" si="46"/>
        <v>3.5333333333333332</v>
      </c>
      <c r="K876" s="26" t="e">
        <f t="shared" si="45"/>
        <v>#REF!</v>
      </c>
      <c r="L876" s="75" t="e">
        <f t="shared" si="47"/>
        <v>#REF!</v>
      </c>
      <c r="M876" s="26"/>
      <c r="N876" s="18"/>
    </row>
    <row r="877" spans="7:14" x14ac:dyDescent="0.25">
      <c r="G877" s="13"/>
      <c r="H877" s="13"/>
      <c r="I877" s="13">
        <v>84.9</v>
      </c>
      <c r="J877" s="74">
        <f t="shared" si="46"/>
        <v>3.5375000000000001</v>
      </c>
      <c r="K877" s="26" t="e">
        <f t="shared" si="45"/>
        <v>#REF!</v>
      </c>
      <c r="L877" s="75" t="e">
        <f t="shared" si="47"/>
        <v>#REF!</v>
      </c>
      <c r="M877" s="26"/>
      <c r="N877" s="18"/>
    </row>
    <row r="878" spans="7:14" x14ac:dyDescent="0.25">
      <c r="G878" s="13"/>
      <c r="H878" s="13"/>
      <c r="I878" s="13">
        <v>85</v>
      </c>
      <c r="J878" s="74">
        <f t="shared" si="46"/>
        <v>3.5416666666666665</v>
      </c>
      <c r="K878" s="26" t="e">
        <f t="shared" si="45"/>
        <v>#REF!</v>
      </c>
      <c r="L878" s="75" t="e">
        <f t="shared" si="47"/>
        <v>#REF!</v>
      </c>
      <c r="M878" s="26"/>
      <c r="N878" s="18"/>
    </row>
    <row r="879" spans="7:14" x14ac:dyDescent="0.25">
      <c r="G879" s="13"/>
      <c r="H879" s="13"/>
      <c r="I879" s="13">
        <v>85.1</v>
      </c>
      <c r="J879" s="74">
        <f t="shared" si="46"/>
        <v>3.5458333333333329</v>
      </c>
      <c r="K879" s="26" t="e">
        <f t="shared" si="45"/>
        <v>#REF!</v>
      </c>
      <c r="L879" s="75" t="e">
        <f t="shared" si="47"/>
        <v>#REF!</v>
      </c>
      <c r="M879" s="26"/>
      <c r="N879" s="18"/>
    </row>
    <row r="880" spans="7:14" x14ac:dyDescent="0.25">
      <c r="G880" s="13"/>
      <c r="H880" s="13"/>
      <c r="I880" s="13">
        <v>85.2</v>
      </c>
      <c r="J880" s="74">
        <f t="shared" si="46"/>
        <v>3.5500000000000003</v>
      </c>
      <c r="K880" s="26" t="e">
        <f t="shared" si="45"/>
        <v>#REF!</v>
      </c>
      <c r="L880" s="75" t="e">
        <f t="shared" si="47"/>
        <v>#REF!</v>
      </c>
      <c r="M880" s="26"/>
      <c r="N880" s="18"/>
    </row>
    <row r="881" spans="7:14" x14ac:dyDescent="0.25">
      <c r="G881" s="13"/>
      <c r="H881" s="13"/>
      <c r="I881" s="13">
        <v>85.3</v>
      </c>
      <c r="J881" s="74">
        <f t="shared" si="46"/>
        <v>3.5541666666666667</v>
      </c>
      <c r="K881" s="26" t="e">
        <f t="shared" si="45"/>
        <v>#REF!</v>
      </c>
      <c r="L881" s="75" t="e">
        <f t="shared" si="47"/>
        <v>#REF!</v>
      </c>
      <c r="M881" s="26"/>
      <c r="N881" s="18"/>
    </row>
    <row r="882" spans="7:14" x14ac:dyDescent="0.25">
      <c r="G882" s="13"/>
      <c r="H882" s="13"/>
      <c r="I882" s="13">
        <v>85.4</v>
      </c>
      <c r="J882" s="74">
        <f t="shared" si="46"/>
        <v>3.5583333333333336</v>
      </c>
      <c r="K882" s="26" t="e">
        <f t="shared" si="45"/>
        <v>#REF!</v>
      </c>
      <c r="L882" s="75" t="e">
        <f t="shared" si="47"/>
        <v>#REF!</v>
      </c>
      <c r="M882" s="26"/>
      <c r="N882" s="18"/>
    </row>
    <row r="883" spans="7:14" x14ac:dyDescent="0.25">
      <c r="G883" s="13"/>
      <c r="H883" s="13"/>
      <c r="I883" s="13">
        <v>85.5</v>
      </c>
      <c r="J883" s="74">
        <f t="shared" si="46"/>
        <v>3.5625</v>
      </c>
      <c r="K883" s="26" t="e">
        <f t="shared" si="45"/>
        <v>#REF!</v>
      </c>
      <c r="L883" s="75" t="e">
        <f t="shared" si="47"/>
        <v>#REF!</v>
      </c>
      <c r="M883" s="26"/>
      <c r="N883" s="18"/>
    </row>
    <row r="884" spans="7:14" x14ac:dyDescent="0.25">
      <c r="G884" s="13"/>
      <c r="H884" s="13"/>
      <c r="I884" s="13">
        <v>85.6</v>
      </c>
      <c r="J884" s="74">
        <f t="shared" si="46"/>
        <v>3.5666666666666664</v>
      </c>
      <c r="K884" s="26" t="e">
        <f t="shared" si="45"/>
        <v>#REF!</v>
      </c>
      <c r="L884" s="75" t="e">
        <f t="shared" si="47"/>
        <v>#REF!</v>
      </c>
      <c r="M884" s="26"/>
      <c r="N884" s="18"/>
    </row>
    <row r="885" spans="7:14" x14ac:dyDescent="0.25">
      <c r="G885" s="13"/>
      <c r="H885" s="13"/>
      <c r="I885" s="13">
        <v>85.7</v>
      </c>
      <c r="J885" s="74">
        <f t="shared" si="46"/>
        <v>3.5708333333333333</v>
      </c>
      <c r="K885" s="26" t="e">
        <f t="shared" si="45"/>
        <v>#REF!</v>
      </c>
      <c r="L885" s="75" t="e">
        <f t="shared" si="47"/>
        <v>#REF!</v>
      </c>
      <c r="M885" s="26"/>
      <c r="N885" s="18"/>
    </row>
    <row r="886" spans="7:14" x14ac:dyDescent="0.25">
      <c r="G886" s="13"/>
      <c r="H886" s="13"/>
      <c r="I886" s="13">
        <v>85.8</v>
      </c>
      <c r="J886" s="74">
        <f t="shared" si="46"/>
        <v>3.5749999999999997</v>
      </c>
      <c r="K886" s="26" t="e">
        <f t="shared" si="45"/>
        <v>#REF!</v>
      </c>
      <c r="L886" s="75" t="e">
        <f t="shared" si="47"/>
        <v>#REF!</v>
      </c>
      <c r="M886" s="26"/>
      <c r="N886" s="18"/>
    </row>
    <row r="887" spans="7:14" x14ac:dyDescent="0.25">
      <c r="G887" s="13"/>
      <c r="H887" s="13"/>
      <c r="I887" s="13">
        <v>85.9</v>
      </c>
      <c r="J887" s="74">
        <f t="shared" si="46"/>
        <v>3.5791666666666671</v>
      </c>
      <c r="K887" s="26" t="e">
        <f t="shared" si="45"/>
        <v>#REF!</v>
      </c>
      <c r="L887" s="75" t="e">
        <f t="shared" si="47"/>
        <v>#REF!</v>
      </c>
      <c r="M887" s="26"/>
      <c r="N887" s="18"/>
    </row>
    <row r="888" spans="7:14" x14ac:dyDescent="0.25">
      <c r="G888" s="13"/>
      <c r="H888" s="13"/>
      <c r="I888" s="13">
        <v>86</v>
      </c>
      <c r="J888" s="74">
        <f t="shared" si="46"/>
        <v>3.5833333333333335</v>
      </c>
      <c r="K888" s="26" t="e">
        <f t="shared" si="45"/>
        <v>#REF!</v>
      </c>
      <c r="L888" s="75" t="e">
        <f t="shared" si="47"/>
        <v>#REF!</v>
      </c>
      <c r="M888" s="26"/>
      <c r="N888" s="18"/>
    </row>
    <row r="889" spans="7:14" x14ac:dyDescent="0.25">
      <c r="G889" s="13"/>
      <c r="H889" s="13"/>
      <c r="I889" s="13">
        <v>86.1</v>
      </c>
      <c r="J889" s="74">
        <f t="shared" si="46"/>
        <v>3.5874999999999999</v>
      </c>
      <c r="K889" s="26" t="e">
        <f t="shared" si="45"/>
        <v>#REF!</v>
      </c>
      <c r="L889" s="75" t="e">
        <f t="shared" si="47"/>
        <v>#REF!</v>
      </c>
      <c r="M889" s="26"/>
      <c r="N889" s="18"/>
    </row>
    <row r="890" spans="7:14" x14ac:dyDescent="0.25">
      <c r="G890" s="13"/>
      <c r="H890" s="13"/>
      <c r="I890" s="13">
        <v>86.2</v>
      </c>
      <c r="J890" s="74">
        <f t="shared" si="46"/>
        <v>3.5916666666666668</v>
      </c>
      <c r="K890" s="26" t="e">
        <f t="shared" si="45"/>
        <v>#REF!</v>
      </c>
      <c r="L890" s="75" t="e">
        <f t="shared" si="47"/>
        <v>#REF!</v>
      </c>
      <c r="M890" s="26"/>
      <c r="N890" s="18"/>
    </row>
    <row r="891" spans="7:14" x14ac:dyDescent="0.25">
      <c r="G891" s="13"/>
      <c r="H891" s="13"/>
      <c r="I891" s="13">
        <v>86.3</v>
      </c>
      <c r="J891" s="74">
        <f t="shared" si="46"/>
        <v>3.5958333333333332</v>
      </c>
      <c r="K891" s="26" t="e">
        <f t="shared" si="45"/>
        <v>#REF!</v>
      </c>
      <c r="L891" s="75" t="e">
        <f t="shared" si="47"/>
        <v>#REF!</v>
      </c>
      <c r="M891" s="26"/>
      <c r="N891" s="18"/>
    </row>
    <row r="892" spans="7:14" x14ac:dyDescent="0.25">
      <c r="G892" s="13"/>
      <c r="H892" s="13"/>
      <c r="I892" s="13">
        <v>86.4</v>
      </c>
      <c r="J892" s="74">
        <f t="shared" si="46"/>
        <v>3.6</v>
      </c>
      <c r="K892" s="26" t="e">
        <f t="shared" si="45"/>
        <v>#REF!</v>
      </c>
      <c r="L892" s="75" t="e">
        <f t="shared" si="47"/>
        <v>#REF!</v>
      </c>
      <c r="M892" s="26"/>
      <c r="N892" s="18"/>
    </row>
    <row r="893" spans="7:14" x14ac:dyDescent="0.25">
      <c r="G893" s="13"/>
      <c r="H893" s="13"/>
      <c r="I893" s="13">
        <v>86.5</v>
      </c>
      <c r="J893" s="74">
        <f t="shared" si="46"/>
        <v>3.6041666666666665</v>
      </c>
      <c r="K893" s="26" t="e">
        <f t="shared" si="45"/>
        <v>#REF!</v>
      </c>
      <c r="L893" s="75" t="e">
        <f t="shared" si="47"/>
        <v>#REF!</v>
      </c>
      <c r="M893" s="26"/>
      <c r="N893" s="18"/>
    </row>
    <row r="894" spans="7:14" x14ac:dyDescent="0.25">
      <c r="G894" s="13"/>
      <c r="H894" s="13"/>
      <c r="I894" s="13">
        <v>86.6</v>
      </c>
      <c r="J894" s="74">
        <f t="shared" si="46"/>
        <v>3.6083333333333329</v>
      </c>
      <c r="K894" s="26" t="e">
        <f t="shared" si="45"/>
        <v>#REF!</v>
      </c>
      <c r="L894" s="75" t="e">
        <f t="shared" si="47"/>
        <v>#REF!</v>
      </c>
      <c r="M894" s="26"/>
      <c r="N894" s="18"/>
    </row>
    <row r="895" spans="7:14" x14ac:dyDescent="0.25">
      <c r="G895" s="13"/>
      <c r="H895" s="13"/>
      <c r="I895" s="13">
        <v>86.7</v>
      </c>
      <c r="J895" s="74">
        <f t="shared" si="46"/>
        <v>3.6125000000000003</v>
      </c>
      <c r="K895" s="26" t="e">
        <f t="shared" si="45"/>
        <v>#REF!</v>
      </c>
      <c r="L895" s="75" t="e">
        <f t="shared" si="47"/>
        <v>#REF!</v>
      </c>
      <c r="M895" s="26"/>
      <c r="N895" s="18"/>
    </row>
    <row r="896" spans="7:14" x14ac:dyDescent="0.25">
      <c r="G896" s="13"/>
      <c r="H896" s="13"/>
      <c r="I896" s="13">
        <v>86.8</v>
      </c>
      <c r="J896" s="74">
        <f t="shared" si="46"/>
        <v>3.6166666666666667</v>
      </c>
      <c r="K896" s="26" t="e">
        <f t="shared" si="45"/>
        <v>#REF!</v>
      </c>
      <c r="L896" s="75" t="e">
        <f t="shared" si="47"/>
        <v>#REF!</v>
      </c>
      <c r="M896" s="26"/>
      <c r="N896" s="18"/>
    </row>
    <row r="897" spans="7:14" x14ac:dyDescent="0.25">
      <c r="G897" s="13"/>
      <c r="H897" s="13"/>
      <c r="I897" s="13">
        <v>86.9</v>
      </c>
      <c r="J897" s="74">
        <f t="shared" si="46"/>
        <v>3.6208333333333336</v>
      </c>
      <c r="K897" s="26" t="e">
        <f t="shared" si="45"/>
        <v>#REF!</v>
      </c>
      <c r="L897" s="75" t="e">
        <f t="shared" si="47"/>
        <v>#REF!</v>
      </c>
      <c r="M897" s="26"/>
      <c r="N897" s="18"/>
    </row>
    <row r="898" spans="7:14" x14ac:dyDescent="0.25">
      <c r="G898" s="13"/>
      <c r="H898" s="13"/>
      <c r="I898" s="13">
        <v>87</v>
      </c>
      <c r="J898" s="74">
        <f t="shared" si="46"/>
        <v>3.625</v>
      </c>
      <c r="K898" s="26" t="e">
        <f t="shared" si="45"/>
        <v>#REF!</v>
      </c>
      <c r="L898" s="75" t="e">
        <f t="shared" si="47"/>
        <v>#REF!</v>
      </c>
      <c r="M898" s="26"/>
      <c r="N898" s="18"/>
    </row>
    <row r="899" spans="7:14" x14ac:dyDescent="0.25">
      <c r="G899" s="13"/>
      <c r="H899" s="13"/>
      <c r="I899" s="13">
        <v>87.1</v>
      </c>
      <c r="J899" s="74">
        <f t="shared" si="46"/>
        <v>3.6291666666666664</v>
      </c>
      <c r="K899" s="26" t="e">
        <f t="shared" si="45"/>
        <v>#REF!</v>
      </c>
      <c r="L899" s="75" t="e">
        <f t="shared" si="47"/>
        <v>#REF!</v>
      </c>
      <c r="M899" s="26"/>
      <c r="N899" s="18"/>
    </row>
    <row r="900" spans="7:14" x14ac:dyDescent="0.25">
      <c r="G900" s="13"/>
      <c r="H900" s="13"/>
      <c r="I900" s="13">
        <v>87.2</v>
      </c>
      <c r="J900" s="74">
        <f t="shared" si="46"/>
        <v>3.6333333333333333</v>
      </c>
      <c r="K900" s="26" t="e">
        <f t="shared" si="45"/>
        <v>#REF!</v>
      </c>
      <c r="L900" s="75" t="e">
        <f t="shared" si="47"/>
        <v>#REF!</v>
      </c>
      <c r="M900" s="26"/>
      <c r="N900" s="18"/>
    </row>
    <row r="901" spans="7:14" x14ac:dyDescent="0.25">
      <c r="G901" s="13"/>
      <c r="H901" s="13"/>
      <c r="I901" s="13">
        <v>87.3</v>
      </c>
      <c r="J901" s="74">
        <f t="shared" si="46"/>
        <v>3.6374999999999997</v>
      </c>
      <c r="K901" s="26" t="e">
        <f t="shared" si="45"/>
        <v>#REF!</v>
      </c>
      <c r="L901" s="75" t="e">
        <f t="shared" si="47"/>
        <v>#REF!</v>
      </c>
      <c r="M901" s="26"/>
      <c r="N901" s="18"/>
    </row>
    <row r="902" spans="7:14" x14ac:dyDescent="0.25">
      <c r="G902" s="13"/>
      <c r="H902" s="13"/>
      <c r="I902" s="13">
        <v>87.4</v>
      </c>
      <c r="J902" s="74">
        <f t="shared" si="46"/>
        <v>3.6416666666666671</v>
      </c>
      <c r="K902" s="26" t="e">
        <f t="shared" si="45"/>
        <v>#REF!</v>
      </c>
      <c r="L902" s="75" t="e">
        <f t="shared" si="47"/>
        <v>#REF!</v>
      </c>
    </row>
    <row r="903" spans="7:14" x14ac:dyDescent="0.25">
      <c r="G903" s="13"/>
      <c r="H903" s="13"/>
      <c r="I903" s="13">
        <v>87.5</v>
      </c>
      <c r="J903" s="74">
        <f t="shared" si="46"/>
        <v>3.6458333333333335</v>
      </c>
      <c r="K903" s="26" t="e">
        <f t="shared" si="45"/>
        <v>#REF!</v>
      </c>
      <c r="L903" s="75" t="e">
        <f t="shared" si="47"/>
        <v>#REF!</v>
      </c>
    </row>
    <row r="904" spans="7:14" x14ac:dyDescent="0.25">
      <c r="G904" s="13"/>
      <c r="H904" s="13"/>
      <c r="I904" s="13">
        <v>87.6</v>
      </c>
      <c r="J904" s="74">
        <f t="shared" si="46"/>
        <v>3.65</v>
      </c>
      <c r="K904" s="26" t="e">
        <f t="shared" si="45"/>
        <v>#REF!</v>
      </c>
      <c r="L904" s="75" t="e">
        <f t="shared" si="47"/>
        <v>#REF!</v>
      </c>
    </row>
    <row r="905" spans="7:14" x14ac:dyDescent="0.25">
      <c r="G905" s="13"/>
      <c r="H905" s="13"/>
      <c r="I905" s="13">
        <v>87.7</v>
      </c>
      <c r="J905" s="74">
        <f t="shared" si="46"/>
        <v>3.6541666666666668</v>
      </c>
      <c r="K905" s="26" t="e">
        <f t="shared" si="45"/>
        <v>#REF!</v>
      </c>
      <c r="L905" s="75" t="e">
        <f t="shared" si="47"/>
        <v>#REF!</v>
      </c>
    </row>
    <row r="906" spans="7:14" x14ac:dyDescent="0.25">
      <c r="G906" s="13"/>
      <c r="H906" s="13"/>
      <c r="I906" s="13">
        <v>87.8</v>
      </c>
      <c r="J906" s="74">
        <f t="shared" si="46"/>
        <v>3.6583333333333332</v>
      </c>
      <c r="K906" s="26" t="e">
        <f t="shared" si="45"/>
        <v>#REF!</v>
      </c>
      <c r="L906" s="75" t="e">
        <f t="shared" si="47"/>
        <v>#REF!</v>
      </c>
    </row>
    <row r="907" spans="7:14" x14ac:dyDescent="0.25">
      <c r="G907" s="13"/>
      <c r="H907" s="13"/>
      <c r="I907" s="13">
        <v>87.9</v>
      </c>
      <c r="J907" s="74">
        <f t="shared" si="46"/>
        <v>3.6625000000000001</v>
      </c>
      <c r="K907" s="26" t="e">
        <f t="shared" si="45"/>
        <v>#REF!</v>
      </c>
      <c r="L907" s="75" t="e">
        <f t="shared" si="47"/>
        <v>#REF!</v>
      </c>
    </row>
    <row r="908" spans="7:14" x14ac:dyDescent="0.25">
      <c r="G908" s="13"/>
      <c r="H908" s="13"/>
      <c r="I908" s="13">
        <v>88</v>
      </c>
      <c r="J908" s="74">
        <f t="shared" si="46"/>
        <v>3.6666666666666665</v>
      </c>
      <c r="K908" s="26" t="e">
        <f t="shared" si="45"/>
        <v>#REF!</v>
      </c>
      <c r="L908" s="75" t="e">
        <f t="shared" si="47"/>
        <v>#REF!</v>
      </c>
    </row>
    <row r="909" spans="7:14" x14ac:dyDescent="0.25">
      <c r="G909" s="13"/>
      <c r="H909" s="13"/>
      <c r="I909" s="13">
        <v>88.1</v>
      </c>
      <c r="J909" s="74">
        <f t="shared" si="46"/>
        <v>3.6708333333333329</v>
      </c>
      <c r="K909" s="26" t="e">
        <f t="shared" si="45"/>
        <v>#REF!</v>
      </c>
      <c r="L909" s="75" t="e">
        <f t="shared" si="47"/>
        <v>#REF!</v>
      </c>
    </row>
    <row r="910" spans="7:14" x14ac:dyDescent="0.25">
      <c r="G910" s="13"/>
      <c r="H910" s="13"/>
      <c r="I910" s="13">
        <v>88.2</v>
      </c>
      <c r="J910" s="74">
        <f t="shared" si="46"/>
        <v>3.6750000000000003</v>
      </c>
      <c r="K910" s="26" t="e">
        <f t="shared" si="45"/>
        <v>#REF!</v>
      </c>
      <c r="L910" s="75" t="e">
        <f t="shared" si="47"/>
        <v>#REF!</v>
      </c>
    </row>
    <row r="911" spans="7:14" x14ac:dyDescent="0.25">
      <c r="G911" s="13"/>
      <c r="H911" s="13"/>
      <c r="I911" s="13">
        <v>88.3</v>
      </c>
      <c r="J911" s="74">
        <f t="shared" si="46"/>
        <v>3.6791666666666667</v>
      </c>
      <c r="K911" s="26" t="e">
        <f t="shared" si="45"/>
        <v>#REF!</v>
      </c>
      <c r="L911" s="75" t="e">
        <f t="shared" si="47"/>
        <v>#REF!</v>
      </c>
    </row>
    <row r="912" spans="7:14" x14ac:dyDescent="0.25">
      <c r="G912" s="13"/>
      <c r="H912" s="13"/>
      <c r="I912" s="13">
        <v>88.4</v>
      </c>
      <c r="J912" s="74">
        <f t="shared" si="46"/>
        <v>3.6833333333333336</v>
      </c>
      <c r="K912" s="26" t="e">
        <f t="shared" si="45"/>
        <v>#REF!</v>
      </c>
      <c r="L912" s="75" t="e">
        <f t="shared" si="47"/>
        <v>#REF!</v>
      </c>
    </row>
    <row r="913" spans="7:12" x14ac:dyDescent="0.25">
      <c r="G913" s="13"/>
      <c r="H913" s="13"/>
      <c r="I913" s="13">
        <v>88.5</v>
      </c>
      <c r="J913" s="74">
        <f t="shared" si="46"/>
        <v>3.6875</v>
      </c>
      <c r="K913" s="26" t="e">
        <f t="shared" si="45"/>
        <v>#REF!</v>
      </c>
      <c r="L913" s="75" t="e">
        <f t="shared" si="47"/>
        <v>#REF!</v>
      </c>
    </row>
    <row r="914" spans="7:12" x14ac:dyDescent="0.25">
      <c r="G914" s="13"/>
      <c r="H914" s="13"/>
      <c r="I914" s="13">
        <v>88.6</v>
      </c>
      <c r="J914" s="74">
        <f t="shared" si="46"/>
        <v>3.6916666666666664</v>
      </c>
      <c r="K914" s="26" t="e">
        <f t="shared" si="45"/>
        <v>#REF!</v>
      </c>
      <c r="L914" s="75" t="e">
        <f t="shared" si="47"/>
        <v>#REF!</v>
      </c>
    </row>
    <row r="915" spans="7:12" x14ac:dyDescent="0.25">
      <c r="G915" s="13"/>
      <c r="H915" s="13"/>
      <c r="I915" s="13">
        <v>88.7</v>
      </c>
      <c r="J915" s="74">
        <f t="shared" si="46"/>
        <v>3.6958333333333333</v>
      </c>
      <c r="K915" s="26" t="e">
        <f t="shared" si="45"/>
        <v>#REF!</v>
      </c>
      <c r="L915" s="75" t="e">
        <f t="shared" si="47"/>
        <v>#REF!</v>
      </c>
    </row>
    <row r="916" spans="7:12" x14ac:dyDescent="0.25">
      <c r="G916" s="13"/>
      <c r="H916" s="13"/>
      <c r="I916" s="13">
        <v>88.8</v>
      </c>
      <c r="J916" s="74">
        <f t="shared" si="46"/>
        <v>3.6999999999999997</v>
      </c>
      <c r="K916" s="26" t="e">
        <f t="shared" si="45"/>
        <v>#REF!</v>
      </c>
      <c r="L916" s="75" t="e">
        <f t="shared" si="47"/>
        <v>#REF!</v>
      </c>
    </row>
    <row r="917" spans="7:12" x14ac:dyDescent="0.25">
      <c r="G917" s="13"/>
      <c r="H917" s="13"/>
      <c r="I917" s="13">
        <v>88.9</v>
      </c>
      <c r="J917" s="74">
        <f t="shared" si="46"/>
        <v>3.7041666666666671</v>
      </c>
      <c r="K917" s="26" t="e">
        <f t="shared" si="45"/>
        <v>#REF!</v>
      </c>
      <c r="L917" s="75" t="e">
        <f t="shared" si="47"/>
        <v>#REF!</v>
      </c>
    </row>
    <row r="918" spans="7:12" x14ac:dyDescent="0.25">
      <c r="G918" s="13"/>
      <c r="H918" s="13"/>
      <c r="I918" s="13">
        <v>89</v>
      </c>
      <c r="J918" s="74">
        <f t="shared" si="46"/>
        <v>3.7083333333333335</v>
      </c>
      <c r="K918" s="26" t="e">
        <f t="shared" si="45"/>
        <v>#REF!</v>
      </c>
      <c r="L918" s="75" t="e">
        <f t="shared" si="47"/>
        <v>#REF!</v>
      </c>
    </row>
    <row r="919" spans="7:12" x14ac:dyDescent="0.25">
      <c r="G919" s="13"/>
      <c r="H919" s="13"/>
      <c r="I919" s="13">
        <v>89.1</v>
      </c>
      <c r="J919" s="74">
        <f t="shared" si="46"/>
        <v>3.7124999999999999</v>
      </c>
      <c r="K919" s="26" t="e">
        <f t="shared" si="45"/>
        <v>#REF!</v>
      </c>
      <c r="L919" s="75" t="e">
        <f t="shared" si="47"/>
        <v>#REF!</v>
      </c>
    </row>
    <row r="920" spans="7:12" x14ac:dyDescent="0.25">
      <c r="G920" s="13"/>
      <c r="H920" s="13"/>
      <c r="I920" s="13">
        <v>89.2</v>
      </c>
      <c r="J920" s="74">
        <f t="shared" si="46"/>
        <v>3.7166666666666668</v>
      </c>
      <c r="K920" s="26" t="e">
        <f t="shared" si="45"/>
        <v>#REF!</v>
      </c>
      <c r="L920" s="75" t="e">
        <f t="shared" si="47"/>
        <v>#REF!</v>
      </c>
    </row>
    <row r="921" spans="7:12" x14ac:dyDescent="0.25">
      <c r="G921" s="13"/>
      <c r="H921" s="13"/>
      <c r="I921" s="13">
        <v>89.3</v>
      </c>
      <c r="J921" s="74">
        <f t="shared" si="46"/>
        <v>3.7208333333333332</v>
      </c>
      <c r="K921" s="26" t="e">
        <f t="shared" si="45"/>
        <v>#REF!</v>
      </c>
      <c r="L921" s="75" t="e">
        <f t="shared" si="47"/>
        <v>#REF!</v>
      </c>
    </row>
    <row r="922" spans="7:12" x14ac:dyDescent="0.25">
      <c r="G922" s="13"/>
      <c r="H922" s="13"/>
      <c r="I922" s="13">
        <v>89.4</v>
      </c>
      <c r="J922" s="74">
        <f t="shared" si="46"/>
        <v>3.7250000000000001</v>
      </c>
      <c r="K922" s="26" t="e">
        <f t="shared" si="45"/>
        <v>#REF!</v>
      </c>
      <c r="L922" s="75" t="e">
        <f t="shared" si="47"/>
        <v>#REF!</v>
      </c>
    </row>
    <row r="923" spans="7:12" x14ac:dyDescent="0.25">
      <c r="G923" s="13"/>
      <c r="H923" s="13"/>
      <c r="I923" s="13">
        <v>89.5</v>
      </c>
      <c r="J923" s="74">
        <f t="shared" si="46"/>
        <v>3.7291666666666665</v>
      </c>
      <c r="K923" s="26" t="e">
        <f t="shared" si="45"/>
        <v>#REF!</v>
      </c>
      <c r="L923" s="75" t="e">
        <f t="shared" si="47"/>
        <v>#REF!</v>
      </c>
    </row>
    <row r="924" spans="7:12" x14ac:dyDescent="0.25">
      <c r="G924" s="13"/>
      <c r="H924" s="13"/>
      <c r="I924" s="13">
        <v>89.6</v>
      </c>
      <c r="J924" s="74">
        <f t="shared" si="46"/>
        <v>3.7333333333333329</v>
      </c>
      <c r="K924" s="26" t="e">
        <f t="shared" ref="K924:K987" si="48">100%-EXP(-I924/24*$B$10)</f>
        <v>#REF!</v>
      </c>
      <c r="L924" s="75" t="e">
        <f t="shared" si="47"/>
        <v>#REF!</v>
      </c>
    </row>
    <row r="925" spans="7:12" x14ac:dyDescent="0.25">
      <c r="G925" s="13"/>
      <c r="H925" s="13"/>
      <c r="I925" s="13">
        <v>89.7</v>
      </c>
      <c r="J925" s="74">
        <f t="shared" ref="J925:J988" si="49">I925/24</f>
        <v>3.7375000000000003</v>
      </c>
      <c r="K925" s="26" t="e">
        <f t="shared" si="48"/>
        <v>#REF!</v>
      </c>
      <c r="L925" s="75" t="e">
        <f t="shared" si="47"/>
        <v>#REF!</v>
      </c>
    </row>
    <row r="926" spans="7:12" x14ac:dyDescent="0.25">
      <c r="G926" s="13"/>
      <c r="H926" s="13"/>
      <c r="I926" s="13">
        <v>89.8</v>
      </c>
      <c r="J926" s="74">
        <f t="shared" si="49"/>
        <v>3.7416666666666667</v>
      </c>
      <c r="K926" s="26" t="e">
        <f t="shared" si="48"/>
        <v>#REF!</v>
      </c>
      <c r="L926" s="75" t="e">
        <f t="shared" si="47"/>
        <v>#REF!</v>
      </c>
    </row>
    <row r="927" spans="7:12" x14ac:dyDescent="0.25">
      <c r="G927" s="13"/>
      <c r="H927" s="13"/>
      <c r="I927" s="13">
        <v>89.9</v>
      </c>
      <c r="J927" s="74">
        <f t="shared" si="49"/>
        <v>3.7458333333333336</v>
      </c>
      <c r="K927" s="26" t="e">
        <f t="shared" si="48"/>
        <v>#REF!</v>
      </c>
      <c r="L927" s="75" t="e">
        <f t="shared" ref="L927:L990" si="50">K927-K926</f>
        <v>#REF!</v>
      </c>
    </row>
    <row r="928" spans="7:12" x14ac:dyDescent="0.25">
      <c r="G928" s="13"/>
      <c r="H928" s="13"/>
      <c r="I928" s="13">
        <v>90</v>
      </c>
      <c r="J928" s="74">
        <f t="shared" si="49"/>
        <v>3.75</v>
      </c>
      <c r="K928" s="26" t="e">
        <f t="shared" si="48"/>
        <v>#REF!</v>
      </c>
      <c r="L928" s="75" t="e">
        <f t="shared" si="50"/>
        <v>#REF!</v>
      </c>
    </row>
    <row r="929" spans="7:12" x14ac:dyDescent="0.25">
      <c r="G929" s="13"/>
      <c r="H929" s="13"/>
      <c r="I929" s="13">
        <v>90.1</v>
      </c>
      <c r="J929" s="74">
        <f t="shared" si="49"/>
        <v>3.7541666666666664</v>
      </c>
      <c r="K929" s="26" t="e">
        <f t="shared" si="48"/>
        <v>#REF!</v>
      </c>
      <c r="L929" s="75" t="e">
        <f t="shared" si="50"/>
        <v>#REF!</v>
      </c>
    </row>
    <row r="930" spans="7:12" x14ac:dyDescent="0.25">
      <c r="G930" s="13"/>
      <c r="H930" s="13"/>
      <c r="I930" s="13">
        <v>90.2</v>
      </c>
      <c r="J930" s="74">
        <f t="shared" si="49"/>
        <v>3.7583333333333333</v>
      </c>
      <c r="K930" s="26" t="e">
        <f t="shared" si="48"/>
        <v>#REF!</v>
      </c>
      <c r="L930" s="75" t="e">
        <f t="shared" si="50"/>
        <v>#REF!</v>
      </c>
    </row>
    <row r="931" spans="7:12" x14ac:dyDescent="0.25">
      <c r="G931" s="13"/>
      <c r="H931" s="13"/>
      <c r="I931" s="13">
        <v>90.3</v>
      </c>
      <c r="J931" s="74">
        <f t="shared" si="49"/>
        <v>3.7624999999999997</v>
      </c>
      <c r="K931" s="26" t="e">
        <f t="shared" si="48"/>
        <v>#REF!</v>
      </c>
      <c r="L931" s="75" t="e">
        <f t="shared" si="50"/>
        <v>#REF!</v>
      </c>
    </row>
    <row r="932" spans="7:12" x14ac:dyDescent="0.25">
      <c r="G932" s="13"/>
      <c r="H932" s="13"/>
      <c r="I932" s="13">
        <v>90.4</v>
      </c>
      <c r="J932" s="74">
        <f t="shared" si="49"/>
        <v>3.7666666666666671</v>
      </c>
      <c r="K932" s="26" t="e">
        <f t="shared" si="48"/>
        <v>#REF!</v>
      </c>
      <c r="L932" s="75" t="e">
        <f t="shared" si="50"/>
        <v>#REF!</v>
      </c>
    </row>
    <row r="933" spans="7:12" x14ac:dyDescent="0.25">
      <c r="G933" s="13"/>
      <c r="H933" s="13"/>
      <c r="I933" s="13">
        <v>90.5</v>
      </c>
      <c r="J933" s="74">
        <f t="shared" si="49"/>
        <v>3.7708333333333335</v>
      </c>
      <c r="K933" s="26" t="e">
        <f t="shared" si="48"/>
        <v>#REF!</v>
      </c>
      <c r="L933" s="75" t="e">
        <f t="shared" si="50"/>
        <v>#REF!</v>
      </c>
    </row>
    <row r="934" spans="7:12" x14ac:dyDescent="0.25">
      <c r="G934" s="13"/>
      <c r="H934" s="13"/>
      <c r="I934" s="13">
        <v>90.6</v>
      </c>
      <c r="J934" s="74">
        <f t="shared" si="49"/>
        <v>3.7749999999999999</v>
      </c>
      <c r="K934" s="26" t="e">
        <f t="shared" si="48"/>
        <v>#REF!</v>
      </c>
      <c r="L934" s="75" t="e">
        <f t="shared" si="50"/>
        <v>#REF!</v>
      </c>
    </row>
    <row r="935" spans="7:12" x14ac:dyDescent="0.25">
      <c r="G935" s="13"/>
      <c r="H935" s="13"/>
      <c r="I935" s="13">
        <v>90.7</v>
      </c>
      <c r="J935" s="74">
        <f t="shared" si="49"/>
        <v>3.7791666666666668</v>
      </c>
      <c r="K935" s="26" t="e">
        <f t="shared" si="48"/>
        <v>#REF!</v>
      </c>
      <c r="L935" s="75" t="e">
        <f t="shared" si="50"/>
        <v>#REF!</v>
      </c>
    </row>
    <row r="936" spans="7:12" x14ac:dyDescent="0.25">
      <c r="G936" s="13"/>
      <c r="H936" s="13"/>
      <c r="I936" s="13">
        <v>90.8</v>
      </c>
      <c r="J936" s="74">
        <f t="shared" si="49"/>
        <v>3.7833333333333332</v>
      </c>
      <c r="K936" s="26" t="e">
        <f t="shared" si="48"/>
        <v>#REF!</v>
      </c>
      <c r="L936" s="75" t="e">
        <f t="shared" si="50"/>
        <v>#REF!</v>
      </c>
    </row>
    <row r="937" spans="7:12" x14ac:dyDescent="0.25">
      <c r="G937" s="13"/>
      <c r="H937" s="13"/>
      <c r="I937" s="13">
        <v>90.9</v>
      </c>
      <c r="J937" s="74">
        <f t="shared" si="49"/>
        <v>3.7875000000000001</v>
      </c>
      <c r="K937" s="26" t="e">
        <f t="shared" si="48"/>
        <v>#REF!</v>
      </c>
      <c r="L937" s="75" t="e">
        <f t="shared" si="50"/>
        <v>#REF!</v>
      </c>
    </row>
    <row r="938" spans="7:12" x14ac:dyDescent="0.25">
      <c r="G938" s="13"/>
      <c r="H938" s="13"/>
      <c r="I938" s="13">
        <v>91</v>
      </c>
      <c r="J938" s="74">
        <f t="shared" si="49"/>
        <v>3.7916666666666665</v>
      </c>
      <c r="K938" s="26" t="e">
        <f t="shared" si="48"/>
        <v>#REF!</v>
      </c>
      <c r="L938" s="75" t="e">
        <f t="shared" si="50"/>
        <v>#REF!</v>
      </c>
    </row>
    <row r="939" spans="7:12" x14ac:dyDescent="0.25">
      <c r="G939" s="13"/>
      <c r="H939" s="13"/>
      <c r="I939" s="13">
        <v>91.1</v>
      </c>
      <c r="J939" s="74">
        <f t="shared" si="49"/>
        <v>3.7958333333333329</v>
      </c>
      <c r="K939" s="26" t="e">
        <f t="shared" si="48"/>
        <v>#REF!</v>
      </c>
      <c r="L939" s="75" t="e">
        <f t="shared" si="50"/>
        <v>#REF!</v>
      </c>
    </row>
    <row r="940" spans="7:12" x14ac:dyDescent="0.25">
      <c r="G940" s="13"/>
      <c r="H940" s="13"/>
      <c r="I940" s="13">
        <v>91.2</v>
      </c>
      <c r="J940" s="74">
        <f t="shared" si="49"/>
        <v>3.8000000000000003</v>
      </c>
      <c r="K940" s="26" t="e">
        <f t="shared" si="48"/>
        <v>#REF!</v>
      </c>
      <c r="L940" s="75" t="e">
        <f t="shared" si="50"/>
        <v>#REF!</v>
      </c>
    </row>
    <row r="941" spans="7:12" x14ac:dyDescent="0.25">
      <c r="G941" s="13"/>
      <c r="H941" s="13"/>
      <c r="I941" s="13">
        <v>91.3</v>
      </c>
      <c r="J941" s="74">
        <f t="shared" si="49"/>
        <v>3.8041666666666667</v>
      </c>
      <c r="K941" s="26" t="e">
        <f t="shared" si="48"/>
        <v>#REF!</v>
      </c>
      <c r="L941" s="75" t="e">
        <f t="shared" si="50"/>
        <v>#REF!</v>
      </c>
    </row>
    <row r="942" spans="7:12" x14ac:dyDescent="0.25">
      <c r="G942" s="13"/>
      <c r="H942" s="13"/>
      <c r="I942" s="13">
        <v>91.4</v>
      </c>
      <c r="J942" s="74">
        <f t="shared" si="49"/>
        <v>3.8083333333333336</v>
      </c>
      <c r="K942" s="26" t="e">
        <f t="shared" si="48"/>
        <v>#REF!</v>
      </c>
      <c r="L942" s="75" t="e">
        <f t="shared" si="50"/>
        <v>#REF!</v>
      </c>
    </row>
    <row r="943" spans="7:12" x14ac:dyDescent="0.25">
      <c r="G943" s="13"/>
      <c r="H943" s="13"/>
      <c r="I943" s="13">
        <v>91.5</v>
      </c>
      <c r="J943" s="74">
        <f t="shared" si="49"/>
        <v>3.8125</v>
      </c>
      <c r="K943" s="26" t="e">
        <f t="shared" si="48"/>
        <v>#REF!</v>
      </c>
      <c r="L943" s="75" t="e">
        <f t="shared" si="50"/>
        <v>#REF!</v>
      </c>
    </row>
    <row r="944" spans="7:12" x14ac:dyDescent="0.25">
      <c r="G944" s="13"/>
      <c r="H944" s="13"/>
      <c r="I944" s="13">
        <v>91.6</v>
      </c>
      <c r="J944" s="74">
        <f t="shared" si="49"/>
        <v>3.8166666666666664</v>
      </c>
      <c r="K944" s="26" t="e">
        <f t="shared" si="48"/>
        <v>#REF!</v>
      </c>
      <c r="L944" s="75" t="e">
        <f t="shared" si="50"/>
        <v>#REF!</v>
      </c>
    </row>
    <row r="945" spans="7:12" x14ac:dyDescent="0.25">
      <c r="G945" s="13"/>
      <c r="H945" s="13"/>
      <c r="I945" s="13">
        <v>91.7</v>
      </c>
      <c r="J945" s="74">
        <f t="shared" si="49"/>
        <v>3.8208333333333333</v>
      </c>
      <c r="K945" s="26" t="e">
        <f t="shared" si="48"/>
        <v>#REF!</v>
      </c>
      <c r="L945" s="75" t="e">
        <f t="shared" si="50"/>
        <v>#REF!</v>
      </c>
    </row>
    <row r="946" spans="7:12" x14ac:dyDescent="0.25">
      <c r="G946" s="13"/>
      <c r="H946" s="13"/>
      <c r="I946" s="13">
        <v>91.8</v>
      </c>
      <c r="J946" s="74">
        <f t="shared" si="49"/>
        <v>3.8249999999999997</v>
      </c>
      <c r="K946" s="26" t="e">
        <f t="shared" si="48"/>
        <v>#REF!</v>
      </c>
      <c r="L946" s="75" t="e">
        <f t="shared" si="50"/>
        <v>#REF!</v>
      </c>
    </row>
    <row r="947" spans="7:12" x14ac:dyDescent="0.25">
      <c r="G947" s="13"/>
      <c r="H947" s="13"/>
      <c r="I947" s="13">
        <v>91.9</v>
      </c>
      <c r="J947" s="74">
        <f t="shared" si="49"/>
        <v>3.8291666666666671</v>
      </c>
      <c r="K947" s="26" t="e">
        <f t="shared" si="48"/>
        <v>#REF!</v>
      </c>
      <c r="L947" s="75" t="e">
        <f t="shared" si="50"/>
        <v>#REF!</v>
      </c>
    </row>
    <row r="948" spans="7:12" x14ac:dyDescent="0.25">
      <c r="G948" s="13"/>
      <c r="H948" s="13"/>
      <c r="I948" s="13">
        <v>92</v>
      </c>
      <c r="J948" s="74">
        <f t="shared" si="49"/>
        <v>3.8333333333333335</v>
      </c>
      <c r="K948" s="26" t="e">
        <f t="shared" si="48"/>
        <v>#REF!</v>
      </c>
      <c r="L948" s="75" t="e">
        <f t="shared" si="50"/>
        <v>#REF!</v>
      </c>
    </row>
    <row r="949" spans="7:12" x14ac:dyDescent="0.25">
      <c r="G949" s="13"/>
      <c r="H949" s="13"/>
      <c r="I949" s="13">
        <v>92.1</v>
      </c>
      <c r="J949" s="74">
        <f t="shared" si="49"/>
        <v>3.8374999999999999</v>
      </c>
      <c r="K949" s="26" t="e">
        <f t="shared" si="48"/>
        <v>#REF!</v>
      </c>
      <c r="L949" s="75" t="e">
        <f t="shared" si="50"/>
        <v>#REF!</v>
      </c>
    </row>
    <row r="950" spans="7:12" x14ac:dyDescent="0.25">
      <c r="G950" s="13"/>
      <c r="H950" s="13"/>
      <c r="I950" s="13">
        <v>92.2</v>
      </c>
      <c r="J950" s="74">
        <f t="shared" si="49"/>
        <v>3.8416666666666668</v>
      </c>
      <c r="K950" s="26" t="e">
        <f t="shared" si="48"/>
        <v>#REF!</v>
      </c>
      <c r="L950" s="75" t="e">
        <f t="shared" si="50"/>
        <v>#REF!</v>
      </c>
    </row>
    <row r="951" spans="7:12" x14ac:dyDescent="0.25">
      <c r="G951" s="13"/>
      <c r="H951" s="13"/>
      <c r="I951" s="13">
        <v>92.3</v>
      </c>
      <c r="J951" s="74">
        <f t="shared" si="49"/>
        <v>3.8458333333333332</v>
      </c>
      <c r="K951" s="26" t="e">
        <f t="shared" si="48"/>
        <v>#REF!</v>
      </c>
      <c r="L951" s="75" t="e">
        <f t="shared" si="50"/>
        <v>#REF!</v>
      </c>
    </row>
    <row r="952" spans="7:12" x14ac:dyDescent="0.25">
      <c r="G952" s="13"/>
      <c r="H952" s="13"/>
      <c r="I952" s="13">
        <v>92.4</v>
      </c>
      <c r="J952" s="74">
        <f t="shared" si="49"/>
        <v>3.85</v>
      </c>
      <c r="K952" s="26" t="e">
        <f t="shared" si="48"/>
        <v>#REF!</v>
      </c>
      <c r="L952" s="75" t="e">
        <f t="shared" si="50"/>
        <v>#REF!</v>
      </c>
    </row>
    <row r="953" spans="7:12" x14ac:dyDescent="0.25">
      <c r="G953" s="13"/>
      <c r="H953" s="13"/>
      <c r="I953" s="13">
        <v>92.5</v>
      </c>
      <c r="J953" s="74">
        <f t="shared" si="49"/>
        <v>3.8541666666666665</v>
      </c>
      <c r="K953" s="26" t="e">
        <f t="shared" si="48"/>
        <v>#REF!</v>
      </c>
      <c r="L953" s="75" t="e">
        <f t="shared" si="50"/>
        <v>#REF!</v>
      </c>
    </row>
    <row r="954" spans="7:12" x14ac:dyDescent="0.25">
      <c r="G954" s="13"/>
      <c r="H954" s="13"/>
      <c r="I954" s="13">
        <v>92.6</v>
      </c>
      <c r="J954" s="74">
        <f t="shared" si="49"/>
        <v>3.8583333333333329</v>
      </c>
      <c r="K954" s="26" t="e">
        <f t="shared" si="48"/>
        <v>#REF!</v>
      </c>
      <c r="L954" s="75" t="e">
        <f t="shared" si="50"/>
        <v>#REF!</v>
      </c>
    </row>
    <row r="955" spans="7:12" x14ac:dyDescent="0.25">
      <c r="G955" s="13"/>
      <c r="H955" s="13"/>
      <c r="I955" s="13">
        <v>92.7</v>
      </c>
      <c r="J955" s="74">
        <f t="shared" si="49"/>
        <v>3.8625000000000003</v>
      </c>
      <c r="K955" s="26" t="e">
        <f t="shared" si="48"/>
        <v>#REF!</v>
      </c>
      <c r="L955" s="75" t="e">
        <f t="shared" si="50"/>
        <v>#REF!</v>
      </c>
    </row>
    <row r="956" spans="7:12" x14ac:dyDescent="0.25">
      <c r="G956" s="13"/>
      <c r="H956" s="13"/>
      <c r="I956" s="13">
        <v>92.8</v>
      </c>
      <c r="J956" s="74">
        <f t="shared" si="49"/>
        <v>3.8666666666666667</v>
      </c>
      <c r="K956" s="26" t="e">
        <f t="shared" si="48"/>
        <v>#REF!</v>
      </c>
      <c r="L956" s="75" t="e">
        <f t="shared" si="50"/>
        <v>#REF!</v>
      </c>
    </row>
    <row r="957" spans="7:12" x14ac:dyDescent="0.25">
      <c r="G957" s="13"/>
      <c r="H957" s="13"/>
      <c r="I957" s="13">
        <v>92.9</v>
      </c>
      <c r="J957" s="74">
        <f t="shared" si="49"/>
        <v>3.8708333333333336</v>
      </c>
      <c r="K957" s="26" t="e">
        <f t="shared" si="48"/>
        <v>#REF!</v>
      </c>
      <c r="L957" s="75" t="e">
        <f t="shared" si="50"/>
        <v>#REF!</v>
      </c>
    </row>
    <row r="958" spans="7:12" x14ac:dyDescent="0.25">
      <c r="G958" s="13"/>
      <c r="H958" s="13"/>
      <c r="I958" s="13">
        <v>93</v>
      </c>
      <c r="J958" s="74">
        <f t="shared" si="49"/>
        <v>3.875</v>
      </c>
      <c r="K958" s="26" t="e">
        <f t="shared" si="48"/>
        <v>#REF!</v>
      </c>
      <c r="L958" s="75" t="e">
        <f t="shared" si="50"/>
        <v>#REF!</v>
      </c>
    </row>
    <row r="959" spans="7:12" x14ac:dyDescent="0.25">
      <c r="G959" s="13"/>
      <c r="H959" s="13"/>
      <c r="I959" s="13">
        <v>93.1</v>
      </c>
      <c r="J959" s="74">
        <f t="shared" si="49"/>
        <v>3.8791666666666664</v>
      </c>
      <c r="K959" s="26" t="e">
        <f t="shared" si="48"/>
        <v>#REF!</v>
      </c>
      <c r="L959" s="75" t="e">
        <f t="shared" si="50"/>
        <v>#REF!</v>
      </c>
    </row>
    <row r="960" spans="7:12" x14ac:dyDescent="0.25">
      <c r="G960" s="13"/>
      <c r="H960" s="13"/>
      <c r="I960" s="13">
        <v>93.2</v>
      </c>
      <c r="J960" s="74">
        <f t="shared" si="49"/>
        <v>3.8833333333333333</v>
      </c>
      <c r="K960" s="26" t="e">
        <f t="shared" si="48"/>
        <v>#REF!</v>
      </c>
      <c r="L960" s="75" t="e">
        <f t="shared" si="50"/>
        <v>#REF!</v>
      </c>
    </row>
    <row r="961" spans="7:12" x14ac:dyDescent="0.25">
      <c r="G961" s="13"/>
      <c r="H961" s="13"/>
      <c r="I961" s="13">
        <v>93.3</v>
      </c>
      <c r="J961" s="74">
        <f t="shared" si="49"/>
        <v>3.8874999999999997</v>
      </c>
      <c r="K961" s="26" t="e">
        <f t="shared" si="48"/>
        <v>#REF!</v>
      </c>
      <c r="L961" s="75" t="e">
        <f t="shared" si="50"/>
        <v>#REF!</v>
      </c>
    </row>
    <row r="962" spans="7:12" x14ac:dyDescent="0.25">
      <c r="G962" s="13"/>
      <c r="H962" s="13"/>
      <c r="I962" s="13">
        <v>93.4</v>
      </c>
      <c r="J962" s="74">
        <f t="shared" si="49"/>
        <v>3.8916666666666671</v>
      </c>
      <c r="K962" s="26" t="e">
        <f t="shared" si="48"/>
        <v>#REF!</v>
      </c>
      <c r="L962" s="75" t="e">
        <f t="shared" si="50"/>
        <v>#REF!</v>
      </c>
    </row>
    <row r="963" spans="7:12" x14ac:dyDescent="0.25">
      <c r="G963" s="13"/>
      <c r="H963" s="13"/>
      <c r="I963" s="13">
        <v>93.5</v>
      </c>
      <c r="J963" s="74">
        <f t="shared" si="49"/>
        <v>3.8958333333333335</v>
      </c>
      <c r="K963" s="26" t="e">
        <f t="shared" si="48"/>
        <v>#REF!</v>
      </c>
      <c r="L963" s="75" t="e">
        <f t="shared" si="50"/>
        <v>#REF!</v>
      </c>
    </row>
    <row r="964" spans="7:12" x14ac:dyDescent="0.25">
      <c r="G964" s="13"/>
      <c r="H964" s="13"/>
      <c r="I964" s="13">
        <v>93.6</v>
      </c>
      <c r="J964" s="74">
        <f t="shared" si="49"/>
        <v>3.9</v>
      </c>
      <c r="K964" s="26" t="e">
        <f t="shared" si="48"/>
        <v>#REF!</v>
      </c>
      <c r="L964" s="75" t="e">
        <f t="shared" si="50"/>
        <v>#REF!</v>
      </c>
    </row>
    <row r="965" spans="7:12" x14ac:dyDescent="0.25">
      <c r="G965" s="13"/>
      <c r="H965" s="13"/>
      <c r="I965" s="13">
        <v>93.7</v>
      </c>
      <c r="J965" s="74">
        <f t="shared" si="49"/>
        <v>3.9041666666666668</v>
      </c>
      <c r="K965" s="26" t="e">
        <f t="shared" si="48"/>
        <v>#REF!</v>
      </c>
      <c r="L965" s="75" t="e">
        <f t="shared" si="50"/>
        <v>#REF!</v>
      </c>
    </row>
    <row r="966" spans="7:12" x14ac:dyDescent="0.25">
      <c r="G966" s="13"/>
      <c r="H966" s="13"/>
      <c r="I966" s="13">
        <v>93.8</v>
      </c>
      <c r="J966" s="74">
        <f t="shared" si="49"/>
        <v>3.9083333333333332</v>
      </c>
      <c r="K966" s="26" t="e">
        <f t="shared" si="48"/>
        <v>#REF!</v>
      </c>
      <c r="L966" s="75" t="e">
        <f t="shared" si="50"/>
        <v>#REF!</v>
      </c>
    </row>
    <row r="967" spans="7:12" x14ac:dyDescent="0.25">
      <c r="G967" s="13"/>
      <c r="H967" s="13"/>
      <c r="I967" s="13">
        <v>93.9</v>
      </c>
      <c r="J967" s="74">
        <f t="shared" si="49"/>
        <v>3.9125000000000001</v>
      </c>
      <c r="K967" s="26" t="e">
        <f t="shared" si="48"/>
        <v>#REF!</v>
      </c>
      <c r="L967" s="75" t="e">
        <f t="shared" si="50"/>
        <v>#REF!</v>
      </c>
    </row>
    <row r="968" spans="7:12" x14ac:dyDescent="0.25">
      <c r="G968" s="13"/>
      <c r="H968" s="13"/>
      <c r="I968" s="13">
        <v>94</v>
      </c>
      <c r="J968" s="74">
        <f t="shared" si="49"/>
        <v>3.9166666666666665</v>
      </c>
      <c r="K968" s="26" t="e">
        <f t="shared" si="48"/>
        <v>#REF!</v>
      </c>
      <c r="L968" s="75" t="e">
        <f t="shared" si="50"/>
        <v>#REF!</v>
      </c>
    </row>
    <row r="969" spans="7:12" x14ac:dyDescent="0.25">
      <c r="G969" s="13"/>
      <c r="H969" s="13"/>
      <c r="I969" s="13">
        <v>94.1</v>
      </c>
      <c r="J969" s="74">
        <f t="shared" si="49"/>
        <v>3.9208333333333329</v>
      </c>
      <c r="K969" s="26" t="e">
        <f t="shared" si="48"/>
        <v>#REF!</v>
      </c>
      <c r="L969" s="75" t="e">
        <f t="shared" si="50"/>
        <v>#REF!</v>
      </c>
    </row>
    <row r="970" spans="7:12" x14ac:dyDescent="0.25">
      <c r="G970" s="13"/>
      <c r="H970" s="13"/>
      <c r="I970" s="13">
        <v>94.2</v>
      </c>
      <c r="J970" s="74">
        <f t="shared" si="49"/>
        <v>3.9250000000000003</v>
      </c>
      <c r="K970" s="26" t="e">
        <f t="shared" si="48"/>
        <v>#REF!</v>
      </c>
      <c r="L970" s="75" t="e">
        <f t="shared" si="50"/>
        <v>#REF!</v>
      </c>
    </row>
    <row r="971" spans="7:12" x14ac:dyDescent="0.25">
      <c r="G971" s="13"/>
      <c r="H971" s="13"/>
      <c r="I971" s="13">
        <v>94.3</v>
      </c>
      <c r="J971" s="74">
        <f t="shared" si="49"/>
        <v>3.9291666666666667</v>
      </c>
      <c r="K971" s="26" t="e">
        <f t="shared" si="48"/>
        <v>#REF!</v>
      </c>
      <c r="L971" s="75" t="e">
        <f t="shared" si="50"/>
        <v>#REF!</v>
      </c>
    </row>
    <row r="972" spans="7:12" x14ac:dyDescent="0.25">
      <c r="G972" s="13"/>
      <c r="H972" s="13"/>
      <c r="I972" s="13">
        <v>94.4</v>
      </c>
      <c r="J972" s="74">
        <f t="shared" si="49"/>
        <v>3.9333333333333336</v>
      </c>
      <c r="K972" s="26" t="e">
        <f t="shared" si="48"/>
        <v>#REF!</v>
      </c>
      <c r="L972" s="75" t="e">
        <f t="shared" si="50"/>
        <v>#REF!</v>
      </c>
    </row>
    <row r="973" spans="7:12" x14ac:dyDescent="0.25">
      <c r="G973" s="13"/>
      <c r="H973" s="13"/>
      <c r="I973" s="13">
        <v>94.5</v>
      </c>
      <c r="J973" s="74">
        <f t="shared" si="49"/>
        <v>3.9375</v>
      </c>
      <c r="K973" s="26" t="e">
        <f t="shared" si="48"/>
        <v>#REF!</v>
      </c>
      <c r="L973" s="75" t="e">
        <f t="shared" si="50"/>
        <v>#REF!</v>
      </c>
    </row>
    <row r="974" spans="7:12" x14ac:dyDescent="0.25">
      <c r="G974" s="13"/>
      <c r="H974" s="13"/>
      <c r="I974" s="13">
        <v>94.6</v>
      </c>
      <c r="J974" s="74">
        <f t="shared" si="49"/>
        <v>3.9416666666666664</v>
      </c>
      <c r="K974" s="26" t="e">
        <f t="shared" si="48"/>
        <v>#REF!</v>
      </c>
      <c r="L974" s="75" t="e">
        <f t="shared" si="50"/>
        <v>#REF!</v>
      </c>
    </row>
    <row r="975" spans="7:12" x14ac:dyDescent="0.25">
      <c r="G975" s="13"/>
      <c r="H975" s="13"/>
      <c r="I975" s="13">
        <v>94.7</v>
      </c>
      <c r="J975" s="74">
        <f t="shared" si="49"/>
        <v>3.9458333333333333</v>
      </c>
      <c r="K975" s="26" t="e">
        <f t="shared" si="48"/>
        <v>#REF!</v>
      </c>
      <c r="L975" s="75" t="e">
        <f t="shared" si="50"/>
        <v>#REF!</v>
      </c>
    </row>
    <row r="976" spans="7:12" x14ac:dyDescent="0.25">
      <c r="G976" s="13"/>
      <c r="H976" s="13"/>
      <c r="I976" s="13">
        <v>94.8</v>
      </c>
      <c r="J976" s="74">
        <f t="shared" si="49"/>
        <v>3.9499999999999997</v>
      </c>
      <c r="K976" s="26" t="e">
        <f t="shared" si="48"/>
        <v>#REF!</v>
      </c>
      <c r="L976" s="75" t="e">
        <f t="shared" si="50"/>
        <v>#REF!</v>
      </c>
    </row>
    <row r="977" spans="7:12" x14ac:dyDescent="0.25">
      <c r="G977" s="13"/>
      <c r="H977" s="13"/>
      <c r="I977" s="13">
        <v>94.9</v>
      </c>
      <c r="J977" s="74">
        <f t="shared" si="49"/>
        <v>3.9541666666666671</v>
      </c>
      <c r="K977" s="26" t="e">
        <f t="shared" si="48"/>
        <v>#REF!</v>
      </c>
      <c r="L977" s="75" t="e">
        <f t="shared" si="50"/>
        <v>#REF!</v>
      </c>
    </row>
    <row r="978" spans="7:12" x14ac:dyDescent="0.25">
      <c r="G978" s="13"/>
      <c r="H978" s="13"/>
      <c r="I978" s="13">
        <v>95</v>
      </c>
      <c r="J978" s="74">
        <f t="shared" si="49"/>
        <v>3.9583333333333335</v>
      </c>
      <c r="K978" s="26" t="e">
        <f t="shared" si="48"/>
        <v>#REF!</v>
      </c>
      <c r="L978" s="75" t="e">
        <f t="shared" si="50"/>
        <v>#REF!</v>
      </c>
    </row>
    <row r="979" spans="7:12" x14ac:dyDescent="0.25">
      <c r="G979" s="13"/>
      <c r="H979" s="13"/>
      <c r="I979" s="13">
        <v>95.1</v>
      </c>
      <c r="J979" s="74">
        <f t="shared" si="49"/>
        <v>3.9624999999999999</v>
      </c>
      <c r="K979" s="26" t="e">
        <f t="shared" si="48"/>
        <v>#REF!</v>
      </c>
      <c r="L979" s="75" t="e">
        <f t="shared" si="50"/>
        <v>#REF!</v>
      </c>
    </row>
    <row r="980" spans="7:12" x14ac:dyDescent="0.25">
      <c r="G980" s="13"/>
      <c r="H980" s="13"/>
      <c r="I980" s="13">
        <v>95.2</v>
      </c>
      <c r="J980" s="74">
        <f t="shared" si="49"/>
        <v>3.9666666666666668</v>
      </c>
      <c r="K980" s="26" t="e">
        <f t="shared" si="48"/>
        <v>#REF!</v>
      </c>
      <c r="L980" s="75" t="e">
        <f t="shared" si="50"/>
        <v>#REF!</v>
      </c>
    </row>
    <row r="981" spans="7:12" x14ac:dyDescent="0.25">
      <c r="G981" s="13"/>
      <c r="H981" s="13"/>
      <c r="I981" s="13">
        <v>95.3</v>
      </c>
      <c r="J981" s="74">
        <f t="shared" si="49"/>
        <v>3.9708333333333332</v>
      </c>
      <c r="K981" s="26" t="e">
        <f t="shared" si="48"/>
        <v>#REF!</v>
      </c>
      <c r="L981" s="75" t="e">
        <f t="shared" si="50"/>
        <v>#REF!</v>
      </c>
    </row>
    <row r="982" spans="7:12" x14ac:dyDescent="0.25">
      <c r="G982" s="13"/>
      <c r="H982" s="13"/>
      <c r="I982" s="13">
        <v>95.4</v>
      </c>
      <c r="J982" s="74">
        <f t="shared" si="49"/>
        <v>3.9750000000000001</v>
      </c>
      <c r="K982" s="26" t="e">
        <f t="shared" si="48"/>
        <v>#REF!</v>
      </c>
      <c r="L982" s="75" t="e">
        <f t="shared" si="50"/>
        <v>#REF!</v>
      </c>
    </row>
    <row r="983" spans="7:12" x14ac:dyDescent="0.25">
      <c r="G983" s="13"/>
      <c r="H983" s="13"/>
      <c r="I983" s="13">
        <v>95.5</v>
      </c>
      <c r="J983" s="74">
        <f t="shared" si="49"/>
        <v>3.9791666666666665</v>
      </c>
      <c r="K983" s="26" t="e">
        <f t="shared" si="48"/>
        <v>#REF!</v>
      </c>
      <c r="L983" s="75" t="e">
        <f t="shared" si="50"/>
        <v>#REF!</v>
      </c>
    </row>
    <row r="984" spans="7:12" x14ac:dyDescent="0.25">
      <c r="G984" s="13"/>
      <c r="H984" s="13"/>
      <c r="I984" s="13">
        <v>95.6</v>
      </c>
      <c r="J984" s="74">
        <f t="shared" si="49"/>
        <v>3.9833333333333329</v>
      </c>
      <c r="K984" s="26" t="e">
        <f t="shared" si="48"/>
        <v>#REF!</v>
      </c>
      <c r="L984" s="75" t="e">
        <f t="shared" si="50"/>
        <v>#REF!</v>
      </c>
    </row>
    <row r="985" spans="7:12" x14ac:dyDescent="0.25">
      <c r="G985" s="13"/>
      <c r="H985" s="13"/>
      <c r="I985" s="13">
        <v>95.7</v>
      </c>
      <c r="J985" s="74">
        <f t="shared" si="49"/>
        <v>3.9875000000000003</v>
      </c>
      <c r="K985" s="26" t="e">
        <f t="shared" si="48"/>
        <v>#REF!</v>
      </c>
      <c r="L985" s="75" t="e">
        <f t="shared" si="50"/>
        <v>#REF!</v>
      </c>
    </row>
    <row r="986" spans="7:12" x14ac:dyDescent="0.25">
      <c r="G986" s="13"/>
      <c r="H986" s="13"/>
      <c r="I986" s="13">
        <v>95.8</v>
      </c>
      <c r="J986" s="74">
        <f t="shared" si="49"/>
        <v>3.9916666666666667</v>
      </c>
      <c r="K986" s="26" t="e">
        <f t="shared" si="48"/>
        <v>#REF!</v>
      </c>
      <c r="L986" s="75" t="e">
        <f t="shared" si="50"/>
        <v>#REF!</v>
      </c>
    </row>
    <row r="987" spans="7:12" x14ac:dyDescent="0.25">
      <c r="G987" s="13"/>
      <c r="H987" s="13"/>
      <c r="I987" s="13">
        <v>95.9</v>
      </c>
      <c r="J987" s="74">
        <f t="shared" si="49"/>
        <v>3.9958333333333336</v>
      </c>
      <c r="K987" s="26" t="e">
        <f t="shared" si="48"/>
        <v>#REF!</v>
      </c>
      <c r="L987" s="75" t="e">
        <f t="shared" si="50"/>
        <v>#REF!</v>
      </c>
    </row>
    <row r="988" spans="7:12" x14ac:dyDescent="0.25">
      <c r="G988" s="13"/>
      <c r="H988" s="13"/>
      <c r="I988" s="13">
        <v>96</v>
      </c>
      <c r="J988" s="74">
        <f t="shared" si="49"/>
        <v>4</v>
      </c>
      <c r="K988" s="26" t="e">
        <f t="shared" ref="K988:K1051" si="51">100%-EXP(-I988/24*$B$10)</f>
        <v>#REF!</v>
      </c>
      <c r="L988" s="75" t="e">
        <f t="shared" si="50"/>
        <v>#REF!</v>
      </c>
    </row>
    <row r="989" spans="7:12" x14ac:dyDescent="0.25">
      <c r="G989" s="13"/>
      <c r="H989" s="13"/>
      <c r="I989" s="13">
        <v>96.1</v>
      </c>
      <c r="J989" s="74">
        <f t="shared" ref="J989:J1052" si="52">I989/24</f>
        <v>4.0041666666666664</v>
      </c>
      <c r="K989" s="26" t="e">
        <f t="shared" si="51"/>
        <v>#REF!</v>
      </c>
      <c r="L989" s="75" t="e">
        <f t="shared" si="50"/>
        <v>#REF!</v>
      </c>
    </row>
    <row r="990" spans="7:12" x14ac:dyDescent="0.25">
      <c r="G990" s="13"/>
      <c r="H990" s="13"/>
      <c r="I990" s="13">
        <v>96.2</v>
      </c>
      <c r="J990" s="74">
        <f t="shared" si="52"/>
        <v>4.0083333333333337</v>
      </c>
      <c r="K990" s="26" t="e">
        <f t="shared" si="51"/>
        <v>#REF!</v>
      </c>
      <c r="L990" s="75" t="e">
        <f t="shared" si="50"/>
        <v>#REF!</v>
      </c>
    </row>
    <row r="991" spans="7:12" x14ac:dyDescent="0.25">
      <c r="G991" s="13"/>
      <c r="H991" s="13"/>
      <c r="I991" s="13">
        <v>96.3</v>
      </c>
      <c r="J991" s="74">
        <f t="shared" si="52"/>
        <v>4.0125000000000002</v>
      </c>
      <c r="K991" s="26" t="e">
        <f t="shared" si="51"/>
        <v>#REF!</v>
      </c>
      <c r="L991" s="75" t="e">
        <f t="shared" ref="L991:L1054" si="53">K991-K990</f>
        <v>#REF!</v>
      </c>
    </row>
    <row r="992" spans="7:12" x14ac:dyDescent="0.25">
      <c r="G992" s="13"/>
      <c r="H992" s="13"/>
      <c r="I992" s="13">
        <v>96.4</v>
      </c>
      <c r="J992" s="74">
        <f t="shared" si="52"/>
        <v>4.0166666666666666</v>
      </c>
      <c r="K992" s="26" t="e">
        <f t="shared" si="51"/>
        <v>#REF!</v>
      </c>
      <c r="L992" s="75" t="e">
        <f t="shared" si="53"/>
        <v>#REF!</v>
      </c>
    </row>
    <row r="993" spans="7:12" x14ac:dyDescent="0.25">
      <c r="G993" s="13"/>
      <c r="H993" s="13"/>
      <c r="I993" s="13">
        <v>96.5</v>
      </c>
      <c r="J993" s="74">
        <f t="shared" si="52"/>
        <v>4.020833333333333</v>
      </c>
      <c r="K993" s="26" t="e">
        <f t="shared" si="51"/>
        <v>#REF!</v>
      </c>
      <c r="L993" s="75" t="e">
        <f t="shared" si="53"/>
        <v>#REF!</v>
      </c>
    </row>
    <row r="994" spans="7:12" x14ac:dyDescent="0.25">
      <c r="G994" s="13"/>
      <c r="H994" s="13"/>
      <c r="I994" s="13">
        <v>96.6</v>
      </c>
      <c r="J994" s="74">
        <f t="shared" si="52"/>
        <v>4.0249999999999995</v>
      </c>
      <c r="K994" s="26" t="e">
        <f t="shared" si="51"/>
        <v>#REF!</v>
      </c>
      <c r="L994" s="75" t="e">
        <f t="shared" si="53"/>
        <v>#REF!</v>
      </c>
    </row>
    <row r="995" spans="7:12" x14ac:dyDescent="0.25">
      <c r="G995" s="13"/>
      <c r="H995" s="13"/>
      <c r="I995" s="13">
        <v>96.7</v>
      </c>
      <c r="J995" s="74">
        <f t="shared" si="52"/>
        <v>4.0291666666666668</v>
      </c>
      <c r="K995" s="26" t="e">
        <f t="shared" si="51"/>
        <v>#REF!</v>
      </c>
      <c r="L995" s="75" t="e">
        <f t="shared" si="53"/>
        <v>#REF!</v>
      </c>
    </row>
    <row r="996" spans="7:12" x14ac:dyDescent="0.25">
      <c r="G996" s="13"/>
      <c r="H996" s="13"/>
      <c r="I996" s="13">
        <v>96.8</v>
      </c>
      <c r="J996" s="74">
        <f t="shared" si="52"/>
        <v>4.0333333333333332</v>
      </c>
      <c r="K996" s="26" t="e">
        <f t="shared" si="51"/>
        <v>#REF!</v>
      </c>
      <c r="L996" s="75" t="e">
        <f t="shared" si="53"/>
        <v>#REF!</v>
      </c>
    </row>
    <row r="997" spans="7:12" x14ac:dyDescent="0.25">
      <c r="G997" s="13"/>
      <c r="H997" s="13"/>
      <c r="I997" s="13">
        <v>96.9</v>
      </c>
      <c r="J997" s="74">
        <f t="shared" si="52"/>
        <v>4.0375000000000005</v>
      </c>
      <c r="K997" s="26" t="e">
        <f t="shared" si="51"/>
        <v>#REF!</v>
      </c>
      <c r="L997" s="75" t="e">
        <f t="shared" si="53"/>
        <v>#REF!</v>
      </c>
    </row>
    <row r="998" spans="7:12" x14ac:dyDescent="0.25">
      <c r="G998" s="13"/>
      <c r="H998" s="13"/>
      <c r="I998" s="13">
        <v>97</v>
      </c>
      <c r="J998" s="74">
        <f t="shared" si="52"/>
        <v>4.041666666666667</v>
      </c>
      <c r="K998" s="26" t="e">
        <f t="shared" si="51"/>
        <v>#REF!</v>
      </c>
      <c r="L998" s="75" t="e">
        <f t="shared" si="53"/>
        <v>#REF!</v>
      </c>
    </row>
    <row r="999" spans="7:12" x14ac:dyDescent="0.25">
      <c r="G999" s="13"/>
      <c r="H999" s="13"/>
      <c r="I999" s="13">
        <v>97.1</v>
      </c>
      <c r="J999" s="74">
        <f t="shared" si="52"/>
        <v>4.0458333333333334</v>
      </c>
      <c r="K999" s="26" t="e">
        <f t="shared" si="51"/>
        <v>#REF!</v>
      </c>
      <c r="L999" s="75" t="e">
        <f t="shared" si="53"/>
        <v>#REF!</v>
      </c>
    </row>
    <row r="1000" spans="7:12" x14ac:dyDescent="0.25">
      <c r="G1000" s="13"/>
      <c r="H1000" s="13"/>
      <c r="I1000" s="13">
        <v>97.2</v>
      </c>
      <c r="J1000" s="74">
        <f t="shared" si="52"/>
        <v>4.05</v>
      </c>
      <c r="K1000" s="26" t="e">
        <f t="shared" si="51"/>
        <v>#REF!</v>
      </c>
      <c r="L1000" s="75" t="e">
        <f t="shared" si="53"/>
        <v>#REF!</v>
      </c>
    </row>
    <row r="1001" spans="7:12" x14ac:dyDescent="0.25">
      <c r="G1001" s="13"/>
      <c r="H1001" s="13"/>
      <c r="I1001" s="13">
        <v>97.3</v>
      </c>
      <c r="J1001" s="74">
        <f t="shared" si="52"/>
        <v>4.0541666666666663</v>
      </c>
      <c r="K1001" s="26" t="e">
        <f t="shared" si="51"/>
        <v>#REF!</v>
      </c>
      <c r="L1001" s="75" t="e">
        <f t="shared" si="53"/>
        <v>#REF!</v>
      </c>
    </row>
    <row r="1002" spans="7:12" x14ac:dyDescent="0.25">
      <c r="G1002" s="13"/>
      <c r="H1002" s="13"/>
      <c r="I1002" s="13">
        <v>97.4</v>
      </c>
      <c r="J1002" s="74">
        <f t="shared" si="52"/>
        <v>4.0583333333333336</v>
      </c>
      <c r="K1002" s="26" t="e">
        <f t="shared" si="51"/>
        <v>#REF!</v>
      </c>
      <c r="L1002" s="75" t="e">
        <f t="shared" si="53"/>
        <v>#REF!</v>
      </c>
    </row>
    <row r="1003" spans="7:12" x14ac:dyDescent="0.25">
      <c r="G1003" s="13"/>
      <c r="H1003" s="13"/>
      <c r="I1003" s="13">
        <v>97.5</v>
      </c>
      <c r="J1003" s="74">
        <f t="shared" si="52"/>
        <v>4.0625</v>
      </c>
      <c r="K1003" s="26" t="e">
        <f t="shared" si="51"/>
        <v>#REF!</v>
      </c>
      <c r="L1003" s="75" t="e">
        <f t="shared" si="53"/>
        <v>#REF!</v>
      </c>
    </row>
    <row r="1004" spans="7:12" x14ac:dyDescent="0.25">
      <c r="G1004" s="13"/>
      <c r="H1004" s="13"/>
      <c r="I1004" s="13">
        <v>97.6</v>
      </c>
      <c r="J1004" s="74">
        <f t="shared" si="52"/>
        <v>4.0666666666666664</v>
      </c>
      <c r="K1004" s="26" t="e">
        <f t="shared" si="51"/>
        <v>#REF!</v>
      </c>
      <c r="L1004" s="75" t="e">
        <f t="shared" si="53"/>
        <v>#REF!</v>
      </c>
    </row>
    <row r="1005" spans="7:12" x14ac:dyDescent="0.25">
      <c r="G1005" s="13"/>
      <c r="H1005" s="13"/>
      <c r="I1005" s="13">
        <v>97.7</v>
      </c>
      <c r="J1005" s="74">
        <f t="shared" si="52"/>
        <v>4.0708333333333337</v>
      </c>
      <c r="K1005" s="26" t="e">
        <f t="shared" si="51"/>
        <v>#REF!</v>
      </c>
      <c r="L1005" s="75" t="e">
        <f t="shared" si="53"/>
        <v>#REF!</v>
      </c>
    </row>
    <row r="1006" spans="7:12" x14ac:dyDescent="0.25">
      <c r="G1006" s="13"/>
      <c r="H1006" s="13"/>
      <c r="I1006" s="13">
        <v>97.8</v>
      </c>
      <c r="J1006" s="74">
        <f t="shared" si="52"/>
        <v>4.0750000000000002</v>
      </c>
      <c r="K1006" s="26" t="e">
        <f t="shared" si="51"/>
        <v>#REF!</v>
      </c>
      <c r="L1006" s="75" t="e">
        <f t="shared" si="53"/>
        <v>#REF!</v>
      </c>
    </row>
    <row r="1007" spans="7:12" x14ac:dyDescent="0.25">
      <c r="G1007" s="13"/>
      <c r="H1007" s="13"/>
      <c r="I1007" s="13">
        <v>97.9</v>
      </c>
      <c r="J1007" s="74">
        <f t="shared" si="52"/>
        <v>4.0791666666666666</v>
      </c>
      <c r="K1007" s="26" t="e">
        <f t="shared" si="51"/>
        <v>#REF!</v>
      </c>
      <c r="L1007" s="75" t="e">
        <f t="shared" si="53"/>
        <v>#REF!</v>
      </c>
    </row>
    <row r="1008" spans="7:12" x14ac:dyDescent="0.25">
      <c r="G1008" s="13"/>
      <c r="H1008" s="13"/>
      <c r="I1008" s="13">
        <v>98</v>
      </c>
      <c r="J1008" s="74">
        <f t="shared" si="52"/>
        <v>4.083333333333333</v>
      </c>
      <c r="K1008" s="26" t="e">
        <f t="shared" si="51"/>
        <v>#REF!</v>
      </c>
      <c r="L1008" s="75" t="e">
        <f t="shared" si="53"/>
        <v>#REF!</v>
      </c>
    </row>
    <row r="1009" spans="7:12" x14ac:dyDescent="0.25">
      <c r="G1009" s="13"/>
      <c r="H1009" s="13"/>
      <c r="I1009" s="13">
        <v>98.1</v>
      </c>
      <c r="J1009" s="74">
        <f t="shared" si="52"/>
        <v>4.0874999999999995</v>
      </c>
      <c r="K1009" s="26" t="e">
        <f t="shared" si="51"/>
        <v>#REF!</v>
      </c>
      <c r="L1009" s="75" t="e">
        <f t="shared" si="53"/>
        <v>#REF!</v>
      </c>
    </row>
    <row r="1010" spans="7:12" x14ac:dyDescent="0.25">
      <c r="G1010" s="13"/>
      <c r="H1010" s="13"/>
      <c r="I1010" s="13">
        <v>98.2</v>
      </c>
      <c r="J1010" s="74">
        <f t="shared" si="52"/>
        <v>4.0916666666666668</v>
      </c>
      <c r="K1010" s="26" t="e">
        <f t="shared" si="51"/>
        <v>#REF!</v>
      </c>
      <c r="L1010" s="75" t="e">
        <f t="shared" si="53"/>
        <v>#REF!</v>
      </c>
    </row>
    <row r="1011" spans="7:12" x14ac:dyDescent="0.25">
      <c r="G1011" s="13"/>
      <c r="H1011" s="13"/>
      <c r="I1011" s="13">
        <v>98.3</v>
      </c>
      <c r="J1011" s="74">
        <f t="shared" si="52"/>
        <v>4.0958333333333332</v>
      </c>
      <c r="K1011" s="26" t="e">
        <f t="shared" si="51"/>
        <v>#REF!</v>
      </c>
      <c r="L1011" s="75" t="e">
        <f t="shared" si="53"/>
        <v>#REF!</v>
      </c>
    </row>
    <row r="1012" spans="7:12" x14ac:dyDescent="0.25">
      <c r="G1012" s="13"/>
      <c r="H1012" s="13"/>
      <c r="I1012" s="13">
        <v>98.4</v>
      </c>
      <c r="J1012" s="74">
        <f t="shared" si="52"/>
        <v>4.1000000000000005</v>
      </c>
      <c r="K1012" s="26" t="e">
        <f t="shared" si="51"/>
        <v>#REF!</v>
      </c>
      <c r="L1012" s="75" t="e">
        <f t="shared" si="53"/>
        <v>#REF!</v>
      </c>
    </row>
    <row r="1013" spans="7:12" x14ac:dyDescent="0.25">
      <c r="G1013" s="13"/>
      <c r="H1013" s="13"/>
      <c r="I1013" s="13">
        <v>98.5</v>
      </c>
      <c r="J1013" s="74">
        <f t="shared" si="52"/>
        <v>4.104166666666667</v>
      </c>
      <c r="K1013" s="26" t="e">
        <f t="shared" si="51"/>
        <v>#REF!</v>
      </c>
      <c r="L1013" s="75" t="e">
        <f t="shared" si="53"/>
        <v>#REF!</v>
      </c>
    </row>
    <row r="1014" spans="7:12" x14ac:dyDescent="0.25">
      <c r="G1014" s="13"/>
      <c r="H1014" s="13"/>
      <c r="I1014" s="13">
        <v>98.6</v>
      </c>
      <c r="J1014" s="74">
        <f t="shared" si="52"/>
        <v>4.1083333333333334</v>
      </c>
      <c r="K1014" s="26" t="e">
        <f t="shared" si="51"/>
        <v>#REF!</v>
      </c>
      <c r="L1014" s="75" t="e">
        <f t="shared" si="53"/>
        <v>#REF!</v>
      </c>
    </row>
    <row r="1015" spans="7:12" x14ac:dyDescent="0.25">
      <c r="G1015" s="13"/>
      <c r="H1015" s="13"/>
      <c r="I1015" s="13">
        <v>98.7</v>
      </c>
      <c r="J1015" s="74">
        <f t="shared" si="52"/>
        <v>4.1124999999999998</v>
      </c>
      <c r="K1015" s="26" t="e">
        <f t="shared" si="51"/>
        <v>#REF!</v>
      </c>
      <c r="L1015" s="75" t="e">
        <f t="shared" si="53"/>
        <v>#REF!</v>
      </c>
    </row>
    <row r="1016" spans="7:12" x14ac:dyDescent="0.25">
      <c r="G1016" s="13"/>
      <c r="H1016" s="13"/>
      <c r="I1016" s="13">
        <v>98.8</v>
      </c>
      <c r="J1016" s="74">
        <f t="shared" si="52"/>
        <v>4.1166666666666663</v>
      </c>
      <c r="K1016" s="26" t="e">
        <f t="shared" si="51"/>
        <v>#REF!</v>
      </c>
      <c r="L1016" s="75" t="e">
        <f t="shared" si="53"/>
        <v>#REF!</v>
      </c>
    </row>
    <row r="1017" spans="7:12" x14ac:dyDescent="0.25">
      <c r="G1017" s="13"/>
      <c r="H1017" s="13"/>
      <c r="I1017" s="13">
        <v>98.9</v>
      </c>
      <c r="J1017" s="74">
        <f t="shared" si="52"/>
        <v>4.1208333333333336</v>
      </c>
      <c r="K1017" s="26" t="e">
        <f t="shared" si="51"/>
        <v>#REF!</v>
      </c>
      <c r="L1017" s="75" t="e">
        <f t="shared" si="53"/>
        <v>#REF!</v>
      </c>
    </row>
    <row r="1018" spans="7:12" x14ac:dyDescent="0.25">
      <c r="G1018" s="13"/>
      <c r="H1018" s="13"/>
      <c r="I1018" s="13">
        <v>99</v>
      </c>
      <c r="J1018" s="74">
        <f t="shared" si="52"/>
        <v>4.125</v>
      </c>
      <c r="K1018" s="26" t="e">
        <f t="shared" si="51"/>
        <v>#REF!</v>
      </c>
      <c r="L1018" s="75" t="e">
        <f t="shared" si="53"/>
        <v>#REF!</v>
      </c>
    </row>
    <row r="1019" spans="7:12" x14ac:dyDescent="0.25">
      <c r="G1019" s="13"/>
      <c r="H1019" s="13"/>
      <c r="I1019" s="13">
        <v>99.1</v>
      </c>
      <c r="J1019" s="74">
        <f t="shared" si="52"/>
        <v>4.1291666666666664</v>
      </c>
      <c r="K1019" s="26" t="e">
        <f t="shared" si="51"/>
        <v>#REF!</v>
      </c>
      <c r="L1019" s="75" t="e">
        <f t="shared" si="53"/>
        <v>#REF!</v>
      </c>
    </row>
    <row r="1020" spans="7:12" x14ac:dyDescent="0.25">
      <c r="G1020" s="13"/>
      <c r="H1020" s="13"/>
      <c r="I1020" s="13">
        <v>99.2</v>
      </c>
      <c r="J1020" s="74">
        <f t="shared" si="52"/>
        <v>4.1333333333333337</v>
      </c>
      <c r="K1020" s="26" t="e">
        <f t="shared" si="51"/>
        <v>#REF!</v>
      </c>
      <c r="L1020" s="75" t="e">
        <f t="shared" si="53"/>
        <v>#REF!</v>
      </c>
    </row>
    <row r="1021" spans="7:12" x14ac:dyDescent="0.25">
      <c r="G1021" s="13"/>
      <c r="H1021" s="13"/>
      <c r="I1021" s="13">
        <v>99.3</v>
      </c>
      <c r="J1021" s="74">
        <f t="shared" si="52"/>
        <v>4.1375000000000002</v>
      </c>
      <c r="K1021" s="26" t="e">
        <f t="shared" si="51"/>
        <v>#REF!</v>
      </c>
      <c r="L1021" s="75" t="e">
        <f t="shared" si="53"/>
        <v>#REF!</v>
      </c>
    </row>
    <row r="1022" spans="7:12" x14ac:dyDescent="0.25">
      <c r="G1022" s="13"/>
      <c r="H1022" s="13"/>
      <c r="I1022" s="13">
        <v>99.4</v>
      </c>
      <c r="J1022" s="74">
        <f t="shared" si="52"/>
        <v>4.1416666666666666</v>
      </c>
      <c r="K1022" s="26" t="e">
        <f t="shared" si="51"/>
        <v>#REF!</v>
      </c>
      <c r="L1022" s="75" t="e">
        <f t="shared" si="53"/>
        <v>#REF!</v>
      </c>
    </row>
    <row r="1023" spans="7:12" x14ac:dyDescent="0.25">
      <c r="G1023" s="13"/>
      <c r="H1023" s="13"/>
      <c r="I1023" s="13">
        <v>99.5</v>
      </c>
      <c r="J1023" s="74">
        <f t="shared" si="52"/>
        <v>4.145833333333333</v>
      </c>
      <c r="K1023" s="26" t="e">
        <f t="shared" si="51"/>
        <v>#REF!</v>
      </c>
      <c r="L1023" s="75" t="e">
        <f t="shared" si="53"/>
        <v>#REF!</v>
      </c>
    </row>
    <row r="1024" spans="7:12" x14ac:dyDescent="0.25">
      <c r="G1024" s="13"/>
      <c r="H1024" s="13"/>
      <c r="I1024" s="13">
        <v>99.6</v>
      </c>
      <c r="J1024" s="74">
        <f t="shared" si="52"/>
        <v>4.1499999999999995</v>
      </c>
      <c r="K1024" s="26" t="e">
        <f t="shared" si="51"/>
        <v>#REF!</v>
      </c>
      <c r="L1024" s="75" t="e">
        <f t="shared" si="53"/>
        <v>#REF!</v>
      </c>
    </row>
    <row r="1025" spans="7:12" x14ac:dyDescent="0.25">
      <c r="G1025" s="13"/>
      <c r="H1025" s="13"/>
      <c r="I1025" s="13">
        <v>99.7</v>
      </c>
      <c r="J1025" s="74">
        <f t="shared" si="52"/>
        <v>4.1541666666666668</v>
      </c>
      <c r="K1025" s="26" t="e">
        <f t="shared" si="51"/>
        <v>#REF!</v>
      </c>
      <c r="L1025" s="75" t="e">
        <f t="shared" si="53"/>
        <v>#REF!</v>
      </c>
    </row>
    <row r="1026" spans="7:12" x14ac:dyDescent="0.25">
      <c r="G1026" s="13"/>
      <c r="H1026" s="13"/>
      <c r="I1026" s="13">
        <v>99.8</v>
      </c>
      <c r="J1026" s="74">
        <f t="shared" si="52"/>
        <v>4.1583333333333332</v>
      </c>
      <c r="K1026" s="26" t="e">
        <f t="shared" si="51"/>
        <v>#REF!</v>
      </c>
      <c r="L1026" s="75" t="e">
        <f t="shared" si="53"/>
        <v>#REF!</v>
      </c>
    </row>
    <row r="1027" spans="7:12" x14ac:dyDescent="0.25">
      <c r="G1027" s="13"/>
      <c r="H1027" s="13"/>
      <c r="I1027" s="13">
        <v>99.9</v>
      </c>
      <c r="J1027" s="74">
        <f t="shared" si="52"/>
        <v>4.1625000000000005</v>
      </c>
      <c r="K1027" s="26" t="e">
        <f t="shared" si="51"/>
        <v>#REF!</v>
      </c>
      <c r="L1027" s="75" t="e">
        <f t="shared" si="53"/>
        <v>#REF!</v>
      </c>
    </row>
    <row r="1028" spans="7:12" x14ac:dyDescent="0.25">
      <c r="G1028" s="13"/>
      <c r="H1028" s="13"/>
      <c r="I1028" s="13">
        <v>100</v>
      </c>
      <c r="J1028" s="74">
        <f t="shared" si="52"/>
        <v>4.166666666666667</v>
      </c>
      <c r="K1028" s="26" t="e">
        <f t="shared" si="51"/>
        <v>#REF!</v>
      </c>
      <c r="L1028" s="75" t="e">
        <f t="shared" si="53"/>
        <v>#REF!</v>
      </c>
    </row>
    <row r="1029" spans="7:12" x14ac:dyDescent="0.25">
      <c r="G1029" s="13"/>
      <c r="H1029" s="13"/>
      <c r="I1029" s="13">
        <v>100.1</v>
      </c>
      <c r="J1029" s="74">
        <f t="shared" si="52"/>
        <v>4.1708333333333334</v>
      </c>
      <c r="K1029" s="26" t="e">
        <f t="shared" si="51"/>
        <v>#REF!</v>
      </c>
      <c r="L1029" s="75" t="e">
        <f t="shared" si="53"/>
        <v>#REF!</v>
      </c>
    </row>
    <row r="1030" spans="7:12" x14ac:dyDescent="0.25">
      <c r="G1030" s="13"/>
      <c r="H1030" s="13"/>
      <c r="I1030" s="13">
        <v>100.2</v>
      </c>
      <c r="J1030" s="74">
        <f t="shared" si="52"/>
        <v>4.1749999999999998</v>
      </c>
      <c r="K1030" s="26" t="e">
        <f t="shared" si="51"/>
        <v>#REF!</v>
      </c>
      <c r="L1030" s="75" t="e">
        <f t="shared" si="53"/>
        <v>#REF!</v>
      </c>
    </row>
    <row r="1031" spans="7:12" x14ac:dyDescent="0.25">
      <c r="G1031" s="13"/>
      <c r="H1031" s="13"/>
      <c r="I1031" s="13">
        <v>100.3</v>
      </c>
      <c r="J1031" s="74">
        <f t="shared" si="52"/>
        <v>4.1791666666666663</v>
      </c>
      <c r="K1031" s="26" t="e">
        <f t="shared" si="51"/>
        <v>#REF!</v>
      </c>
      <c r="L1031" s="75" t="e">
        <f t="shared" si="53"/>
        <v>#REF!</v>
      </c>
    </row>
    <row r="1032" spans="7:12" x14ac:dyDescent="0.25">
      <c r="G1032" s="13"/>
      <c r="H1032" s="13"/>
      <c r="I1032" s="13">
        <v>100.4</v>
      </c>
      <c r="J1032" s="74">
        <f t="shared" si="52"/>
        <v>4.1833333333333336</v>
      </c>
      <c r="K1032" s="26" t="e">
        <f t="shared" si="51"/>
        <v>#REF!</v>
      </c>
      <c r="L1032" s="75" t="e">
        <f t="shared" si="53"/>
        <v>#REF!</v>
      </c>
    </row>
    <row r="1033" spans="7:12" x14ac:dyDescent="0.25">
      <c r="G1033" s="13"/>
      <c r="H1033" s="13"/>
      <c r="I1033" s="13">
        <v>100.5</v>
      </c>
      <c r="J1033" s="74">
        <f t="shared" si="52"/>
        <v>4.1875</v>
      </c>
      <c r="K1033" s="26" t="e">
        <f t="shared" si="51"/>
        <v>#REF!</v>
      </c>
      <c r="L1033" s="75" t="e">
        <f t="shared" si="53"/>
        <v>#REF!</v>
      </c>
    </row>
    <row r="1034" spans="7:12" x14ac:dyDescent="0.25">
      <c r="G1034" s="13"/>
      <c r="H1034" s="13"/>
      <c r="I1034" s="13">
        <v>100.6</v>
      </c>
      <c r="J1034" s="74">
        <f t="shared" si="52"/>
        <v>4.1916666666666664</v>
      </c>
      <c r="K1034" s="26" t="e">
        <f t="shared" si="51"/>
        <v>#REF!</v>
      </c>
      <c r="L1034" s="75" t="e">
        <f t="shared" si="53"/>
        <v>#REF!</v>
      </c>
    </row>
    <row r="1035" spans="7:12" x14ac:dyDescent="0.25">
      <c r="G1035" s="13"/>
      <c r="H1035" s="13"/>
      <c r="I1035" s="13">
        <v>100.7</v>
      </c>
      <c r="J1035" s="74">
        <f t="shared" si="52"/>
        <v>4.1958333333333337</v>
      </c>
      <c r="K1035" s="26" t="e">
        <f t="shared" si="51"/>
        <v>#REF!</v>
      </c>
      <c r="L1035" s="75" t="e">
        <f t="shared" si="53"/>
        <v>#REF!</v>
      </c>
    </row>
    <row r="1036" spans="7:12" x14ac:dyDescent="0.25">
      <c r="G1036" s="13"/>
      <c r="H1036" s="13"/>
      <c r="I1036" s="13">
        <v>100.8</v>
      </c>
      <c r="J1036" s="74">
        <f t="shared" si="52"/>
        <v>4.2</v>
      </c>
      <c r="K1036" s="26" t="e">
        <f t="shared" si="51"/>
        <v>#REF!</v>
      </c>
      <c r="L1036" s="75" t="e">
        <f t="shared" si="53"/>
        <v>#REF!</v>
      </c>
    </row>
    <row r="1037" spans="7:12" x14ac:dyDescent="0.25">
      <c r="G1037" s="13"/>
      <c r="H1037" s="13"/>
      <c r="I1037" s="13">
        <v>100.9</v>
      </c>
      <c r="J1037" s="74">
        <f t="shared" si="52"/>
        <v>4.2041666666666666</v>
      </c>
      <c r="K1037" s="26" t="e">
        <f t="shared" si="51"/>
        <v>#REF!</v>
      </c>
      <c r="L1037" s="75" t="e">
        <f t="shared" si="53"/>
        <v>#REF!</v>
      </c>
    </row>
    <row r="1038" spans="7:12" x14ac:dyDescent="0.25">
      <c r="G1038" s="13"/>
      <c r="H1038" s="13"/>
      <c r="I1038" s="13">
        <v>101</v>
      </c>
      <c r="J1038" s="74">
        <f t="shared" si="52"/>
        <v>4.208333333333333</v>
      </c>
      <c r="K1038" s="26" t="e">
        <f t="shared" si="51"/>
        <v>#REF!</v>
      </c>
      <c r="L1038" s="75" t="e">
        <f t="shared" si="53"/>
        <v>#REF!</v>
      </c>
    </row>
    <row r="1039" spans="7:12" x14ac:dyDescent="0.25">
      <c r="G1039" s="13"/>
      <c r="H1039" s="13"/>
      <c r="I1039" s="13">
        <v>101.1</v>
      </c>
      <c r="J1039" s="74">
        <f t="shared" si="52"/>
        <v>4.2124999999999995</v>
      </c>
      <c r="K1039" s="26" t="e">
        <f t="shared" si="51"/>
        <v>#REF!</v>
      </c>
      <c r="L1039" s="75" t="e">
        <f t="shared" si="53"/>
        <v>#REF!</v>
      </c>
    </row>
    <row r="1040" spans="7:12" x14ac:dyDescent="0.25">
      <c r="G1040" s="13"/>
      <c r="H1040" s="13"/>
      <c r="I1040" s="13">
        <v>101.2</v>
      </c>
      <c r="J1040" s="74">
        <f t="shared" si="52"/>
        <v>4.2166666666666668</v>
      </c>
      <c r="K1040" s="26" t="e">
        <f t="shared" si="51"/>
        <v>#REF!</v>
      </c>
      <c r="L1040" s="75" t="e">
        <f t="shared" si="53"/>
        <v>#REF!</v>
      </c>
    </row>
    <row r="1041" spans="7:12" x14ac:dyDescent="0.25">
      <c r="G1041" s="13"/>
      <c r="H1041" s="13"/>
      <c r="I1041" s="13">
        <v>101.3</v>
      </c>
      <c r="J1041" s="74">
        <f t="shared" si="52"/>
        <v>4.2208333333333332</v>
      </c>
      <c r="K1041" s="26" t="e">
        <f t="shared" si="51"/>
        <v>#REF!</v>
      </c>
      <c r="L1041" s="75" t="e">
        <f t="shared" si="53"/>
        <v>#REF!</v>
      </c>
    </row>
    <row r="1042" spans="7:12" x14ac:dyDescent="0.25">
      <c r="G1042" s="13"/>
      <c r="H1042" s="13"/>
      <c r="I1042" s="13">
        <v>101.4</v>
      </c>
      <c r="J1042" s="74">
        <f t="shared" si="52"/>
        <v>4.2250000000000005</v>
      </c>
      <c r="K1042" s="26" t="e">
        <f t="shared" si="51"/>
        <v>#REF!</v>
      </c>
      <c r="L1042" s="75" t="e">
        <f t="shared" si="53"/>
        <v>#REF!</v>
      </c>
    </row>
    <row r="1043" spans="7:12" x14ac:dyDescent="0.25">
      <c r="G1043" s="13"/>
      <c r="H1043" s="13"/>
      <c r="I1043" s="13">
        <v>101.5</v>
      </c>
      <c r="J1043" s="74">
        <f t="shared" si="52"/>
        <v>4.229166666666667</v>
      </c>
      <c r="K1043" s="26" t="e">
        <f t="shared" si="51"/>
        <v>#REF!</v>
      </c>
      <c r="L1043" s="75" t="e">
        <f t="shared" si="53"/>
        <v>#REF!</v>
      </c>
    </row>
    <row r="1044" spans="7:12" x14ac:dyDescent="0.25">
      <c r="G1044" s="13"/>
      <c r="H1044" s="13"/>
      <c r="I1044" s="13">
        <v>101.6</v>
      </c>
      <c r="J1044" s="74">
        <f t="shared" si="52"/>
        <v>4.2333333333333334</v>
      </c>
      <c r="K1044" s="26" t="e">
        <f t="shared" si="51"/>
        <v>#REF!</v>
      </c>
      <c r="L1044" s="75" t="e">
        <f t="shared" si="53"/>
        <v>#REF!</v>
      </c>
    </row>
    <row r="1045" spans="7:12" x14ac:dyDescent="0.25">
      <c r="G1045" s="13"/>
      <c r="H1045" s="13"/>
      <c r="I1045" s="13">
        <v>101.7</v>
      </c>
      <c r="J1045" s="74">
        <f t="shared" si="52"/>
        <v>4.2374999999999998</v>
      </c>
      <c r="K1045" s="26" t="e">
        <f t="shared" si="51"/>
        <v>#REF!</v>
      </c>
      <c r="L1045" s="75" t="e">
        <f t="shared" si="53"/>
        <v>#REF!</v>
      </c>
    </row>
    <row r="1046" spans="7:12" x14ac:dyDescent="0.25">
      <c r="G1046" s="13"/>
      <c r="H1046" s="13"/>
      <c r="I1046" s="13">
        <v>101.8</v>
      </c>
      <c r="J1046" s="74">
        <f t="shared" si="52"/>
        <v>4.2416666666666663</v>
      </c>
      <c r="K1046" s="26" t="e">
        <f t="shared" si="51"/>
        <v>#REF!</v>
      </c>
      <c r="L1046" s="75" t="e">
        <f t="shared" si="53"/>
        <v>#REF!</v>
      </c>
    </row>
    <row r="1047" spans="7:12" x14ac:dyDescent="0.25">
      <c r="G1047" s="13"/>
      <c r="H1047" s="13"/>
      <c r="I1047" s="13">
        <v>101.9</v>
      </c>
      <c r="J1047" s="74">
        <f t="shared" si="52"/>
        <v>4.2458333333333336</v>
      </c>
      <c r="K1047" s="26" t="e">
        <f t="shared" si="51"/>
        <v>#REF!</v>
      </c>
      <c r="L1047" s="75" t="e">
        <f t="shared" si="53"/>
        <v>#REF!</v>
      </c>
    </row>
    <row r="1048" spans="7:12" x14ac:dyDescent="0.25">
      <c r="G1048" s="13"/>
      <c r="H1048" s="13"/>
      <c r="I1048" s="13">
        <v>102</v>
      </c>
      <c r="J1048" s="74">
        <f t="shared" si="52"/>
        <v>4.25</v>
      </c>
      <c r="K1048" s="26" t="e">
        <f t="shared" si="51"/>
        <v>#REF!</v>
      </c>
      <c r="L1048" s="75" t="e">
        <f t="shared" si="53"/>
        <v>#REF!</v>
      </c>
    </row>
    <row r="1049" spans="7:12" x14ac:dyDescent="0.25">
      <c r="G1049" s="13"/>
      <c r="H1049" s="13"/>
      <c r="I1049" s="13">
        <v>102.1</v>
      </c>
      <c r="J1049" s="74">
        <f t="shared" si="52"/>
        <v>4.2541666666666664</v>
      </c>
      <c r="K1049" s="26" t="e">
        <f t="shared" si="51"/>
        <v>#REF!</v>
      </c>
      <c r="L1049" s="75" t="e">
        <f t="shared" si="53"/>
        <v>#REF!</v>
      </c>
    </row>
    <row r="1050" spans="7:12" x14ac:dyDescent="0.25">
      <c r="G1050" s="13"/>
      <c r="H1050" s="13"/>
      <c r="I1050" s="13">
        <v>102.2</v>
      </c>
      <c r="J1050" s="74">
        <f t="shared" si="52"/>
        <v>4.2583333333333337</v>
      </c>
      <c r="K1050" s="26" t="e">
        <f t="shared" si="51"/>
        <v>#REF!</v>
      </c>
      <c r="L1050" s="75" t="e">
        <f t="shared" si="53"/>
        <v>#REF!</v>
      </c>
    </row>
    <row r="1051" spans="7:12" x14ac:dyDescent="0.25">
      <c r="G1051" s="13"/>
      <c r="H1051" s="13"/>
      <c r="I1051" s="13">
        <v>102.3</v>
      </c>
      <c r="J1051" s="74">
        <f t="shared" si="52"/>
        <v>4.2625000000000002</v>
      </c>
      <c r="K1051" s="26" t="e">
        <f t="shared" si="51"/>
        <v>#REF!</v>
      </c>
      <c r="L1051" s="75" t="e">
        <f t="shared" si="53"/>
        <v>#REF!</v>
      </c>
    </row>
    <row r="1052" spans="7:12" x14ac:dyDescent="0.25">
      <c r="G1052" s="13"/>
      <c r="H1052" s="13"/>
      <c r="I1052" s="13">
        <v>102.4</v>
      </c>
      <c r="J1052" s="74">
        <f t="shared" si="52"/>
        <v>4.2666666666666666</v>
      </c>
      <c r="K1052" s="26" t="e">
        <f t="shared" ref="K1052:K1115" si="54">100%-EXP(-I1052/24*$B$10)</f>
        <v>#REF!</v>
      </c>
      <c r="L1052" s="75" t="e">
        <f t="shared" si="53"/>
        <v>#REF!</v>
      </c>
    </row>
    <row r="1053" spans="7:12" x14ac:dyDescent="0.25">
      <c r="G1053" s="13"/>
      <c r="H1053" s="13"/>
      <c r="I1053" s="13">
        <v>102.5</v>
      </c>
      <c r="J1053" s="74">
        <f t="shared" ref="J1053:J1116" si="55">I1053/24</f>
        <v>4.270833333333333</v>
      </c>
      <c r="K1053" s="26" t="e">
        <f t="shared" si="54"/>
        <v>#REF!</v>
      </c>
      <c r="L1053" s="75" t="e">
        <f t="shared" si="53"/>
        <v>#REF!</v>
      </c>
    </row>
    <row r="1054" spans="7:12" x14ac:dyDescent="0.25">
      <c r="G1054" s="13"/>
      <c r="H1054" s="13"/>
      <c r="I1054" s="13">
        <v>102.6</v>
      </c>
      <c r="J1054" s="74">
        <f t="shared" si="55"/>
        <v>4.2749999999999995</v>
      </c>
      <c r="K1054" s="26" t="e">
        <f t="shared" si="54"/>
        <v>#REF!</v>
      </c>
      <c r="L1054" s="75" t="e">
        <f t="shared" si="53"/>
        <v>#REF!</v>
      </c>
    </row>
    <row r="1055" spans="7:12" x14ac:dyDescent="0.25">
      <c r="G1055" s="13"/>
      <c r="H1055" s="13"/>
      <c r="I1055" s="13">
        <v>102.7</v>
      </c>
      <c r="J1055" s="74">
        <f t="shared" si="55"/>
        <v>4.2791666666666668</v>
      </c>
      <c r="K1055" s="26" t="e">
        <f t="shared" si="54"/>
        <v>#REF!</v>
      </c>
      <c r="L1055" s="75" t="e">
        <f t="shared" ref="L1055:L1118" si="56">K1055-K1054</f>
        <v>#REF!</v>
      </c>
    </row>
    <row r="1056" spans="7:12" x14ac:dyDescent="0.25">
      <c r="G1056" s="13"/>
      <c r="H1056" s="13"/>
      <c r="I1056" s="13">
        <v>102.8</v>
      </c>
      <c r="J1056" s="74">
        <f t="shared" si="55"/>
        <v>4.2833333333333332</v>
      </c>
      <c r="K1056" s="26" t="e">
        <f t="shared" si="54"/>
        <v>#REF!</v>
      </c>
      <c r="L1056" s="75" t="e">
        <f t="shared" si="56"/>
        <v>#REF!</v>
      </c>
    </row>
    <row r="1057" spans="7:12" x14ac:dyDescent="0.25">
      <c r="G1057" s="13"/>
      <c r="H1057" s="13"/>
      <c r="I1057" s="13">
        <v>102.9</v>
      </c>
      <c r="J1057" s="74">
        <f t="shared" si="55"/>
        <v>4.2875000000000005</v>
      </c>
      <c r="K1057" s="26" t="e">
        <f t="shared" si="54"/>
        <v>#REF!</v>
      </c>
      <c r="L1057" s="75" t="e">
        <f t="shared" si="56"/>
        <v>#REF!</v>
      </c>
    </row>
    <row r="1058" spans="7:12" x14ac:dyDescent="0.25">
      <c r="G1058" s="13"/>
      <c r="H1058" s="13"/>
      <c r="I1058" s="13">
        <v>103</v>
      </c>
      <c r="J1058" s="74">
        <f t="shared" si="55"/>
        <v>4.291666666666667</v>
      </c>
      <c r="K1058" s="26" t="e">
        <f t="shared" si="54"/>
        <v>#REF!</v>
      </c>
      <c r="L1058" s="75" t="e">
        <f t="shared" si="56"/>
        <v>#REF!</v>
      </c>
    </row>
    <row r="1059" spans="7:12" x14ac:dyDescent="0.25">
      <c r="G1059" s="13"/>
      <c r="H1059" s="13"/>
      <c r="I1059" s="13">
        <v>103.1</v>
      </c>
      <c r="J1059" s="74">
        <f t="shared" si="55"/>
        <v>4.2958333333333334</v>
      </c>
      <c r="K1059" s="26" t="e">
        <f t="shared" si="54"/>
        <v>#REF!</v>
      </c>
      <c r="L1059" s="75" t="e">
        <f t="shared" si="56"/>
        <v>#REF!</v>
      </c>
    </row>
    <row r="1060" spans="7:12" x14ac:dyDescent="0.25">
      <c r="G1060" s="13"/>
      <c r="H1060" s="13"/>
      <c r="I1060" s="13">
        <v>103.2</v>
      </c>
      <c r="J1060" s="74">
        <f t="shared" si="55"/>
        <v>4.3</v>
      </c>
      <c r="K1060" s="26" t="e">
        <f t="shared" si="54"/>
        <v>#REF!</v>
      </c>
      <c r="L1060" s="75" t="e">
        <f t="shared" si="56"/>
        <v>#REF!</v>
      </c>
    </row>
    <row r="1061" spans="7:12" x14ac:dyDescent="0.25">
      <c r="G1061" s="13"/>
      <c r="H1061" s="13"/>
      <c r="I1061" s="13">
        <v>103.3</v>
      </c>
      <c r="J1061" s="74">
        <f t="shared" si="55"/>
        <v>4.3041666666666663</v>
      </c>
      <c r="K1061" s="26" t="e">
        <f t="shared" si="54"/>
        <v>#REF!</v>
      </c>
      <c r="L1061" s="75" t="e">
        <f t="shared" si="56"/>
        <v>#REF!</v>
      </c>
    </row>
    <row r="1062" spans="7:12" x14ac:dyDescent="0.25">
      <c r="G1062" s="13"/>
      <c r="H1062" s="13"/>
      <c r="I1062" s="13">
        <v>103.4</v>
      </c>
      <c r="J1062" s="74">
        <f t="shared" si="55"/>
        <v>4.3083333333333336</v>
      </c>
      <c r="K1062" s="26" t="e">
        <f t="shared" si="54"/>
        <v>#REF!</v>
      </c>
      <c r="L1062" s="75" t="e">
        <f t="shared" si="56"/>
        <v>#REF!</v>
      </c>
    </row>
    <row r="1063" spans="7:12" x14ac:dyDescent="0.25">
      <c r="G1063" s="13"/>
      <c r="H1063" s="13"/>
      <c r="I1063" s="13">
        <v>103.5</v>
      </c>
      <c r="J1063" s="74">
        <f t="shared" si="55"/>
        <v>4.3125</v>
      </c>
      <c r="K1063" s="26" t="e">
        <f t="shared" si="54"/>
        <v>#REF!</v>
      </c>
      <c r="L1063" s="75" t="e">
        <f t="shared" si="56"/>
        <v>#REF!</v>
      </c>
    </row>
    <row r="1064" spans="7:12" x14ac:dyDescent="0.25">
      <c r="G1064" s="13"/>
      <c r="H1064" s="13"/>
      <c r="I1064" s="13">
        <v>103.6</v>
      </c>
      <c r="J1064" s="74">
        <f t="shared" si="55"/>
        <v>4.3166666666666664</v>
      </c>
      <c r="K1064" s="26" t="e">
        <f t="shared" si="54"/>
        <v>#REF!</v>
      </c>
      <c r="L1064" s="75" t="e">
        <f t="shared" si="56"/>
        <v>#REF!</v>
      </c>
    </row>
    <row r="1065" spans="7:12" x14ac:dyDescent="0.25">
      <c r="G1065" s="13"/>
      <c r="H1065" s="13"/>
      <c r="I1065" s="13">
        <v>103.7</v>
      </c>
      <c r="J1065" s="74">
        <f t="shared" si="55"/>
        <v>4.3208333333333337</v>
      </c>
      <c r="K1065" s="26" t="e">
        <f t="shared" si="54"/>
        <v>#REF!</v>
      </c>
      <c r="L1065" s="75" t="e">
        <f t="shared" si="56"/>
        <v>#REF!</v>
      </c>
    </row>
    <row r="1066" spans="7:12" x14ac:dyDescent="0.25">
      <c r="G1066" s="13"/>
      <c r="H1066" s="13"/>
      <c r="I1066" s="13">
        <v>103.8</v>
      </c>
      <c r="J1066" s="74">
        <f t="shared" si="55"/>
        <v>4.3250000000000002</v>
      </c>
      <c r="K1066" s="26" t="e">
        <f t="shared" si="54"/>
        <v>#REF!</v>
      </c>
      <c r="L1066" s="75" t="e">
        <f t="shared" si="56"/>
        <v>#REF!</v>
      </c>
    </row>
    <row r="1067" spans="7:12" x14ac:dyDescent="0.25">
      <c r="G1067" s="13"/>
      <c r="H1067" s="13"/>
      <c r="I1067" s="13">
        <v>103.9</v>
      </c>
      <c r="J1067" s="74">
        <f t="shared" si="55"/>
        <v>4.3291666666666666</v>
      </c>
      <c r="K1067" s="26" t="e">
        <f t="shared" si="54"/>
        <v>#REF!</v>
      </c>
      <c r="L1067" s="75" t="e">
        <f t="shared" si="56"/>
        <v>#REF!</v>
      </c>
    </row>
    <row r="1068" spans="7:12" x14ac:dyDescent="0.25">
      <c r="G1068" s="13"/>
      <c r="H1068" s="13"/>
      <c r="I1068" s="13">
        <v>104</v>
      </c>
      <c r="J1068" s="74">
        <f t="shared" si="55"/>
        <v>4.333333333333333</v>
      </c>
      <c r="K1068" s="26" t="e">
        <f t="shared" si="54"/>
        <v>#REF!</v>
      </c>
      <c r="L1068" s="75" t="e">
        <f t="shared" si="56"/>
        <v>#REF!</v>
      </c>
    </row>
    <row r="1069" spans="7:12" x14ac:dyDescent="0.25">
      <c r="G1069" s="13"/>
      <c r="H1069" s="13"/>
      <c r="I1069" s="13">
        <v>104.1</v>
      </c>
      <c r="J1069" s="74">
        <f t="shared" si="55"/>
        <v>4.3374999999999995</v>
      </c>
      <c r="K1069" s="26" t="e">
        <f t="shared" si="54"/>
        <v>#REF!</v>
      </c>
      <c r="L1069" s="75" t="e">
        <f t="shared" si="56"/>
        <v>#REF!</v>
      </c>
    </row>
    <row r="1070" spans="7:12" x14ac:dyDescent="0.25">
      <c r="G1070" s="13"/>
      <c r="H1070" s="13"/>
      <c r="I1070" s="13">
        <v>104.2</v>
      </c>
      <c r="J1070" s="74">
        <f t="shared" si="55"/>
        <v>4.3416666666666668</v>
      </c>
      <c r="K1070" s="26" t="e">
        <f t="shared" si="54"/>
        <v>#REF!</v>
      </c>
      <c r="L1070" s="75" t="e">
        <f t="shared" si="56"/>
        <v>#REF!</v>
      </c>
    </row>
    <row r="1071" spans="7:12" x14ac:dyDescent="0.25">
      <c r="G1071" s="13"/>
      <c r="H1071" s="13"/>
      <c r="I1071" s="13">
        <v>104.3</v>
      </c>
      <c r="J1071" s="74">
        <f t="shared" si="55"/>
        <v>4.3458333333333332</v>
      </c>
      <c r="K1071" s="26" t="e">
        <f t="shared" si="54"/>
        <v>#REF!</v>
      </c>
      <c r="L1071" s="75" t="e">
        <f t="shared" si="56"/>
        <v>#REF!</v>
      </c>
    </row>
    <row r="1072" spans="7:12" x14ac:dyDescent="0.25">
      <c r="G1072" s="13"/>
      <c r="H1072" s="13"/>
      <c r="I1072" s="13">
        <v>104.4</v>
      </c>
      <c r="J1072" s="74">
        <f t="shared" si="55"/>
        <v>4.3500000000000005</v>
      </c>
      <c r="K1072" s="26" t="e">
        <f t="shared" si="54"/>
        <v>#REF!</v>
      </c>
      <c r="L1072" s="75" t="e">
        <f t="shared" si="56"/>
        <v>#REF!</v>
      </c>
    </row>
    <row r="1073" spans="7:12" x14ac:dyDescent="0.25">
      <c r="G1073" s="13"/>
      <c r="H1073" s="13"/>
      <c r="I1073" s="13">
        <v>104.5</v>
      </c>
      <c r="J1073" s="74">
        <f t="shared" si="55"/>
        <v>4.354166666666667</v>
      </c>
      <c r="K1073" s="26" t="e">
        <f t="shared" si="54"/>
        <v>#REF!</v>
      </c>
      <c r="L1073" s="75" t="e">
        <f t="shared" si="56"/>
        <v>#REF!</v>
      </c>
    </row>
    <row r="1074" spans="7:12" x14ac:dyDescent="0.25">
      <c r="G1074" s="13"/>
      <c r="H1074" s="13"/>
      <c r="I1074" s="13">
        <v>104.6</v>
      </c>
      <c r="J1074" s="74">
        <f t="shared" si="55"/>
        <v>4.3583333333333334</v>
      </c>
      <c r="K1074" s="26" t="e">
        <f t="shared" si="54"/>
        <v>#REF!</v>
      </c>
      <c r="L1074" s="75" t="e">
        <f t="shared" si="56"/>
        <v>#REF!</v>
      </c>
    </row>
    <row r="1075" spans="7:12" x14ac:dyDescent="0.25">
      <c r="G1075" s="13"/>
      <c r="H1075" s="13"/>
      <c r="I1075" s="13">
        <v>104.7</v>
      </c>
      <c r="J1075" s="74">
        <f t="shared" si="55"/>
        <v>4.3624999999999998</v>
      </c>
      <c r="K1075" s="26" t="e">
        <f t="shared" si="54"/>
        <v>#REF!</v>
      </c>
      <c r="L1075" s="75" t="e">
        <f t="shared" si="56"/>
        <v>#REF!</v>
      </c>
    </row>
    <row r="1076" spans="7:12" x14ac:dyDescent="0.25">
      <c r="G1076" s="13"/>
      <c r="H1076" s="13"/>
      <c r="I1076" s="13">
        <v>104.8</v>
      </c>
      <c r="J1076" s="74">
        <f t="shared" si="55"/>
        <v>4.3666666666666663</v>
      </c>
      <c r="K1076" s="26" t="e">
        <f t="shared" si="54"/>
        <v>#REF!</v>
      </c>
      <c r="L1076" s="75" t="e">
        <f t="shared" si="56"/>
        <v>#REF!</v>
      </c>
    </row>
    <row r="1077" spans="7:12" x14ac:dyDescent="0.25">
      <c r="G1077" s="13"/>
      <c r="H1077" s="13"/>
      <c r="I1077" s="13">
        <v>104.9</v>
      </c>
      <c r="J1077" s="74">
        <f t="shared" si="55"/>
        <v>4.3708333333333336</v>
      </c>
      <c r="K1077" s="26" t="e">
        <f t="shared" si="54"/>
        <v>#REF!</v>
      </c>
      <c r="L1077" s="75" t="e">
        <f t="shared" si="56"/>
        <v>#REF!</v>
      </c>
    </row>
    <row r="1078" spans="7:12" x14ac:dyDescent="0.25">
      <c r="G1078" s="13"/>
      <c r="H1078" s="13"/>
      <c r="I1078" s="13">
        <v>105</v>
      </c>
      <c r="J1078" s="74">
        <f t="shared" si="55"/>
        <v>4.375</v>
      </c>
      <c r="K1078" s="26" t="e">
        <f t="shared" si="54"/>
        <v>#REF!</v>
      </c>
      <c r="L1078" s="75" t="e">
        <f t="shared" si="56"/>
        <v>#REF!</v>
      </c>
    </row>
    <row r="1079" spans="7:12" x14ac:dyDescent="0.25">
      <c r="G1079" s="13"/>
      <c r="H1079" s="13"/>
      <c r="I1079" s="13">
        <v>105.1</v>
      </c>
      <c r="J1079" s="74">
        <f t="shared" si="55"/>
        <v>4.3791666666666664</v>
      </c>
      <c r="K1079" s="26" t="e">
        <f t="shared" si="54"/>
        <v>#REF!</v>
      </c>
      <c r="L1079" s="75" t="e">
        <f t="shared" si="56"/>
        <v>#REF!</v>
      </c>
    </row>
    <row r="1080" spans="7:12" x14ac:dyDescent="0.25">
      <c r="G1080" s="13"/>
      <c r="H1080" s="13"/>
      <c r="I1080" s="13">
        <v>105.2</v>
      </c>
      <c r="J1080" s="74">
        <f t="shared" si="55"/>
        <v>4.3833333333333337</v>
      </c>
      <c r="K1080" s="26" t="e">
        <f t="shared" si="54"/>
        <v>#REF!</v>
      </c>
      <c r="L1080" s="75" t="e">
        <f t="shared" si="56"/>
        <v>#REF!</v>
      </c>
    </row>
    <row r="1081" spans="7:12" x14ac:dyDescent="0.25">
      <c r="G1081" s="13"/>
      <c r="H1081" s="13"/>
      <c r="I1081" s="13">
        <v>105.3</v>
      </c>
      <c r="J1081" s="74">
        <f t="shared" si="55"/>
        <v>4.3875000000000002</v>
      </c>
      <c r="K1081" s="26" t="e">
        <f t="shared" si="54"/>
        <v>#REF!</v>
      </c>
      <c r="L1081" s="75" t="e">
        <f t="shared" si="56"/>
        <v>#REF!</v>
      </c>
    </row>
    <row r="1082" spans="7:12" x14ac:dyDescent="0.25">
      <c r="G1082" s="13"/>
      <c r="H1082" s="13"/>
      <c r="I1082" s="13">
        <v>105.4</v>
      </c>
      <c r="J1082" s="74">
        <f t="shared" si="55"/>
        <v>4.3916666666666666</v>
      </c>
      <c r="K1082" s="26" t="e">
        <f t="shared" si="54"/>
        <v>#REF!</v>
      </c>
      <c r="L1082" s="75" t="e">
        <f t="shared" si="56"/>
        <v>#REF!</v>
      </c>
    </row>
    <row r="1083" spans="7:12" x14ac:dyDescent="0.25">
      <c r="G1083" s="13"/>
      <c r="H1083" s="13"/>
      <c r="I1083" s="13">
        <v>105.5</v>
      </c>
      <c r="J1083" s="74">
        <f t="shared" si="55"/>
        <v>4.395833333333333</v>
      </c>
      <c r="K1083" s="26" t="e">
        <f t="shared" si="54"/>
        <v>#REF!</v>
      </c>
      <c r="L1083" s="75" t="e">
        <f t="shared" si="56"/>
        <v>#REF!</v>
      </c>
    </row>
    <row r="1084" spans="7:12" x14ac:dyDescent="0.25">
      <c r="G1084" s="13"/>
      <c r="H1084" s="13"/>
      <c r="I1084" s="13">
        <v>105.6</v>
      </c>
      <c r="J1084" s="74">
        <f t="shared" si="55"/>
        <v>4.3999999999999995</v>
      </c>
      <c r="K1084" s="26" t="e">
        <f t="shared" si="54"/>
        <v>#REF!</v>
      </c>
      <c r="L1084" s="75" t="e">
        <f t="shared" si="56"/>
        <v>#REF!</v>
      </c>
    </row>
    <row r="1085" spans="7:12" x14ac:dyDescent="0.25">
      <c r="G1085" s="13"/>
      <c r="H1085" s="13"/>
      <c r="I1085" s="13">
        <v>105.7</v>
      </c>
      <c r="J1085" s="74">
        <f t="shared" si="55"/>
        <v>4.4041666666666668</v>
      </c>
      <c r="K1085" s="26" t="e">
        <f t="shared" si="54"/>
        <v>#REF!</v>
      </c>
      <c r="L1085" s="75" t="e">
        <f t="shared" si="56"/>
        <v>#REF!</v>
      </c>
    </row>
    <row r="1086" spans="7:12" x14ac:dyDescent="0.25">
      <c r="G1086" s="13"/>
      <c r="H1086" s="13"/>
      <c r="I1086" s="13">
        <v>105.8</v>
      </c>
      <c r="J1086" s="74">
        <f t="shared" si="55"/>
        <v>4.4083333333333332</v>
      </c>
      <c r="K1086" s="26" t="e">
        <f t="shared" si="54"/>
        <v>#REF!</v>
      </c>
      <c r="L1086" s="75" t="e">
        <f t="shared" si="56"/>
        <v>#REF!</v>
      </c>
    </row>
    <row r="1087" spans="7:12" x14ac:dyDescent="0.25">
      <c r="G1087" s="13"/>
      <c r="H1087" s="13"/>
      <c r="I1087" s="13">
        <v>105.9</v>
      </c>
      <c r="J1087" s="74">
        <f t="shared" si="55"/>
        <v>4.4125000000000005</v>
      </c>
      <c r="K1087" s="26" t="e">
        <f t="shared" si="54"/>
        <v>#REF!</v>
      </c>
      <c r="L1087" s="75" t="e">
        <f t="shared" si="56"/>
        <v>#REF!</v>
      </c>
    </row>
    <row r="1088" spans="7:12" x14ac:dyDescent="0.25">
      <c r="G1088" s="13"/>
      <c r="H1088" s="13"/>
      <c r="I1088" s="13">
        <v>106</v>
      </c>
      <c r="J1088" s="74">
        <f t="shared" si="55"/>
        <v>4.416666666666667</v>
      </c>
      <c r="K1088" s="26" t="e">
        <f t="shared" si="54"/>
        <v>#REF!</v>
      </c>
      <c r="L1088" s="75" t="e">
        <f t="shared" si="56"/>
        <v>#REF!</v>
      </c>
    </row>
    <row r="1089" spans="7:12" x14ac:dyDescent="0.25">
      <c r="G1089" s="13"/>
      <c r="H1089" s="13"/>
      <c r="I1089" s="13">
        <v>106.1</v>
      </c>
      <c r="J1089" s="74">
        <f t="shared" si="55"/>
        <v>4.4208333333333334</v>
      </c>
      <c r="K1089" s="26" t="e">
        <f t="shared" si="54"/>
        <v>#REF!</v>
      </c>
      <c r="L1089" s="75" t="e">
        <f t="shared" si="56"/>
        <v>#REF!</v>
      </c>
    </row>
    <row r="1090" spans="7:12" x14ac:dyDescent="0.25">
      <c r="G1090" s="13"/>
      <c r="H1090" s="13"/>
      <c r="I1090" s="13">
        <v>106.2</v>
      </c>
      <c r="J1090" s="74">
        <f t="shared" si="55"/>
        <v>4.4249999999999998</v>
      </c>
      <c r="K1090" s="26" t="e">
        <f t="shared" si="54"/>
        <v>#REF!</v>
      </c>
      <c r="L1090" s="75" t="e">
        <f t="shared" si="56"/>
        <v>#REF!</v>
      </c>
    </row>
    <row r="1091" spans="7:12" x14ac:dyDescent="0.25">
      <c r="G1091" s="13"/>
      <c r="H1091" s="13"/>
      <c r="I1091" s="13">
        <v>106.3</v>
      </c>
      <c r="J1091" s="74">
        <f t="shared" si="55"/>
        <v>4.4291666666666663</v>
      </c>
      <c r="K1091" s="26" t="e">
        <f t="shared" si="54"/>
        <v>#REF!</v>
      </c>
      <c r="L1091" s="75" t="e">
        <f t="shared" si="56"/>
        <v>#REF!</v>
      </c>
    </row>
    <row r="1092" spans="7:12" x14ac:dyDescent="0.25">
      <c r="G1092" s="13"/>
      <c r="H1092" s="13"/>
      <c r="I1092" s="13">
        <v>106.4</v>
      </c>
      <c r="J1092" s="74">
        <f t="shared" si="55"/>
        <v>4.4333333333333336</v>
      </c>
      <c r="K1092" s="26" t="e">
        <f t="shared" si="54"/>
        <v>#REF!</v>
      </c>
      <c r="L1092" s="75" t="e">
        <f t="shared" si="56"/>
        <v>#REF!</v>
      </c>
    </row>
    <row r="1093" spans="7:12" x14ac:dyDescent="0.25">
      <c r="G1093" s="13"/>
      <c r="H1093" s="13"/>
      <c r="I1093" s="13">
        <v>106.5</v>
      </c>
      <c r="J1093" s="74">
        <f t="shared" si="55"/>
        <v>4.4375</v>
      </c>
      <c r="K1093" s="26" t="e">
        <f t="shared" si="54"/>
        <v>#REF!</v>
      </c>
      <c r="L1093" s="75" t="e">
        <f t="shared" si="56"/>
        <v>#REF!</v>
      </c>
    </row>
    <row r="1094" spans="7:12" x14ac:dyDescent="0.25">
      <c r="G1094" s="13"/>
      <c r="H1094" s="13"/>
      <c r="I1094" s="13">
        <v>106.6</v>
      </c>
      <c r="J1094" s="74">
        <f t="shared" si="55"/>
        <v>4.4416666666666664</v>
      </c>
      <c r="K1094" s="26" t="e">
        <f t="shared" si="54"/>
        <v>#REF!</v>
      </c>
      <c r="L1094" s="75" t="e">
        <f t="shared" si="56"/>
        <v>#REF!</v>
      </c>
    </row>
    <row r="1095" spans="7:12" x14ac:dyDescent="0.25">
      <c r="G1095" s="13"/>
      <c r="H1095" s="13"/>
      <c r="I1095" s="13">
        <v>106.7</v>
      </c>
      <c r="J1095" s="74">
        <f t="shared" si="55"/>
        <v>4.4458333333333337</v>
      </c>
      <c r="K1095" s="26" t="e">
        <f t="shared" si="54"/>
        <v>#REF!</v>
      </c>
      <c r="L1095" s="75" t="e">
        <f t="shared" si="56"/>
        <v>#REF!</v>
      </c>
    </row>
    <row r="1096" spans="7:12" x14ac:dyDescent="0.25">
      <c r="G1096" s="13"/>
      <c r="H1096" s="13"/>
      <c r="I1096" s="13">
        <v>106.8</v>
      </c>
      <c r="J1096" s="74">
        <f t="shared" si="55"/>
        <v>4.45</v>
      </c>
      <c r="K1096" s="26" t="e">
        <f t="shared" si="54"/>
        <v>#REF!</v>
      </c>
      <c r="L1096" s="75" t="e">
        <f t="shared" si="56"/>
        <v>#REF!</v>
      </c>
    </row>
    <row r="1097" spans="7:12" x14ac:dyDescent="0.25">
      <c r="G1097" s="13"/>
      <c r="H1097" s="13"/>
      <c r="I1097" s="13">
        <v>106.9</v>
      </c>
      <c r="J1097" s="74">
        <f t="shared" si="55"/>
        <v>4.4541666666666666</v>
      </c>
      <c r="K1097" s="26" t="e">
        <f t="shared" si="54"/>
        <v>#REF!</v>
      </c>
      <c r="L1097" s="75" t="e">
        <f t="shared" si="56"/>
        <v>#REF!</v>
      </c>
    </row>
    <row r="1098" spans="7:12" x14ac:dyDescent="0.25">
      <c r="G1098" s="13"/>
      <c r="H1098" s="13"/>
      <c r="I1098" s="13">
        <v>107</v>
      </c>
      <c r="J1098" s="74">
        <f t="shared" si="55"/>
        <v>4.458333333333333</v>
      </c>
      <c r="K1098" s="26" t="e">
        <f t="shared" si="54"/>
        <v>#REF!</v>
      </c>
      <c r="L1098" s="75" t="e">
        <f t="shared" si="56"/>
        <v>#REF!</v>
      </c>
    </row>
    <row r="1099" spans="7:12" x14ac:dyDescent="0.25">
      <c r="G1099" s="13"/>
      <c r="H1099" s="13"/>
      <c r="I1099" s="13">
        <v>107.1</v>
      </c>
      <c r="J1099" s="74">
        <f t="shared" si="55"/>
        <v>4.4624999999999995</v>
      </c>
      <c r="K1099" s="26" t="e">
        <f t="shared" si="54"/>
        <v>#REF!</v>
      </c>
      <c r="L1099" s="75" t="e">
        <f t="shared" si="56"/>
        <v>#REF!</v>
      </c>
    </row>
    <row r="1100" spans="7:12" x14ac:dyDescent="0.25">
      <c r="G1100" s="13"/>
      <c r="H1100" s="13"/>
      <c r="I1100" s="13">
        <v>107.2</v>
      </c>
      <c r="J1100" s="74">
        <f t="shared" si="55"/>
        <v>4.4666666666666668</v>
      </c>
      <c r="K1100" s="26" t="e">
        <f t="shared" si="54"/>
        <v>#REF!</v>
      </c>
      <c r="L1100" s="75" t="e">
        <f t="shared" si="56"/>
        <v>#REF!</v>
      </c>
    </row>
    <row r="1101" spans="7:12" x14ac:dyDescent="0.25">
      <c r="G1101" s="13"/>
      <c r="H1101" s="13"/>
      <c r="I1101" s="13">
        <v>107.3</v>
      </c>
      <c r="J1101" s="74">
        <f t="shared" si="55"/>
        <v>4.4708333333333332</v>
      </c>
      <c r="K1101" s="26" t="e">
        <f t="shared" si="54"/>
        <v>#REF!</v>
      </c>
      <c r="L1101" s="75" t="e">
        <f t="shared" si="56"/>
        <v>#REF!</v>
      </c>
    </row>
    <row r="1102" spans="7:12" x14ac:dyDescent="0.25">
      <c r="G1102" s="13"/>
      <c r="H1102" s="13"/>
      <c r="I1102" s="13">
        <v>107.4</v>
      </c>
      <c r="J1102" s="74">
        <f t="shared" si="55"/>
        <v>4.4750000000000005</v>
      </c>
      <c r="K1102" s="26" t="e">
        <f t="shared" si="54"/>
        <v>#REF!</v>
      </c>
      <c r="L1102" s="75" t="e">
        <f t="shared" si="56"/>
        <v>#REF!</v>
      </c>
    </row>
    <row r="1103" spans="7:12" x14ac:dyDescent="0.25">
      <c r="G1103" s="13"/>
      <c r="H1103" s="13"/>
      <c r="I1103" s="13">
        <v>107.5</v>
      </c>
      <c r="J1103" s="74">
        <f t="shared" si="55"/>
        <v>4.479166666666667</v>
      </c>
      <c r="K1103" s="26" t="e">
        <f t="shared" si="54"/>
        <v>#REF!</v>
      </c>
      <c r="L1103" s="75" t="e">
        <f t="shared" si="56"/>
        <v>#REF!</v>
      </c>
    </row>
    <row r="1104" spans="7:12" x14ac:dyDescent="0.25">
      <c r="G1104" s="13"/>
      <c r="H1104" s="13"/>
      <c r="I1104" s="13">
        <v>107.6</v>
      </c>
      <c r="J1104" s="74">
        <f t="shared" si="55"/>
        <v>4.4833333333333334</v>
      </c>
      <c r="K1104" s="26" t="e">
        <f t="shared" si="54"/>
        <v>#REF!</v>
      </c>
      <c r="L1104" s="75" t="e">
        <f t="shared" si="56"/>
        <v>#REF!</v>
      </c>
    </row>
    <row r="1105" spans="7:12" x14ac:dyDescent="0.25">
      <c r="G1105" s="13"/>
      <c r="H1105" s="13"/>
      <c r="I1105" s="13">
        <v>107.7</v>
      </c>
      <c r="J1105" s="74">
        <f t="shared" si="55"/>
        <v>4.4874999999999998</v>
      </c>
      <c r="K1105" s="26" t="e">
        <f t="shared" si="54"/>
        <v>#REF!</v>
      </c>
      <c r="L1105" s="75" t="e">
        <f t="shared" si="56"/>
        <v>#REF!</v>
      </c>
    </row>
    <row r="1106" spans="7:12" x14ac:dyDescent="0.25">
      <c r="G1106" s="13"/>
      <c r="H1106" s="13"/>
      <c r="I1106" s="13">
        <v>107.8</v>
      </c>
      <c r="J1106" s="74">
        <f t="shared" si="55"/>
        <v>4.4916666666666663</v>
      </c>
      <c r="K1106" s="26" t="e">
        <f t="shared" si="54"/>
        <v>#REF!</v>
      </c>
      <c r="L1106" s="75" t="e">
        <f t="shared" si="56"/>
        <v>#REF!</v>
      </c>
    </row>
    <row r="1107" spans="7:12" x14ac:dyDescent="0.25">
      <c r="G1107" s="13"/>
      <c r="H1107" s="13"/>
      <c r="I1107" s="13">
        <v>107.9</v>
      </c>
      <c r="J1107" s="74">
        <f t="shared" si="55"/>
        <v>4.4958333333333336</v>
      </c>
      <c r="K1107" s="26" t="e">
        <f t="shared" si="54"/>
        <v>#REF!</v>
      </c>
      <c r="L1107" s="75" t="e">
        <f t="shared" si="56"/>
        <v>#REF!</v>
      </c>
    </row>
    <row r="1108" spans="7:12" x14ac:dyDescent="0.25">
      <c r="G1108" s="13"/>
      <c r="H1108" s="13"/>
      <c r="I1108" s="13">
        <v>108</v>
      </c>
      <c r="J1108" s="74">
        <f t="shared" si="55"/>
        <v>4.5</v>
      </c>
      <c r="K1108" s="26" t="e">
        <f t="shared" si="54"/>
        <v>#REF!</v>
      </c>
      <c r="L1108" s="75" t="e">
        <f t="shared" si="56"/>
        <v>#REF!</v>
      </c>
    </row>
    <row r="1109" spans="7:12" x14ac:dyDescent="0.25">
      <c r="G1109" s="13"/>
      <c r="H1109" s="13"/>
      <c r="I1109" s="13">
        <v>108.1</v>
      </c>
      <c r="J1109" s="74">
        <f t="shared" si="55"/>
        <v>4.5041666666666664</v>
      </c>
      <c r="K1109" s="26" t="e">
        <f t="shared" si="54"/>
        <v>#REF!</v>
      </c>
      <c r="L1109" s="75" t="e">
        <f t="shared" si="56"/>
        <v>#REF!</v>
      </c>
    </row>
    <row r="1110" spans="7:12" x14ac:dyDescent="0.25">
      <c r="G1110" s="13"/>
      <c r="H1110" s="13"/>
      <c r="I1110" s="13">
        <v>108.2</v>
      </c>
      <c r="J1110" s="74">
        <f t="shared" si="55"/>
        <v>4.5083333333333337</v>
      </c>
      <c r="K1110" s="26" t="e">
        <f t="shared" si="54"/>
        <v>#REF!</v>
      </c>
      <c r="L1110" s="75" t="e">
        <f t="shared" si="56"/>
        <v>#REF!</v>
      </c>
    </row>
    <row r="1111" spans="7:12" x14ac:dyDescent="0.25">
      <c r="G1111" s="13"/>
      <c r="H1111" s="13"/>
      <c r="I1111" s="13">
        <v>108.3</v>
      </c>
      <c r="J1111" s="74">
        <f t="shared" si="55"/>
        <v>4.5125000000000002</v>
      </c>
      <c r="K1111" s="26" t="e">
        <f t="shared" si="54"/>
        <v>#REF!</v>
      </c>
      <c r="L1111" s="75" t="e">
        <f t="shared" si="56"/>
        <v>#REF!</v>
      </c>
    </row>
    <row r="1112" spans="7:12" x14ac:dyDescent="0.25">
      <c r="G1112" s="13"/>
      <c r="H1112" s="13"/>
      <c r="I1112" s="13">
        <v>108.4</v>
      </c>
      <c r="J1112" s="74">
        <f t="shared" si="55"/>
        <v>4.5166666666666666</v>
      </c>
      <c r="K1112" s="26" t="e">
        <f t="shared" si="54"/>
        <v>#REF!</v>
      </c>
      <c r="L1112" s="75" t="e">
        <f t="shared" si="56"/>
        <v>#REF!</v>
      </c>
    </row>
    <row r="1113" spans="7:12" x14ac:dyDescent="0.25">
      <c r="G1113" s="13"/>
      <c r="H1113" s="13"/>
      <c r="I1113" s="13">
        <v>108.5</v>
      </c>
      <c r="J1113" s="74">
        <f t="shared" si="55"/>
        <v>4.520833333333333</v>
      </c>
      <c r="K1113" s="26" t="e">
        <f t="shared" si="54"/>
        <v>#REF!</v>
      </c>
      <c r="L1113" s="75" t="e">
        <f t="shared" si="56"/>
        <v>#REF!</v>
      </c>
    </row>
    <row r="1114" spans="7:12" x14ac:dyDescent="0.25">
      <c r="G1114" s="13"/>
      <c r="H1114" s="13"/>
      <c r="I1114" s="13">
        <v>108.6</v>
      </c>
      <c r="J1114" s="74">
        <f t="shared" si="55"/>
        <v>4.5249999999999995</v>
      </c>
      <c r="K1114" s="26" t="e">
        <f t="shared" si="54"/>
        <v>#REF!</v>
      </c>
      <c r="L1114" s="75" t="e">
        <f t="shared" si="56"/>
        <v>#REF!</v>
      </c>
    </row>
    <row r="1115" spans="7:12" x14ac:dyDescent="0.25">
      <c r="G1115" s="13"/>
      <c r="H1115" s="13"/>
      <c r="I1115" s="13">
        <v>108.7</v>
      </c>
      <c r="J1115" s="74">
        <f t="shared" si="55"/>
        <v>4.5291666666666668</v>
      </c>
      <c r="K1115" s="26" t="e">
        <f t="shared" si="54"/>
        <v>#REF!</v>
      </c>
      <c r="L1115" s="75" t="e">
        <f t="shared" si="56"/>
        <v>#REF!</v>
      </c>
    </row>
    <row r="1116" spans="7:12" x14ac:dyDescent="0.25">
      <c r="G1116" s="13"/>
      <c r="H1116" s="13"/>
      <c r="I1116" s="13">
        <v>108.8</v>
      </c>
      <c r="J1116" s="74">
        <f t="shared" si="55"/>
        <v>4.5333333333333332</v>
      </c>
      <c r="K1116" s="26" t="e">
        <f t="shared" ref="K1116:K1179" si="57">100%-EXP(-I1116/24*$B$10)</f>
        <v>#REF!</v>
      </c>
      <c r="L1116" s="75" t="e">
        <f t="shared" si="56"/>
        <v>#REF!</v>
      </c>
    </row>
    <row r="1117" spans="7:12" x14ac:dyDescent="0.25">
      <c r="G1117" s="13"/>
      <c r="H1117" s="13"/>
      <c r="I1117" s="13">
        <v>108.9</v>
      </c>
      <c r="J1117" s="74">
        <f t="shared" ref="J1117:J1180" si="58">I1117/24</f>
        <v>4.5375000000000005</v>
      </c>
      <c r="K1117" s="26" t="e">
        <f t="shared" si="57"/>
        <v>#REF!</v>
      </c>
      <c r="L1117" s="75" t="e">
        <f t="shared" si="56"/>
        <v>#REF!</v>
      </c>
    </row>
    <row r="1118" spans="7:12" x14ac:dyDescent="0.25">
      <c r="G1118" s="13"/>
      <c r="H1118" s="13"/>
      <c r="I1118" s="13">
        <v>109</v>
      </c>
      <c r="J1118" s="74">
        <f t="shared" si="58"/>
        <v>4.541666666666667</v>
      </c>
      <c r="K1118" s="26" t="e">
        <f t="shared" si="57"/>
        <v>#REF!</v>
      </c>
      <c r="L1118" s="75" t="e">
        <f t="shared" si="56"/>
        <v>#REF!</v>
      </c>
    </row>
    <row r="1119" spans="7:12" x14ac:dyDescent="0.25">
      <c r="G1119" s="13"/>
      <c r="H1119" s="13"/>
      <c r="I1119" s="13">
        <v>109.1</v>
      </c>
      <c r="J1119" s="74">
        <f t="shared" si="58"/>
        <v>4.5458333333333334</v>
      </c>
      <c r="K1119" s="26" t="e">
        <f t="shared" si="57"/>
        <v>#REF!</v>
      </c>
      <c r="L1119" s="75" t="e">
        <f t="shared" ref="L1119:L1182" si="59">K1119-K1118</f>
        <v>#REF!</v>
      </c>
    </row>
    <row r="1120" spans="7:12" x14ac:dyDescent="0.25">
      <c r="G1120" s="13"/>
      <c r="H1120" s="13"/>
      <c r="I1120" s="13">
        <v>109.2</v>
      </c>
      <c r="J1120" s="74">
        <f t="shared" si="58"/>
        <v>4.55</v>
      </c>
      <c r="K1120" s="26" t="e">
        <f t="shared" si="57"/>
        <v>#REF!</v>
      </c>
      <c r="L1120" s="75" t="e">
        <f t="shared" si="59"/>
        <v>#REF!</v>
      </c>
    </row>
    <row r="1121" spans="7:12" x14ac:dyDescent="0.25">
      <c r="G1121" s="13"/>
      <c r="H1121" s="13"/>
      <c r="I1121" s="13">
        <v>109.3</v>
      </c>
      <c r="J1121" s="74">
        <f t="shared" si="58"/>
        <v>4.5541666666666663</v>
      </c>
      <c r="K1121" s="26" t="e">
        <f t="shared" si="57"/>
        <v>#REF!</v>
      </c>
      <c r="L1121" s="75" t="e">
        <f t="shared" si="59"/>
        <v>#REF!</v>
      </c>
    </row>
    <row r="1122" spans="7:12" x14ac:dyDescent="0.25">
      <c r="G1122" s="13"/>
      <c r="H1122" s="13"/>
      <c r="I1122" s="13">
        <v>109.4</v>
      </c>
      <c r="J1122" s="74">
        <f t="shared" si="58"/>
        <v>4.5583333333333336</v>
      </c>
      <c r="K1122" s="26" t="e">
        <f t="shared" si="57"/>
        <v>#REF!</v>
      </c>
      <c r="L1122" s="75" t="e">
        <f t="shared" si="59"/>
        <v>#REF!</v>
      </c>
    </row>
    <row r="1123" spans="7:12" x14ac:dyDescent="0.25">
      <c r="G1123" s="13"/>
      <c r="H1123" s="13"/>
      <c r="I1123" s="13">
        <v>109.5</v>
      </c>
      <c r="J1123" s="74">
        <f t="shared" si="58"/>
        <v>4.5625</v>
      </c>
      <c r="K1123" s="26" t="e">
        <f t="shared" si="57"/>
        <v>#REF!</v>
      </c>
      <c r="L1123" s="75" t="e">
        <f t="shared" si="59"/>
        <v>#REF!</v>
      </c>
    </row>
    <row r="1124" spans="7:12" x14ac:dyDescent="0.25">
      <c r="G1124" s="13"/>
      <c r="H1124" s="13"/>
      <c r="I1124" s="13">
        <v>109.6</v>
      </c>
      <c r="J1124" s="74">
        <f t="shared" si="58"/>
        <v>4.5666666666666664</v>
      </c>
      <c r="K1124" s="26" t="e">
        <f t="shared" si="57"/>
        <v>#REF!</v>
      </c>
      <c r="L1124" s="75" t="e">
        <f t="shared" si="59"/>
        <v>#REF!</v>
      </c>
    </row>
    <row r="1125" spans="7:12" x14ac:dyDescent="0.25">
      <c r="G1125" s="13"/>
      <c r="H1125" s="13"/>
      <c r="I1125" s="13">
        <v>109.7</v>
      </c>
      <c r="J1125" s="74">
        <f t="shared" si="58"/>
        <v>4.5708333333333337</v>
      </c>
      <c r="K1125" s="26" t="e">
        <f t="shared" si="57"/>
        <v>#REF!</v>
      </c>
      <c r="L1125" s="75" t="e">
        <f t="shared" si="59"/>
        <v>#REF!</v>
      </c>
    </row>
    <row r="1126" spans="7:12" x14ac:dyDescent="0.25">
      <c r="G1126" s="13"/>
      <c r="H1126" s="13"/>
      <c r="I1126" s="13">
        <v>109.8</v>
      </c>
      <c r="J1126" s="74">
        <f t="shared" si="58"/>
        <v>4.5750000000000002</v>
      </c>
      <c r="K1126" s="26" t="e">
        <f t="shared" si="57"/>
        <v>#REF!</v>
      </c>
      <c r="L1126" s="75" t="e">
        <f t="shared" si="59"/>
        <v>#REF!</v>
      </c>
    </row>
    <row r="1127" spans="7:12" x14ac:dyDescent="0.25">
      <c r="G1127" s="13"/>
      <c r="H1127" s="13"/>
      <c r="I1127" s="13">
        <v>109.9</v>
      </c>
      <c r="J1127" s="74">
        <f t="shared" si="58"/>
        <v>4.5791666666666666</v>
      </c>
      <c r="K1127" s="26" t="e">
        <f t="shared" si="57"/>
        <v>#REF!</v>
      </c>
      <c r="L1127" s="75" t="e">
        <f t="shared" si="59"/>
        <v>#REF!</v>
      </c>
    </row>
    <row r="1128" spans="7:12" x14ac:dyDescent="0.25">
      <c r="G1128" s="13"/>
      <c r="H1128" s="13"/>
      <c r="I1128" s="13">
        <v>110</v>
      </c>
      <c r="J1128" s="74">
        <f t="shared" si="58"/>
        <v>4.583333333333333</v>
      </c>
      <c r="K1128" s="26" t="e">
        <f t="shared" si="57"/>
        <v>#REF!</v>
      </c>
      <c r="L1128" s="75" t="e">
        <f t="shared" si="59"/>
        <v>#REF!</v>
      </c>
    </row>
    <row r="1129" spans="7:12" x14ac:dyDescent="0.25">
      <c r="G1129" s="13"/>
      <c r="H1129" s="13"/>
      <c r="I1129" s="13">
        <v>110.1</v>
      </c>
      <c r="J1129" s="74">
        <f t="shared" si="58"/>
        <v>4.5874999999999995</v>
      </c>
      <c r="K1129" s="26" t="e">
        <f t="shared" si="57"/>
        <v>#REF!</v>
      </c>
      <c r="L1129" s="75" t="e">
        <f t="shared" si="59"/>
        <v>#REF!</v>
      </c>
    </row>
    <row r="1130" spans="7:12" x14ac:dyDescent="0.25">
      <c r="G1130" s="13"/>
      <c r="H1130" s="13"/>
      <c r="I1130" s="13">
        <v>110.2</v>
      </c>
      <c r="J1130" s="74">
        <f t="shared" si="58"/>
        <v>4.5916666666666668</v>
      </c>
      <c r="K1130" s="26" t="e">
        <f t="shared" si="57"/>
        <v>#REF!</v>
      </c>
      <c r="L1130" s="75" t="e">
        <f t="shared" si="59"/>
        <v>#REF!</v>
      </c>
    </row>
    <row r="1131" spans="7:12" x14ac:dyDescent="0.25">
      <c r="G1131" s="13"/>
      <c r="H1131" s="13"/>
      <c r="I1131" s="13">
        <v>110.3</v>
      </c>
      <c r="J1131" s="74">
        <f t="shared" si="58"/>
        <v>4.5958333333333332</v>
      </c>
      <c r="K1131" s="26" t="e">
        <f t="shared" si="57"/>
        <v>#REF!</v>
      </c>
      <c r="L1131" s="75" t="e">
        <f t="shared" si="59"/>
        <v>#REF!</v>
      </c>
    </row>
    <row r="1132" spans="7:12" x14ac:dyDescent="0.25">
      <c r="G1132" s="13"/>
      <c r="H1132" s="13"/>
      <c r="I1132" s="13">
        <v>110.4</v>
      </c>
      <c r="J1132" s="74">
        <f t="shared" si="58"/>
        <v>4.6000000000000005</v>
      </c>
      <c r="K1132" s="26" t="e">
        <f t="shared" si="57"/>
        <v>#REF!</v>
      </c>
      <c r="L1132" s="75" t="e">
        <f t="shared" si="59"/>
        <v>#REF!</v>
      </c>
    </row>
    <row r="1133" spans="7:12" x14ac:dyDescent="0.25">
      <c r="G1133" s="13"/>
      <c r="H1133" s="13"/>
      <c r="I1133" s="13">
        <v>110.5</v>
      </c>
      <c r="J1133" s="74">
        <f t="shared" si="58"/>
        <v>4.604166666666667</v>
      </c>
      <c r="K1133" s="26" t="e">
        <f t="shared" si="57"/>
        <v>#REF!</v>
      </c>
      <c r="L1133" s="75" t="e">
        <f t="shared" si="59"/>
        <v>#REF!</v>
      </c>
    </row>
    <row r="1134" spans="7:12" x14ac:dyDescent="0.25">
      <c r="G1134" s="13"/>
      <c r="H1134" s="13"/>
      <c r="I1134" s="13">
        <v>110.6</v>
      </c>
      <c r="J1134" s="74">
        <f t="shared" si="58"/>
        <v>4.6083333333333334</v>
      </c>
      <c r="K1134" s="26" t="e">
        <f t="shared" si="57"/>
        <v>#REF!</v>
      </c>
      <c r="L1134" s="75" t="e">
        <f t="shared" si="59"/>
        <v>#REF!</v>
      </c>
    </row>
    <row r="1135" spans="7:12" x14ac:dyDescent="0.25">
      <c r="G1135" s="13"/>
      <c r="H1135" s="13"/>
      <c r="I1135" s="13">
        <v>110.7</v>
      </c>
      <c r="J1135" s="74">
        <f t="shared" si="58"/>
        <v>4.6124999999999998</v>
      </c>
      <c r="K1135" s="26" t="e">
        <f t="shared" si="57"/>
        <v>#REF!</v>
      </c>
      <c r="L1135" s="75" t="e">
        <f t="shared" si="59"/>
        <v>#REF!</v>
      </c>
    </row>
    <row r="1136" spans="7:12" x14ac:dyDescent="0.25">
      <c r="G1136" s="13"/>
      <c r="H1136" s="13"/>
      <c r="I1136" s="13">
        <v>110.8</v>
      </c>
      <c r="J1136" s="74">
        <f t="shared" si="58"/>
        <v>4.6166666666666663</v>
      </c>
      <c r="K1136" s="26" t="e">
        <f t="shared" si="57"/>
        <v>#REF!</v>
      </c>
      <c r="L1136" s="75" t="e">
        <f t="shared" si="59"/>
        <v>#REF!</v>
      </c>
    </row>
    <row r="1137" spans="7:12" x14ac:dyDescent="0.25">
      <c r="G1137" s="13"/>
      <c r="H1137" s="13"/>
      <c r="I1137" s="13">
        <v>110.9</v>
      </c>
      <c r="J1137" s="74">
        <f t="shared" si="58"/>
        <v>4.6208333333333336</v>
      </c>
      <c r="K1137" s="26" t="e">
        <f t="shared" si="57"/>
        <v>#REF!</v>
      </c>
      <c r="L1137" s="75" t="e">
        <f t="shared" si="59"/>
        <v>#REF!</v>
      </c>
    </row>
    <row r="1138" spans="7:12" x14ac:dyDescent="0.25">
      <c r="G1138" s="13"/>
      <c r="H1138" s="13"/>
      <c r="I1138" s="13">
        <v>111</v>
      </c>
      <c r="J1138" s="74">
        <f t="shared" si="58"/>
        <v>4.625</v>
      </c>
      <c r="K1138" s="26" t="e">
        <f t="shared" si="57"/>
        <v>#REF!</v>
      </c>
      <c r="L1138" s="75" t="e">
        <f t="shared" si="59"/>
        <v>#REF!</v>
      </c>
    </row>
    <row r="1139" spans="7:12" x14ac:dyDescent="0.25">
      <c r="G1139" s="13"/>
      <c r="H1139" s="13"/>
      <c r="I1139" s="13">
        <v>111.1</v>
      </c>
      <c r="J1139" s="74">
        <f t="shared" si="58"/>
        <v>4.6291666666666664</v>
      </c>
      <c r="K1139" s="26" t="e">
        <f t="shared" si="57"/>
        <v>#REF!</v>
      </c>
      <c r="L1139" s="75" t="e">
        <f t="shared" si="59"/>
        <v>#REF!</v>
      </c>
    </row>
    <row r="1140" spans="7:12" x14ac:dyDescent="0.25">
      <c r="G1140" s="13"/>
      <c r="H1140" s="13"/>
      <c r="I1140" s="13">
        <v>111.2</v>
      </c>
      <c r="J1140" s="74">
        <f t="shared" si="58"/>
        <v>4.6333333333333337</v>
      </c>
      <c r="K1140" s="26" t="e">
        <f t="shared" si="57"/>
        <v>#REF!</v>
      </c>
      <c r="L1140" s="75" t="e">
        <f t="shared" si="59"/>
        <v>#REF!</v>
      </c>
    </row>
    <row r="1141" spans="7:12" x14ac:dyDescent="0.25">
      <c r="G1141" s="13"/>
      <c r="H1141" s="13"/>
      <c r="I1141" s="13">
        <v>111.3</v>
      </c>
      <c r="J1141" s="74">
        <f t="shared" si="58"/>
        <v>4.6375000000000002</v>
      </c>
      <c r="K1141" s="26" t="e">
        <f t="shared" si="57"/>
        <v>#REF!</v>
      </c>
      <c r="L1141" s="75" t="e">
        <f t="shared" si="59"/>
        <v>#REF!</v>
      </c>
    </row>
    <row r="1142" spans="7:12" x14ac:dyDescent="0.25">
      <c r="G1142" s="13"/>
      <c r="H1142" s="13"/>
      <c r="I1142" s="13">
        <v>111.4</v>
      </c>
      <c r="J1142" s="74">
        <f t="shared" si="58"/>
        <v>4.6416666666666666</v>
      </c>
      <c r="K1142" s="26" t="e">
        <f t="shared" si="57"/>
        <v>#REF!</v>
      </c>
      <c r="L1142" s="75" t="e">
        <f t="shared" si="59"/>
        <v>#REF!</v>
      </c>
    </row>
    <row r="1143" spans="7:12" x14ac:dyDescent="0.25">
      <c r="G1143" s="13"/>
      <c r="H1143" s="13"/>
      <c r="I1143" s="13">
        <v>111.5</v>
      </c>
      <c r="J1143" s="74">
        <f t="shared" si="58"/>
        <v>4.645833333333333</v>
      </c>
      <c r="K1143" s="26" t="e">
        <f t="shared" si="57"/>
        <v>#REF!</v>
      </c>
      <c r="L1143" s="75" t="e">
        <f t="shared" si="59"/>
        <v>#REF!</v>
      </c>
    </row>
    <row r="1144" spans="7:12" x14ac:dyDescent="0.25">
      <c r="G1144" s="13"/>
      <c r="H1144" s="13"/>
      <c r="I1144" s="13">
        <v>111.6</v>
      </c>
      <c r="J1144" s="74">
        <f t="shared" si="58"/>
        <v>4.6499999999999995</v>
      </c>
      <c r="K1144" s="26" t="e">
        <f t="shared" si="57"/>
        <v>#REF!</v>
      </c>
      <c r="L1144" s="75" t="e">
        <f t="shared" si="59"/>
        <v>#REF!</v>
      </c>
    </row>
    <row r="1145" spans="7:12" x14ac:dyDescent="0.25">
      <c r="G1145" s="13"/>
      <c r="H1145" s="13"/>
      <c r="I1145" s="13">
        <v>111.7</v>
      </c>
      <c r="J1145" s="74">
        <f t="shared" si="58"/>
        <v>4.6541666666666668</v>
      </c>
      <c r="K1145" s="26" t="e">
        <f t="shared" si="57"/>
        <v>#REF!</v>
      </c>
      <c r="L1145" s="75" t="e">
        <f t="shared" si="59"/>
        <v>#REF!</v>
      </c>
    </row>
    <row r="1146" spans="7:12" x14ac:dyDescent="0.25">
      <c r="G1146" s="13"/>
      <c r="H1146" s="13"/>
      <c r="I1146" s="13">
        <v>111.8</v>
      </c>
      <c r="J1146" s="74">
        <f t="shared" si="58"/>
        <v>4.6583333333333332</v>
      </c>
      <c r="K1146" s="26" t="e">
        <f t="shared" si="57"/>
        <v>#REF!</v>
      </c>
      <c r="L1146" s="75" t="e">
        <f t="shared" si="59"/>
        <v>#REF!</v>
      </c>
    </row>
    <row r="1147" spans="7:12" x14ac:dyDescent="0.25">
      <c r="G1147" s="13"/>
      <c r="H1147" s="13"/>
      <c r="I1147" s="13">
        <v>111.9</v>
      </c>
      <c r="J1147" s="74">
        <f t="shared" si="58"/>
        <v>4.6625000000000005</v>
      </c>
      <c r="K1147" s="26" t="e">
        <f t="shared" si="57"/>
        <v>#REF!</v>
      </c>
      <c r="L1147" s="75" t="e">
        <f t="shared" si="59"/>
        <v>#REF!</v>
      </c>
    </row>
    <row r="1148" spans="7:12" x14ac:dyDescent="0.25">
      <c r="G1148" s="13"/>
      <c r="H1148" s="13"/>
      <c r="I1148" s="13">
        <v>112</v>
      </c>
      <c r="J1148" s="74">
        <f t="shared" si="58"/>
        <v>4.666666666666667</v>
      </c>
      <c r="K1148" s="26" t="e">
        <f t="shared" si="57"/>
        <v>#REF!</v>
      </c>
      <c r="L1148" s="75" t="e">
        <f t="shared" si="59"/>
        <v>#REF!</v>
      </c>
    </row>
    <row r="1149" spans="7:12" x14ac:dyDescent="0.25">
      <c r="G1149" s="13"/>
      <c r="H1149" s="13"/>
      <c r="I1149" s="13">
        <v>112.1</v>
      </c>
      <c r="J1149" s="74">
        <f t="shared" si="58"/>
        <v>4.6708333333333334</v>
      </c>
      <c r="K1149" s="26" t="e">
        <f t="shared" si="57"/>
        <v>#REF!</v>
      </c>
      <c r="L1149" s="75" t="e">
        <f t="shared" si="59"/>
        <v>#REF!</v>
      </c>
    </row>
    <row r="1150" spans="7:12" x14ac:dyDescent="0.25">
      <c r="G1150" s="13"/>
      <c r="H1150" s="13"/>
      <c r="I1150" s="13">
        <v>112.2</v>
      </c>
      <c r="J1150" s="74">
        <f t="shared" si="58"/>
        <v>4.6749999999999998</v>
      </c>
      <c r="K1150" s="26" t="e">
        <f t="shared" si="57"/>
        <v>#REF!</v>
      </c>
      <c r="L1150" s="75" t="e">
        <f t="shared" si="59"/>
        <v>#REF!</v>
      </c>
    </row>
    <row r="1151" spans="7:12" x14ac:dyDescent="0.25">
      <c r="G1151" s="13"/>
      <c r="H1151" s="13"/>
      <c r="I1151" s="13">
        <v>112.3</v>
      </c>
      <c r="J1151" s="74">
        <f t="shared" si="58"/>
        <v>4.6791666666666663</v>
      </c>
      <c r="K1151" s="26" t="e">
        <f t="shared" si="57"/>
        <v>#REF!</v>
      </c>
      <c r="L1151" s="75" t="e">
        <f t="shared" si="59"/>
        <v>#REF!</v>
      </c>
    </row>
    <row r="1152" spans="7:12" x14ac:dyDescent="0.25">
      <c r="G1152" s="13"/>
      <c r="H1152" s="13"/>
      <c r="I1152" s="13">
        <v>112.4</v>
      </c>
      <c r="J1152" s="74">
        <f t="shared" si="58"/>
        <v>4.6833333333333336</v>
      </c>
      <c r="K1152" s="26" t="e">
        <f t="shared" si="57"/>
        <v>#REF!</v>
      </c>
      <c r="L1152" s="75" t="e">
        <f t="shared" si="59"/>
        <v>#REF!</v>
      </c>
    </row>
    <row r="1153" spans="7:12" x14ac:dyDescent="0.25">
      <c r="G1153" s="13"/>
      <c r="H1153" s="13"/>
      <c r="I1153" s="13">
        <v>112.5</v>
      </c>
      <c r="J1153" s="74">
        <f t="shared" si="58"/>
        <v>4.6875</v>
      </c>
      <c r="K1153" s="26" t="e">
        <f t="shared" si="57"/>
        <v>#REF!</v>
      </c>
      <c r="L1153" s="75" t="e">
        <f t="shared" si="59"/>
        <v>#REF!</v>
      </c>
    </row>
    <row r="1154" spans="7:12" x14ac:dyDescent="0.25">
      <c r="G1154" s="13"/>
      <c r="H1154" s="13"/>
      <c r="I1154" s="13">
        <v>112.6</v>
      </c>
      <c r="J1154" s="74">
        <f t="shared" si="58"/>
        <v>4.6916666666666664</v>
      </c>
      <c r="K1154" s="26" t="e">
        <f t="shared" si="57"/>
        <v>#REF!</v>
      </c>
      <c r="L1154" s="75" t="e">
        <f t="shared" si="59"/>
        <v>#REF!</v>
      </c>
    </row>
    <row r="1155" spans="7:12" x14ac:dyDescent="0.25">
      <c r="G1155" s="13"/>
      <c r="H1155" s="13"/>
      <c r="I1155" s="13">
        <v>112.7</v>
      </c>
      <c r="J1155" s="74">
        <f t="shared" si="58"/>
        <v>4.6958333333333337</v>
      </c>
      <c r="K1155" s="26" t="e">
        <f t="shared" si="57"/>
        <v>#REF!</v>
      </c>
      <c r="L1155" s="75" t="e">
        <f t="shared" si="59"/>
        <v>#REF!</v>
      </c>
    </row>
    <row r="1156" spans="7:12" x14ac:dyDescent="0.25">
      <c r="G1156" s="13"/>
      <c r="H1156" s="13"/>
      <c r="I1156" s="13">
        <v>112.8</v>
      </c>
      <c r="J1156" s="74">
        <f t="shared" si="58"/>
        <v>4.7</v>
      </c>
      <c r="K1156" s="26" t="e">
        <f t="shared" si="57"/>
        <v>#REF!</v>
      </c>
      <c r="L1156" s="75" t="e">
        <f t="shared" si="59"/>
        <v>#REF!</v>
      </c>
    </row>
    <row r="1157" spans="7:12" x14ac:dyDescent="0.25">
      <c r="G1157" s="13"/>
      <c r="H1157" s="13"/>
      <c r="I1157" s="13">
        <v>112.9</v>
      </c>
      <c r="J1157" s="74">
        <f t="shared" si="58"/>
        <v>4.7041666666666666</v>
      </c>
      <c r="K1157" s="26" t="e">
        <f t="shared" si="57"/>
        <v>#REF!</v>
      </c>
      <c r="L1157" s="75" t="e">
        <f t="shared" si="59"/>
        <v>#REF!</v>
      </c>
    </row>
    <row r="1158" spans="7:12" x14ac:dyDescent="0.25">
      <c r="G1158" s="13"/>
      <c r="H1158" s="13"/>
      <c r="I1158" s="13">
        <v>113</v>
      </c>
      <c r="J1158" s="74">
        <f t="shared" si="58"/>
        <v>4.708333333333333</v>
      </c>
      <c r="K1158" s="26" t="e">
        <f t="shared" si="57"/>
        <v>#REF!</v>
      </c>
      <c r="L1158" s="75" t="e">
        <f t="shared" si="59"/>
        <v>#REF!</v>
      </c>
    </row>
    <row r="1159" spans="7:12" x14ac:dyDescent="0.25">
      <c r="G1159" s="13"/>
      <c r="H1159" s="13"/>
      <c r="I1159" s="13">
        <v>113.1</v>
      </c>
      <c r="J1159" s="74">
        <f t="shared" si="58"/>
        <v>4.7124999999999995</v>
      </c>
      <c r="K1159" s="26" t="e">
        <f t="shared" si="57"/>
        <v>#REF!</v>
      </c>
      <c r="L1159" s="75" t="e">
        <f t="shared" si="59"/>
        <v>#REF!</v>
      </c>
    </row>
    <row r="1160" spans="7:12" x14ac:dyDescent="0.25">
      <c r="G1160" s="13"/>
      <c r="H1160" s="13"/>
      <c r="I1160" s="13">
        <v>113.2</v>
      </c>
      <c r="J1160" s="74">
        <f t="shared" si="58"/>
        <v>4.7166666666666668</v>
      </c>
      <c r="K1160" s="26" t="e">
        <f t="shared" si="57"/>
        <v>#REF!</v>
      </c>
      <c r="L1160" s="75" t="e">
        <f t="shared" si="59"/>
        <v>#REF!</v>
      </c>
    </row>
    <row r="1161" spans="7:12" x14ac:dyDescent="0.25">
      <c r="G1161" s="13"/>
      <c r="H1161" s="13"/>
      <c r="I1161" s="13">
        <v>113.3</v>
      </c>
      <c r="J1161" s="74">
        <f t="shared" si="58"/>
        <v>4.7208333333333332</v>
      </c>
      <c r="K1161" s="26" t="e">
        <f t="shared" si="57"/>
        <v>#REF!</v>
      </c>
      <c r="L1161" s="75" t="e">
        <f t="shared" si="59"/>
        <v>#REF!</v>
      </c>
    </row>
    <row r="1162" spans="7:12" x14ac:dyDescent="0.25">
      <c r="G1162" s="13"/>
      <c r="H1162" s="13"/>
      <c r="I1162" s="13">
        <v>113.4</v>
      </c>
      <c r="J1162" s="74">
        <f t="shared" si="58"/>
        <v>4.7250000000000005</v>
      </c>
      <c r="K1162" s="26" t="e">
        <f t="shared" si="57"/>
        <v>#REF!</v>
      </c>
      <c r="L1162" s="75" t="e">
        <f t="shared" si="59"/>
        <v>#REF!</v>
      </c>
    </row>
    <row r="1163" spans="7:12" x14ac:dyDescent="0.25">
      <c r="G1163" s="13"/>
      <c r="H1163" s="13"/>
      <c r="I1163" s="13">
        <v>113.5</v>
      </c>
      <c r="J1163" s="74">
        <f t="shared" si="58"/>
        <v>4.729166666666667</v>
      </c>
      <c r="K1163" s="26" t="e">
        <f t="shared" si="57"/>
        <v>#REF!</v>
      </c>
      <c r="L1163" s="75" t="e">
        <f t="shared" si="59"/>
        <v>#REF!</v>
      </c>
    </row>
    <row r="1164" spans="7:12" x14ac:dyDescent="0.25">
      <c r="G1164" s="13"/>
      <c r="H1164" s="13"/>
      <c r="I1164" s="13">
        <v>113.6</v>
      </c>
      <c r="J1164" s="74">
        <f t="shared" si="58"/>
        <v>4.7333333333333334</v>
      </c>
      <c r="K1164" s="26" t="e">
        <f t="shared" si="57"/>
        <v>#REF!</v>
      </c>
      <c r="L1164" s="75" t="e">
        <f t="shared" si="59"/>
        <v>#REF!</v>
      </c>
    </row>
    <row r="1165" spans="7:12" x14ac:dyDescent="0.25">
      <c r="G1165" s="13"/>
      <c r="H1165" s="13"/>
      <c r="I1165" s="13">
        <v>113.7</v>
      </c>
      <c r="J1165" s="74">
        <f t="shared" si="58"/>
        <v>4.7374999999999998</v>
      </c>
      <c r="K1165" s="26" t="e">
        <f t="shared" si="57"/>
        <v>#REF!</v>
      </c>
      <c r="L1165" s="75" t="e">
        <f t="shared" si="59"/>
        <v>#REF!</v>
      </c>
    </row>
    <row r="1166" spans="7:12" x14ac:dyDescent="0.25">
      <c r="G1166" s="13"/>
      <c r="H1166" s="13"/>
      <c r="I1166" s="13">
        <v>113.8</v>
      </c>
      <c r="J1166" s="74">
        <f t="shared" si="58"/>
        <v>4.7416666666666663</v>
      </c>
      <c r="K1166" s="26" t="e">
        <f t="shared" si="57"/>
        <v>#REF!</v>
      </c>
      <c r="L1166" s="75" t="e">
        <f t="shared" si="59"/>
        <v>#REF!</v>
      </c>
    </row>
    <row r="1167" spans="7:12" x14ac:dyDescent="0.25">
      <c r="G1167" s="13"/>
      <c r="H1167" s="13"/>
      <c r="I1167" s="13">
        <v>113.9</v>
      </c>
      <c r="J1167" s="74">
        <f t="shared" si="58"/>
        <v>4.7458333333333336</v>
      </c>
      <c r="K1167" s="26" t="e">
        <f t="shared" si="57"/>
        <v>#REF!</v>
      </c>
      <c r="L1167" s="75" t="e">
        <f t="shared" si="59"/>
        <v>#REF!</v>
      </c>
    </row>
    <row r="1168" spans="7:12" x14ac:dyDescent="0.25">
      <c r="G1168" s="13"/>
      <c r="H1168" s="13"/>
      <c r="I1168" s="13">
        <v>114</v>
      </c>
      <c r="J1168" s="74">
        <f t="shared" si="58"/>
        <v>4.75</v>
      </c>
      <c r="K1168" s="26" t="e">
        <f t="shared" si="57"/>
        <v>#REF!</v>
      </c>
      <c r="L1168" s="75" t="e">
        <f t="shared" si="59"/>
        <v>#REF!</v>
      </c>
    </row>
    <row r="1169" spans="7:12" x14ac:dyDescent="0.25">
      <c r="G1169" s="13"/>
      <c r="H1169" s="13"/>
      <c r="I1169" s="13">
        <v>114.1</v>
      </c>
      <c r="J1169" s="74">
        <f t="shared" si="58"/>
        <v>4.7541666666666664</v>
      </c>
      <c r="K1169" s="26" t="e">
        <f t="shared" si="57"/>
        <v>#REF!</v>
      </c>
      <c r="L1169" s="75" t="e">
        <f t="shared" si="59"/>
        <v>#REF!</v>
      </c>
    </row>
    <row r="1170" spans="7:12" x14ac:dyDescent="0.25">
      <c r="G1170" s="13"/>
      <c r="H1170" s="13"/>
      <c r="I1170" s="13">
        <v>114.2</v>
      </c>
      <c r="J1170" s="74">
        <f t="shared" si="58"/>
        <v>4.7583333333333337</v>
      </c>
      <c r="K1170" s="26" t="e">
        <f t="shared" si="57"/>
        <v>#REF!</v>
      </c>
      <c r="L1170" s="75" t="e">
        <f t="shared" si="59"/>
        <v>#REF!</v>
      </c>
    </row>
    <row r="1171" spans="7:12" x14ac:dyDescent="0.25">
      <c r="G1171" s="13"/>
      <c r="H1171" s="13"/>
      <c r="I1171" s="13">
        <v>114.3</v>
      </c>
      <c r="J1171" s="74">
        <f t="shared" si="58"/>
        <v>4.7625000000000002</v>
      </c>
      <c r="K1171" s="26" t="e">
        <f t="shared" si="57"/>
        <v>#REF!</v>
      </c>
      <c r="L1171" s="75" t="e">
        <f t="shared" si="59"/>
        <v>#REF!</v>
      </c>
    </row>
    <row r="1172" spans="7:12" x14ac:dyDescent="0.25">
      <c r="G1172" s="13"/>
      <c r="H1172" s="13"/>
      <c r="I1172" s="13">
        <v>114.4</v>
      </c>
      <c r="J1172" s="74">
        <f t="shared" si="58"/>
        <v>4.7666666666666666</v>
      </c>
      <c r="K1172" s="26" t="e">
        <f t="shared" si="57"/>
        <v>#REF!</v>
      </c>
      <c r="L1172" s="75" t="e">
        <f t="shared" si="59"/>
        <v>#REF!</v>
      </c>
    </row>
    <row r="1173" spans="7:12" x14ac:dyDescent="0.25">
      <c r="G1173" s="13"/>
      <c r="H1173" s="13"/>
      <c r="I1173" s="13">
        <v>114.5</v>
      </c>
      <c r="J1173" s="74">
        <f t="shared" si="58"/>
        <v>4.770833333333333</v>
      </c>
      <c r="K1173" s="26" t="e">
        <f t="shared" si="57"/>
        <v>#REF!</v>
      </c>
      <c r="L1173" s="75" t="e">
        <f t="shared" si="59"/>
        <v>#REF!</v>
      </c>
    </row>
    <row r="1174" spans="7:12" x14ac:dyDescent="0.25">
      <c r="G1174" s="13"/>
      <c r="H1174" s="13"/>
      <c r="I1174" s="13">
        <v>114.6</v>
      </c>
      <c r="J1174" s="74">
        <f t="shared" si="58"/>
        <v>4.7749999999999995</v>
      </c>
      <c r="K1174" s="26" t="e">
        <f t="shared" si="57"/>
        <v>#REF!</v>
      </c>
      <c r="L1174" s="75" t="e">
        <f t="shared" si="59"/>
        <v>#REF!</v>
      </c>
    </row>
    <row r="1175" spans="7:12" x14ac:dyDescent="0.25">
      <c r="G1175" s="13"/>
      <c r="H1175" s="13"/>
      <c r="I1175" s="13">
        <v>114.7</v>
      </c>
      <c r="J1175" s="74">
        <f t="shared" si="58"/>
        <v>4.7791666666666668</v>
      </c>
      <c r="K1175" s="26" t="e">
        <f t="shared" si="57"/>
        <v>#REF!</v>
      </c>
      <c r="L1175" s="75" t="e">
        <f t="shared" si="59"/>
        <v>#REF!</v>
      </c>
    </row>
    <row r="1176" spans="7:12" x14ac:dyDescent="0.25">
      <c r="G1176" s="13"/>
      <c r="H1176" s="13"/>
      <c r="I1176" s="13">
        <v>114.8</v>
      </c>
      <c r="J1176" s="74">
        <f t="shared" si="58"/>
        <v>4.7833333333333332</v>
      </c>
      <c r="K1176" s="26" t="e">
        <f t="shared" si="57"/>
        <v>#REF!</v>
      </c>
      <c r="L1176" s="75" t="e">
        <f t="shared" si="59"/>
        <v>#REF!</v>
      </c>
    </row>
    <row r="1177" spans="7:12" x14ac:dyDescent="0.25">
      <c r="G1177" s="13"/>
      <c r="H1177" s="13"/>
      <c r="I1177" s="13">
        <v>114.9</v>
      </c>
      <c r="J1177" s="74">
        <f t="shared" si="58"/>
        <v>4.7875000000000005</v>
      </c>
      <c r="K1177" s="26" t="e">
        <f t="shared" si="57"/>
        <v>#REF!</v>
      </c>
      <c r="L1177" s="75" t="e">
        <f t="shared" si="59"/>
        <v>#REF!</v>
      </c>
    </row>
    <row r="1178" spans="7:12" x14ac:dyDescent="0.25">
      <c r="G1178" s="13"/>
      <c r="H1178" s="13"/>
      <c r="I1178" s="13">
        <v>115</v>
      </c>
      <c r="J1178" s="74">
        <f t="shared" si="58"/>
        <v>4.791666666666667</v>
      </c>
      <c r="K1178" s="26" t="e">
        <f t="shared" si="57"/>
        <v>#REF!</v>
      </c>
      <c r="L1178" s="75" t="e">
        <f t="shared" si="59"/>
        <v>#REF!</v>
      </c>
    </row>
    <row r="1179" spans="7:12" x14ac:dyDescent="0.25">
      <c r="G1179" s="13"/>
      <c r="H1179" s="13"/>
      <c r="I1179" s="13">
        <v>115.1</v>
      </c>
      <c r="J1179" s="74">
        <f t="shared" si="58"/>
        <v>4.7958333333333334</v>
      </c>
      <c r="K1179" s="26" t="e">
        <f t="shared" si="57"/>
        <v>#REF!</v>
      </c>
      <c r="L1179" s="75" t="e">
        <f t="shared" si="59"/>
        <v>#REF!</v>
      </c>
    </row>
    <row r="1180" spans="7:12" x14ac:dyDescent="0.25">
      <c r="G1180" s="13"/>
      <c r="H1180" s="13"/>
      <c r="I1180" s="13">
        <v>115.2</v>
      </c>
      <c r="J1180" s="74">
        <f t="shared" si="58"/>
        <v>4.8</v>
      </c>
      <c r="K1180" s="26" t="e">
        <f t="shared" ref="K1180:K1243" si="60">100%-EXP(-I1180/24*$B$10)</f>
        <v>#REF!</v>
      </c>
      <c r="L1180" s="75" t="e">
        <f t="shared" si="59"/>
        <v>#REF!</v>
      </c>
    </row>
    <row r="1181" spans="7:12" x14ac:dyDescent="0.25">
      <c r="G1181" s="13"/>
      <c r="H1181" s="13"/>
      <c r="I1181" s="13">
        <v>115.3</v>
      </c>
      <c r="J1181" s="74">
        <f t="shared" ref="J1181:J1244" si="61">I1181/24</f>
        <v>4.8041666666666663</v>
      </c>
      <c r="K1181" s="26" t="e">
        <f t="shared" si="60"/>
        <v>#REF!</v>
      </c>
      <c r="L1181" s="75" t="e">
        <f t="shared" si="59"/>
        <v>#REF!</v>
      </c>
    </row>
    <row r="1182" spans="7:12" x14ac:dyDescent="0.25">
      <c r="G1182" s="13"/>
      <c r="H1182" s="13"/>
      <c r="I1182" s="13">
        <v>115.4</v>
      </c>
      <c r="J1182" s="74">
        <f t="shared" si="61"/>
        <v>4.8083333333333336</v>
      </c>
      <c r="K1182" s="26" t="e">
        <f t="shared" si="60"/>
        <v>#REF!</v>
      </c>
      <c r="L1182" s="75" t="e">
        <f t="shared" si="59"/>
        <v>#REF!</v>
      </c>
    </row>
    <row r="1183" spans="7:12" x14ac:dyDescent="0.25">
      <c r="G1183" s="13"/>
      <c r="H1183" s="13"/>
      <c r="I1183" s="13">
        <v>115.5</v>
      </c>
      <c r="J1183" s="74">
        <f t="shared" si="61"/>
        <v>4.8125</v>
      </c>
      <c r="K1183" s="26" t="e">
        <f t="shared" si="60"/>
        <v>#REF!</v>
      </c>
      <c r="L1183" s="75" t="e">
        <f t="shared" ref="L1183:L1246" si="62">K1183-K1182</f>
        <v>#REF!</v>
      </c>
    </row>
    <row r="1184" spans="7:12" x14ac:dyDescent="0.25">
      <c r="G1184" s="13"/>
      <c r="H1184" s="13"/>
      <c r="I1184" s="13">
        <v>115.6</v>
      </c>
      <c r="J1184" s="74">
        <f t="shared" si="61"/>
        <v>4.8166666666666664</v>
      </c>
      <c r="K1184" s="26" t="e">
        <f t="shared" si="60"/>
        <v>#REF!</v>
      </c>
      <c r="L1184" s="75" t="e">
        <f t="shared" si="62"/>
        <v>#REF!</v>
      </c>
    </row>
    <row r="1185" spans="7:12" x14ac:dyDescent="0.25">
      <c r="G1185" s="13"/>
      <c r="H1185" s="13"/>
      <c r="I1185" s="13">
        <v>115.7</v>
      </c>
      <c r="J1185" s="74">
        <f t="shared" si="61"/>
        <v>4.8208333333333337</v>
      </c>
      <c r="K1185" s="26" t="e">
        <f t="shared" si="60"/>
        <v>#REF!</v>
      </c>
      <c r="L1185" s="75" t="e">
        <f t="shared" si="62"/>
        <v>#REF!</v>
      </c>
    </row>
    <row r="1186" spans="7:12" x14ac:dyDescent="0.25">
      <c r="G1186" s="13"/>
      <c r="H1186" s="13"/>
      <c r="I1186" s="13">
        <v>115.8</v>
      </c>
      <c r="J1186" s="74">
        <f t="shared" si="61"/>
        <v>4.8250000000000002</v>
      </c>
      <c r="K1186" s="26" t="e">
        <f t="shared" si="60"/>
        <v>#REF!</v>
      </c>
      <c r="L1186" s="75" t="e">
        <f t="shared" si="62"/>
        <v>#REF!</v>
      </c>
    </row>
    <row r="1187" spans="7:12" x14ac:dyDescent="0.25">
      <c r="G1187" s="13"/>
      <c r="H1187" s="13"/>
      <c r="I1187" s="13">
        <v>115.9</v>
      </c>
      <c r="J1187" s="74">
        <f t="shared" si="61"/>
        <v>4.8291666666666666</v>
      </c>
      <c r="K1187" s="26" t="e">
        <f t="shared" si="60"/>
        <v>#REF!</v>
      </c>
      <c r="L1187" s="75" t="e">
        <f t="shared" si="62"/>
        <v>#REF!</v>
      </c>
    </row>
    <row r="1188" spans="7:12" x14ac:dyDescent="0.25">
      <c r="G1188" s="13"/>
      <c r="H1188" s="13"/>
      <c r="I1188" s="13">
        <v>116</v>
      </c>
      <c r="J1188" s="74">
        <f t="shared" si="61"/>
        <v>4.833333333333333</v>
      </c>
      <c r="K1188" s="26" t="e">
        <f t="shared" si="60"/>
        <v>#REF!</v>
      </c>
      <c r="L1188" s="75" t="e">
        <f t="shared" si="62"/>
        <v>#REF!</v>
      </c>
    </row>
    <row r="1189" spans="7:12" x14ac:dyDescent="0.25">
      <c r="G1189" s="13"/>
      <c r="H1189" s="13"/>
      <c r="I1189" s="13">
        <v>116.1</v>
      </c>
      <c r="J1189" s="74">
        <f t="shared" si="61"/>
        <v>4.8374999999999995</v>
      </c>
      <c r="K1189" s="26" t="e">
        <f t="shared" si="60"/>
        <v>#REF!</v>
      </c>
      <c r="L1189" s="75" t="e">
        <f t="shared" si="62"/>
        <v>#REF!</v>
      </c>
    </row>
    <row r="1190" spans="7:12" x14ac:dyDescent="0.25">
      <c r="G1190" s="13"/>
      <c r="H1190" s="13"/>
      <c r="I1190" s="13">
        <v>116.2</v>
      </c>
      <c r="J1190" s="74">
        <f t="shared" si="61"/>
        <v>4.8416666666666668</v>
      </c>
      <c r="K1190" s="26" t="e">
        <f t="shared" si="60"/>
        <v>#REF!</v>
      </c>
      <c r="L1190" s="75" t="e">
        <f t="shared" si="62"/>
        <v>#REF!</v>
      </c>
    </row>
    <row r="1191" spans="7:12" x14ac:dyDescent="0.25">
      <c r="G1191" s="13"/>
      <c r="H1191" s="13"/>
      <c r="I1191" s="13">
        <v>116.3</v>
      </c>
      <c r="J1191" s="74">
        <f t="shared" si="61"/>
        <v>4.8458333333333332</v>
      </c>
      <c r="K1191" s="26" t="e">
        <f t="shared" si="60"/>
        <v>#REF!</v>
      </c>
      <c r="L1191" s="75" t="e">
        <f t="shared" si="62"/>
        <v>#REF!</v>
      </c>
    </row>
    <row r="1192" spans="7:12" x14ac:dyDescent="0.25">
      <c r="G1192" s="13"/>
      <c r="H1192" s="13"/>
      <c r="I1192" s="13">
        <v>116.4</v>
      </c>
      <c r="J1192" s="74">
        <f t="shared" si="61"/>
        <v>4.8500000000000005</v>
      </c>
      <c r="K1192" s="26" t="e">
        <f t="shared" si="60"/>
        <v>#REF!</v>
      </c>
      <c r="L1192" s="75" t="e">
        <f t="shared" si="62"/>
        <v>#REF!</v>
      </c>
    </row>
    <row r="1193" spans="7:12" x14ac:dyDescent="0.25">
      <c r="G1193" s="13"/>
      <c r="H1193" s="13"/>
      <c r="I1193" s="13">
        <v>116.5</v>
      </c>
      <c r="J1193" s="74">
        <f t="shared" si="61"/>
        <v>4.854166666666667</v>
      </c>
      <c r="K1193" s="26" t="e">
        <f t="shared" si="60"/>
        <v>#REF!</v>
      </c>
      <c r="L1193" s="75" t="e">
        <f t="shared" si="62"/>
        <v>#REF!</v>
      </c>
    </row>
    <row r="1194" spans="7:12" x14ac:dyDescent="0.25">
      <c r="G1194" s="13"/>
      <c r="H1194" s="13"/>
      <c r="I1194" s="13">
        <v>116.6</v>
      </c>
      <c r="J1194" s="74">
        <f t="shared" si="61"/>
        <v>4.8583333333333334</v>
      </c>
      <c r="K1194" s="26" t="e">
        <f t="shared" si="60"/>
        <v>#REF!</v>
      </c>
      <c r="L1194" s="75" t="e">
        <f t="shared" si="62"/>
        <v>#REF!</v>
      </c>
    </row>
    <row r="1195" spans="7:12" x14ac:dyDescent="0.25">
      <c r="G1195" s="13"/>
      <c r="H1195" s="13"/>
      <c r="I1195" s="13">
        <v>116.7</v>
      </c>
      <c r="J1195" s="74">
        <f t="shared" si="61"/>
        <v>4.8624999999999998</v>
      </c>
      <c r="K1195" s="26" t="e">
        <f t="shared" si="60"/>
        <v>#REF!</v>
      </c>
      <c r="L1195" s="75" t="e">
        <f t="shared" si="62"/>
        <v>#REF!</v>
      </c>
    </row>
    <row r="1196" spans="7:12" x14ac:dyDescent="0.25">
      <c r="G1196" s="13"/>
      <c r="H1196" s="13"/>
      <c r="I1196" s="13">
        <v>116.8</v>
      </c>
      <c r="J1196" s="74">
        <f t="shared" si="61"/>
        <v>4.8666666666666663</v>
      </c>
      <c r="K1196" s="26" t="e">
        <f t="shared" si="60"/>
        <v>#REF!</v>
      </c>
      <c r="L1196" s="75" t="e">
        <f t="shared" si="62"/>
        <v>#REF!</v>
      </c>
    </row>
    <row r="1197" spans="7:12" x14ac:dyDescent="0.25">
      <c r="G1197" s="13"/>
      <c r="H1197" s="13"/>
      <c r="I1197" s="13">
        <v>116.9</v>
      </c>
      <c r="J1197" s="74">
        <f t="shared" si="61"/>
        <v>4.8708333333333336</v>
      </c>
      <c r="K1197" s="26" t="e">
        <f t="shared" si="60"/>
        <v>#REF!</v>
      </c>
      <c r="L1197" s="75" t="e">
        <f t="shared" si="62"/>
        <v>#REF!</v>
      </c>
    </row>
    <row r="1198" spans="7:12" x14ac:dyDescent="0.25">
      <c r="G1198" s="13"/>
      <c r="H1198" s="13"/>
      <c r="I1198" s="13">
        <v>117</v>
      </c>
      <c r="J1198" s="74">
        <f t="shared" si="61"/>
        <v>4.875</v>
      </c>
      <c r="K1198" s="26" t="e">
        <f t="shared" si="60"/>
        <v>#REF!</v>
      </c>
      <c r="L1198" s="75" t="e">
        <f t="shared" si="62"/>
        <v>#REF!</v>
      </c>
    </row>
    <row r="1199" spans="7:12" x14ac:dyDescent="0.25">
      <c r="G1199" s="13"/>
      <c r="H1199" s="13"/>
      <c r="I1199" s="13">
        <v>117.1</v>
      </c>
      <c r="J1199" s="74">
        <f t="shared" si="61"/>
        <v>4.8791666666666664</v>
      </c>
      <c r="K1199" s="26" t="e">
        <f t="shared" si="60"/>
        <v>#REF!</v>
      </c>
      <c r="L1199" s="75" t="e">
        <f t="shared" si="62"/>
        <v>#REF!</v>
      </c>
    </row>
    <row r="1200" spans="7:12" x14ac:dyDescent="0.25">
      <c r="G1200" s="13"/>
      <c r="H1200" s="13"/>
      <c r="I1200" s="13">
        <v>117.2</v>
      </c>
      <c r="J1200" s="74">
        <f t="shared" si="61"/>
        <v>4.8833333333333337</v>
      </c>
      <c r="K1200" s="26" t="e">
        <f t="shared" si="60"/>
        <v>#REF!</v>
      </c>
      <c r="L1200" s="75" t="e">
        <f t="shared" si="62"/>
        <v>#REF!</v>
      </c>
    </row>
    <row r="1201" spans="7:12" x14ac:dyDescent="0.25">
      <c r="G1201" s="13"/>
      <c r="H1201" s="13"/>
      <c r="I1201" s="13">
        <v>117.3</v>
      </c>
      <c r="J1201" s="74">
        <f t="shared" si="61"/>
        <v>4.8875000000000002</v>
      </c>
      <c r="K1201" s="26" t="e">
        <f t="shared" si="60"/>
        <v>#REF!</v>
      </c>
      <c r="L1201" s="75" t="e">
        <f t="shared" si="62"/>
        <v>#REF!</v>
      </c>
    </row>
    <row r="1202" spans="7:12" x14ac:dyDescent="0.25">
      <c r="G1202" s="13"/>
      <c r="H1202" s="13"/>
      <c r="I1202" s="13">
        <v>117.4</v>
      </c>
      <c r="J1202" s="74">
        <f t="shared" si="61"/>
        <v>4.8916666666666666</v>
      </c>
      <c r="K1202" s="26" t="e">
        <f t="shared" si="60"/>
        <v>#REF!</v>
      </c>
      <c r="L1202" s="75" t="e">
        <f t="shared" si="62"/>
        <v>#REF!</v>
      </c>
    </row>
    <row r="1203" spans="7:12" x14ac:dyDescent="0.25">
      <c r="G1203" s="13"/>
      <c r="H1203" s="13"/>
      <c r="I1203" s="13">
        <v>117.5</v>
      </c>
      <c r="J1203" s="74">
        <f t="shared" si="61"/>
        <v>4.895833333333333</v>
      </c>
      <c r="K1203" s="26" t="e">
        <f t="shared" si="60"/>
        <v>#REF!</v>
      </c>
      <c r="L1203" s="75" t="e">
        <f t="shared" si="62"/>
        <v>#REF!</v>
      </c>
    </row>
    <row r="1204" spans="7:12" x14ac:dyDescent="0.25">
      <c r="G1204" s="13"/>
      <c r="H1204" s="13"/>
      <c r="I1204" s="13">
        <v>117.6</v>
      </c>
      <c r="J1204" s="74">
        <f t="shared" si="61"/>
        <v>4.8999999999999995</v>
      </c>
      <c r="K1204" s="26" t="e">
        <f t="shared" si="60"/>
        <v>#REF!</v>
      </c>
      <c r="L1204" s="75" t="e">
        <f t="shared" si="62"/>
        <v>#REF!</v>
      </c>
    </row>
    <row r="1205" spans="7:12" x14ac:dyDescent="0.25">
      <c r="G1205" s="13"/>
      <c r="H1205" s="13"/>
      <c r="I1205" s="13">
        <v>117.7</v>
      </c>
      <c r="J1205" s="74">
        <f t="shared" si="61"/>
        <v>4.9041666666666668</v>
      </c>
      <c r="K1205" s="26" t="e">
        <f t="shared" si="60"/>
        <v>#REF!</v>
      </c>
      <c r="L1205" s="75" t="e">
        <f t="shared" si="62"/>
        <v>#REF!</v>
      </c>
    </row>
    <row r="1206" spans="7:12" x14ac:dyDescent="0.25">
      <c r="G1206" s="13"/>
      <c r="H1206" s="13"/>
      <c r="I1206" s="13">
        <v>117.8</v>
      </c>
      <c r="J1206" s="74">
        <f t="shared" si="61"/>
        <v>4.9083333333333332</v>
      </c>
      <c r="K1206" s="26" t="e">
        <f t="shared" si="60"/>
        <v>#REF!</v>
      </c>
      <c r="L1206" s="75" t="e">
        <f t="shared" si="62"/>
        <v>#REF!</v>
      </c>
    </row>
    <row r="1207" spans="7:12" x14ac:dyDescent="0.25">
      <c r="G1207" s="13"/>
      <c r="H1207" s="13"/>
      <c r="I1207" s="13">
        <v>117.9</v>
      </c>
      <c r="J1207" s="74">
        <f t="shared" si="61"/>
        <v>4.9125000000000005</v>
      </c>
      <c r="K1207" s="26" t="e">
        <f t="shared" si="60"/>
        <v>#REF!</v>
      </c>
      <c r="L1207" s="75" t="e">
        <f t="shared" si="62"/>
        <v>#REF!</v>
      </c>
    </row>
    <row r="1208" spans="7:12" x14ac:dyDescent="0.25">
      <c r="G1208" s="13"/>
      <c r="H1208" s="13"/>
      <c r="I1208" s="13">
        <v>118</v>
      </c>
      <c r="J1208" s="74">
        <f t="shared" si="61"/>
        <v>4.916666666666667</v>
      </c>
      <c r="K1208" s="26" t="e">
        <f t="shared" si="60"/>
        <v>#REF!</v>
      </c>
      <c r="L1208" s="75" t="e">
        <f t="shared" si="62"/>
        <v>#REF!</v>
      </c>
    </row>
    <row r="1209" spans="7:12" x14ac:dyDescent="0.25">
      <c r="G1209" s="13"/>
      <c r="H1209" s="13"/>
      <c r="I1209" s="13">
        <v>118.1</v>
      </c>
      <c r="J1209" s="74">
        <f t="shared" si="61"/>
        <v>4.9208333333333334</v>
      </c>
      <c r="K1209" s="26" t="e">
        <f t="shared" si="60"/>
        <v>#REF!</v>
      </c>
      <c r="L1209" s="75" t="e">
        <f t="shared" si="62"/>
        <v>#REF!</v>
      </c>
    </row>
    <row r="1210" spans="7:12" x14ac:dyDescent="0.25">
      <c r="G1210" s="13"/>
      <c r="H1210" s="13"/>
      <c r="I1210" s="13">
        <v>118.2</v>
      </c>
      <c r="J1210" s="74">
        <f t="shared" si="61"/>
        <v>4.9249999999999998</v>
      </c>
      <c r="K1210" s="26" t="e">
        <f t="shared" si="60"/>
        <v>#REF!</v>
      </c>
      <c r="L1210" s="75" t="e">
        <f t="shared" si="62"/>
        <v>#REF!</v>
      </c>
    </row>
    <row r="1211" spans="7:12" x14ac:dyDescent="0.25">
      <c r="G1211" s="13"/>
      <c r="H1211" s="13"/>
      <c r="I1211" s="13">
        <v>118.3</v>
      </c>
      <c r="J1211" s="74">
        <f t="shared" si="61"/>
        <v>4.9291666666666663</v>
      </c>
      <c r="K1211" s="26" t="e">
        <f t="shared" si="60"/>
        <v>#REF!</v>
      </c>
      <c r="L1211" s="75" t="e">
        <f t="shared" si="62"/>
        <v>#REF!</v>
      </c>
    </row>
    <row r="1212" spans="7:12" x14ac:dyDescent="0.25">
      <c r="G1212" s="13"/>
      <c r="H1212" s="13"/>
      <c r="I1212" s="13">
        <v>118.4</v>
      </c>
      <c r="J1212" s="74">
        <f t="shared" si="61"/>
        <v>4.9333333333333336</v>
      </c>
      <c r="K1212" s="26" t="e">
        <f t="shared" si="60"/>
        <v>#REF!</v>
      </c>
      <c r="L1212" s="75" t="e">
        <f t="shared" si="62"/>
        <v>#REF!</v>
      </c>
    </row>
    <row r="1213" spans="7:12" x14ac:dyDescent="0.25">
      <c r="G1213" s="13"/>
      <c r="H1213" s="13"/>
      <c r="I1213" s="13">
        <v>118.5</v>
      </c>
      <c r="J1213" s="74">
        <f t="shared" si="61"/>
        <v>4.9375</v>
      </c>
      <c r="K1213" s="26" t="e">
        <f t="shared" si="60"/>
        <v>#REF!</v>
      </c>
      <c r="L1213" s="75" t="e">
        <f t="shared" si="62"/>
        <v>#REF!</v>
      </c>
    </row>
    <row r="1214" spans="7:12" x14ac:dyDescent="0.25">
      <c r="G1214" s="13"/>
      <c r="H1214" s="13"/>
      <c r="I1214" s="13">
        <v>118.6</v>
      </c>
      <c r="J1214" s="74">
        <f t="shared" si="61"/>
        <v>4.9416666666666664</v>
      </c>
      <c r="K1214" s="26" t="e">
        <f t="shared" si="60"/>
        <v>#REF!</v>
      </c>
      <c r="L1214" s="75" t="e">
        <f t="shared" si="62"/>
        <v>#REF!</v>
      </c>
    </row>
    <row r="1215" spans="7:12" x14ac:dyDescent="0.25">
      <c r="G1215" s="13"/>
      <c r="H1215" s="13"/>
      <c r="I1215" s="13">
        <v>118.7</v>
      </c>
      <c r="J1215" s="74">
        <f t="shared" si="61"/>
        <v>4.9458333333333337</v>
      </c>
      <c r="K1215" s="26" t="e">
        <f t="shared" si="60"/>
        <v>#REF!</v>
      </c>
      <c r="L1215" s="75" t="e">
        <f t="shared" si="62"/>
        <v>#REF!</v>
      </c>
    </row>
    <row r="1216" spans="7:12" x14ac:dyDescent="0.25">
      <c r="G1216" s="13"/>
      <c r="H1216" s="13"/>
      <c r="I1216" s="13">
        <v>118.8</v>
      </c>
      <c r="J1216" s="74">
        <f t="shared" si="61"/>
        <v>4.95</v>
      </c>
      <c r="K1216" s="26" t="e">
        <f t="shared" si="60"/>
        <v>#REF!</v>
      </c>
      <c r="L1216" s="75" t="e">
        <f t="shared" si="62"/>
        <v>#REF!</v>
      </c>
    </row>
    <row r="1217" spans="7:12" x14ac:dyDescent="0.25">
      <c r="G1217" s="13"/>
      <c r="H1217" s="13"/>
      <c r="I1217" s="13">
        <v>118.9</v>
      </c>
      <c r="J1217" s="74">
        <f t="shared" si="61"/>
        <v>4.9541666666666666</v>
      </c>
      <c r="K1217" s="26" t="e">
        <f t="shared" si="60"/>
        <v>#REF!</v>
      </c>
      <c r="L1217" s="75" t="e">
        <f t="shared" si="62"/>
        <v>#REF!</v>
      </c>
    </row>
    <row r="1218" spans="7:12" x14ac:dyDescent="0.25">
      <c r="G1218" s="13"/>
      <c r="H1218" s="13"/>
      <c r="I1218" s="13">
        <v>119</v>
      </c>
      <c r="J1218" s="74">
        <f t="shared" si="61"/>
        <v>4.958333333333333</v>
      </c>
      <c r="K1218" s="26" t="e">
        <f t="shared" si="60"/>
        <v>#REF!</v>
      </c>
      <c r="L1218" s="75" t="e">
        <f t="shared" si="62"/>
        <v>#REF!</v>
      </c>
    </row>
    <row r="1219" spans="7:12" x14ac:dyDescent="0.25">
      <c r="G1219" s="13"/>
      <c r="H1219" s="13"/>
      <c r="I1219" s="13">
        <v>119.1</v>
      </c>
      <c r="J1219" s="74">
        <f t="shared" si="61"/>
        <v>4.9624999999999995</v>
      </c>
      <c r="K1219" s="26" t="e">
        <f t="shared" si="60"/>
        <v>#REF!</v>
      </c>
      <c r="L1219" s="75" t="e">
        <f t="shared" si="62"/>
        <v>#REF!</v>
      </c>
    </row>
    <row r="1220" spans="7:12" x14ac:dyDescent="0.25">
      <c r="G1220" s="13"/>
      <c r="H1220" s="13"/>
      <c r="I1220" s="13">
        <v>119.2</v>
      </c>
      <c r="J1220" s="74">
        <f t="shared" si="61"/>
        <v>4.9666666666666668</v>
      </c>
      <c r="K1220" s="26" t="e">
        <f t="shared" si="60"/>
        <v>#REF!</v>
      </c>
      <c r="L1220" s="75" t="e">
        <f t="shared" si="62"/>
        <v>#REF!</v>
      </c>
    </row>
    <row r="1221" spans="7:12" x14ac:dyDescent="0.25">
      <c r="G1221" s="13"/>
      <c r="H1221" s="13"/>
      <c r="I1221" s="13">
        <v>119.3</v>
      </c>
      <c r="J1221" s="74">
        <f t="shared" si="61"/>
        <v>4.9708333333333332</v>
      </c>
      <c r="K1221" s="26" t="e">
        <f t="shared" si="60"/>
        <v>#REF!</v>
      </c>
      <c r="L1221" s="75" t="e">
        <f t="shared" si="62"/>
        <v>#REF!</v>
      </c>
    </row>
    <row r="1222" spans="7:12" x14ac:dyDescent="0.25">
      <c r="G1222" s="13"/>
      <c r="H1222" s="13"/>
      <c r="I1222" s="13">
        <v>119.4</v>
      </c>
      <c r="J1222" s="74">
        <f t="shared" si="61"/>
        <v>4.9750000000000005</v>
      </c>
      <c r="K1222" s="26" t="e">
        <f t="shared" si="60"/>
        <v>#REF!</v>
      </c>
      <c r="L1222" s="75" t="e">
        <f t="shared" si="62"/>
        <v>#REF!</v>
      </c>
    </row>
    <row r="1223" spans="7:12" x14ac:dyDescent="0.25">
      <c r="G1223" s="13"/>
      <c r="H1223" s="13"/>
      <c r="I1223" s="13">
        <v>119.5</v>
      </c>
      <c r="J1223" s="74">
        <f t="shared" si="61"/>
        <v>4.979166666666667</v>
      </c>
      <c r="K1223" s="26" t="e">
        <f t="shared" si="60"/>
        <v>#REF!</v>
      </c>
      <c r="L1223" s="75" t="e">
        <f t="shared" si="62"/>
        <v>#REF!</v>
      </c>
    </row>
    <row r="1224" spans="7:12" x14ac:dyDescent="0.25">
      <c r="G1224" s="13"/>
      <c r="H1224" s="13"/>
      <c r="I1224" s="13">
        <v>119.6</v>
      </c>
      <c r="J1224" s="74">
        <f t="shared" si="61"/>
        <v>4.9833333333333334</v>
      </c>
      <c r="K1224" s="26" t="e">
        <f t="shared" si="60"/>
        <v>#REF!</v>
      </c>
      <c r="L1224" s="75" t="e">
        <f t="shared" si="62"/>
        <v>#REF!</v>
      </c>
    </row>
    <row r="1225" spans="7:12" x14ac:dyDescent="0.25">
      <c r="G1225" s="13"/>
      <c r="H1225" s="13"/>
      <c r="I1225" s="13">
        <v>119.7</v>
      </c>
      <c r="J1225" s="74">
        <f t="shared" si="61"/>
        <v>4.9874999999999998</v>
      </c>
      <c r="K1225" s="26" t="e">
        <f t="shared" si="60"/>
        <v>#REF!</v>
      </c>
      <c r="L1225" s="75" t="e">
        <f t="shared" si="62"/>
        <v>#REF!</v>
      </c>
    </row>
    <row r="1226" spans="7:12" x14ac:dyDescent="0.25">
      <c r="G1226" s="13"/>
      <c r="H1226" s="13"/>
      <c r="I1226" s="13">
        <v>119.8</v>
      </c>
      <c r="J1226" s="74">
        <f t="shared" si="61"/>
        <v>4.9916666666666663</v>
      </c>
      <c r="K1226" s="26" t="e">
        <f t="shared" si="60"/>
        <v>#REF!</v>
      </c>
      <c r="L1226" s="75" t="e">
        <f t="shared" si="62"/>
        <v>#REF!</v>
      </c>
    </row>
    <row r="1227" spans="7:12" x14ac:dyDescent="0.25">
      <c r="G1227" s="13"/>
      <c r="H1227" s="13"/>
      <c r="I1227" s="13">
        <v>119.9</v>
      </c>
      <c r="J1227" s="74">
        <f t="shared" si="61"/>
        <v>4.9958333333333336</v>
      </c>
      <c r="K1227" s="26" t="e">
        <f t="shared" si="60"/>
        <v>#REF!</v>
      </c>
      <c r="L1227" s="75" t="e">
        <f t="shared" si="62"/>
        <v>#REF!</v>
      </c>
    </row>
    <row r="1228" spans="7:12" x14ac:dyDescent="0.25">
      <c r="G1228" s="13"/>
      <c r="H1228" s="13"/>
      <c r="I1228" s="13">
        <v>120</v>
      </c>
      <c r="J1228" s="74">
        <f t="shared" si="61"/>
        <v>5</v>
      </c>
      <c r="K1228" s="26" t="e">
        <f t="shared" si="60"/>
        <v>#REF!</v>
      </c>
      <c r="L1228" s="75" t="e">
        <f t="shared" si="62"/>
        <v>#REF!</v>
      </c>
    </row>
    <row r="1229" spans="7:12" x14ac:dyDescent="0.25">
      <c r="G1229" s="13"/>
      <c r="H1229" s="13"/>
      <c r="I1229" s="13">
        <v>120.1</v>
      </c>
      <c r="J1229" s="74">
        <f t="shared" si="61"/>
        <v>5.0041666666666664</v>
      </c>
      <c r="K1229" s="26" t="e">
        <f t="shared" si="60"/>
        <v>#REF!</v>
      </c>
      <c r="L1229" s="75" t="e">
        <f t="shared" si="62"/>
        <v>#REF!</v>
      </c>
    </row>
    <row r="1230" spans="7:12" x14ac:dyDescent="0.25">
      <c r="G1230" s="13"/>
      <c r="H1230" s="13"/>
      <c r="I1230" s="13">
        <v>120.2</v>
      </c>
      <c r="J1230" s="74">
        <f t="shared" si="61"/>
        <v>5.0083333333333337</v>
      </c>
      <c r="K1230" s="26" t="e">
        <f t="shared" si="60"/>
        <v>#REF!</v>
      </c>
      <c r="L1230" s="75" t="e">
        <f t="shared" si="62"/>
        <v>#REF!</v>
      </c>
    </row>
    <row r="1231" spans="7:12" x14ac:dyDescent="0.25">
      <c r="G1231" s="13"/>
      <c r="H1231" s="13"/>
      <c r="I1231" s="13">
        <v>120.3</v>
      </c>
      <c r="J1231" s="74">
        <f t="shared" si="61"/>
        <v>5.0125000000000002</v>
      </c>
      <c r="K1231" s="26" t="e">
        <f t="shared" si="60"/>
        <v>#REF!</v>
      </c>
      <c r="L1231" s="75" t="e">
        <f t="shared" si="62"/>
        <v>#REF!</v>
      </c>
    </row>
    <row r="1232" spans="7:12" x14ac:dyDescent="0.25">
      <c r="G1232" s="13"/>
      <c r="H1232" s="13"/>
      <c r="I1232" s="13">
        <v>120.4</v>
      </c>
      <c r="J1232" s="74">
        <f t="shared" si="61"/>
        <v>5.0166666666666666</v>
      </c>
      <c r="K1232" s="26" t="e">
        <f t="shared" si="60"/>
        <v>#REF!</v>
      </c>
      <c r="L1232" s="75" t="e">
        <f t="shared" si="62"/>
        <v>#REF!</v>
      </c>
    </row>
    <row r="1233" spans="7:12" x14ac:dyDescent="0.25">
      <c r="G1233" s="13"/>
      <c r="H1233" s="13"/>
      <c r="I1233" s="13">
        <v>120.5</v>
      </c>
      <c r="J1233" s="74">
        <f t="shared" si="61"/>
        <v>5.020833333333333</v>
      </c>
      <c r="K1233" s="26" t="e">
        <f t="shared" si="60"/>
        <v>#REF!</v>
      </c>
      <c r="L1233" s="75" t="e">
        <f t="shared" si="62"/>
        <v>#REF!</v>
      </c>
    </row>
    <row r="1234" spans="7:12" x14ac:dyDescent="0.25">
      <c r="G1234" s="13"/>
      <c r="H1234" s="13"/>
      <c r="I1234" s="13">
        <v>120.6</v>
      </c>
      <c r="J1234" s="74">
        <f t="shared" si="61"/>
        <v>5.0249999999999995</v>
      </c>
      <c r="K1234" s="26" t="e">
        <f t="shared" si="60"/>
        <v>#REF!</v>
      </c>
      <c r="L1234" s="75" t="e">
        <f t="shared" si="62"/>
        <v>#REF!</v>
      </c>
    </row>
    <row r="1235" spans="7:12" x14ac:dyDescent="0.25">
      <c r="G1235" s="13"/>
      <c r="H1235" s="13"/>
      <c r="I1235" s="13">
        <v>120.7</v>
      </c>
      <c r="J1235" s="74">
        <f t="shared" si="61"/>
        <v>5.0291666666666668</v>
      </c>
      <c r="K1235" s="26" t="e">
        <f t="shared" si="60"/>
        <v>#REF!</v>
      </c>
      <c r="L1235" s="75" t="e">
        <f t="shared" si="62"/>
        <v>#REF!</v>
      </c>
    </row>
    <row r="1236" spans="7:12" x14ac:dyDescent="0.25">
      <c r="G1236" s="13"/>
      <c r="H1236" s="13"/>
      <c r="I1236" s="13">
        <v>120.8</v>
      </c>
      <c r="J1236" s="74">
        <f t="shared" si="61"/>
        <v>5.0333333333333332</v>
      </c>
      <c r="K1236" s="26" t="e">
        <f t="shared" si="60"/>
        <v>#REF!</v>
      </c>
      <c r="L1236" s="75" t="e">
        <f t="shared" si="62"/>
        <v>#REF!</v>
      </c>
    </row>
    <row r="1237" spans="7:12" x14ac:dyDescent="0.25">
      <c r="G1237" s="13"/>
      <c r="H1237" s="13"/>
      <c r="I1237" s="13">
        <v>120.9</v>
      </c>
      <c r="J1237" s="74">
        <f t="shared" si="61"/>
        <v>5.0375000000000005</v>
      </c>
      <c r="K1237" s="26" t="e">
        <f t="shared" si="60"/>
        <v>#REF!</v>
      </c>
      <c r="L1237" s="75" t="e">
        <f t="shared" si="62"/>
        <v>#REF!</v>
      </c>
    </row>
    <row r="1238" spans="7:12" x14ac:dyDescent="0.25">
      <c r="G1238" s="13"/>
      <c r="H1238" s="13"/>
      <c r="I1238" s="13">
        <v>121</v>
      </c>
      <c r="J1238" s="74">
        <f t="shared" si="61"/>
        <v>5.041666666666667</v>
      </c>
      <c r="K1238" s="26" t="e">
        <f t="shared" si="60"/>
        <v>#REF!</v>
      </c>
      <c r="L1238" s="75" t="e">
        <f t="shared" si="62"/>
        <v>#REF!</v>
      </c>
    </row>
    <row r="1239" spans="7:12" x14ac:dyDescent="0.25">
      <c r="G1239" s="13"/>
      <c r="H1239" s="13"/>
      <c r="I1239" s="13">
        <v>121.1</v>
      </c>
      <c r="J1239" s="74">
        <f t="shared" si="61"/>
        <v>5.0458333333333334</v>
      </c>
      <c r="K1239" s="26" t="e">
        <f t="shared" si="60"/>
        <v>#REF!</v>
      </c>
      <c r="L1239" s="75" t="e">
        <f t="shared" si="62"/>
        <v>#REF!</v>
      </c>
    </row>
    <row r="1240" spans="7:12" x14ac:dyDescent="0.25">
      <c r="G1240" s="13"/>
      <c r="H1240" s="13"/>
      <c r="I1240" s="13">
        <v>121.2</v>
      </c>
      <c r="J1240" s="74">
        <f t="shared" si="61"/>
        <v>5.05</v>
      </c>
      <c r="K1240" s="26" t="e">
        <f t="shared" si="60"/>
        <v>#REF!</v>
      </c>
      <c r="L1240" s="75" t="e">
        <f t="shared" si="62"/>
        <v>#REF!</v>
      </c>
    </row>
    <row r="1241" spans="7:12" x14ac:dyDescent="0.25">
      <c r="G1241" s="13"/>
      <c r="H1241" s="13"/>
      <c r="I1241" s="13">
        <v>121.3</v>
      </c>
      <c r="J1241" s="74">
        <f t="shared" si="61"/>
        <v>5.0541666666666663</v>
      </c>
      <c r="K1241" s="26" t="e">
        <f t="shared" si="60"/>
        <v>#REF!</v>
      </c>
      <c r="L1241" s="75" t="e">
        <f t="shared" si="62"/>
        <v>#REF!</v>
      </c>
    </row>
    <row r="1242" spans="7:12" x14ac:dyDescent="0.25">
      <c r="G1242" s="13"/>
      <c r="H1242" s="13"/>
      <c r="I1242" s="13">
        <v>121.4</v>
      </c>
      <c r="J1242" s="74">
        <f t="shared" si="61"/>
        <v>5.0583333333333336</v>
      </c>
      <c r="K1242" s="26" t="e">
        <f t="shared" si="60"/>
        <v>#REF!</v>
      </c>
      <c r="L1242" s="75" t="e">
        <f t="shared" si="62"/>
        <v>#REF!</v>
      </c>
    </row>
    <row r="1243" spans="7:12" x14ac:dyDescent="0.25">
      <c r="G1243" s="13"/>
      <c r="H1243" s="13"/>
      <c r="I1243" s="13">
        <v>121.5</v>
      </c>
      <c r="J1243" s="74">
        <f t="shared" si="61"/>
        <v>5.0625</v>
      </c>
      <c r="K1243" s="26" t="e">
        <f t="shared" si="60"/>
        <v>#REF!</v>
      </c>
      <c r="L1243" s="75" t="e">
        <f t="shared" si="62"/>
        <v>#REF!</v>
      </c>
    </row>
    <row r="1244" spans="7:12" x14ac:dyDescent="0.25">
      <c r="G1244" s="13"/>
      <c r="H1244" s="13"/>
      <c r="I1244" s="13">
        <v>121.6</v>
      </c>
      <c r="J1244" s="74">
        <f t="shared" si="61"/>
        <v>5.0666666666666664</v>
      </c>
      <c r="K1244" s="26" t="e">
        <f t="shared" ref="K1244:K1307" si="63">100%-EXP(-I1244/24*$B$10)</f>
        <v>#REF!</v>
      </c>
      <c r="L1244" s="75" t="e">
        <f t="shared" si="62"/>
        <v>#REF!</v>
      </c>
    </row>
    <row r="1245" spans="7:12" x14ac:dyDescent="0.25">
      <c r="G1245" s="13"/>
      <c r="H1245" s="13"/>
      <c r="I1245" s="13">
        <v>121.7</v>
      </c>
      <c r="J1245" s="74">
        <f t="shared" ref="J1245:J1308" si="64">I1245/24</f>
        <v>5.0708333333333337</v>
      </c>
      <c r="K1245" s="26" t="e">
        <f t="shared" si="63"/>
        <v>#REF!</v>
      </c>
      <c r="L1245" s="75" t="e">
        <f t="shared" si="62"/>
        <v>#REF!</v>
      </c>
    </row>
    <row r="1246" spans="7:12" x14ac:dyDescent="0.25">
      <c r="G1246" s="13"/>
      <c r="H1246" s="13"/>
      <c r="I1246" s="13">
        <v>121.8</v>
      </c>
      <c r="J1246" s="74">
        <f t="shared" si="64"/>
        <v>5.0750000000000002</v>
      </c>
      <c r="K1246" s="26" t="e">
        <f t="shared" si="63"/>
        <v>#REF!</v>
      </c>
      <c r="L1246" s="75" t="e">
        <f t="shared" si="62"/>
        <v>#REF!</v>
      </c>
    </row>
    <row r="1247" spans="7:12" x14ac:dyDescent="0.25">
      <c r="G1247" s="13"/>
      <c r="H1247" s="13"/>
      <c r="I1247" s="13">
        <v>121.9</v>
      </c>
      <c r="J1247" s="74">
        <f t="shared" si="64"/>
        <v>5.0791666666666666</v>
      </c>
      <c r="K1247" s="26" t="e">
        <f t="shared" si="63"/>
        <v>#REF!</v>
      </c>
      <c r="L1247" s="75" t="e">
        <f t="shared" ref="L1247:L1310" si="65">K1247-K1246</f>
        <v>#REF!</v>
      </c>
    </row>
    <row r="1248" spans="7:12" x14ac:dyDescent="0.25">
      <c r="G1248" s="13"/>
      <c r="H1248" s="13"/>
      <c r="I1248" s="13">
        <v>122</v>
      </c>
      <c r="J1248" s="74">
        <f t="shared" si="64"/>
        <v>5.083333333333333</v>
      </c>
      <c r="K1248" s="26" t="e">
        <f t="shared" si="63"/>
        <v>#REF!</v>
      </c>
      <c r="L1248" s="75" t="e">
        <f t="shared" si="65"/>
        <v>#REF!</v>
      </c>
    </row>
    <row r="1249" spans="7:12" x14ac:dyDescent="0.25">
      <c r="G1249" s="13"/>
      <c r="H1249" s="13"/>
      <c r="I1249" s="13">
        <v>122.1</v>
      </c>
      <c r="J1249" s="74">
        <f t="shared" si="64"/>
        <v>5.0874999999999995</v>
      </c>
      <c r="K1249" s="26" t="e">
        <f t="shared" si="63"/>
        <v>#REF!</v>
      </c>
      <c r="L1249" s="75" t="e">
        <f t="shared" si="65"/>
        <v>#REF!</v>
      </c>
    </row>
    <row r="1250" spans="7:12" x14ac:dyDescent="0.25">
      <c r="G1250" s="13"/>
      <c r="H1250" s="13"/>
      <c r="I1250" s="13">
        <v>122.2</v>
      </c>
      <c r="J1250" s="74">
        <f t="shared" si="64"/>
        <v>5.0916666666666668</v>
      </c>
      <c r="K1250" s="26" t="e">
        <f t="shared" si="63"/>
        <v>#REF!</v>
      </c>
      <c r="L1250" s="75" t="e">
        <f t="shared" si="65"/>
        <v>#REF!</v>
      </c>
    </row>
    <row r="1251" spans="7:12" x14ac:dyDescent="0.25">
      <c r="G1251" s="13"/>
      <c r="H1251" s="13"/>
      <c r="I1251" s="13">
        <v>122.3</v>
      </c>
      <c r="J1251" s="74">
        <f t="shared" si="64"/>
        <v>5.0958333333333332</v>
      </c>
      <c r="K1251" s="26" t="e">
        <f t="shared" si="63"/>
        <v>#REF!</v>
      </c>
      <c r="L1251" s="75" t="e">
        <f t="shared" si="65"/>
        <v>#REF!</v>
      </c>
    </row>
    <row r="1252" spans="7:12" x14ac:dyDescent="0.25">
      <c r="G1252" s="13"/>
      <c r="H1252" s="13"/>
      <c r="I1252" s="13">
        <v>122.4</v>
      </c>
      <c r="J1252" s="74">
        <f t="shared" si="64"/>
        <v>5.1000000000000005</v>
      </c>
      <c r="K1252" s="26" t="e">
        <f t="shared" si="63"/>
        <v>#REF!</v>
      </c>
      <c r="L1252" s="75" t="e">
        <f t="shared" si="65"/>
        <v>#REF!</v>
      </c>
    </row>
    <row r="1253" spans="7:12" x14ac:dyDescent="0.25">
      <c r="G1253" s="13"/>
      <c r="H1253" s="13"/>
      <c r="I1253" s="13">
        <v>122.5</v>
      </c>
      <c r="J1253" s="74">
        <f t="shared" si="64"/>
        <v>5.104166666666667</v>
      </c>
      <c r="K1253" s="26" t="e">
        <f t="shared" si="63"/>
        <v>#REF!</v>
      </c>
      <c r="L1253" s="75" t="e">
        <f t="shared" si="65"/>
        <v>#REF!</v>
      </c>
    </row>
    <row r="1254" spans="7:12" x14ac:dyDescent="0.25">
      <c r="G1254" s="13"/>
      <c r="H1254" s="13"/>
      <c r="I1254" s="13">
        <v>122.6</v>
      </c>
      <c r="J1254" s="74">
        <f t="shared" si="64"/>
        <v>5.1083333333333334</v>
      </c>
      <c r="K1254" s="26" t="e">
        <f t="shared" si="63"/>
        <v>#REF!</v>
      </c>
      <c r="L1254" s="75" t="e">
        <f t="shared" si="65"/>
        <v>#REF!</v>
      </c>
    </row>
    <row r="1255" spans="7:12" x14ac:dyDescent="0.25">
      <c r="G1255" s="13"/>
      <c r="H1255" s="13"/>
      <c r="I1255" s="13">
        <v>122.7</v>
      </c>
      <c r="J1255" s="74">
        <f t="shared" si="64"/>
        <v>5.1124999999999998</v>
      </c>
      <c r="K1255" s="26" t="e">
        <f t="shared" si="63"/>
        <v>#REF!</v>
      </c>
      <c r="L1255" s="75" t="e">
        <f t="shared" si="65"/>
        <v>#REF!</v>
      </c>
    </row>
    <row r="1256" spans="7:12" x14ac:dyDescent="0.25">
      <c r="G1256" s="13"/>
      <c r="H1256" s="13"/>
      <c r="I1256" s="13">
        <v>122.8</v>
      </c>
      <c r="J1256" s="74">
        <f t="shared" si="64"/>
        <v>5.1166666666666663</v>
      </c>
      <c r="K1256" s="26" t="e">
        <f t="shared" si="63"/>
        <v>#REF!</v>
      </c>
      <c r="L1256" s="75" t="e">
        <f t="shared" si="65"/>
        <v>#REF!</v>
      </c>
    </row>
    <row r="1257" spans="7:12" x14ac:dyDescent="0.25">
      <c r="G1257" s="13"/>
      <c r="H1257" s="13"/>
      <c r="I1257" s="13">
        <v>122.9</v>
      </c>
      <c r="J1257" s="74">
        <f t="shared" si="64"/>
        <v>5.1208333333333336</v>
      </c>
      <c r="K1257" s="26" t="e">
        <f t="shared" si="63"/>
        <v>#REF!</v>
      </c>
      <c r="L1257" s="75" t="e">
        <f t="shared" si="65"/>
        <v>#REF!</v>
      </c>
    </row>
    <row r="1258" spans="7:12" x14ac:dyDescent="0.25">
      <c r="G1258" s="13"/>
      <c r="H1258" s="13"/>
      <c r="I1258" s="13">
        <v>123</v>
      </c>
      <c r="J1258" s="74">
        <f t="shared" si="64"/>
        <v>5.125</v>
      </c>
      <c r="K1258" s="26" t="e">
        <f t="shared" si="63"/>
        <v>#REF!</v>
      </c>
      <c r="L1258" s="75" t="e">
        <f t="shared" si="65"/>
        <v>#REF!</v>
      </c>
    </row>
    <row r="1259" spans="7:12" x14ac:dyDescent="0.25">
      <c r="G1259" s="13"/>
      <c r="H1259" s="13"/>
      <c r="I1259" s="13">
        <v>123.1</v>
      </c>
      <c r="J1259" s="74">
        <f t="shared" si="64"/>
        <v>5.1291666666666664</v>
      </c>
      <c r="K1259" s="26" t="e">
        <f t="shared" si="63"/>
        <v>#REF!</v>
      </c>
      <c r="L1259" s="75" t="e">
        <f t="shared" si="65"/>
        <v>#REF!</v>
      </c>
    </row>
    <row r="1260" spans="7:12" x14ac:dyDescent="0.25">
      <c r="G1260" s="13"/>
      <c r="H1260" s="13"/>
      <c r="I1260" s="13">
        <v>123.2</v>
      </c>
      <c r="J1260" s="74">
        <f t="shared" si="64"/>
        <v>5.1333333333333337</v>
      </c>
      <c r="K1260" s="26" t="e">
        <f t="shared" si="63"/>
        <v>#REF!</v>
      </c>
      <c r="L1260" s="75" t="e">
        <f t="shared" si="65"/>
        <v>#REF!</v>
      </c>
    </row>
    <row r="1261" spans="7:12" x14ac:dyDescent="0.25">
      <c r="G1261" s="13"/>
      <c r="H1261" s="13"/>
      <c r="I1261" s="13">
        <v>123.3</v>
      </c>
      <c r="J1261" s="74">
        <f t="shared" si="64"/>
        <v>5.1375000000000002</v>
      </c>
      <c r="K1261" s="26" t="e">
        <f t="shared" si="63"/>
        <v>#REF!</v>
      </c>
      <c r="L1261" s="75" t="e">
        <f t="shared" si="65"/>
        <v>#REF!</v>
      </c>
    </row>
    <row r="1262" spans="7:12" x14ac:dyDescent="0.25">
      <c r="G1262" s="13"/>
      <c r="H1262" s="13"/>
      <c r="I1262" s="13">
        <v>123.4</v>
      </c>
      <c r="J1262" s="74">
        <f t="shared" si="64"/>
        <v>5.1416666666666666</v>
      </c>
      <c r="K1262" s="26" t="e">
        <f t="shared" si="63"/>
        <v>#REF!</v>
      </c>
      <c r="L1262" s="75" t="e">
        <f t="shared" si="65"/>
        <v>#REF!</v>
      </c>
    </row>
    <row r="1263" spans="7:12" x14ac:dyDescent="0.25">
      <c r="G1263" s="13"/>
      <c r="H1263" s="13"/>
      <c r="I1263" s="13">
        <v>123.5</v>
      </c>
      <c r="J1263" s="74">
        <f t="shared" si="64"/>
        <v>5.145833333333333</v>
      </c>
      <c r="K1263" s="26" t="e">
        <f t="shared" si="63"/>
        <v>#REF!</v>
      </c>
      <c r="L1263" s="75" t="e">
        <f t="shared" si="65"/>
        <v>#REF!</v>
      </c>
    </row>
    <row r="1264" spans="7:12" x14ac:dyDescent="0.25">
      <c r="G1264" s="13"/>
      <c r="H1264" s="13"/>
      <c r="I1264" s="13">
        <v>123.6</v>
      </c>
      <c r="J1264" s="74">
        <f t="shared" si="64"/>
        <v>5.1499999999999995</v>
      </c>
      <c r="K1264" s="26" t="e">
        <f t="shared" si="63"/>
        <v>#REF!</v>
      </c>
      <c r="L1264" s="75" t="e">
        <f t="shared" si="65"/>
        <v>#REF!</v>
      </c>
    </row>
    <row r="1265" spans="7:12" x14ac:dyDescent="0.25">
      <c r="G1265" s="13"/>
      <c r="H1265" s="13"/>
      <c r="I1265" s="13">
        <v>123.7</v>
      </c>
      <c r="J1265" s="74">
        <f t="shared" si="64"/>
        <v>5.1541666666666668</v>
      </c>
      <c r="K1265" s="26" t="e">
        <f t="shared" si="63"/>
        <v>#REF!</v>
      </c>
      <c r="L1265" s="75" t="e">
        <f t="shared" si="65"/>
        <v>#REF!</v>
      </c>
    </row>
    <row r="1266" spans="7:12" x14ac:dyDescent="0.25">
      <c r="G1266" s="13"/>
      <c r="H1266" s="13"/>
      <c r="I1266" s="13">
        <v>123.8</v>
      </c>
      <c r="J1266" s="74">
        <f t="shared" si="64"/>
        <v>5.1583333333333332</v>
      </c>
      <c r="K1266" s="26" t="e">
        <f t="shared" si="63"/>
        <v>#REF!</v>
      </c>
      <c r="L1266" s="75" t="e">
        <f t="shared" si="65"/>
        <v>#REF!</v>
      </c>
    </row>
    <row r="1267" spans="7:12" x14ac:dyDescent="0.25">
      <c r="G1267" s="13"/>
      <c r="H1267" s="13"/>
      <c r="I1267" s="13">
        <v>123.9</v>
      </c>
      <c r="J1267" s="74">
        <f t="shared" si="64"/>
        <v>5.1625000000000005</v>
      </c>
      <c r="K1267" s="26" t="e">
        <f t="shared" si="63"/>
        <v>#REF!</v>
      </c>
      <c r="L1267" s="75" t="e">
        <f t="shared" si="65"/>
        <v>#REF!</v>
      </c>
    </row>
    <row r="1268" spans="7:12" x14ac:dyDescent="0.25">
      <c r="G1268" s="13"/>
      <c r="H1268" s="13"/>
      <c r="I1268" s="13">
        <v>124</v>
      </c>
      <c r="J1268" s="74">
        <f t="shared" si="64"/>
        <v>5.166666666666667</v>
      </c>
      <c r="K1268" s="26" t="e">
        <f t="shared" si="63"/>
        <v>#REF!</v>
      </c>
      <c r="L1268" s="75" t="e">
        <f t="shared" si="65"/>
        <v>#REF!</v>
      </c>
    </row>
    <row r="1269" spans="7:12" x14ac:dyDescent="0.25">
      <c r="G1269" s="13"/>
      <c r="H1269" s="13"/>
      <c r="I1269" s="13">
        <v>124.1</v>
      </c>
      <c r="J1269" s="74">
        <f t="shared" si="64"/>
        <v>5.1708333333333334</v>
      </c>
      <c r="K1269" s="26" t="e">
        <f t="shared" si="63"/>
        <v>#REF!</v>
      </c>
      <c r="L1269" s="75" t="e">
        <f t="shared" si="65"/>
        <v>#REF!</v>
      </c>
    </row>
    <row r="1270" spans="7:12" x14ac:dyDescent="0.25">
      <c r="G1270" s="13"/>
      <c r="H1270" s="13"/>
      <c r="I1270" s="13">
        <v>124.2</v>
      </c>
      <c r="J1270" s="74">
        <f t="shared" si="64"/>
        <v>5.1749999999999998</v>
      </c>
      <c r="K1270" s="26" t="e">
        <f t="shared" si="63"/>
        <v>#REF!</v>
      </c>
      <c r="L1270" s="75" t="e">
        <f t="shared" si="65"/>
        <v>#REF!</v>
      </c>
    </row>
    <row r="1271" spans="7:12" x14ac:dyDescent="0.25">
      <c r="G1271" s="13"/>
      <c r="H1271" s="13"/>
      <c r="I1271" s="13">
        <v>124.3</v>
      </c>
      <c r="J1271" s="74">
        <f t="shared" si="64"/>
        <v>5.1791666666666663</v>
      </c>
      <c r="K1271" s="26" t="e">
        <f t="shared" si="63"/>
        <v>#REF!</v>
      </c>
      <c r="L1271" s="75" t="e">
        <f t="shared" si="65"/>
        <v>#REF!</v>
      </c>
    </row>
    <row r="1272" spans="7:12" x14ac:dyDescent="0.25">
      <c r="G1272" s="13"/>
      <c r="H1272" s="13"/>
      <c r="I1272" s="13">
        <v>124.4</v>
      </c>
      <c r="J1272" s="74">
        <f t="shared" si="64"/>
        <v>5.1833333333333336</v>
      </c>
      <c r="K1272" s="26" t="e">
        <f t="shared" si="63"/>
        <v>#REF!</v>
      </c>
      <c r="L1272" s="75" t="e">
        <f t="shared" si="65"/>
        <v>#REF!</v>
      </c>
    </row>
    <row r="1273" spans="7:12" x14ac:dyDescent="0.25">
      <c r="G1273" s="13"/>
      <c r="H1273" s="13"/>
      <c r="I1273" s="13">
        <v>124.5</v>
      </c>
      <c r="J1273" s="74">
        <f t="shared" si="64"/>
        <v>5.1875</v>
      </c>
      <c r="K1273" s="26" t="e">
        <f t="shared" si="63"/>
        <v>#REF!</v>
      </c>
      <c r="L1273" s="75" t="e">
        <f t="shared" si="65"/>
        <v>#REF!</v>
      </c>
    </row>
    <row r="1274" spans="7:12" x14ac:dyDescent="0.25">
      <c r="G1274" s="13"/>
      <c r="H1274" s="13"/>
      <c r="I1274" s="13">
        <v>124.6</v>
      </c>
      <c r="J1274" s="74">
        <f t="shared" si="64"/>
        <v>5.1916666666666664</v>
      </c>
      <c r="K1274" s="26" t="e">
        <f t="shared" si="63"/>
        <v>#REF!</v>
      </c>
      <c r="L1274" s="75" t="e">
        <f t="shared" si="65"/>
        <v>#REF!</v>
      </c>
    </row>
    <row r="1275" spans="7:12" x14ac:dyDescent="0.25">
      <c r="G1275" s="13"/>
      <c r="H1275" s="13"/>
      <c r="I1275" s="13">
        <v>124.7</v>
      </c>
      <c r="J1275" s="74">
        <f t="shared" si="64"/>
        <v>5.1958333333333337</v>
      </c>
      <c r="K1275" s="26" t="e">
        <f t="shared" si="63"/>
        <v>#REF!</v>
      </c>
      <c r="L1275" s="75" t="e">
        <f t="shared" si="65"/>
        <v>#REF!</v>
      </c>
    </row>
    <row r="1276" spans="7:12" x14ac:dyDescent="0.25">
      <c r="G1276" s="13"/>
      <c r="H1276" s="13"/>
      <c r="I1276" s="13">
        <v>124.8</v>
      </c>
      <c r="J1276" s="74">
        <f t="shared" si="64"/>
        <v>5.2</v>
      </c>
      <c r="K1276" s="26" t="e">
        <f t="shared" si="63"/>
        <v>#REF!</v>
      </c>
      <c r="L1276" s="75" t="e">
        <f t="shared" si="65"/>
        <v>#REF!</v>
      </c>
    </row>
    <row r="1277" spans="7:12" x14ac:dyDescent="0.25">
      <c r="G1277" s="13"/>
      <c r="H1277" s="13"/>
      <c r="I1277" s="13">
        <v>124.9</v>
      </c>
      <c r="J1277" s="74">
        <f t="shared" si="64"/>
        <v>5.2041666666666666</v>
      </c>
      <c r="K1277" s="26" t="e">
        <f t="shared" si="63"/>
        <v>#REF!</v>
      </c>
      <c r="L1277" s="75" t="e">
        <f t="shared" si="65"/>
        <v>#REF!</v>
      </c>
    </row>
    <row r="1278" spans="7:12" x14ac:dyDescent="0.25">
      <c r="G1278" s="13"/>
      <c r="H1278" s="13"/>
      <c r="I1278" s="13">
        <v>125</v>
      </c>
      <c r="J1278" s="74">
        <f t="shared" si="64"/>
        <v>5.208333333333333</v>
      </c>
      <c r="K1278" s="26" t="e">
        <f t="shared" si="63"/>
        <v>#REF!</v>
      </c>
      <c r="L1278" s="75" t="e">
        <f t="shared" si="65"/>
        <v>#REF!</v>
      </c>
    </row>
    <row r="1279" spans="7:12" x14ac:dyDescent="0.25">
      <c r="G1279" s="13"/>
      <c r="H1279" s="13"/>
      <c r="I1279" s="13">
        <v>125.1</v>
      </c>
      <c r="J1279" s="74">
        <f t="shared" si="64"/>
        <v>5.2124999999999995</v>
      </c>
      <c r="K1279" s="26" t="e">
        <f t="shared" si="63"/>
        <v>#REF!</v>
      </c>
      <c r="L1279" s="75" t="e">
        <f t="shared" si="65"/>
        <v>#REF!</v>
      </c>
    </row>
    <row r="1280" spans="7:12" x14ac:dyDescent="0.25">
      <c r="G1280" s="13"/>
      <c r="H1280" s="13"/>
      <c r="I1280" s="13">
        <v>125.2</v>
      </c>
      <c r="J1280" s="74">
        <f t="shared" si="64"/>
        <v>5.2166666666666668</v>
      </c>
      <c r="K1280" s="26" t="e">
        <f t="shared" si="63"/>
        <v>#REF!</v>
      </c>
      <c r="L1280" s="75" t="e">
        <f t="shared" si="65"/>
        <v>#REF!</v>
      </c>
    </row>
    <row r="1281" spans="7:12" x14ac:dyDescent="0.25">
      <c r="G1281" s="13"/>
      <c r="H1281" s="13"/>
      <c r="I1281" s="13">
        <v>125.3</v>
      </c>
      <c r="J1281" s="74">
        <f t="shared" si="64"/>
        <v>5.2208333333333332</v>
      </c>
      <c r="K1281" s="26" t="e">
        <f t="shared" si="63"/>
        <v>#REF!</v>
      </c>
      <c r="L1281" s="75" t="e">
        <f t="shared" si="65"/>
        <v>#REF!</v>
      </c>
    </row>
    <row r="1282" spans="7:12" x14ac:dyDescent="0.25">
      <c r="G1282" s="13"/>
      <c r="H1282" s="13"/>
      <c r="I1282" s="13">
        <v>125.4</v>
      </c>
      <c r="J1282" s="74">
        <f t="shared" si="64"/>
        <v>5.2250000000000005</v>
      </c>
      <c r="K1282" s="26" t="e">
        <f t="shared" si="63"/>
        <v>#REF!</v>
      </c>
      <c r="L1282" s="75" t="e">
        <f t="shared" si="65"/>
        <v>#REF!</v>
      </c>
    </row>
    <row r="1283" spans="7:12" x14ac:dyDescent="0.25">
      <c r="G1283" s="13"/>
      <c r="H1283" s="13"/>
      <c r="I1283" s="13">
        <v>125.5</v>
      </c>
      <c r="J1283" s="74">
        <f t="shared" si="64"/>
        <v>5.229166666666667</v>
      </c>
      <c r="K1283" s="26" t="e">
        <f t="shared" si="63"/>
        <v>#REF!</v>
      </c>
      <c r="L1283" s="75" t="e">
        <f t="shared" si="65"/>
        <v>#REF!</v>
      </c>
    </row>
    <row r="1284" spans="7:12" x14ac:dyDescent="0.25">
      <c r="G1284" s="13"/>
      <c r="H1284" s="13"/>
      <c r="I1284" s="13">
        <v>125.6</v>
      </c>
      <c r="J1284" s="74">
        <f t="shared" si="64"/>
        <v>5.2333333333333334</v>
      </c>
      <c r="K1284" s="26" t="e">
        <f t="shared" si="63"/>
        <v>#REF!</v>
      </c>
      <c r="L1284" s="75" t="e">
        <f t="shared" si="65"/>
        <v>#REF!</v>
      </c>
    </row>
    <row r="1285" spans="7:12" x14ac:dyDescent="0.25">
      <c r="G1285" s="13"/>
      <c r="H1285" s="13"/>
      <c r="I1285" s="13">
        <v>125.7</v>
      </c>
      <c r="J1285" s="74">
        <f t="shared" si="64"/>
        <v>5.2374999999999998</v>
      </c>
      <c r="K1285" s="26" t="e">
        <f t="shared" si="63"/>
        <v>#REF!</v>
      </c>
      <c r="L1285" s="75" t="e">
        <f t="shared" si="65"/>
        <v>#REF!</v>
      </c>
    </row>
    <row r="1286" spans="7:12" x14ac:dyDescent="0.25">
      <c r="G1286" s="13"/>
      <c r="H1286" s="13"/>
      <c r="I1286" s="13">
        <v>125.8</v>
      </c>
      <c r="J1286" s="74">
        <f t="shared" si="64"/>
        <v>5.2416666666666663</v>
      </c>
      <c r="K1286" s="26" t="e">
        <f t="shared" si="63"/>
        <v>#REF!</v>
      </c>
      <c r="L1286" s="75" t="e">
        <f t="shared" si="65"/>
        <v>#REF!</v>
      </c>
    </row>
    <row r="1287" spans="7:12" x14ac:dyDescent="0.25">
      <c r="G1287" s="13"/>
      <c r="H1287" s="13"/>
      <c r="I1287" s="13">
        <v>125.9</v>
      </c>
      <c r="J1287" s="74">
        <f t="shared" si="64"/>
        <v>5.2458333333333336</v>
      </c>
      <c r="K1287" s="26" t="e">
        <f t="shared" si="63"/>
        <v>#REF!</v>
      </c>
      <c r="L1287" s="75" t="e">
        <f t="shared" si="65"/>
        <v>#REF!</v>
      </c>
    </row>
    <row r="1288" spans="7:12" x14ac:dyDescent="0.25">
      <c r="G1288" s="13"/>
      <c r="H1288" s="13"/>
      <c r="I1288" s="13">
        <v>126</v>
      </c>
      <c r="J1288" s="74">
        <f t="shared" si="64"/>
        <v>5.25</v>
      </c>
      <c r="K1288" s="26" t="e">
        <f t="shared" si="63"/>
        <v>#REF!</v>
      </c>
      <c r="L1288" s="75" t="e">
        <f t="shared" si="65"/>
        <v>#REF!</v>
      </c>
    </row>
    <row r="1289" spans="7:12" x14ac:dyDescent="0.25">
      <c r="G1289" s="13"/>
      <c r="H1289" s="13"/>
      <c r="I1289" s="13">
        <v>126.1</v>
      </c>
      <c r="J1289" s="74">
        <f t="shared" si="64"/>
        <v>5.2541666666666664</v>
      </c>
      <c r="K1289" s="26" t="e">
        <f t="shared" si="63"/>
        <v>#REF!</v>
      </c>
      <c r="L1289" s="75" t="e">
        <f t="shared" si="65"/>
        <v>#REF!</v>
      </c>
    </row>
    <row r="1290" spans="7:12" x14ac:dyDescent="0.25">
      <c r="G1290" s="13"/>
      <c r="H1290" s="13"/>
      <c r="I1290" s="13">
        <v>126.2</v>
      </c>
      <c r="J1290" s="74">
        <f t="shared" si="64"/>
        <v>5.2583333333333337</v>
      </c>
      <c r="K1290" s="26" t="e">
        <f t="shared" si="63"/>
        <v>#REF!</v>
      </c>
      <c r="L1290" s="75" t="e">
        <f t="shared" si="65"/>
        <v>#REF!</v>
      </c>
    </row>
    <row r="1291" spans="7:12" x14ac:dyDescent="0.25">
      <c r="G1291" s="13"/>
      <c r="H1291" s="13"/>
      <c r="I1291" s="13">
        <v>126.3</v>
      </c>
      <c r="J1291" s="74">
        <f t="shared" si="64"/>
        <v>5.2625000000000002</v>
      </c>
      <c r="K1291" s="26" t="e">
        <f t="shared" si="63"/>
        <v>#REF!</v>
      </c>
      <c r="L1291" s="75" t="e">
        <f t="shared" si="65"/>
        <v>#REF!</v>
      </c>
    </row>
    <row r="1292" spans="7:12" x14ac:dyDescent="0.25">
      <c r="G1292" s="13"/>
      <c r="H1292" s="13"/>
      <c r="I1292" s="13">
        <v>126.4</v>
      </c>
      <c r="J1292" s="74">
        <f t="shared" si="64"/>
        <v>5.2666666666666666</v>
      </c>
      <c r="K1292" s="26" t="e">
        <f t="shared" si="63"/>
        <v>#REF!</v>
      </c>
      <c r="L1292" s="75" t="e">
        <f t="shared" si="65"/>
        <v>#REF!</v>
      </c>
    </row>
    <row r="1293" spans="7:12" x14ac:dyDescent="0.25">
      <c r="G1293" s="13"/>
      <c r="H1293" s="13"/>
      <c r="I1293" s="13">
        <v>126.5</v>
      </c>
      <c r="J1293" s="74">
        <f t="shared" si="64"/>
        <v>5.270833333333333</v>
      </c>
      <c r="K1293" s="26" t="e">
        <f t="shared" si="63"/>
        <v>#REF!</v>
      </c>
      <c r="L1293" s="75" t="e">
        <f t="shared" si="65"/>
        <v>#REF!</v>
      </c>
    </row>
    <row r="1294" spans="7:12" x14ac:dyDescent="0.25">
      <c r="G1294" s="13"/>
      <c r="H1294" s="13"/>
      <c r="I1294" s="13">
        <v>126.6</v>
      </c>
      <c r="J1294" s="74">
        <f t="shared" si="64"/>
        <v>5.2749999999999995</v>
      </c>
      <c r="K1294" s="26" t="e">
        <f t="shared" si="63"/>
        <v>#REF!</v>
      </c>
      <c r="L1294" s="75" t="e">
        <f t="shared" si="65"/>
        <v>#REF!</v>
      </c>
    </row>
    <row r="1295" spans="7:12" x14ac:dyDescent="0.25">
      <c r="G1295" s="13"/>
      <c r="H1295" s="13"/>
      <c r="I1295" s="13">
        <v>126.7</v>
      </c>
      <c r="J1295" s="74">
        <f t="shared" si="64"/>
        <v>5.2791666666666668</v>
      </c>
      <c r="K1295" s="26" t="e">
        <f t="shared" si="63"/>
        <v>#REF!</v>
      </c>
      <c r="L1295" s="75" t="e">
        <f t="shared" si="65"/>
        <v>#REF!</v>
      </c>
    </row>
    <row r="1296" spans="7:12" x14ac:dyDescent="0.25">
      <c r="G1296" s="13"/>
      <c r="H1296" s="13"/>
      <c r="I1296" s="13">
        <v>126.8</v>
      </c>
      <c r="J1296" s="74">
        <f t="shared" si="64"/>
        <v>5.2833333333333332</v>
      </c>
      <c r="K1296" s="26" t="e">
        <f t="shared" si="63"/>
        <v>#REF!</v>
      </c>
      <c r="L1296" s="75" t="e">
        <f t="shared" si="65"/>
        <v>#REF!</v>
      </c>
    </row>
    <row r="1297" spans="7:12" x14ac:dyDescent="0.25">
      <c r="G1297" s="13"/>
      <c r="H1297" s="13"/>
      <c r="I1297" s="13">
        <v>126.9</v>
      </c>
      <c r="J1297" s="74">
        <f t="shared" si="64"/>
        <v>5.2875000000000005</v>
      </c>
      <c r="K1297" s="26" t="e">
        <f t="shared" si="63"/>
        <v>#REF!</v>
      </c>
      <c r="L1297" s="75" t="e">
        <f t="shared" si="65"/>
        <v>#REF!</v>
      </c>
    </row>
    <row r="1298" spans="7:12" x14ac:dyDescent="0.25">
      <c r="G1298" s="13"/>
      <c r="H1298" s="13"/>
      <c r="I1298" s="13">
        <v>127</v>
      </c>
      <c r="J1298" s="74">
        <f t="shared" si="64"/>
        <v>5.291666666666667</v>
      </c>
      <c r="K1298" s="26" t="e">
        <f t="shared" si="63"/>
        <v>#REF!</v>
      </c>
      <c r="L1298" s="75" t="e">
        <f t="shared" si="65"/>
        <v>#REF!</v>
      </c>
    </row>
    <row r="1299" spans="7:12" x14ac:dyDescent="0.25">
      <c r="G1299" s="13"/>
      <c r="H1299" s="13"/>
      <c r="I1299" s="13">
        <v>127.1</v>
      </c>
      <c r="J1299" s="74">
        <f t="shared" si="64"/>
        <v>5.2958333333333334</v>
      </c>
      <c r="K1299" s="26" t="e">
        <f t="shared" si="63"/>
        <v>#REF!</v>
      </c>
      <c r="L1299" s="75" t="e">
        <f t="shared" si="65"/>
        <v>#REF!</v>
      </c>
    </row>
    <row r="1300" spans="7:12" x14ac:dyDescent="0.25">
      <c r="G1300" s="13"/>
      <c r="H1300" s="13"/>
      <c r="I1300" s="13">
        <v>127.2</v>
      </c>
      <c r="J1300" s="74">
        <f t="shared" si="64"/>
        <v>5.3</v>
      </c>
      <c r="K1300" s="26" t="e">
        <f t="shared" si="63"/>
        <v>#REF!</v>
      </c>
      <c r="L1300" s="75" t="e">
        <f t="shared" si="65"/>
        <v>#REF!</v>
      </c>
    </row>
    <row r="1301" spans="7:12" x14ac:dyDescent="0.25">
      <c r="G1301" s="13"/>
      <c r="H1301" s="13"/>
      <c r="I1301" s="13">
        <v>127.3</v>
      </c>
      <c r="J1301" s="74">
        <f t="shared" si="64"/>
        <v>5.3041666666666663</v>
      </c>
      <c r="K1301" s="26" t="e">
        <f t="shared" si="63"/>
        <v>#REF!</v>
      </c>
      <c r="L1301" s="75" t="e">
        <f t="shared" si="65"/>
        <v>#REF!</v>
      </c>
    </row>
    <row r="1302" spans="7:12" x14ac:dyDescent="0.25">
      <c r="G1302" s="13"/>
      <c r="H1302" s="13"/>
      <c r="I1302" s="13">
        <v>127.4</v>
      </c>
      <c r="J1302" s="74">
        <f t="shared" si="64"/>
        <v>5.3083333333333336</v>
      </c>
      <c r="K1302" s="26" t="e">
        <f t="shared" si="63"/>
        <v>#REF!</v>
      </c>
      <c r="L1302" s="75" t="e">
        <f t="shared" si="65"/>
        <v>#REF!</v>
      </c>
    </row>
    <row r="1303" spans="7:12" x14ac:dyDescent="0.25">
      <c r="G1303" s="13"/>
      <c r="H1303" s="13"/>
      <c r="I1303" s="13">
        <v>127.5</v>
      </c>
      <c r="J1303" s="74">
        <f t="shared" si="64"/>
        <v>5.3125</v>
      </c>
      <c r="K1303" s="26" t="e">
        <f t="shared" si="63"/>
        <v>#REF!</v>
      </c>
      <c r="L1303" s="75" t="e">
        <f t="shared" si="65"/>
        <v>#REF!</v>
      </c>
    </row>
    <row r="1304" spans="7:12" x14ac:dyDescent="0.25">
      <c r="G1304" s="13"/>
      <c r="H1304" s="13"/>
      <c r="I1304" s="13">
        <v>127.6</v>
      </c>
      <c r="J1304" s="74">
        <f t="shared" si="64"/>
        <v>5.3166666666666664</v>
      </c>
      <c r="K1304" s="26" t="e">
        <f t="shared" si="63"/>
        <v>#REF!</v>
      </c>
      <c r="L1304" s="75" t="e">
        <f t="shared" si="65"/>
        <v>#REF!</v>
      </c>
    </row>
    <row r="1305" spans="7:12" x14ac:dyDescent="0.25">
      <c r="G1305" s="13"/>
      <c r="H1305" s="13"/>
      <c r="I1305" s="13">
        <v>127.7</v>
      </c>
      <c r="J1305" s="74">
        <f t="shared" si="64"/>
        <v>5.3208333333333337</v>
      </c>
      <c r="K1305" s="26" t="e">
        <f t="shared" si="63"/>
        <v>#REF!</v>
      </c>
      <c r="L1305" s="75" t="e">
        <f t="shared" si="65"/>
        <v>#REF!</v>
      </c>
    </row>
    <row r="1306" spans="7:12" x14ac:dyDescent="0.25">
      <c r="G1306" s="13"/>
      <c r="H1306" s="13"/>
      <c r="I1306" s="13">
        <v>127.8</v>
      </c>
      <c r="J1306" s="74">
        <f t="shared" si="64"/>
        <v>5.3250000000000002</v>
      </c>
      <c r="K1306" s="26" t="e">
        <f t="shared" si="63"/>
        <v>#REF!</v>
      </c>
      <c r="L1306" s="75" t="e">
        <f t="shared" si="65"/>
        <v>#REF!</v>
      </c>
    </row>
    <row r="1307" spans="7:12" x14ac:dyDescent="0.25">
      <c r="G1307" s="13"/>
      <c r="H1307" s="13"/>
      <c r="I1307" s="13">
        <v>127.9</v>
      </c>
      <c r="J1307" s="74">
        <f t="shared" si="64"/>
        <v>5.3291666666666666</v>
      </c>
      <c r="K1307" s="26" t="e">
        <f t="shared" si="63"/>
        <v>#REF!</v>
      </c>
      <c r="L1307" s="75" t="e">
        <f t="shared" si="65"/>
        <v>#REF!</v>
      </c>
    </row>
    <row r="1308" spans="7:12" x14ac:dyDescent="0.25">
      <c r="G1308" s="13"/>
      <c r="H1308" s="13"/>
      <c r="I1308" s="13">
        <v>128</v>
      </c>
      <c r="J1308" s="74">
        <f t="shared" si="64"/>
        <v>5.333333333333333</v>
      </c>
      <c r="K1308" s="26" t="e">
        <f t="shared" ref="K1308:K1371" si="66">100%-EXP(-I1308/24*$B$10)</f>
        <v>#REF!</v>
      </c>
      <c r="L1308" s="75" t="e">
        <f t="shared" si="65"/>
        <v>#REF!</v>
      </c>
    </row>
    <row r="1309" spans="7:12" x14ac:dyDescent="0.25">
      <c r="G1309" s="13"/>
      <c r="H1309" s="13"/>
      <c r="I1309" s="13">
        <v>128.1</v>
      </c>
      <c r="J1309" s="74">
        <f t="shared" ref="J1309:J1372" si="67">I1309/24</f>
        <v>5.3374999999999995</v>
      </c>
      <c r="K1309" s="26" t="e">
        <f t="shared" si="66"/>
        <v>#REF!</v>
      </c>
      <c r="L1309" s="75" t="e">
        <f t="shared" si="65"/>
        <v>#REF!</v>
      </c>
    </row>
    <row r="1310" spans="7:12" x14ac:dyDescent="0.25">
      <c r="G1310" s="13"/>
      <c r="H1310" s="13"/>
      <c r="I1310" s="13">
        <v>128.19999999999999</v>
      </c>
      <c r="J1310" s="74">
        <f t="shared" si="67"/>
        <v>5.3416666666666659</v>
      </c>
      <c r="K1310" s="26" t="e">
        <f t="shared" si="66"/>
        <v>#REF!</v>
      </c>
      <c r="L1310" s="75" t="e">
        <f t="shared" si="65"/>
        <v>#REF!</v>
      </c>
    </row>
    <row r="1311" spans="7:12" x14ac:dyDescent="0.25">
      <c r="G1311" s="13"/>
      <c r="H1311" s="13"/>
      <c r="I1311" s="13">
        <v>128.30000000000001</v>
      </c>
      <c r="J1311" s="74">
        <f t="shared" si="67"/>
        <v>5.3458333333333341</v>
      </c>
      <c r="K1311" s="26" t="e">
        <f t="shared" si="66"/>
        <v>#REF!</v>
      </c>
      <c r="L1311" s="75" t="e">
        <f t="shared" ref="L1311:L1374" si="68">K1311-K1310</f>
        <v>#REF!</v>
      </c>
    </row>
    <row r="1312" spans="7:12" x14ac:dyDescent="0.25">
      <c r="G1312" s="13"/>
      <c r="H1312" s="13"/>
      <c r="I1312" s="13">
        <v>128.4</v>
      </c>
      <c r="J1312" s="74">
        <f t="shared" si="67"/>
        <v>5.3500000000000005</v>
      </c>
      <c r="K1312" s="26" t="e">
        <f t="shared" si="66"/>
        <v>#REF!</v>
      </c>
      <c r="L1312" s="75" t="e">
        <f t="shared" si="68"/>
        <v>#REF!</v>
      </c>
    </row>
    <row r="1313" spans="7:12" x14ac:dyDescent="0.25">
      <c r="G1313" s="13"/>
      <c r="H1313" s="13"/>
      <c r="I1313" s="13">
        <v>128.5</v>
      </c>
      <c r="J1313" s="74">
        <f t="shared" si="67"/>
        <v>5.354166666666667</v>
      </c>
      <c r="K1313" s="26" t="e">
        <f t="shared" si="66"/>
        <v>#REF!</v>
      </c>
      <c r="L1313" s="75" t="e">
        <f t="shared" si="68"/>
        <v>#REF!</v>
      </c>
    </row>
    <row r="1314" spans="7:12" x14ac:dyDescent="0.25">
      <c r="G1314" s="13"/>
      <c r="H1314" s="13"/>
      <c r="I1314" s="13">
        <v>128.6</v>
      </c>
      <c r="J1314" s="74">
        <f t="shared" si="67"/>
        <v>5.3583333333333334</v>
      </c>
      <c r="K1314" s="26" t="e">
        <f t="shared" si="66"/>
        <v>#REF!</v>
      </c>
      <c r="L1314" s="75" t="e">
        <f t="shared" si="68"/>
        <v>#REF!</v>
      </c>
    </row>
    <row r="1315" spans="7:12" x14ac:dyDescent="0.25">
      <c r="G1315" s="13"/>
      <c r="H1315" s="13"/>
      <c r="I1315" s="13">
        <v>128.69999999999999</v>
      </c>
      <c r="J1315" s="74">
        <f t="shared" si="67"/>
        <v>5.3624999999999998</v>
      </c>
      <c r="K1315" s="26" t="e">
        <f t="shared" si="66"/>
        <v>#REF!</v>
      </c>
      <c r="L1315" s="75" t="e">
        <f t="shared" si="68"/>
        <v>#REF!</v>
      </c>
    </row>
    <row r="1316" spans="7:12" x14ac:dyDescent="0.25">
      <c r="G1316" s="13"/>
      <c r="H1316" s="13"/>
      <c r="I1316" s="13">
        <v>128.80000000000001</v>
      </c>
      <c r="J1316" s="74">
        <f t="shared" si="67"/>
        <v>5.3666666666666671</v>
      </c>
      <c r="K1316" s="26" t="e">
        <f t="shared" si="66"/>
        <v>#REF!</v>
      </c>
      <c r="L1316" s="75" t="e">
        <f t="shared" si="68"/>
        <v>#REF!</v>
      </c>
    </row>
    <row r="1317" spans="7:12" x14ac:dyDescent="0.25">
      <c r="G1317" s="13"/>
      <c r="H1317" s="13"/>
      <c r="I1317" s="13">
        <v>128.9</v>
      </c>
      <c r="J1317" s="74">
        <f t="shared" si="67"/>
        <v>5.3708333333333336</v>
      </c>
      <c r="K1317" s="26" t="e">
        <f t="shared" si="66"/>
        <v>#REF!</v>
      </c>
      <c r="L1317" s="75" t="e">
        <f t="shared" si="68"/>
        <v>#REF!</v>
      </c>
    </row>
    <row r="1318" spans="7:12" x14ac:dyDescent="0.25">
      <c r="G1318" s="13"/>
      <c r="H1318" s="13"/>
      <c r="I1318" s="13">
        <v>129</v>
      </c>
      <c r="J1318" s="74">
        <f t="shared" si="67"/>
        <v>5.375</v>
      </c>
      <c r="K1318" s="26" t="e">
        <f t="shared" si="66"/>
        <v>#REF!</v>
      </c>
      <c r="L1318" s="75" t="e">
        <f t="shared" si="68"/>
        <v>#REF!</v>
      </c>
    </row>
    <row r="1319" spans="7:12" x14ac:dyDescent="0.25">
      <c r="G1319" s="13"/>
      <c r="H1319" s="13"/>
      <c r="I1319" s="13">
        <v>129.1</v>
      </c>
      <c r="J1319" s="74">
        <f t="shared" si="67"/>
        <v>5.3791666666666664</v>
      </c>
      <c r="K1319" s="26" t="e">
        <f t="shared" si="66"/>
        <v>#REF!</v>
      </c>
      <c r="L1319" s="75" t="e">
        <f t="shared" si="68"/>
        <v>#REF!</v>
      </c>
    </row>
    <row r="1320" spans="7:12" x14ac:dyDescent="0.25">
      <c r="G1320" s="13"/>
      <c r="H1320" s="13"/>
      <c r="I1320" s="13">
        <v>129.19999999999999</v>
      </c>
      <c r="J1320" s="74">
        <f t="shared" si="67"/>
        <v>5.3833333333333329</v>
      </c>
      <c r="K1320" s="26" t="e">
        <f t="shared" si="66"/>
        <v>#REF!</v>
      </c>
      <c r="L1320" s="75" t="e">
        <f t="shared" si="68"/>
        <v>#REF!</v>
      </c>
    </row>
    <row r="1321" spans="7:12" x14ac:dyDescent="0.25">
      <c r="G1321" s="13"/>
      <c r="H1321" s="13"/>
      <c r="I1321" s="13">
        <v>129.30000000000001</v>
      </c>
      <c r="J1321" s="74">
        <f t="shared" si="67"/>
        <v>5.3875000000000002</v>
      </c>
      <c r="K1321" s="26" t="e">
        <f t="shared" si="66"/>
        <v>#REF!</v>
      </c>
      <c r="L1321" s="75" t="e">
        <f t="shared" si="68"/>
        <v>#REF!</v>
      </c>
    </row>
    <row r="1322" spans="7:12" x14ac:dyDescent="0.25">
      <c r="G1322" s="13"/>
      <c r="H1322" s="13"/>
      <c r="I1322" s="13">
        <v>129.4</v>
      </c>
      <c r="J1322" s="74">
        <f t="shared" si="67"/>
        <v>5.3916666666666666</v>
      </c>
      <c r="K1322" s="26" t="e">
        <f t="shared" si="66"/>
        <v>#REF!</v>
      </c>
      <c r="L1322" s="75" t="e">
        <f t="shared" si="68"/>
        <v>#REF!</v>
      </c>
    </row>
    <row r="1323" spans="7:12" x14ac:dyDescent="0.25">
      <c r="G1323" s="13"/>
      <c r="H1323" s="13"/>
      <c r="I1323" s="13">
        <v>129.5</v>
      </c>
      <c r="J1323" s="74">
        <f t="shared" si="67"/>
        <v>5.395833333333333</v>
      </c>
      <c r="K1323" s="26" t="e">
        <f t="shared" si="66"/>
        <v>#REF!</v>
      </c>
      <c r="L1323" s="75" t="e">
        <f t="shared" si="68"/>
        <v>#REF!</v>
      </c>
    </row>
    <row r="1324" spans="7:12" x14ac:dyDescent="0.25">
      <c r="G1324" s="13"/>
      <c r="H1324" s="13"/>
      <c r="I1324" s="13">
        <v>129.6</v>
      </c>
      <c r="J1324" s="74">
        <f t="shared" si="67"/>
        <v>5.3999999999999995</v>
      </c>
      <c r="K1324" s="26" t="e">
        <f t="shared" si="66"/>
        <v>#REF!</v>
      </c>
      <c r="L1324" s="75" t="e">
        <f t="shared" si="68"/>
        <v>#REF!</v>
      </c>
    </row>
    <row r="1325" spans="7:12" x14ac:dyDescent="0.25">
      <c r="G1325" s="13"/>
      <c r="H1325" s="13"/>
      <c r="I1325" s="13">
        <v>129.69999999999999</v>
      </c>
      <c r="J1325" s="74">
        <f t="shared" si="67"/>
        <v>5.4041666666666659</v>
      </c>
      <c r="K1325" s="26" t="e">
        <f t="shared" si="66"/>
        <v>#REF!</v>
      </c>
      <c r="L1325" s="75" t="e">
        <f t="shared" si="68"/>
        <v>#REF!</v>
      </c>
    </row>
    <row r="1326" spans="7:12" x14ac:dyDescent="0.25">
      <c r="G1326" s="13"/>
      <c r="H1326" s="13"/>
      <c r="I1326" s="13">
        <v>129.80000000000001</v>
      </c>
      <c r="J1326" s="74">
        <f t="shared" si="67"/>
        <v>5.4083333333333341</v>
      </c>
      <c r="K1326" s="26" t="e">
        <f t="shared" si="66"/>
        <v>#REF!</v>
      </c>
      <c r="L1326" s="75" t="e">
        <f t="shared" si="68"/>
        <v>#REF!</v>
      </c>
    </row>
    <row r="1327" spans="7:12" x14ac:dyDescent="0.25">
      <c r="G1327" s="13"/>
      <c r="H1327" s="13"/>
      <c r="I1327" s="13">
        <v>129.9</v>
      </c>
      <c r="J1327" s="74">
        <f t="shared" si="67"/>
        <v>5.4125000000000005</v>
      </c>
      <c r="K1327" s="26" t="e">
        <f t="shared" si="66"/>
        <v>#REF!</v>
      </c>
      <c r="L1327" s="75" t="e">
        <f t="shared" si="68"/>
        <v>#REF!</v>
      </c>
    </row>
    <row r="1328" spans="7:12" x14ac:dyDescent="0.25">
      <c r="G1328" s="13"/>
      <c r="H1328" s="13"/>
      <c r="I1328" s="13">
        <v>130</v>
      </c>
      <c r="J1328" s="74">
        <f t="shared" si="67"/>
        <v>5.416666666666667</v>
      </c>
      <c r="K1328" s="26" t="e">
        <f t="shared" si="66"/>
        <v>#REF!</v>
      </c>
      <c r="L1328" s="75" t="e">
        <f t="shared" si="68"/>
        <v>#REF!</v>
      </c>
    </row>
    <row r="1329" spans="7:12" x14ac:dyDescent="0.25">
      <c r="G1329" s="13"/>
      <c r="H1329" s="13"/>
      <c r="I1329" s="13">
        <v>130.1</v>
      </c>
      <c r="J1329" s="74">
        <f t="shared" si="67"/>
        <v>5.4208333333333334</v>
      </c>
      <c r="K1329" s="26" t="e">
        <f t="shared" si="66"/>
        <v>#REF!</v>
      </c>
      <c r="L1329" s="75" t="e">
        <f t="shared" si="68"/>
        <v>#REF!</v>
      </c>
    </row>
    <row r="1330" spans="7:12" x14ac:dyDescent="0.25">
      <c r="G1330" s="13"/>
      <c r="H1330" s="13"/>
      <c r="I1330" s="13">
        <v>130.19999999999999</v>
      </c>
      <c r="J1330" s="74">
        <f t="shared" si="67"/>
        <v>5.4249999999999998</v>
      </c>
      <c r="K1330" s="26" t="e">
        <f t="shared" si="66"/>
        <v>#REF!</v>
      </c>
      <c r="L1330" s="75" t="e">
        <f t="shared" si="68"/>
        <v>#REF!</v>
      </c>
    </row>
    <row r="1331" spans="7:12" x14ac:dyDescent="0.25">
      <c r="G1331" s="13"/>
      <c r="H1331" s="13"/>
      <c r="I1331" s="13">
        <v>130.30000000000001</v>
      </c>
      <c r="J1331" s="74">
        <f t="shared" si="67"/>
        <v>5.4291666666666671</v>
      </c>
      <c r="K1331" s="26" t="e">
        <f t="shared" si="66"/>
        <v>#REF!</v>
      </c>
      <c r="L1331" s="75" t="e">
        <f t="shared" si="68"/>
        <v>#REF!</v>
      </c>
    </row>
    <row r="1332" spans="7:12" x14ac:dyDescent="0.25">
      <c r="G1332" s="13"/>
      <c r="H1332" s="13"/>
      <c r="I1332" s="13">
        <v>130.4</v>
      </c>
      <c r="J1332" s="74">
        <f t="shared" si="67"/>
        <v>5.4333333333333336</v>
      </c>
      <c r="K1332" s="26" t="e">
        <f t="shared" si="66"/>
        <v>#REF!</v>
      </c>
      <c r="L1332" s="75" t="e">
        <f t="shared" si="68"/>
        <v>#REF!</v>
      </c>
    </row>
    <row r="1333" spans="7:12" x14ac:dyDescent="0.25">
      <c r="G1333" s="13"/>
      <c r="H1333" s="13"/>
      <c r="I1333" s="13">
        <v>130.5</v>
      </c>
      <c r="J1333" s="74">
        <f t="shared" si="67"/>
        <v>5.4375</v>
      </c>
      <c r="K1333" s="26" t="e">
        <f t="shared" si="66"/>
        <v>#REF!</v>
      </c>
      <c r="L1333" s="75" t="e">
        <f t="shared" si="68"/>
        <v>#REF!</v>
      </c>
    </row>
    <row r="1334" spans="7:12" x14ac:dyDescent="0.25">
      <c r="G1334" s="13"/>
      <c r="H1334" s="13"/>
      <c r="I1334" s="13">
        <v>130.6</v>
      </c>
      <c r="J1334" s="74">
        <f t="shared" si="67"/>
        <v>5.4416666666666664</v>
      </c>
      <c r="K1334" s="26" t="e">
        <f t="shared" si="66"/>
        <v>#REF!</v>
      </c>
      <c r="L1334" s="75" t="e">
        <f t="shared" si="68"/>
        <v>#REF!</v>
      </c>
    </row>
    <row r="1335" spans="7:12" x14ac:dyDescent="0.25">
      <c r="G1335" s="13"/>
      <c r="H1335" s="13"/>
      <c r="I1335" s="13">
        <v>130.69999999999999</v>
      </c>
      <c r="J1335" s="74">
        <f t="shared" si="67"/>
        <v>5.4458333333333329</v>
      </c>
      <c r="K1335" s="26" t="e">
        <f t="shared" si="66"/>
        <v>#REF!</v>
      </c>
      <c r="L1335" s="75" t="e">
        <f t="shared" si="68"/>
        <v>#REF!</v>
      </c>
    </row>
    <row r="1336" spans="7:12" x14ac:dyDescent="0.25">
      <c r="G1336" s="13"/>
      <c r="H1336" s="13"/>
      <c r="I1336" s="13">
        <v>130.80000000000001</v>
      </c>
      <c r="J1336" s="74">
        <f t="shared" si="67"/>
        <v>5.45</v>
      </c>
      <c r="K1336" s="26" t="e">
        <f t="shared" si="66"/>
        <v>#REF!</v>
      </c>
      <c r="L1336" s="75" t="e">
        <f t="shared" si="68"/>
        <v>#REF!</v>
      </c>
    </row>
    <row r="1337" spans="7:12" x14ac:dyDescent="0.25">
      <c r="G1337" s="13"/>
      <c r="H1337" s="13"/>
      <c r="I1337" s="13">
        <v>130.9</v>
      </c>
      <c r="J1337" s="74">
        <f t="shared" si="67"/>
        <v>5.4541666666666666</v>
      </c>
      <c r="K1337" s="26" t="e">
        <f t="shared" si="66"/>
        <v>#REF!</v>
      </c>
      <c r="L1337" s="75" t="e">
        <f t="shared" si="68"/>
        <v>#REF!</v>
      </c>
    </row>
    <row r="1338" spans="7:12" x14ac:dyDescent="0.25">
      <c r="G1338" s="13"/>
      <c r="H1338" s="13"/>
      <c r="I1338" s="13">
        <v>131</v>
      </c>
      <c r="J1338" s="74">
        <f t="shared" si="67"/>
        <v>5.458333333333333</v>
      </c>
      <c r="K1338" s="26" t="e">
        <f t="shared" si="66"/>
        <v>#REF!</v>
      </c>
      <c r="L1338" s="75" t="e">
        <f t="shared" si="68"/>
        <v>#REF!</v>
      </c>
    </row>
    <row r="1339" spans="7:12" x14ac:dyDescent="0.25">
      <c r="G1339" s="13"/>
      <c r="H1339" s="13"/>
      <c r="I1339" s="13">
        <v>131.1</v>
      </c>
      <c r="J1339" s="74">
        <f t="shared" si="67"/>
        <v>5.4624999999999995</v>
      </c>
      <c r="K1339" s="26" t="e">
        <f t="shared" si="66"/>
        <v>#REF!</v>
      </c>
      <c r="L1339" s="75" t="e">
        <f t="shared" si="68"/>
        <v>#REF!</v>
      </c>
    </row>
    <row r="1340" spans="7:12" x14ac:dyDescent="0.25">
      <c r="G1340" s="13"/>
      <c r="H1340" s="13"/>
      <c r="I1340" s="13">
        <v>131.19999999999999</v>
      </c>
      <c r="J1340" s="74">
        <f t="shared" si="67"/>
        <v>5.4666666666666659</v>
      </c>
      <c r="K1340" s="26" t="e">
        <f t="shared" si="66"/>
        <v>#REF!</v>
      </c>
      <c r="L1340" s="75" t="e">
        <f t="shared" si="68"/>
        <v>#REF!</v>
      </c>
    </row>
    <row r="1341" spans="7:12" x14ac:dyDescent="0.25">
      <c r="G1341" s="13"/>
      <c r="H1341" s="13"/>
      <c r="I1341" s="13">
        <v>131.30000000000001</v>
      </c>
      <c r="J1341" s="74">
        <f t="shared" si="67"/>
        <v>5.4708333333333341</v>
      </c>
      <c r="K1341" s="26" t="e">
        <f t="shared" si="66"/>
        <v>#REF!</v>
      </c>
      <c r="L1341" s="75" t="e">
        <f t="shared" si="68"/>
        <v>#REF!</v>
      </c>
    </row>
    <row r="1342" spans="7:12" x14ac:dyDescent="0.25">
      <c r="G1342" s="13"/>
      <c r="H1342" s="13"/>
      <c r="I1342" s="13">
        <v>131.4</v>
      </c>
      <c r="J1342" s="74">
        <f t="shared" si="67"/>
        <v>5.4750000000000005</v>
      </c>
      <c r="K1342" s="26" t="e">
        <f t="shared" si="66"/>
        <v>#REF!</v>
      </c>
      <c r="L1342" s="75" t="e">
        <f t="shared" si="68"/>
        <v>#REF!</v>
      </c>
    </row>
    <row r="1343" spans="7:12" x14ac:dyDescent="0.25">
      <c r="G1343" s="13"/>
      <c r="H1343" s="13"/>
      <c r="I1343" s="13">
        <v>131.5</v>
      </c>
      <c r="J1343" s="74">
        <f t="shared" si="67"/>
        <v>5.479166666666667</v>
      </c>
      <c r="K1343" s="26" t="e">
        <f t="shared" si="66"/>
        <v>#REF!</v>
      </c>
      <c r="L1343" s="75" t="e">
        <f t="shared" si="68"/>
        <v>#REF!</v>
      </c>
    </row>
    <row r="1344" spans="7:12" x14ac:dyDescent="0.25">
      <c r="G1344" s="13"/>
      <c r="H1344" s="13"/>
      <c r="I1344" s="13">
        <v>131.6</v>
      </c>
      <c r="J1344" s="74">
        <f t="shared" si="67"/>
        <v>5.4833333333333334</v>
      </c>
      <c r="K1344" s="26" t="e">
        <f t="shared" si="66"/>
        <v>#REF!</v>
      </c>
      <c r="L1344" s="75" t="e">
        <f t="shared" si="68"/>
        <v>#REF!</v>
      </c>
    </row>
    <row r="1345" spans="7:12" x14ac:dyDescent="0.25">
      <c r="G1345" s="13"/>
      <c r="H1345" s="13"/>
      <c r="I1345" s="13">
        <v>131.69999999999999</v>
      </c>
      <c r="J1345" s="74">
        <f t="shared" si="67"/>
        <v>5.4874999999999998</v>
      </c>
      <c r="K1345" s="26" t="e">
        <f t="shared" si="66"/>
        <v>#REF!</v>
      </c>
      <c r="L1345" s="75" t="e">
        <f t="shared" si="68"/>
        <v>#REF!</v>
      </c>
    </row>
    <row r="1346" spans="7:12" x14ac:dyDescent="0.25">
      <c r="G1346" s="13"/>
      <c r="H1346" s="13"/>
      <c r="I1346" s="13">
        <v>131.80000000000001</v>
      </c>
      <c r="J1346" s="74">
        <f t="shared" si="67"/>
        <v>5.4916666666666671</v>
      </c>
      <c r="K1346" s="26" t="e">
        <f t="shared" si="66"/>
        <v>#REF!</v>
      </c>
      <c r="L1346" s="75" t="e">
        <f t="shared" si="68"/>
        <v>#REF!</v>
      </c>
    </row>
    <row r="1347" spans="7:12" x14ac:dyDescent="0.25">
      <c r="G1347" s="13"/>
      <c r="H1347" s="13"/>
      <c r="I1347" s="13">
        <v>131.9</v>
      </c>
      <c r="J1347" s="74">
        <f t="shared" si="67"/>
        <v>5.4958333333333336</v>
      </c>
      <c r="K1347" s="26" t="e">
        <f t="shared" si="66"/>
        <v>#REF!</v>
      </c>
      <c r="L1347" s="75" t="e">
        <f t="shared" si="68"/>
        <v>#REF!</v>
      </c>
    </row>
    <row r="1348" spans="7:12" x14ac:dyDescent="0.25">
      <c r="G1348" s="13"/>
      <c r="H1348" s="13"/>
      <c r="I1348" s="13">
        <v>132</v>
      </c>
      <c r="J1348" s="74">
        <f t="shared" si="67"/>
        <v>5.5</v>
      </c>
      <c r="K1348" s="26" t="e">
        <f t="shared" si="66"/>
        <v>#REF!</v>
      </c>
      <c r="L1348" s="75" t="e">
        <f t="shared" si="68"/>
        <v>#REF!</v>
      </c>
    </row>
    <row r="1349" spans="7:12" x14ac:dyDescent="0.25">
      <c r="G1349" s="13"/>
      <c r="H1349" s="13"/>
      <c r="I1349" s="13">
        <v>132.1</v>
      </c>
      <c r="J1349" s="74">
        <f t="shared" si="67"/>
        <v>5.5041666666666664</v>
      </c>
      <c r="K1349" s="26" t="e">
        <f t="shared" si="66"/>
        <v>#REF!</v>
      </c>
      <c r="L1349" s="75" t="e">
        <f t="shared" si="68"/>
        <v>#REF!</v>
      </c>
    </row>
    <row r="1350" spans="7:12" x14ac:dyDescent="0.25">
      <c r="G1350" s="13"/>
      <c r="H1350" s="13"/>
      <c r="I1350" s="13">
        <v>132.19999999999999</v>
      </c>
      <c r="J1350" s="74">
        <f t="shared" si="67"/>
        <v>5.5083333333333329</v>
      </c>
      <c r="K1350" s="26" t="e">
        <f t="shared" si="66"/>
        <v>#REF!</v>
      </c>
      <c r="L1350" s="75" t="e">
        <f t="shared" si="68"/>
        <v>#REF!</v>
      </c>
    </row>
    <row r="1351" spans="7:12" x14ac:dyDescent="0.25">
      <c r="G1351" s="13"/>
      <c r="H1351" s="13"/>
      <c r="I1351" s="13">
        <v>132.30000000000001</v>
      </c>
      <c r="J1351" s="74">
        <f t="shared" si="67"/>
        <v>5.5125000000000002</v>
      </c>
      <c r="K1351" s="26" t="e">
        <f t="shared" si="66"/>
        <v>#REF!</v>
      </c>
      <c r="L1351" s="75" t="e">
        <f t="shared" si="68"/>
        <v>#REF!</v>
      </c>
    </row>
    <row r="1352" spans="7:12" x14ac:dyDescent="0.25">
      <c r="G1352" s="13"/>
      <c r="H1352" s="13"/>
      <c r="I1352" s="13">
        <v>132.4</v>
      </c>
      <c r="J1352" s="74">
        <f t="shared" si="67"/>
        <v>5.5166666666666666</v>
      </c>
      <c r="K1352" s="26" t="e">
        <f t="shared" si="66"/>
        <v>#REF!</v>
      </c>
      <c r="L1352" s="75" t="e">
        <f t="shared" si="68"/>
        <v>#REF!</v>
      </c>
    </row>
    <row r="1353" spans="7:12" x14ac:dyDescent="0.25">
      <c r="G1353" s="13"/>
      <c r="H1353" s="13"/>
      <c r="I1353" s="13">
        <v>132.5</v>
      </c>
      <c r="J1353" s="74">
        <f t="shared" si="67"/>
        <v>5.520833333333333</v>
      </c>
      <c r="K1353" s="26" t="e">
        <f t="shared" si="66"/>
        <v>#REF!</v>
      </c>
      <c r="L1353" s="75" t="e">
        <f t="shared" si="68"/>
        <v>#REF!</v>
      </c>
    </row>
    <row r="1354" spans="7:12" x14ac:dyDescent="0.25">
      <c r="G1354" s="13"/>
      <c r="H1354" s="13"/>
      <c r="I1354" s="13">
        <v>132.6</v>
      </c>
      <c r="J1354" s="74">
        <f t="shared" si="67"/>
        <v>5.5249999999999995</v>
      </c>
      <c r="K1354" s="26" t="e">
        <f t="shared" si="66"/>
        <v>#REF!</v>
      </c>
      <c r="L1354" s="75" t="e">
        <f t="shared" si="68"/>
        <v>#REF!</v>
      </c>
    </row>
    <row r="1355" spans="7:12" x14ac:dyDescent="0.25">
      <c r="G1355" s="13"/>
      <c r="H1355" s="13"/>
      <c r="I1355" s="13">
        <v>132.69999999999999</v>
      </c>
      <c r="J1355" s="74">
        <f t="shared" si="67"/>
        <v>5.5291666666666659</v>
      </c>
      <c r="K1355" s="26" t="e">
        <f t="shared" si="66"/>
        <v>#REF!</v>
      </c>
      <c r="L1355" s="75" t="e">
        <f t="shared" si="68"/>
        <v>#REF!</v>
      </c>
    </row>
    <row r="1356" spans="7:12" x14ac:dyDescent="0.25">
      <c r="G1356" s="13"/>
      <c r="H1356" s="13"/>
      <c r="I1356" s="13">
        <v>132.80000000000001</v>
      </c>
      <c r="J1356" s="74">
        <f t="shared" si="67"/>
        <v>5.5333333333333341</v>
      </c>
      <c r="K1356" s="26" t="e">
        <f t="shared" si="66"/>
        <v>#REF!</v>
      </c>
      <c r="L1356" s="75" t="e">
        <f t="shared" si="68"/>
        <v>#REF!</v>
      </c>
    </row>
    <row r="1357" spans="7:12" x14ac:dyDescent="0.25">
      <c r="G1357" s="13"/>
      <c r="H1357" s="13"/>
      <c r="I1357" s="13">
        <v>132.9</v>
      </c>
      <c r="J1357" s="74">
        <f t="shared" si="67"/>
        <v>5.5375000000000005</v>
      </c>
      <c r="K1357" s="26" t="e">
        <f t="shared" si="66"/>
        <v>#REF!</v>
      </c>
      <c r="L1357" s="75" t="e">
        <f t="shared" si="68"/>
        <v>#REF!</v>
      </c>
    </row>
    <row r="1358" spans="7:12" x14ac:dyDescent="0.25">
      <c r="G1358" s="13"/>
      <c r="H1358" s="13"/>
      <c r="I1358" s="13">
        <v>133</v>
      </c>
      <c r="J1358" s="74">
        <f t="shared" si="67"/>
        <v>5.541666666666667</v>
      </c>
      <c r="K1358" s="26" t="e">
        <f t="shared" si="66"/>
        <v>#REF!</v>
      </c>
      <c r="L1358" s="75" t="e">
        <f t="shared" si="68"/>
        <v>#REF!</v>
      </c>
    </row>
    <row r="1359" spans="7:12" x14ac:dyDescent="0.25">
      <c r="G1359" s="13"/>
      <c r="H1359" s="13"/>
      <c r="I1359" s="13">
        <v>133.1</v>
      </c>
      <c r="J1359" s="74">
        <f t="shared" si="67"/>
        <v>5.5458333333333334</v>
      </c>
      <c r="K1359" s="26" t="e">
        <f t="shared" si="66"/>
        <v>#REF!</v>
      </c>
      <c r="L1359" s="75" t="e">
        <f t="shared" si="68"/>
        <v>#REF!</v>
      </c>
    </row>
    <row r="1360" spans="7:12" x14ac:dyDescent="0.25">
      <c r="G1360" s="13"/>
      <c r="H1360" s="13"/>
      <c r="I1360" s="13">
        <v>133.19999999999999</v>
      </c>
      <c r="J1360" s="74">
        <f t="shared" si="67"/>
        <v>5.55</v>
      </c>
      <c r="K1360" s="26" t="e">
        <f t="shared" si="66"/>
        <v>#REF!</v>
      </c>
      <c r="L1360" s="75" t="e">
        <f t="shared" si="68"/>
        <v>#REF!</v>
      </c>
    </row>
    <row r="1361" spans="7:12" x14ac:dyDescent="0.25">
      <c r="G1361" s="13"/>
      <c r="H1361" s="13"/>
      <c r="I1361" s="13">
        <v>133.30000000000001</v>
      </c>
      <c r="J1361" s="74">
        <f t="shared" si="67"/>
        <v>5.5541666666666671</v>
      </c>
      <c r="K1361" s="26" t="e">
        <f t="shared" si="66"/>
        <v>#REF!</v>
      </c>
      <c r="L1361" s="75" t="e">
        <f t="shared" si="68"/>
        <v>#REF!</v>
      </c>
    </row>
    <row r="1362" spans="7:12" x14ac:dyDescent="0.25">
      <c r="G1362" s="13"/>
      <c r="H1362" s="13"/>
      <c r="I1362" s="13">
        <v>133.4</v>
      </c>
      <c r="J1362" s="74">
        <f t="shared" si="67"/>
        <v>5.5583333333333336</v>
      </c>
      <c r="K1362" s="26" t="e">
        <f t="shared" si="66"/>
        <v>#REF!</v>
      </c>
      <c r="L1362" s="75" t="e">
        <f t="shared" si="68"/>
        <v>#REF!</v>
      </c>
    </row>
    <row r="1363" spans="7:12" x14ac:dyDescent="0.25">
      <c r="G1363" s="13"/>
      <c r="H1363" s="13"/>
      <c r="I1363" s="13">
        <v>133.5</v>
      </c>
      <c r="J1363" s="74">
        <f t="shared" si="67"/>
        <v>5.5625</v>
      </c>
      <c r="K1363" s="26" t="e">
        <f t="shared" si="66"/>
        <v>#REF!</v>
      </c>
      <c r="L1363" s="75" t="e">
        <f t="shared" si="68"/>
        <v>#REF!</v>
      </c>
    </row>
    <row r="1364" spans="7:12" x14ac:dyDescent="0.25">
      <c r="G1364" s="13"/>
      <c r="H1364" s="13"/>
      <c r="I1364" s="13">
        <v>133.6</v>
      </c>
      <c r="J1364" s="74">
        <f t="shared" si="67"/>
        <v>5.5666666666666664</v>
      </c>
      <c r="K1364" s="26" t="e">
        <f t="shared" si="66"/>
        <v>#REF!</v>
      </c>
      <c r="L1364" s="75" t="e">
        <f t="shared" si="68"/>
        <v>#REF!</v>
      </c>
    </row>
    <row r="1365" spans="7:12" x14ac:dyDescent="0.25">
      <c r="G1365" s="13"/>
      <c r="H1365" s="13"/>
      <c r="I1365" s="13">
        <v>133.69999999999999</v>
      </c>
      <c r="J1365" s="74">
        <f t="shared" si="67"/>
        <v>5.5708333333333329</v>
      </c>
      <c r="K1365" s="26" t="e">
        <f t="shared" si="66"/>
        <v>#REF!</v>
      </c>
      <c r="L1365" s="75" t="e">
        <f t="shared" si="68"/>
        <v>#REF!</v>
      </c>
    </row>
    <row r="1366" spans="7:12" x14ac:dyDescent="0.25">
      <c r="G1366" s="13"/>
      <c r="H1366" s="13"/>
      <c r="I1366" s="13">
        <v>133.80000000000001</v>
      </c>
      <c r="J1366" s="74">
        <f t="shared" si="67"/>
        <v>5.5750000000000002</v>
      </c>
      <c r="K1366" s="26" t="e">
        <f t="shared" si="66"/>
        <v>#REF!</v>
      </c>
      <c r="L1366" s="75" t="e">
        <f t="shared" si="68"/>
        <v>#REF!</v>
      </c>
    </row>
    <row r="1367" spans="7:12" x14ac:dyDescent="0.25">
      <c r="G1367" s="13"/>
      <c r="H1367" s="13"/>
      <c r="I1367" s="13">
        <v>133.9</v>
      </c>
      <c r="J1367" s="74">
        <f t="shared" si="67"/>
        <v>5.5791666666666666</v>
      </c>
      <c r="K1367" s="26" t="e">
        <f t="shared" si="66"/>
        <v>#REF!</v>
      </c>
      <c r="L1367" s="75" t="e">
        <f t="shared" si="68"/>
        <v>#REF!</v>
      </c>
    </row>
    <row r="1368" spans="7:12" x14ac:dyDescent="0.25">
      <c r="G1368" s="13"/>
      <c r="H1368" s="13"/>
      <c r="I1368" s="13">
        <v>134</v>
      </c>
      <c r="J1368" s="74">
        <f t="shared" si="67"/>
        <v>5.583333333333333</v>
      </c>
      <c r="K1368" s="26" t="e">
        <f t="shared" si="66"/>
        <v>#REF!</v>
      </c>
      <c r="L1368" s="75" t="e">
        <f t="shared" si="68"/>
        <v>#REF!</v>
      </c>
    </row>
    <row r="1369" spans="7:12" x14ac:dyDescent="0.25">
      <c r="G1369" s="13"/>
      <c r="H1369" s="13"/>
      <c r="I1369" s="13">
        <v>134.1</v>
      </c>
      <c r="J1369" s="74">
        <f t="shared" si="67"/>
        <v>5.5874999999999995</v>
      </c>
      <c r="K1369" s="26" t="e">
        <f t="shared" si="66"/>
        <v>#REF!</v>
      </c>
      <c r="L1369" s="75" t="e">
        <f t="shared" si="68"/>
        <v>#REF!</v>
      </c>
    </row>
    <row r="1370" spans="7:12" x14ac:dyDescent="0.25">
      <c r="G1370" s="13"/>
      <c r="H1370" s="13"/>
      <c r="I1370" s="13">
        <v>134.19999999999999</v>
      </c>
      <c r="J1370" s="74">
        <f t="shared" si="67"/>
        <v>5.5916666666666659</v>
      </c>
      <c r="K1370" s="26" t="e">
        <f t="shared" si="66"/>
        <v>#REF!</v>
      </c>
      <c r="L1370" s="75" t="e">
        <f t="shared" si="68"/>
        <v>#REF!</v>
      </c>
    </row>
    <row r="1371" spans="7:12" x14ac:dyDescent="0.25">
      <c r="G1371" s="13"/>
      <c r="H1371" s="13"/>
      <c r="I1371" s="13">
        <v>134.30000000000001</v>
      </c>
      <c r="J1371" s="74">
        <f t="shared" si="67"/>
        <v>5.5958333333333341</v>
      </c>
      <c r="K1371" s="26" t="e">
        <f t="shared" si="66"/>
        <v>#REF!</v>
      </c>
      <c r="L1371" s="75" t="e">
        <f t="shared" si="68"/>
        <v>#REF!</v>
      </c>
    </row>
    <row r="1372" spans="7:12" x14ac:dyDescent="0.25">
      <c r="G1372" s="13"/>
      <c r="H1372" s="13"/>
      <c r="I1372" s="13">
        <v>134.4</v>
      </c>
      <c r="J1372" s="74">
        <f t="shared" si="67"/>
        <v>5.6000000000000005</v>
      </c>
      <c r="K1372" s="26" t="e">
        <f t="shared" ref="K1372:K1435" si="69">100%-EXP(-I1372/24*$B$10)</f>
        <v>#REF!</v>
      </c>
      <c r="L1372" s="75" t="e">
        <f t="shared" si="68"/>
        <v>#REF!</v>
      </c>
    </row>
    <row r="1373" spans="7:12" x14ac:dyDescent="0.25">
      <c r="G1373" s="13"/>
      <c r="H1373" s="13"/>
      <c r="I1373" s="13">
        <v>134.5</v>
      </c>
      <c r="J1373" s="74">
        <f t="shared" ref="J1373:J1436" si="70">I1373/24</f>
        <v>5.604166666666667</v>
      </c>
      <c r="K1373" s="26" t="e">
        <f t="shared" si="69"/>
        <v>#REF!</v>
      </c>
      <c r="L1373" s="75" t="e">
        <f t="shared" si="68"/>
        <v>#REF!</v>
      </c>
    </row>
    <row r="1374" spans="7:12" x14ac:dyDescent="0.25">
      <c r="G1374" s="13"/>
      <c r="H1374" s="13"/>
      <c r="I1374" s="13">
        <v>134.6</v>
      </c>
      <c r="J1374" s="74">
        <f t="shared" si="70"/>
        <v>5.6083333333333334</v>
      </c>
      <c r="K1374" s="26" t="e">
        <f t="shared" si="69"/>
        <v>#REF!</v>
      </c>
      <c r="L1374" s="75" t="e">
        <f t="shared" si="68"/>
        <v>#REF!</v>
      </c>
    </row>
    <row r="1375" spans="7:12" x14ac:dyDescent="0.25">
      <c r="G1375" s="13"/>
      <c r="H1375" s="13"/>
      <c r="I1375" s="13">
        <v>134.69999999999999</v>
      </c>
      <c r="J1375" s="74">
        <f t="shared" si="70"/>
        <v>5.6124999999999998</v>
      </c>
      <c r="K1375" s="26" t="e">
        <f t="shared" si="69"/>
        <v>#REF!</v>
      </c>
      <c r="L1375" s="75" t="e">
        <f t="shared" ref="L1375:L1438" si="71">K1375-K1374</f>
        <v>#REF!</v>
      </c>
    </row>
    <row r="1376" spans="7:12" x14ac:dyDescent="0.25">
      <c r="G1376" s="13"/>
      <c r="H1376" s="13"/>
      <c r="I1376" s="13">
        <v>134.80000000000001</v>
      </c>
      <c r="J1376" s="74">
        <f t="shared" si="70"/>
        <v>5.6166666666666671</v>
      </c>
      <c r="K1376" s="26" t="e">
        <f t="shared" si="69"/>
        <v>#REF!</v>
      </c>
      <c r="L1376" s="75" t="e">
        <f t="shared" si="71"/>
        <v>#REF!</v>
      </c>
    </row>
    <row r="1377" spans="7:12" x14ac:dyDescent="0.25">
      <c r="G1377" s="13"/>
      <c r="H1377" s="13"/>
      <c r="I1377" s="13">
        <v>134.9</v>
      </c>
      <c r="J1377" s="74">
        <f t="shared" si="70"/>
        <v>5.6208333333333336</v>
      </c>
      <c r="K1377" s="26" t="e">
        <f t="shared" si="69"/>
        <v>#REF!</v>
      </c>
      <c r="L1377" s="75" t="e">
        <f t="shared" si="71"/>
        <v>#REF!</v>
      </c>
    </row>
    <row r="1378" spans="7:12" x14ac:dyDescent="0.25">
      <c r="G1378" s="13"/>
      <c r="H1378" s="13"/>
      <c r="I1378" s="13">
        <v>135</v>
      </c>
      <c r="J1378" s="74">
        <f t="shared" si="70"/>
        <v>5.625</v>
      </c>
      <c r="K1378" s="26" t="e">
        <f t="shared" si="69"/>
        <v>#REF!</v>
      </c>
      <c r="L1378" s="75" t="e">
        <f t="shared" si="71"/>
        <v>#REF!</v>
      </c>
    </row>
    <row r="1379" spans="7:12" x14ac:dyDescent="0.25">
      <c r="G1379" s="13"/>
      <c r="H1379" s="13"/>
      <c r="I1379" s="13">
        <v>135.1</v>
      </c>
      <c r="J1379" s="74">
        <f t="shared" si="70"/>
        <v>5.6291666666666664</v>
      </c>
      <c r="K1379" s="26" t="e">
        <f t="shared" si="69"/>
        <v>#REF!</v>
      </c>
      <c r="L1379" s="75" t="e">
        <f t="shared" si="71"/>
        <v>#REF!</v>
      </c>
    </row>
    <row r="1380" spans="7:12" x14ac:dyDescent="0.25">
      <c r="G1380" s="13"/>
      <c r="H1380" s="13"/>
      <c r="I1380" s="13">
        <v>135.19999999999999</v>
      </c>
      <c r="J1380" s="74">
        <f t="shared" si="70"/>
        <v>5.6333333333333329</v>
      </c>
      <c r="K1380" s="26" t="e">
        <f t="shared" si="69"/>
        <v>#REF!</v>
      </c>
      <c r="L1380" s="75" t="e">
        <f t="shared" si="71"/>
        <v>#REF!</v>
      </c>
    </row>
    <row r="1381" spans="7:12" x14ac:dyDescent="0.25">
      <c r="G1381" s="13"/>
      <c r="H1381" s="13"/>
      <c r="I1381" s="13">
        <v>135.30000000000001</v>
      </c>
      <c r="J1381" s="74">
        <f t="shared" si="70"/>
        <v>5.6375000000000002</v>
      </c>
      <c r="K1381" s="26" t="e">
        <f t="shared" si="69"/>
        <v>#REF!</v>
      </c>
      <c r="L1381" s="75" t="e">
        <f t="shared" si="71"/>
        <v>#REF!</v>
      </c>
    </row>
    <row r="1382" spans="7:12" x14ac:dyDescent="0.25">
      <c r="G1382" s="13"/>
      <c r="H1382" s="13"/>
      <c r="I1382" s="13">
        <v>135.4</v>
      </c>
      <c r="J1382" s="74">
        <f t="shared" si="70"/>
        <v>5.6416666666666666</v>
      </c>
      <c r="K1382" s="26" t="e">
        <f t="shared" si="69"/>
        <v>#REF!</v>
      </c>
      <c r="L1382" s="75" t="e">
        <f t="shared" si="71"/>
        <v>#REF!</v>
      </c>
    </row>
    <row r="1383" spans="7:12" x14ac:dyDescent="0.25">
      <c r="G1383" s="13"/>
      <c r="H1383" s="13"/>
      <c r="I1383" s="13">
        <v>135.5</v>
      </c>
      <c r="J1383" s="74">
        <f t="shared" si="70"/>
        <v>5.645833333333333</v>
      </c>
      <c r="K1383" s="26" t="e">
        <f t="shared" si="69"/>
        <v>#REF!</v>
      </c>
      <c r="L1383" s="75" t="e">
        <f t="shared" si="71"/>
        <v>#REF!</v>
      </c>
    </row>
    <row r="1384" spans="7:12" x14ac:dyDescent="0.25">
      <c r="G1384" s="13"/>
      <c r="H1384" s="13"/>
      <c r="I1384" s="13">
        <v>135.6</v>
      </c>
      <c r="J1384" s="74">
        <f t="shared" si="70"/>
        <v>5.6499999999999995</v>
      </c>
      <c r="K1384" s="26" t="e">
        <f t="shared" si="69"/>
        <v>#REF!</v>
      </c>
      <c r="L1384" s="75" t="e">
        <f t="shared" si="71"/>
        <v>#REF!</v>
      </c>
    </row>
    <row r="1385" spans="7:12" x14ac:dyDescent="0.25">
      <c r="G1385" s="13"/>
      <c r="H1385" s="13"/>
      <c r="I1385" s="13">
        <v>135.69999999999999</v>
      </c>
      <c r="J1385" s="74">
        <f t="shared" si="70"/>
        <v>5.6541666666666659</v>
      </c>
      <c r="K1385" s="26" t="e">
        <f t="shared" si="69"/>
        <v>#REF!</v>
      </c>
      <c r="L1385" s="75" t="e">
        <f t="shared" si="71"/>
        <v>#REF!</v>
      </c>
    </row>
    <row r="1386" spans="7:12" x14ac:dyDescent="0.25">
      <c r="G1386" s="13"/>
      <c r="H1386" s="13"/>
      <c r="I1386" s="13">
        <v>135.80000000000001</v>
      </c>
      <c r="J1386" s="74">
        <f t="shared" si="70"/>
        <v>5.6583333333333341</v>
      </c>
      <c r="K1386" s="26" t="e">
        <f t="shared" si="69"/>
        <v>#REF!</v>
      </c>
      <c r="L1386" s="75" t="e">
        <f t="shared" si="71"/>
        <v>#REF!</v>
      </c>
    </row>
    <row r="1387" spans="7:12" x14ac:dyDescent="0.25">
      <c r="G1387" s="13"/>
      <c r="H1387" s="13"/>
      <c r="I1387" s="13">
        <v>135.9</v>
      </c>
      <c r="J1387" s="74">
        <f t="shared" si="70"/>
        <v>5.6625000000000005</v>
      </c>
      <c r="K1387" s="26" t="e">
        <f t="shared" si="69"/>
        <v>#REF!</v>
      </c>
      <c r="L1387" s="75" t="e">
        <f t="shared" si="71"/>
        <v>#REF!</v>
      </c>
    </row>
    <row r="1388" spans="7:12" x14ac:dyDescent="0.25">
      <c r="G1388" s="13"/>
      <c r="H1388" s="13"/>
      <c r="I1388" s="13">
        <v>136</v>
      </c>
      <c r="J1388" s="74">
        <f t="shared" si="70"/>
        <v>5.666666666666667</v>
      </c>
      <c r="K1388" s="26" t="e">
        <f t="shared" si="69"/>
        <v>#REF!</v>
      </c>
      <c r="L1388" s="75" t="e">
        <f t="shared" si="71"/>
        <v>#REF!</v>
      </c>
    </row>
    <row r="1389" spans="7:12" x14ac:dyDescent="0.25">
      <c r="G1389" s="13"/>
      <c r="H1389" s="13"/>
      <c r="I1389" s="13">
        <v>136.1</v>
      </c>
      <c r="J1389" s="74">
        <f t="shared" si="70"/>
        <v>5.6708333333333334</v>
      </c>
      <c r="K1389" s="26" t="e">
        <f t="shared" si="69"/>
        <v>#REF!</v>
      </c>
      <c r="L1389" s="75" t="e">
        <f t="shared" si="71"/>
        <v>#REF!</v>
      </c>
    </row>
    <row r="1390" spans="7:12" x14ac:dyDescent="0.25">
      <c r="G1390" s="13"/>
      <c r="H1390" s="13"/>
      <c r="I1390" s="13">
        <v>136.19999999999999</v>
      </c>
      <c r="J1390" s="74">
        <f t="shared" si="70"/>
        <v>5.6749999999999998</v>
      </c>
      <c r="K1390" s="26" t="e">
        <f t="shared" si="69"/>
        <v>#REF!</v>
      </c>
      <c r="L1390" s="75" t="e">
        <f t="shared" si="71"/>
        <v>#REF!</v>
      </c>
    </row>
    <row r="1391" spans="7:12" x14ac:dyDescent="0.25">
      <c r="G1391" s="13"/>
      <c r="H1391" s="13"/>
      <c r="I1391" s="13">
        <v>136.30000000000001</v>
      </c>
      <c r="J1391" s="74">
        <f t="shared" si="70"/>
        <v>5.6791666666666671</v>
      </c>
      <c r="K1391" s="26" t="e">
        <f t="shared" si="69"/>
        <v>#REF!</v>
      </c>
      <c r="L1391" s="75" t="e">
        <f t="shared" si="71"/>
        <v>#REF!</v>
      </c>
    </row>
    <row r="1392" spans="7:12" x14ac:dyDescent="0.25">
      <c r="G1392" s="13"/>
      <c r="H1392" s="13"/>
      <c r="I1392" s="13">
        <v>136.4</v>
      </c>
      <c r="J1392" s="74">
        <f t="shared" si="70"/>
        <v>5.6833333333333336</v>
      </c>
      <c r="K1392" s="26" t="e">
        <f t="shared" si="69"/>
        <v>#REF!</v>
      </c>
      <c r="L1392" s="75" t="e">
        <f t="shared" si="71"/>
        <v>#REF!</v>
      </c>
    </row>
    <row r="1393" spans="7:12" x14ac:dyDescent="0.25">
      <c r="G1393" s="13"/>
      <c r="H1393" s="13"/>
      <c r="I1393" s="13">
        <v>136.5</v>
      </c>
      <c r="J1393" s="74">
        <f t="shared" si="70"/>
        <v>5.6875</v>
      </c>
      <c r="K1393" s="26" t="e">
        <f t="shared" si="69"/>
        <v>#REF!</v>
      </c>
      <c r="L1393" s="75" t="e">
        <f t="shared" si="71"/>
        <v>#REF!</v>
      </c>
    </row>
    <row r="1394" spans="7:12" x14ac:dyDescent="0.25">
      <c r="G1394" s="13"/>
      <c r="H1394" s="13"/>
      <c r="I1394" s="13">
        <v>136.6</v>
      </c>
      <c r="J1394" s="74">
        <f t="shared" si="70"/>
        <v>5.6916666666666664</v>
      </c>
      <c r="K1394" s="26" t="e">
        <f t="shared" si="69"/>
        <v>#REF!</v>
      </c>
      <c r="L1394" s="75" t="e">
        <f t="shared" si="71"/>
        <v>#REF!</v>
      </c>
    </row>
    <row r="1395" spans="7:12" x14ac:dyDescent="0.25">
      <c r="G1395" s="13"/>
      <c r="H1395" s="13"/>
      <c r="I1395" s="13">
        <v>136.69999999999999</v>
      </c>
      <c r="J1395" s="74">
        <f t="shared" si="70"/>
        <v>5.6958333333333329</v>
      </c>
      <c r="K1395" s="26" t="e">
        <f t="shared" si="69"/>
        <v>#REF!</v>
      </c>
      <c r="L1395" s="75" t="e">
        <f t="shared" si="71"/>
        <v>#REF!</v>
      </c>
    </row>
    <row r="1396" spans="7:12" x14ac:dyDescent="0.25">
      <c r="G1396" s="13"/>
      <c r="H1396" s="13"/>
      <c r="I1396" s="13">
        <v>136.80000000000001</v>
      </c>
      <c r="J1396" s="74">
        <f t="shared" si="70"/>
        <v>5.7</v>
      </c>
      <c r="K1396" s="26" t="e">
        <f t="shared" si="69"/>
        <v>#REF!</v>
      </c>
      <c r="L1396" s="75" t="e">
        <f t="shared" si="71"/>
        <v>#REF!</v>
      </c>
    </row>
    <row r="1397" spans="7:12" x14ac:dyDescent="0.25">
      <c r="G1397" s="13"/>
      <c r="H1397" s="13"/>
      <c r="I1397" s="13">
        <v>136.9</v>
      </c>
      <c r="J1397" s="74">
        <f t="shared" si="70"/>
        <v>5.7041666666666666</v>
      </c>
      <c r="K1397" s="26" t="e">
        <f t="shared" si="69"/>
        <v>#REF!</v>
      </c>
      <c r="L1397" s="75" t="e">
        <f t="shared" si="71"/>
        <v>#REF!</v>
      </c>
    </row>
    <row r="1398" spans="7:12" x14ac:dyDescent="0.25">
      <c r="G1398" s="13"/>
      <c r="H1398" s="13"/>
      <c r="I1398" s="13">
        <v>137</v>
      </c>
      <c r="J1398" s="74">
        <f t="shared" si="70"/>
        <v>5.708333333333333</v>
      </c>
      <c r="K1398" s="26" t="e">
        <f t="shared" si="69"/>
        <v>#REF!</v>
      </c>
      <c r="L1398" s="75" t="e">
        <f t="shared" si="71"/>
        <v>#REF!</v>
      </c>
    </row>
    <row r="1399" spans="7:12" x14ac:dyDescent="0.25">
      <c r="G1399" s="13"/>
      <c r="H1399" s="13"/>
      <c r="I1399" s="13">
        <v>137.1</v>
      </c>
      <c r="J1399" s="74">
        <f t="shared" si="70"/>
        <v>5.7124999999999995</v>
      </c>
      <c r="K1399" s="26" t="e">
        <f t="shared" si="69"/>
        <v>#REF!</v>
      </c>
      <c r="L1399" s="75" t="e">
        <f t="shared" si="71"/>
        <v>#REF!</v>
      </c>
    </row>
    <row r="1400" spans="7:12" x14ac:dyDescent="0.25">
      <c r="G1400" s="13"/>
      <c r="H1400" s="13"/>
      <c r="I1400" s="13">
        <v>137.19999999999999</v>
      </c>
      <c r="J1400" s="74">
        <f t="shared" si="70"/>
        <v>5.7166666666666659</v>
      </c>
      <c r="K1400" s="26" t="e">
        <f t="shared" si="69"/>
        <v>#REF!</v>
      </c>
      <c r="L1400" s="75" t="e">
        <f t="shared" si="71"/>
        <v>#REF!</v>
      </c>
    </row>
    <row r="1401" spans="7:12" x14ac:dyDescent="0.25">
      <c r="G1401" s="13"/>
      <c r="H1401" s="13"/>
      <c r="I1401" s="13">
        <v>137.30000000000001</v>
      </c>
      <c r="J1401" s="74">
        <f t="shared" si="70"/>
        <v>5.7208333333333341</v>
      </c>
      <c r="K1401" s="26" t="e">
        <f t="shared" si="69"/>
        <v>#REF!</v>
      </c>
      <c r="L1401" s="75" t="e">
        <f t="shared" si="71"/>
        <v>#REF!</v>
      </c>
    </row>
    <row r="1402" spans="7:12" x14ac:dyDescent="0.25">
      <c r="G1402" s="13"/>
      <c r="H1402" s="13"/>
      <c r="I1402" s="13">
        <v>137.4</v>
      </c>
      <c r="J1402" s="74">
        <f t="shared" si="70"/>
        <v>5.7250000000000005</v>
      </c>
      <c r="K1402" s="26" t="e">
        <f t="shared" si="69"/>
        <v>#REF!</v>
      </c>
      <c r="L1402" s="75" t="e">
        <f t="shared" si="71"/>
        <v>#REF!</v>
      </c>
    </row>
    <row r="1403" spans="7:12" x14ac:dyDescent="0.25">
      <c r="G1403" s="13"/>
      <c r="H1403" s="13"/>
      <c r="I1403" s="13">
        <v>137.5</v>
      </c>
      <c r="J1403" s="74">
        <f t="shared" si="70"/>
        <v>5.729166666666667</v>
      </c>
      <c r="K1403" s="26" t="e">
        <f t="shared" si="69"/>
        <v>#REF!</v>
      </c>
      <c r="L1403" s="75" t="e">
        <f t="shared" si="71"/>
        <v>#REF!</v>
      </c>
    </row>
    <row r="1404" spans="7:12" x14ac:dyDescent="0.25">
      <c r="G1404" s="13"/>
      <c r="H1404" s="13"/>
      <c r="I1404" s="13">
        <v>137.6</v>
      </c>
      <c r="J1404" s="74">
        <f t="shared" si="70"/>
        <v>5.7333333333333334</v>
      </c>
      <c r="K1404" s="26" t="e">
        <f t="shared" si="69"/>
        <v>#REF!</v>
      </c>
      <c r="L1404" s="75" t="e">
        <f t="shared" si="71"/>
        <v>#REF!</v>
      </c>
    </row>
    <row r="1405" spans="7:12" x14ac:dyDescent="0.25">
      <c r="G1405" s="13"/>
      <c r="H1405" s="13"/>
      <c r="I1405" s="13">
        <v>137.69999999999999</v>
      </c>
      <c r="J1405" s="74">
        <f t="shared" si="70"/>
        <v>5.7374999999999998</v>
      </c>
      <c r="K1405" s="26" t="e">
        <f t="shared" si="69"/>
        <v>#REF!</v>
      </c>
      <c r="L1405" s="75" t="e">
        <f t="shared" si="71"/>
        <v>#REF!</v>
      </c>
    </row>
    <row r="1406" spans="7:12" x14ac:dyDescent="0.25">
      <c r="G1406" s="13"/>
      <c r="H1406" s="13"/>
      <c r="I1406" s="13">
        <v>137.80000000000001</v>
      </c>
      <c r="J1406" s="74">
        <f t="shared" si="70"/>
        <v>5.7416666666666671</v>
      </c>
      <c r="K1406" s="26" t="e">
        <f t="shared" si="69"/>
        <v>#REF!</v>
      </c>
      <c r="L1406" s="75" t="e">
        <f t="shared" si="71"/>
        <v>#REF!</v>
      </c>
    </row>
    <row r="1407" spans="7:12" x14ac:dyDescent="0.25">
      <c r="G1407" s="13"/>
      <c r="H1407" s="13"/>
      <c r="I1407" s="13">
        <v>137.9</v>
      </c>
      <c r="J1407" s="74">
        <f t="shared" si="70"/>
        <v>5.7458333333333336</v>
      </c>
      <c r="K1407" s="26" t="e">
        <f t="shared" si="69"/>
        <v>#REF!</v>
      </c>
      <c r="L1407" s="75" t="e">
        <f t="shared" si="71"/>
        <v>#REF!</v>
      </c>
    </row>
    <row r="1408" spans="7:12" x14ac:dyDescent="0.25">
      <c r="G1408" s="13"/>
      <c r="H1408" s="13"/>
      <c r="I1408" s="13">
        <v>138</v>
      </c>
      <c r="J1408" s="74">
        <f t="shared" si="70"/>
        <v>5.75</v>
      </c>
      <c r="K1408" s="26" t="e">
        <f t="shared" si="69"/>
        <v>#REF!</v>
      </c>
      <c r="L1408" s="75" t="e">
        <f t="shared" si="71"/>
        <v>#REF!</v>
      </c>
    </row>
    <row r="1409" spans="7:12" x14ac:dyDescent="0.25">
      <c r="G1409" s="13"/>
      <c r="H1409" s="13"/>
      <c r="I1409" s="13">
        <v>138.1</v>
      </c>
      <c r="J1409" s="74">
        <f t="shared" si="70"/>
        <v>5.7541666666666664</v>
      </c>
      <c r="K1409" s="26" t="e">
        <f t="shared" si="69"/>
        <v>#REF!</v>
      </c>
      <c r="L1409" s="75" t="e">
        <f t="shared" si="71"/>
        <v>#REF!</v>
      </c>
    </row>
    <row r="1410" spans="7:12" x14ac:dyDescent="0.25">
      <c r="G1410" s="13"/>
      <c r="H1410" s="13"/>
      <c r="I1410" s="13">
        <v>138.19999999999999</v>
      </c>
      <c r="J1410" s="74">
        <f t="shared" si="70"/>
        <v>5.7583333333333329</v>
      </c>
      <c r="K1410" s="26" t="e">
        <f t="shared" si="69"/>
        <v>#REF!</v>
      </c>
      <c r="L1410" s="75" t="e">
        <f t="shared" si="71"/>
        <v>#REF!</v>
      </c>
    </row>
    <row r="1411" spans="7:12" x14ac:dyDescent="0.25">
      <c r="G1411" s="13"/>
      <c r="H1411" s="13"/>
      <c r="I1411" s="13">
        <v>138.30000000000001</v>
      </c>
      <c r="J1411" s="74">
        <f t="shared" si="70"/>
        <v>5.7625000000000002</v>
      </c>
      <c r="K1411" s="26" t="e">
        <f t="shared" si="69"/>
        <v>#REF!</v>
      </c>
      <c r="L1411" s="75" t="e">
        <f t="shared" si="71"/>
        <v>#REF!</v>
      </c>
    </row>
    <row r="1412" spans="7:12" x14ac:dyDescent="0.25">
      <c r="G1412" s="13"/>
      <c r="H1412" s="13"/>
      <c r="I1412" s="13">
        <v>138.4</v>
      </c>
      <c r="J1412" s="74">
        <f t="shared" si="70"/>
        <v>5.7666666666666666</v>
      </c>
      <c r="K1412" s="26" t="e">
        <f t="shared" si="69"/>
        <v>#REF!</v>
      </c>
      <c r="L1412" s="75" t="e">
        <f t="shared" si="71"/>
        <v>#REF!</v>
      </c>
    </row>
    <row r="1413" spans="7:12" x14ac:dyDescent="0.25">
      <c r="G1413" s="13"/>
      <c r="H1413" s="13"/>
      <c r="I1413" s="13">
        <v>138.5</v>
      </c>
      <c r="J1413" s="74">
        <f t="shared" si="70"/>
        <v>5.770833333333333</v>
      </c>
      <c r="K1413" s="26" t="e">
        <f t="shared" si="69"/>
        <v>#REF!</v>
      </c>
      <c r="L1413" s="75" t="e">
        <f t="shared" si="71"/>
        <v>#REF!</v>
      </c>
    </row>
    <row r="1414" spans="7:12" x14ac:dyDescent="0.25">
      <c r="G1414" s="13"/>
      <c r="H1414" s="13"/>
      <c r="I1414" s="13">
        <v>138.6</v>
      </c>
      <c r="J1414" s="74">
        <f t="shared" si="70"/>
        <v>5.7749999999999995</v>
      </c>
      <c r="K1414" s="26" t="e">
        <f t="shared" si="69"/>
        <v>#REF!</v>
      </c>
      <c r="L1414" s="75" t="e">
        <f t="shared" si="71"/>
        <v>#REF!</v>
      </c>
    </row>
    <row r="1415" spans="7:12" x14ac:dyDescent="0.25">
      <c r="G1415" s="13"/>
      <c r="H1415" s="13"/>
      <c r="I1415" s="13">
        <v>138.69999999999999</v>
      </c>
      <c r="J1415" s="74">
        <f t="shared" si="70"/>
        <v>5.7791666666666659</v>
      </c>
      <c r="K1415" s="26" t="e">
        <f t="shared" si="69"/>
        <v>#REF!</v>
      </c>
      <c r="L1415" s="75" t="e">
        <f t="shared" si="71"/>
        <v>#REF!</v>
      </c>
    </row>
    <row r="1416" spans="7:12" x14ac:dyDescent="0.25">
      <c r="G1416" s="13"/>
      <c r="H1416" s="13"/>
      <c r="I1416" s="13">
        <v>138.80000000000001</v>
      </c>
      <c r="J1416" s="74">
        <f t="shared" si="70"/>
        <v>5.7833333333333341</v>
      </c>
      <c r="K1416" s="26" t="e">
        <f t="shared" si="69"/>
        <v>#REF!</v>
      </c>
      <c r="L1416" s="75" t="e">
        <f t="shared" si="71"/>
        <v>#REF!</v>
      </c>
    </row>
    <row r="1417" spans="7:12" x14ac:dyDescent="0.25">
      <c r="G1417" s="13"/>
      <c r="H1417" s="13"/>
      <c r="I1417" s="13">
        <v>138.9</v>
      </c>
      <c r="J1417" s="74">
        <f t="shared" si="70"/>
        <v>5.7875000000000005</v>
      </c>
      <c r="K1417" s="26" t="e">
        <f t="shared" si="69"/>
        <v>#REF!</v>
      </c>
      <c r="L1417" s="75" t="e">
        <f t="shared" si="71"/>
        <v>#REF!</v>
      </c>
    </row>
    <row r="1418" spans="7:12" x14ac:dyDescent="0.25">
      <c r="G1418" s="13"/>
      <c r="H1418" s="13"/>
      <c r="I1418" s="13">
        <v>139</v>
      </c>
      <c r="J1418" s="74">
        <f t="shared" si="70"/>
        <v>5.791666666666667</v>
      </c>
      <c r="K1418" s="26" t="e">
        <f t="shared" si="69"/>
        <v>#REF!</v>
      </c>
      <c r="L1418" s="75" t="e">
        <f t="shared" si="71"/>
        <v>#REF!</v>
      </c>
    </row>
    <row r="1419" spans="7:12" x14ac:dyDescent="0.25">
      <c r="G1419" s="13"/>
      <c r="H1419" s="13"/>
      <c r="I1419" s="13">
        <v>139.1</v>
      </c>
      <c r="J1419" s="74">
        <f t="shared" si="70"/>
        <v>5.7958333333333334</v>
      </c>
      <c r="K1419" s="26" t="e">
        <f t="shared" si="69"/>
        <v>#REF!</v>
      </c>
      <c r="L1419" s="75" t="e">
        <f t="shared" si="71"/>
        <v>#REF!</v>
      </c>
    </row>
    <row r="1420" spans="7:12" x14ac:dyDescent="0.25">
      <c r="G1420" s="13"/>
      <c r="H1420" s="13"/>
      <c r="I1420" s="13">
        <v>139.19999999999999</v>
      </c>
      <c r="J1420" s="74">
        <f t="shared" si="70"/>
        <v>5.8</v>
      </c>
      <c r="K1420" s="26" t="e">
        <f t="shared" si="69"/>
        <v>#REF!</v>
      </c>
      <c r="L1420" s="75" t="e">
        <f t="shared" si="71"/>
        <v>#REF!</v>
      </c>
    </row>
    <row r="1421" spans="7:12" x14ac:dyDescent="0.25">
      <c r="G1421" s="13"/>
      <c r="H1421" s="13"/>
      <c r="I1421" s="13">
        <v>139.30000000000001</v>
      </c>
      <c r="J1421" s="74">
        <f t="shared" si="70"/>
        <v>5.8041666666666671</v>
      </c>
      <c r="K1421" s="26" t="e">
        <f t="shared" si="69"/>
        <v>#REF!</v>
      </c>
      <c r="L1421" s="75" t="e">
        <f t="shared" si="71"/>
        <v>#REF!</v>
      </c>
    </row>
    <row r="1422" spans="7:12" x14ac:dyDescent="0.25">
      <c r="G1422" s="13"/>
      <c r="H1422" s="13"/>
      <c r="I1422" s="13">
        <v>139.4</v>
      </c>
      <c r="J1422" s="74">
        <f t="shared" si="70"/>
        <v>5.8083333333333336</v>
      </c>
      <c r="K1422" s="26" t="e">
        <f t="shared" si="69"/>
        <v>#REF!</v>
      </c>
      <c r="L1422" s="75" t="e">
        <f t="shared" si="71"/>
        <v>#REF!</v>
      </c>
    </row>
    <row r="1423" spans="7:12" x14ac:dyDescent="0.25">
      <c r="G1423" s="13"/>
      <c r="H1423" s="13"/>
      <c r="I1423" s="13">
        <v>139.5</v>
      </c>
      <c r="J1423" s="74">
        <f t="shared" si="70"/>
        <v>5.8125</v>
      </c>
      <c r="K1423" s="26" t="e">
        <f t="shared" si="69"/>
        <v>#REF!</v>
      </c>
      <c r="L1423" s="75" t="e">
        <f t="shared" si="71"/>
        <v>#REF!</v>
      </c>
    </row>
    <row r="1424" spans="7:12" x14ac:dyDescent="0.25">
      <c r="G1424" s="13"/>
      <c r="H1424" s="13"/>
      <c r="I1424" s="13">
        <v>139.6</v>
      </c>
      <c r="J1424" s="74">
        <f t="shared" si="70"/>
        <v>5.8166666666666664</v>
      </c>
      <c r="K1424" s="26" t="e">
        <f t="shared" si="69"/>
        <v>#REF!</v>
      </c>
      <c r="L1424" s="75" t="e">
        <f t="shared" si="71"/>
        <v>#REF!</v>
      </c>
    </row>
    <row r="1425" spans="7:12" x14ac:dyDescent="0.25">
      <c r="G1425" s="13"/>
      <c r="H1425" s="13"/>
      <c r="I1425" s="13">
        <v>139.69999999999999</v>
      </c>
      <c r="J1425" s="74">
        <f t="shared" si="70"/>
        <v>5.8208333333333329</v>
      </c>
      <c r="K1425" s="26" t="e">
        <f t="shared" si="69"/>
        <v>#REF!</v>
      </c>
      <c r="L1425" s="75" t="e">
        <f t="shared" si="71"/>
        <v>#REF!</v>
      </c>
    </row>
    <row r="1426" spans="7:12" x14ac:dyDescent="0.25">
      <c r="G1426" s="13"/>
      <c r="H1426" s="13"/>
      <c r="I1426" s="13">
        <v>139.80000000000001</v>
      </c>
      <c r="J1426" s="74">
        <f t="shared" si="70"/>
        <v>5.8250000000000002</v>
      </c>
      <c r="K1426" s="26" t="e">
        <f t="shared" si="69"/>
        <v>#REF!</v>
      </c>
      <c r="L1426" s="75" t="e">
        <f t="shared" si="71"/>
        <v>#REF!</v>
      </c>
    </row>
    <row r="1427" spans="7:12" x14ac:dyDescent="0.25">
      <c r="G1427" s="13"/>
      <c r="H1427" s="13"/>
      <c r="I1427" s="13">
        <v>139.9</v>
      </c>
      <c r="J1427" s="74">
        <f t="shared" si="70"/>
        <v>5.8291666666666666</v>
      </c>
      <c r="K1427" s="26" t="e">
        <f t="shared" si="69"/>
        <v>#REF!</v>
      </c>
      <c r="L1427" s="75" t="e">
        <f t="shared" si="71"/>
        <v>#REF!</v>
      </c>
    </row>
    <row r="1428" spans="7:12" x14ac:dyDescent="0.25">
      <c r="G1428" s="13"/>
      <c r="H1428" s="13"/>
      <c r="I1428" s="13">
        <v>140</v>
      </c>
      <c r="J1428" s="74">
        <f t="shared" si="70"/>
        <v>5.833333333333333</v>
      </c>
      <c r="K1428" s="26" t="e">
        <f t="shared" si="69"/>
        <v>#REF!</v>
      </c>
      <c r="L1428" s="75" t="e">
        <f t="shared" si="71"/>
        <v>#REF!</v>
      </c>
    </row>
    <row r="1429" spans="7:12" x14ac:dyDescent="0.25">
      <c r="G1429" s="13"/>
      <c r="H1429" s="13"/>
      <c r="I1429" s="13">
        <v>140.1</v>
      </c>
      <c r="J1429" s="74">
        <f t="shared" si="70"/>
        <v>5.8374999999999995</v>
      </c>
      <c r="K1429" s="26" t="e">
        <f t="shared" si="69"/>
        <v>#REF!</v>
      </c>
      <c r="L1429" s="75" t="e">
        <f t="shared" si="71"/>
        <v>#REF!</v>
      </c>
    </row>
    <row r="1430" spans="7:12" x14ac:dyDescent="0.25">
      <c r="G1430" s="13"/>
      <c r="H1430" s="13"/>
      <c r="I1430" s="13">
        <v>140.19999999999999</v>
      </c>
      <c r="J1430" s="74">
        <f t="shared" si="70"/>
        <v>5.8416666666666659</v>
      </c>
      <c r="K1430" s="26" t="e">
        <f t="shared" si="69"/>
        <v>#REF!</v>
      </c>
      <c r="L1430" s="75" t="e">
        <f t="shared" si="71"/>
        <v>#REF!</v>
      </c>
    </row>
    <row r="1431" spans="7:12" x14ac:dyDescent="0.25">
      <c r="G1431" s="13"/>
      <c r="H1431" s="13"/>
      <c r="I1431" s="13">
        <v>140.30000000000001</v>
      </c>
      <c r="J1431" s="74">
        <f t="shared" si="70"/>
        <v>5.8458333333333341</v>
      </c>
      <c r="K1431" s="26" t="e">
        <f t="shared" si="69"/>
        <v>#REF!</v>
      </c>
      <c r="L1431" s="75" t="e">
        <f t="shared" si="71"/>
        <v>#REF!</v>
      </c>
    </row>
    <row r="1432" spans="7:12" x14ac:dyDescent="0.25">
      <c r="G1432" s="13"/>
      <c r="H1432" s="13"/>
      <c r="I1432" s="13">
        <v>140.4</v>
      </c>
      <c r="J1432" s="74">
        <f t="shared" si="70"/>
        <v>5.8500000000000005</v>
      </c>
      <c r="K1432" s="26" t="e">
        <f t="shared" si="69"/>
        <v>#REF!</v>
      </c>
      <c r="L1432" s="75" t="e">
        <f t="shared" si="71"/>
        <v>#REF!</v>
      </c>
    </row>
    <row r="1433" spans="7:12" x14ac:dyDescent="0.25">
      <c r="G1433" s="13"/>
      <c r="H1433" s="13"/>
      <c r="I1433" s="13">
        <v>140.5</v>
      </c>
      <c r="J1433" s="74">
        <f t="shared" si="70"/>
        <v>5.854166666666667</v>
      </c>
      <c r="K1433" s="26" t="e">
        <f t="shared" si="69"/>
        <v>#REF!</v>
      </c>
      <c r="L1433" s="75" t="e">
        <f t="shared" si="71"/>
        <v>#REF!</v>
      </c>
    </row>
    <row r="1434" spans="7:12" x14ac:dyDescent="0.25">
      <c r="G1434" s="13"/>
      <c r="H1434" s="13"/>
      <c r="I1434" s="13">
        <v>140.6</v>
      </c>
      <c r="J1434" s="74">
        <f t="shared" si="70"/>
        <v>5.8583333333333334</v>
      </c>
      <c r="K1434" s="26" t="e">
        <f t="shared" si="69"/>
        <v>#REF!</v>
      </c>
      <c r="L1434" s="75" t="e">
        <f t="shared" si="71"/>
        <v>#REF!</v>
      </c>
    </row>
    <row r="1435" spans="7:12" x14ac:dyDescent="0.25">
      <c r="G1435" s="13"/>
      <c r="H1435" s="13"/>
      <c r="I1435" s="13">
        <v>140.69999999999999</v>
      </c>
      <c r="J1435" s="74">
        <f t="shared" si="70"/>
        <v>5.8624999999999998</v>
      </c>
      <c r="K1435" s="26" t="e">
        <f t="shared" si="69"/>
        <v>#REF!</v>
      </c>
      <c r="L1435" s="75" t="e">
        <f t="shared" si="71"/>
        <v>#REF!</v>
      </c>
    </row>
    <row r="1436" spans="7:12" x14ac:dyDescent="0.25">
      <c r="G1436" s="13"/>
      <c r="H1436" s="13"/>
      <c r="I1436" s="13">
        <v>140.80000000000001</v>
      </c>
      <c r="J1436" s="74">
        <f t="shared" si="70"/>
        <v>5.8666666666666671</v>
      </c>
      <c r="K1436" s="26" t="e">
        <f t="shared" ref="K1436:K1499" si="72">100%-EXP(-I1436/24*$B$10)</f>
        <v>#REF!</v>
      </c>
      <c r="L1436" s="75" t="e">
        <f t="shared" si="71"/>
        <v>#REF!</v>
      </c>
    </row>
    <row r="1437" spans="7:12" x14ac:dyDescent="0.25">
      <c r="G1437" s="13"/>
      <c r="H1437" s="13"/>
      <c r="I1437" s="13">
        <v>140.9</v>
      </c>
      <c r="J1437" s="74">
        <f t="shared" ref="J1437:J1500" si="73">I1437/24</f>
        <v>5.8708333333333336</v>
      </c>
      <c r="K1437" s="26" t="e">
        <f t="shared" si="72"/>
        <v>#REF!</v>
      </c>
      <c r="L1437" s="75" t="e">
        <f t="shared" si="71"/>
        <v>#REF!</v>
      </c>
    </row>
    <row r="1438" spans="7:12" x14ac:dyDescent="0.25">
      <c r="G1438" s="13"/>
      <c r="H1438" s="13"/>
      <c r="I1438" s="13">
        <v>141</v>
      </c>
      <c r="J1438" s="74">
        <f t="shared" si="73"/>
        <v>5.875</v>
      </c>
      <c r="K1438" s="26" t="e">
        <f t="shared" si="72"/>
        <v>#REF!</v>
      </c>
      <c r="L1438" s="75" t="e">
        <f t="shared" si="71"/>
        <v>#REF!</v>
      </c>
    </row>
    <row r="1439" spans="7:12" x14ac:dyDescent="0.25">
      <c r="G1439" s="13"/>
      <c r="H1439" s="13"/>
      <c r="I1439" s="13">
        <v>141.1</v>
      </c>
      <c r="J1439" s="74">
        <f t="shared" si="73"/>
        <v>5.8791666666666664</v>
      </c>
      <c r="K1439" s="26" t="e">
        <f t="shared" si="72"/>
        <v>#REF!</v>
      </c>
      <c r="L1439" s="75" t="e">
        <f t="shared" ref="L1439:L1502" si="74">K1439-K1438</f>
        <v>#REF!</v>
      </c>
    </row>
    <row r="1440" spans="7:12" x14ac:dyDescent="0.25">
      <c r="G1440" s="13"/>
      <c r="H1440" s="13"/>
      <c r="I1440" s="13">
        <v>141.19999999999999</v>
      </c>
      <c r="J1440" s="74">
        <f t="shared" si="73"/>
        <v>5.8833333333333329</v>
      </c>
      <c r="K1440" s="26" t="e">
        <f t="shared" si="72"/>
        <v>#REF!</v>
      </c>
      <c r="L1440" s="75" t="e">
        <f t="shared" si="74"/>
        <v>#REF!</v>
      </c>
    </row>
    <row r="1441" spans="7:12" x14ac:dyDescent="0.25">
      <c r="G1441" s="13"/>
      <c r="H1441" s="13"/>
      <c r="I1441" s="13">
        <v>141.30000000000001</v>
      </c>
      <c r="J1441" s="74">
        <f t="shared" si="73"/>
        <v>5.8875000000000002</v>
      </c>
      <c r="K1441" s="26" t="e">
        <f t="shared" si="72"/>
        <v>#REF!</v>
      </c>
      <c r="L1441" s="75" t="e">
        <f t="shared" si="74"/>
        <v>#REF!</v>
      </c>
    </row>
    <row r="1442" spans="7:12" x14ac:dyDescent="0.25">
      <c r="G1442" s="13"/>
      <c r="H1442" s="13"/>
      <c r="I1442" s="13">
        <v>141.4</v>
      </c>
      <c r="J1442" s="74">
        <f t="shared" si="73"/>
        <v>5.8916666666666666</v>
      </c>
      <c r="K1442" s="26" t="e">
        <f t="shared" si="72"/>
        <v>#REF!</v>
      </c>
      <c r="L1442" s="75" t="e">
        <f t="shared" si="74"/>
        <v>#REF!</v>
      </c>
    </row>
    <row r="1443" spans="7:12" x14ac:dyDescent="0.25">
      <c r="G1443" s="13"/>
      <c r="H1443" s="13"/>
      <c r="I1443" s="13">
        <v>141.5</v>
      </c>
      <c r="J1443" s="74">
        <f t="shared" si="73"/>
        <v>5.895833333333333</v>
      </c>
      <c r="K1443" s="26" t="e">
        <f t="shared" si="72"/>
        <v>#REF!</v>
      </c>
      <c r="L1443" s="75" t="e">
        <f t="shared" si="74"/>
        <v>#REF!</v>
      </c>
    </row>
    <row r="1444" spans="7:12" x14ac:dyDescent="0.25">
      <c r="G1444" s="13"/>
      <c r="H1444" s="13"/>
      <c r="I1444" s="13">
        <v>141.6</v>
      </c>
      <c r="J1444" s="74">
        <f t="shared" si="73"/>
        <v>5.8999999999999995</v>
      </c>
      <c r="K1444" s="26" t="e">
        <f t="shared" si="72"/>
        <v>#REF!</v>
      </c>
      <c r="L1444" s="75" t="e">
        <f t="shared" si="74"/>
        <v>#REF!</v>
      </c>
    </row>
    <row r="1445" spans="7:12" x14ac:dyDescent="0.25">
      <c r="G1445" s="13"/>
      <c r="H1445" s="13"/>
      <c r="I1445" s="13">
        <v>141.69999999999999</v>
      </c>
      <c r="J1445" s="74">
        <f t="shared" si="73"/>
        <v>5.9041666666666659</v>
      </c>
      <c r="K1445" s="26" t="e">
        <f t="shared" si="72"/>
        <v>#REF!</v>
      </c>
      <c r="L1445" s="75" t="e">
        <f t="shared" si="74"/>
        <v>#REF!</v>
      </c>
    </row>
    <row r="1446" spans="7:12" x14ac:dyDescent="0.25">
      <c r="G1446" s="13"/>
      <c r="H1446" s="13"/>
      <c r="I1446" s="13">
        <v>141.80000000000001</v>
      </c>
      <c r="J1446" s="74">
        <f t="shared" si="73"/>
        <v>5.9083333333333341</v>
      </c>
      <c r="K1446" s="26" t="e">
        <f t="shared" si="72"/>
        <v>#REF!</v>
      </c>
      <c r="L1446" s="75" t="e">
        <f t="shared" si="74"/>
        <v>#REF!</v>
      </c>
    </row>
    <row r="1447" spans="7:12" x14ac:dyDescent="0.25">
      <c r="G1447" s="13"/>
      <c r="H1447" s="13"/>
      <c r="I1447" s="13">
        <v>141.9</v>
      </c>
      <c r="J1447" s="74">
        <f t="shared" si="73"/>
        <v>5.9125000000000005</v>
      </c>
      <c r="K1447" s="26" t="e">
        <f t="shared" si="72"/>
        <v>#REF!</v>
      </c>
      <c r="L1447" s="75" t="e">
        <f t="shared" si="74"/>
        <v>#REF!</v>
      </c>
    </row>
    <row r="1448" spans="7:12" x14ac:dyDescent="0.25">
      <c r="G1448" s="13"/>
      <c r="H1448" s="13"/>
      <c r="I1448" s="13">
        <v>142</v>
      </c>
      <c r="J1448" s="74">
        <f t="shared" si="73"/>
        <v>5.916666666666667</v>
      </c>
      <c r="K1448" s="26" t="e">
        <f t="shared" si="72"/>
        <v>#REF!</v>
      </c>
      <c r="L1448" s="75" t="e">
        <f t="shared" si="74"/>
        <v>#REF!</v>
      </c>
    </row>
    <row r="1449" spans="7:12" x14ac:dyDescent="0.25">
      <c r="G1449" s="13"/>
      <c r="H1449" s="13"/>
      <c r="I1449" s="13">
        <v>142.1</v>
      </c>
      <c r="J1449" s="74">
        <f t="shared" si="73"/>
        <v>5.9208333333333334</v>
      </c>
      <c r="K1449" s="26" t="e">
        <f t="shared" si="72"/>
        <v>#REF!</v>
      </c>
      <c r="L1449" s="75" t="e">
        <f t="shared" si="74"/>
        <v>#REF!</v>
      </c>
    </row>
    <row r="1450" spans="7:12" x14ac:dyDescent="0.25">
      <c r="G1450" s="13"/>
      <c r="H1450" s="13"/>
      <c r="I1450" s="13">
        <v>142.19999999999999</v>
      </c>
      <c r="J1450" s="74">
        <f t="shared" si="73"/>
        <v>5.9249999999999998</v>
      </c>
      <c r="K1450" s="26" t="e">
        <f t="shared" si="72"/>
        <v>#REF!</v>
      </c>
      <c r="L1450" s="75" t="e">
        <f t="shared" si="74"/>
        <v>#REF!</v>
      </c>
    </row>
    <row r="1451" spans="7:12" x14ac:dyDescent="0.25">
      <c r="G1451" s="13"/>
      <c r="H1451" s="13"/>
      <c r="I1451" s="13">
        <v>142.30000000000001</v>
      </c>
      <c r="J1451" s="74">
        <f t="shared" si="73"/>
        <v>5.9291666666666671</v>
      </c>
      <c r="K1451" s="26" t="e">
        <f t="shared" si="72"/>
        <v>#REF!</v>
      </c>
      <c r="L1451" s="75" t="e">
        <f t="shared" si="74"/>
        <v>#REF!</v>
      </c>
    </row>
    <row r="1452" spans="7:12" x14ac:dyDescent="0.25">
      <c r="G1452" s="13"/>
      <c r="H1452" s="13"/>
      <c r="I1452" s="13">
        <v>142.4</v>
      </c>
      <c r="J1452" s="74">
        <f t="shared" si="73"/>
        <v>5.9333333333333336</v>
      </c>
      <c r="K1452" s="26" t="e">
        <f t="shared" si="72"/>
        <v>#REF!</v>
      </c>
      <c r="L1452" s="75" t="e">
        <f t="shared" si="74"/>
        <v>#REF!</v>
      </c>
    </row>
    <row r="1453" spans="7:12" x14ac:dyDescent="0.25">
      <c r="G1453" s="13"/>
      <c r="H1453" s="13"/>
      <c r="I1453" s="13">
        <v>142.5</v>
      </c>
      <c r="J1453" s="74">
        <f t="shared" si="73"/>
        <v>5.9375</v>
      </c>
      <c r="K1453" s="26" t="e">
        <f t="shared" si="72"/>
        <v>#REF!</v>
      </c>
      <c r="L1453" s="75" t="e">
        <f t="shared" si="74"/>
        <v>#REF!</v>
      </c>
    </row>
    <row r="1454" spans="7:12" x14ac:dyDescent="0.25">
      <c r="G1454" s="13"/>
      <c r="H1454" s="13"/>
      <c r="I1454" s="13">
        <v>142.6</v>
      </c>
      <c r="J1454" s="74">
        <f t="shared" si="73"/>
        <v>5.9416666666666664</v>
      </c>
      <c r="K1454" s="26" t="e">
        <f t="shared" si="72"/>
        <v>#REF!</v>
      </c>
      <c r="L1454" s="75" t="e">
        <f t="shared" si="74"/>
        <v>#REF!</v>
      </c>
    </row>
    <row r="1455" spans="7:12" x14ac:dyDescent="0.25">
      <c r="G1455" s="13"/>
      <c r="H1455" s="13"/>
      <c r="I1455" s="13">
        <v>142.69999999999999</v>
      </c>
      <c r="J1455" s="74">
        <f t="shared" si="73"/>
        <v>5.9458333333333329</v>
      </c>
      <c r="K1455" s="26" t="e">
        <f t="shared" si="72"/>
        <v>#REF!</v>
      </c>
      <c r="L1455" s="75" t="e">
        <f t="shared" si="74"/>
        <v>#REF!</v>
      </c>
    </row>
    <row r="1456" spans="7:12" x14ac:dyDescent="0.25">
      <c r="G1456" s="13"/>
      <c r="H1456" s="13"/>
      <c r="I1456" s="13">
        <v>142.80000000000001</v>
      </c>
      <c r="J1456" s="74">
        <f t="shared" si="73"/>
        <v>5.95</v>
      </c>
      <c r="K1456" s="26" t="e">
        <f t="shared" si="72"/>
        <v>#REF!</v>
      </c>
      <c r="L1456" s="75" t="e">
        <f t="shared" si="74"/>
        <v>#REF!</v>
      </c>
    </row>
    <row r="1457" spans="7:12" x14ac:dyDescent="0.25">
      <c r="G1457" s="13"/>
      <c r="H1457" s="13"/>
      <c r="I1457" s="13">
        <v>142.9</v>
      </c>
      <c r="J1457" s="74">
        <f t="shared" si="73"/>
        <v>5.9541666666666666</v>
      </c>
      <c r="K1457" s="26" t="e">
        <f t="shared" si="72"/>
        <v>#REF!</v>
      </c>
      <c r="L1457" s="75" t="e">
        <f t="shared" si="74"/>
        <v>#REF!</v>
      </c>
    </row>
    <row r="1458" spans="7:12" x14ac:dyDescent="0.25">
      <c r="G1458" s="13"/>
      <c r="H1458" s="13"/>
      <c r="I1458" s="13">
        <v>143</v>
      </c>
      <c r="J1458" s="74">
        <f t="shared" si="73"/>
        <v>5.958333333333333</v>
      </c>
      <c r="K1458" s="26" t="e">
        <f t="shared" si="72"/>
        <v>#REF!</v>
      </c>
      <c r="L1458" s="75" t="e">
        <f t="shared" si="74"/>
        <v>#REF!</v>
      </c>
    </row>
    <row r="1459" spans="7:12" x14ac:dyDescent="0.25">
      <c r="G1459" s="13"/>
      <c r="H1459" s="13"/>
      <c r="I1459" s="13">
        <v>143.1</v>
      </c>
      <c r="J1459" s="74">
        <f t="shared" si="73"/>
        <v>5.9624999999999995</v>
      </c>
      <c r="K1459" s="26" t="e">
        <f t="shared" si="72"/>
        <v>#REF!</v>
      </c>
      <c r="L1459" s="75" t="e">
        <f t="shared" si="74"/>
        <v>#REF!</v>
      </c>
    </row>
    <row r="1460" spans="7:12" x14ac:dyDescent="0.25">
      <c r="G1460" s="13"/>
      <c r="H1460" s="13"/>
      <c r="I1460" s="13">
        <v>143.19999999999999</v>
      </c>
      <c r="J1460" s="74">
        <f t="shared" si="73"/>
        <v>5.9666666666666659</v>
      </c>
      <c r="K1460" s="26" t="e">
        <f t="shared" si="72"/>
        <v>#REF!</v>
      </c>
      <c r="L1460" s="75" t="e">
        <f t="shared" si="74"/>
        <v>#REF!</v>
      </c>
    </row>
    <row r="1461" spans="7:12" x14ac:dyDescent="0.25">
      <c r="G1461" s="13"/>
      <c r="H1461" s="13"/>
      <c r="I1461" s="13">
        <v>143.30000000000001</v>
      </c>
      <c r="J1461" s="74">
        <f t="shared" si="73"/>
        <v>5.9708333333333341</v>
      </c>
      <c r="K1461" s="26" t="e">
        <f t="shared" si="72"/>
        <v>#REF!</v>
      </c>
      <c r="L1461" s="75" t="e">
        <f t="shared" si="74"/>
        <v>#REF!</v>
      </c>
    </row>
    <row r="1462" spans="7:12" x14ac:dyDescent="0.25">
      <c r="G1462" s="13"/>
      <c r="H1462" s="13"/>
      <c r="I1462" s="13">
        <v>143.4</v>
      </c>
      <c r="J1462" s="74">
        <f t="shared" si="73"/>
        <v>5.9750000000000005</v>
      </c>
      <c r="K1462" s="26" t="e">
        <f t="shared" si="72"/>
        <v>#REF!</v>
      </c>
      <c r="L1462" s="75" t="e">
        <f t="shared" si="74"/>
        <v>#REF!</v>
      </c>
    </row>
    <row r="1463" spans="7:12" x14ac:dyDescent="0.25">
      <c r="G1463" s="13"/>
      <c r="H1463" s="13"/>
      <c r="I1463" s="13">
        <v>143.5</v>
      </c>
      <c r="J1463" s="74">
        <f t="shared" si="73"/>
        <v>5.979166666666667</v>
      </c>
      <c r="K1463" s="26" t="e">
        <f t="shared" si="72"/>
        <v>#REF!</v>
      </c>
      <c r="L1463" s="75" t="e">
        <f t="shared" si="74"/>
        <v>#REF!</v>
      </c>
    </row>
    <row r="1464" spans="7:12" x14ac:dyDescent="0.25">
      <c r="G1464" s="13"/>
      <c r="H1464" s="13"/>
      <c r="I1464" s="13">
        <v>143.6</v>
      </c>
      <c r="J1464" s="74">
        <f t="shared" si="73"/>
        <v>5.9833333333333334</v>
      </c>
      <c r="K1464" s="26" t="e">
        <f t="shared" si="72"/>
        <v>#REF!</v>
      </c>
      <c r="L1464" s="75" t="e">
        <f t="shared" si="74"/>
        <v>#REF!</v>
      </c>
    </row>
    <row r="1465" spans="7:12" x14ac:dyDescent="0.25">
      <c r="G1465" s="13"/>
      <c r="H1465" s="13"/>
      <c r="I1465" s="13">
        <v>143.69999999999999</v>
      </c>
      <c r="J1465" s="74">
        <f t="shared" si="73"/>
        <v>5.9874999999999998</v>
      </c>
      <c r="K1465" s="26" t="e">
        <f t="shared" si="72"/>
        <v>#REF!</v>
      </c>
      <c r="L1465" s="75" t="e">
        <f t="shared" si="74"/>
        <v>#REF!</v>
      </c>
    </row>
    <row r="1466" spans="7:12" x14ac:dyDescent="0.25">
      <c r="G1466" s="13"/>
      <c r="H1466" s="13"/>
      <c r="I1466" s="13">
        <v>143.80000000000001</v>
      </c>
      <c r="J1466" s="74">
        <f t="shared" si="73"/>
        <v>5.9916666666666671</v>
      </c>
      <c r="K1466" s="26" t="e">
        <f t="shared" si="72"/>
        <v>#REF!</v>
      </c>
      <c r="L1466" s="75" t="e">
        <f t="shared" si="74"/>
        <v>#REF!</v>
      </c>
    </row>
    <row r="1467" spans="7:12" x14ac:dyDescent="0.25">
      <c r="G1467" s="13"/>
      <c r="H1467" s="13"/>
      <c r="I1467" s="13">
        <v>143.9</v>
      </c>
      <c r="J1467" s="74">
        <f t="shared" si="73"/>
        <v>5.9958333333333336</v>
      </c>
      <c r="K1467" s="26" t="e">
        <f t="shared" si="72"/>
        <v>#REF!</v>
      </c>
      <c r="L1467" s="75" t="e">
        <f t="shared" si="74"/>
        <v>#REF!</v>
      </c>
    </row>
    <row r="1468" spans="7:12" x14ac:dyDescent="0.25">
      <c r="G1468" s="13"/>
      <c r="H1468" s="13"/>
      <c r="I1468" s="13">
        <v>144</v>
      </c>
      <c r="J1468" s="74">
        <f t="shared" si="73"/>
        <v>6</v>
      </c>
      <c r="K1468" s="26" t="e">
        <f t="shared" si="72"/>
        <v>#REF!</v>
      </c>
      <c r="L1468" s="75" t="e">
        <f t="shared" si="74"/>
        <v>#REF!</v>
      </c>
    </row>
    <row r="1469" spans="7:12" x14ac:dyDescent="0.25">
      <c r="G1469" s="13"/>
      <c r="H1469" s="13"/>
      <c r="I1469" s="13">
        <v>144.1</v>
      </c>
      <c r="J1469" s="74">
        <f t="shared" si="73"/>
        <v>6.0041666666666664</v>
      </c>
      <c r="K1469" s="26" t="e">
        <f t="shared" si="72"/>
        <v>#REF!</v>
      </c>
      <c r="L1469" s="75" t="e">
        <f t="shared" si="74"/>
        <v>#REF!</v>
      </c>
    </row>
    <row r="1470" spans="7:12" x14ac:dyDescent="0.25">
      <c r="G1470" s="13"/>
      <c r="H1470" s="13"/>
      <c r="I1470" s="13">
        <v>144.19999999999999</v>
      </c>
      <c r="J1470" s="74">
        <f t="shared" si="73"/>
        <v>6.0083333333333329</v>
      </c>
      <c r="K1470" s="26" t="e">
        <f t="shared" si="72"/>
        <v>#REF!</v>
      </c>
      <c r="L1470" s="75" t="e">
        <f t="shared" si="74"/>
        <v>#REF!</v>
      </c>
    </row>
    <row r="1471" spans="7:12" x14ac:dyDescent="0.25">
      <c r="G1471" s="13"/>
      <c r="H1471" s="13"/>
      <c r="I1471" s="13">
        <v>144.30000000000001</v>
      </c>
      <c r="J1471" s="74">
        <f t="shared" si="73"/>
        <v>6.0125000000000002</v>
      </c>
      <c r="K1471" s="26" t="e">
        <f t="shared" si="72"/>
        <v>#REF!</v>
      </c>
      <c r="L1471" s="75" t="e">
        <f t="shared" si="74"/>
        <v>#REF!</v>
      </c>
    </row>
    <row r="1472" spans="7:12" x14ac:dyDescent="0.25">
      <c r="G1472" s="13"/>
      <c r="H1472" s="13"/>
      <c r="I1472" s="13">
        <v>144.4</v>
      </c>
      <c r="J1472" s="74">
        <f t="shared" si="73"/>
        <v>6.0166666666666666</v>
      </c>
      <c r="K1472" s="26" t="e">
        <f t="shared" si="72"/>
        <v>#REF!</v>
      </c>
      <c r="L1472" s="75" t="e">
        <f t="shared" si="74"/>
        <v>#REF!</v>
      </c>
    </row>
    <row r="1473" spans="7:12" x14ac:dyDescent="0.25">
      <c r="G1473" s="13"/>
      <c r="H1473" s="13"/>
      <c r="I1473" s="13">
        <v>144.5</v>
      </c>
      <c r="J1473" s="74">
        <f t="shared" si="73"/>
        <v>6.020833333333333</v>
      </c>
      <c r="K1473" s="26" t="e">
        <f t="shared" si="72"/>
        <v>#REF!</v>
      </c>
      <c r="L1473" s="75" t="e">
        <f t="shared" si="74"/>
        <v>#REF!</v>
      </c>
    </row>
    <row r="1474" spans="7:12" x14ac:dyDescent="0.25">
      <c r="G1474" s="13"/>
      <c r="H1474" s="13"/>
      <c r="I1474" s="13">
        <v>144.6</v>
      </c>
      <c r="J1474" s="74">
        <f t="shared" si="73"/>
        <v>6.0249999999999995</v>
      </c>
      <c r="K1474" s="26" t="e">
        <f t="shared" si="72"/>
        <v>#REF!</v>
      </c>
      <c r="L1474" s="75" t="e">
        <f t="shared" si="74"/>
        <v>#REF!</v>
      </c>
    </row>
    <row r="1475" spans="7:12" x14ac:dyDescent="0.25">
      <c r="G1475" s="13"/>
      <c r="H1475" s="13"/>
      <c r="I1475" s="13">
        <v>144.69999999999999</v>
      </c>
      <c r="J1475" s="74">
        <f t="shared" si="73"/>
        <v>6.0291666666666659</v>
      </c>
      <c r="K1475" s="26" t="e">
        <f t="shared" si="72"/>
        <v>#REF!</v>
      </c>
      <c r="L1475" s="75" t="e">
        <f t="shared" si="74"/>
        <v>#REF!</v>
      </c>
    </row>
    <row r="1476" spans="7:12" x14ac:dyDescent="0.25">
      <c r="G1476" s="13"/>
      <c r="H1476" s="13"/>
      <c r="I1476" s="13">
        <v>144.80000000000001</v>
      </c>
      <c r="J1476" s="74">
        <f t="shared" si="73"/>
        <v>6.0333333333333341</v>
      </c>
      <c r="K1476" s="26" t="e">
        <f t="shared" si="72"/>
        <v>#REF!</v>
      </c>
      <c r="L1476" s="75" t="e">
        <f t="shared" si="74"/>
        <v>#REF!</v>
      </c>
    </row>
    <row r="1477" spans="7:12" x14ac:dyDescent="0.25">
      <c r="G1477" s="13"/>
      <c r="H1477" s="13"/>
      <c r="I1477" s="13">
        <v>144.9</v>
      </c>
      <c r="J1477" s="74">
        <f t="shared" si="73"/>
        <v>6.0375000000000005</v>
      </c>
      <c r="K1477" s="26" t="e">
        <f t="shared" si="72"/>
        <v>#REF!</v>
      </c>
      <c r="L1477" s="75" t="e">
        <f t="shared" si="74"/>
        <v>#REF!</v>
      </c>
    </row>
    <row r="1478" spans="7:12" x14ac:dyDescent="0.25">
      <c r="G1478" s="13"/>
      <c r="H1478" s="13"/>
      <c r="I1478" s="13">
        <v>145</v>
      </c>
      <c r="J1478" s="74">
        <f t="shared" si="73"/>
        <v>6.041666666666667</v>
      </c>
      <c r="K1478" s="26" t="e">
        <f t="shared" si="72"/>
        <v>#REF!</v>
      </c>
      <c r="L1478" s="75" t="e">
        <f t="shared" si="74"/>
        <v>#REF!</v>
      </c>
    </row>
    <row r="1479" spans="7:12" x14ac:dyDescent="0.25">
      <c r="G1479" s="13"/>
      <c r="H1479" s="13"/>
      <c r="I1479" s="13">
        <v>145.1</v>
      </c>
      <c r="J1479" s="74">
        <f t="shared" si="73"/>
        <v>6.0458333333333334</v>
      </c>
      <c r="K1479" s="26" t="e">
        <f t="shared" si="72"/>
        <v>#REF!</v>
      </c>
      <c r="L1479" s="75" t="e">
        <f t="shared" si="74"/>
        <v>#REF!</v>
      </c>
    </row>
    <row r="1480" spans="7:12" x14ac:dyDescent="0.25">
      <c r="G1480" s="13"/>
      <c r="H1480" s="13"/>
      <c r="I1480" s="13">
        <v>145.19999999999999</v>
      </c>
      <c r="J1480" s="74">
        <f t="shared" si="73"/>
        <v>6.05</v>
      </c>
      <c r="K1480" s="26" t="e">
        <f t="shared" si="72"/>
        <v>#REF!</v>
      </c>
      <c r="L1480" s="75" t="e">
        <f t="shared" si="74"/>
        <v>#REF!</v>
      </c>
    </row>
    <row r="1481" spans="7:12" x14ac:dyDescent="0.25">
      <c r="G1481" s="13"/>
      <c r="H1481" s="13"/>
      <c r="I1481" s="13">
        <v>145.30000000000001</v>
      </c>
      <c r="J1481" s="74">
        <f t="shared" si="73"/>
        <v>6.0541666666666671</v>
      </c>
      <c r="K1481" s="26" t="e">
        <f t="shared" si="72"/>
        <v>#REF!</v>
      </c>
      <c r="L1481" s="75" t="e">
        <f t="shared" si="74"/>
        <v>#REF!</v>
      </c>
    </row>
    <row r="1482" spans="7:12" x14ac:dyDescent="0.25">
      <c r="G1482" s="13"/>
      <c r="H1482" s="13"/>
      <c r="I1482" s="13">
        <v>145.4</v>
      </c>
      <c r="J1482" s="74">
        <f t="shared" si="73"/>
        <v>6.0583333333333336</v>
      </c>
      <c r="K1482" s="26" t="e">
        <f t="shared" si="72"/>
        <v>#REF!</v>
      </c>
      <c r="L1482" s="75" t="e">
        <f t="shared" si="74"/>
        <v>#REF!</v>
      </c>
    </row>
    <row r="1483" spans="7:12" x14ac:dyDescent="0.25">
      <c r="G1483" s="13"/>
      <c r="H1483" s="13"/>
      <c r="I1483" s="13">
        <v>145.5</v>
      </c>
      <c r="J1483" s="74">
        <f t="shared" si="73"/>
        <v>6.0625</v>
      </c>
      <c r="K1483" s="26" t="e">
        <f t="shared" si="72"/>
        <v>#REF!</v>
      </c>
      <c r="L1483" s="75" t="e">
        <f t="shared" si="74"/>
        <v>#REF!</v>
      </c>
    </row>
    <row r="1484" spans="7:12" x14ac:dyDescent="0.25">
      <c r="G1484" s="13"/>
      <c r="H1484" s="13"/>
      <c r="I1484" s="13">
        <v>145.6</v>
      </c>
      <c r="J1484" s="74">
        <f t="shared" si="73"/>
        <v>6.0666666666666664</v>
      </c>
      <c r="K1484" s="26" t="e">
        <f t="shared" si="72"/>
        <v>#REF!</v>
      </c>
      <c r="L1484" s="75" t="e">
        <f t="shared" si="74"/>
        <v>#REF!</v>
      </c>
    </row>
    <row r="1485" spans="7:12" x14ac:dyDescent="0.25">
      <c r="G1485" s="13"/>
      <c r="H1485" s="13"/>
      <c r="I1485" s="13">
        <v>145.69999999999999</v>
      </c>
      <c r="J1485" s="74">
        <f t="shared" si="73"/>
        <v>6.0708333333333329</v>
      </c>
      <c r="K1485" s="26" t="e">
        <f t="shared" si="72"/>
        <v>#REF!</v>
      </c>
      <c r="L1485" s="75" t="e">
        <f t="shared" si="74"/>
        <v>#REF!</v>
      </c>
    </row>
    <row r="1486" spans="7:12" x14ac:dyDescent="0.25">
      <c r="G1486" s="13"/>
      <c r="H1486" s="13"/>
      <c r="I1486" s="13">
        <v>145.80000000000001</v>
      </c>
      <c r="J1486" s="74">
        <f t="shared" si="73"/>
        <v>6.0750000000000002</v>
      </c>
      <c r="K1486" s="26" t="e">
        <f t="shared" si="72"/>
        <v>#REF!</v>
      </c>
      <c r="L1486" s="75" t="e">
        <f t="shared" si="74"/>
        <v>#REF!</v>
      </c>
    </row>
    <row r="1487" spans="7:12" x14ac:dyDescent="0.25">
      <c r="G1487" s="13"/>
      <c r="H1487" s="13"/>
      <c r="I1487" s="13">
        <v>145.9</v>
      </c>
      <c r="J1487" s="74">
        <f t="shared" si="73"/>
        <v>6.0791666666666666</v>
      </c>
      <c r="K1487" s="26" t="e">
        <f t="shared" si="72"/>
        <v>#REF!</v>
      </c>
      <c r="L1487" s="75" t="e">
        <f t="shared" si="74"/>
        <v>#REF!</v>
      </c>
    </row>
    <row r="1488" spans="7:12" x14ac:dyDescent="0.25">
      <c r="G1488" s="13"/>
      <c r="H1488" s="13"/>
      <c r="I1488" s="13">
        <v>146</v>
      </c>
      <c r="J1488" s="74">
        <f t="shared" si="73"/>
        <v>6.083333333333333</v>
      </c>
      <c r="K1488" s="26" t="e">
        <f t="shared" si="72"/>
        <v>#REF!</v>
      </c>
      <c r="L1488" s="75" t="e">
        <f t="shared" si="74"/>
        <v>#REF!</v>
      </c>
    </row>
    <row r="1489" spans="7:12" x14ac:dyDescent="0.25">
      <c r="G1489" s="13"/>
      <c r="H1489" s="13"/>
      <c r="I1489" s="13">
        <v>146.1</v>
      </c>
      <c r="J1489" s="74">
        <f t="shared" si="73"/>
        <v>6.0874999999999995</v>
      </c>
      <c r="K1489" s="26" t="e">
        <f t="shared" si="72"/>
        <v>#REF!</v>
      </c>
      <c r="L1489" s="75" t="e">
        <f t="shared" si="74"/>
        <v>#REF!</v>
      </c>
    </row>
    <row r="1490" spans="7:12" x14ac:dyDescent="0.25">
      <c r="G1490" s="13"/>
      <c r="H1490" s="13"/>
      <c r="I1490" s="13">
        <v>146.19999999999999</v>
      </c>
      <c r="J1490" s="74">
        <f t="shared" si="73"/>
        <v>6.0916666666666659</v>
      </c>
      <c r="K1490" s="26" t="e">
        <f t="shared" si="72"/>
        <v>#REF!</v>
      </c>
      <c r="L1490" s="75" t="e">
        <f t="shared" si="74"/>
        <v>#REF!</v>
      </c>
    </row>
    <row r="1491" spans="7:12" x14ac:dyDescent="0.25">
      <c r="G1491" s="13"/>
      <c r="H1491" s="13"/>
      <c r="I1491" s="13">
        <v>146.30000000000001</v>
      </c>
      <c r="J1491" s="74">
        <f t="shared" si="73"/>
        <v>6.0958333333333341</v>
      </c>
      <c r="K1491" s="26" t="e">
        <f t="shared" si="72"/>
        <v>#REF!</v>
      </c>
      <c r="L1491" s="75" t="e">
        <f t="shared" si="74"/>
        <v>#REF!</v>
      </c>
    </row>
    <row r="1492" spans="7:12" x14ac:dyDescent="0.25">
      <c r="G1492" s="13"/>
      <c r="H1492" s="13"/>
      <c r="I1492" s="13">
        <v>146.4</v>
      </c>
      <c r="J1492" s="74">
        <f t="shared" si="73"/>
        <v>6.1000000000000005</v>
      </c>
      <c r="K1492" s="26" t="e">
        <f t="shared" si="72"/>
        <v>#REF!</v>
      </c>
      <c r="L1492" s="75" t="e">
        <f t="shared" si="74"/>
        <v>#REF!</v>
      </c>
    </row>
    <row r="1493" spans="7:12" x14ac:dyDescent="0.25">
      <c r="G1493" s="13"/>
      <c r="H1493" s="13"/>
      <c r="I1493" s="13">
        <v>146.5</v>
      </c>
      <c r="J1493" s="74">
        <f t="shared" si="73"/>
        <v>6.104166666666667</v>
      </c>
      <c r="K1493" s="26" t="e">
        <f t="shared" si="72"/>
        <v>#REF!</v>
      </c>
      <c r="L1493" s="75" t="e">
        <f t="shared" si="74"/>
        <v>#REF!</v>
      </c>
    </row>
    <row r="1494" spans="7:12" x14ac:dyDescent="0.25">
      <c r="G1494" s="13"/>
      <c r="H1494" s="13"/>
      <c r="I1494" s="13">
        <v>146.6</v>
      </c>
      <c r="J1494" s="74">
        <f t="shared" si="73"/>
        <v>6.1083333333333334</v>
      </c>
      <c r="K1494" s="26" t="e">
        <f t="shared" si="72"/>
        <v>#REF!</v>
      </c>
      <c r="L1494" s="75" t="e">
        <f t="shared" si="74"/>
        <v>#REF!</v>
      </c>
    </row>
    <row r="1495" spans="7:12" x14ac:dyDescent="0.25">
      <c r="G1495" s="13"/>
      <c r="H1495" s="13"/>
      <c r="I1495" s="13">
        <v>146.69999999999999</v>
      </c>
      <c r="J1495" s="74">
        <f t="shared" si="73"/>
        <v>6.1124999999999998</v>
      </c>
      <c r="K1495" s="26" t="e">
        <f t="shared" si="72"/>
        <v>#REF!</v>
      </c>
      <c r="L1495" s="75" t="e">
        <f t="shared" si="74"/>
        <v>#REF!</v>
      </c>
    </row>
    <row r="1496" spans="7:12" x14ac:dyDescent="0.25">
      <c r="G1496" s="13"/>
      <c r="H1496" s="13"/>
      <c r="I1496" s="13">
        <v>146.80000000000001</v>
      </c>
      <c r="J1496" s="74">
        <f t="shared" si="73"/>
        <v>6.1166666666666671</v>
      </c>
      <c r="K1496" s="26" t="e">
        <f t="shared" si="72"/>
        <v>#REF!</v>
      </c>
      <c r="L1496" s="75" t="e">
        <f t="shared" si="74"/>
        <v>#REF!</v>
      </c>
    </row>
    <row r="1497" spans="7:12" x14ac:dyDescent="0.25">
      <c r="G1497" s="13"/>
      <c r="H1497" s="13"/>
      <c r="I1497" s="13">
        <v>146.9</v>
      </c>
      <c r="J1497" s="74">
        <f t="shared" si="73"/>
        <v>6.1208333333333336</v>
      </c>
      <c r="K1497" s="26" t="e">
        <f t="shared" si="72"/>
        <v>#REF!</v>
      </c>
      <c r="L1497" s="75" t="e">
        <f t="shared" si="74"/>
        <v>#REF!</v>
      </c>
    </row>
    <row r="1498" spans="7:12" x14ac:dyDescent="0.25">
      <c r="G1498" s="13"/>
      <c r="H1498" s="13"/>
      <c r="I1498" s="13">
        <v>147</v>
      </c>
      <c r="J1498" s="74">
        <f t="shared" si="73"/>
        <v>6.125</v>
      </c>
      <c r="K1498" s="26" t="e">
        <f t="shared" si="72"/>
        <v>#REF!</v>
      </c>
      <c r="L1498" s="75" t="e">
        <f t="shared" si="74"/>
        <v>#REF!</v>
      </c>
    </row>
    <row r="1499" spans="7:12" x14ac:dyDescent="0.25">
      <c r="G1499" s="13"/>
      <c r="H1499" s="13"/>
      <c r="I1499" s="13">
        <v>147.1</v>
      </c>
      <c r="J1499" s="74">
        <f t="shared" si="73"/>
        <v>6.1291666666666664</v>
      </c>
      <c r="K1499" s="26" t="e">
        <f t="shared" si="72"/>
        <v>#REF!</v>
      </c>
      <c r="L1499" s="75" t="e">
        <f t="shared" si="74"/>
        <v>#REF!</v>
      </c>
    </row>
    <row r="1500" spans="7:12" x14ac:dyDescent="0.25">
      <c r="G1500" s="13"/>
      <c r="H1500" s="13"/>
      <c r="I1500" s="13">
        <v>147.19999999999999</v>
      </c>
      <c r="J1500" s="74">
        <f t="shared" si="73"/>
        <v>6.1333333333333329</v>
      </c>
      <c r="K1500" s="26" t="e">
        <f t="shared" ref="K1500:K1563" si="75">100%-EXP(-I1500/24*$B$10)</f>
        <v>#REF!</v>
      </c>
      <c r="L1500" s="75" t="e">
        <f t="shared" si="74"/>
        <v>#REF!</v>
      </c>
    </row>
    <row r="1501" spans="7:12" x14ac:dyDescent="0.25">
      <c r="G1501" s="13"/>
      <c r="H1501" s="13"/>
      <c r="I1501" s="13">
        <v>147.30000000000001</v>
      </c>
      <c r="J1501" s="74">
        <f t="shared" ref="J1501:J1564" si="76">I1501/24</f>
        <v>6.1375000000000002</v>
      </c>
      <c r="K1501" s="26" t="e">
        <f t="shared" si="75"/>
        <v>#REF!</v>
      </c>
      <c r="L1501" s="75" t="e">
        <f t="shared" si="74"/>
        <v>#REF!</v>
      </c>
    </row>
    <row r="1502" spans="7:12" x14ac:dyDescent="0.25">
      <c r="G1502" s="13"/>
      <c r="H1502" s="13"/>
      <c r="I1502" s="13">
        <v>147.4</v>
      </c>
      <c r="J1502" s="74">
        <f t="shared" si="76"/>
        <v>6.1416666666666666</v>
      </c>
      <c r="K1502" s="26" t="e">
        <f t="shared" si="75"/>
        <v>#REF!</v>
      </c>
      <c r="L1502" s="75" t="e">
        <f t="shared" si="74"/>
        <v>#REF!</v>
      </c>
    </row>
    <row r="1503" spans="7:12" x14ac:dyDescent="0.25">
      <c r="G1503" s="13"/>
      <c r="H1503" s="13"/>
      <c r="I1503" s="13">
        <v>147.5</v>
      </c>
      <c r="J1503" s="74">
        <f t="shared" si="76"/>
        <v>6.145833333333333</v>
      </c>
      <c r="K1503" s="26" t="e">
        <f t="shared" si="75"/>
        <v>#REF!</v>
      </c>
      <c r="L1503" s="75" t="e">
        <f t="shared" ref="L1503:L1566" si="77">K1503-K1502</f>
        <v>#REF!</v>
      </c>
    </row>
    <row r="1504" spans="7:12" x14ac:dyDescent="0.25">
      <c r="G1504" s="13"/>
      <c r="H1504" s="13"/>
      <c r="I1504" s="13">
        <v>147.6</v>
      </c>
      <c r="J1504" s="74">
        <f t="shared" si="76"/>
        <v>6.1499999999999995</v>
      </c>
      <c r="K1504" s="26" t="e">
        <f t="shared" si="75"/>
        <v>#REF!</v>
      </c>
      <c r="L1504" s="75" t="e">
        <f t="shared" si="77"/>
        <v>#REF!</v>
      </c>
    </row>
    <row r="1505" spans="7:12" x14ac:dyDescent="0.25">
      <c r="G1505" s="13"/>
      <c r="H1505" s="13"/>
      <c r="I1505" s="13">
        <v>147.69999999999999</v>
      </c>
      <c r="J1505" s="74">
        <f t="shared" si="76"/>
        <v>6.1541666666666659</v>
      </c>
      <c r="K1505" s="26" t="e">
        <f t="shared" si="75"/>
        <v>#REF!</v>
      </c>
      <c r="L1505" s="75" t="e">
        <f t="shared" si="77"/>
        <v>#REF!</v>
      </c>
    </row>
    <row r="1506" spans="7:12" x14ac:dyDescent="0.25">
      <c r="G1506" s="13"/>
      <c r="H1506" s="13"/>
      <c r="I1506" s="13">
        <v>147.80000000000001</v>
      </c>
      <c r="J1506" s="74">
        <f t="shared" si="76"/>
        <v>6.1583333333333341</v>
      </c>
      <c r="K1506" s="26" t="e">
        <f t="shared" si="75"/>
        <v>#REF!</v>
      </c>
      <c r="L1506" s="75" t="e">
        <f t="shared" si="77"/>
        <v>#REF!</v>
      </c>
    </row>
    <row r="1507" spans="7:12" x14ac:dyDescent="0.25">
      <c r="G1507" s="13"/>
      <c r="H1507" s="13"/>
      <c r="I1507" s="13">
        <v>147.9</v>
      </c>
      <c r="J1507" s="74">
        <f t="shared" si="76"/>
        <v>6.1625000000000005</v>
      </c>
      <c r="K1507" s="26" t="e">
        <f t="shared" si="75"/>
        <v>#REF!</v>
      </c>
      <c r="L1507" s="75" t="e">
        <f t="shared" si="77"/>
        <v>#REF!</v>
      </c>
    </row>
    <row r="1508" spans="7:12" x14ac:dyDescent="0.25">
      <c r="G1508" s="13"/>
      <c r="H1508" s="13"/>
      <c r="I1508" s="13">
        <v>148</v>
      </c>
      <c r="J1508" s="74">
        <f t="shared" si="76"/>
        <v>6.166666666666667</v>
      </c>
      <c r="K1508" s="26" t="e">
        <f t="shared" si="75"/>
        <v>#REF!</v>
      </c>
      <c r="L1508" s="75" t="e">
        <f t="shared" si="77"/>
        <v>#REF!</v>
      </c>
    </row>
    <row r="1509" spans="7:12" x14ac:dyDescent="0.25">
      <c r="G1509" s="13"/>
      <c r="H1509" s="13"/>
      <c r="I1509" s="13">
        <v>148.1</v>
      </c>
      <c r="J1509" s="74">
        <f t="shared" si="76"/>
        <v>6.1708333333333334</v>
      </c>
      <c r="K1509" s="26" t="e">
        <f t="shared" si="75"/>
        <v>#REF!</v>
      </c>
      <c r="L1509" s="75" t="e">
        <f t="shared" si="77"/>
        <v>#REF!</v>
      </c>
    </row>
    <row r="1510" spans="7:12" x14ac:dyDescent="0.25">
      <c r="G1510" s="13"/>
      <c r="H1510" s="13"/>
      <c r="I1510" s="13">
        <v>148.19999999999999</v>
      </c>
      <c r="J1510" s="74">
        <f t="shared" si="76"/>
        <v>6.1749999999999998</v>
      </c>
      <c r="K1510" s="26" t="e">
        <f t="shared" si="75"/>
        <v>#REF!</v>
      </c>
      <c r="L1510" s="75" t="e">
        <f t="shared" si="77"/>
        <v>#REF!</v>
      </c>
    </row>
    <row r="1511" spans="7:12" x14ac:dyDescent="0.25">
      <c r="G1511" s="13"/>
      <c r="H1511" s="13"/>
      <c r="I1511" s="13">
        <v>148.30000000000001</v>
      </c>
      <c r="J1511" s="74">
        <f t="shared" si="76"/>
        <v>6.1791666666666671</v>
      </c>
      <c r="K1511" s="26" t="e">
        <f t="shared" si="75"/>
        <v>#REF!</v>
      </c>
      <c r="L1511" s="75" t="e">
        <f t="shared" si="77"/>
        <v>#REF!</v>
      </c>
    </row>
    <row r="1512" spans="7:12" x14ac:dyDescent="0.25">
      <c r="G1512" s="13"/>
      <c r="H1512" s="13"/>
      <c r="I1512" s="13">
        <v>148.4</v>
      </c>
      <c r="J1512" s="74">
        <f t="shared" si="76"/>
        <v>6.1833333333333336</v>
      </c>
      <c r="K1512" s="26" t="e">
        <f t="shared" si="75"/>
        <v>#REF!</v>
      </c>
      <c r="L1512" s="75" t="e">
        <f t="shared" si="77"/>
        <v>#REF!</v>
      </c>
    </row>
    <row r="1513" spans="7:12" x14ac:dyDescent="0.25">
      <c r="G1513" s="13"/>
      <c r="H1513" s="13"/>
      <c r="I1513" s="13">
        <v>148.5</v>
      </c>
      <c r="J1513" s="74">
        <f t="shared" si="76"/>
        <v>6.1875</v>
      </c>
      <c r="K1513" s="26" t="e">
        <f t="shared" si="75"/>
        <v>#REF!</v>
      </c>
      <c r="L1513" s="75" t="e">
        <f t="shared" si="77"/>
        <v>#REF!</v>
      </c>
    </row>
    <row r="1514" spans="7:12" x14ac:dyDescent="0.25">
      <c r="G1514" s="13"/>
      <c r="H1514" s="13"/>
      <c r="I1514" s="13">
        <v>148.6</v>
      </c>
      <c r="J1514" s="74">
        <f t="shared" si="76"/>
        <v>6.1916666666666664</v>
      </c>
      <c r="K1514" s="26" t="e">
        <f t="shared" si="75"/>
        <v>#REF!</v>
      </c>
      <c r="L1514" s="75" t="e">
        <f t="shared" si="77"/>
        <v>#REF!</v>
      </c>
    </row>
    <row r="1515" spans="7:12" x14ac:dyDescent="0.25">
      <c r="G1515" s="13"/>
      <c r="H1515" s="13"/>
      <c r="I1515" s="13">
        <v>148.69999999999999</v>
      </c>
      <c r="J1515" s="74">
        <f t="shared" si="76"/>
        <v>6.1958333333333329</v>
      </c>
      <c r="K1515" s="26" t="e">
        <f t="shared" si="75"/>
        <v>#REF!</v>
      </c>
      <c r="L1515" s="75" t="e">
        <f t="shared" si="77"/>
        <v>#REF!</v>
      </c>
    </row>
    <row r="1516" spans="7:12" x14ac:dyDescent="0.25">
      <c r="G1516" s="13"/>
      <c r="H1516" s="13"/>
      <c r="I1516" s="13">
        <v>148.80000000000001</v>
      </c>
      <c r="J1516" s="74">
        <f t="shared" si="76"/>
        <v>6.2</v>
      </c>
      <c r="K1516" s="26" t="e">
        <f t="shared" si="75"/>
        <v>#REF!</v>
      </c>
      <c r="L1516" s="75" t="e">
        <f t="shared" si="77"/>
        <v>#REF!</v>
      </c>
    </row>
    <row r="1517" spans="7:12" x14ac:dyDescent="0.25">
      <c r="G1517" s="13"/>
      <c r="H1517" s="13"/>
      <c r="I1517" s="13">
        <v>148.9</v>
      </c>
      <c r="J1517" s="74">
        <f t="shared" si="76"/>
        <v>6.2041666666666666</v>
      </c>
      <c r="K1517" s="26" t="e">
        <f t="shared" si="75"/>
        <v>#REF!</v>
      </c>
      <c r="L1517" s="75" t="e">
        <f t="shared" si="77"/>
        <v>#REF!</v>
      </c>
    </row>
    <row r="1518" spans="7:12" x14ac:dyDescent="0.25">
      <c r="G1518" s="13"/>
      <c r="H1518" s="13"/>
      <c r="I1518" s="13">
        <v>149</v>
      </c>
      <c r="J1518" s="74">
        <f t="shared" si="76"/>
        <v>6.208333333333333</v>
      </c>
      <c r="K1518" s="26" t="e">
        <f t="shared" si="75"/>
        <v>#REF!</v>
      </c>
      <c r="L1518" s="75" t="e">
        <f t="shared" si="77"/>
        <v>#REF!</v>
      </c>
    </row>
    <row r="1519" spans="7:12" x14ac:dyDescent="0.25">
      <c r="G1519" s="13"/>
      <c r="H1519" s="13"/>
      <c r="I1519" s="13">
        <v>149.1</v>
      </c>
      <c r="J1519" s="74">
        <f t="shared" si="76"/>
        <v>6.2124999999999995</v>
      </c>
      <c r="K1519" s="26" t="e">
        <f t="shared" si="75"/>
        <v>#REF!</v>
      </c>
      <c r="L1519" s="75" t="e">
        <f t="shared" si="77"/>
        <v>#REF!</v>
      </c>
    </row>
    <row r="1520" spans="7:12" x14ac:dyDescent="0.25">
      <c r="G1520" s="13"/>
      <c r="H1520" s="13"/>
      <c r="I1520" s="13">
        <v>149.19999999999999</v>
      </c>
      <c r="J1520" s="74">
        <f t="shared" si="76"/>
        <v>6.2166666666666659</v>
      </c>
      <c r="K1520" s="26" t="e">
        <f t="shared" si="75"/>
        <v>#REF!</v>
      </c>
      <c r="L1520" s="75" t="e">
        <f t="shared" si="77"/>
        <v>#REF!</v>
      </c>
    </row>
    <row r="1521" spans="7:12" x14ac:dyDescent="0.25">
      <c r="G1521" s="13"/>
      <c r="H1521" s="13"/>
      <c r="I1521" s="13">
        <v>149.30000000000001</v>
      </c>
      <c r="J1521" s="74">
        <f t="shared" si="76"/>
        <v>6.2208333333333341</v>
      </c>
      <c r="K1521" s="26" t="e">
        <f t="shared" si="75"/>
        <v>#REF!</v>
      </c>
      <c r="L1521" s="75" t="e">
        <f t="shared" si="77"/>
        <v>#REF!</v>
      </c>
    </row>
    <row r="1522" spans="7:12" x14ac:dyDescent="0.25">
      <c r="G1522" s="13"/>
      <c r="H1522" s="13"/>
      <c r="I1522" s="13">
        <v>149.4</v>
      </c>
      <c r="J1522" s="74">
        <f t="shared" si="76"/>
        <v>6.2250000000000005</v>
      </c>
      <c r="K1522" s="26" t="e">
        <f t="shared" si="75"/>
        <v>#REF!</v>
      </c>
      <c r="L1522" s="75" t="e">
        <f t="shared" si="77"/>
        <v>#REF!</v>
      </c>
    </row>
    <row r="1523" spans="7:12" x14ac:dyDescent="0.25">
      <c r="G1523" s="13"/>
      <c r="H1523" s="13"/>
      <c r="I1523" s="13">
        <v>149.5</v>
      </c>
      <c r="J1523" s="74">
        <f t="shared" si="76"/>
        <v>6.229166666666667</v>
      </c>
      <c r="K1523" s="26" t="e">
        <f t="shared" si="75"/>
        <v>#REF!</v>
      </c>
      <c r="L1523" s="75" t="e">
        <f t="shared" si="77"/>
        <v>#REF!</v>
      </c>
    </row>
    <row r="1524" spans="7:12" x14ac:dyDescent="0.25">
      <c r="G1524" s="13"/>
      <c r="H1524" s="13"/>
      <c r="I1524" s="13">
        <v>149.6</v>
      </c>
      <c r="J1524" s="74">
        <f t="shared" si="76"/>
        <v>6.2333333333333334</v>
      </c>
      <c r="K1524" s="26" t="e">
        <f t="shared" si="75"/>
        <v>#REF!</v>
      </c>
      <c r="L1524" s="75" t="e">
        <f t="shared" si="77"/>
        <v>#REF!</v>
      </c>
    </row>
    <row r="1525" spans="7:12" x14ac:dyDescent="0.25">
      <c r="G1525" s="13"/>
      <c r="H1525" s="13"/>
      <c r="I1525" s="13">
        <v>149.69999999999999</v>
      </c>
      <c r="J1525" s="74">
        <f t="shared" si="76"/>
        <v>6.2374999999999998</v>
      </c>
      <c r="K1525" s="26" t="e">
        <f t="shared" si="75"/>
        <v>#REF!</v>
      </c>
      <c r="L1525" s="75" t="e">
        <f t="shared" si="77"/>
        <v>#REF!</v>
      </c>
    </row>
    <row r="1526" spans="7:12" x14ac:dyDescent="0.25">
      <c r="G1526" s="13"/>
      <c r="H1526" s="13"/>
      <c r="I1526" s="13">
        <v>149.80000000000001</v>
      </c>
      <c r="J1526" s="74">
        <f t="shared" si="76"/>
        <v>6.2416666666666671</v>
      </c>
      <c r="K1526" s="26" t="e">
        <f t="shared" si="75"/>
        <v>#REF!</v>
      </c>
      <c r="L1526" s="75" t="e">
        <f t="shared" si="77"/>
        <v>#REF!</v>
      </c>
    </row>
    <row r="1527" spans="7:12" x14ac:dyDescent="0.25">
      <c r="G1527" s="13"/>
      <c r="H1527" s="13"/>
      <c r="I1527" s="13">
        <v>149.9</v>
      </c>
      <c r="J1527" s="74">
        <f t="shared" si="76"/>
        <v>6.2458333333333336</v>
      </c>
      <c r="K1527" s="26" t="e">
        <f t="shared" si="75"/>
        <v>#REF!</v>
      </c>
      <c r="L1527" s="75" t="e">
        <f t="shared" si="77"/>
        <v>#REF!</v>
      </c>
    </row>
    <row r="1528" spans="7:12" x14ac:dyDescent="0.25">
      <c r="G1528" s="13"/>
      <c r="H1528" s="13"/>
      <c r="I1528" s="13">
        <v>150</v>
      </c>
      <c r="J1528" s="74">
        <f t="shared" si="76"/>
        <v>6.25</v>
      </c>
      <c r="K1528" s="26" t="e">
        <f t="shared" si="75"/>
        <v>#REF!</v>
      </c>
      <c r="L1528" s="75" t="e">
        <f t="shared" si="77"/>
        <v>#REF!</v>
      </c>
    </row>
    <row r="1529" spans="7:12" x14ac:dyDescent="0.25">
      <c r="G1529" s="13"/>
      <c r="H1529" s="13"/>
      <c r="I1529" s="13">
        <v>150.1</v>
      </c>
      <c r="J1529" s="74">
        <f t="shared" si="76"/>
        <v>6.2541666666666664</v>
      </c>
      <c r="K1529" s="26" t="e">
        <f t="shared" si="75"/>
        <v>#REF!</v>
      </c>
      <c r="L1529" s="75" t="e">
        <f t="shared" si="77"/>
        <v>#REF!</v>
      </c>
    </row>
    <row r="1530" spans="7:12" x14ac:dyDescent="0.25">
      <c r="G1530" s="13"/>
      <c r="H1530" s="13"/>
      <c r="I1530" s="13">
        <v>150.19999999999999</v>
      </c>
      <c r="J1530" s="74">
        <f t="shared" si="76"/>
        <v>6.2583333333333329</v>
      </c>
      <c r="K1530" s="26" t="e">
        <f t="shared" si="75"/>
        <v>#REF!</v>
      </c>
      <c r="L1530" s="75" t="e">
        <f t="shared" si="77"/>
        <v>#REF!</v>
      </c>
    </row>
    <row r="1531" spans="7:12" x14ac:dyDescent="0.25">
      <c r="G1531" s="13"/>
      <c r="H1531" s="13"/>
      <c r="I1531" s="13">
        <v>150.30000000000001</v>
      </c>
      <c r="J1531" s="74">
        <f t="shared" si="76"/>
        <v>6.2625000000000002</v>
      </c>
      <c r="K1531" s="26" t="e">
        <f t="shared" si="75"/>
        <v>#REF!</v>
      </c>
      <c r="L1531" s="75" t="e">
        <f t="shared" si="77"/>
        <v>#REF!</v>
      </c>
    </row>
    <row r="1532" spans="7:12" x14ac:dyDescent="0.25">
      <c r="G1532" s="13"/>
      <c r="H1532" s="13"/>
      <c r="I1532" s="13">
        <v>150.4</v>
      </c>
      <c r="J1532" s="74">
        <f t="shared" si="76"/>
        <v>6.2666666666666666</v>
      </c>
      <c r="K1532" s="26" t="e">
        <f t="shared" si="75"/>
        <v>#REF!</v>
      </c>
      <c r="L1532" s="75" t="e">
        <f t="shared" si="77"/>
        <v>#REF!</v>
      </c>
    </row>
    <row r="1533" spans="7:12" x14ac:dyDescent="0.25">
      <c r="G1533" s="13"/>
      <c r="H1533" s="13"/>
      <c r="I1533" s="13">
        <v>150.5</v>
      </c>
      <c r="J1533" s="74">
        <f t="shared" si="76"/>
        <v>6.270833333333333</v>
      </c>
      <c r="K1533" s="26" t="e">
        <f t="shared" si="75"/>
        <v>#REF!</v>
      </c>
      <c r="L1533" s="75" t="e">
        <f t="shared" si="77"/>
        <v>#REF!</v>
      </c>
    </row>
    <row r="1534" spans="7:12" x14ac:dyDescent="0.25">
      <c r="G1534" s="13"/>
      <c r="H1534" s="13"/>
      <c r="I1534" s="13">
        <v>150.6</v>
      </c>
      <c r="J1534" s="74">
        <f t="shared" si="76"/>
        <v>6.2749999999999995</v>
      </c>
      <c r="K1534" s="26" t="e">
        <f t="shared" si="75"/>
        <v>#REF!</v>
      </c>
      <c r="L1534" s="75" t="e">
        <f t="shared" si="77"/>
        <v>#REF!</v>
      </c>
    </row>
    <row r="1535" spans="7:12" x14ac:dyDescent="0.25">
      <c r="G1535" s="13"/>
      <c r="H1535" s="13"/>
      <c r="I1535" s="13">
        <v>150.69999999999999</v>
      </c>
      <c r="J1535" s="74">
        <f t="shared" si="76"/>
        <v>6.2791666666666659</v>
      </c>
      <c r="K1535" s="26" t="e">
        <f t="shared" si="75"/>
        <v>#REF!</v>
      </c>
      <c r="L1535" s="75" t="e">
        <f t="shared" si="77"/>
        <v>#REF!</v>
      </c>
    </row>
    <row r="1536" spans="7:12" x14ac:dyDescent="0.25">
      <c r="G1536" s="13"/>
      <c r="H1536" s="13"/>
      <c r="I1536" s="13">
        <v>150.80000000000001</v>
      </c>
      <c r="J1536" s="74">
        <f t="shared" si="76"/>
        <v>6.2833333333333341</v>
      </c>
      <c r="K1536" s="26" t="e">
        <f t="shared" si="75"/>
        <v>#REF!</v>
      </c>
      <c r="L1536" s="75" t="e">
        <f t="shared" si="77"/>
        <v>#REF!</v>
      </c>
    </row>
    <row r="1537" spans="7:12" x14ac:dyDescent="0.25">
      <c r="G1537" s="13"/>
      <c r="H1537" s="13"/>
      <c r="I1537" s="13">
        <v>150.9</v>
      </c>
      <c r="J1537" s="74">
        <f t="shared" si="76"/>
        <v>6.2875000000000005</v>
      </c>
      <c r="K1537" s="26" t="e">
        <f t="shared" si="75"/>
        <v>#REF!</v>
      </c>
      <c r="L1537" s="75" t="e">
        <f t="shared" si="77"/>
        <v>#REF!</v>
      </c>
    </row>
    <row r="1538" spans="7:12" x14ac:dyDescent="0.25">
      <c r="G1538" s="13"/>
      <c r="H1538" s="13"/>
      <c r="I1538" s="13">
        <v>151</v>
      </c>
      <c r="J1538" s="74">
        <f t="shared" si="76"/>
        <v>6.291666666666667</v>
      </c>
      <c r="K1538" s="26" t="e">
        <f t="shared" si="75"/>
        <v>#REF!</v>
      </c>
      <c r="L1538" s="75" t="e">
        <f t="shared" si="77"/>
        <v>#REF!</v>
      </c>
    </row>
    <row r="1539" spans="7:12" x14ac:dyDescent="0.25">
      <c r="G1539" s="13"/>
      <c r="H1539" s="13"/>
      <c r="I1539" s="13">
        <v>151.1</v>
      </c>
      <c r="J1539" s="74">
        <f t="shared" si="76"/>
        <v>6.2958333333333334</v>
      </c>
      <c r="K1539" s="26" t="e">
        <f t="shared" si="75"/>
        <v>#REF!</v>
      </c>
      <c r="L1539" s="75" t="e">
        <f t="shared" si="77"/>
        <v>#REF!</v>
      </c>
    </row>
    <row r="1540" spans="7:12" x14ac:dyDescent="0.25">
      <c r="G1540" s="13"/>
      <c r="H1540" s="13"/>
      <c r="I1540" s="13">
        <v>151.19999999999999</v>
      </c>
      <c r="J1540" s="74">
        <f t="shared" si="76"/>
        <v>6.3</v>
      </c>
      <c r="K1540" s="26" t="e">
        <f t="shared" si="75"/>
        <v>#REF!</v>
      </c>
      <c r="L1540" s="75" t="e">
        <f t="shared" si="77"/>
        <v>#REF!</v>
      </c>
    </row>
    <row r="1541" spans="7:12" x14ac:dyDescent="0.25">
      <c r="G1541" s="13"/>
      <c r="H1541" s="13"/>
      <c r="I1541" s="13">
        <v>151.30000000000001</v>
      </c>
      <c r="J1541" s="74">
        <f t="shared" si="76"/>
        <v>6.3041666666666671</v>
      </c>
      <c r="K1541" s="26" t="e">
        <f t="shared" si="75"/>
        <v>#REF!</v>
      </c>
      <c r="L1541" s="75" t="e">
        <f t="shared" si="77"/>
        <v>#REF!</v>
      </c>
    </row>
    <row r="1542" spans="7:12" x14ac:dyDescent="0.25">
      <c r="G1542" s="13"/>
      <c r="H1542" s="13"/>
      <c r="I1542" s="13">
        <v>151.4</v>
      </c>
      <c r="J1542" s="74">
        <f t="shared" si="76"/>
        <v>6.3083333333333336</v>
      </c>
      <c r="K1542" s="26" t="e">
        <f t="shared" si="75"/>
        <v>#REF!</v>
      </c>
      <c r="L1542" s="75" t="e">
        <f t="shared" si="77"/>
        <v>#REF!</v>
      </c>
    </row>
    <row r="1543" spans="7:12" x14ac:dyDescent="0.25">
      <c r="G1543" s="13"/>
      <c r="H1543" s="13"/>
      <c r="I1543" s="13">
        <v>151.5</v>
      </c>
      <c r="J1543" s="74">
        <f t="shared" si="76"/>
        <v>6.3125</v>
      </c>
      <c r="K1543" s="26" t="e">
        <f t="shared" si="75"/>
        <v>#REF!</v>
      </c>
      <c r="L1543" s="75" t="e">
        <f t="shared" si="77"/>
        <v>#REF!</v>
      </c>
    </row>
    <row r="1544" spans="7:12" x14ac:dyDescent="0.25">
      <c r="G1544" s="13"/>
      <c r="H1544" s="13"/>
      <c r="I1544" s="13">
        <v>151.6</v>
      </c>
      <c r="J1544" s="74">
        <f t="shared" si="76"/>
        <v>6.3166666666666664</v>
      </c>
      <c r="K1544" s="26" t="e">
        <f t="shared" si="75"/>
        <v>#REF!</v>
      </c>
      <c r="L1544" s="75" t="e">
        <f t="shared" si="77"/>
        <v>#REF!</v>
      </c>
    </row>
    <row r="1545" spans="7:12" x14ac:dyDescent="0.25">
      <c r="G1545" s="13"/>
      <c r="H1545" s="13"/>
      <c r="I1545" s="13">
        <v>151.69999999999999</v>
      </c>
      <c r="J1545" s="74">
        <f t="shared" si="76"/>
        <v>6.3208333333333329</v>
      </c>
      <c r="K1545" s="26" t="e">
        <f t="shared" si="75"/>
        <v>#REF!</v>
      </c>
      <c r="L1545" s="75" t="e">
        <f t="shared" si="77"/>
        <v>#REF!</v>
      </c>
    </row>
    <row r="1546" spans="7:12" x14ac:dyDescent="0.25">
      <c r="G1546" s="13"/>
      <c r="H1546" s="13"/>
      <c r="I1546" s="13">
        <v>151.80000000000001</v>
      </c>
      <c r="J1546" s="74">
        <f t="shared" si="76"/>
        <v>6.3250000000000002</v>
      </c>
      <c r="K1546" s="26" t="e">
        <f t="shared" si="75"/>
        <v>#REF!</v>
      </c>
      <c r="L1546" s="75" t="e">
        <f t="shared" si="77"/>
        <v>#REF!</v>
      </c>
    </row>
    <row r="1547" spans="7:12" x14ac:dyDescent="0.25">
      <c r="G1547" s="13"/>
      <c r="H1547" s="13"/>
      <c r="I1547" s="13">
        <v>151.9</v>
      </c>
      <c r="J1547" s="74">
        <f t="shared" si="76"/>
        <v>6.3291666666666666</v>
      </c>
      <c r="K1547" s="26" t="e">
        <f t="shared" si="75"/>
        <v>#REF!</v>
      </c>
      <c r="L1547" s="75" t="e">
        <f t="shared" si="77"/>
        <v>#REF!</v>
      </c>
    </row>
    <row r="1548" spans="7:12" x14ac:dyDescent="0.25">
      <c r="G1548" s="13"/>
      <c r="H1548" s="13"/>
      <c r="I1548" s="13">
        <v>152</v>
      </c>
      <c r="J1548" s="74">
        <f t="shared" si="76"/>
        <v>6.333333333333333</v>
      </c>
      <c r="K1548" s="26" t="e">
        <f t="shared" si="75"/>
        <v>#REF!</v>
      </c>
      <c r="L1548" s="75" t="e">
        <f t="shared" si="77"/>
        <v>#REF!</v>
      </c>
    </row>
    <row r="1549" spans="7:12" x14ac:dyDescent="0.25">
      <c r="G1549" s="13"/>
      <c r="H1549" s="13"/>
      <c r="I1549" s="13">
        <v>152.1</v>
      </c>
      <c r="J1549" s="74">
        <f t="shared" si="76"/>
        <v>6.3374999999999995</v>
      </c>
      <c r="K1549" s="26" t="e">
        <f t="shared" si="75"/>
        <v>#REF!</v>
      </c>
      <c r="L1549" s="75" t="e">
        <f t="shared" si="77"/>
        <v>#REF!</v>
      </c>
    </row>
    <row r="1550" spans="7:12" x14ac:dyDescent="0.25">
      <c r="G1550" s="13"/>
      <c r="H1550" s="13"/>
      <c r="I1550" s="13">
        <v>152.19999999999999</v>
      </c>
      <c r="J1550" s="74">
        <f t="shared" si="76"/>
        <v>6.3416666666666659</v>
      </c>
      <c r="K1550" s="26" t="e">
        <f t="shared" si="75"/>
        <v>#REF!</v>
      </c>
      <c r="L1550" s="75" t="e">
        <f t="shared" si="77"/>
        <v>#REF!</v>
      </c>
    </row>
    <row r="1551" spans="7:12" x14ac:dyDescent="0.25">
      <c r="G1551" s="13"/>
      <c r="H1551" s="13"/>
      <c r="I1551" s="13">
        <v>152.30000000000001</v>
      </c>
      <c r="J1551" s="74">
        <f t="shared" si="76"/>
        <v>6.3458333333333341</v>
      </c>
      <c r="K1551" s="26" t="e">
        <f t="shared" si="75"/>
        <v>#REF!</v>
      </c>
      <c r="L1551" s="75" t="e">
        <f t="shared" si="77"/>
        <v>#REF!</v>
      </c>
    </row>
    <row r="1552" spans="7:12" x14ac:dyDescent="0.25">
      <c r="G1552" s="13"/>
      <c r="H1552" s="13"/>
      <c r="I1552" s="13">
        <v>152.4</v>
      </c>
      <c r="J1552" s="74">
        <f t="shared" si="76"/>
        <v>6.3500000000000005</v>
      </c>
      <c r="K1552" s="26" t="e">
        <f t="shared" si="75"/>
        <v>#REF!</v>
      </c>
      <c r="L1552" s="75" t="e">
        <f t="shared" si="77"/>
        <v>#REF!</v>
      </c>
    </row>
    <row r="1553" spans="7:12" x14ac:dyDescent="0.25">
      <c r="G1553" s="13"/>
      <c r="H1553" s="13"/>
      <c r="I1553" s="13">
        <v>152.5</v>
      </c>
      <c r="J1553" s="74">
        <f t="shared" si="76"/>
        <v>6.354166666666667</v>
      </c>
      <c r="K1553" s="26" t="e">
        <f t="shared" si="75"/>
        <v>#REF!</v>
      </c>
      <c r="L1553" s="75" t="e">
        <f t="shared" si="77"/>
        <v>#REF!</v>
      </c>
    </row>
    <row r="1554" spans="7:12" x14ac:dyDescent="0.25">
      <c r="G1554" s="13"/>
      <c r="H1554" s="13"/>
      <c r="I1554" s="13">
        <v>152.6</v>
      </c>
      <c r="J1554" s="74">
        <f t="shared" si="76"/>
        <v>6.3583333333333334</v>
      </c>
      <c r="K1554" s="26" t="e">
        <f t="shared" si="75"/>
        <v>#REF!</v>
      </c>
      <c r="L1554" s="75" t="e">
        <f t="shared" si="77"/>
        <v>#REF!</v>
      </c>
    </row>
    <row r="1555" spans="7:12" x14ac:dyDescent="0.25">
      <c r="G1555" s="13"/>
      <c r="H1555" s="13"/>
      <c r="I1555" s="13">
        <v>152.69999999999999</v>
      </c>
      <c r="J1555" s="74">
        <f t="shared" si="76"/>
        <v>6.3624999999999998</v>
      </c>
      <c r="K1555" s="26" t="e">
        <f t="shared" si="75"/>
        <v>#REF!</v>
      </c>
      <c r="L1555" s="75" t="e">
        <f t="shared" si="77"/>
        <v>#REF!</v>
      </c>
    </row>
    <row r="1556" spans="7:12" x14ac:dyDescent="0.25">
      <c r="G1556" s="13"/>
      <c r="H1556" s="13"/>
      <c r="I1556" s="13">
        <v>152.80000000000001</v>
      </c>
      <c r="J1556" s="74">
        <f t="shared" si="76"/>
        <v>6.3666666666666671</v>
      </c>
      <c r="K1556" s="26" t="e">
        <f t="shared" si="75"/>
        <v>#REF!</v>
      </c>
      <c r="L1556" s="75" t="e">
        <f t="shared" si="77"/>
        <v>#REF!</v>
      </c>
    </row>
    <row r="1557" spans="7:12" x14ac:dyDescent="0.25">
      <c r="G1557" s="13"/>
      <c r="H1557" s="13"/>
      <c r="I1557" s="13">
        <v>152.9</v>
      </c>
      <c r="J1557" s="74">
        <f t="shared" si="76"/>
        <v>6.3708333333333336</v>
      </c>
      <c r="K1557" s="26" t="e">
        <f t="shared" si="75"/>
        <v>#REF!</v>
      </c>
      <c r="L1557" s="75" t="e">
        <f t="shared" si="77"/>
        <v>#REF!</v>
      </c>
    </row>
    <row r="1558" spans="7:12" x14ac:dyDescent="0.25">
      <c r="G1558" s="13"/>
      <c r="H1558" s="13"/>
      <c r="I1558" s="13">
        <v>153</v>
      </c>
      <c r="J1558" s="74">
        <f t="shared" si="76"/>
        <v>6.375</v>
      </c>
      <c r="K1558" s="26" t="e">
        <f t="shared" si="75"/>
        <v>#REF!</v>
      </c>
      <c r="L1558" s="75" t="e">
        <f t="shared" si="77"/>
        <v>#REF!</v>
      </c>
    </row>
    <row r="1559" spans="7:12" x14ac:dyDescent="0.25">
      <c r="G1559" s="13"/>
      <c r="H1559" s="13"/>
      <c r="I1559" s="13">
        <v>153.1</v>
      </c>
      <c r="J1559" s="74">
        <f t="shared" si="76"/>
        <v>6.3791666666666664</v>
      </c>
      <c r="K1559" s="26" t="e">
        <f t="shared" si="75"/>
        <v>#REF!</v>
      </c>
      <c r="L1559" s="75" t="e">
        <f t="shared" si="77"/>
        <v>#REF!</v>
      </c>
    </row>
    <row r="1560" spans="7:12" x14ac:dyDescent="0.25">
      <c r="G1560" s="13"/>
      <c r="H1560" s="13"/>
      <c r="I1560" s="13">
        <v>153.19999999999999</v>
      </c>
      <c r="J1560" s="74">
        <f t="shared" si="76"/>
        <v>6.3833333333333329</v>
      </c>
      <c r="K1560" s="26" t="e">
        <f t="shared" si="75"/>
        <v>#REF!</v>
      </c>
      <c r="L1560" s="75" t="e">
        <f t="shared" si="77"/>
        <v>#REF!</v>
      </c>
    </row>
    <row r="1561" spans="7:12" x14ac:dyDescent="0.25">
      <c r="G1561" s="13"/>
      <c r="H1561" s="13"/>
      <c r="I1561" s="13">
        <v>153.30000000000001</v>
      </c>
      <c r="J1561" s="74">
        <f t="shared" si="76"/>
        <v>6.3875000000000002</v>
      </c>
      <c r="K1561" s="26" t="e">
        <f t="shared" si="75"/>
        <v>#REF!</v>
      </c>
      <c r="L1561" s="75" t="e">
        <f t="shared" si="77"/>
        <v>#REF!</v>
      </c>
    </row>
    <row r="1562" spans="7:12" x14ac:dyDescent="0.25">
      <c r="G1562" s="13"/>
      <c r="H1562" s="13"/>
      <c r="I1562" s="13">
        <v>153.4</v>
      </c>
      <c r="J1562" s="74">
        <f t="shared" si="76"/>
        <v>6.3916666666666666</v>
      </c>
      <c r="K1562" s="26" t="e">
        <f t="shared" si="75"/>
        <v>#REF!</v>
      </c>
      <c r="L1562" s="75" t="e">
        <f t="shared" si="77"/>
        <v>#REF!</v>
      </c>
    </row>
    <row r="1563" spans="7:12" x14ac:dyDescent="0.25">
      <c r="G1563" s="13"/>
      <c r="H1563" s="13"/>
      <c r="I1563" s="13">
        <v>153.5</v>
      </c>
      <c r="J1563" s="74">
        <f t="shared" si="76"/>
        <v>6.395833333333333</v>
      </c>
      <c r="K1563" s="26" t="e">
        <f t="shared" si="75"/>
        <v>#REF!</v>
      </c>
      <c r="L1563" s="75" t="e">
        <f t="shared" si="77"/>
        <v>#REF!</v>
      </c>
    </row>
    <row r="1564" spans="7:12" x14ac:dyDescent="0.25">
      <c r="G1564" s="13"/>
      <c r="H1564" s="13"/>
      <c r="I1564" s="13">
        <v>153.6</v>
      </c>
      <c r="J1564" s="74">
        <f t="shared" si="76"/>
        <v>6.3999999999999995</v>
      </c>
      <c r="K1564" s="26" t="e">
        <f t="shared" ref="K1564:K1627" si="78">100%-EXP(-I1564/24*$B$10)</f>
        <v>#REF!</v>
      </c>
      <c r="L1564" s="75" t="e">
        <f t="shared" si="77"/>
        <v>#REF!</v>
      </c>
    </row>
    <row r="1565" spans="7:12" x14ac:dyDescent="0.25">
      <c r="G1565" s="13"/>
      <c r="H1565" s="13"/>
      <c r="I1565" s="13">
        <v>153.69999999999999</v>
      </c>
      <c r="J1565" s="74">
        <f t="shared" ref="J1565:J1628" si="79">I1565/24</f>
        <v>6.4041666666666659</v>
      </c>
      <c r="K1565" s="26" t="e">
        <f t="shared" si="78"/>
        <v>#REF!</v>
      </c>
      <c r="L1565" s="75" t="e">
        <f t="shared" si="77"/>
        <v>#REF!</v>
      </c>
    </row>
    <row r="1566" spans="7:12" x14ac:dyDescent="0.25">
      <c r="G1566" s="13"/>
      <c r="H1566" s="13"/>
      <c r="I1566" s="13">
        <v>153.80000000000001</v>
      </c>
      <c r="J1566" s="74">
        <f t="shared" si="79"/>
        <v>6.4083333333333341</v>
      </c>
      <c r="K1566" s="26" t="e">
        <f t="shared" si="78"/>
        <v>#REF!</v>
      </c>
      <c r="L1566" s="75" t="e">
        <f t="shared" si="77"/>
        <v>#REF!</v>
      </c>
    </row>
    <row r="1567" spans="7:12" x14ac:dyDescent="0.25">
      <c r="G1567" s="13"/>
      <c r="H1567" s="13"/>
      <c r="I1567" s="13">
        <v>153.9</v>
      </c>
      <c r="J1567" s="74">
        <f t="shared" si="79"/>
        <v>6.4125000000000005</v>
      </c>
      <c r="K1567" s="26" t="e">
        <f t="shared" si="78"/>
        <v>#REF!</v>
      </c>
      <c r="L1567" s="75" t="e">
        <f t="shared" ref="L1567:L1630" si="80">K1567-K1566</f>
        <v>#REF!</v>
      </c>
    </row>
    <row r="1568" spans="7:12" x14ac:dyDescent="0.25">
      <c r="G1568" s="13"/>
      <c r="H1568" s="13"/>
      <c r="I1568" s="13">
        <v>154</v>
      </c>
      <c r="J1568" s="74">
        <f t="shared" si="79"/>
        <v>6.416666666666667</v>
      </c>
      <c r="K1568" s="26" t="e">
        <f t="shared" si="78"/>
        <v>#REF!</v>
      </c>
      <c r="L1568" s="75" t="e">
        <f t="shared" si="80"/>
        <v>#REF!</v>
      </c>
    </row>
    <row r="1569" spans="7:12" x14ac:dyDescent="0.25">
      <c r="G1569" s="13"/>
      <c r="H1569" s="13"/>
      <c r="I1569" s="13">
        <v>154.1</v>
      </c>
      <c r="J1569" s="74">
        <f t="shared" si="79"/>
        <v>6.4208333333333334</v>
      </c>
      <c r="K1569" s="26" t="e">
        <f t="shared" si="78"/>
        <v>#REF!</v>
      </c>
      <c r="L1569" s="75" t="e">
        <f t="shared" si="80"/>
        <v>#REF!</v>
      </c>
    </row>
    <row r="1570" spans="7:12" x14ac:dyDescent="0.25">
      <c r="G1570" s="13"/>
      <c r="H1570" s="13"/>
      <c r="I1570" s="13">
        <v>154.19999999999999</v>
      </c>
      <c r="J1570" s="74">
        <f t="shared" si="79"/>
        <v>6.4249999999999998</v>
      </c>
      <c r="K1570" s="26" t="e">
        <f t="shared" si="78"/>
        <v>#REF!</v>
      </c>
      <c r="L1570" s="75" t="e">
        <f t="shared" si="80"/>
        <v>#REF!</v>
      </c>
    </row>
    <row r="1571" spans="7:12" x14ac:dyDescent="0.25">
      <c r="G1571" s="13"/>
      <c r="H1571" s="13"/>
      <c r="I1571" s="13">
        <v>154.30000000000001</v>
      </c>
      <c r="J1571" s="74">
        <f t="shared" si="79"/>
        <v>6.4291666666666671</v>
      </c>
      <c r="K1571" s="26" t="e">
        <f t="shared" si="78"/>
        <v>#REF!</v>
      </c>
      <c r="L1571" s="75" t="e">
        <f t="shared" si="80"/>
        <v>#REF!</v>
      </c>
    </row>
    <row r="1572" spans="7:12" x14ac:dyDescent="0.25">
      <c r="G1572" s="13"/>
      <c r="H1572" s="13"/>
      <c r="I1572" s="13">
        <v>154.4</v>
      </c>
      <c r="J1572" s="74">
        <f t="shared" si="79"/>
        <v>6.4333333333333336</v>
      </c>
      <c r="K1572" s="26" t="e">
        <f t="shared" si="78"/>
        <v>#REF!</v>
      </c>
      <c r="L1572" s="75" t="e">
        <f t="shared" si="80"/>
        <v>#REF!</v>
      </c>
    </row>
    <row r="1573" spans="7:12" x14ac:dyDescent="0.25">
      <c r="G1573" s="13"/>
      <c r="H1573" s="13"/>
      <c r="I1573" s="13">
        <v>154.5</v>
      </c>
      <c r="J1573" s="74">
        <f t="shared" si="79"/>
        <v>6.4375</v>
      </c>
      <c r="K1573" s="26" t="e">
        <f t="shared" si="78"/>
        <v>#REF!</v>
      </c>
      <c r="L1573" s="75" t="e">
        <f t="shared" si="80"/>
        <v>#REF!</v>
      </c>
    </row>
    <row r="1574" spans="7:12" x14ac:dyDescent="0.25">
      <c r="G1574" s="13"/>
      <c r="H1574" s="13"/>
      <c r="I1574" s="13">
        <v>154.6</v>
      </c>
      <c r="J1574" s="74">
        <f t="shared" si="79"/>
        <v>6.4416666666666664</v>
      </c>
      <c r="K1574" s="26" t="e">
        <f t="shared" si="78"/>
        <v>#REF!</v>
      </c>
      <c r="L1574" s="75" t="e">
        <f t="shared" si="80"/>
        <v>#REF!</v>
      </c>
    </row>
    <row r="1575" spans="7:12" x14ac:dyDescent="0.25">
      <c r="G1575" s="13"/>
      <c r="H1575" s="13"/>
      <c r="I1575" s="13">
        <v>154.69999999999999</v>
      </c>
      <c r="J1575" s="74">
        <f t="shared" si="79"/>
        <v>6.4458333333333329</v>
      </c>
      <c r="K1575" s="26" t="e">
        <f t="shared" si="78"/>
        <v>#REF!</v>
      </c>
      <c r="L1575" s="75" t="e">
        <f t="shared" si="80"/>
        <v>#REF!</v>
      </c>
    </row>
    <row r="1576" spans="7:12" x14ac:dyDescent="0.25">
      <c r="G1576" s="13"/>
      <c r="H1576" s="13"/>
      <c r="I1576" s="13">
        <v>154.80000000000001</v>
      </c>
      <c r="J1576" s="74">
        <f t="shared" si="79"/>
        <v>6.45</v>
      </c>
      <c r="K1576" s="26" t="e">
        <f t="shared" si="78"/>
        <v>#REF!</v>
      </c>
      <c r="L1576" s="75" t="e">
        <f t="shared" si="80"/>
        <v>#REF!</v>
      </c>
    </row>
    <row r="1577" spans="7:12" x14ac:dyDescent="0.25">
      <c r="G1577" s="13"/>
      <c r="H1577" s="13"/>
      <c r="I1577" s="13">
        <v>154.9</v>
      </c>
      <c r="J1577" s="74">
        <f t="shared" si="79"/>
        <v>6.4541666666666666</v>
      </c>
      <c r="K1577" s="26" t="e">
        <f t="shared" si="78"/>
        <v>#REF!</v>
      </c>
      <c r="L1577" s="75" t="e">
        <f t="shared" si="80"/>
        <v>#REF!</v>
      </c>
    </row>
    <row r="1578" spans="7:12" x14ac:dyDescent="0.25">
      <c r="G1578" s="13"/>
      <c r="H1578" s="13"/>
      <c r="I1578" s="13">
        <v>155</v>
      </c>
      <c r="J1578" s="74">
        <f t="shared" si="79"/>
        <v>6.458333333333333</v>
      </c>
      <c r="K1578" s="26" t="e">
        <f t="shared" si="78"/>
        <v>#REF!</v>
      </c>
      <c r="L1578" s="75" t="e">
        <f t="shared" si="80"/>
        <v>#REF!</v>
      </c>
    </row>
    <row r="1579" spans="7:12" x14ac:dyDescent="0.25">
      <c r="G1579" s="13"/>
      <c r="H1579" s="13"/>
      <c r="I1579" s="13">
        <v>155.1</v>
      </c>
      <c r="J1579" s="74">
        <f t="shared" si="79"/>
        <v>6.4624999999999995</v>
      </c>
      <c r="K1579" s="26" t="e">
        <f t="shared" si="78"/>
        <v>#REF!</v>
      </c>
      <c r="L1579" s="75" t="e">
        <f t="shared" si="80"/>
        <v>#REF!</v>
      </c>
    </row>
    <row r="1580" spans="7:12" x14ac:dyDescent="0.25">
      <c r="G1580" s="13"/>
      <c r="H1580" s="13"/>
      <c r="I1580" s="13">
        <v>155.19999999999999</v>
      </c>
      <c r="J1580" s="74">
        <f t="shared" si="79"/>
        <v>6.4666666666666659</v>
      </c>
      <c r="K1580" s="26" t="e">
        <f t="shared" si="78"/>
        <v>#REF!</v>
      </c>
      <c r="L1580" s="75" t="e">
        <f t="shared" si="80"/>
        <v>#REF!</v>
      </c>
    </row>
    <row r="1581" spans="7:12" x14ac:dyDescent="0.25">
      <c r="G1581" s="13"/>
      <c r="H1581" s="13"/>
      <c r="I1581" s="13">
        <v>155.30000000000001</v>
      </c>
      <c r="J1581" s="74">
        <f t="shared" si="79"/>
        <v>6.4708333333333341</v>
      </c>
      <c r="K1581" s="26" t="e">
        <f t="shared" si="78"/>
        <v>#REF!</v>
      </c>
      <c r="L1581" s="75" t="e">
        <f t="shared" si="80"/>
        <v>#REF!</v>
      </c>
    </row>
    <row r="1582" spans="7:12" x14ac:dyDescent="0.25">
      <c r="G1582" s="13"/>
      <c r="H1582" s="13"/>
      <c r="I1582" s="13">
        <v>155.4</v>
      </c>
      <c r="J1582" s="74">
        <f t="shared" si="79"/>
        <v>6.4750000000000005</v>
      </c>
      <c r="K1582" s="26" t="e">
        <f t="shared" si="78"/>
        <v>#REF!</v>
      </c>
      <c r="L1582" s="75" t="e">
        <f t="shared" si="80"/>
        <v>#REF!</v>
      </c>
    </row>
    <row r="1583" spans="7:12" x14ac:dyDescent="0.25">
      <c r="G1583" s="13"/>
      <c r="H1583" s="13"/>
      <c r="I1583" s="13">
        <v>155.5</v>
      </c>
      <c r="J1583" s="74">
        <f t="shared" si="79"/>
        <v>6.479166666666667</v>
      </c>
      <c r="K1583" s="26" t="e">
        <f t="shared" si="78"/>
        <v>#REF!</v>
      </c>
      <c r="L1583" s="75" t="e">
        <f t="shared" si="80"/>
        <v>#REF!</v>
      </c>
    </row>
    <row r="1584" spans="7:12" x14ac:dyDescent="0.25">
      <c r="G1584" s="13"/>
      <c r="H1584" s="13"/>
      <c r="I1584" s="13">
        <v>155.6</v>
      </c>
      <c r="J1584" s="74">
        <f t="shared" si="79"/>
        <v>6.4833333333333334</v>
      </c>
      <c r="K1584" s="26" t="e">
        <f t="shared" si="78"/>
        <v>#REF!</v>
      </c>
      <c r="L1584" s="75" t="e">
        <f t="shared" si="80"/>
        <v>#REF!</v>
      </c>
    </row>
    <row r="1585" spans="7:12" x14ac:dyDescent="0.25">
      <c r="G1585" s="13"/>
      <c r="H1585" s="13"/>
      <c r="I1585" s="13">
        <v>155.69999999999999</v>
      </c>
      <c r="J1585" s="74">
        <f t="shared" si="79"/>
        <v>6.4874999999999998</v>
      </c>
      <c r="K1585" s="26" t="e">
        <f t="shared" si="78"/>
        <v>#REF!</v>
      </c>
      <c r="L1585" s="75" t="e">
        <f t="shared" si="80"/>
        <v>#REF!</v>
      </c>
    </row>
    <row r="1586" spans="7:12" x14ac:dyDescent="0.25">
      <c r="G1586" s="13"/>
      <c r="H1586" s="13"/>
      <c r="I1586" s="13">
        <v>155.80000000000001</v>
      </c>
      <c r="J1586" s="74">
        <f t="shared" si="79"/>
        <v>6.4916666666666671</v>
      </c>
      <c r="K1586" s="26" t="e">
        <f t="shared" si="78"/>
        <v>#REF!</v>
      </c>
      <c r="L1586" s="75" t="e">
        <f t="shared" si="80"/>
        <v>#REF!</v>
      </c>
    </row>
    <row r="1587" spans="7:12" x14ac:dyDescent="0.25">
      <c r="G1587" s="13"/>
      <c r="H1587" s="13"/>
      <c r="I1587" s="13">
        <v>155.9</v>
      </c>
      <c r="J1587" s="74">
        <f t="shared" si="79"/>
        <v>6.4958333333333336</v>
      </c>
      <c r="K1587" s="26" t="e">
        <f t="shared" si="78"/>
        <v>#REF!</v>
      </c>
      <c r="L1587" s="75" t="e">
        <f t="shared" si="80"/>
        <v>#REF!</v>
      </c>
    </row>
    <row r="1588" spans="7:12" x14ac:dyDescent="0.25">
      <c r="G1588" s="13"/>
      <c r="H1588" s="13"/>
      <c r="I1588" s="13">
        <v>156</v>
      </c>
      <c r="J1588" s="74">
        <f t="shared" si="79"/>
        <v>6.5</v>
      </c>
      <c r="K1588" s="26" t="e">
        <f t="shared" si="78"/>
        <v>#REF!</v>
      </c>
      <c r="L1588" s="75" t="e">
        <f t="shared" si="80"/>
        <v>#REF!</v>
      </c>
    </row>
    <row r="1589" spans="7:12" x14ac:dyDescent="0.25">
      <c r="G1589" s="13"/>
      <c r="H1589" s="13"/>
      <c r="I1589" s="13">
        <v>156.1</v>
      </c>
      <c r="J1589" s="74">
        <f t="shared" si="79"/>
        <v>6.5041666666666664</v>
      </c>
      <c r="K1589" s="26" t="e">
        <f t="shared" si="78"/>
        <v>#REF!</v>
      </c>
      <c r="L1589" s="75" t="e">
        <f t="shared" si="80"/>
        <v>#REF!</v>
      </c>
    </row>
    <row r="1590" spans="7:12" x14ac:dyDescent="0.25">
      <c r="G1590" s="13"/>
      <c r="H1590" s="13"/>
      <c r="I1590" s="13">
        <v>156.19999999999999</v>
      </c>
      <c r="J1590" s="74">
        <f t="shared" si="79"/>
        <v>6.5083333333333329</v>
      </c>
      <c r="K1590" s="26" t="e">
        <f t="shared" si="78"/>
        <v>#REF!</v>
      </c>
      <c r="L1590" s="75" t="e">
        <f t="shared" si="80"/>
        <v>#REF!</v>
      </c>
    </row>
    <row r="1591" spans="7:12" x14ac:dyDescent="0.25">
      <c r="G1591" s="13"/>
      <c r="H1591" s="13"/>
      <c r="I1591" s="13">
        <v>156.30000000000001</v>
      </c>
      <c r="J1591" s="74">
        <f t="shared" si="79"/>
        <v>6.5125000000000002</v>
      </c>
      <c r="K1591" s="26" t="e">
        <f t="shared" si="78"/>
        <v>#REF!</v>
      </c>
      <c r="L1591" s="75" t="e">
        <f t="shared" si="80"/>
        <v>#REF!</v>
      </c>
    </row>
    <row r="1592" spans="7:12" x14ac:dyDescent="0.25">
      <c r="G1592" s="13"/>
      <c r="H1592" s="13"/>
      <c r="I1592" s="13">
        <v>156.4</v>
      </c>
      <c r="J1592" s="74">
        <f t="shared" si="79"/>
        <v>6.5166666666666666</v>
      </c>
      <c r="K1592" s="26" t="e">
        <f t="shared" si="78"/>
        <v>#REF!</v>
      </c>
      <c r="L1592" s="75" t="e">
        <f t="shared" si="80"/>
        <v>#REF!</v>
      </c>
    </row>
    <row r="1593" spans="7:12" x14ac:dyDescent="0.25">
      <c r="G1593" s="13"/>
      <c r="H1593" s="13"/>
      <c r="I1593" s="13">
        <v>156.5</v>
      </c>
      <c r="J1593" s="74">
        <f t="shared" si="79"/>
        <v>6.520833333333333</v>
      </c>
      <c r="K1593" s="26" t="e">
        <f t="shared" si="78"/>
        <v>#REF!</v>
      </c>
      <c r="L1593" s="75" t="e">
        <f t="shared" si="80"/>
        <v>#REF!</v>
      </c>
    </row>
    <row r="1594" spans="7:12" x14ac:dyDescent="0.25">
      <c r="G1594" s="13"/>
      <c r="H1594" s="13"/>
      <c r="I1594" s="13">
        <v>156.6</v>
      </c>
      <c r="J1594" s="74">
        <f t="shared" si="79"/>
        <v>6.5249999999999995</v>
      </c>
      <c r="K1594" s="26" t="e">
        <f t="shared" si="78"/>
        <v>#REF!</v>
      </c>
      <c r="L1594" s="75" t="e">
        <f t="shared" si="80"/>
        <v>#REF!</v>
      </c>
    </row>
    <row r="1595" spans="7:12" x14ac:dyDescent="0.25">
      <c r="G1595" s="13"/>
      <c r="H1595" s="13"/>
      <c r="I1595" s="13">
        <v>156.69999999999999</v>
      </c>
      <c r="J1595" s="74">
        <f t="shared" si="79"/>
        <v>6.5291666666666659</v>
      </c>
      <c r="K1595" s="26" t="e">
        <f t="shared" si="78"/>
        <v>#REF!</v>
      </c>
      <c r="L1595" s="75" t="e">
        <f t="shared" si="80"/>
        <v>#REF!</v>
      </c>
    </row>
    <row r="1596" spans="7:12" x14ac:dyDescent="0.25">
      <c r="G1596" s="13"/>
      <c r="H1596" s="13"/>
      <c r="I1596" s="13">
        <v>156.80000000000001</v>
      </c>
      <c r="J1596" s="74">
        <f t="shared" si="79"/>
        <v>6.5333333333333341</v>
      </c>
      <c r="K1596" s="26" t="e">
        <f t="shared" si="78"/>
        <v>#REF!</v>
      </c>
      <c r="L1596" s="75" t="e">
        <f t="shared" si="80"/>
        <v>#REF!</v>
      </c>
    </row>
    <row r="1597" spans="7:12" x14ac:dyDescent="0.25">
      <c r="G1597" s="13"/>
      <c r="H1597" s="13"/>
      <c r="I1597" s="13">
        <v>156.9</v>
      </c>
      <c r="J1597" s="74">
        <f t="shared" si="79"/>
        <v>6.5375000000000005</v>
      </c>
      <c r="K1597" s="26" t="e">
        <f t="shared" si="78"/>
        <v>#REF!</v>
      </c>
      <c r="L1597" s="75" t="e">
        <f t="shared" si="80"/>
        <v>#REF!</v>
      </c>
    </row>
    <row r="1598" spans="7:12" x14ac:dyDescent="0.25">
      <c r="G1598" s="13"/>
      <c r="H1598" s="13"/>
      <c r="I1598" s="13">
        <v>157</v>
      </c>
      <c r="J1598" s="74">
        <f t="shared" si="79"/>
        <v>6.541666666666667</v>
      </c>
      <c r="K1598" s="26" t="e">
        <f t="shared" si="78"/>
        <v>#REF!</v>
      </c>
      <c r="L1598" s="75" t="e">
        <f t="shared" si="80"/>
        <v>#REF!</v>
      </c>
    </row>
    <row r="1599" spans="7:12" x14ac:dyDescent="0.25">
      <c r="G1599" s="13"/>
      <c r="H1599" s="13"/>
      <c r="I1599" s="13">
        <v>157.1</v>
      </c>
      <c r="J1599" s="74">
        <f t="shared" si="79"/>
        <v>6.5458333333333334</v>
      </c>
      <c r="K1599" s="26" t="e">
        <f t="shared" si="78"/>
        <v>#REF!</v>
      </c>
      <c r="L1599" s="75" t="e">
        <f t="shared" si="80"/>
        <v>#REF!</v>
      </c>
    </row>
    <row r="1600" spans="7:12" x14ac:dyDescent="0.25">
      <c r="G1600" s="13"/>
      <c r="H1600" s="13"/>
      <c r="I1600" s="13">
        <v>157.19999999999999</v>
      </c>
      <c r="J1600" s="74">
        <f t="shared" si="79"/>
        <v>6.55</v>
      </c>
      <c r="K1600" s="26" t="e">
        <f t="shared" si="78"/>
        <v>#REF!</v>
      </c>
      <c r="L1600" s="75" t="e">
        <f t="shared" si="80"/>
        <v>#REF!</v>
      </c>
    </row>
    <row r="1601" spans="7:12" x14ac:dyDescent="0.25">
      <c r="G1601" s="13"/>
      <c r="H1601" s="13"/>
      <c r="I1601" s="13">
        <v>157.30000000000001</v>
      </c>
      <c r="J1601" s="74">
        <f t="shared" si="79"/>
        <v>6.5541666666666671</v>
      </c>
      <c r="K1601" s="26" t="e">
        <f t="shared" si="78"/>
        <v>#REF!</v>
      </c>
      <c r="L1601" s="75" t="e">
        <f t="shared" si="80"/>
        <v>#REF!</v>
      </c>
    </row>
    <row r="1602" spans="7:12" x14ac:dyDescent="0.25">
      <c r="G1602" s="13"/>
      <c r="H1602" s="13"/>
      <c r="I1602" s="13">
        <v>157.4</v>
      </c>
      <c r="J1602" s="74">
        <f t="shared" si="79"/>
        <v>6.5583333333333336</v>
      </c>
      <c r="K1602" s="26" t="e">
        <f t="shared" si="78"/>
        <v>#REF!</v>
      </c>
      <c r="L1602" s="75" t="e">
        <f t="shared" si="80"/>
        <v>#REF!</v>
      </c>
    </row>
    <row r="1603" spans="7:12" x14ac:dyDescent="0.25">
      <c r="G1603" s="13"/>
      <c r="H1603" s="13"/>
      <c r="I1603" s="13">
        <v>157.5</v>
      </c>
      <c r="J1603" s="74">
        <f t="shared" si="79"/>
        <v>6.5625</v>
      </c>
      <c r="K1603" s="26" t="e">
        <f t="shared" si="78"/>
        <v>#REF!</v>
      </c>
      <c r="L1603" s="75" t="e">
        <f t="shared" si="80"/>
        <v>#REF!</v>
      </c>
    </row>
    <row r="1604" spans="7:12" x14ac:dyDescent="0.25">
      <c r="G1604" s="13"/>
      <c r="H1604" s="13"/>
      <c r="I1604" s="13">
        <v>157.6</v>
      </c>
      <c r="J1604" s="74">
        <f t="shared" si="79"/>
        <v>6.5666666666666664</v>
      </c>
      <c r="K1604" s="26" t="e">
        <f t="shared" si="78"/>
        <v>#REF!</v>
      </c>
      <c r="L1604" s="75" t="e">
        <f t="shared" si="80"/>
        <v>#REF!</v>
      </c>
    </row>
    <row r="1605" spans="7:12" x14ac:dyDescent="0.25">
      <c r="G1605" s="13"/>
      <c r="H1605" s="13"/>
      <c r="I1605" s="13">
        <v>157.69999999999999</v>
      </c>
      <c r="J1605" s="74">
        <f t="shared" si="79"/>
        <v>6.5708333333333329</v>
      </c>
      <c r="K1605" s="26" t="e">
        <f t="shared" si="78"/>
        <v>#REF!</v>
      </c>
      <c r="L1605" s="75" t="e">
        <f t="shared" si="80"/>
        <v>#REF!</v>
      </c>
    </row>
    <row r="1606" spans="7:12" x14ac:dyDescent="0.25">
      <c r="G1606" s="13"/>
      <c r="H1606" s="13"/>
      <c r="I1606" s="13">
        <v>157.80000000000001</v>
      </c>
      <c r="J1606" s="74">
        <f t="shared" si="79"/>
        <v>6.5750000000000002</v>
      </c>
      <c r="K1606" s="26" t="e">
        <f t="shared" si="78"/>
        <v>#REF!</v>
      </c>
      <c r="L1606" s="75" t="e">
        <f t="shared" si="80"/>
        <v>#REF!</v>
      </c>
    </row>
    <row r="1607" spans="7:12" x14ac:dyDescent="0.25">
      <c r="G1607" s="13"/>
      <c r="H1607" s="13"/>
      <c r="I1607" s="13">
        <v>157.9</v>
      </c>
      <c r="J1607" s="74">
        <f t="shared" si="79"/>
        <v>6.5791666666666666</v>
      </c>
      <c r="K1607" s="26" t="e">
        <f t="shared" si="78"/>
        <v>#REF!</v>
      </c>
      <c r="L1607" s="75" t="e">
        <f t="shared" si="80"/>
        <v>#REF!</v>
      </c>
    </row>
    <row r="1608" spans="7:12" x14ac:dyDescent="0.25">
      <c r="G1608" s="13"/>
      <c r="H1608" s="13"/>
      <c r="I1608" s="13">
        <v>158</v>
      </c>
      <c r="J1608" s="74">
        <f t="shared" si="79"/>
        <v>6.583333333333333</v>
      </c>
      <c r="K1608" s="26" t="e">
        <f t="shared" si="78"/>
        <v>#REF!</v>
      </c>
      <c r="L1608" s="75" t="e">
        <f t="shared" si="80"/>
        <v>#REF!</v>
      </c>
    </row>
    <row r="1609" spans="7:12" x14ac:dyDescent="0.25">
      <c r="G1609" s="13"/>
      <c r="H1609" s="13"/>
      <c r="I1609" s="13">
        <v>158.1</v>
      </c>
      <c r="J1609" s="74">
        <f t="shared" si="79"/>
        <v>6.5874999999999995</v>
      </c>
      <c r="K1609" s="26" t="e">
        <f t="shared" si="78"/>
        <v>#REF!</v>
      </c>
      <c r="L1609" s="75" t="e">
        <f t="shared" si="80"/>
        <v>#REF!</v>
      </c>
    </row>
    <row r="1610" spans="7:12" x14ac:dyDescent="0.25">
      <c r="G1610" s="13"/>
      <c r="H1610" s="13"/>
      <c r="I1610" s="13">
        <v>158.19999999999999</v>
      </c>
      <c r="J1610" s="74">
        <f t="shared" si="79"/>
        <v>6.5916666666666659</v>
      </c>
      <c r="K1610" s="26" t="e">
        <f t="shared" si="78"/>
        <v>#REF!</v>
      </c>
      <c r="L1610" s="75" t="e">
        <f t="shared" si="80"/>
        <v>#REF!</v>
      </c>
    </row>
    <row r="1611" spans="7:12" x14ac:dyDescent="0.25">
      <c r="G1611" s="13"/>
      <c r="H1611" s="13"/>
      <c r="I1611" s="13">
        <v>158.30000000000001</v>
      </c>
      <c r="J1611" s="74">
        <f t="shared" si="79"/>
        <v>6.5958333333333341</v>
      </c>
      <c r="K1611" s="26" t="e">
        <f t="shared" si="78"/>
        <v>#REF!</v>
      </c>
      <c r="L1611" s="75" t="e">
        <f t="shared" si="80"/>
        <v>#REF!</v>
      </c>
    </row>
    <row r="1612" spans="7:12" x14ac:dyDescent="0.25">
      <c r="G1612" s="13"/>
      <c r="H1612" s="13"/>
      <c r="I1612" s="13">
        <v>158.4</v>
      </c>
      <c r="J1612" s="74">
        <f t="shared" si="79"/>
        <v>6.6000000000000005</v>
      </c>
      <c r="K1612" s="26" t="e">
        <f t="shared" si="78"/>
        <v>#REF!</v>
      </c>
      <c r="L1612" s="75" t="e">
        <f t="shared" si="80"/>
        <v>#REF!</v>
      </c>
    </row>
    <row r="1613" spans="7:12" x14ac:dyDescent="0.25">
      <c r="G1613" s="13"/>
      <c r="H1613" s="13"/>
      <c r="I1613" s="13">
        <v>158.5</v>
      </c>
      <c r="J1613" s="74">
        <f t="shared" si="79"/>
        <v>6.604166666666667</v>
      </c>
      <c r="K1613" s="26" t="e">
        <f t="shared" si="78"/>
        <v>#REF!</v>
      </c>
      <c r="L1613" s="75" t="e">
        <f t="shared" si="80"/>
        <v>#REF!</v>
      </c>
    </row>
    <row r="1614" spans="7:12" x14ac:dyDescent="0.25">
      <c r="G1614" s="13"/>
      <c r="H1614" s="13"/>
      <c r="I1614" s="13">
        <v>158.6</v>
      </c>
      <c r="J1614" s="74">
        <f t="shared" si="79"/>
        <v>6.6083333333333334</v>
      </c>
      <c r="K1614" s="26" t="e">
        <f t="shared" si="78"/>
        <v>#REF!</v>
      </c>
      <c r="L1614" s="75" t="e">
        <f t="shared" si="80"/>
        <v>#REF!</v>
      </c>
    </row>
    <row r="1615" spans="7:12" x14ac:dyDescent="0.25">
      <c r="G1615" s="13"/>
      <c r="H1615" s="13"/>
      <c r="I1615" s="13">
        <v>158.69999999999999</v>
      </c>
      <c r="J1615" s="74">
        <f t="shared" si="79"/>
        <v>6.6124999999999998</v>
      </c>
      <c r="K1615" s="26" t="e">
        <f t="shared" si="78"/>
        <v>#REF!</v>
      </c>
      <c r="L1615" s="75" t="e">
        <f t="shared" si="80"/>
        <v>#REF!</v>
      </c>
    </row>
    <row r="1616" spans="7:12" x14ac:dyDescent="0.25">
      <c r="G1616" s="13"/>
      <c r="H1616" s="13"/>
      <c r="I1616" s="13">
        <v>158.80000000000001</v>
      </c>
      <c r="J1616" s="74">
        <f t="shared" si="79"/>
        <v>6.6166666666666671</v>
      </c>
      <c r="K1616" s="26" t="e">
        <f t="shared" si="78"/>
        <v>#REF!</v>
      </c>
      <c r="L1616" s="75" t="e">
        <f t="shared" si="80"/>
        <v>#REF!</v>
      </c>
    </row>
    <row r="1617" spans="7:12" x14ac:dyDescent="0.25">
      <c r="G1617" s="13"/>
      <c r="H1617" s="13"/>
      <c r="I1617" s="13">
        <v>158.9</v>
      </c>
      <c r="J1617" s="74">
        <f t="shared" si="79"/>
        <v>6.6208333333333336</v>
      </c>
      <c r="K1617" s="26" t="e">
        <f t="shared" si="78"/>
        <v>#REF!</v>
      </c>
      <c r="L1617" s="75" t="e">
        <f t="shared" si="80"/>
        <v>#REF!</v>
      </c>
    </row>
    <row r="1618" spans="7:12" x14ac:dyDescent="0.25">
      <c r="G1618" s="13"/>
      <c r="H1618" s="13"/>
      <c r="I1618" s="13">
        <v>159</v>
      </c>
      <c r="J1618" s="74">
        <f t="shared" si="79"/>
        <v>6.625</v>
      </c>
      <c r="K1618" s="26" t="e">
        <f t="shared" si="78"/>
        <v>#REF!</v>
      </c>
      <c r="L1618" s="75" t="e">
        <f t="shared" si="80"/>
        <v>#REF!</v>
      </c>
    </row>
    <row r="1619" spans="7:12" x14ac:dyDescent="0.25">
      <c r="G1619" s="13"/>
      <c r="H1619" s="13"/>
      <c r="I1619" s="13">
        <v>159.1</v>
      </c>
      <c r="J1619" s="74">
        <f t="shared" si="79"/>
        <v>6.6291666666666664</v>
      </c>
      <c r="K1619" s="26" t="e">
        <f t="shared" si="78"/>
        <v>#REF!</v>
      </c>
      <c r="L1619" s="75" t="e">
        <f t="shared" si="80"/>
        <v>#REF!</v>
      </c>
    </row>
    <row r="1620" spans="7:12" x14ac:dyDescent="0.25">
      <c r="G1620" s="13"/>
      <c r="H1620" s="13"/>
      <c r="I1620" s="13">
        <v>159.19999999999999</v>
      </c>
      <c r="J1620" s="74">
        <f t="shared" si="79"/>
        <v>6.6333333333333329</v>
      </c>
      <c r="K1620" s="26" t="e">
        <f t="shared" si="78"/>
        <v>#REF!</v>
      </c>
      <c r="L1620" s="75" t="e">
        <f t="shared" si="80"/>
        <v>#REF!</v>
      </c>
    </row>
    <row r="1621" spans="7:12" x14ac:dyDescent="0.25">
      <c r="G1621" s="13"/>
      <c r="H1621" s="13"/>
      <c r="I1621" s="13">
        <v>159.30000000000001</v>
      </c>
      <c r="J1621" s="74">
        <f t="shared" si="79"/>
        <v>6.6375000000000002</v>
      </c>
      <c r="K1621" s="26" t="e">
        <f t="shared" si="78"/>
        <v>#REF!</v>
      </c>
      <c r="L1621" s="75" t="e">
        <f t="shared" si="80"/>
        <v>#REF!</v>
      </c>
    </row>
    <row r="1622" spans="7:12" x14ac:dyDescent="0.25">
      <c r="G1622" s="13"/>
      <c r="H1622" s="13"/>
      <c r="I1622" s="13">
        <v>159.4</v>
      </c>
      <c r="J1622" s="74">
        <f t="shared" si="79"/>
        <v>6.6416666666666666</v>
      </c>
      <c r="K1622" s="26" t="e">
        <f t="shared" si="78"/>
        <v>#REF!</v>
      </c>
      <c r="L1622" s="75" t="e">
        <f t="shared" si="80"/>
        <v>#REF!</v>
      </c>
    </row>
    <row r="1623" spans="7:12" x14ac:dyDescent="0.25">
      <c r="G1623" s="13"/>
      <c r="H1623" s="13"/>
      <c r="I1623" s="13">
        <v>159.5</v>
      </c>
      <c r="J1623" s="74">
        <f t="shared" si="79"/>
        <v>6.645833333333333</v>
      </c>
      <c r="K1623" s="26" t="e">
        <f t="shared" si="78"/>
        <v>#REF!</v>
      </c>
      <c r="L1623" s="75" t="e">
        <f t="shared" si="80"/>
        <v>#REF!</v>
      </c>
    </row>
    <row r="1624" spans="7:12" x14ac:dyDescent="0.25">
      <c r="G1624" s="13"/>
      <c r="H1624" s="13"/>
      <c r="I1624" s="13">
        <v>159.6</v>
      </c>
      <c r="J1624" s="74">
        <f t="shared" si="79"/>
        <v>6.6499999999999995</v>
      </c>
      <c r="K1624" s="26" t="e">
        <f t="shared" si="78"/>
        <v>#REF!</v>
      </c>
      <c r="L1624" s="75" t="e">
        <f t="shared" si="80"/>
        <v>#REF!</v>
      </c>
    </row>
    <row r="1625" spans="7:12" x14ac:dyDescent="0.25">
      <c r="G1625" s="13"/>
      <c r="H1625" s="13"/>
      <c r="I1625" s="13">
        <v>159.69999999999999</v>
      </c>
      <c r="J1625" s="74">
        <f t="shared" si="79"/>
        <v>6.6541666666666659</v>
      </c>
      <c r="K1625" s="26" t="e">
        <f t="shared" si="78"/>
        <v>#REF!</v>
      </c>
      <c r="L1625" s="75" t="e">
        <f t="shared" si="80"/>
        <v>#REF!</v>
      </c>
    </row>
    <row r="1626" spans="7:12" x14ac:dyDescent="0.25">
      <c r="G1626" s="13"/>
      <c r="H1626" s="13"/>
      <c r="I1626" s="13">
        <v>159.80000000000001</v>
      </c>
      <c r="J1626" s="74">
        <f t="shared" si="79"/>
        <v>6.6583333333333341</v>
      </c>
      <c r="K1626" s="26" t="e">
        <f t="shared" si="78"/>
        <v>#REF!</v>
      </c>
      <c r="L1626" s="75" t="e">
        <f t="shared" si="80"/>
        <v>#REF!</v>
      </c>
    </row>
    <row r="1627" spans="7:12" x14ac:dyDescent="0.25">
      <c r="G1627" s="13"/>
      <c r="H1627" s="13"/>
      <c r="I1627" s="13">
        <v>159.9</v>
      </c>
      <c r="J1627" s="74">
        <f t="shared" si="79"/>
        <v>6.6625000000000005</v>
      </c>
      <c r="K1627" s="26" t="e">
        <f t="shared" si="78"/>
        <v>#REF!</v>
      </c>
      <c r="L1627" s="75" t="e">
        <f t="shared" si="80"/>
        <v>#REF!</v>
      </c>
    </row>
    <row r="1628" spans="7:12" x14ac:dyDescent="0.25">
      <c r="G1628" s="13"/>
      <c r="H1628" s="13"/>
      <c r="I1628" s="13">
        <v>160</v>
      </c>
      <c r="J1628" s="74">
        <f t="shared" si="79"/>
        <v>6.666666666666667</v>
      </c>
      <c r="K1628" s="26" t="e">
        <f t="shared" ref="K1628:K1691" si="81">100%-EXP(-I1628/24*$B$10)</f>
        <v>#REF!</v>
      </c>
      <c r="L1628" s="75" t="e">
        <f t="shared" si="80"/>
        <v>#REF!</v>
      </c>
    </row>
    <row r="1629" spans="7:12" x14ac:dyDescent="0.25">
      <c r="G1629" s="13"/>
      <c r="H1629" s="13"/>
      <c r="I1629" s="13">
        <v>160.1</v>
      </c>
      <c r="J1629" s="74">
        <f t="shared" ref="J1629:J1692" si="82">I1629/24</f>
        <v>6.6708333333333334</v>
      </c>
      <c r="K1629" s="26" t="e">
        <f t="shared" si="81"/>
        <v>#REF!</v>
      </c>
      <c r="L1629" s="75" t="e">
        <f t="shared" si="80"/>
        <v>#REF!</v>
      </c>
    </row>
    <row r="1630" spans="7:12" x14ac:dyDescent="0.25">
      <c r="G1630" s="13"/>
      <c r="H1630" s="13"/>
      <c r="I1630" s="13">
        <v>160.19999999999999</v>
      </c>
      <c r="J1630" s="74">
        <f t="shared" si="82"/>
        <v>6.6749999999999998</v>
      </c>
      <c r="K1630" s="26" t="e">
        <f t="shared" si="81"/>
        <v>#REF!</v>
      </c>
      <c r="L1630" s="75" t="e">
        <f t="shared" si="80"/>
        <v>#REF!</v>
      </c>
    </row>
    <row r="1631" spans="7:12" x14ac:dyDescent="0.25">
      <c r="G1631" s="13"/>
      <c r="H1631" s="13"/>
      <c r="I1631" s="13">
        <v>160.30000000000001</v>
      </c>
      <c r="J1631" s="74">
        <f t="shared" si="82"/>
        <v>6.6791666666666671</v>
      </c>
      <c r="K1631" s="26" t="e">
        <f t="shared" si="81"/>
        <v>#REF!</v>
      </c>
      <c r="L1631" s="75" t="e">
        <f t="shared" ref="L1631:L1694" si="83">K1631-K1630</f>
        <v>#REF!</v>
      </c>
    </row>
    <row r="1632" spans="7:12" x14ac:dyDescent="0.25">
      <c r="G1632" s="13"/>
      <c r="H1632" s="13"/>
      <c r="I1632" s="13">
        <v>160.4</v>
      </c>
      <c r="J1632" s="74">
        <f t="shared" si="82"/>
        <v>6.6833333333333336</v>
      </c>
      <c r="K1632" s="26" t="e">
        <f t="shared" si="81"/>
        <v>#REF!</v>
      </c>
      <c r="L1632" s="75" t="e">
        <f t="shared" si="83"/>
        <v>#REF!</v>
      </c>
    </row>
    <row r="1633" spans="7:12" x14ac:dyDescent="0.25">
      <c r="G1633" s="13"/>
      <c r="H1633" s="13"/>
      <c r="I1633" s="13">
        <v>160.5</v>
      </c>
      <c r="J1633" s="74">
        <f t="shared" si="82"/>
        <v>6.6875</v>
      </c>
      <c r="K1633" s="26" t="e">
        <f t="shared" si="81"/>
        <v>#REF!</v>
      </c>
      <c r="L1633" s="75" t="e">
        <f t="shared" si="83"/>
        <v>#REF!</v>
      </c>
    </row>
    <row r="1634" spans="7:12" x14ac:dyDescent="0.25">
      <c r="G1634" s="13"/>
      <c r="H1634" s="13"/>
      <c r="I1634" s="13">
        <v>160.6</v>
      </c>
      <c r="J1634" s="74">
        <f t="shared" si="82"/>
        <v>6.6916666666666664</v>
      </c>
      <c r="K1634" s="26" t="e">
        <f t="shared" si="81"/>
        <v>#REF!</v>
      </c>
      <c r="L1634" s="75" t="e">
        <f t="shared" si="83"/>
        <v>#REF!</v>
      </c>
    </row>
    <row r="1635" spans="7:12" x14ac:dyDescent="0.25">
      <c r="G1635" s="13"/>
      <c r="H1635" s="13"/>
      <c r="I1635" s="13">
        <v>160.69999999999999</v>
      </c>
      <c r="J1635" s="74">
        <f t="shared" si="82"/>
        <v>6.6958333333333329</v>
      </c>
      <c r="K1635" s="26" t="e">
        <f t="shared" si="81"/>
        <v>#REF!</v>
      </c>
      <c r="L1635" s="75" t="e">
        <f t="shared" si="83"/>
        <v>#REF!</v>
      </c>
    </row>
    <row r="1636" spans="7:12" x14ac:dyDescent="0.25">
      <c r="G1636" s="13"/>
      <c r="H1636" s="13"/>
      <c r="I1636" s="13">
        <v>160.80000000000001</v>
      </c>
      <c r="J1636" s="74">
        <f t="shared" si="82"/>
        <v>6.7</v>
      </c>
      <c r="K1636" s="26" t="e">
        <f t="shared" si="81"/>
        <v>#REF!</v>
      </c>
      <c r="L1636" s="75" t="e">
        <f t="shared" si="83"/>
        <v>#REF!</v>
      </c>
    </row>
    <row r="1637" spans="7:12" x14ac:dyDescent="0.25">
      <c r="G1637" s="13"/>
      <c r="H1637" s="13"/>
      <c r="I1637" s="13">
        <v>160.9</v>
      </c>
      <c r="J1637" s="74">
        <f t="shared" si="82"/>
        <v>6.7041666666666666</v>
      </c>
      <c r="K1637" s="26" t="e">
        <f t="shared" si="81"/>
        <v>#REF!</v>
      </c>
      <c r="L1637" s="75" t="e">
        <f t="shared" si="83"/>
        <v>#REF!</v>
      </c>
    </row>
    <row r="1638" spans="7:12" x14ac:dyDescent="0.25">
      <c r="G1638" s="13"/>
      <c r="H1638" s="13"/>
      <c r="I1638" s="13">
        <v>161</v>
      </c>
      <c r="J1638" s="74">
        <f t="shared" si="82"/>
        <v>6.708333333333333</v>
      </c>
      <c r="K1638" s="26" t="e">
        <f t="shared" si="81"/>
        <v>#REF!</v>
      </c>
      <c r="L1638" s="75" t="e">
        <f t="shared" si="83"/>
        <v>#REF!</v>
      </c>
    </row>
    <row r="1639" spans="7:12" x14ac:dyDescent="0.25">
      <c r="G1639" s="13"/>
      <c r="H1639" s="13"/>
      <c r="I1639" s="13">
        <v>161.1</v>
      </c>
      <c r="J1639" s="74">
        <f t="shared" si="82"/>
        <v>6.7124999999999995</v>
      </c>
      <c r="K1639" s="26" t="e">
        <f t="shared" si="81"/>
        <v>#REF!</v>
      </c>
      <c r="L1639" s="75" t="e">
        <f t="shared" si="83"/>
        <v>#REF!</v>
      </c>
    </row>
    <row r="1640" spans="7:12" x14ac:dyDescent="0.25">
      <c r="G1640" s="13"/>
      <c r="H1640" s="13"/>
      <c r="I1640" s="13">
        <v>161.19999999999999</v>
      </c>
      <c r="J1640" s="74">
        <f t="shared" si="82"/>
        <v>6.7166666666666659</v>
      </c>
      <c r="K1640" s="26" t="e">
        <f t="shared" si="81"/>
        <v>#REF!</v>
      </c>
      <c r="L1640" s="75" t="e">
        <f t="shared" si="83"/>
        <v>#REF!</v>
      </c>
    </row>
    <row r="1641" spans="7:12" x14ac:dyDescent="0.25">
      <c r="G1641" s="13"/>
      <c r="H1641" s="13"/>
      <c r="I1641" s="13">
        <v>161.30000000000001</v>
      </c>
      <c r="J1641" s="74">
        <f t="shared" si="82"/>
        <v>6.7208333333333341</v>
      </c>
      <c r="K1641" s="26" t="e">
        <f t="shared" si="81"/>
        <v>#REF!</v>
      </c>
      <c r="L1641" s="75" t="e">
        <f t="shared" si="83"/>
        <v>#REF!</v>
      </c>
    </row>
    <row r="1642" spans="7:12" x14ac:dyDescent="0.25">
      <c r="G1642" s="13"/>
      <c r="H1642" s="13"/>
      <c r="I1642" s="13">
        <v>161.4</v>
      </c>
      <c r="J1642" s="74">
        <f t="shared" si="82"/>
        <v>6.7250000000000005</v>
      </c>
      <c r="K1642" s="26" t="e">
        <f t="shared" si="81"/>
        <v>#REF!</v>
      </c>
      <c r="L1642" s="75" t="e">
        <f t="shared" si="83"/>
        <v>#REF!</v>
      </c>
    </row>
    <row r="1643" spans="7:12" x14ac:dyDescent="0.25">
      <c r="G1643" s="13"/>
      <c r="H1643" s="13"/>
      <c r="I1643" s="13">
        <v>161.5</v>
      </c>
      <c r="J1643" s="74">
        <f t="shared" si="82"/>
        <v>6.729166666666667</v>
      </c>
      <c r="K1643" s="26" t="e">
        <f t="shared" si="81"/>
        <v>#REF!</v>
      </c>
      <c r="L1643" s="75" t="e">
        <f t="shared" si="83"/>
        <v>#REF!</v>
      </c>
    </row>
    <row r="1644" spans="7:12" x14ac:dyDescent="0.25">
      <c r="G1644" s="13"/>
      <c r="H1644" s="13"/>
      <c r="I1644" s="13">
        <v>161.6</v>
      </c>
      <c r="J1644" s="74">
        <f t="shared" si="82"/>
        <v>6.7333333333333334</v>
      </c>
      <c r="K1644" s="26" t="e">
        <f t="shared" si="81"/>
        <v>#REF!</v>
      </c>
      <c r="L1644" s="75" t="e">
        <f t="shared" si="83"/>
        <v>#REF!</v>
      </c>
    </row>
    <row r="1645" spans="7:12" x14ac:dyDescent="0.25">
      <c r="G1645" s="13"/>
      <c r="H1645" s="13"/>
      <c r="I1645" s="13">
        <v>161.69999999999999</v>
      </c>
      <c r="J1645" s="74">
        <f t="shared" si="82"/>
        <v>6.7374999999999998</v>
      </c>
      <c r="K1645" s="26" t="e">
        <f t="shared" si="81"/>
        <v>#REF!</v>
      </c>
      <c r="L1645" s="75" t="e">
        <f t="shared" si="83"/>
        <v>#REF!</v>
      </c>
    </row>
    <row r="1646" spans="7:12" x14ac:dyDescent="0.25">
      <c r="G1646" s="13"/>
      <c r="H1646" s="13"/>
      <c r="I1646" s="13">
        <v>161.80000000000001</v>
      </c>
      <c r="J1646" s="74">
        <f t="shared" si="82"/>
        <v>6.7416666666666671</v>
      </c>
      <c r="K1646" s="26" t="e">
        <f t="shared" si="81"/>
        <v>#REF!</v>
      </c>
      <c r="L1646" s="75" t="e">
        <f t="shared" si="83"/>
        <v>#REF!</v>
      </c>
    </row>
    <row r="1647" spans="7:12" x14ac:dyDescent="0.25">
      <c r="G1647" s="13"/>
      <c r="H1647" s="13"/>
      <c r="I1647" s="13">
        <v>161.9</v>
      </c>
      <c r="J1647" s="74">
        <f t="shared" si="82"/>
        <v>6.7458333333333336</v>
      </c>
      <c r="K1647" s="26" t="e">
        <f t="shared" si="81"/>
        <v>#REF!</v>
      </c>
      <c r="L1647" s="75" t="e">
        <f t="shared" si="83"/>
        <v>#REF!</v>
      </c>
    </row>
    <row r="1648" spans="7:12" x14ac:dyDescent="0.25">
      <c r="G1648" s="13"/>
      <c r="H1648" s="13"/>
      <c r="I1648" s="13">
        <v>162</v>
      </c>
      <c r="J1648" s="74">
        <f t="shared" si="82"/>
        <v>6.75</v>
      </c>
      <c r="K1648" s="26" t="e">
        <f t="shared" si="81"/>
        <v>#REF!</v>
      </c>
      <c r="L1648" s="75" t="e">
        <f t="shared" si="83"/>
        <v>#REF!</v>
      </c>
    </row>
    <row r="1649" spans="7:12" x14ac:dyDescent="0.25">
      <c r="G1649" s="13"/>
      <c r="H1649" s="13"/>
      <c r="I1649" s="13">
        <v>162.1</v>
      </c>
      <c r="J1649" s="74">
        <f t="shared" si="82"/>
        <v>6.7541666666666664</v>
      </c>
      <c r="K1649" s="26" t="e">
        <f t="shared" si="81"/>
        <v>#REF!</v>
      </c>
      <c r="L1649" s="75" t="e">
        <f t="shared" si="83"/>
        <v>#REF!</v>
      </c>
    </row>
    <row r="1650" spans="7:12" x14ac:dyDescent="0.25">
      <c r="G1650" s="13"/>
      <c r="H1650" s="13"/>
      <c r="I1650" s="13">
        <v>162.19999999999999</v>
      </c>
      <c r="J1650" s="74">
        <f t="shared" si="82"/>
        <v>6.7583333333333329</v>
      </c>
      <c r="K1650" s="26" t="e">
        <f t="shared" si="81"/>
        <v>#REF!</v>
      </c>
      <c r="L1650" s="75" t="e">
        <f t="shared" si="83"/>
        <v>#REF!</v>
      </c>
    </row>
    <row r="1651" spans="7:12" x14ac:dyDescent="0.25">
      <c r="G1651" s="13"/>
      <c r="H1651" s="13"/>
      <c r="I1651" s="13">
        <v>162.30000000000001</v>
      </c>
      <c r="J1651" s="74">
        <f t="shared" si="82"/>
        <v>6.7625000000000002</v>
      </c>
      <c r="K1651" s="26" t="e">
        <f t="shared" si="81"/>
        <v>#REF!</v>
      </c>
      <c r="L1651" s="75" t="e">
        <f t="shared" si="83"/>
        <v>#REF!</v>
      </c>
    </row>
    <row r="1652" spans="7:12" x14ac:dyDescent="0.25">
      <c r="G1652" s="13"/>
      <c r="H1652" s="13"/>
      <c r="I1652" s="13">
        <v>162.4</v>
      </c>
      <c r="J1652" s="74">
        <f t="shared" si="82"/>
        <v>6.7666666666666666</v>
      </c>
      <c r="K1652" s="26" t="e">
        <f t="shared" si="81"/>
        <v>#REF!</v>
      </c>
      <c r="L1652" s="75" t="e">
        <f t="shared" si="83"/>
        <v>#REF!</v>
      </c>
    </row>
    <row r="1653" spans="7:12" x14ac:dyDescent="0.25">
      <c r="G1653" s="13"/>
      <c r="H1653" s="13"/>
      <c r="I1653" s="13">
        <v>162.5</v>
      </c>
      <c r="J1653" s="74">
        <f t="shared" si="82"/>
        <v>6.770833333333333</v>
      </c>
      <c r="K1653" s="26" t="e">
        <f t="shared" si="81"/>
        <v>#REF!</v>
      </c>
      <c r="L1653" s="75" t="e">
        <f t="shared" si="83"/>
        <v>#REF!</v>
      </c>
    </row>
    <row r="1654" spans="7:12" x14ac:dyDescent="0.25">
      <c r="G1654" s="13"/>
      <c r="H1654" s="13"/>
      <c r="I1654" s="13">
        <v>162.6</v>
      </c>
      <c r="J1654" s="74">
        <f t="shared" si="82"/>
        <v>6.7749999999999995</v>
      </c>
      <c r="K1654" s="26" t="e">
        <f t="shared" si="81"/>
        <v>#REF!</v>
      </c>
      <c r="L1654" s="75" t="e">
        <f t="shared" si="83"/>
        <v>#REF!</v>
      </c>
    </row>
    <row r="1655" spans="7:12" x14ac:dyDescent="0.25">
      <c r="G1655" s="13"/>
      <c r="H1655" s="13"/>
      <c r="I1655" s="13">
        <v>162.69999999999999</v>
      </c>
      <c r="J1655" s="74">
        <f t="shared" si="82"/>
        <v>6.7791666666666659</v>
      </c>
      <c r="K1655" s="26" t="e">
        <f t="shared" si="81"/>
        <v>#REF!</v>
      </c>
      <c r="L1655" s="75" t="e">
        <f t="shared" si="83"/>
        <v>#REF!</v>
      </c>
    </row>
    <row r="1656" spans="7:12" x14ac:dyDescent="0.25">
      <c r="G1656" s="13"/>
      <c r="H1656" s="13"/>
      <c r="I1656" s="13">
        <v>162.80000000000001</v>
      </c>
      <c r="J1656" s="74">
        <f t="shared" si="82"/>
        <v>6.7833333333333341</v>
      </c>
      <c r="K1656" s="26" t="e">
        <f t="shared" si="81"/>
        <v>#REF!</v>
      </c>
      <c r="L1656" s="75" t="e">
        <f t="shared" si="83"/>
        <v>#REF!</v>
      </c>
    </row>
    <row r="1657" spans="7:12" x14ac:dyDescent="0.25">
      <c r="G1657" s="13"/>
      <c r="H1657" s="13"/>
      <c r="I1657" s="13">
        <v>162.9</v>
      </c>
      <c r="J1657" s="74">
        <f t="shared" si="82"/>
        <v>6.7875000000000005</v>
      </c>
      <c r="K1657" s="26" t="e">
        <f t="shared" si="81"/>
        <v>#REF!</v>
      </c>
      <c r="L1657" s="75" t="e">
        <f t="shared" si="83"/>
        <v>#REF!</v>
      </c>
    </row>
    <row r="1658" spans="7:12" x14ac:dyDescent="0.25">
      <c r="G1658" s="13"/>
      <c r="H1658" s="13"/>
      <c r="I1658" s="13">
        <v>163</v>
      </c>
      <c r="J1658" s="74">
        <f t="shared" si="82"/>
        <v>6.791666666666667</v>
      </c>
      <c r="K1658" s="26" t="e">
        <f t="shared" si="81"/>
        <v>#REF!</v>
      </c>
      <c r="L1658" s="75" t="e">
        <f t="shared" si="83"/>
        <v>#REF!</v>
      </c>
    </row>
    <row r="1659" spans="7:12" x14ac:dyDescent="0.25">
      <c r="G1659" s="13"/>
      <c r="H1659" s="13"/>
      <c r="I1659" s="13">
        <v>163.1</v>
      </c>
      <c r="J1659" s="74">
        <f t="shared" si="82"/>
        <v>6.7958333333333334</v>
      </c>
      <c r="K1659" s="26" t="e">
        <f t="shared" si="81"/>
        <v>#REF!</v>
      </c>
      <c r="L1659" s="75" t="e">
        <f t="shared" si="83"/>
        <v>#REF!</v>
      </c>
    </row>
    <row r="1660" spans="7:12" x14ac:dyDescent="0.25">
      <c r="G1660" s="13"/>
      <c r="H1660" s="13"/>
      <c r="I1660" s="13">
        <v>163.19999999999999</v>
      </c>
      <c r="J1660" s="74">
        <f t="shared" si="82"/>
        <v>6.8</v>
      </c>
      <c r="K1660" s="26" t="e">
        <f t="shared" si="81"/>
        <v>#REF!</v>
      </c>
      <c r="L1660" s="75" t="e">
        <f t="shared" si="83"/>
        <v>#REF!</v>
      </c>
    </row>
    <row r="1661" spans="7:12" x14ac:dyDescent="0.25">
      <c r="G1661" s="13"/>
      <c r="H1661" s="13"/>
      <c r="I1661" s="13">
        <v>163.30000000000001</v>
      </c>
      <c r="J1661" s="74">
        <f t="shared" si="82"/>
        <v>6.8041666666666671</v>
      </c>
      <c r="K1661" s="26" t="e">
        <f t="shared" si="81"/>
        <v>#REF!</v>
      </c>
      <c r="L1661" s="75" t="e">
        <f t="shared" si="83"/>
        <v>#REF!</v>
      </c>
    </row>
    <row r="1662" spans="7:12" x14ac:dyDescent="0.25">
      <c r="G1662" s="13"/>
      <c r="H1662" s="13"/>
      <c r="I1662" s="13">
        <v>163.4</v>
      </c>
      <c r="J1662" s="74">
        <f t="shared" si="82"/>
        <v>6.8083333333333336</v>
      </c>
      <c r="K1662" s="26" t="e">
        <f t="shared" si="81"/>
        <v>#REF!</v>
      </c>
      <c r="L1662" s="75" t="e">
        <f t="shared" si="83"/>
        <v>#REF!</v>
      </c>
    </row>
    <row r="1663" spans="7:12" x14ac:dyDescent="0.25">
      <c r="G1663" s="13"/>
      <c r="H1663" s="13"/>
      <c r="I1663" s="13">
        <v>163.5</v>
      </c>
      <c r="J1663" s="74">
        <f t="shared" si="82"/>
        <v>6.8125</v>
      </c>
      <c r="K1663" s="26" t="e">
        <f t="shared" si="81"/>
        <v>#REF!</v>
      </c>
      <c r="L1663" s="75" t="e">
        <f t="shared" si="83"/>
        <v>#REF!</v>
      </c>
    </row>
    <row r="1664" spans="7:12" x14ac:dyDescent="0.25">
      <c r="G1664" s="13"/>
      <c r="H1664" s="13"/>
      <c r="I1664" s="13">
        <v>163.6</v>
      </c>
      <c r="J1664" s="74">
        <f t="shared" si="82"/>
        <v>6.8166666666666664</v>
      </c>
      <c r="K1664" s="26" t="e">
        <f t="shared" si="81"/>
        <v>#REF!</v>
      </c>
      <c r="L1664" s="75" t="e">
        <f t="shared" si="83"/>
        <v>#REF!</v>
      </c>
    </row>
    <row r="1665" spans="7:12" x14ac:dyDescent="0.25">
      <c r="G1665" s="13"/>
      <c r="H1665" s="13"/>
      <c r="I1665" s="13">
        <v>163.69999999999999</v>
      </c>
      <c r="J1665" s="74">
        <f t="shared" si="82"/>
        <v>6.8208333333333329</v>
      </c>
      <c r="K1665" s="26" t="e">
        <f t="shared" si="81"/>
        <v>#REF!</v>
      </c>
      <c r="L1665" s="75" t="e">
        <f t="shared" si="83"/>
        <v>#REF!</v>
      </c>
    </row>
    <row r="1666" spans="7:12" x14ac:dyDescent="0.25">
      <c r="G1666" s="13"/>
      <c r="H1666" s="13"/>
      <c r="I1666" s="13">
        <v>163.80000000000001</v>
      </c>
      <c r="J1666" s="74">
        <f t="shared" si="82"/>
        <v>6.8250000000000002</v>
      </c>
      <c r="K1666" s="26" t="e">
        <f t="shared" si="81"/>
        <v>#REF!</v>
      </c>
      <c r="L1666" s="75" t="e">
        <f t="shared" si="83"/>
        <v>#REF!</v>
      </c>
    </row>
    <row r="1667" spans="7:12" x14ac:dyDescent="0.25">
      <c r="G1667" s="13"/>
      <c r="H1667" s="13"/>
      <c r="I1667" s="13">
        <v>163.9</v>
      </c>
      <c r="J1667" s="74">
        <f t="shared" si="82"/>
        <v>6.8291666666666666</v>
      </c>
      <c r="K1667" s="26" t="e">
        <f t="shared" si="81"/>
        <v>#REF!</v>
      </c>
      <c r="L1667" s="75" t="e">
        <f t="shared" si="83"/>
        <v>#REF!</v>
      </c>
    </row>
    <row r="1668" spans="7:12" x14ac:dyDescent="0.25">
      <c r="G1668" s="13"/>
      <c r="H1668" s="13"/>
      <c r="I1668" s="13">
        <v>164</v>
      </c>
      <c r="J1668" s="74">
        <f t="shared" si="82"/>
        <v>6.833333333333333</v>
      </c>
      <c r="K1668" s="26" t="e">
        <f t="shared" si="81"/>
        <v>#REF!</v>
      </c>
      <c r="L1668" s="75" t="e">
        <f t="shared" si="83"/>
        <v>#REF!</v>
      </c>
    </row>
    <row r="1669" spans="7:12" x14ac:dyDescent="0.25">
      <c r="G1669" s="13"/>
      <c r="H1669" s="13"/>
      <c r="I1669" s="13">
        <v>164.1</v>
      </c>
      <c r="J1669" s="74">
        <f t="shared" si="82"/>
        <v>6.8374999999999995</v>
      </c>
      <c r="K1669" s="26" t="e">
        <f t="shared" si="81"/>
        <v>#REF!</v>
      </c>
      <c r="L1669" s="75" t="e">
        <f t="shared" si="83"/>
        <v>#REF!</v>
      </c>
    </row>
    <row r="1670" spans="7:12" x14ac:dyDescent="0.25">
      <c r="G1670" s="13"/>
      <c r="H1670" s="13"/>
      <c r="I1670" s="13">
        <v>164.2</v>
      </c>
      <c r="J1670" s="74">
        <f t="shared" si="82"/>
        <v>6.8416666666666659</v>
      </c>
      <c r="K1670" s="26" t="e">
        <f t="shared" si="81"/>
        <v>#REF!</v>
      </c>
      <c r="L1670" s="75" t="e">
        <f t="shared" si="83"/>
        <v>#REF!</v>
      </c>
    </row>
    <row r="1671" spans="7:12" x14ac:dyDescent="0.25">
      <c r="G1671" s="13"/>
      <c r="H1671" s="13"/>
      <c r="I1671" s="13">
        <v>164.3</v>
      </c>
      <c r="J1671" s="74">
        <f t="shared" si="82"/>
        <v>6.8458333333333341</v>
      </c>
      <c r="K1671" s="26" t="e">
        <f t="shared" si="81"/>
        <v>#REF!</v>
      </c>
      <c r="L1671" s="75" t="e">
        <f t="shared" si="83"/>
        <v>#REF!</v>
      </c>
    </row>
    <row r="1672" spans="7:12" x14ac:dyDescent="0.25">
      <c r="G1672" s="13"/>
      <c r="H1672" s="13"/>
      <c r="I1672" s="13">
        <v>164.4</v>
      </c>
      <c r="J1672" s="74">
        <f t="shared" si="82"/>
        <v>6.8500000000000005</v>
      </c>
      <c r="K1672" s="26" t="e">
        <f t="shared" si="81"/>
        <v>#REF!</v>
      </c>
      <c r="L1672" s="75" t="e">
        <f t="shared" si="83"/>
        <v>#REF!</v>
      </c>
    </row>
    <row r="1673" spans="7:12" x14ac:dyDescent="0.25">
      <c r="G1673" s="13"/>
      <c r="H1673" s="13"/>
      <c r="I1673" s="13">
        <v>164.5</v>
      </c>
      <c r="J1673" s="74">
        <f t="shared" si="82"/>
        <v>6.854166666666667</v>
      </c>
      <c r="K1673" s="26" t="e">
        <f t="shared" si="81"/>
        <v>#REF!</v>
      </c>
      <c r="L1673" s="75" t="e">
        <f t="shared" si="83"/>
        <v>#REF!</v>
      </c>
    </row>
    <row r="1674" spans="7:12" x14ac:dyDescent="0.25">
      <c r="G1674" s="13"/>
      <c r="H1674" s="13"/>
      <c r="I1674" s="13">
        <v>164.6</v>
      </c>
      <c r="J1674" s="74">
        <f t="shared" si="82"/>
        <v>6.8583333333333334</v>
      </c>
      <c r="K1674" s="26" t="e">
        <f t="shared" si="81"/>
        <v>#REF!</v>
      </c>
      <c r="L1674" s="75" t="e">
        <f t="shared" si="83"/>
        <v>#REF!</v>
      </c>
    </row>
    <row r="1675" spans="7:12" x14ac:dyDescent="0.25">
      <c r="G1675" s="13"/>
      <c r="H1675" s="13"/>
      <c r="I1675" s="13">
        <v>164.7</v>
      </c>
      <c r="J1675" s="74">
        <f t="shared" si="82"/>
        <v>6.8624999999999998</v>
      </c>
      <c r="K1675" s="26" t="e">
        <f t="shared" si="81"/>
        <v>#REF!</v>
      </c>
      <c r="L1675" s="75" t="e">
        <f t="shared" si="83"/>
        <v>#REF!</v>
      </c>
    </row>
    <row r="1676" spans="7:12" x14ac:dyDescent="0.25">
      <c r="G1676" s="13"/>
      <c r="H1676" s="13"/>
      <c r="I1676" s="13">
        <v>164.8</v>
      </c>
      <c r="J1676" s="74">
        <f t="shared" si="82"/>
        <v>6.8666666666666671</v>
      </c>
      <c r="K1676" s="26" t="e">
        <f t="shared" si="81"/>
        <v>#REF!</v>
      </c>
      <c r="L1676" s="75" t="e">
        <f t="shared" si="83"/>
        <v>#REF!</v>
      </c>
    </row>
    <row r="1677" spans="7:12" x14ac:dyDescent="0.25">
      <c r="G1677" s="13"/>
      <c r="H1677" s="13"/>
      <c r="I1677" s="13">
        <v>164.9</v>
      </c>
      <c r="J1677" s="74">
        <f t="shared" si="82"/>
        <v>6.8708333333333336</v>
      </c>
      <c r="K1677" s="26" t="e">
        <f t="shared" si="81"/>
        <v>#REF!</v>
      </c>
      <c r="L1677" s="75" t="e">
        <f t="shared" si="83"/>
        <v>#REF!</v>
      </c>
    </row>
    <row r="1678" spans="7:12" x14ac:dyDescent="0.25">
      <c r="G1678" s="13"/>
      <c r="H1678" s="13"/>
      <c r="I1678" s="13">
        <v>165</v>
      </c>
      <c r="J1678" s="74">
        <f t="shared" si="82"/>
        <v>6.875</v>
      </c>
      <c r="K1678" s="26" t="e">
        <f t="shared" si="81"/>
        <v>#REF!</v>
      </c>
      <c r="L1678" s="75" t="e">
        <f t="shared" si="83"/>
        <v>#REF!</v>
      </c>
    </row>
    <row r="1679" spans="7:12" x14ac:dyDescent="0.25">
      <c r="G1679" s="13"/>
      <c r="H1679" s="13"/>
      <c r="I1679" s="13">
        <v>165.1</v>
      </c>
      <c r="J1679" s="74">
        <f t="shared" si="82"/>
        <v>6.8791666666666664</v>
      </c>
      <c r="K1679" s="26" t="e">
        <f t="shared" si="81"/>
        <v>#REF!</v>
      </c>
      <c r="L1679" s="75" t="e">
        <f t="shared" si="83"/>
        <v>#REF!</v>
      </c>
    </row>
    <row r="1680" spans="7:12" x14ac:dyDescent="0.25">
      <c r="G1680" s="13"/>
      <c r="H1680" s="13"/>
      <c r="I1680" s="13">
        <v>165.2</v>
      </c>
      <c r="J1680" s="74">
        <f t="shared" si="82"/>
        <v>6.8833333333333329</v>
      </c>
      <c r="K1680" s="26" t="e">
        <f t="shared" si="81"/>
        <v>#REF!</v>
      </c>
      <c r="L1680" s="75" t="e">
        <f t="shared" si="83"/>
        <v>#REF!</v>
      </c>
    </row>
    <row r="1681" spans="7:12" x14ac:dyDescent="0.25">
      <c r="G1681" s="13"/>
      <c r="H1681" s="13"/>
      <c r="I1681" s="13">
        <v>165.3</v>
      </c>
      <c r="J1681" s="74">
        <f t="shared" si="82"/>
        <v>6.8875000000000002</v>
      </c>
      <c r="K1681" s="26" t="e">
        <f t="shared" si="81"/>
        <v>#REF!</v>
      </c>
      <c r="L1681" s="75" t="e">
        <f t="shared" si="83"/>
        <v>#REF!</v>
      </c>
    </row>
    <row r="1682" spans="7:12" x14ac:dyDescent="0.25">
      <c r="G1682" s="13"/>
      <c r="H1682" s="13"/>
      <c r="I1682" s="13">
        <v>165.4</v>
      </c>
      <c r="J1682" s="74">
        <f t="shared" si="82"/>
        <v>6.8916666666666666</v>
      </c>
      <c r="K1682" s="26" t="e">
        <f t="shared" si="81"/>
        <v>#REF!</v>
      </c>
      <c r="L1682" s="75" t="e">
        <f t="shared" si="83"/>
        <v>#REF!</v>
      </c>
    </row>
    <row r="1683" spans="7:12" x14ac:dyDescent="0.25">
      <c r="G1683" s="13"/>
      <c r="H1683" s="13"/>
      <c r="I1683" s="13">
        <v>165.5</v>
      </c>
      <c r="J1683" s="74">
        <f t="shared" si="82"/>
        <v>6.895833333333333</v>
      </c>
      <c r="K1683" s="26" t="e">
        <f t="shared" si="81"/>
        <v>#REF!</v>
      </c>
      <c r="L1683" s="75" t="e">
        <f t="shared" si="83"/>
        <v>#REF!</v>
      </c>
    </row>
    <row r="1684" spans="7:12" x14ac:dyDescent="0.25">
      <c r="G1684" s="13"/>
      <c r="H1684" s="13"/>
      <c r="I1684" s="13">
        <v>165.6</v>
      </c>
      <c r="J1684" s="74">
        <f t="shared" si="82"/>
        <v>6.8999999999999995</v>
      </c>
      <c r="K1684" s="26" t="e">
        <f t="shared" si="81"/>
        <v>#REF!</v>
      </c>
      <c r="L1684" s="75" t="e">
        <f t="shared" si="83"/>
        <v>#REF!</v>
      </c>
    </row>
    <row r="1685" spans="7:12" x14ac:dyDescent="0.25">
      <c r="G1685" s="13"/>
      <c r="H1685" s="13"/>
      <c r="I1685" s="13">
        <v>165.7</v>
      </c>
      <c r="J1685" s="74">
        <f t="shared" si="82"/>
        <v>6.9041666666666659</v>
      </c>
      <c r="K1685" s="26" t="e">
        <f t="shared" si="81"/>
        <v>#REF!</v>
      </c>
      <c r="L1685" s="75" t="e">
        <f t="shared" si="83"/>
        <v>#REF!</v>
      </c>
    </row>
    <row r="1686" spans="7:12" x14ac:dyDescent="0.25">
      <c r="G1686" s="13"/>
      <c r="H1686" s="13"/>
      <c r="I1686" s="13">
        <v>165.8</v>
      </c>
      <c r="J1686" s="74">
        <f t="shared" si="82"/>
        <v>6.9083333333333341</v>
      </c>
      <c r="K1686" s="26" t="e">
        <f t="shared" si="81"/>
        <v>#REF!</v>
      </c>
      <c r="L1686" s="75" t="e">
        <f t="shared" si="83"/>
        <v>#REF!</v>
      </c>
    </row>
    <row r="1687" spans="7:12" x14ac:dyDescent="0.25">
      <c r="G1687" s="13"/>
      <c r="H1687" s="13"/>
      <c r="I1687" s="13">
        <v>165.9</v>
      </c>
      <c r="J1687" s="74">
        <f t="shared" si="82"/>
        <v>6.9125000000000005</v>
      </c>
      <c r="K1687" s="26" t="e">
        <f t="shared" si="81"/>
        <v>#REF!</v>
      </c>
      <c r="L1687" s="75" t="e">
        <f t="shared" si="83"/>
        <v>#REF!</v>
      </c>
    </row>
    <row r="1688" spans="7:12" x14ac:dyDescent="0.25">
      <c r="G1688" s="13"/>
      <c r="H1688" s="13"/>
      <c r="I1688" s="13">
        <v>166</v>
      </c>
      <c r="J1688" s="74">
        <f t="shared" si="82"/>
        <v>6.916666666666667</v>
      </c>
      <c r="K1688" s="26" t="e">
        <f t="shared" si="81"/>
        <v>#REF!</v>
      </c>
      <c r="L1688" s="75" t="e">
        <f t="shared" si="83"/>
        <v>#REF!</v>
      </c>
    </row>
    <row r="1689" spans="7:12" x14ac:dyDescent="0.25">
      <c r="G1689" s="13"/>
      <c r="H1689" s="13"/>
      <c r="I1689" s="13">
        <v>166.1</v>
      </c>
      <c r="J1689" s="74">
        <f t="shared" si="82"/>
        <v>6.9208333333333334</v>
      </c>
      <c r="K1689" s="26" t="e">
        <f t="shared" si="81"/>
        <v>#REF!</v>
      </c>
      <c r="L1689" s="75" t="e">
        <f t="shared" si="83"/>
        <v>#REF!</v>
      </c>
    </row>
    <row r="1690" spans="7:12" x14ac:dyDescent="0.25">
      <c r="G1690" s="13"/>
      <c r="H1690" s="13"/>
      <c r="I1690" s="13">
        <v>166.2</v>
      </c>
      <c r="J1690" s="74">
        <f t="shared" si="82"/>
        <v>6.9249999999999998</v>
      </c>
      <c r="K1690" s="26" t="e">
        <f t="shared" si="81"/>
        <v>#REF!</v>
      </c>
      <c r="L1690" s="75" t="e">
        <f t="shared" si="83"/>
        <v>#REF!</v>
      </c>
    </row>
    <row r="1691" spans="7:12" x14ac:dyDescent="0.25">
      <c r="G1691" s="13"/>
      <c r="H1691" s="13"/>
      <c r="I1691" s="13">
        <v>166.3</v>
      </c>
      <c r="J1691" s="74">
        <f t="shared" si="82"/>
        <v>6.9291666666666671</v>
      </c>
      <c r="K1691" s="26" t="e">
        <f t="shared" si="81"/>
        <v>#REF!</v>
      </c>
      <c r="L1691" s="75" t="e">
        <f t="shared" si="83"/>
        <v>#REF!</v>
      </c>
    </row>
    <row r="1692" spans="7:12" x14ac:dyDescent="0.25">
      <c r="G1692" s="13"/>
      <c r="H1692" s="13"/>
      <c r="I1692" s="13">
        <v>166.4</v>
      </c>
      <c r="J1692" s="74">
        <f t="shared" si="82"/>
        <v>6.9333333333333336</v>
      </c>
      <c r="K1692" s="26" t="e">
        <f t="shared" ref="K1692:K1755" si="84">100%-EXP(-I1692/24*$B$10)</f>
        <v>#REF!</v>
      </c>
      <c r="L1692" s="75" t="e">
        <f t="shared" si="83"/>
        <v>#REF!</v>
      </c>
    </row>
    <row r="1693" spans="7:12" x14ac:dyDescent="0.25">
      <c r="G1693" s="13"/>
      <c r="H1693" s="13"/>
      <c r="I1693" s="13">
        <v>166.5</v>
      </c>
      <c r="J1693" s="74">
        <f t="shared" ref="J1693:J1756" si="85">I1693/24</f>
        <v>6.9375</v>
      </c>
      <c r="K1693" s="26" t="e">
        <f t="shared" si="84"/>
        <v>#REF!</v>
      </c>
      <c r="L1693" s="75" t="e">
        <f t="shared" si="83"/>
        <v>#REF!</v>
      </c>
    </row>
    <row r="1694" spans="7:12" x14ac:dyDescent="0.25">
      <c r="G1694" s="13"/>
      <c r="H1694" s="13"/>
      <c r="I1694" s="13">
        <v>166.6</v>
      </c>
      <c r="J1694" s="74">
        <f t="shared" si="85"/>
        <v>6.9416666666666664</v>
      </c>
      <c r="K1694" s="26" t="e">
        <f t="shared" si="84"/>
        <v>#REF!</v>
      </c>
      <c r="L1694" s="75" t="e">
        <f t="shared" si="83"/>
        <v>#REF!</v>
      </c>
    </row>
    <row r="1695" spans="7:12" x14ac:dyDescent="0.25">
      <c r="G1695" s="13"/>
      <c r="H1695" s="13"/>
      <c r="I1695" s="13">
        <v>166.7</v>
      </c>
      <c r="J1695" s="74">
        <f t="shared" si="85"/>
        <v>6.9458333333333329</v>
      </c>
      <c r="K1695" s="26" t="e">
        <f t="shared" si="84"/>
        <v>#REF!</v>
      </c>
      <c r="L1695" s="75" t="e">
        <f t="shared" ref="L1695:L1758" si="86">K1695-K1694</f>
        <v>#REF!</v>
      </c>
    </row>
    <row r="1696" spans="7:12" x14ac:dyDescent="0.25">
      <c r="G1696" s="13"/>
      <c r="H1696" s="13"/>
      <c r="I1696" s="13">
        <v>166.8</v>
      </c>
      <c r="J1696" s="74">
        <f t="shared" si="85"/>
        <v>6.95</v>
      </c>
      <c r="K1696" s="26" t="e">
        <f t="shared" si="84"/>
        <v>#REF!</v>
      </c>
      <c r="L1696" s="75" t="e">
        <f t="shared" si="86"/>
        <v>#REF!</v>
      </c>
    </row>
    <row r="1697" spans="7:12" x14ac:dyDescent="0.25">
      <c r="G1697" s="13"/>
      <c r="H1697" s="13"/>
      <c r="I1697" s="13">
        <v>166.9</v>
      </c>
      <c r="J1697" s="74">
        <f t="shared" si="85"/>
        <v>6.9541666666666666</v>
      </c>
      <c r="K1697" s="26" t="e">
        <f t="shared" si="84"/>
        <v>#REF!</v>
      </c>
      <c r="L1697" s="75" t="e">
        <f t="shared" si="86"/>
        <v>#REF!</v>
      </c>
    </row>
    <row r="1698" spans="7:12" x14ac:dyDescent="0.25">
      <c r="G1698" s="13"/>
      <c r="H1698" s="13"/>
      <c r="I1698" s="13">
        <v>167</v>
      </c>
      <c r="J1698" s="74">
        <f t="shared" si="85"/>
        <v>6.958333333333333</v>
      </c>
      <c r="K1698" s="26" t="e">
        <f t="shared" si="84"/>
        <v>#REF!</v>
      </c>
      <c r="L1698" s="75" t="e">
        <f t="shared" si="86"/>
        <v>#REF!</v>
      </c>
    </row>
    <row r="1699" spans="7:12" x14ac:dyDescent="0.25">
      <c r="G1699" s="13"/>
      <c r="H1699" s="13"/>
      <c r="I1699" s="13">
        <v>167.1</v>
      </c>
      <c r="J1699" s="74">
        <f t="shared" si="85"/>
        <v>6.9624999999999995</v>
      </c>
      <c r="K1699" s="26" t="e">
        <f t="shared" si="84"/>
        <v>#REF!</v>
      </c>
      <c r="L1699" s="75" t="e">
        <f t="shared" si="86"/>
        <v>#REF!</v>
      </c>
    </row>
    <row r="1700" spans="7:12" x14ac:dyDescent="0.25">
      <c r="G1700" s="13"/>
      <c r="H1700" s="13"/>
      <c r="I1700" s="13">
        <v>167.2</v>
      </c>
      <c r="J1700" s="74">
        <f t="shared" si="85"/>
        <v>6.9666666666666659</v>
      </c>
      <c r="K1700" s="26" t="e">
        <f t="shared" si="84"/>
        <v>#REF!</v>
      </c>
      <c r="L1700" s="75" t="e">
        <f t="shared" si="86"/>
        <v>#REF!</v>
      </c>
    </row>
    <row r="1701" spans="7:12" x14ac:dyDescent="0.25">
      <c r="G1701" s="13"/>
      <c r="H1701" s="13"/>
      <c r="I1701" s="13">
        <v>167.3</v>
      </c>
      <c r="J1701" s="74">
        <f t="shared" si="85"/>
        <v>6.9708333333333341</v>
      </c>
      <c r="K1701" s="26" t="e">
        <f t="shared" si="84"/>
        <v>#REF!</v>
      </c>
      <c r="L1701" s="75" t="e">
        <f t="shared" si="86"/>
        <v>#REF!</v>
      </c>
    </row>
    <row r="1702" spans="7:12" x14ac:dyDescent="0.25">
      <c r="G1702" s="13"/>
      <c r="H1702" s="13"/>
      <c r="I1702" s="13">
        <v>167.4</v>
      </c>
      <c r="J1702" s="74">
        <f t="shared" si="85"/>
        <v>6.9750000000000005</v>
      </c>
      <c r="K1702" s="26" t="e">
        <f t="shared" si="84"/>
        <v>#REF!</v>
      </c>
      <c r="L1702" s="75" t="e">
        <f t="shared" si="86"/>
        <v>#REF!</v>
      </c>
    </row>
    <row r="1703" spans="7:12" x14ac:dyDescent="0.25">
      <c r="G1703" s="13"/>
      <c r="H1703" s="13"/>
      <c r="I1703" s="13">
        <v>167.5</v>
      </c>
      <c r="J1703" s="74">
        <f t="shared" si="85"/>
        <v>6.979166666666667</v>
      </c>
      <c r="K1703" s="26" t="e">
        <f t="shared" si="84"/>
        <v>#REF!</v>
      </c>
      <c r="L1703" s="75" t="e">
        <f t="shared" si="86"/>
        <v>#REF!</v>
      </c>
    </row>
    <row r="1704" spans="7:12" x14ac:dyDescent="0.25">
      <c r="G1704" s="13"/>
      <c r="H1704" s="13"/>
      <c r="I1704" s="13">
        <v>167.6</v>
      </c>
      <c r="J1704" s="74">
        <f t="shared" si="85"/>
        <v>6.9833333333333334</v>
      </c>
      <c r="K1704" s="26" t="e">
        <f t="shared" si="84"/>
        <v>#REF!</v>
      </c>
      <c r="L1704" s="75" t="e">
        <f t="shared" si="86"/>
        <v>#REF!</v>
      </c>
    </row>
    <row r="1705" spans="7:12" x14ac:dyDescent="0.25">
      <c r="G1705" s="13"/>
      <c r="H1705" s="13"/>
      <c r="I1705" s="13">
        <v>167.7</v>
      </c>
      <c r="J1705" s="74">
        <f t="shared" si="85"/>
        <v>6.9874999999999998</v>
      </c>
      <c r="K1705" s="26" t="e">
        <f t="shared" si="84"/>
        <v>#REF!</v>
      </c>
      <c r="L1705" s="75" t="e">
        <f t="shared" si="86"/>
        <v>#REF!</v>
      </c>
    </row>
    <row r="1706" spans="7:12" x14ac:dyDescent="0.25">
      <c r="G1706" s="13"/>
      <c r="H1706" s="13"/>
      <c r="I1706" s="13">
        <v>167.8</v>
      </c>
      <c r="J1706" s="74">
        <f t="shared" si="85"/>
        <v>6.9916666666666671</v>
      </c>
      <c r="K1706" s="26" t="e">
        <f t="shared" si="84"/>
        <v>#REF!</v>
      </c>
      <c r="L1706" s="75" t="e">
        <f t="shared" si="86"/>
        <v>#REF!</v>
      </c>
    </row>
    <row r="1707" spans="7:12" x14ac:dyDescent="0.25">
      <c r="G1707" s="13"/>
      <c r="H1707" s="13"/>
      <c r="I1707" s="13">
        <v>167.9</v>
      </c>
      <c r="J1707" s="74">
        <f t="shared" si="85"/>
        <v>6.9958333333333336</v>
      </c>
      <c r="K1707" s="26" t="e">
        <f t="shared" si="84"/>
        <v>#REF!</v>
      </c>
      <c r="L1707" s="75" t="e">
        <f t="shared" si="86"/>
        <v>#REF!</v>
      </c>
    </row>
    <row r="1708" spans="7:12" x14ac:dyDescent="0.25">
      <c r="G1708" s="13"/>
      <c r="H1708" s="13"/>
      <c r="I1708" s="13">
        <v>168</v>
      </c>
      <c r="J1708" s="74">
        <f t="shared" si="85"/>
        <v>7</v>
      </c>
      <c r="K1708" s="26" t="e">
        <f t="shared" si="84"/>
        <v>#REF!</v>
      </c>
      <c r="L1708" s="75" t="e">
        <f t="shared" si="86"/>
        <v>#REF!</v>
      </c>
    </row>
    <row r="1709" spans="7:12" x14ac:dyDescent="0.25">
      <c r="G1709" s="13"/>
      <c r="H1709" s="13"/>
      <c r="I1709" s="13">
        <v>168.1</v>
      </c>
      <c r="J1709" s="74">
        <f t="shared" si="85"/>
        <v>7.0041666666666664</v>
      </c>
      <c r="K1709" s="26" t="e">
        <f t="shared" si="84"/>
        <v>#REF!</v>
      </c>
      <c r="L1709" s="75" t="e">
        <f t="shared" si="86"/>
        <v>#REF!</v>
      </c>
    </row>
    <row r="1710" spans="7:12" x14ac:dyDescent="0.25">
      <c r="G1710" s="13"/>
      <c r="H1710" s="13"/>
      <c r="I1710" s="13">
        <v>168.2</v>
      </c>
      <c r="J1710" s="74">
        <f t="shared" si="85"/>
        <v>7.0083333333333329</v>
      </c>
      <c r="K1710" s="26" t="e">
        <f t="shared" si="84"/>
        <v>#REF!</v>
      </c>
      <c r="L1710" s="75" t="e">
        <f t="shared" si="86"/>
        <v>#REF!</v>
      </c>
    </row>
    <row r="1711" spans="7:12" x14ac:dyDescent="0.25">
      <c r="G1711" s="13"/>
      <c r="H1711" s="13"/>
      <c r="I1711" s="13">
        <v>168.3</v>
      </c>
      <c r="J1711" s="74">
        <f t="shared" si="85"/>
        <v>7.0125000000000002</v>
      </c>
      <c r="K1711" s="26" t="e">
        <f t="shared" si="84"/>
        <v>#REF!</v>
      </c>
      <c r="L1711" s="75" t="e">
        <f t="shared" si="86"/>
        <v>#REF!</v>
      </c>
    </row>
    <row r="1712" spans="7:12" x14ac:dyDescent="0.25">
      <c r="G1712" s="13"/>
      <c r="H1712" s="13"/>
      <c r="I1712" s="13">
        <v>168.4</v>
      </c>
      <c r="J1712" s="74">
        <f t="shared" si="85"/>
        <v>7.0166666666666666</v>
      </c>
      <c r="K1712" s="26" t="e">
        <f t="shared" si="84"/>
        <v>#REF!</v>
      </c>
      <c r="L1712" s="75" t="e">
        <f t="shared" si="86"/>
        <v>#REF!</v>
      </c>
    </row>
    <row r="1713" spans="7:12" x14ac:dyDescent="0.25">
      <c r="G1713" s="13"/>
      <c r="H1713" s="13"/>
      <c r="I1713" s="13">
        <v>168.5</v>
      </c>
      <c r="J1713" s="74">
        <f t="shared" si="85"/>
        <v>7.020833333333333</v>
      </c>
      <c r="K1713" s="26" t="e">
        <f t="shared" si="84"/>
        <v>#REF!</v>
      </c>
      <c r="L1713" s="75" t="e">
        <f t="shared" si="86"/>
        <v>#REF!</v>
      </c>
    </row>
    <row r="1714" spans="7:12" x14ac:dyDescent="0.25">
      <c r="G1714" s="13"/>
      <c r="H1714" s="13"/>
      <c r="I1714" s="13">
        <v>168.6</v>
      </c>
      <c r="J1714" s="74">
        <f t="shared" si="85"/>
        <v>7.0249999999999995</v>
      </c>
      <c r="K1714" s="26" t="e">
        <f t="shared" si="84"/>
        <v>#REF!</v>
      </c>
      <c r="L1714" s="75" t="e">
        <f t="shared" si="86"/>
        <v>#REF!</v>
      </c>
    </row>
    <row r="1715" spans="7:12" x14ac:dyDescent="0.25">
      <c r="G1715" s="13"/>
      <c r="H1715" s="13"/>
      <c r="I1715" s="13">
        <v>168.7</v>
      </c>
      <c r="J1715" s="74">
        <f t="shared" si="85"/>
        <v>7.0291666666666659</v>
      </c>
      <c r="K1715" s="26" t="e">
        <f t="shared" si="84"/>
        <v>#REF!</v>
      </c>
      <c r="L1715" s="75" t="e">
        <f t="shared" si="86"/>
        <v>#REF!</v>
      </c>
    </row>
    <row r="1716" spans="7:12" x14ac:dyDescent="0.25">
      <c r="G1716" s="13"/>
      <c r="H1716" s="13"/>
      <c r="I1716" s="13">
        <v>168.8</v>
      </c>
      <c r="J1716" s="74">
        <f t="shared" si="85"/>
        <v>7.0333333333333341</v>
      </c>
      <c r="K1716" s="26" t="e">
        <f t="shared" si="84"/>
        <v>#REF!</v>
      </c>
      <c r="L1716" s="75" t="e">
        <f t="shared" si="86"/>
        <v>#REF!</v>
      </c>
    </row>
    <row r="1717" spans="7:12" x14ac:dyDescent="0.25">
      <c r="G1717" s="13"/>
      <c r="H1717" s="13"/>
      <c r="I1717" s="13">
        <v>168.9</v>
      </c>
      <c r="J1717" s="74">
        <f t="shared" si="85"/>
        <v>7.0375000000000005</v>
      </c>
      <c r="K1717" s="26" t="e">
        <f t="shared" si="84"/>
        <v>#REF!</v>
      </c>
      <c r="L1717" s="75" t="e">
        <f t="shared" si="86"/>
        <v>#REF!</v>
      </c>
    </row>
    <row r="1718" spans="7:12" x14ac:dyDescent="0.25">
      <c r="G1718" s="13"/>
      <c r="H1718" s="13"/>
      <c r="I1718" s="13">
        <v>169</v>
      </c>
      <c r="J1718" s="74">
        <f t="shared" si="85"/>
        <v>7.041666666666667</v>
      </c>
      <c r="K1718" s="26" t="e">
        <f t="shared" si="84"/>
        <v>#REF!</v>
      </c>
      <c r="L1718" s="75" t="e">
        <f t="shared" si="86"/>
        <v>#REF!</v>
      </c>
    </row>
    <row r="1719" spans="7:12" x14ac:dyDescent="0.25">
      <c r="G1719" s="13"/>
      <c r="H1719" s="13"/>
      <c r="I1719" s="13">
        <v>169.1</v>
      </c>
      <c r="J1719" s="74">
        <f t="shared" si="85"/>
        <v>7.0458333333333334</v>
      </c>
      <c r="K1719" s="26" t="e">
        <f t="shared" si="84"/>
        <v>#REF!</v>
      </c>
      <c r="L1719" s="75" t="e">
        <f t="shared" si="86"/>
        <v>#REF!</v>
      </c>
    </row>
    <row r="1720" spans="7:12" x14ac:dyDescent="0.25">
      <c r="G1720" s="13"/>
      <c r="H1720" s="13"/>
      <c r="I1720" s="13">
        <v>169.2</v>
      </c>
      <c r="J1720" s="74">
        <f t="shared" si="85"/>
        <v>7.05</v>
      </c>
      <c r="K1720" s="26" t="e">
        <f t="shared" si="84"/>
        <v>#REF!</v>
      </c>
      <c r="L1720" s="75" t="e">
        <f t="shared" si="86"/>
        <v>#REF!</v>
      </c>
    </row>
    <row r="1721" spans="7:12" x14ac:dyDescent="0.25">
      <c r="G1721" s="13"/>
      <c r="H1721" s="13"/>
      <c r="I1721" s="13">
        <v>169.3</v>
      </c>
      <c r="J1721" s="74">
        <f t="shared" si="85"/>
        <v>7.0541666666666671</v>
      </c>
      <c r="K1721" s="26" t="e">
        <f t="shared" si="84"/>
        <v>#REF!</v>
      </c>
      <c r="L1721" s="75" t="e">
        <f t="shared" si="86"/>
        <v>#REF!</v>
      </c>
    </row>
    <row r="1722" spans="7:12" x14ac:dyDescent="0.25">
      <c r="G1722" s="13"/>
      <c r="H1722" s="13"/>
      <c r="I1722" s="13">
        <v>169.4</v>
      </c>
      <c r="J1722" s="74">
        <f t="shared" si="85"/>
        <v>7.0583333333333336</v>
      </c>
      <c r="K1722" s="26" t="e">
        <f t="shared" si="84"/>
        <v>#REF!</v>
      </c>
      <c r="L1722" s="75" t="e">
        <f t="shared" si="86"/>
        <v>#REF!</v>
      </c>
    </row>
    <row r="1723" spans="7:12" x14ac:dyDescent="0.25">
      <c r="G1723" s="13"/>
      <c r="H1723" s="13"/>
      <c r="I1723" s="13">
        <v>169.5</v>
      </c>
      <c r="J1723" s="74">
        <f t="shared" si="85"/>
        <v>7.0625</v>
      </c>
      <c r="K1723" s="26" t="e">
        <f t="shared" si="84"/>
        <v>#REF!</v>
      </c>
      <c r="L1723" s="75" t="e">
        <f t="shared" si="86"/>
        <v>#REF!</v>
      </c>
    </row>
    <row r="1724" spans="7:12" x14ac:dyDescent="0.25">
      <c r="G1724" s="13"/>
      <c r="H1724" s="13"/>
      <c r="I1724" s="13">
        <v>169.6</v>
      </c>
      <c r="J1724" s="74">
        <f t="shared" si="85"/>
        <v>7.0666666666666664</v>
      </c>
      <c r="K1724" s="26" t="e">
        <f t="shared" si="84"/>
        <v>#REF!</v>
      </c>
      <c r="L1724" s="75" t="e">
        <f t="shared" si="86"/>
        <v>#REF!</v>
      </c>
    </row>
    <row r="1725" spans="7:12" x14ac:dyDescent="0.25">
      <c r="G1725" s="13"/>
      <c r="H1725" s="13"/>
      <c r="I1725" s="13">
        <v>169.7</v>
      </c>
      <c r="J1725" s="74">
        <f t="shared" si="85"/>
        <v>7.0708333333333329</v>
      </c>
      <c r="K1725" s="26" t="e">
        <f t="shared" si="84"/>
        <v>#REF!</v>
      </c>
      <c r="L1725" s="75" t="e">
        <f t="shared" si="86"/>
        <v>#REF!</v>
      </c>
    </row>
    <row r="1726" spans="7:12" x14ac:dyDescent="0.25">
      <c r="G1726" s="13"/>
      <c r="H1726" s="13"/>
      <c r="I1726" s="13">
        <v>169.8</v>
      </c>
      <c r="J1726" s="74">
        <f t="shared" si="85"/>
        <v>7.0750000000000002</v>
      </c>
      <c r="K1726" s="26" t="e">
        <f t="shared" si="84"/>
        <v>#REF!</v>
      </c>
      <c r="L1726" s="75" t="e">
        <f t="shared" si="86"/>
        <v>#REF!</v>
      </c>
    </row>
    <row r="1727" spans="7:12" x14ac:dyDescent="0.25">
      <c r="G1727" s="13"/>
      <c r="H1727" s="13"/>
      <c r="I1727" s="13">
        <v>169.9</v>
      </c>
      <c r="J1727" s="74">
        <f t="shared" si="85"/>
        <v>7.0791666666666666</v>
      </c>
      <c r="K1727" s="26" t="e">
        <f t="shared" si="84"/>
        <v>#REF!</v>
      </c>
      <c r="L1727" s="75" t="e">
        <f t="shared" si="86"/>
        <v>#REF!</v>
      </c>
    </row>
    <row r="1728" spans="7:12" x14ac:dyDescent="0.25">
      <c r="G1728" s="13"/>
      <c r="H1728" s="13"/>
      <c r="I1728" s="13">
        <v>170</v>
      </c>
      <c r="J1728" s="74">
        <f t="shared" si="85"/>
        <v>7.083333333333333</v>
      </c>
      <c r="K1728" s="26" t="e">
        <f t="shared" si="84"/>
        <v>#REF!</v>
      </c>
      <c r="L1728" s="75" t="e">
        <f t="shared" si="86"/>
        <v>#REF!</v>
      </c>
    </row>
    <row r="1729" spans="7:12" x14ac:dyDescent="0.25">
      <c r="G1729" s="13"/>
      <c r="H1729" s="13"/>
      <c r="I1729" s="13">
        <v>170.1</v>
      </c>
      <c r="J1729" s="74">
        <f t="shared" si="85"/>
        <v>7.0874999999999995</v>
      </c>
      <c r="K1729" s="26" t="e">
        <f t="shared" si="84"/>
        <v>#REF!</v>
      </c>
      <c r="L1729" s="75" t="e">
        <f t="shared" si="86"/>
        <v>#REF!</v>
      </c>
    </row>
    <row r="1730" spans="7:12" x14ac:dyDescent="0.25">
      <c r="G1730" s="13"/>
      <c r="H1730" s="13"/>
      <c r="I1730" s="13">
        <v>170.2</v>
      </c>
      <c r="J1730" s="74">
        <f t="shared" si="85"/>
        <v>7.0916666666666659</v>
      </c>
      <c r="K1730" s="26" t="e">
        <f t="shared" si="84"/>
        <v>#REF!</v>
      </c>
      <c r="L1730" s="75" t="e">
        <f t="shared" si="86"/>
        <v>#REF!</v>
      </c>
    </row>
    <row r="1731" spans="7:12" x14ac:dyDescent="0.25">
      <c r="G1731" s="13"/>
      <c r="H1731" s="13"/>
      <c r="I1731" s="13">
        <v>170.3</v>
      </c>
      <c r="J1731" s="74">
        <f t="shared" si="85"/>
        <v>7.0958333333333341</v>
      </c>
      <c r="K1731" s="26" t="e">
        <f t="shared" si="84"/>
        <v>#REF!</v>
      </c>
      <c r="L1731" s="75" t="e">
        <f t="shared" si="86"/>
        <v>#REF!</v>
      </c>
    </row>
    <row r="1732" spans="7:12" x14ac:dyDescent="0.25">
      <c r="G1732" s="13"/>
      <c r="H1732" s="13"/>
      <c r="I1732" s="13">
        <v>170.4</v>
      </c>
      <c r="J1732" s="74">
        <f t="shared" si="85"/>
        <v>7.1000000000000005</v>
      </c>
      <c r="K1732" s="26" t="e">
        <f t="shared" si="84"/>
        <v>#REF!</v>
      </c>
      <c r="L1732" s="75" t="e">
        <f t="shared" si="86"/>
        <v>#REF!</v>
      </c>
    </row>
    <row r="1733" spans="7:12" x14ac:dyDescent="0.25">
      <c r="G1733" s="13"/>
      <c r="H1733" s="13"/>
      <c r="I1733" s="13">
        <v>170.5</v>
      </c>
      <c r="J1733" s="74">
        <f t="shared" si="85"/>
        <v>7.104166666666667</v>
      </c>
      <c r="K1733" s="26" t="e">
        <f t="shared" si="84"/>
        <v>#REF!</v>
      </c>
      <c r="L1733" s="75" t="e">
        <f t="shared" si="86"/>
        <v>#REF!</v>
      </c>
    </row>
    <row r="1734" spans="7:12" x14ac:dyDescent="0.25">
      <c r="G1734" s="13"/>
      <c r="H1734" s="13"/>
      <c r="I1734" s="13">
        <v>170.6</v>
      </c>
      <c r="J1734" s="74">
        <f t="shared" si="85"/>
        <v>7.1083333333333334</v>
      </c>
      <c r="K1734" s="26" t="e">
        <f t="shared" si="84"/>
        <v>#REF!</v>
      </c>
      <c r="L1734" s="75" t="e">
        <f t="shared" si="86"/>
        <v>#REF!</v>
      </c>
    </row>
    <row r="1735" spans="7:12" x14ac:dyDescent="0.25">
      <c r="G1735" s="13"/>
      <c r="H1735" s="13"/>
      <c r="I1735" s="13">
        <v>170.7</v>
      </c>
      <c r="J1735" s="74">
        <f t="shared" si="85"/>
        <v>7.1124999999999998</v>
      </c>
      <c r="K1735" s="26" t="e">
        <f t="shared" si="84"/>
        <v>#REF!</v>
      </c>
      <c r="L1735" s="75" t="e">
        <f t="shared" si="86"/>
        <v>#REF!</v>
      </c>
    </row>
    <row r="1736" spans="7:12" x14ac:dyDescent="0.25">
      <c r="G1736" s="13"/>
      <c r="H1736" s="13"/>
      <c r="I1736" s="13">
        <v>170.8</v>
      </c>
      <c r="J1736" s="74">
        <f t="shared" si="85"/>
        <v>7.1166666666666671</v>
      </c>
      <c r="K1736" s="26" t="e">
        <f t="shared" si="84"/>
        <v>#REF!</v>
      </c>
      <c r="L1736" s="75" t="e">
        <f t="shared" si="86"/>
        <v>#REF!</v>
      </c>
    </row>
    <row r="1737" spans="7:12" x14ac:dyDescent="0.25">
      <c r="G1737" s="13"/>
      <c r="H1737" s="13"/>
      <c r="I1737" s="13">
        <v>170.9</v>
      </c>
      <c r="J1737" s="74">
        <f t="shared" si="85"/>
        <v>7.1208333333333336</v>
      </c>
      <c r="K1737" s="26" t="e">
        <f t="shared" si="84"/>
        <v>#REF!</v>
      </c>
      <c r="L1737" s="75" t="e">
        <f t="shared" si="86"/>
        <v>#REF!</v>
      </c>
    </row>
    <row r="1738" spans="7:12" x14ac:dyDescent="0.25">
      <c r="G1738" s="13"/>
      <c r="H1738" s="13"/>
      <c r="I1738" s="13">
        <v>171</v>
      </c>
      <c r="J1738" s="74">
        <f t="shared" si="85"/>
        <v>7.125</v>
      </c>
      <c r="K1738" s="26" t="e">
        <f t="shared" si="84"/>
        <v>#REF!</v>
      </c>
      <c r="L1738" s="75" t="e">
        <f t="shared" si="86"/>
        <v>#REF!</v>
      </c>
    </row>
    <row r="1739" spans="7:12" x14ac:dyDescent="0.25">
      <c r="G1739" s="13"/>
      <c r="H1739" s="13"/>
      <c r="I1739" s="13">
        <v>171.1</v>
      </c>
      <c r="J1739" s="74">
        <f t="shared" si="85"/>
        <v>7.1291666666666664</v>
      </c>
      <c r="K1739" s="26" t="e">
        <f t="shared" si="84"/>
        <v>#REF!</v>
      </c>
      <c r="L1739" s="75" t="e">
        <f t="shared" si="86"/>
        <v>#REF!</v>
      </c>
    </row>
    <row r="1740" spans="7:12" x14ac:dyDescent="0.25">
      <c r="G1740" s="13"/>
      <c r="H1740" s="13"/>
      <c r="I1740" s="13">
        <v>171.2</v>
      </c>
      <c r="J1740" s="74">
        <f t="shared" si="85"/>
        <v>7.1333333333333329</v>
      </c>
      <c r="K1740" s="26" t="e">
        <f t="shared" si="84"/>
        <v>#REF!</v>
      </c>
      <c r="L1740" s="75" t="e">
        <f t="shared" si="86"/>
        <v>#REF!</v>
      </c>
    </row>
    <row r="1741" spans="7:12" x14ac:dyDescent="0.25">
      <c r="G1741" s="13"/>
      <c r="H1741" s="13"/>
      <c r="I1741" s="13">
        <v>171.3</v>
      </c>
      <c r="J1741" s="74">
        <f t="shared" si="85"/>
        <v>7.1375000000000002</v>
      </c>
      <c r="K1741" s="26" t="e">
        <f t="shared" si="84"/>
        <v>#REF!</v>
      </c>
      <c r="L1741" s="75" t="e">
        <f t="shared" si="86"/>
        <v>#REF!</v>
      </c>
    </row>
    <row r="1742" spans="7:12" x14ac:dyDescent="0.25">
      <c r="G1742" s="13"/>
      <c r="H1742" s="13"/>
      <c r="I1742" s="13">
        <v>171.4</v>
      </c>
      <c r="J1742" s="74">
        <f t="shared" si="85"/>
        <v>7.1416666666666666</v>
      </c>
      <c r="K1742" s="26" t="e">
        <f t="shared" si="84"/>
        <v>#REF!</v>
      </c>
      <c r="L1742" s="75" t="e">
        <f t="shared" si="86"/>
        <v>#REF!</v>
      </c>
    </row>
    <row r="1743" spans="7:12" x14ac:dyDescent="0.25">
      <c r="G1743" s="13"/>
      <c r="H1743" s="13"/>
      <c r="I1743" s="13">
        <v>171.5</v>
      </c>
      <c r="J1743" s="74">
        <f t="shared" si="85"/>
        <v>7.145833333333333</v>
      </c>
      <c r="K1743" s="26" t="e">
        <f t="shared" si="84"/>
        <v>#REF!</v>
      </c>
      <c r="L1743" s="75" t="e">
        <f t="shared" si="86"/>
        <v>#REF!</v>
      </c>
    </row>
    <row r="1744" spans="7:12" x14ac:dyDescent="0.25">
      <c r="G1744" s="13"/>
      <c r="H1744" s="13"/>
      <c r="I1744" s="13">
        <v>171.6</v>
      </c>
      <c r="J1744" s="74">
        <f t="shared" si="85"/>
        <v>7.1499999999999995</v>
      </c>
      <c r="K1744" s="26" t="e">
        <f t="shared" si="84"/>
        <v>#REF!</v>
      </c>
      <c r="L1744" s="75" t="e">
        <f t="shared" si="86"/>
        <v>#REF!</v>
      </c>
    </row>
    <row r="1745" spans="7:12" x14ac:dyDescent="0.25">
      <c r="G1745" s="13"/>
      <c r="H1745" s="13"/>
      <c r="I1745" s="13">
        <v>171.7</v>
      </c>
      <c r="J1745" s="74">
        <f t="shared" si="85"/>
        <v>7.1541666666666659</v>
      </c>
      <c r="K1745" s="26" t="e">
        <f t="shared" si="84"/>
        <v>#REF!</v>
      </c>
      <c r="L1745" s="75" t="e">
        <f t="shared" si="86"/>
        <v>#REF!</v>
      </c>
    </row>
    <row r="1746" spans="7:12" x14ac:dyDescent="0.25">
      <c r="G1746" s="13"/>
      <c r="H1746" s="13"/>
      <c r="I1746" s="13">
        <v>171.8</v>
      </c>
      <c r="J1746" s="74">
        <f t="shared" si="85"/>
        <v>7.1583333333333341</v>
      </c>
      <c r="K1746" s="26" t="e">
        <f t="shared" si="84"/>
        <v>#REF!</v>
      </c>
      <c r="L1746" s="75" t="e">
        <f t="shared" si="86"/>
        <v>#REF!</v>
      </c>
    </row>
    <row r="1747" spans="7:12" x14ac:dyDescent="0.25">
      <c r="G1747" s="13"/>
      <c r="H1747" s="13"/>
      <c r="I1747" s="13">
        <v>171.9</v>
      </c>
      <c r="J1747" s="74">
        <f t="shared" si="85"/>
        <v>7.1625000000000005</v>
      </c>
      <c r="K1747" s="26" t="e">
        <f t="shared" si="84"/>
        <v>#REF!</v>
      </c>
      <c r="L1747" s="75" t="e">
        <f t="shared" si="86"/>
        <v>#REF!</v>
      </c>
    </row>
    <row r="1748" spans="7:12" x14ac:dyDescent="0.25">
      <c r="G1748" s="13"/>
      <c r="H1748" s="13"/>
      <c r="I1748" s="13">
        <v>172</v>
      </c>
      <c r="J1748" s="74">
        <f t="shared" si="85"/>
        <v>7.166666666666667</v>
      </c>
      <c r="K1748" s="26" t="e">
        <f t="shared" si="84"/>
        <v>#REF!</v>
      </c>
      <c r="L1748" s="75" t="e">
        <f t="shared" si="86"/>
        <v>#REF!</v>
      </c>
    </row>
    <row r="1749" spans="7:12" x14ac:dyDescent="0.25">
      <c r="G1749" s="13"/>
      <c r="H1749" s="13"/>
      <c r="I1749" s="13">
        <v>172.1</v>
      </c>
      <c r="J1749" s="74">
        <f t="shared" si="85"/>
        <v>7.1708333333333334</v>
      </c>
      <c r="K1749" s="26" t="e">
        <f t="shared" si="84"/>
        <v>#REF!</v>
      </c>
      <c r="L1749" s="75" t="e">
        <f t="shared" si="86"/>
        <v>#REF!</v>
      </c>
    </row>
    <row r="1750" spans="7:12" x14ac:dyDescent="0.25">
      <c r="G1750" s="13"/>
      <c r="H1750" s="13"/>
      <c r="I1750" s="13">
        <v>172.2</v>
      </c>
      <c r="J1750" s="74">
        <f t="shared" si="85"/>
        <v>7.1749999999999998</v>
      </c>
      <c r="K1750" s="26" t="e">
        <f t="shared" si="84"/>
        <v>#REF!</v>
      </c>
      <c r="L1750" s="75" t="e">
        <f t="shared" si="86"/>
        <v>#REF!</v>
      </c>
    </row>
    <row r="1751" spans="7:12" x14ac:dyDescent="0.25">
      <c r="G1751" s="13"/>
      <c r="H1751" s="13"/>
      <c r="I1751" s="13">
        <v>172.3</v>
      </c>
      <c r="J1751" s="74">
        <f t="shared" si="85"/>
        <v>7.1791666666666671</v>
      </c>
      <c r="K1751" s="26" t="e">
        <f t="shared" si="84"/>
        <v>#REF!</v>
      </c>
      <c r="L1751" s="75" t="e">
        <f t="shared" si="86"/>
        <v>#REF!</v>
      </c>
    </row>
    <row r="1752" spans="7:12" x14ac:dyDescent="0.25">
      <c r="G1752" s="13"/>
      <c r="H1752" s="13"/>
      <c r="I1752" s="13">
        <v>172.4</v>
      </c>
      <c r="J1752" s="74">
        <f t="shared" si="85"/>
        <v>7.1833333333333336</v>
      </c>
      <c r="K1752" s="26" t="e">
        <f t="shared" si="84"/>
        <v>#REF!</v>
      </c>
      <c r="L1752" s="75" t="e">
        <f t="shared" si="86"/>
        <v>#REF!</v>
      </c>
    </row>
    <row r="1753" spans="7:12" x14ac:dyDescent="0.25">
      <c r="G1753" s="13"/>
      <c r="H1753" s="13"/>
      <c r="I1753" s="13">
        <v>172.5</v>
      </c>
      <c r="J1753" s="74">
        <f t="shared" si="85"/>
        <v>7.1875</v>
      </c>
      <c r="K1753" s="26" t="e">
        <f t="shared" si="84"/>
        <v>#REF!</v>
      </c>
      <c r="L1753" s="75" t="e">
        <f t="shared" si="86"/>
        <v>#REF!</v>
      </c>
    </row>
    <row r="1754" spans="7:12" x14ac:dyDescent="0.25">
      <c r="G1754" s="13"/>
      <c r="H1754" s="13"/>
      <c r="I1754" s="13">
        <v>172.6</v>
      </c>
      <c r="J1754" s="74">
        <f t="shared" si="85"/>
        <v>7.1916666666666664</v>
      </c>
      <c r="K1754" s="26" t="e">
        <f t="shared" si="84"/>
        <v>#REF!</v>
      </c>
      <c r="L1754" s="75" t="e">
        <f t="shared" si="86"/>
        <v>#REF!</v>
      </c>
    </row>
    <row r="1755" spans="7:12" x14ac:dyDescent="0.25">
      <c r="G1755" s="13"/>
      <c r="H1755" s="13"/>
      <c r="I1755" s="13">
        <v>172.7</v>
      </c>
      <c r="J1755" s="74">
        <f t="shared" si="85"/>
        <v>7.1958333333333329</v>
      </c>
      <c r="K1755" s="26" t="e">
        <f t="shared" si="84"/>
        <v>#REF!</v>
      </c>
      <c r="L1755" s="75" t="e">
        <f t="shared" si="86"/>
        <v>#REF!</v>
      </c>
    </row>
    <row r="1756" spans="7:12" x14ac:dyDescent="0.25">
      <c r="G1756" s="13"/>
      <c r="H1756" s="13"/>
      <c r="I1756" s="13">
        <v>172.8</v>
      </c>
      <c r="J1756" s="74">
        <f t="shared" si="85"/>
        <v>7.2</v>
      </c>
      <c r="K1756" s="26" t="e">
        <f t="shared" ref="K1756:K1819" si="87">100%-EXP(-I1756/24*$B$10)</f>
        <v>#REF!</v>
      </c>
      <c r="L1756" s="75" t="e">
        <f t="shared" si="86"/>
        <v>#REF!</v>
      </c>
    </row>
    <row r="1757" spans="7:12" x14ac:dyDescent="0.25">
      <c r="G1757" s="13"/>
      <c r="H1757" s="13"/>
      <c r="I1757" s="13">
        <v>172.9</v>
      </c>
      <c r="J1757" s="74">
        <f t="shared" ref="J1757:J1820" si="88">I1757/24</f>
        <v>7.2041666666666666</v>
      </c>
      <c r="K1757" s="26" t="e">
        <f t="shared" si="87"/>
        <v>#REF!</v>
      </c>
      <c r="L1757" s="75" t="e">
        <f t="shared" si="86"/>
        <v>#REF!</v>
      </c>
    </row>
    <row r="1758" spans="7:12" x14ac:dyDescent="0.25">
      <c r="G1758" s="13"/>
      <c r="H1758" s="13"/>
      <c r="I1758" s="13">
        <v>173</v>
      </c>
      <c r="J1758" s="74">
        <f t="shared" si="88"/>
        <v>7.208333333333333</v>
      </c>
      <c r="K1758" s="26" t="e">
        <f t="shared" si="87"/>
        <v>#REF!</v>
      </c>
      <c r="L1758" s="75" t="e">
        <f t="shared" si="86"/>
        <v>#REF!</v>
      </c>
    </row>
    <row r="1759" spans="7:12" x14ac:dyDescent="0.25">
      <c r="G1759" s="13"/>
      <c r="H1759" s="13"/>
      <c r="I1759" s="13">
        <v>173.1</v>
      </c>
      <c r="J1759" s="74">
        <f t="shared" si="88"/>
        <v>7.2124999999999995</v>
      </c>
      <c r="K1759" s="26" t="e">
        <f t="shared" si="87"/>
        <v>#REF!</v>
      </c>
      <c r="L1759" s="75" t="e">
        <f t="shared" ref="L1759:L1822" si="89">K1759-K1758</f>
        <v>#REF!</v>
      </c>
    </row>
    <row r="1760" spans="7:12" x14ac:dyDescent="0.25">
      <c r="G1760" s="13"/>
      <c r="H1760" s="13"/>
      <c r="I1760" s="13">
        <v>173.2</v>
      </c>
      <c r="J1760" s="74">
        <f t="shared" si="88"/>
        <v>7.2166666666666659</v>
      </c>
      <c r="K1760" s="26" t="e">
        <f t="shared" si="87"/>
        <v>#REF!</v>
      </c>
      <c r="L1760" s="75" t="e">
        <f t="shared" si="89"/>
        <v>#REF!</v>
      </c>
    </row>
    <row r="1761" spans="7:12" x14ac:dyDescent="0.25">
      <c r="G1761" s="13"/>
      <c r="H1761" s="13"/>
      <c r="I1761" s="13">
        <v>173.3</v>
      </c>
      <c r="J1761" s="74">
        <f t="shared" si="88"/>
        <v>7.2208333333333341</v>
      </c>
      <c r="K1761" s="26" t="e">
        <f t="shared" si="87"/>
        <v>#REF!</v>
      </c>
      <c r="L1761" s="75" t="e">
        <f t="shared" si="89"/>
        <v>#REF!</v>
      </c>
    </row>
    <row r="1762" spans="7:12" x14ac:dyDescent="0.25">
      <c r="G1762" s="13"/>
      <c r="H1762" s="13"/>
      <c r="I1762" s="13">
        <v>173.4</v>
      </c>
      <c r="J1762" s="74">
        <f t="shared" si="88"/>
        <v>7.2250000000000005</v>
      </c>
      <c r="K1762" s="26" t="e">
        <f t="shared" si="87"/>
        <v>#REF!</v>
      </c>
      <c r="L1762" s="75" t="e">
        <f t="shared" si="89"/>
        <v>#REF!</v>
      </c>
    </row>
    <row r="1763" spans="7:12" x14ac:dyDescent="0.25">
      <c r="G1763" s="13"/>
      <c r="H1763" s="13"/>
      <c r="I1763" s="13">
        <v>173.5</v>
      </c>
      <c r="J1763" s="74">
        <f t="shared" si="88"/>
        <v>7.229166666666667</v>
      </c>
      <c r="K1763" s="26" t="e">
        <f t="shared" si="87"/>
        <v>#REF!</v>
      </c>
      <c r="L1763" s="75" t="e">
        <f t="shared" si="89"/>
        <v>#REF!</v>
      </c>
    </row>
    <row r="1764" spans="7:12" x14ac:dyDescent="0.25">
      <c r="G1764" s="13"/>
      <c r="H1764" s="13"/>
      <c r="I1764" s="13">
        <v>173.6</v>
      </c>
      <c r="J1764" s="74">
        <f t="shared" si="88"/>
        <v>7.2333333333333334</v>
      </c>
      <c r="K1764" s="26" t="e">
        <f t="shared" si="87"/>
        <v>#REF!</v>
      </c>
      <c r="L1764" s="75" t="e">
        <f t="shared" si="89"/>
        <v>#REF!</v>
      </c>
    </row>
    <row r="1765" spans="7:12" x14ac:dyDescent="0.25">
      <c r="G1765" s="13"/>
      <c r="H1765" s="13"/>
      <c r="I1765" s="13">
        <v>173.7</v>
      </c>
      <c r="J1765" s="74">
        <f t="shared" si="88"/>
        <v>7.2374999999999998</v>
      </c>
      <c r="K1765" s="26" t="e">
        <f t="shared" si="87"/>
        <v>#REF!</v>
      </c>
      <c r="L1765" s="75" t="e">
        <f t="shared" si="89"/>
        <v>#REF!</v>
      </c>
    </row>
    <row r="1766" spans="7:12" x14ac:dyDescent="0.25">
      <c r="G1766" s="13"/>
      <c r="H1766" s="13"/>
      <c r="I1766" s="13">
        <v>173.8</v>
      </c>
      <c r="J1766" s="74">
        <f t="shared" si="88"/>
        <v>7.2416666666666671</v>
      </c>
      <c r="K1766" s="26" t="e">
        <f t="shared" si="87"/>
        <v>#REF!</v>
      </c>
      <c r="L1766" s="75" t="e">
        <f t="shared" si="89"/>
        <v>#REF!</v>
      </c>
    </row>
    <row r="1767" spans="7:12" x14ac:dyDescent="0.25">
      <c r="G1767" s="13"/>
      <c r="H1767" s="13"/>
      <c r="I1767" s="13">
        <v>173.9</v>
      </c>
      <c r="J1767" s="74">
        <f t="shared" si="88"/>
        <v>7.2458333333333336</v>
      </c>
      <c r="K1767" s="26" t="e">
        <f t="shared" si="87"/>
        <v>#REF!</v>
      </c>
      <c r="L1767" s="75" t="e">
        <f t="shared" si="89"/>
        <v>#REF!</v>
      </c>
    </row>
    <row r="1768" spans="7:12" x14ac:dyDescent="0.25">
      <c r="G1768" s="13"/>
      <c r="H1768" s="13"/>
      <c r="I1768" s="13">
        <v>174</v>
      </c>
      <c r="J1768" s="74">
        <f t="shared" si="88"/>
        <v>7.25</v>
      </c>
      <c r="K1768" s="26" t="e">
        <f t="shared" si="87"/>
        <v>#REF!</v>
      </c>
      <c r="L1768" s="75" t="e">
        <f t="shared" si="89"/>
        <v>#REF!</v>
      </c>
    </row>
    <row r="1769" spans="7:12" x14ac:dyDescent="0.25">
      <c r="G1769" s="13"/>
      <c r="H1769" s="13"/>
      <c r="I1769" s="13">
        <v>174.1</v>
      </c>
      <c r="J1769" s="74">
        <f t="shared" si="88"/>
        <v>7.2541666666666664</v>
      </c>
      <c r="K1769" s="26" t="e">
        <f t="shared" si="87"/>
        <v>#REF!</v>
      </c>
      <c r="L1769" s="75" t="e">
        <f t="shared" si="89"/>
        <v>#REF!</v>
      </c>
    </row>
    <row r="1770" spans="7:12" x14ac:dyDescent="0.25">
      <c r="G1770" s="13"/>
      <c r="H1770" s="13"/>
      <c r="I1770" s="13">
        <v>174.2</v>
      </c>
      <c r="J1770" s="74">
        <f t="shared" si="88"/>
        <v>7.2583333333333329</v>
      </c>
      <c r="K1770" s="26" t="e">
        <f t="shared" si="87"/>
        <v>#REF!</v>
      </c>
      <c r="L1770" s="75" t="e">
        <f t="shared" si="89"/>
        <v>#REF!</v>
      </c>
    </row>
    <row r="1771" spans="7:12" x14ac:dyDescent="0.25">
      <c r="G1771" s="13"/>
      <c r="H1771" s="13"/>
      <c r="I1771" s="13">
        <v>174.3</v>
      </c>
      <c r="J1771" s="74">
        <f t="shared" si="88"/>
        <v>7.2625000000000002</v>
      </c>
      <c r="K1771" s="26" t="e">
        <f t="shared" si="87"/>
        <v>#REF!</v>
      </c>
      <c r="L1771" s="75" t="e">
        <f t="shared" si="89"/>
        <v>#REF!</v>
      </c>
    </row>
    <row r="1772" spans="7:12" x14ac:dyDescent="0.25">
      <c r="G1772" s="13"/>
      <c r="H1772" s="13"/>
      <c r="I1772" s="13">
        <v>174.4</v>
      </c>
      <c r="J1772" s="74">
        <f t="shared" si="88"/>
        <v>7.2666666666666666</v>
      </c>
      <c r="K1772" s="26" t="e">
        <f t="shared" si="87"/>
        <v>#REF!</v>
      </c>
      <c r="L1772" s="75" t="e">
        <f t="shared" si="89"/>
        <v>#REF!</v>
      </c>
    </row>
    <row r="1773" spans="7:12" x14ac:dyDescent="0.25">
      <c r="G1773" s="13"/>
      <c r="H1773" s="13"/>
      <c r="I1773" s="13">
        <v>174.5</v>
      </c>
      <c r="J1773" s="74">
        <f t="shared" si="88"/>
        <v>7.270833333333333</v>
      </c>
      <c r="K1773" s="26" t="e">
        <f t="shared" si="87"/>
        <v>#REF!</v>
      </c>
      <c r="L1773" s="75" t="e">
        <f t="shared" si="89"/>
        <v>#REF!</v>
      </c>
    </row>
    <row r="1774" spans="7:12" x14ac:dyDescent="0.25">
      <c r="G1774" s="13"/>
      <c r="H1774" s="13"/>
      <c r="I1774" s="13">
        <v>174.6</v>
      </c>
      <c r="J1774" s="74">
        <f t="shared" si="88"/>
        <v>7.2749999999999995</v>
      </c>
      <c r="K1774" s="26" t="e">
        <f t="shared" si="87"/>
        <v>#REF!</v>
      </c>
      <c r="L1774" s="75" t="e">
        <f t="shared" si="89"/>
        <v>#REF!</v>
      </c>
    </row>
    <row r="1775" spans="7:12" x14ac:dyDescent="0.25">
      <c r="G1775" s="13"/>
      <c r="H1775" s="13"/>
      <c r="I1775" s="13">
        <v>174.7</v>
      </c>
      <c r="J1775" s="74">
        <f t="shared" si="88"/>
        <v>7.2791666666666659</v>
      </c>
      <c r="K1775" s="26" t="e">
        <f t="shared" si="87"/>
        <v>#REF!</v>
      </c>
      <c r="L1775" s="75" t="e">
        <f t="shared" si="89"/>
        <v>#REF!</v>
      </c>
    </row>
    <row r="1776" spans="7:12" x14ac:dyDescent="0.25">
      <c r="G1776" s="13"/>
      <c r="H1776" s="13"/>
      <c r="I1776" s="13">
        <v>174.8</v>
      </c>
      <c r="J1776" s="74">
        <f t="shared" si="88"/>
        <v>7.2833333333333341</v>
      </c>
      <c r="K1776" s="26" t="e">
        <f t="shared" si="87"/>
        <v>#REF!</v>
      </c>
      <c r="L1776" s="75" t="e">
        <f t="shared" si="89"/>
        <v>#REF!</v>
      </c>
    </row>
    <row r="1777" spans="7:12" x14ac:dyDescent="0.25">
      <c r="G1777" s="13"/>
      <c r="H1777" s="13"/>
      <c r="I1777" s="13">
        <v>174.9</v>
      </c>
      <c r="J1777" s="74">
        <f t="shared" si="88"/>
        <v>7.2875000000000005</v>
      </c>
      <c r="K1777" s="26" t="e">
        <f t="shared" si="87"/>
        <v>#REF!</v>
      </c>
      <c r="L1777" s="75" t="e">
        <f t="shared" si="89"/>
        <v>#REF!</v>
      </c>
    </row>
    <row r="1778" spans="7:12" x14ac:dyDescent="0.25">
      <c r="G1778" s="13"/>
      <c r="H1778" s="13"/>
      <c r="I1778" s="13">
        <v>175</v>
      </c>
      <c r="J1778" s="74">
        <f t="shared" si="88"/>
        <v>7.291666666666667</v>
      </c>
      <c r="K1778" s="26" t="e">
        <f t="shared" si="87"/>
        <v>#REF!</v>
      </c>
      <c r="L1778" s="75" t="e">
        <f t="shared" si="89"/>
        <v>#REF!</v>
      </c>
    </row>
    <row r="1779" spans="7:12" x14ac:dyDescent="0.25">
      <c r="G1779" s="13"/>
      <c r="H1779" s="13"/>
      <c r="I1779" s="13">
        <v>175.1</v>
      </c>
      <c r="J1779" s="74">
        <f t="shared" si="88"/>
        <v>7.2958333333333334</v>
      </c>
      <c r="K1779" s="26" t="e">
        <f t="shared" si="87"/>
        <v>#REF!</v>
      </c>
      <c r="L1779" s="75" t="e">
        <f t="shared" si="89"/>
        <v>#REF!</v>
      </c>
    </row>
    <row r="1780" spans="7:12" x14ac:dyDescent="0.25">
      <c r="G1780" s="13"/>
      <c r="H1780" s="13"/>
      <c r="I1780" s="13">
        <v>175.2</v>
      </c>
      <c r="J1780" s="74">
        <f t="shared" si="88"/>
        <v>7.3</v>
      </c>
      <c r="K1780" s="26" t="e">
        <f t="shared" si="87"/>
        <v>#REF!</v>
      </c>
      <c r="L1780" s="75" t="e">
        <f t="shared" si="89"/>
        <v>#REF!</v>
      </c>
    </row>
    <row r="1781" spans="7:12" x14ac:dyDescent="0.25">
      <c r="G1781" s="13"/>
      <c r="H1781" s="13"/>
      <c r="I1781" s="13">
        <v>175.3</v>
      </c>
      <c r="J1781" s="74">
        <f t="shared" si="88"/>
        <v>7.3041666666666671</v>
      </c>
      <c r="K1781" s="26" t="e">
        <f t="shared" si="87"/>
        <v>#REF!</v>
      </c>
      <c r="L1781" s="75" t="e">
        <f t="shared" si="89"/>
        <v>#REF!</v>
      </c>
    </row>
    <row r="1782" spans="7:12" x14ac:dyDescent="0.25">
      <c r="G1782" s="13"/>
      <c r="H1782" s="13"/>
      <c r="I1782" s="13">
        <v>175.4</v>
      </c>
      <c r="J1782" s="74">
        <f t="shared" si="88"/>
        <v>7.3083333333333336</v>
      </c>
      <c r="K1782" s="26" t="e">
        <f t="shared" si="87"/>
        <v>#REF!</v>
      </c>
      <c r="L1782" s="75" t="e">
        <f t="shared" si="89"/>
        <v>#REF!</v>
      </c>
    </row>
    <row r="1783" spans="7:12" x14ac:dyDescent="0.25">
      <c r="G1783" s="13"/>
      <c r="H1783" s="13"/>
      <c r="I1783" s="13">
        <v>175.5</v>
      </c>
      <c r="J1783" s="74">
        <f t="shared" si="88"/>
        <v>7.3125</v>
      </c>
      <c r="K1783" s="26" t="e">
        <f t="shared" si="87"/>
        <v>#REF!</v>
      </c>
      <c r="L1783" s="75" t="e">
        <f t="shared" si="89"/>
        <v>#REF!</v>
      </c>
    </row>
    <row r="1784" spans="7:12" x14ac:dyDescent="0.25">
      <c r="G1784" s="13"/>
      <c r="H1784" s="13"/>
      <c r="I1784" s="13">
        <v>175.6</v>
      </c>
      <c r="J1784" s="74">
        <f t="shared" si="88"/>
        <v>7.3166666666666664</v>
      </c>
      <c r="K1784" s="26" t="e">
        <f t="shared" si="87"/>
        <v>#REF!</v>
      </c>
      <c r="L1784" s="75" t="e">
        <f t="shared" si="89"/>
        <v>#REF!</v>
      </c>
    </row>
    <row r="1785" spans="7:12" x14ac:dyDescent="0.25">
      <c r="G1785" s="13"/>
      <c r="H1785" s="13"/>
      <c r="I1785" s="13">
        <v>175.7</v>
      </c>
      <c r="J1785" s="74">
        <f t="shared" si="88"/>
        <v>7.3208333333333329</v>
      </c>
      <c r="K1785" s="26" t="e">
        <f t="shared" si="87"/>
        <v>#REF!</v>
      </c>
      <c r="L1785" s="75" t="e">
        <f t="shared" si="89"/>
        <v>#REF!</v>
      </c>
    </row>
    <row r="1786" spans="7:12" x14ac:dyDescent="0.25">
      <c r="G1786" s="13"/>
      <c r="H1786" s="13"/>
      <c r="I1786" s="13">
        <v>175.8</v>
      </c>
      <c r="J1786" s="74">
        <f t="shared" si="88"/>
        <v>7.3250000000000002</v>
      </c>
      <c r="K1786" s="26" t="e">
        <f t="shared" si="87"/>
        <v>#REF!</v>
      </c>
      <c r="L1786" s="75" t="e">
        <f t="shared" si="89"/>
        <v>#REF!</v>
      </c>
    </row>
    <row r="1787" spans="7:12" x14ac:dyDescent="0.25">
      <c r="G1787" s="13"/>
      <c r="H1787" s="13"/>
      <c r="I1787" s="13">
        <v>175.9</v>
      </c>
      <c r="J1787" s="74">
        <f t="shared" si="88"/>
        <v>7.3291666666666666</v>
      </c>
      <c r="K1787" s="26" t="e">
        <f t="shared" si="87"/>
        <v>#REF!</v>
      </c>
      <c r="L1787" s="75" t="e">
        <f t="shared" si="89"/>
        <v>#REF!</v>
      </c>
    </row>
    <row r="1788" spans="7:12" x14ac:dyDescent="0.25">
      <c r="G1788" s="13"/>
      <c r="H1788" s="13"/>
      <c r="I1788" s="13">
        <v>176</v>
      </c>
      <c r="J1788" s="74">
        <f t="shared" si="88"/>
        <v>7.333333333333333</v>
      </c>
      <c r="K1788" s="26" t="e">
        <f t="shared" si="87"/>
        <v>#REF!</v>
      </c>
      <c r="L1788" s="75" t="e">
        <f t="shared" si="89"/>
        <v>#REF!</v>
      </c>
    </row>
    <row r="1789" spans="7:12" x14ac:dyDescent="0.25">
      <c r="G1789" s="13"/>
      <c r="H1789" s="13"/>
      <c r="I1789" s="13">
        <v>176.1</v>
      </c>
      <c r="J1789" s="74">
        <f t="shared" si="88"/>
        <v>7.3374999999999995</v>
      </c>
      <c r="K1789" s="26" t="e">
        <f t="shared" si="87"/>
        <v>#REF!</v>
      </c>
      <c r="L1789" s="75" t="e">
        <f t="shared" si="89"/>
        <v>#REF!</v>
      </c>
    </row>
    <row r="1790" spans="7:12" x14ac:dyDescent="0.25">
      <c r="G1790" s="13"/>
      <c r="H1790" s="13"/>
      <c r="I1790" s="13">
        <v>176.2</v>
      </c>
      <c r="J1790" s="74">
        <f t="shared" si="88"/>
        <v>7.3416666666666659</v>
      </c>
      <c r="K1790" s="26" t="e">
        <f t="shared" si="87"/>
        <v>#REF!</v>
      </c>
      <c r="L1790" s="75" t="e">
        <f t="shared" si="89"/>
        <v>#REF!</v>
      </c>
    </row>
    <row r="1791" spans="7:12" x14ac:dyDescent="0.25">
      <c r="G1791" s="13"/>
      <c r="H1791" s="13"/>
      <c r="I1791" s="13">
        <v>176.3</v>
      </c>
      <c r="J1791" s="74">
        <f t="shared" si="88"/>
        <v>7.3458333333333341</v>
      </c>
      <c r="K1791" s="26" t="e">
        <f t="shared" si="87"/>
        <v>#REF!</v>
      </c>
      <c r="L1791" s="75" t="e">
        <f t="shared" si="89"/>
        <v>#REF!</v>
      </c>
    </row>
    <row r="1792" spans="7:12" x14ac:dyDescent="0.25">
      <c r="G1792" s="13"/>
      <c r="H1792" s="13"/>
      <c r="I1792" s="13">
        <v>176.4</v>
      </c>
      <c r="J1792" s="74">
        <f t="shared" si="88"/>
        <v>7.3500000000000005</v>
      </c>
      <c r="K1792" s="26" t="e">
        <f t="shared" si="87"/>
        <v>#REF!</v>
      </c>
      <c r="L1792" s="75" t="e">
        <f t="shared" si="89"/>
        <v>#REF!</v>
      </c>
    </row>
    <row r="1793" spans="7:12" x14ac:dyDescent="0.25">
      <c r="G1793" s="13"/>
      <c r="H1793" s="13"/>
      <c r="I1793" s="13">
        <v>176.5</v>
      </c>
      <c r="J1793" s="74">
        <f t="shared" si="88"/>
        <v>7.354166666666667</v>
      </c>
      <c r="K1793" s="26" t="e">
        <f t="shared" si="87"/>
        <v>#REF!</v>
      </c>
      <c r="L1793" s="75" t="e">
        <f t="shared" si="89"/>
        <v>#REF!</v>
      </c>
    </row>
    <row r="1794" spans="7:12" x14ac:dyDescent="0.25">
      <c r="G1794" s="13"/>
      <c r="H1794" s="13"/>
      <c r="I1794" s="13">
        <v>176.6</v>
      </c>
      <c r="J1794" s="74">
        <f t="shared" si="88"/>
        <v>7.3583333333333334</v>
      </c>
      <c r="K1794" s="26" t="e">
        <f t="shared" si="87"/>
        <v>#REF!</v>
      </c>
      <c r="L1794" s="75" t="e">
        <f t="shared" si="89"/>
        <v>#REF!</v>
      </c>
    </row>
    <row r="1795" spans="7:12" x14ac:dyDescent="0.25">
      <c r="G1795" s="13"/>
      <c r="H1795" s="13"/>
      <c r="I1795" s="13">
        <v>176.7</v>
      </c>
      <c r="J1795" s="74">
        <f t="shared" si="88"/>
        <v>7.3624999999999998</v>
      </c>
      <c r="K1795" s="26" t="e">
        <f t="shared" si="87"/>
        <v>#REF!</v>
      </c>
      <c r="L1795" s="75" t="e">
        <f t="shared" si="89"/>
        <v>#REF!</v>
      </c>
    </row>
    <row r="1796" spans="7:12" x14ac:dyDescent="0.25">
      <c r="G1796" s="13"/>
      <c r="H1796" s="13"/>
      <c r="I1796" s="13">
        <v>176.8</v>
      </c>
      <c r="J1796" s="74">
        <f t="shared" si="88"/>
        <v>7.3666666666666671</v>
      </c>
      <c r="K1796" s="26" t="e">
        <f t="shared" si="87"/>
        <v>#REF!</v>
      </c>
      <c r="L1796" s="75" t="e">
        <f t="shared" si="89"/>
        <v>#REF!</v>
      </c>
    </row>
    <row r="1797" spans="7:12" x14ac:dyDescent="0.25">
      <c r="G1797" s="13"/>
      <c r="H1797" s="13"/>
      <c r="I1797" s="13">
        <v>176.9</v>
      </c>
      <c r="J1797" s="74">
        <f t="shared" si="88"/>
        <v>7.3708333333333336</v>
      </c>
      <c r="K1797" s="26" t="e">
        <f t="shared" si="87"/>
        <v>#REF!</v>
      </c>
      <c r="L1797" s="75" t="e">
        <f t="shared" si="89"/>
        <v>#REF!</v>
      </c>
    </row>
    <row r="1798" spans="7:12" x14ac:dyDescent="0.25">
      <c r="G1798" s="13"/>
      <c r="H1798" s="13"/>
      <c r="I1798" s="13">
        <v>177</v>
      </c>
      <c r="J1798" s="74">
        <f t="shared" si="88"/>
        <v>7.375</v>
      </c>
      <c r="K1798" s="26" t="e">
        <f t="shared" si="87"/>
        <v>#REF!</v>
      </c>
      <c r="L1798" s="75" t="e">
        <f t="shared" si="89"/>
        <v>#REF!</v>
      </c>
    </row>
    <row r="1799" spans="7:12" x14ac:dyDescent="0.25">
      <c r="G1799" s="13"/>
      <c r="H1799" s="13"/>
      <c r="I1799" s="13">
        <v>177.1</v>
      </c>
      <c r="J1799" s="74">
        <f t="shared" si="88"/>
        <v>7.3791666666666664</v>
      </c>
      <c r="K1799" s="26" t="e">
        <f t="shared" si="87"/>
        <v>#REF!</v>
      </c>
      <c r="L1799" s="75" t="e">
        <f t="shared" si="89"/>
        <v>#REF!</v>
      </c>
    </row>
    <row r="1800" spans="7:12" x14ac:dyDescent="0.25">
      <c r="G1800" s="13"/>
      <c r="H1800" s="13"/>
      <c r="I1800" s="13">
        <v>177.2</v>
      </c>
      <c r="J1800" s="74">
        <f t="shared" si="88"/>
        <v>7.3833333333333329</v>
      </c>
      <c r="K1800" s="26" t="e">
        <f t="shared" si="87"/>
        <v>#REF!</v>
      </c>
      <c r="L1800" s="75" t="e">
        <f t="shared" si="89"/>
        <v>#REF!</v>
      </c>
    </row>
    <row r="1801" spans="7:12" x14ac:dyDescent="0.25">
      <c r="G1801" s="13"/>
      <c r="H1801" s="13"/>
      <c r="I1801" s="13">
        <v>177.3</v>
      </c>
      <c r="J1801" s="74">
        <f t="shared" si="88"/>
        <v>7.3875000000000002</v>
      </c>
      <c r="K1801" s="26" t="e">
        <f t="shared" si="87"/>
        <v>#REF!</v>
      </c>
      <c r="L1801" s="75" t="e">
        <f t="shared" si="89"/>
        <v>#REF!</v>
      </c>
    </row>
    <row r="1802" spans="7:12" x14ac:dyDescent="0.25">
      <c r="G1802" s="13"/>
      <c r="H1802" s="13"/>
      <c r="I1802" s="13">
        <v>177.4</v>
      </c>
      <c r="J1802" s="74">
        <f t="shared" si="88"/>
        <v>7.3916666666666666</v>
      </c>
      <c r="K1802" s="26" t="e">
        <f t="shared" si="87"/>
        <v>#REF!</v>
      </c>
      <c r="L1802" s="75" t="e">
        <f t="shared" si="89"/>
        <v>#REF!</v>
      </c>
    </row>
    <row r="1803" spans="7:12" x14ac:dyDescent="0.25">
      <c r="G1803" s="13"/>
      <c r="H1803" s="13"/>
      <c r="I1803" s="13">
        <v>177.5</v>
      </c>
      <c r="J1803" s="74">
        <f t="shared" si="88"/>
        <v>7.395833333333333</v>
      </c>
      <c r="K1803" s="26" t="e">
        <f t="shared" si="87"/>
        <v>#REF!</v>
      </c>
      <c r="L1803" s="75" t="e">
        <f t="shared" si="89"/>
        <v>#REF!</v>
      </c>
    </row>
    <row r="1804" spans="7:12" x14ac:dyDescent="0.25">
      <c r="G1804" s="13"/>
      <c r="H1804" s="13"/>
      <c r="I1804" s="13">
        <v>177.6</v>
      </c>
      <c r="J1804" s="74">
        <f t="shared" si="88"/>
        <v>7.3999999999999995</v>
      </c>
      <c r="K1804" s="26" t="e">
        <f t="shared" si="87"/>
        <v>#REF!</v>
      </c>
      <c r="L1804" s="75" t="e">
        <f t="shared" si="89"/>
        <v>#REF!</v>
      </c>
    </row>
    <row r="1805" spans="7:12" x14ac:dyDescent="0.25">
      <c r="G1805" s="13"/>
      <c r="H1805" s="13"/>
      <c r="I1805" s="13">
        <v>177.7</v>
      </c>
      <c r="J1805" s="74">
        <f t="shared" si="88"/>
        <v>7.4041666666666659</v>
      </c>
      <c r="K1805" s="26" t="e">
        <f t="shared" si="87"/>
        <v>#REF!</v>
      </c>
      <c r="L1805" s="75" t="e">
        <f t="shared" si="89"/>
        <v>#REF!</v>
      </c>
    </row>
    <row r="1806" spans="7:12" x14ac:dyDescent="0.25">
      <c r="G1806" s="13"/>
      <c r="H1806" s="13"/>
      <c r="I1806" s="13">
        <v>177.8</v>
      </c>
      <c r="J1806" s="74">
        <f t="shared" si="88"/>
        <v>7.4083333333333341</v>
      </c>
      <c r="K1806" s="26" t="e">
        <f t="shared" si="87"/>
        <v>#REF!</v>
      </c>
      <c r="L1806" s="75" t="e">
        <f t="shared" si="89"/>
        <v>#REF!</v>
      </c>
    </row>
    <row r="1807" spans="7:12" x14ac:dyDescent="0.25">
      <c r="G1807" s="13"/>
      <c r="H1807" s="13"/>
      <c r="I1807" s="13">
        <v>177.9</v>
      </c>
      <c r="J1807" s="74">
        <f t="shared" si="88"/>
        <v>7.4125000000000005</v>
      </c>
      <c r="K1807" s="26" t="e">
        <f t="shared" si="87"/>
        <v>#REF!</v>
      </c>
      <c r="L1807" s="75" t="e">
        <f t="shared" si="89"/>
        <v>#REF!</v>
      </c>
    </row>
    <row r="1808" spans="7:12" x14ac:dyDescent="0.25">
      <c r="G1808" s="13"/>
      <c r="H1808" s="13"/>
      <c r="I1808" s="13">
        <v>178</v>
      </c>
      <c r="J1808" s="74">
        <f t="shared" si="88"/>
        <v>7.416666666666667</v>
      </c>
      <c r="K1808" s="26" t="e">
        <f t="shared" si="87"/>
        <v>#REF!</v>
      </c>
      <c r="L1808" s="75" t="e">
        <f t="shared" si="89"/>
        <v>#REF!</v>
      </c>
    </row>
    <row r="1809" spans="7:12" x14ac:dyDescent="0.25">
      <c r="G1809" s="13"/>
      <c r="H1809" s="13"/>
      <c r="I1809" s="13">
        <v>178.1</v>
      </c>
      <c r="J1809" s="74">
        <f t="shared" si="88"/>
        <v>7.4208333333333334</v>
      </c>
      <c r="K1809" s="26" t="e">
        <f t="shared" si="87"/>
        <v>#REF!</v>
      </c>
      <c r="L1809" s="75" t="e">
        <f t="shared" si="89"/>
        <v>#REF!</v>
      </c>
    </row>
    <row r="1810" spans="7:12" x14ac:dyDescent="0.25">
      <c r="G1810" s="13"/>
      <c r="H1810" s="13"/>
      <c r="I1810" s="13">
        <v>178.2</v>
      </c>
      <c r="J1810" s="74">
        <f t="shared" si="88"/>
        <v>7.4249999999999998</v>
      </c>
      <c r="K1810" s="26" t="e">
        <f t="shared" si="87"/>
        <v>#REF!</v>
      </c>
      <c r="L1810" s="75" t="e">
        <f t="shared" si="89"/>
        <v>#REF!</v>
      </c>
    </row>
    <row r="1811" spans="7:12" x14ac:dyDescent="0.25">
      <c r="G1811" s="13"/>
      <c r="H1811" s="13"/>
      <c r="I1811" s="13">
        <v>178.3</v>
      </c>
      <c r="J1811" s="74">
        <f t="shared" si="88"/>
        <v>7.4291666666666671</v>
      </c>
      <c r="K1811" s="26" t="e">
        <f t="shared" si="87"/>
        <v>#REF!</v>
      </c>
      <c r="L1811" s="75" t="e">
        <f t="shared" si="89"/>
        <v>#REF!</v>
      </c>
    </row>
    <row r="1812" spans="7:12" x14ac:dyDescent="0.25">
      <c r="G1812" s="13"/>
      <c r="H1812" s="13"/>
      <c r="I1812" s="13">
        <v>178.4</v>
      </c>
      <c r="J1812" s="74">
        <f t="shared" si="88"/>
        <v>7.4333333333333336</v>
      </c>
      <c r="K1812" s="26" t="e">
        <f t="shared" si="87"/>
        <v>#REF!</v>
      </c>
      <c r="L1812" s="75" t="e">
        <f t="shared" si="89"/>
        <v>#REF!</v>
      </c>
    </row>
    <row r="1813" spans="7:12" x14ac:dyDescent="0.25">
      <c r="G1813" s="13"/>
      <c r="H1813" s="13"/>
      <c r="I1813" s="13">
        <v>178.5</v>
      </c>
      <c r="J1813" s="74">
        <f t="shared" si="88"/>
        <v>7.4375</v>
      </c>
      <c r="K1813" s="26" t="e">
        <f t="shared" si="87"/>
        <v>#REF!</v>
      </c>
      <c r="L1813" s="75" t="e">
        <f t="shared" si="89"/>
        <v>#REF!</v>
      </c>
    </row>
    <row r="1814" spans="7:12" x14ac:dyDescent="0.25">
      <c r="G1814" s="13"/>
      <c r="H1814" s="13"/>
      <c r="I1814" s="13">
        <v>178.6</v>
      </c>
      <c r="J1814" s="74">
        <f t="shared" si="88"/>
        <v>7.4416666666666664</v>
      </c>
      <c r="K1814" s="26" t="e">
        <f t="shared" si="87"/>
        <v>#REF!</v>
      </c>
      <c r="L1814" s="75" t="e">
        <f t="shared" si="89"/>
        <v>#REF!</v>
      </c>
    </row>
    <row r="1815" spans="7:12" x14ac:dyDescent="0.25">
      <c r="G1815" s="13"/>
      <c r="H1815" s="13"/>
      <c r="I1815" s="13">
        <v>178.7</v>
      </c>
      <c r="J1815" s="74">
        <f t="shared" si="88"/>
        <v>7.4458333333333329</v>
      </c>
      <c r="K1815" s="26" t="e">
        <f t="shared" si="87"/>
        <v>#REF!</v>
      </c>
      <c r="L1815" s="75" t="e">
        <f t="shared" si="89"/>
        <v>#REF!</v>
      </c>
    </row>
    <row r="1816" spans="7:12" x14ac:dyDescent="0.25">
      <c r="G1816" s="13"/>
      <c r="H1816" s="13"/>
      <c r="I1816" s="13">
        <v>178.8</v>
      </c>
      <c r="J1816" s="74">
        <f t="shared" si="88"/>
        <v>7.45</v>
      </c>
      <c r="K1816" s="26" t="e">
        <f t="shared" si="87"/>
        <v>#REF!</v>
      </c>
      <c r="L1816" s="75" t="e">
        <f t="shared" si="89"/>
        <v>#REF!</v>
      </c>
    </row>
    <row r="1817" spans="7:12" x14ac:dyDescent="0.25">
      <c r="G1817" s="13"/>
      <c r="H1817" s="13"/>
      <c r="I1817" s="13">
        <v>178.9</v>
      </c>
      <c r="J1817" s="74">
        <f t="shared" si="88"/>
        <v>7.4541666666666666</v>
      </c>
      <c r="K1817" s="26" t="e">
        <f t="shared" si="87"/>
        <v>#REF!</v>
      </c>
      <c r="L1817" s="75" t="e">
        <f t="shared" si="89"/>
        <v>#REF!</v>
      </c>
    </row>
    <row r="1818" spans="7:12" x14ac:dyDescent="0.25">
      <c r="G1818" s="13"/>
      <c r="H1818" s="13"/>
      <c r="I1818" s="13">
        <v>179</v>
      </c>
      <c r="J1818" s="74">
        <f t="shared" si="88"/>
        <v>7.458333333333333</v>
      </c>
      <c r="K1818" s="26" t="e">
        <f t="shared" si="87"/>
        <v>#REF!</v>
      </c>
      <c r="L1818" s="75" t="e">
        <f t="shared" si="89"/>
        <v>#REF!</v>
      </c>
    </row>
    <row r="1819" spans="7:12" x14ac:dyDescent="0.25">
      <c r="G1819" s="13"/>
      <c r="H1819" s="13"/>
      <c r="I1819" s="13">
        <v>179.1</v>
      </c>
      <c r="J1819" s="74">
        <f t="shared" si="88"/>
        <v>7.4624999999999995</v>
      </c>
      <c r="K1819" s="26" t="e">
        <f t="shared" si="87"/>
        <v>#REF!</v>
      </c>
      <c r="L1819" s="75" t="e">
        <f t="shared" si="89"/>
        <v>#REF!</v>
      </c>
    </row>
    <row r="1820" spans="7:12" x14ac:dyDescent="0.25">
      <c r="G1820" s="13"/>
      <c r="H1820" s="13"/>
      <c r="I1820" s="13">
        <v>179.2</v>
      </c>
      <c r="J1820" s="74">
        <f t="shared" si="88"/>
        <v>7.4666666666666659</v>
      </c>
      <c r="K1820" s="26" t="e">
        <f t="shared" ref="K1820:K1883" si="90">100%-EXP(-I1820/24*$B$10)</f>
        <v>#REF!</v>
      </c>
      <c r="L1820" s="75" t="e">
        <f t="shared" si="89"/>
        <v>#REF!</v>
      </c>
    </row>
    <row r="1821" spans="7:12" x14ac:dyDescent="0.25">
      <c r="G1821" s="13"/>
      <c r="H1821" s="13"/>
      <c r="I1821" s="13">
        <v>179.3</v>
      </c>
      <c r="J1821" s="74">
        <f t="shared" ref="J1821:J1884" si="91">I1821/24</f>
        <v>7.4708333333333341</v>
      </c>
      <c r="K1821" s="26" t="e">
        <f t="shared" si="90"/>
        <v>#REF!</v>
      </c>
      <c r="L1821" s="75" t="e">
        <f t="shared" si="89"/>
        <v>#REF!</v>
      </c>
    </row>
    <row r="1822" spans="7:12" x14ac:dyDescent="0.25">
      <c r="G1822" s="13"/>
      <c r="H1822" s="13"/>
      <c r="I1822" s="13">
        <v>179.4</v>
      </c>
      <c r="J1822" s="74">
        <f t="shared" si="91"/>
        <v>7.4750000000000005</v>
      </c>
      <c r="K1822" s="26" t="e">
        <f t="shared" si="90"/>
        <v>#REF!</v>
      </c>
      <c r="L1822" s="75" t="e">
        <f t="shared" si="89"/>
        <v>#REF!</v>
      </c>
    </row>
    <row r="1823" spans="7:12" x14ac:dyDescent="0.25">
      <c r="G1823" s="13"/>
      <c r="H1823" s="13"/>
      <c r="I1823" s="13">
        <v>179.5</v>
      </c>
      <c r="J1823" s="74">
        <f t="shared" si="91"/>
        <v>7.479166666666667</v>
      </c>
      <c r="K1823" s="26" t="e">
        <f t="shared" si="90"/>
        <v>#REF!</v>
      </c>
      <c r="L1823" s="75" t="e">
        <f t="shared" ref="L1823:L1886" si="92">K1823-K1822</f>
        <v>#REF!</v>
      </c>
    </row>
    <row r="1824" spans="7:12" x14ac:dyDescent="0.25">
      <c r="G1824" s="13"/>
      <c r="H1824" s="13"/>
      <c r="I1824" s="13">
        <v>179.6</v>
      </c>
      <c r="J1824" s="74">
        <f t="shared" si="91"/>
        <v>7.4833333333333334</v>
      </c>
      <c r="K1824" s="26" t="e">
        <f t="shared" si="90"/>
        <v>#REF!</v>
      </c>
      <c r="L1824" s="75" t="e">
        <f t="shared" si="92"/>
        <v>#REF!</v>
      </c>
    </row>
    <row r="1825" spans="7:12" x14ac:dyDescent="0.25">
      <c r="G1825" s="13"/>
      <c r="H1825" s="13"/>
      <c r="I1825" s="13">
        <v>179.7</v>
      </c>
      <c r="J1825" s="74">
        <f t="shared" si="91"/>
        <v>7.4874999999999998</v>
      </c>
      <c r="K1825" s="26" t="e">
        <f t="shared" si="90"/>
        <v>#REF!</v>
      </c>
      <c r="L1825" s="75" t="e">
        <f t="shared" si="92"/>
        <v>#REF!</v>
      </c>
    </row>
    <row r="1826" spans="7:12" x14ac:dyDescent="0.25">
      <c r="G1826" s="13"/>
      <c r="H1826" s="13"/>
      <c r="I1826" s="13">
        <v>179.8</v>
      </c>
      <c r="J1826" s="74">
        <f t="shared" si="91"/>
        <v>7.4916666666666671</v>
      </c>
      <c r="K1826" s="26" t="e">
        <f t="shared" si="90"/>
        <v>#REF!</v>
      </c>
      <c r="L1826" s="75" t="e">
        <f t="shared" si="92"/>
        <v>#REF!</v>
      </c>
    </row>
    <row r="1827" spans="7:12" x14ac:dyDescent="0.25">
      <c r="G1827" s="13"/>
      <c r="H1827" s="13"/>
      <c r="I1827" s="13">
        <v>179.9</v>
      </c>
      <c r="J1827" s="74">
        <f t="shared" si="91"/>
        <v>7.4958333333333336</v>
      </c>
      <c r="K1827" s="26" t="e">
        <f t="shared" si="90"/>
        <v>#REF!</v>
      </c>
      <c r="L1827" s="75" t="e">
        <f t="shared" si="92"/>
        <v>#REF!</v>
      </c>
    </row>
    <row r="1828" spans="7:12" x14ac:dyDescent="0.25">
      <c r="G1828" s="13"/>
      <c r="H1828" s="13"/>
      <c r="I1828" s="13">
        <v>180</v>
      </c>
      <c r="J1828" s="74">
        <f t="shared" si="91"/>
        <v>7.5</v>
      </c>
      <c r="K1828" s="26" t="e">
        <f t="shared" si="90"/>
        <v>#REF!</v>
      </c>
      <c r="L1828" s="75" t="e">
        <f t="shared" si="92"/>
        <v>#REF!</v>
      </c>
    </row>
    <row r="1829" spans="7:12" x14ac:dyDescent="0.25">
      <c r="G1829" s="13"/>
      <c r="H1829" s="13"/>
      <c r="I1829" s="13">
        <v>180.1</v>
      </c>
      <c r="J1829" s="74">
        <f t="shared" si="91"/>
        <v>7.5041666666666664</v>
      </c>
      <c r="K1829" s="26" t="e">
        <f t="shared" si="90"/>
        <v>#REF!</v>
      </c>
      <c r="L1829" s="75" t="e">
        <f t="shared" si="92"/>
        <v>#REF!</v>
      </c>
    </row>
    <row r="1830" spans="7:12" x14ac:dyDescent="0.25">
      <c r="G1830" s="13"/>
      <c r="H1830" s="13"/>
      <c r="I1830" s="13">
        <v>180.2</v>
      </c>
      <c r="J1830" s="74">
        <f t="shared" si="91"/>
        <v>7.5083333333333329</v>
      </c>
      <c r="K1830" s="26" t="e">
        <f t="shared" si="90"/>
        <v>#REF!</v>
      </c>
      <c r="L1830" s="75" t="e">
        <f t="shared" si="92"/>
        <v>#REF!</v>
      </c>
    </row>
    <row r="1831" spans="7:12" x14ac:dyDescent="0.25">
      <c r="G1831" s="13"/>
      <c r="H1831" s="13"/>
      <c r="I1831" s="13">
        <v>180.3</v>
      </c>
      <c r="J1831" s="74">
        <f t="shared" si="91"/>
        <v>7.5125000000000002</v>
      </c>
      <c r="K1831" s="26" t="e">
        <f t="shared" si="90"/>
        <v>#REF!</v>
      </c>
      <c r="L1831" s="75" t="e">
        <f t="shared" si="92"/>
        <v>#REF!</v>
      </c>
    </row>
    <row r="1832" spans="7:12" x14ac:dyDescent="0.25">
      <c r="G1832" s="13"/>
      <c r="H1832" s="13"/>
      <c r="I1832" s="13">
        <v>180.4</v>
      </c>
      <c r="J1832" s="74">
        <f t="shared" si="91"/>
        <v>7.5166666666666666</v>
      </c>
      <c r="K1832" s="26" t="e">
        <f t="shared" si="90"/>
        <v>#REF!</v>
      </c>
      <c r="L1832" s="75" t="e">
        <f t="shared" si="92"/>
        <v>#REF!</v>
      </c>
    </row>
    <row r="1833" spans="7:12" x14ac:dyDescent="0.25">
      <c r="G1833" s="13"/>
      <c r="H1833" s="13"/>
      <c r="I1833" s="13">
        <v>180.5</v>
      </c>
      <c r="J1833" s="74">
        <f t="shared" si="91"/>
        <v>7.520833333333333</v>
      </c>
      <c r="K1833" s="26" t="e">
        <f t="shared" si="90"/>
        <v>#REF!</v>
      </c>
      <c r="L1833" s="75" t="e">
        <f t="shared" si="92"/>
        <v>#REF!</v>
      </c>
    </row>
    <row r="1834" spans="7:12" x14ac:dyDescent="0.25">
      <c r="G1834" s="13"/>
      <c r="H1834" s="13"/>
      <c r="I1834" s="13">
        <v>180.6</v>
      </c>
      <c r="J1834" s="74">
        <f t="shared" si="91"/>
        <v>7.5249999999999995</v>
      </c>
      <c r="K1834" s="26" t="e">
        <f t="shared" si="90"/>
        <v>#REF!</v>
      </c>
      <c r="L1834" s="75" t="e">
        <f t="shared" si="92"/>
        <v>#REF!</v>
      </c>
    </row>
    <row r="1835" spans="7:12" x14ac:dyDescent="0.25">
      <c r="G1835" s="13"/>
      <c r="H1835" s="13"/>
      <c r="I1835" s="13">
        <v>180.7</v>
      </c>
      <c r="J1835" s="74">
        <f t="shared" si="91"/>
        <v>7.5291666666666659</v>
      </c>
      <c r="K1835" s="26" t="e">
        <f t="shared" si="90"/>
        <v>#REF!</v>
      </c>
      <c r="L1835" s="75" t="e">
        <f t="shared" si="92"/>
        <v>#REF!</v>
      </c>
    </row>
    <row r="1836" spans="7:12" x14ac:dyDescent="0.25">
      <c r="G1836" s="13"/>
      <c r="H1836" s="13"/>
      <c r="I1836" s="13">
        <v>180.8</v>
      </c>
      <c r="J1836" s="74">
        <f t="shared" si="91"/>
        <v>7.5333333333333341</v>
      </c>
      <c r="K1836" s="26" t="e">
        <f t="shared" si="90"/>
        <v>#REF!</v>
      </c>
      <c r="L1836" s="75" t="e">
        <f t="shared" si="92"/>
        <v>#REF!</v>
      </c>
    </row>
    <row r="1837" spans="7:12" x14ac:dyDescent="0.25">
      <c r="G1837" s="13"/>
      <c r="H1837" s="13"/>
      <c r="I1837" s="13">
        <v>180.9</v>
      </c>
      <c r="J1837" s="74">
        <f t="shared" si="91"/>
        <v>7.5375000000000005</v>
      </c>
      <c r="K1837" s="26" t="e">
        <f t="shared" si="90"/>
        <v>#REF!</v>
      </c>
      <c r="L1837" s="75" t="e">
        <f t="shared" si="92"/>
        <v>#REF!</v>
      </c>
    </row>
    <row r="1838" spans="7:12" x14ac:dyDescent="0.25">
      <c r="G1838" s="13"/>
      <c r="H1838" s="13"/>
      <c r="I1838" s="13">
        <v>181</v>
      </c>
      <c r="J1838" s="74">
        <f t="shared" si="91"/>
        <v>7.541666666666667</v>
      </c>
      <c r="K1838" s="26" t="e">
        <f t="shared" si="90"/>
        <v>#REF!</v>
      </c>
      <c r="L1838" s="75" t="e">
        <f t="shared" si="92"/>
        <v>#REF!</v>
      </c>
    </row>
    <row r="1839" spans="7:12" x14ac:dyDescent="0.25">
      <c r="G1839" s="13"/>
      <c r="H1839" s="13"/>
      <c r="I1839" s="13">
        <v>181.1</v>
      </c>
      <c r="J1839" s="74">
        <f t="shared" si="91"/>
        <v>7.5458333333333334</v>
      </c>
      <c r="K1839" s="26" t="e">
        <f t="shared" si="90"/>
        <v>#REF!</v>
      </c>
      <c r="L1839" s="75" t="e">
        <f t="shared" si="92"/>
        <v>#REF!</v>
      </c>
    </row>
    <row r="1840" spans="7:12" x14ac:dyDescent="0.25">
      <c r="G1840" s="13"/>
      <c r="H1840" s="13"/>
      <c r="I1840" s="13">
        <v>181.2</v>
      </c>
      <c r="J1840" s="74">
        <f t="shared" si="91"/>
        <v>7.55</v>
      </c>
      <c r="K1840" s="26" t="e">
        <f t="shared" si="90"/>
        <v>#REF!</v>
      </c>
      <c r="L1840" s="75" t="e">
        <f t="shared" si="92"/>
        <v>#REF!</v>
      </c>
    </row>
    <row r="1841" spans="7:12" x14ac:dyDescent="0.25">
      <c r="G1841" s="13"/>
      <c r="H1841" s="13"/>
      <c r="I1841" s="13">
        <v>181.3</v>
      </c>
      <c r="J1841" s="74">
        <f t="shared" si="91"/>
        <v>7.5541666666666671</v>
      </c>
      <c r="K1841" s="26" t="e">
        <f t="shared" si="90"/>
        <v>#REF!</v>
      </c>
      <c r="L1841" s="75" t="e">
        <f t="shared" si="92"/>
        <v>#REF!</v>
      </c>
    </row>
    <row r="1842" spans="7:12" x14ac:dyDescent="0.25">
      <c r="G1842" s="13"/>
      <c r="H1842" s="13"/>
      <c r="I1842" s="13">
        <v>181.4</v>
      </c>
      <c r="J1842" s="74">
        <f t="shared" si="91"/>
        <v>7.5583333333333336</v>
      </c>
      <c r="K1842" s="26" t="e">
        <f t="shared" si="90"/>
        <v>#REF!</v>
      </c>
      <c r="L1842" s="75" t="e">
        <f t="shared" si="92"/>
        <v>#REF!</v>
      </c>
    </row>
    <row r="1843" spans="7:12" x14ac:dyDescent="0.25">
      <c r="G1843" s="13"/>
      <c r="H1843" s="13"/>
      <c r="I1843" s="13">
        <v>181.5</v>
      </c>
      <c r="J1843" s="74">
        <f t="shared" si="91"/>
        <v>7.5625</v>
      </c>
      <c r="K1843" s="26" t="e">
        <f t="shared" si="90"/>
        <v>#REF!</v>
      </c>
      <c r="L1843" s="75" t="e">
        <f t="shared" si="92"/>
        <v>#REF!</v>
      </c>
    </row>
    <row r="1844" spans="7:12" x14ac:dyDescent="0.25">
      <c r="G1844" s="13"/>
      <c r="H1844" s="13"/>
      <c r="I1844" s="13">
        <v>181.6</v>
      </c>
      <c r="J1844" s="74">
        <f t="shared" si="91"/>
        <v>7.5666666666666664</v>
      </c>
      <c r="K1844" s="26" t="e">
        <f t="shared" si="90"/>
        <v>#REF!</v>
      </c>
      <c r="L1844" s="75" t="e">
        <f t="shared" si="92"/>
        <v>#REF!</v>
      </c>
    </row>
    <row r="1845" spans="7:12" x14ac:dyDescent="0.25">
      <c r="G1845" s="13"/>
      <c r="H1845" s="13"/>
      <c r="I1845" s="13">
        <v>181.7</v>
      </c>
      <c r="J1845" s="74">
        <f t="shared" si="91"/>
        <v>7.5708333333333329</v>
      </c>
      <c r="K1845" s="26" t="e">
        <f t="shared" si="90"/>
        <v>#REF!</v>
      </c>
      <c r="L1845" s="75" t="e">
        <f t="shared" si="92"/>
        <v>#REF!</v>
      </c>
    </row>
    <row r="1846" spans="7:12" x14ac:dyDescent="0.25">
      <c r="G1846" s="13"/>
      <c r="H1846" s="13"/>
      <c r="I1846" s="13">
        <v>181.8</v>
      </c>
      <c r="J1846" s="74">
        <f t="shared" si="91"/>
        <v>7.5750000000000002</v>
      </c>
      <c r="K1846" s="26" t="e">
        <f t="shared" si="90"/>
        <v>#REF!</v>
      </c>
      <c r="L1846" s="75" t="e">
        <f t="shared" si="92"/>
        <v>#REF!</v>
      </c>
    </row>
    <row r="1847" spans="7:12" x14ac:dyDescent="0.25">
      <c r="G1847" s="13"/>
      <c r="H1847" s="13"/>
      <c r="I1847" s="13">
        <v>181.9</v>
      </c>
      <c r="J1847" s="74">
        <f t="shared" si="91"/>
        <v>7.5791666666666666</v>
      </c>
      <c r="K1847" s="26" t="e">
        <f t="shared" si="90"/>
        <v>#REF!</v>
      </c>
      <c r="L1847" s="75" t="e">
        <f t="shared" si="92"/>
        <v>#REF!</v>
      </c>
    </row>
    <row r="1848" spans="7:12" x14ac:dyDescent="0.25">
      <c r="G1848" s="13"/>
      <c r="H1848" s="13"/>
      <c r="I1848" s="13">
        <v>182</v>
      </c>
      <c r="J1848" s="74">
        <f t="shared" si="91"/>
        <v>7.583333333333333</v>
      </c>
      <c r="K1848" s="26" t="e">
        <f t="shared" si="90"/>
        <v>#REF!</v>
      </c>
      <c r="L1848" s="75" t="e">
        <f t="shared" si="92"/>
        <v>#REF!</v>
      </c>
    </row>
    <row r="1849" spans="7:12" x14ac:dyDescent="0.25">
      <c r="G1849" s="13"/>
      <c r="H1849" s="13"/>
      <c r="I1849" s="13">
        <v>182.1</v>
      </c>
      <c r="J1849" s="74">
        <f t="shared" si="91"/>
        <v>7.5874999999999995</v>
      </c>
      <c r="K1849" s="26" t="e">
        <f t="shared" si="90"/>
        <v>#REF!</v>
      </c>
      <c r="L1849" s="75" t="e">
        <f t="shared" si="92"/>
        <v>#REF!</v>
      </c>
    </row>
    <row r="1850" spans="7:12" x14ac:dyDescent="0.25">
      <c r="G1850" s="13"/>
      <c r="H1850" s="13"/>
      <c r="I1850" s="13">
        <v>182.2</v>
      </c>
      <c r="J1850" s="74">
        <f t="shared" si="91"/>
        <v>7.5916666666666659</v>
      </c>
      <c r="K1850" s="26" t="e">
        <f t="shared" si="90"/>
        <v>#REF!</v>
      </c>
      <c r="L1850" s="75" t="e">
        <f t="shared" si="92"/>
        <v>#REF!</v>
      </c>
    </row>
    <row r="1851" spans="7:12" x14ac:dyDescent="0.25">
      <c r="G1851" s="13"/>
      <c r="H1851" s="13"/>
      <c r="I1851" s="13">
        <v>182.3</v>
      </c>
      <c r="J1851" s="74">
        <f t="shared" si="91"/>
        <v>7.5958333333333341</v>
      </c>
      <c r="K1851" s="26" t="e">
        <f t="shared" si="90"/>
        <v>#REF!</v>
      </c>
      <c r="L1851" s="75" t="e">
        <f t="shared" si="92"/>
        <v>#REF!</v>
      </c>
    </row>
    <row r="1852" spans="7:12" x14ac:dyDescent="0.25">
      <c r="G1852" s="13"/>
      <c r="H1852" s="13"/>
      <c r="I1852" s="13">
        <v>182.4</v>
      </c>
      <c r="J1852" s="74">
        <f t="shared" si="91"/>
        <v>7.6000000000000005</v>
      </c>
      <c r="K1852" s="26" t="e">
        <f t="shared" si="90"/>
        <v>#REF!</v>
      </c>
      <c r="L1852" s="75" t="e">
        <f t="shared" si="92"/>
        <v>#REF!</v>
      </c>
    </row>
    <row r="1853" spans="7:12" x14ac:dyDescent="0.25">
      <c r="G1853" s="13"/>
      <c r="H1853" s="13"/>
      <c r="I1853" s="13">
        <v>182.5</v>
      </c>
      <c r="J1853" s="74">
        <f t="shared" si="91"/>
        <v>7.604166666666667</v>
      </c>
      <c r="K1853" s="26" t="e">
        <f t="shared" si="90"/>
        <v>#REF!</v>
      </c>
      <c r="L1853" s="75" t="e">
        <f t="shared" si="92"/>
        <v>#REF!</v>
      </c>
    </row>
    <row r="1854" spans="7:12" x14ac:dyDescent="0.25">
      <c r="G1854" s="13"/>
      <c r="H1854" s="13"/>
      <c r="I1854" s="13">
        <v>182.6</v>
      </c>
      <c r="J1854" s="74">
        <f t="shared" si="91"/>
        <v>7.6083333333333334</v>
      </c>
      <c r="K1854" s="26" t="e">
        <f t="shared" si="90"/>
        <v>#REF!</v>
      </c>
      <c r="L1854" s="75" t="e">
        <f t="shared" si="92"/>
        <v>#REF!</v>
      </c>
    </row>
    <row r="1855" spans="7:12" x14ac:dyDescent="0.25">
      <c r="G1855" s="13"/>
      <c r="H1855" s="13"/>
      <c r="I1855" s="13">
        <v>182.7</v>
      </c>
      <c r="J1855" s="74">
        <f t="shared" si="91"/>
        <v>7.6124999999999998</v>
      </c>
      <c r="K1855" s="26" t="e">
        <f t="shared" si="90"/>
        <v>#REF!</v>
      </c>
      <c r="L1855" s="75" t="e">
        <f t="shared" si="92"/>
        <v>#REF!</v>
      </c>
    </row>
    <row r="1856" spans="7:12" x14ac:dyDescent="0.25">
      <c r="G1856" s="13"/>
      <c r="H1856" s="13"/>
      <c r="I1856" s="13">
        <v>182.8</v>
      </c>
      <c r="J1856" s="74">
        <f t="shared" si="91"/>
        <v>7.6166666666666671</v>
      </c>
      <c r="K1856" s="26" t="e">
        <f t="shared" si="90"/>
        <v>#REF!</v>
      </c>
      <c r="L1856" s="75" t="e">
        <f t="shared" si="92"/>
        <v>#REF!</v>
      </c>
    </row>
    <row r="1857" spans="7:12" x14ac:dyDescent="0.25">
      <c r="G1857" s="13"/>
      <c r="H1857" s="13"/>
      <c r="I1857" s="13">
        <v>182.9</v>
      </c>
      <c r="J1857" s="74">
        <f t="shared" si="91"/>
        <v>7.6208333333333336</v>
      </c>
      <c r="K1857" s="26" t="e">
        <f t="shared" si="90"/>
        <v>#REF!</v>
      </c>
      <c r="L1857" s="75" t="e">
        <f t="shared" si="92"/>
        <v>#REF!</v>
      </c>
    </row>
    <row r="1858" spans="7:12" x14ac:dyDescent="0.25">
      <c r="G1858" s="13"/>
      <c r="H1858" s="13"/>
      <c r="I1858" s="13">
        <v>183</v>
      </c>
      <c r="J1858" s="74">
        <f t="shared" si="91"/>
        <v>7.625</v>
      </c>
      <c r="K1858" s="26" t="e">
        <f t="shared" si="90"/>
        <v>#REF!</v>
      </c>
      <c r="L1858" s="75" t="e">
        <f t="shared" si="92"/>
        <v>#REF!</v>
      </c>
    </row>
    <row r="1859" spans="7:12" x14ac:dyDescent="0.25">
      <c r="G1859" s="13"/>
      <c r="H1859" s="13"/>
      <c r="I1859" s="13">
        <v>183.1</v>
      </c>
      <c r="J1859" s="74">
        <f t="shared" si="91"/>
        <v>7.6291666666666664</v>
      </c>
      <c r="K1859" s="26" t="e">
        <f t="shared" si="90"/>
        <v>#REF!</v>
      </c>
      <c r="L1859" s="75" t="e">
        <f t="shared" si="92"/>
        <v>#REF!</v>
      </c>
    </row>
    <row r="1860" spans="7:12" x14ac:dyDescent="0.25">
      <c r="G1860" s="13"/>
      <c r="H1860" s="13"/>
      <c r="I1860" s="13">
        <v>183.2</v>
      </c>
      <c r="J1860" s="74">
        <f t="shared" si="91"/>
        <v>7.6333333333333329</v>
      </c>
      <c r="K1860" s="26" t="e">
        <f t="shared" si="90"/>
        <v>#REF!</v>
      </c>
      <c r="L1860" s="75" t="e">
        <f t="shared" si="92"/>
        <v>#REF!</v>
      </c>
    </row>
    <row r="1861" spans="7:12" x14ac:dyDescent="0.25">
      <c r="G1861" s="13"/>
      <c r="H1861" s="13"/>
      <c r="I1861" s="13">
        <v>183.3</v>
      </c>
      <c r="J1861" s="74">
        <f t="shared" si="91"/>
        <v>7.6375000000000002</v>
      </c>
      <c r="K1861" s="26" t="e">
        <f t="shared" si="90"/>
        <v>#REF!</v>
      </c>
      <c r="L1861" s="75" t="e">
        <f t="shared" si="92"/>
        <v>#REF!</v>
      </c>
    </row>
    <row r="1862" spans="7:12" x14ac:dyDescent="0.25">
      <c r="G1862" s="13"/>
      <c r="H1862" s="13"/>
      <c r="I1862" s="13">
        <v>183.4</v>
      </c>
      <c r="J1862" s="74">
        <f t="shared" si="91"/>
        <v>7.6416666666666666</v>
      </c>
      <c r="K1862" s="26" t="e">
        <f t="shared" si="90"/>
        <v>#REF!</v>
      </c>
      <c r="L1862" s="75" t="e">
        <f t="shared" si="92"/>
        <v>#REF!</v>
      </c>
    </row>
    <row r="1863" spans="7:12" x14ac:dyDescent="0.25">
      <c r="G1863" s="13"/>
      <c r="H1863" s="13"/>
      <c r="I1863" s="13">
        <v>183.5</v>
      </c>
      <c r="J1863" s="74">
        <f t="shared" si="91"/>
        <v>7.645833333333333</v>
      </c>
      <c r="K1863" s="26" t="e">
        <f t="shared" si="90"/>
        <v>#REF!</v>
      </c>
      <c r="L1863" s="75" t="e">
        <f t="shared" si="92"/>
        <v>#REF!</v>
      </c>
    </row>
    <row r="1864" spans="7:12" x14ac:dyDescent="0.25">
      <c r="G1864" s="13"/>
      <c r="H1864" s="13"/>
      <c r="I1864" s="13">
        <v>183.6</v>
      </c>
      <c r="J1864" s="74">
        <f t="shared" si="91"/>
        <v>7.6499999999999995</v>
      </c>
      <c r="K1864" s="26" t="e">
        <f t="shared" si="90"/>
        <v>#REF!</v>
      </c>
      <c r="L1864" s="75" t="e">
        <f t="shared" si="92"/>
        <v>#REF!</v>
      </c>
    </row>
    <row r="1865" spans="7:12" x14ac:dyDescent="0.25">
      <c r="G1865" s="13"/>
      <c r="H1865" s="13"/>
      <c r="I1865" s="13">
        <v>183.7</v>
      </c>
      <c r="J1865" s="74">
        <f t="shared" si="91"/>
        <v>7.6541666666666659</v>
      </c>
      <c r="K1865" s="26" t="e">
        <f t="shared" si="90"/>
        <v>#REF!</v>
      </c>
      <c r="L1865" s="75" t="e">
        <f t="shared" si="92"/>
        <v>#REF!</v>
      </c>
    </row>
    <row r="1866" spans="7:12" x14ac:dyDescent="0.25">
      <c r="G1866" s="13"/>
      <c r="H1866" s="13"/>
      <c r="I1866" s="13">
        <v>183.8</v>
      </c>
      <c r="J1866" s="74">
        <f t="shared" si="91"/>
        <v>7.6583333333333341</v>
      </c>
      <c r="K1866" s="26" t="e">
        <f t="shared" si="90"/>
        <v>#REF!</v>
      </c>
      <c r="L1866" s="75" t="e">
        <f t="shared" si="92"/>
        <v>#REF!</v>
      </c>
    </row>
    <row r="1867" spans="7:12" x14ac:dyDescent="0.25">
      <c r="G1867" s="13"/>
      <c r="H1867" s="13"/>
      <c r="I1867" s="13">
        <v>183.9</v>
      </c>
      <c r="J1867" s="74">
        <f t="shared" si="91"/>
        <v>7.6625000000000005</v>
      </c>
      <c r="K1867" s="26" t="e">
        <f t="shared" si="90"/>
        <v>#REF!</v>
      </c>
      <c r="L1867" s="75" t="e">
        <f t="shared" si="92"/>
        <v>#REF!</v>
      </c>
    </row>
    <row r="1868" spans="7:12" x14ac:dyDescent="0.25">
      <c r="G1868" s="13"/>
      <c r="H1868" s="13"/>
      <c r="I1868" s="13">
        <v>184</v>
      </c>
      <c r="J1868" s="74">
        <f t="shared" si="91"/>
        <v>7.666666666666667</v>
      </c>
      <c r="K1868" s="26" t="e">
        <f t="shared" si="90"/>
        <v>#REF!</v>
      </c>
      <c r="L1868" s="75" t="e">
        <f t="shared" si="92"/>
        <v>#REF!</v>
      </c>
    </row>
    <row r="1869" spans="7:12" x14ac:dyDescent="0.25">
      <c r="G1869" s="13"/>
      <c r="H1869" s="13"/>
      <c r="I1869" s="13">
        <v>184.1</v>
      </c>
      <c r="J1869" s="74">
        <f t="shared" si="91"/>
        <v>7.6708333333333334</v>
      </c>
      <c r="K1869" s="26" t="e">
        <f t="shared" si="90"/>
        <v>#REF!</v>
      </c>
      <c r="L1869" s="75" t="e">
        <f t="shared" si="92"/>
        <v>#REF!</v>
      </c>
    </row>
    <row r="1870" spans="7:12" x14ac:dyDescent="0.25">
      <c r="G1870" s="13"/>
      <c r="H1870" s="13"/>
      <c r="I1870" s="13">
        <v>184.2</v>
      </c>
      <c r="J1870" s="74">
        <f t="shared" si="91"/>
        <v>7.6749999999999998</v>
      </c>
      <c r="K1870" s="26" t="e">
        <f t="shared" si="90"/>
        <v>#REF!</v>
      </c>
      <c r="L1870" s="75" t="e">
        <f t="shared" si="92"/>
        <v>#REF!</v>
      </c>
    </row>
    <row r="1871" spans="7:12" x14ac:dyDescent="0.25">
      <c r="G1871" s="13"/>
      <c r="H1871" s="13"/>
      <c r="I1871" s="13">
        <v>184.3</v>
      </c>
      <c r="J1871" s="74">
        <f t="shared" si="91"/>
        <v>7.6791666666666671</v>
      </c>
      <c r="K1871" s="26" t="e">
        <f t="shared" si="90"/>
        <v>#REF!</v>
      </c>
      <c r="L1871" s="75" t="e">
        <f t="shared" si="92"/>
        <v>#REF!</v>
      </c>
    </row>
    <row r="1872" spans="7:12" x14ac:dyDescent="0.25">
      <c r="G1872" s="13"/>
      <c r="H1872" s="13"/>
      <c r="I1872" s="13">
        <v>184.4</v>
      </c>
      <c r="J1872" s="74">
        <f t="shared" si="91"/>
        <v>7.6833333333333336</v>
      </c>
      <c r="K1872" s="26" t="e">
        <f t="shared" si="90"/>
        <v>#REF!</v>
      </c>
      <c r="L1872" s="75" t="e">
        <f t="shared" si="92"/>
        <v>#REF!</v>
      </c>
    </row>
    <row r="1873" spans="7:12" x14ac:dyDescent="0.25">
      <c r="G1873" s="13"/>
      <c r="H1873" s="13"/>
      <c r="I1873" s="13">
        <v>184.5</v>
      </c>
      <c r="J1873" s="74">
        <f t="shared" si="91"/>
        <v>7.6875</v>
      </c>
      <c r="K1873" s="26" t="e">
        <f t="shared" si="90"/>
        <v>#REF!</v>
      </c>
      <c r="L1873" s="75" t="e">
        <f t="shared" si="92"/>
        <v>#REF!</v>
      </c>
    </row>
    <row r="1874" spans="7:12" x14ac:dyDescent="0.25">
      <c r="G1874" s="13"/>
      <c r="H1874" s="13"/>
      <c r="I1874" s="13">
        <v>184.6</v>
      </c>
      <c r="J1874" s="74">
        <f t="shared" si="91"/>
        <v>7.6916666666666664</v>
      </c>
      <c r="K1874" s="26" t="e">
        <f t="shared" si="90"/>
        <v>#REF!</v>
      </c>
      <c r="L1874" s="75" t="e">
        <f t="shared" si="92"/>
        <v>#REF!</v>
      </c>
    </row>
    <row r="1875" spans="7:12" x14ac:dyDescent="0.25">
      <c r="G1875" s="13"/>
      <c r="H1875" s="13"/>
      <c r="I1875" s="13">
        <v>184.7</v>
      </c>
      <c r="J1875" s="74">
        <f t="shared" si="91"/>
        <v>7.6958333333333329</v>
      </c>
      <c r="K1875" s="26" t="e">
        <f t="shared" si="90"/>
        <v>#REF!</v>
      </c>
      <c r="L1875" s="75" t="e">
        <f t="shared" si="92"/>
        <v>#REF!</v>
      </c>
    </row>
    <row r="1876" spans="7:12" x14ac:dyDescent="0.25">
      <c r="G1876" s="13"/>
      <c r="H1876" s="13"/>
      <c r="I1876" s="13">
        <v>184.8</v>
      </c>
      <c r="J1876" s="74">
        <f t="shared" si="91"/>
        <v>7.7</v>
      </c>
      <c r="K1876" s="26" t="e">
        <f t="shared" si="90"/>
        <v>#REF!</v>
      </c>
      <c r="L1876" s="75" t="e">
        <f t="shared" si="92"/>
        <v>#REF!</v>
      </c>
    </row>
    <row r="1877" spans="7:12" x14ac:dyDescent="0.25">
      <c r="G1877" s="13"/>
      <c r="H1877" s="13"/>
      <c r="I1877" s="13">
        <v>184.9</v>
      </c>
      <c r="J1877" s="74">
        <f t="shared" si="91"/>
        <v>7.7041666666666666</v>
      </c>
      <c r="K1877" s="26" t="e">
        <f t="shared" si="90"/>
        <v>#REF!</v>
      </c>
      <c r="L1877" s="75" t="e">
        <f t="shared" si="92"/>
        <v>#REF!</v>
      </c>
    </row>
    <row r="1878" spans="7:12" x14ac:dyDescent="0.25">
      <c r="G1878" s="13"/>
      <c r="H1878" s="13"/>
      <c r="I1878" s="13">
        <v>185</v>
      </c>
      <c r="J1878" s="74">
        <f t="shared" si="91"/>
        <v>7.708333333333333</v>
      </c>
      <c r="K1878" s="26" t="e">
        <f t="shared" si="90"/>
        <v>#REF!</v>
      </c>
      <c r="L1878" s="75" t="e">
        <f t="shared" si="92"/>
        <v>#REF!</v>
      </c>
    </row>
    <row r="1879" spans="7:12" x14ac:dyDescent="0.25">
      <c r="G1879" s="13"/>
      <c r="H1879" s="13"/>
      <c r="I1879" s="13">
        <v>185.1</v>
      </c>
      <c r="J1879" s="74">
        <f t="shared" si="91"/>
        <v>7.7124999999999995</v>
      </c>
      <c r="K1879" s="26" t="e">
        <f t="shared" si="90"/>
        <v>#REF!</v>
      </c>
      <c r="L1879" s="75" t="e">
        <f t="shared" si="92"/>
        <v>#REF!</v>
      </c>
    </row>
    <row r="1880" spans="7:12" x14ac:dyDescent="0.25">
      <c r="G1880" s="13"/>
      <c r="H1880" s="13"/>
      <c r="I1880" s="13">
        <v>185.2</v>
      </c>
      <c r="J1880" s="74">
        <f t="shared" si="91"/>
        <v>7.7166666666666659</v>
      </c>
      <c r="K1880" s="26" t="e">
        <f t="shared" si="90"/>
        <v>#REF!</v>
      </c>
      <c r="L1880" s="75" t="e">
        <f t="shared" si="92"/>
        <v>#REF!</v>
      </c>
    </row>
    <row r="1881" spans="7:12" x14ac:dyDescent="0.25">
      <c r="G1881" s="13"/>
      <c r="H1881" s="13"/>
      <c r="I1881" s="13">
        <v>185.3</v>
      </c>
      <c r="J1881" s="74">
        <f t="shared" si="91"/>
        <v>7.7208333333333341</v>
      </c>
      <c r="K1881" s="26" t="e">
        <f t="shared" si="90"/>
        <v>#REF!</v>
      </c>
      <c r="L1881" s="75" t="e">
        <f t="shared" si="92"/>
        <v>#REF!</v>
      </c>
    </row>
    <row r="1882" spans="7:12" x14ac:dyDescent="0.25">
      <c r="G1882" s="13"/>
      <c r="H1882" s="13"/>
      <c r="I1882" s="13">
        <v>185.4</v>
      </c>
      <c r="J1882" s="74">
        <f t="shared" si="91"/>
        <v>7.7250000000000005</v>
      </c>
      <c r="K1882" s="26" t="e">
        <f t="shared" si="90"/>
        <v>#REF!</v>
      </c>
      <c r="L1882" s="75" t="e">
        <f t="shared" si="92"/>
        <v>#REF!</v>
      </c>
    </row>
    <row r="1883" spans="7:12" x14ac:dyDescent="0.25">
      <c r="G1883" s="13"/>
      <c r="H1883" s="13"/>
      <c r="I1883" s="13">
        <v>185.5</v>
      </c>
      <c r="J1883" s="74">
        <f t="shared" si="91"/>
        <v>7.729166666666667</v>
      </c>
      <c r="K1883" s="26" t="e">
        <f t="shared" si="90"/>
        <v>#REF!</v>
      </c>
      <c r="L1883" s="75" t="e">
        <f t="shared" si="92"/>
        <v>#REF!</v>
      </c>
    </row>
    <row r="1884" spans="7:12" x14ac:dyDescent="0.25">
      <c r="G1884" s="13"/>
      <c r="H1884" s="13"/>
      <c r="I1884" s="13">
        <v>185.6</v>
      </c>
      <c r="J1884" s="74">
        <f t="shared" si="91"/>
        <v>7.7333333333333334</v>
      </c>
      <c r="K1884" s="26" t="e">
        <f t="shared" ref="K1884:K1947" si="93">100%-EXP(-I1884/24*$B$10)</f>
        <v>#REF!</v>
      </c>
      <c r="L1884" s="75" t="e">
        <f t="shared" si="92"/>
        <v>#REF!</v>
      </c>
    </row>
    <row r="1885" spans="7:12" x14ac:dyDescent="0.25">
      <c r="G1885" s="13"/>
      <c r="H1885" s="13"/>
      <c r="I1885" s="13">
        <v>185.7</v>
      </c>
      <c r="J1885" s="74">
        <f t="shared" ref="J1885:J1948" si="94">I1885/24</f>
        <v>7.7374999999999998</v>
      </c>
      <c r="K1885" s="26" t="e">
        <f t="shared" si="93"/>
        <v>#REF!</v>
      </c>
      <c r="L1885" s="75" t="e">
        <f t="shared" si="92"/>
        <v>#REF!</v>
      </c>
    </row>
    <row r="1886" spans="7:12" x14ac:dyDescent="0.25">
      <c r="G1886" s="13"/>
      <c r="H1886" s="13"/>
      <c r="I1886" s="13">
        <v>185.8</v>
      </c>
      <c r="J1886" s="74">
        <f t="shared" si="94"/>
        <v>7.7416666666666671</v>
      </c>
      <c r="K1886" s="26" t="e">
        <f t="shared" si="93"/>
        <v>#REF!</v>
      </c>
      <c r="L1886" s="75" t="e">
        <f t="shared" si="92"/>
        <v>#REF!</v>
      </c>
    </row>
    <row r="1887" spans="7:12" x14ac:dyDescent="0.25">
      <c r="G1887" s="13"/>
      <c r="H1887" s="13"/>
      <c r="I1887" s="13">
        <v>185.9</v>
      </c>
      <c r="J1887" s="74">
        <f t="shared" si="94"/>
        <v>7.7458333333333336</v>
      </c>
      <c r="K1887" s="26" t="e">
        <f t="shared" si="93"/>
        <v>#REF!</v>
      </c>
      <c r="L1887" s="75" t="e">
        <f t="shared" ref="L1887:L1950" si="95">K1887-K1886</f>
        <v>#REF!</v>
      </c>
    </row>
    <row r="1888" spans="7:12" x14ac:dyDescent="0.25">
      <c r="G1888" s="13"/>
      <c r="H1888" s="13"/>
      <c r="I1888" s="13">
        <v>186</v>
      </c>
      <c r="J1888" s="74">
        <f t="shared" si="94"/>
        <v>7.75</v>
      </c>
      <c r="K1888" s="26" t="e">
        <f t="shared" si="93"/>
        <v>#REF!</v>
      </c>
      <c r="L1888" s="75" t="e">
        <f t="shared" si="95"/>
        <v>#REF!</v>
      </c>
    </row>
    <row r="1889" spans="7:12" x14ac:dyDescent="0.25">
      <c r="G1889" s="13"/>
      <c r="H1889" s="13"/>
      <c r="I1889" s="13">
        <v>186.1</v>
      </c>
      <c r="J1889" s="74">
        <f t="shared" si="94"/>
        <v>7.7541666666666664</v>
      </c>
      <c r="K1889" s="26" t="e">
        <f t="shared" si="93"/>
        <v>#REF!</v>
      </c>
      <c r="L1889" s="75" t="e">
        <f t="shared" si="95"/>
        <v>#REF!</v>
      </c>
    </row>
    <row r="1890" spans="7:12" x14ac:dyDescent="0.25">
      <c r="G1890" s="13"/>
      <c r="H1890" s="13"/>
      <c r="I1890" s="13">
        <v>186.2</v>
      </c>
      <c r="J1890" s="74">
        <f t="shared" si="94"/>
        <v>7.7583333333333329</v>
      </c>
      <c r="K1890" s="26" t="e">
        <f t="shared" si="93"/>
        <v>#REF!</v>
      </c>
      <c r="L1890" s="75" t="e">
        <f t="shared" si="95"/>
        <v>#REF!</v>
      </c>
    </row>
    <row r="1891" spans="7:12" x14ac:dyDescent="0.25">
      <c r="G1891" s="13"/>
      <c r="H1891" s="13"/>
      <c r="I1891" s="13">
        <v>186.3</v>
      </c>
      <c r="J1891" s="74">
        <f t="shared" si="94"/>
        <v>7.7625000000000002</v>
      </c>
      <c r="K1891" s="26" t="e">
        <f t="shared" si="93"/>
        <v>#REF!</v>
      </c>
      <c r="L1891" s="75" t="e">
        <f t="shared" si="95"/>
        <v>#REF!</v>
      </c>
    </row>
    <row r="1892" spans="7:12" x14ac:dyDescent="0.25">
      <c r="G1892" s="13"/>
      <c r="H1892" s="13"/>
      <c r="I1892" s="13">
        <v>186.4</v>
      </c>
      <c r="J1892" s="74">
        <f t="shared" si="94"/>
        <v>7.7666666666666666</v>
      </c>
      <c r="K1892" s="26" t="e">
        <f t="shared" si="93"/>
        <v>#REF!</v>
      </c>
      <c r="L1892" s="75" t="e">
        <f t="shared" si="95"/>
        <v>#REF!</v>
      </c>
    </row>
    <row r="1893" spans="7:12" x14ac:dyDescent="0.25">
      <c r="G1893" s="13"/>
      <c r="H1893" s="13"/>
      <c r="I1893" s="13">
        <v>186.5</v>
      </c>
      <c r="J1893" s="74">
        <f t="shared" si="94"/>
        <v>7.770833333333333</v>
      </c>
      <c r="K1893" s="26" t="e">
        <f t="shared" si="93"/>
        <v>#REF!</v>
      </c>
      <c r="L1893" s="75" t="e">
        <f t="shared" si="95"/>
        <v>#REF!</v>
      </c>
    </row>
    <row r="1894" spans="7:12" x14ac:dyDescent="0.25">
      <c r="G1894" s="13"/>
      <c r="H1894" s="13"/>
      <c r="I1894" s="13">
        <v>186.6</v>
      </c>
      <c r="J1894" s="74">
        <f t="shared" si="94"/>
        <v>7.7749999999999995</v>
      </c>
      <c r="K1894" s="26" t="e">
        <f t="shared" si="93"/>
        <v>#REF!</v>
      </c>
      <c r="L1894" s="75" t="e">
        <f t="shared" si="95"/>
        <v>#REF!</v>
      </c>
    </row>
    <row r="1895" spans="7:12" x14ac:dyDescent="0.25">
      <c r="G1895" s="13"/>
      <c r="H1895" s="13"/>
      <c r="I1895" s="13">
        <v>186.7</v>
      </c>
      <c r="J1895" s="74">
        <f t="shared" si="94"/>
        <v>7.7791666666666659</v>
      </c>
      <c r="K1895" s="26" t="e">
        <f t="shared" si="93"/>
        <v>#REF!</v>
      </c>
      <c r="L1895" s="75" t="e">
        <f t="shared" si="95"/>
        <v>#REF!</v>
      </c>
    </row>
    <row r="1896" spans="7:12" x14ac:dyDescent="0.25">
      <c r="G1896" s="13"/>
      <c r="H1896" s="13"/>
      <c r="I1896" s="13">
        <v>186.8</v>
      </c>
      <c r="J1896" s="74">
        <f t="shared" si="94"/>
        <v>7.7833333333333341</v>
      </c>
      <c r="K1896" s="26" t="e">
        <f t="shared" si="93"/>
        <v>#REF!</v>
      </c>
      <c r="L1896" s="75" t="e">
        <f t="shared" si="95"/>
        <v>#REF!</v>
      </c>
    </row>
    <row r="1897" spans="7:12" x14ac:dyDescent="0.25">
      <c r="G1897" s="13"/>
      <c r="H1897" s="13"/>
      <c r="I1897" s="13">
        <v>186.9</v>
      </c>
      <c r="J1897" s="74">
        <f t="shared" si="94"/>
        <v>7.7875000000000005</v>
      </c>
      <c r="K1897" s="26" t="e">
        <f t="shared" si="93"/>
        <v>#REF!</v>
      </c>
      <c r="L1897" s="75" t="e">
        <f t="shared" si="95"/>
        <v>#REF!</v>
      </c>
    </row>
    <row r="1898" spans="7:12" x14ac:dyDescent="0.25">
      <c r="G1898" s="13"/>
      <c r="H1898" s="13"/>
      <c r="I1898" s="13">
        <v>187</v>
      </c>
      <c r="J1898" s="74">
        <f t="shared" si="94"/>
        <v>7.791666666666667</v>
      </c>
      <c r="K1898" s="26" t="e">
        <f t="shared" si="93"/>
        <v>#REF!</v>
      </c>
      <c r="L1898" s="75" t="e">
        <f t="shared" si="95"/>
        <v>#REF!</v>
      </c>
    </row>
    <row r="1899" spans="7:12" x14ac:dyDescent="0.25">
      <c r="G1899" s="13"/>
      <c r="H1899" s="13"/>
      <c r="I1899" s="13">
        <v>187.1</v>
      </c>
      <c r="J1899" s="74">
        <f t="shared" si="94"/>
        <v>7.7958333333333334</v>
      </c>
      <c r="K1899" s="26" t="e">
        <f t="shared" si="93"/>
        <v>#REF!</v>
      </c>
      <c r="L1899" s="75" t="e">
        <f t="shared" si="95"/>
        <v>#REF!</v>
      </c>
    </row>
    <row r="1900" spans="7:12" x14ac:dyDescent="0.25">
      <c r="G1900" s="13"/>
      <c r="H1900" s="13"/>
      <c r="I1900" s="13">
        <v>187.2</v>
      </c>
      <c r="J1900" s="74">
        <f t="shared" si="94"/>
        <v>7.8</v>
      </c>
      <c r="K1900" s="26" t="e">
        <f t="shared" si="93"/>
        <v>#REF!</v>
      </c>
      <c r="L1900" s="75" t="e">
        <f t="shared" si="95"/>
        <v>#REF!</v>
      </c>
    </row>
    <row r="1901" spans="7:12" x14ac:dyDescent="0.25">
      <c r="G1901" s="13"/>
      <c r="H1901" s="13"/>
      <c r="I1901" s="13">
        <v>187.3</v>
      </c>
      <c r="J1901" s="74">
        <f t="shared" si="94"/>
        <v>7.8041666666666671</v>
      </c>
      <c r="K1901" s="26" t="e">
        <f t="shared" si="93"/>
        <v>#REF!</v>
      </c>
      <c r="L1901" s="75" t="e">
        <f t="shared" si="95"/>
        <v>#REF!</v>
      </c>
    </row>
    <row r="1902" spans="7:12" x14ac:dyDescent="0.25">
      <c r="G1902" s="13"/>
      <c r="H1902" s="13"/>
      <c r="I1902" s="13">
        <v>187.4</v>
      </c>
      <c r="J1902" s="74">
        <f t="shared" si="94"/>
        <v>7.8083333333333336</v>
      </c>
      <c r="K1902" s="26" t="e">
        <f t="shared" si="93"/>
        <v>#REF!</v>
      </c>
      <c r="L1902" s="75" t="e">
        <f t="shared" si="95"/>
        <v>#REF!</v>
      </c>
    </row>
    <row r="1903" spans="7:12" x14ac:dyDescent="0.25">
      <c r="G1903" s="13"/>
      <c r="H1903" s="13"/>
      <c r="I1903" s="13">
        <v>187.5</v>
      </c>
      <c r="J1903" s="74">
        <f t="shared" si="94"/>
        <v>7.8125</v>
      </c>
      <c r="K1903" s="26" t="e">
        <f t="shared" si="93"/>
        <v>#REF!</v>
      </c>
      <c r="L1903" s="75" t="e">
        <f t="shared" si="95"/>
        <v>#REF!</v>
      </c>
    </row>
    <row r="1904" spans="7:12" x14ac:dyDescent="0.25">
      <c r="G1904" s="13"/>
      <c r="H1904" s="13"/>
      <c r="I1904" s="13">
        <v>187.6</v>
      </c>
      <c r="J1904" s="74">
        <f t="shared" si="94"/>
        <v>7.8166666666666664</v>
      </c>
      <c r="K1904" s="26" t="e">
        <f t="shared" si="93"/>
        <v>#REF!</v>
      </c>
      <c r="L1904" s="75" t="e">
        <f t="shared" si="95"/>
        <v>#REF!</v>
      </c>
    </row>
    <row r="1905" spans="7:12" x14ac:dyDescent="0.25">
      <c r="G1905" s="13"/>
      <c r="H1905" s="13"/>
      <c r="I1905" s="13">
        <v>187.7</v>
      </c>
      <c r="J1905" s="74">
        <f t="shared" si="94"/>
        <v>7.8208333333333329</v>
      </c>
      <c r="K1905" s="26" t="e">
        <f t="shared" si="93"/>
        <v>#REF!</v>
      </c>
      <c r="L1905" s="75" t="e">
        <f t="shared" si="95"/>
        <v>#REF!</v>
      </c>
    </row>
    <row r="1906" spans="7:12" x14ac:dyDescent="0.25">
      <c r="G1906" s="13"/>
      <c r="H1906" s="13"/>
      <c r="I1906" s="13">
        <v>187.8</v>
      </c>
      <c r="J1906" s="74">
        <f t="shared" si="94"/>
        <v>7.8250000000000002</v>
      </c>
      <c r="K1906" s="26" t="e">
        <f t="shared" si="93"/>
        <v>#REF!</v>
      </c>
      <c r="L1906" s="75" t="e">
        <f t="shared" si="95"/>
        <v>#REF!</v>
      </c>
    </row>
    <row r="1907" spans="7:12" x14ac:dyDescent="0.25">
      <c r="G1907" s="13"/>
      <c r="H1907" s="13"/>
      <c r="I1907" s="13">
        <v>187.9</v>
      </c>
      <c r="J1907" s="74">
        <f t="shared" si="94"/>
        <v>7.8291666666666666</v>
      </c>
      <c r="K1907" s="26" t="e">
        <f t="shared" si="93"/>
        <v>#REF!</v>
      </c>
      <c r="L1907" s="75" t="e">
        <f t="shared" si="95"/>
        <v>#REF!</v>
      </c>
    </row>
    <row r="1908" spans="7:12" x14ac:dyDescent="0.25">
      <c r="G1908" s="13"/>
      <c r="H1908" s="13"/>
      <c r="I1908" s="13">
        <v>188</v>
      </c>
      <c r="J1908" s="74">
        <f t="shared" si="94"/>
        <v>7.833333333333333</v>
      </c>
      <c r="K1908" s="26" t="e">
        <f t="shared" si="93"/>
        <v>#REF!</v>
      </c>
      <c r="L1908" s="75" t="e">
        <f t="shared" si="95"/>
        <v>#REF!</v>
      </c>
    </row>
    <row r="1909" spans="7:12" x14ac:dyDescent="0.25">
      <c r="G1909" s="13"/>
      <c r="H1909" s="13"/>
      <c r="I1909" s="13">
        <v>188.1</v>
      </c>
      <c r="J1909" s="74">
        <f t="shared" si="94"/>
        <v>7.8374999999999995</v>
      </c>
      <c r="K1909" s="26" t="e">
        <f t="shared" si="93"/>
        <v>#REF!</v>
      </c>
      <c r="L1909" s="75" t="e">
        <f t="shared" si="95"/>
        <v>#REF!</v>
      </c>
    </row>
    <row r="1910" spans="7:12" x14ac:dyDescent="0.25">
      <c r="G1910" s="13"/>
      <c r="H1910" s="13"/>
      <c r="I1910" s="13">
        <v>188.2</v>
      </c>
      <c r="J1910" s="74">
        <f t="shared" si="94"/>
        <v>7.8416666666666659</v>
      </c>
      <c r="K1910" s="26" t="e">
        <f t="shared" si="93"/>
        <v>#REF!</v>
      </c>
      <c r="L1910" s="75" t="e">
        <f t="shared" si="95"/>
        <v>#REF!</v>
      </c>
    </row>
    <row r="1911" spans="7:12" x14ac:dyDescent="0.25">
      <c r="G1911" s="13"/>
      <c r="H1911" s="13"/>
      <c r="I1911" s="13">
        <v>188.3</v>
      </c>
      <c r="J1911" s="74">
        <f t="shared" si="94"/>
        <v>7.8458333333333341</v>
      </c>
      <c r="K1911" s="26" t="e">
        <f t="shared" si="93"/>
        <v>#REF!</v>
      </c>
      <c r="L1911" s="75" t="e">
        <f t="shared" si="95"/>
        <v>#REF!</v>
      </c>
    </row>
    <row r="1912" spans="7:12" x14ac:dyDescent="0.25">
      <c r="G1912" s="13"/>
      <c r="H1912" s="13"/>
      <c r="I1912" s="13">
        <v>188.4</v>
      </c>
      <c r="J1912" s="74">
        <f t="shared" si="94"/>
        <v>7.8500000000000005</v>
      </c>
      <c r="K1912" s="26" t="e">
        <f t="shared" si="93"/>
        <v>#REF!</v>
      </c>
      <c r="L1912" s="75" t="e">
        <f t="shared" si="95"/>
        <v>#REF!</v>
      </c>
    </row>
    <row r="1913" spans="7:12" x14ac:dyDescent="0.25">
      <c r="G1913" s="13"/>
      <c r="H1913" s="13"/>
      <c r="I1913" s="13">
        <v>188.5</v>
      </c>
      <c r="J1913" s="74">
        <f t="shared" si="94"/>
        <v>7.854166666666667</v>
      </c>
      <c r="K1913" s="26" t="e">
        <f t="shared" si="93"/>
        <v>#REF!</v>
      </c>
      <c r="L1913" s="75" t="e">
        <f t="shared" si="95"/>
        <v>#REF!</v>
      </c>
    </row>
    <row r="1914" spans="7:12" x14ac:dyDescent="0.25">
      <c r="G1914" s="13"/>
      <c r="H1914" s="13"/>
      <c r="I1914" s="13">
        <v>188.6</v>
      </c>
      <c r="J1914" s="74">
        <f t="shared" si="94"/>
        <v>7.8583333333333334</v>
      </c>
      <c r="K1914" s="26" t="e">
        <f t="shared" si="93"/>
        <v>#REF!</v>
      </c>
      <c r="L1914" s="75" t="e">
        <f t="shared" si="95"/>
        <v>#REF!</v>
      </c>
    </row>
    <row r="1915" spans="7:12" x14ac:dyDescent="0.25">
      <c r="G1915" s="13"/>
      <c r="H1915" s="13"/>
      <c r="I1915" s="13">
        <v>188.7</v>
      </c>
      <c r="J1915" s="74">
        <f t="shared" si="94"/>
        <v>7.8624999999999998</v>
      </c>
      <c r="K1915" s="26" t="e">
        <f t="shared" si="93"/>
        <v>#REF!</v>
      </c>
      <c r="L1915" s="75" t="e">
        <f t="shared" si="95"/>
        <v>#REF!</v>
      </c>
    </row>
    <row r="1916" spans="7:12" x14ac:dyDescent="0.25">
      <c r="G1916" s="13"/>
      <c r="H1916" s="13"/>
      <c r="I1916" s="13">
        <v>188.8</v>
      </c>
      <c r="J1916" s="74">
        <f t="shared" si="94"/>
        <v>7.8666666666666671</v>
      </c>
      <c r="K1916" s="26" t="e">
        <f t="shared" si="93"/>
        <v>#REF!</v>
      </c>
      <c r="L1916" s="75" t="e">
        <f t="shared" si="95"/>
        <v>#REF!</v>
      </c>
    </row>
    <row r="1917" spans="7:12" x14ac:dyDescent="0.25">
      <c r="G1917" s="13"/>
      <c r="H1917" s="13"/>
      <c r="I1917" s="13">
        <v>188.9</v>
      </c>
      <c r="J1917" s="74">
        <f t="shared" si="94"/>
        <v>7.8708333333333336</v>
      </c>
      <c r="K1917" s="26" t="e">
        <f t="shared" si="93"/>
        <v>#REF!</v>
      </c>
      <c r="L1917" s="75" t="e">
        <f t="shared" si="95"/>
        <v>#REF!</v>
      </c>
    </row>
    <row r="1918" spans="7:12" x14ac:dyDescent="0.25">
      <c r="G1918" s="13"/>
      <c r="H1918" s="13"/>
      <c r="I1918" s="13">
        <v>189</v>
      </c>
      <c r="J1918" s="74">
        <f t="shared" si="94"/>
        <v>7.875</v>
      </c>
      <c r="K1918" s="26" t="e">
        <f t="shared" si="93"/>
        <v>#REF!</v>
      </c>
      <c r="L1918" s="75" t="e">
        <f t="shared" si="95"/>
        <v>#REF!</v>
      </c>
    </row>
    <row r="1919" spans="7:12" x14ac:dyDescent="0.25">
      <c r="G1919" s="13"/>
      <c r="H1919" s="13"/>
      <c r="I1919" s="13">
        <v>189.1</v>
      </c>
      <c r="J1919" s="74">
        <f t="shared" si="94"/>
        <v>7.8791666666666664</v>
      </c>
      <c r="K1919" s="26" t="e">
        <f t="shared" si="93"/>
        <v>#REF!</v>
      </c>
      <c r="L1919" s="75" t="e">
        <f t="shared" si="95"/>
        <v>#REF!</v>
      </c>
    </row>
    <row r="1920" spans="7:12" x14ac:dyDescent="0.25">
      <c r="G1920" s="13"/>
      <c r="H1920" s="13"/>
      <c r="I1920" s="13">
        <v>189.2</v>
      </c>
      <c r="J1920" s="74">
        <f t="shared" si="94"/>
        <v>7.8833333333333329</v>
      </c>
      <c r="K1920" s="26" t="e">
        <f t="shared" si="93"/>
        <v>#REF!</v>
      </c>
      <c r="L1920" s="75" t="e">
        <f t="shared" si="95"/>
        <v>#REF!</v>
      </c>
    </row>
    <row r="1921" spans="7:12" x14ac:dyDescent="0.25">
      <c r="G1921" s="13"/>
      <c r="H1921" s="13"/>
      <c r="I1921" s="13">
        <v>189.3</v>
      </c>
      <c r="J1921" s="74">
        <f t="shared" si="94"/>
        <v>7.8875000000000002</v>
      </c>
      <c r="K1921" s="26" t="e">
        <f t="shared" si="93"/>
        <v>#REF!</v>
      </c>
      <c r="L1921" s="75" t="e">
        <f t="shared" si="95"/>
        <v>#REF!</v>
      </c>
    </row>
    <row r="1922" spans="7:12" x14ac:dyDescent="0.25">
      <c r="G1922" s="13"/>
      <c r="H1922" s="13"/>
      <c r="I1922" s="13">
        <v>189.4</v>
      </c>
      <c r="J1922" s="74">
        <f t="shared" si="94"/>
        <v>7.8916666666666666</v>
      </c>
      <c r="K1922" s="26" t="e">
        <f t="shared" si="93"/>
        <v>#REF!</v>
      </c>
      <c r="L1922" s="75" t="e">
        <f t="shared" si="95"/>
        <v>#REF!</v>
      </c>
    </row>
    <row r="1923" spans="7:12" x14ac:dyDescent="0.25">
      <c r="G1923" s="13"/>
      <c r="H1923" s="13"/>
      <c r="I1923" s="13">
        <v>189.5</v>
      </c>
      <c r="J1923" s="74">
        <f t="shared" si="94"/>
        <v>7.895833333333333</v>
      </c>
      <c r="K1923" s="26" t="e">
        <f t="shared" si="93"/>
        <v>#REF!</v>
      </c>
      <c r="L1923" s="75" t="e">
        <f t="shared" si="95"/>
        <v>#REF!</v>
      </c>
    </row>
    <row r="1924" spans="7:12" x14ac:dyDescent="0.25">
      <c r="G1924" s="13"/>
      <c r="H1924" s="13"/>
      <c r="I1924" s="13">
        <v>189.6</v>
      </c>
      <c r="J1924" s="74">
        <f t="shared" si="94"/>
        <v>7.8999999999999995</v>
      </c>
      <c r="K1924" s="26" t="e">
        <f t="shared" si="93"/>
        <v>#REF!</v>
      </c>
      <c r="L1924" s="75" t="e">
        <f t="shared" si="95"/>
        <v>#REF!</v>
      </c>
    </row>
    <row r="1925" spans="7:12" x14ac:dyDescent="0.25">
      <c r="G1925" s="13"/>
      <c r="H1925" s="13"/>
      <c r="I1925" s="13">
        <v>189.7</v>
      </c>
      <c r="J1925" s="74">
        <f t="shared" si="94"/>
        <v>7.9041666666666659</v>
      </c>
      <c r="K1925" s="26" t="e">
        <f t="shared" si="93"/>
        <v>#REF!</v>
      </c>
      <c r="L1925" s="75" t="e">
        <f t="shared" si="95"/>
        <v>#REF!</v>
      </c>
    </row>
    <row r="1926" spans="7:12" x14ac:dyDescent="0.25">
      <c r="G1926" s="13"/>
      <c r="H1926" s="13"/>
      <c r="I1926" s="13">
        <v>189.8</v>
      </c>
      <c r="J1926" s="74">
        <f t="shared" si="94"/>
        <v>7.9083333333333341</v>
      </c>
      <c r="K1926" s="26" t="e">
        <f t="shared" si="93"/>
        <v>#REF!</v>
      </c>
      <c r="L1926" s="75" t="e">
        <f t="shared" si="95"/>
        <v>#REF!</v>
      </c>
    </row>
    <row r="1927" spans="7:12" x14ac:dyDescent="0.25">
      <c r="G1927" s="13"/>
      <c r="H1927" s="13"/>
      <c r="I1927" s="13">
        <v>189.9</v>
      </c>
      <c r="J1927" s="74">
        <f t="shared" si="94"/>
        <v>7.9125000000000005</v>
      </c>
      <c r="K1927" s="26" t="e">
        <f t="shared" si="93"/>
        <v>#REF!</v>
      </c>
      <c r="L1927" s="75" t="e">
        <f t="shared" si="95"/>
        <v>#REF!</v>
      </c>
    </row>
    <row r="1928" spans="7:12" x14ac:dyDescent="0.25">
      <c r="G1928" s="13"/>
      <c r="H1928" s="13"/>
      <c r="I1928" s="13">
        <v>190</v>
      </c>
      <c r="J1928" s="74">
        <f t="shared" si="94"/>
        <v>7.916666666666667</v>
      </c>
      <c r="K1928" s="26" t="e">
        <f t="shared" si="93"/>
        <v>#REF!</v>
      </c>
      <c r="L1928" s="75" t="e">
        <f t="shared" si="95"/>
        <v>#REF!</v>
      </c>
    </row>
    <row r="1929" spans="7:12" x14ac:dyDescent="0.25">
      <c r="G1929" s="13"/>
      <c r="H1929" s="13"/>
      <c r="I1929" s="13">
        <v>190.1</v>
      </c>
      <c r="J1929" s="74">
        <f t="shared" si="94"/>
        <v>7.9208333333333334</v>
      </c>
      <c r="K1929" s="26" t="e">
        <f t="shared" si="93"/>
        <v>#REF!</v>
      </c>
      <c r="L1929" s="75" t="e">
        <f t="shared" si="95"/>
        <v>#REF!</v>
      </c>
    </row>
    <row r="1930" spans="7:12" x14ac:dyDescent="0.25">
      <c r="G1930" s="13"/>
      <c r="H1930" s="13"/>
      <c r="I1930" s="13">
        <v>190.2</v>
      </c>
      <c r="J1930" s="74">
        <f t="shared" si="94"/>
        <v>7.9249999999999998</v>
      </c>
      <c r="K1930" s="26" t="e">
        <f t="shared" si="93"/>
        <v>#REF!</v>
      </c>
      <c r="L1930" s="75" t="e">
        <f t="shared" si="95"/>
        <v>#REF!</v>
      </c>
    </row>
    <row r="1931" spans="7:12" x14ac:dyDescent="0.25">
      <c r="G1931" s="13"/>
      <c r="H1931" s="13"/>
      <c r="I1931" s="13">
        <v>190.3</v>
      </c>
      <c r="J1931" s="74">
        <f t="shared" si="94"/>
        <v>7.9291666666666671</v>
      </c>
      <c r="K1931" s="26" t="e">
        <f t="shared" si="93"/>
        <v>#REF!</v>
      </c>
      <c r="L1931" s="75" t="e">
        <f t="shared" si="95"/>
        <v>#REF!</v>
      </c>
    </row>
    <row r="1932" spans="7:12" x14ac:dyDescent="0.25">
      <c r="G1932" s="13"/>
      <c r="H1932" s="13"/>
      <c r="I1932" s="13">
        <v>190.4</v>
      </c>
      <c r="J1932" s="74">
        <f t="shared" si="94"/>
        <v>7.9333333333333336</v>
      </c>
      <c r="K1932" s="26" t="e">
        <f t="shared" si="93"/>
        <v>#REF!</v>
      </c>
      <c r="L1932" s="75" t="e">
        <f t="shared" si="95"/>
        <v>#REF!</v>
      </c>
    </row>
    <row r="1933" spans="7:12" x14ac:dyDescent="0.25">
      <c r="G1933" s="13"/>
      <c r="H1933" s="13"/>
      <c r="I1933" s="13">
        <v>190.5</v>
      </c>
      <c r="J1933" s="74">
        <f t="shared" si="94"/>
        <v>7.9375</v>
      </c>
      <c r="K1933" s="26" t="e">
        <f t="shared" si="93"/>
        <v>#REF!</v>
      </c>
      <c r="L1933" s="75" t="e">
        <f t="shared" si="95"/>
        <v>#REF!</v>
      </c>
    </row>
    <row r="1934" spans="7:12" x14ac:dyDescent="0.25">
      <c r="G1934" s="13"/>
      <c r="H1934" s="13"/>
      <c r="I1934" s="13">
        <v>190.6</v>
      </c>
      <c r="J1934" s="74">
        <f t="shared" si="94"/>
        <v>7.9416666666666664</v>
      </c>
      <c r="K1934" s="26" t="e">
        <f t="shared" si="93"/>
        <v>#REF!</v>
      </c>
      <c r="L1934" s="75" t="e">
        <f t="shared" si="95"/>
        <v>#REF!</v>
      </c>
    </row>
    <row r="1935" spans="7:12" x14ac:dyDescent="0.25">
      <c r="G1935" s="13"/>
      <c r="H1935" s="13"/>
      <c r="I1935" s="13">
        <v>190.7</v>
      </c>
      <c r="J1935" s="74">
        <f t="shared" si="94"/>
        <v>7.9458333333333329</v>
      </c>
      <c r="K1935" s="26" t="e">
        <f t="shared" si="93"/>
        <v>#REF!</v>
      </c>
      <c r="L1935" s="75" t="e">
        <f t="shared" si="95"/>
        <v>#REF!</v>
      </c>
    </row>
    <row r="1936" spans="7:12" x14ac:dyDescent="0.25">
      <c r="G1936" s="13"/>
      <c r="H1936" s="13"/>
      <c r="I1936" s="13">
        <v>190.8</v>
      </c>
      <c r="J1936" s="74">
        <f t="shared" si="94"/>
        <v>7.95</v>
      </c>
      <c r="K1936" s="26" t="e">
        <f t="shared" si="93"/>
        <v>#REF!</v>
      </c>
      <c r="L1936" s="75" t="e">
        <f t="shared" si="95"/>
        <v>#REF!</v>
      </c>
    </row>
    <row r="1937" spans="7:12" x14ac:dyDescent="0.25">
      <c r="G1937" s="13"/>
      <c r="H1937" s="13"/>
      <c r="I1937" s="13">
        <v>190.9</v>
      </c>
      <c r="J1937" s="74">
        <f t="shared" si="94"/>
        <v>7.9541666666666666</v>
      </c>
      <c r="K1937" s="26" t="e">
        <f t="shared" si="93"/>
        <v>#REF!</v>
      </c>
      <c r="L1937" s="75" t="e">
        <f t="shared" si="95"/>
        <v>#REF!</v>
      </c>
    </row>
    <row r="1938" spans="7:12" x14ac:dyDescent="0.25">
      <c r="G1938" s="13"/>
      <c r="H1938" s="13"/>
      <c r="I1938" s="13">
        <v>191</v>
      </c>
      <c r="J1938" s="74">
        <f t="shared" si="94"/>
        <v>7.958333333333333</v>
      </c>
      <c r="K1938" s="26" t="e">
        <f t="shared" si="93"/>
        <v>#REF!</v>
      </c>
      <c r="L1938" s="75" t="e">
        <f t="shared" si="95"/>
        <v>#REF!</v>
      </c>
    </row>
    <row r="1939" spans="7:12" x14ac:dyDescent="0.25">
      <c r="G1939" s="13"/>
      <c r="H1939" s="13"/>
      <c r="I1939" s="13">
        <v>191.1</v>
      </c>
      <c r="J1939" s="74">
        <f t="shared" si="94"/>
        <v>7.9624999999999995</v>
      </c>
      <c r="K1939" s="26" t="e">
        <f t="shared" si="93"/>
        <v>#REF!</v>
      </c>
      <c r="L1939" s="75" t="e">
        <f t="shared" si="95"/>
        <v>#REF!</v>
      </c>
    </row>
    <row r="1940" spans="7:12" x14ac:dyDescent="0.25">
      <c r="G1940" s="13"/>
      <c r="H1940" s="13"/>
      <c r="I1940" s="13">
        <v>191.2</v>
      </c>
      <c r="J1940" s="74">
        <f t="shared" si="94"/>
        <v>7.9666666666666659</v>
      </c>
      <c r="K1940" s="26" t="e">
        <f t="shared" si="93"/>
        <v>#REF!</v>
      </c>
      <c r="L1940" s="75" t="e">
        <f t="shared" si="95"/>
        <v>#REF!</v>
      </c>
    </row>
    <row r="1941" spans="7:12" x14ac:dyDescent="0.25">
      <c r="G1941" s="13"/>
      <c r="H1941" s="13"/>
      <c r="I1941" s="13">
        <v>191.3</v>
      </c>
      <c r="J1941" s="74">
        <f t="shared" si="94"/>
        <v>7.9708333333333341</v>
      </c>
      <c r="K1941" s="26" t="e">
        <f t="shared" si="93"/>
        <v>#REF!</v>
      </c>
      <c r="L1941" s="75" t="e">
        <f t="shared" si="95"/>
        <v>#REF!</v>
      </c>
    </row>
    <row r="1942" spans="7:12" x14ac:dyDescent="0.25">
      <c r="G1942" s="13"/>
      <c r="H1942" s="13"/>
      <c r="I1942" s="13">
        <v>191.4</v>
      </c>
      <c r="J1942" s="74">
        <f t="shared" si="94"/>
        <v>7.9750000000000005</v>
      </c>
      <c r="K1942" s="26" t="e">
        <f t="shared" si="93"/>
        <v>#REF!</v>
      </c>
      <c r="L1942" s="75" t="e">
        <f t="shared" si="95"/>
        <v>#REF!</v>
      </c>
    </row>
    <row r="1943" spans="7:12" x14ac:dyDescent="0.25">
      <c r="G1943" s="13"/>
      <c r="H1943" s="13"/>
      <c r="I1943" s="13">
        <v>191.5</v>
      </c>
      <c r="J1943" s="74">
        <f t="shared" si="94"/>
        <v>7.979166666666667</v>
      </c>
      <c r="K1943" s="26" t="e">
        <f t="shared" si="93"/>
        <v>#REF!</v>
      </c>
      <c r="L1943" s="75" t="e">
        <f t="shared" si="95"/>
        <v>#REF!</v>
      </c>
    </row>
    <row r="1944" spans="7:12" x14ac:dyDescent="0.25">
      <c r="G1944" s="13"/>
      <c r="H1944" s="13"/>
      <c r="I1944" s="13">
        <v>191.6</v>
      </c>
      <c r="J1944" s="74">
        <f t="shared" si="94"/>
        <v>7.9833333333333334</v>
      </c>
      <c r="K1944" s="26" t="e">
        <f t="shared" si="93"/>
        <v>#REF!</v>
      </c>
      <c r="L1944" s="75" t="e">
        <f t="shared" si="95"/>
        <v>#REF!</v>
      </c>
    </row>
    <row r="1945" spans="7:12" x14ac:dyDescent="0.25">
      <c r="G1945" s="13"/>
      <c r="H1945" s="13"/>
      <c r="I1945" s="13">
        <v>191.7</v>
      </c>
      <c r="J1945" s="74">
        <f t="shared" si="94"/>
        <v>7.9874999999999998</v>
      </c>
      <c r="K1945" s="26" t="e">
        <f t="shared" si="93"/>
        <v>#REF!</v>
      </c>
      <c r="L1945" s="75" t="e">
        <f t="shared" si="95"/>
        <v>#REF!</v>
      </c>
    </row>
    <row r="1946" spans="7:12" x14ac:dyDescent="0.25">
      <c r="G1946" s="13"/>
      <c r="H1946" s="13"/>
      <c r="I1946" s="13">
        <v>191.8</v>
      </c>
      <c r="J1946" s="74">
        <f t="shared" si="94"/>
        <v>7.9916666666666671</v>
      </c>
      <c r="K1946" s="26" t="e">
        <f t="shared" si="93"/>
        <v>#REF!</v>
      </c>
      <c r="L1946" s="75" t="e">
        <f t="shared" si="95"/>
        <v>#REF!</v>
      </c>
    </row>
    <row r="1947" spans="7:12" x14ac:dyDescent="0.25">
      <c r="G1947" s="13"/>
      <c r="H1947" s="13"/>
      <c r="I1947" s="13">
        <v>191.9</v>
      </c>
      <c r="J1947" s="74">
        <f t="shared" si="94"/>
        <v>7.9958333333333336</v>
      </c>
      <c r="K1947" s="26" t="e">
        <f t="shared" si="93"/>
        <v>#REF!</v>
      </c>
      <c r="L1947" s="75" t="e">
        <f t="shared" si="95"/>
        <v>#REF!</v>
      </c>
    </row>
    <row r="1948" spans="7:12" x14ac:dyDescent="0.25">
      <c r="G1948" s="13"/>
      <c r="H1948" s="13"/>
      <c r="I1948" s="13">
        <v>192</v>
      </c>
      <c r="J1948" s="74">
        <f t="shared" si="94"/>
        <v>8</v>
      </c>
      <c r="K1948" s="26" t="e">
        <f t="shared" ref="K1948:K2011" si="96">100%-EXP(-I1948/24*$B$10)</f>
        <v>#REF!</v>
      </c>
      <c r="L1948" s="75" t="e">
        <f t="shared" si="95"/>
        <v>#REF!</v>
      </c>
    </row>
    <row r="1949" spans="7:12" x14ac:dyDescent="0.25">
      <c r="G1949" s="13"/>
      <c r="H1949" s="13"/>
      <c r="I1949" s="13">
        <v>192.1</v>
      </c>
      <c r="J1949" s="74">
        <f t="shared" ref="J1949:J2012" si="97">I1949/24</f>
        <v>8.0041666666666664</v>
      </c>
      <c r="K1949" s="26" t="e">
        <f t="shared" si="96"/>
        <v>#REF!</v>
      </c>
      <c r="L1949" s="75" t="e">
        <f t="shared" si="95"/>
        <v>#REF!</v>
      </c>
    </row>
    <row r="1950" spans="7:12" x14ac:dyDescent="0.25">
      <c r="G1950" s="13"/>
      <c r="H1950" s="13"/>
      <c r="I1950" s="13">
        <v>192.2</v>
      </c>
      <c r="J1950" s="74">
        <f t="shared" si="97"/>
        <v>8.0083333333333329</v>
      </c>
      <c r="K1950" s="26" t="e">
        <f t="shared" si="96"/>
        <v>#REF!</v>
      </c>
      <c r="L1950" s="75" t="e">
        <f t="shared" si="95"/>
        <v>#REF!</v>
      </c>
    </row>
    <row r="1951" spans="7:12" x14ac:dyDescent="0.25">
      <c r="G1951" s="13"/>
      <c r="H1951" s="13"/>
      <c r="I1951" s="13">
        <v>192.3</v>
      </c>
      <c r="J1951" s="74">
        <f t="shared" si="97"/>
        <v>8.0125000000000011</v>
      </c>
      <c r="K1951" s="26" t="e">
        <f t="shared" si="96"/>
        <v>#REF!</v>
      </c>
      <c r="L1951" s="75" t="e">
        <f t="shared" ref="L1951:L2014" si="98">K1951-K1950</f>
        <v>#REF!</v>
      </c>
    </row>
    <row r="1952" spans="7:12" x14ac:dyDescent="0.25">
      <c r="G1952" s="13"/>
      <c r="H1952" s="13"/>
      <c r="I1952" s="13">
        <v>192.4</v>
      </c>
      <c r="J1952" s="74">
        <f t="shared" si="97"/>
        <v>8.0166666666666675</v>
      </c>
      <c r="K1952" s="26" t="e">
        <f t="shared" si="96"/>
        <v>#REF!</v>
      </c>
      <c r="L1952" s="75" t="e">
        <f t="shared" si="98"/>
        <v>#REF!</v>
      </c>
    </row>
    <row r="1953" spans="7:12" x14ac:dyDescent="0.25">
      <c r="G1953" s="13"/>
      <c r="H1953" s="13"/>
      <c r="I1953" s="13">
        <v>192.5</v>
      </c>
      <c r="J1953" s="74">
        <f t="shared" si="97"/>
        <v>8.0208333333333339</v>
      </c>
      <c r="K1953" s="26" t="e">
        <f t="shared" si="96"/>
        <v>#REF!</v>
      </c>
      <c r="L1953" s="75" t="e">
        <f t="shared" si="98"/>
        <v>#REF!</v>
      </c>
    </row>
    <row r="1954" spans="7:12" x14ac:dyDescent="0.25">
      <c r="G1954" s="13"/>
      <c r="H1954" s="13"/>
      <c r="I1954" s="13">
        <v>192.6</v>
      </c>
      <c r="J1954" s="74">
        <f t="shared" si="97"/>
        <v>8.0250000000000004</v>
      </c>
      <c r="K1954" s="26" t="e">
        <f t="shared" si="96"/>
        <v>#REF!</v>
      </c>
      <c r="L1954" s="75" t="e">
        <f t="shared" si="98"/>
        <v>#REF!</v>
      </c>
    </row>
    <row r="1955" spans="7:12" x14ac:dyDescent="0.25">
      <c r="G1955" s="13"/>
      <c r="H1955" s="13"/>
      <c r="I1955" s="13">
        <v>192.7</v>
      </c>
      <c r="J1955" s="74">
        <f t="shared" si="97"/>
        <v>8.0291666666666668</v>
      </c>
      <c r="K1955" s="26" t="e">
        <f t="shared" si="96"/>
        <v>#REF!</v>
      </c>
      <c r="L1955" s="75" t="e">
        <f t="shared" si="98"/>
        <v>#REF!</v>
      </c>
    </row>
    <row r="1956" spans="7:12" x14ac:dyDescent="0.25">
      <c r="G1956" s="13"/>
      <c r="H1956" s="13"/>
      <c r="I1956" s="13">
        <v>192.8</v>
      </c>
      <c r="J1956" s="74">
        <f t="shared" si="97"/>
        <v>8.0333333333333332</v>
      </c>
      <c r="K1956" s="26" t="e">
        <f t="shared" si="96"/>
        <v>#REF!</v>
      </c>
      <c r="L1956" s="75" t="e">
        <f t="shared" si="98"/>
        <v>#REF!</v>
      </c>
    </row>
    <row r="1957" spans="7:12" x14ac:dyDescent="0.25">
      <c r="G1957" s="13"/>
      <c r="H1957" s="13"/>
      <c r="I1957" s="13">
        <v>192.9</v>
      </c>
      <c r="J1957" s="74">
        <f t="shared" si="97"/>
        <v>8.0374999999999996</v>
      </c>
      <c r="K1957" s="26" t="e">
        <f t="shared" si="96"/>
        <v>#REF!</v>
      </c>
      <c r="L1957" s="75" t="e">
        <f t="shared" si="98"/>
        <v>#REF!</v>
      </c>
    </row>
    <row r="1958" spans="7:12" x14ac:dyDescent="0.25">
      <c r="G1958" s="13"/>
      <c r="H1958" s="13"/>
      <c r="I1958" s="13">
        <v>193</v>
      </c>
      <c r="J1958" s="74">
        <f t="shared" si="97"/>
        <v>8.0416666666666661</v>
      </c>
      <c r="K1958" s="26" t="e">
        <f t="shared" si="96"/>
        <v>#REF!</v>
      </c>
      <c r="L1958" s="75" t="e">
        <f t="shared" si="98"/>
        <v>#REF!</v>
      </c>
    </row>
    <row r="1959" spans="7:12" x14ac:dyDescent="0.25">
      <c r="G1959" s="13"/>
      <c r="H1959" s="13"/>
      <c r="I1959" s="13">
        <v>193.1</v>
      </c>
      <c r="J1959" s="74">
        <f t="shared" si="97"/>
        <v>8.0458333333333325</v>
      </c>
      <c r="K1959" s="26" t="e">
        <f t="shared" si="96"/>
        <v>#REF!</v>
      </c>
      <c r="L1959" s="75" t="e">
        <f t="shared" si="98"/>
        <v>#REF!</v>
      </c>
    </row>
    <row r="1960" spans="7:12" x14ac:dyDescent="0.25">
      <c r="G1960" s="13"/>
      <c r="H1960" s="13"/>
      <c r="I1960" s="13">
        <v>193.2</v>
      </c>
      <c r="J1960" s="74">
        <f t="shared" si="97"/>
        <v>8.0499999999999989</v>
      </c>
      <c r="K1960" s="26" t="e">
        <f t="shared" si="96"/>
        <v>#REF!</v>
      </c>
      <c r="L1960" s="75" t="e">
        <f t="shared" si="98"/>
        <v>#REF!</v>
      </c>
    </row>
    <row r="1961" spans="7:12" x14ac:dyDescent="0.25">
      <c r="G1961" s="13"/>
      <c r="H1961" s="13"/>
      <c r="I1961" s="13">
        <v>193.3</v>
      </c>
      <c r="J1961" s="74">
        <f t="shared" si="97"/>
        <v>8.0541666666666671</v>
      </c>
      <c r="K1961" s="26" t="e">
        <f t="shared" si="96"/>
        <v>#REF!</v>
      </c>
      <c r="L1961" s="75" t="e">
        <f t="shared" si="98"/>
        <v>#REF!</v>
      </c>
    </row>
    <row r="1962" spans="7:12" x14ac:dyDescent="0.25">
      <c r="G1962" s="13"/>
      <c r="H1962" s="13"/>
      <c r="I1962" s="13">
        <v>193.4</v>
      </c>
      <c r="J1962" s="74">
        <f t="shared" si="97"/>
        <v>8.0583333333333336</v>
      </c>
      <c r="K1962" s="26" t="e">
        <f t="shared" si="96"/>
        <v>#REF!</v>
      </c>
      <c r="L1962" s="75" t="e">
        <f t="shared" si="98"/>
        <v>#REF!</v>
      </c>
    </row>
    <row r="1963" spans="7:12" x14ac:dyDescent="0.25">
      <c r="G1963" s="13"/>
      <c r="H1963" s="13"/>
      <c r="I1963" s="13">
        <v>193.5</v>
      </c>
      <c r="J1963" s="74">
        <f t="shared" si="97"/>
        <v>8.0625</v>
      </c>
      <c r="K1963" s="26" t="e">
        <f t="shared" si="96"/>
        <v>#REF!</v>
      </c>
      <c r="L1963" s="75" t="e">
        <f t="shared" si="98"/>
        <v>#REF!</v>
      </c>
    </row>
    <row r="1964" spans="7:12" x14ac:dyDescent="0.25">
      <c r="G1964" s="13"/>
      <c r="H1964" s="13"/>
      <c r="I1964" s="13">
        <v>193.6</v>
      </c>
      <c r="J1964" s="74">
        <f t="shared" si="97"/>
        <v>8.0666666666666664</v>
      </c>
      <c r="K1964" s="26" t="e">
        <f t="shared" si="96"/>
        <v>#REF!</v>
      </c>
      <c r="L1964" s="75" t="e">
        <f t="shared" si="98"/>
        <v>#REF!</v>
      </c>
    </row>
    <row r="1965" spans="7:12" x14ac:dyDescent="0.25">
      <c r="G1965" s="13"/>
      <c r="H1965" s="13"/>
      <c r="I1965" s="13">
        <v>193.7</v>
      </c>
      <c r="J1965" s="74">
        <f t="shared" si="97"/>
        <v>8.0708333333333329</v>
      </c>
      <c r="K1965" s="26" t="e">
        <f t="shared" si="96"/>
        <v>#REF!</v>
      </c>
      <c r="L1965" s="75" t="e">
        <f t="shared" si="98"/>
        <v>#REF!</v>
      </c>
    </row>
    <row r="1966" spans="7:12" x14ac:dyDescent="0.25">
      <c r="G1966" s="13"/>
      <c r="H1966" s="13"/>
      <c r="I1966" s="13">
        <v>193.8</v>
      </c>
      <c r="J1966" s="74">
        <f t="shared" si="97"/>
        <v>8.0750000000000011</v>
      </c>
      <c r="K1966" s="26" t="e">
        <f t="shared" si="96"/>
        <v>#REF!</v>
      </c>
      <c r="L1966" s="75" t="e">
        <f t="shared" si="98"/>
        <v>#REF!</v>
      </c>
    </row>
    <row r="1967" spans="7:12" x14ac:dyDescent="0.25">
      <c r="G1967" s="13"/>
      <c r="H1967" s="13"/>
      <c r="I1967" s="13">
        <v>193.9</v>
      </c>
      <c r="J1967" s="74">
        <f t="shared" si="97"/>
        <v>8.0791666666666675</v>
      </c>
      <c r="K1967" s="26" t="e">
        <f t="shared" si="96"/>
        <v>#REF!</v>
      </c>
      <c r="L1967" s="75" t="e">
        <f t="shared" si="98"/>
        <v>#REF!</v>
      </c>
    </row>
    <row r="1968" spans="7:12" x14ac:dyDescent="0.25">
      <c r="G1968" s="13"/>
      <c r="H1968" s="13"/>
      <c r="I1968" s="13">
        <v>194</v>
      </c>
      <c r="J1968" s="74">
        <f t="shared" si="97"/>
        <v>8.0833333333333339</v>
      </c>
      <c r="K1968" s="26" t="e">
        <f t="shared" si="96"/>
        <v>#REF!</v>
      </c>
      <c r="L1968" s="75" t="e">
        <f t="shared" si="98"/>
        <v>#REF!</v>
      </c>
    </row>
    <row r="1969" spans="7:12" x14ac:dyDescent="0.25">
      <c r="G1969" s="13"/>
      <c r="H1969" s="13"/>
      <c r="I1969" s="13">
        <v>194.1</v>
      </c>
      <c r="J1969" s="74">
        <f t="shared" si="97"/>
        <v>8.0875000000000004</v>
      </c>
      <c r="K1969" s="26" t="e">
        <f t="shared" si="96"/>
        <v>#REF!</v>
      </c>
      <c r="L1969" s="75" t="e">
        <f t="shared" si="98"/>
        <v>#REF!</v>
      </c>
    </row>
    <row r="1970" spans="7:12" x14ac:dyDescent="0.25">
      <c r="G1970" s="13"/>
      <c r="H1970" s="13"/>
      <c r="I1970" s="13">
        <v>194.2</v>
      </c>
      <c r="J1970" s="74">
        <f t="shared" si="97"/>
        <v>8.0916666666666668</v>
      </c>
      <c r="K1970" s="26" t="e">
        <f t="shared" si="96"/>
        <v>#REF!</v>
      </c>
      <c r="L1970" s="75" t="e">
        <f t="shared" si="98"/>
        <v>#REF!</v>
      </c>
    </row>
    <row r="1971" spans="7:12" x14ac:dyDescent="0.25">
      <c r="G1971" s="13"/>
      <c r="H1971" s="13"/>
      <c r="I1971" s="13">
        <v>194.3</v>
      </c>
      <c r="J1971" s="74">
        <f t="shared" si="97"/>
        <v>8.0958333333333332</v>
      </c>
      <c r="K1971" s="26" t="e">
        <f t="shared" si="96"/>
        <v>#REF!</v>
      </c>
      <c r="L1971" s="75" t="e">
        <f t="shared" si="98"/>
        <v>#REF!</v>
      </c>
    </row>
    <row r="1972" spans="7:12" x14ac:dyDescent="0.25">
      <c r="G1972" s="13"/>
      <c r="H1972" s="13"/>
      <c r="I1972" s="13">
        <v>194.4</v>
      </c>
      <c r="J1972" s="74">
        <f t="shared" si="97"/>
        <v>8.1</v>
      </c>
      <c r="K1972" s="26" t="e">
        <f t="shared" si="96"/>
        <v>#REF!</v>
      </c>
      <c r="L1972" s="75" t="e">
        <f t="shared" si="98"/>
        <v>#REF!</v>
      </c>
    </row>
    <row r="1973" spans="7:12" x14ac:dyDescent="0.25">
      <c r="G1973" s="13"/>
      <c r="H1973" s="13"/>
      <c r="I1973" s="13">
        <v>194.5</v>
      </c>
      <c r="J1973" s="74">
        <f t="shared" si="97"/>
        <v>8.1041666666666661</v>
      </c>
      <c r="K1973" s="26" t="e">
        <f t="shared" si="96"/>
        <v>#REF!</v>
      </c>
      <c r="L1973" s="75" t="e">
        <f t="shared" si="98"/>
        <v>#REF!</v>
      </c>
    </row>
    <row r="1974" spans="7:12" x14ac:dyDescent="0.25">
      <c r="G1974" s="13"/>
      <c r="H1974" s="13"/>
      <c r="I1974" s="13">
        <v>194.6</v>
      </c>
      <c r="J1974" s="74">
        <f t="shared" si="97"/>
        <v>8.1083333333333325</v>
      </c>
      <c r="K1974" s="26" t="e">
        <f t="shared" si="96"/>
        <v>#REF!</v>
      </c>
      <c r="L1974" s="75" t="e">
        <f t="shared" si="98"/>
        <v>#REF!</v>
      </c>
    </row>
    <row r="1975" spans="7:12" x14ac:dyDescent="0.25">
      <c r="G1975" s="13"/>
      <c r="H1975" s="13"/>
      <c r="I1975" s="13">
        <v>194.7</v>
      </c>
      <c r="J1975" s="74">
        <f t="shared" si="97"/>
        <v>8.1124999999999989</v>
      </c>
      <c r="K1975" s="26" t="e">
        <f t="shared" si="96"/>
        <v>#REF!</v>
      </c>
      <c r="L1975" s="75" t="e">
        <f t="shared" si="98"/>
        <v>#REF!</v>
      </c>
    </row>
    <row r="1976" spans="7:12" x14ac:dyDescent="0.25">
      <c r="G1976" s="13"/>
      <c r="H1976" s="13"/>
      <c r="I1976" s="13">
        <v>194.8</v>
      </c>
      <c r="J1976" s="74">
        <f t="shared" si="97"/>
        <v>8.1166666666666671</v>
      </c>
      <c r="K1976" s="26" t="e">
        <f t="shared" si="96"/>
        <v>#REF!</v>
      </c>
      <c r="L1976" s="75" t="e">
        <f t="shared" si="98"/>
        <v>#REF!</v>
      </c>
    </row>
    <row r="1977" spans="7:12" x14ac:dyDescent="0.25">
      <c r="G1977" s="13"/>
      <c r="H1977" s="13"/>
      <c r="I1977" s="13">
        <v>194.9</v>
      </c>
      <c r="J1977" s="74">
        <f t="shared" si="97"/>
        <v>8.1208333333333336</v>
      </c>
      <c r="K1977" s="26" t="e">
        <f t="shared" si="96"/>
        <v>#REF!</v>
      </c>
      <c r="L1977" s="75" t="e">
        <f t="shared" si="98"/>
        <v>#REF!</v>
      </c>
    </row>
    <row r="1978" spans="7:12" x14ac:dyDescent="0.25">
      <c r="G1978" s="13"/>
      <c r="H1978" s="13"/>
      <c r="I1978" s="13">
        <v>195</v>
      </c>
      <c r="J1978" s="74">
        <f t="shared" si="97"/>
        <v>8.125</v>
      </c>
      <c r="K1978" s="26" t="e">
        <f t="shared" si="96"/>
        <v>#REF!</v>
      </c>
      <c r="L1978" s="75" t="e">
        <f t="shared" si="98"/>
        <v>#REF!</v>
      </c>
    </row>
    <row r="1979" spans="7:12" x14ac:dyDescent="0.25">
      <c r="G1979" s="13"/>
      <c r="H1979" s="13"/>
      <c r="I1979" s="13">
        <v>195.1</v>
      </c>
      <c r="J1979" s="74">
        <f t="shared" si="97"/>
        <v>8.1291666666666664</v>
      </c>
      <c r="K1979" s="26" t="e">
        <f t="shared" si="96"/>
        <v>#REF!</v>
      </c>
      <c r="L1979" s="75" t="e">
        <f t="shared" si="98"/>
        <v>#REF!</v>
      </c>
    </row>
    <row r="1980" spans="7:12" x14ac:dyDescent="0.25">
      <c r="G1980" s="13"/>
      <c r="H1980" s="13"/>
      <c r="I1980" s="13">
        <v>195.2</v>
      </c>
      <c r="J1980" s="74">
        <f t="shared" si="97"/>
        <v>8.1333333333333329</v>
      </c>
      <c r="K1980" s="26" t="e">
        <f t="shared" si="96"/>
        <v>#REF!</v>
      </c>
      <c r="L1980" s="75" t="e">
        <f t="shared" si="98"/>
        <v>#REF!</v>
      </c>
    </row>
    <row r="1981" spans="7:12" x14ac:dyDescent="0.25">
      <c r="G1981" s="13"/>
      <c r="H1981" s="13"/>
      <c r="I1981" s="13">
        <v>195.3</v>
      </c>
      <c r="J1981" s="74">
        <f t="shared" si="97"/>
        <v>8.1375000000000011</v>
      </c>
      <c r="K1981" s="26" t="e">
        <f t="shared" si="96"/>
        <v>#REF!</v>
      </c>
      <c r="L1981" s="75" t="e">
        <f t="shared" si="98"/>
        <v>#REF!</v>
      </c>
    </row>
    <row r="1982" spans="7:12" x14ac:dyDescent="0.25">
      <c r="G1982" s="13"/>
      <c r="H1982" s="13"/>
      <c r="I1982" s="13">
        <v>195.4</v>
      </c>
      <c r="J1982" s="74">
        <f t="shared" si="97"/>
        <v>8.1416666666666675</v>
      </c>
      <c r="K1982" s="26" t="e">
        <f t="shared" si="96"/>
        <v>#REF!</v>
      </c>
      <c r="L1982" s="75" t="e">
        <f t="shared" si="98"/>
        <v>#REF!</v>
      </c>
    </row>
    <row r="1983" spans="7:12" x14ac:dyDescent="0.25">
      <c r="G1983" s="13"/>
      <c r="H1983" s="13"/>
      <c r="I1983" s="13">
        <v>195.5</v>
      </c>
      <c r="J1983" s="74">
        <f t="shared" si="97"/>
        <v>8.1458333333333339</v>
      </c>
      <c r="K1983" s="26" t="e">
        <f t="shared" si="96"/>
        <v>#REF!</v>
      </c>
      <c r="L1983" s="75" t="e">
        <f t="shared" si="98"/>
        <v>#REF!</v>
      </c>
    </row>
    <row r="1984" spans="7:12" x14ac:dyDescent="0.25">
      <c r="G1984" s="13"/>
      <c r="H1984" s="13"/>
      <c r="I1984" s="13">
        <v>195.6</v>
      </c>
      <c r="J1984" s="74">
        <f t="shared" si="97"/>
        <v>8.15</v>
      </c>
      <c r="K1984" s="26" t="e">
        <f t="shared" si="96"/>
        <v>#REF!</v>
      </c>
      <c r="L1984" s="75" t="e">
        <f t="shared" si="98"/>
        <v>#REF!</v>
      </c>
    </row>
    <row r="1985" spans="7:12" x14ac:dyDescent="0.25">
      <c r="G1985" s="13"/>
      <c r="H1985" s="13"/>
      <c r="I1985" s="13">
        <v>195.7</v>
      </c>
      <c r="J1985" s="74">
        <f t="shared" si="97"/>
        <v>8.1541666666666668</v>
      </c>
      <c r="K1985" s="26" t="e">
        <f t="shared" si="96"/>
        <v>#REF!</v>
      </c>
      <c r="L1985" s="75" t="e">
        <f t="shared" si="98"/>
        <v>#REF!</v>
      </c>
    </row>
    <row r="1986" spans="7:12" x14ac:dyDescent="0.25">
      <c r="G1986" s="13"/>
      <c r="H1986" s="13"/>
      <c r="I1986" s="13">
        <v>195.8</v>
      </c>
      <c r="J1986" s="74">
        <f t="shared" si="97"/>
        <v>8.1583333333333332</v>
      </c>
      <c r="K1986" s="26" t="e">
        <f t="shared" si="96"/>
        <v>#REF!</v>
      </c>
      <c r="L1986" s="75" t="e">
        <f t="shared" si="98"/>
        <v>#REF!</v>
      </c>
    </row>
    <row r="1987" spans="7:12" x14ac:dyDescent="0.25">
      <c r="G1987" s="13"/>
      <c r="H1987" s="13"/>
      <c r="I1987" s="13">
        <v>195.9</v>
      </c>
      <c r="J1987" s="74">
        <f t="shared" si="97"/>
        <v>8.1624999999999996</v>
      </c>
      <c r="K1987" s="26" t="e">
        <f t="shared" si="96"/>
        <v>#REF!</v>
      </c>
      <c r="L1987" s="75" t="e">
        <f t="shared" si="98"/>
        <v>#REF!</v>
      </c>
    </row>
    <row r="1988" spans="7:12" x14ac:dyDescent="0.25">
      <c r="G1988" s="13"/>
      <c r="H1988" s="13"/>
      <c r="I1988" s="13">
        <v>196</v>
      </c>
      <c r="J1988" s="74">
        <f t="shared" si="97"/>
        <v>8.1666666666666661</v>
      </c>
      <c r="K1988" s="26" t="e">
        <f t="shared" si="96"/>
        <v>#REF!</v>
      </c>
      <c r="L1988" s="75" t="e">
        <f t="shared" si="98"/>
        <v>#REF!</v>
      </c>
    </row>
    <row r="1989" spans="7:12" x14ac:dyDescent="0.25">
      <c r="G1989" s="13"/>
      <c r="H1989" s="13"/>
      <c r="I1989" s="13">
        <v>196.1</v>
      </c>
      <c r="J1989" s="74">
        <f t="shared" si="97"/>
        <v>8.1708333333333325</v>
      </c>
      <c r="K1989" s="26" t="e">
        <f t="shared" si="96"/>
        <v>#REF!</v>
      </c>
      <c r="L1989" s="75" t="e">
        <f t="shared" si="98"/>
        <v>#REF!</v>
      </c>
    </row>
    <row r="1990" spans="7:12" x14ac:dyDescent="0.25">
      <c r="G1990" s="13"/>
      <c r="H1990" s="13"/>
      <c r="I1990" s="13">
        <v>196.2</v>
      </c>
      <c r="J1990" s="74">
        <f t="shared" si="97"/>
        <v>8.1749999999999989</v>
      </c>
      <c r="K1990" s="26" t="e">
        <f t="shared" si="96"/>
        <v>#REF!</v>
      </c>
      <c r="L1990" s="75" t="e">
        <f t="shared" si="98"/>
        <v>#REF!</v>
      </c>
    </row>
    <row r="1991" spans="7:12" x14ac:dyDescent="0.25">
      <c r="G1991" s="13"/>
      <c r="H1991" s="13"/>
      <c r="I1991" s="13">
        <v>196.3</v>
      </c>
      <c r="J1991" s="74">
        <f t="shared" si="97"/>
        <v>8.1791666666666671</v>
      </c>
      <c r="K1991" s="26" t="e">
        <f t="shared" si="96"/>
        <v>#REF!</v>
      </c>
      <c r="L1991" s="75" t="e">
        <f t="shared" si="98"/>
        <v>#REF!</v>
      </c>
    </row>
    <row r="1992" spans="7:12" x14ac:dyDescent="0.25">
      <c r="G1992" s="13"/>
      <c r="H1992" s="13"/>
      <c r="I1992" s="13">
        <v>196.4</v>
      </c>
      <c r="J1992" s="74">
        <f t="shared" si="97"/>
        <v>8.1833333333333336</v>
      </c>
      <c r="K1992" s="26" t="e">
        <f t="shared" si="96"/>
        <v>#REF!</v>
      </c>
      <c r="L1992" s="75" t="e">
        <f t="shared" si="98"/>
        <v>#REF!</v>
      </c>
    </row>
    <row r="1993" spans="7:12" x14ac:dyDescent="0.25">
      <c r="G1993" s="13"/>
      <c r="H1993" s="13"/>
      <c r="I1993" s="13">
        <v>196.5</v>
      </c>
      <c r="J1993" s="74">
        <f t="shared" si="97"/>
        <v>8.1875</v>
      </c>
      <c r="K1993" s="26" t="e">
        <f t="shared" si="96"/>
        <v>#REF!</v>
      </c>
      <c r="L1993" s="75" t="e">
        <f t="shared" si="98"/>
        <v>#REF!</v>
      </c>
    </row>
    <row r="1994" spans="7:12" x14ac:dyDescent="0.25">
      <c r="G1994" s="13"/>
      <c r="H1994" s="13"/>
      <c r="I1994" s="13">
        <v>196.6</v>
      </c>
      <c r="J1994" s="74">
        <f t="shared" si="97"/>
        <v>8.1916666666666664</v>
      </c>
      <c r="K1994" s="26" t="e">
        <f t="shared" si="96"/>
        <v>#REF!</v>
      </c>
      <c r="L1994" s="75" t="e">
        <f t="shared" si="98"/>
        <v>#REF!</v>
      </c>
    </row>
    <row r="1995" spans="7:12" x14ac:dyDescent="0.25">
      <c r="G1995" s="13"/>
      <c r="H1995" s="13"/>
      <c r="I1995" s="13">
        <v>196.7</v>
      </c>
      <c r="J1995" s="74">
        <f t="shared" si="97"/>
        <v>8.1958333333333329</v>
      </c>
      <c r="K1995" s="26" t="e">
        <f t="shared" si="96"/>
        <v>#REF!</v>
      </c>
      <c r="L1995" s="75" t="e">
        <f t="shared" si="98"/>
        <v>#REF!</v>
      </c>
    </row>
    <row r="1996" spans="7:12" x14ac:dyDescent="0.25">
      <c r="G1996" s="13"/>
      <c r="H1996" s="13"/>
      <c r="I1996" s="13">
        <v>196.8</v>
      </c>
      <c r="J1996" s="74">
        <f t="shared" si="97"/>
        <v>8.2000000000000011</v>
      </c>
      <c r="K1996" s="26" t="e">
        <f t="shared" si="96"/>
        <v>#REF!</v>
      </c>
      <c r="L1996" s="75" t="e">
        <f t="shared" si="98"/>
        <v>#REF!</v>
      </c>
    </row>
    <row r="1997" spans="7:12" x14ac:dyDescent="0.25">
      <c r="G1997" s="13"/>
      <c r="H1997" s="13"/>
      <c r="I1997" s="13">
        <v>196.9</v>
      </c>
      <c r="J1997" s="74">
        <f t="shared" si="97"/>
        <v>8.2041666666666675</v>
      </c>
      <c r="K1997" s="26" t="e">
        <f t="shared" si="96"/>
        <v>#REF!</v>
      </c>
      <c r="L1997" s="75" t="e">
        <f t="shared" si="98"/>
        <v>#REF!</v>
      </c>
    </row>
    <row r="1998" spans="7:12" x14ac:dyDescent="0.25">
      <c r="G1998" s="13"/>
      <c r="H1998" s="13"/>
      <c r="I1998" s="13">
        <v>197</v>
      </c>
      <c r="J1998" s="74">
        <f t="shared" si="97"/>
        <v>8.2083333333333339</v>
      </c>
      <c r="K1998" s="26" t="e">
        <f t="shared" si="96"/>
        <v>#REF!</v>
      </c>
      <c r="L1998" s="75" t="e">
        <f t="shared" si="98"/>
        <v>#REF!</v>
      </c>
    </row>
    <row r="1999" spans="7:12" x14ac:dyDescent="0.25">
      <c r="G1999" s="13"/>
      <c r="H1999" s="13"/>
      <c r="I1999" s="13">
        <v>197.1</v>
      </c>
      <c r="J1999" s="74">
        <f t="shared" si="97"/>
        <v>8.2125000000000004</v>
      </c>
      <c r="K1999" s="26" t="e">
        <f t="shared" si="96"/>
        <v>#REF!</v>
      </c>
      <c r="L1999" s="75" t="e">
        <f t="shared" si="98"/>
        <v>#REF!</v>
      </c>
    </row>
    <row r="2000" spans="7:12" x14ac:dyDescent="0.25">
      <c r="G2000" s="13"/>
      <c r="H2000" s="13"/>
      <c r="I2000" s="13">
        <v>197.2</v>
      </c>
      <c r="J2000" s="74">
        <f t="shared" si="97"/>
        <v>8.2166666666666668</v>
      </c>
      <c r="K2000" s="26" t="e">
        <f t="shared" si="96"/>
        <v>#REF!</v>
      </c>
      <c r="L2000" s="75" t="e">
        <f t="shared" si="98"/>
        <v>#REF!</v>
      </c>
    </row>
    <row r="2001" spans="7:12" x14ac:dyDescent="0.25">
      <c r="G2001" s="13"/>
      <c r="H2001" s="13"/>
      <c r="I2001" s="13">
        <v>197.3</v>
      </c>
      <c r="J2001" s="74">
        <f t="shared" si="97"/>
        <v>8.2208333333333332</v>
      </c>
      <c r="K2001" s="26" t="e">
        <f t="shared" si="96"/>
        <v>#REF!</v>
      </c>
      <c r="L2001" s="75" t="e">
        <f t="shared" si="98"/>
        <v>#REF!</v>
      </c>
    </row>
    <row r="2002" spans="7:12" x14ac:dyDescent="0.25">
      <c r="G2002" s="13"/>
      <c r="H2002" s="13"/>
      <c r="I2002" s="13">
        <v>197.4</v>
      </c>
      <c r="J2002" s="74">
        <f t="shared" si="97"/>
        <v>8.2249999999999996</v>
      </c>
      <c r="K2002" s="26" t="e">
        <f t="shared" si="96"/>
        <v>#REF!</v>
      </c>
      <c r="L2002" s="75" t="e">
        <f t="shared" si="98"/>
        <v>#REF!</v>
      </c>
    </row>
    <row r="2003" spans="7:12" x14ac:dyDescent="0.25">
      <c r="G2003" s="13"/>
      <c r="H2003" s="13"/>
      <c r="I2003" s="13">
        <v>197.5</v>
      </c>
      <c r="J2003" s="74">
        <f t="shared" si="97"/>
        <v>8.2291666666666661</v>
      </c>
      <c r="K2003" s="26" t="e">
        <f t="shared" si="96"/>
        <v>#REF!</v>
      </c>
      <c r="L2003" s="75" t="e">
        <f t="shared" si="98"/>
        <v>#REF!</v>
      </c>
    </row>
    <row r="2004" spans="7:12" x14ac:dyDescent="0.25">
      <c r="G2004" s="13"/>
      <c r="H2004" s="13"/>
      <c r="I2004" s="13">
        <v>197.6</v>
      </c>
      <c r="J2004" s="74">
        <f t="shared" si="97"/>
        <v>8.2333333333333325</v>
      </c>
      <c r="K2004" s="26" t="e">
        <f t="shared" si="96"/>
        <v>#REF!</v>
      </c>
      <c r="L2004" s="75" t="e">
        <f t="shared" si="98"/>
        <v>#REF!</v>
      </c>
    </row>
    <row r="2005" spans="7:12" x14ac:dyDescent="0.25">
      <c r="G2005" s="13"/>
      <c r="H2005" s="13"/>
      <c r="I2005" s="13">
        <v>197.7</v>
      </c>
      <c r="J2005" s="74">
        <f t="shared" si="97"/>
        <v>8.2374999999999989</v>
      </c>
      <c r="K2005" s="26" t="e">
        <f t="shared" si="96"/>
        <v>#REF!</v>
      </c>
      <c r="L2005" s="75" t="e">
        <f t="shared" si="98"/>
        <v>#REF!</v>
      </c>
    </row>
    <row r="2006" spans="7:12" x14ac:dyDescent="0.25">
      <c r="G2006" s="13"/>
      <c r="H2006" s="13"/>
      <c r="I2006" s="13">
        <v>197.8</v>
      </c>
      <c r="J2006" s="74">
        <f t="shared" si="97"/>
        <v>8.2416666666666671</v>
      </c>
      <c r="K2006" s="26" t="e">
        <f t="shared" si="96"/>
        <v>#REF!</v>
      </c>
      <c r="L2006" s="75" t="e">
        <f t="shared" si="98"/>
        <v>#REF!</v>
      </c>
    </row>
    <row r="2007" spans="7:12" x14ac:dyDescent="0.25">
      <c r="G2007" s="13"/>
      <c r="H2007" s="13"/>
      <c r="I2007" s="13">
        <v>197.9</v>
      </c>
      <c r="J2007" s="74">
        <f t="shared" si="97"/>
        <v>8.2458333333333336</v>
      </c>
      <c r="K2007" s="26" t="e">
        <f t="shared" si="96"/>
        <v>#REF!</v>
      </c>
      <c r="L2007" s="75" t="e">
        <f t="shared" si="98"/>
        <v>#REF!</v>
      </c>
    </row>
    <row r="2008" spans="7:12" x14ac:dyDescent="0.25">
      <c r="G2008" s="13"/>
      <c r="H2008" s="13"/>
      <c r="I2008" s="13">
        <v>198</v>
      </c>
      <c r="J2008" s="74">
        <f t="shared" si="97"/>
        <v>8.25</v>
      </c>
      <c r="K2008" s="26" t="e">
        <f t="shared" si="96"/>
        <v>#REF!</v>
      </c>
      <c r="L2008" s="75" t="e">
        <f t="shared" si="98"/>
        <v>#REF!</v>
      </c>
    </row>
    <row r="2009" spans="7:12" x14ac:dyDescent="0.25">
      <c r="G2009" s="13"/>
      <c r="H2009" s="13"/>
      <c r="I2009" s="13">
        <v>198.1</v>
      </c>
      <c r="J2009" s="74">
        <f t="shared" si="97"/>
        <v>8.2541666666666664</v>
      </c>
      <c r="K2009" s="26" t="e">
        <f t="shared" si="96"/>
        <v>#REF!</v>
      </c>
      <c r="L2009" s="75" t="e">
        <f t="shared" si="98"/>
        <v>#REF!</v>
      </c>
    </row>
    <row r="2010" spans="7:12" x14ac:dyDescent="0.25">
      <c r="G2010" s="13"/>
      <c r="H2010" s="13"/>
      <c r="I2010" s="13">
        <v>198.2</v>
      </c>
      <c r="J2010" s="74">
        <f t="shared" si="97"/>
        <v>8.2583333333333329</v>
      </c>
      <c r="K2010" s="26" t="e">
        <f t="shared" si="96"/>
        <v>#REF!</v>
      </c>
      <c r="L2010" s="75" t="e">
        <f t="shared" si="98"/>
        <v>#REF!</v>
      </c>
    </row>
    <row r="2011" spans="7:12" x14ac:dyDescent="0.25">
      <c r="G2011" s="13"/>
      <c r="H2011" s="13"/>
      <c r="I2011" s="13">
        <v>198.3</v>
      </c>
      <c r="J2011" s="74">
        <f t="shared" si="97"/>
        <v>8.2625000000000011</v>
      </c>
      <c r="K2011" s="26" t="e">
        <f t="shared" si="96"/>
        <v>#REF!</v>
      </c>
      <c r="L2011" s="75" t="e">
        <f t="shared" si="98"/>
        <v>#REF!</v>
      </c>
    </row>
    <row r="2012" spans="7:12" x14ac:dyDescent="0.25">
      <c r="G2012" s="13"/>
      <c r="H2012" s="13"/>
      <c r="I2012" s="13">
        <v>198.4</v>
      </c>
      <c r="J2012" s="74">
        <f t="shared" si="97"/>
        <v>8.2666666666666675</v>
      </c>
      <c r="K2012" s="26" t="e">
        <f t="shared" ref="K2012:K2075" si="99">100%-EXP(-I2012/24*$B$10)</f>
        <v>#REF!</v>
      </c>
      <c r="L2012" s="75" t="e">
        <f t="shared" si="98"/>
        <v>#REF!</v>
      </c>
    </row>
    <row r="2013" spans="7:12" x14ac:dyDescent="0.25">
      <c r="G2013" s="13"/>
      <c r="H2013" s="13"/>
      <c r="I2013" s="13">
        <v>198.5</v>
      </c>
      <c r="J2013" s="74">
        <f t="shared" ref="J2013:J2076" si="100">I2013/24</f>
        <v>8.2708333333333339</v>
      </c>
      <c r="K2013" s="26" t="e">
        <f t="shared" si="99"/>
        <v>#REF!</v>
      </c>
      <c r="L2013" s="75" t="e">
        <f t="shared" si="98"/>
        <v>#REF!</v>
      </c>
    </row>
    <row r="2014" spans="7:12" x14ac:dyDescent="0.25">
      <c r="G2014" s="13"/>
      <c r="H2014" s="13"/>
      <c r="I2014" s="13">
        <v>198.6</v>
      </c>
      <c r="J2014" s="74">
        <f t="shared" si="100"/>
        <v>8.2750000000000004</v>
      </c>
      <c r="K2014" s="26" t="e">
        <f t="shared" si="99"/>
        <v>#REF!</v>
      </c>
      <c r="L2014" s="75" t="e">
        <f t="shared" si="98"/>
        <v>#REF!</v>
      </c>
    </row>
    <row r="2015" spans="7:12" x14ac:dyDescent="0.25">
      <c r="G2015" s="13"/>
      <c r="H2015" s="13"/>
      <c r="I2015" s="13">
        <v>198.7</v>
      </c>
      <c r="J2015" s="74">
        <f t="shared" si="100"/>
        <v>8.2791666666666668</v>
      </c>
      <c r="K2015" s="26" t="e">
        <f t="shared" si="99"/>
        <v>#REF!</v>
      </c>
      <c r="L2015" s="75" t="e">
        <f t="shared" ref="L2015:L2078" si="101">K2015-K2014</f>
        <v>#REF!</v>
      </c>
    </row>
    <row r="2016" spans="7:12" x14ac:dyDescent="0.25">
      <c r="G2016" s="13"/>
      <c r="H2016" s="13"/>
      <c r="I2016" s="13">
        <v>198.8</v>
      </c>
      <c r="J2016" s="74">
        <f t="shared" si="100"/>
        <v>8.2833333333333332</v>
      </c>
      <c r="K2016" s="26" t="e">
        <f t="shared" si="99"/>
        <v>#REF!</v>
      </c>
      <c r="L2016" s="75" t="e">
        <f t="shared" si="101"/>
        <v>#REF!</v>
      </c>
    </row>
    <row r="2017" spans="7:12" x14ac:dyDescent="0.25">
      <c r="G2017" s="13"/>
      <c r="H2017" s="13"/>
      <c r="I2017" s="13">
        <v>198.9</v>
      </c>
      <c r="J2017" s="74">
        <f t="shared" si="100"/>
        <v>8.2874999999999996</v>
      </c>
      <c r="K2017" s="26" t="e">
        <f t="shared" si="99"/>
        <v>#REF!</v>
      </c>
      <c r="L2017" s="75" t="e">
        <f t="shared" si="101"/>
        <v>#REF!</v>
      </c>
    </row>
    <row r="2018" spans="7:12" x14ac:dyDescent="0.25">
      <c r="G2018" s="13"/>
      <c r="H2018" s="13"/>
      <c r="I2018" s="13">
        <v>199</v>
      </c>
      <c r="J2018" s="74">
        <f t="shared" si="100"/>
        <v>8.2916666666666661</v>
      </c>
      <c r="K2018" s="26" t="e">
        <f t="shared" si="99"/>
        <v>#REF!</v>
      </c>
      <c r="L2018" s="75" t="e">
        <f t="shared" si="101"/>
        <v>#REF!</v>
      </c>
    </row>
    <row r="2019" spans="7:12" x14ac:dyDescent="0.25">
      <c r="G2019" s="13"/>
      <c r="H2019" s="13"/>
      <c r="I2019" s="13">
        <v>199.1</v>
      </c>
      <c r="J2019" s="74">
        <f t="shared" si="100"/>
        <v>8.2958333333333325</v>
      </c>
      <c r="K2019" s="26" t="e">
        <f t="shared" si="99"/>
        <v>#REF!</v>
      </c>
      <c r="L2019" s="75" t="e">
        <f t="shared" si="101"/>
        <v>#REF!</v>
      </c>
    </row>
    <row r="2020" spans="7:12" x14ac:dyDescent="0.25">
      <c r="G2020" s="13"/>
      <c r="H2020" s="13"/>
      <c r="I2020" s="13">
        <v>199.2</v>
      </c>
      <c r="J2020" s="74">
        <f t="shared" si="100"/>
        <v>8.2999999999999989</v>
      </c>
      <c r="K2020" s="26" t="e">
        <f t="shared" si="99"/>
        <v>#REF!</v>
      </c>
      <c r="L2020" s="75" t="e">
        <f t="shared" si="101"/>
        <v>#REF!</v>
      </c>
    </row>
    <row r="2021" spans="7:12" x14ac:dyDescent="0.25">
      <c r="G2021" s="13"/>
      <c r="H2021" s="13"/>
      <c r="I2021" s="13">
        <v>199.3</v>
      </c>
      <c r="J2021" s="74">
        <f t="shared" si="100"/>
        <v>8.3041666666666671</v>
      </c>
      <c r="K2021" s="26" t="e">
        <f t="shared" si="99"/>
        <v>#REF!</v>
      </c>
      <c r="L2021" s="75" t="e">
        <f t="shared" si="101"/>
        <v>#REF!</v>
      </c>
    </row>
    <row r="2022" spans="7:12" x14ac:dyDescent="0.25">
      <c r="G2022" s="13"/>
      <c r="H2022" s="13"/>
      <c r="I2022" s="13">
        <v>199.4</v>
      </c>
      <c r="J2022" s="74">
        <f t="shared" si="100"/>
        <v>8.3083333333333336</v>
      </c>
      <c r="K2022" s="26" t="e">
        <f t="shared" si="99"/>
        <v>#REF!</v>
      </c>
      <c r="L2022" s="75" t="e">
        <f t="shared" si="101"/>
        <v>#REF!</v>
      </c>
    </row>
    <row r="2023" spans="7:12" x14ac:dyDescent="0.25">
      <c r="G2023" s="13"/>
      <c r="H2023" s="13"/>
      <c r="I2023" s="13">
        <v>199.5</v>
      </c>
      <c r="J2023" s="74">
        <f t="shared" si="100"/>
        <v>8.3125</v>
      </c>
      <c r="K2023" s="26" t="e">
        <f t="shared" si="99"/>
        <v>#REF!</v>
      </c>
      <c r="L2023" s="75" t="e">
        <f t="shared" si="101"/>
        <v>#REF!</v>
      </c>
    </row>
    <row r="2024" spans="7:12" x14ac:dyDescent="0.25">
      <c r="G2024" s="13"/>
      <c r="H2024" s="13"/>
      <c r="I2024" s="13">
        <v>199.6</v>
      </c>
      <c r="J2024" s="74">
        <f t="shared" si="100"/>
        <v>8.3166666666666664</v>
      </c>
      <c r="K2024" s="26" t="e">
        <f t="shared" si="99"/>
        <v>#REF!</v>
      </c>
      <c r="L2024" s="75" t="e">
        <f t="shared" si="101"/>
        <v>#REF!</v>
      </c>
    </row>
    <row r="2025" spans="7:12" x14ac:dyDescent="0.25">
      <c r="G2025" s="13"/>
      <c r="H2025" s="13"/>
      <c r="I2025" s="13">
        <v>199.7</v>
      </c>
      <c r="J2025" s="74">
        <f t="shared" si="100"/>
        <v>8.3208333333333329</v>
      </c>
      <c r="K2025" s="26" t="e">
        <f t="shared" si="99"/>
        <v>#REF!</v>
      </c>
      <c r="L2025" s="75" t="e">
        <f t="shared" si="101"/>
        <v>#REF!</v>
      </c>
    </row>
    <row r="2026" spans="7:12" x14ac:dyDescent="0.25">
      <c r="G2026" s="13"/>
      <c r="H2026" s="13"/>
      <c r="I2026" s="13">
        <v>199.8</v>
      </c>
      <c r="J2026" s="74">
        <f t="shared" si="100"/>
        <v>8.3250000000000011</v>
      </c>
      <c r="K2026" s="26" t="e">
        <f t="shared" si="99"/>
        <v>#REF!</v>
      </c>
      <c r="L2026" s="75" t="e">
        <f t="shared" si="101"/>
        <v>#REF!</v>
      </c>
    </row>
    <row r="2027" spans="7:12" x14ac:dyDescent="0.25">
      <c r="G2027" s="13"/>
      <c r="H2027" s="13"/>
      <c r="I2027" s="13">
        <v>199.9</v>
      </c>
      <c r="J2027" s="74">
        <f t="shared" si="100"/>
        <v>8.3291666666666675</v>
      </c>
      <c r="K2027" s="26" t="e">
        <f t="shared" si="99"/>
        <v>#REF!</v>
      </c>
      <c r="L2027" s="75" t="e">
        <f t="shared" si="101"/>
        <v>#REF!</v>
      </c>
    </row>
    <row r="2028" spans="7:12" x14ac:dyDescent="0.25">
      <c r="G2028" s="13"/>
      <c r="H2028" s="13"/>
      <c r="I2028" s="13">
        <v>200</v>
      </c>
      <c r="J2028" s="74">
        <f t="shared" si="100"/>
        <v>8.3333333333333339</v>
      </c>
      <c r="K2028" s="26" t="e">
        <f t="shared" si="99"/>
        <v>#REF!</v>
      </c>
      <c r="L2028" s="75" t="e">
        <f t="shared" si="101"/>
        <v>#REF!</v>
      </c>
    </row>
    <row r="2029" spans="7:12" x14ac:dyDescent="0.25">
      <c r="G2029" s="13"/>
      <c r="H2029" s="13"/>
      <c r="I2029" s="13">
        <v>200.1</v>
      </c>
      <c r="J2029" s="74">
        <f t="shared" si="100"/>
        <v>8.3375000000000004</v>
      </c>
      <c r="K2029" s="26" t="e">
        <f t="shared" si="99"/>
        <v>#REF!</v>
      </c>
      <c r="L2029" s="75" t="e">
        <f t="shared" si="101"/>
        <v>#REF!</v>
      </c>
    </row>
    <row r="2030" spans="7:12" x14ac:dyDescent="0.25">
      <c r="G2030" s="13"/>
      <c r="H2030" s="13"/>
      <c r="I2030" s="13">
        <v>200.2</v>
      </c>
      <c r="J2030" s="74">
        <f t="shared" si="100"/>
        <v>8.3416666666666668</v>
      </c>
      <c r="K2030" s="26" t="e">
        <f t="shared" si="99"/>
        <v>#REF!</v>
      </c>
      <c r="L2030" s="75" t="e">
        <f t="shared" si="101"/>
        <v>#REF!</v>
      </c>
    </row>
    <row r="2031" spans="7:12" x14ac:dyDescent="0.25">
      <c r="G2031" s="13"/>
      <c r="H2031" s="13"/>
      <c r="I2031" s="13">
        <v>200.3</v>
      </c>
      <c r="J2031" s="74">
        <f t="shared" si="100"/>
        <v>8.3458333333333332</v>
      </c>
      <c r="K2031" s="26" t="e">
        <f t="shared" si="99"/>
        <v>#REF!</v>
      </c>
      <c r="L2031" s="75" t="e">
        <f t="shared" si="101"/>
        <v>#REF!</v>
      </c>
    </row>
    <row r="2032" spans="7:12" x14ac:dyDescent="0.25">
      <c r="G2032" s="13"/>
      <c r="H2032" s="13"/>
      <c r="I2032" s="13">
        <v>200.4</v>
      </c>
      <c r="J2032" s="74">
        <f t="shared" si="100"/>
        <v>8.35</v>
      </c>
      <c r="K2032" s="26" t="e">
        <f t="shared" si="99"/>
        <v>#REF!</v>
      </c>
      <c r="L2032" s="75" t="e">
        <f t="shared" si="101"/>
        <v>#REF!</v>
      </c>
    </row>
    <row r="2033" spans="7:12" x14ac:dyDescent="0.25">
      <c r="G2033" s="13"/>
      <c r="H2033" s="13"/>
      <c r="I2033" s="13">
        <v>200.5</v>
      </c>
      <c r="J2033" s="74">
        <f t="shared" si="100"/>
        <v>8.3541666666666661</v>
      </c>
      <c r="K2033" s="26" t="e">
        <f t="shared" si="99"/>
        <v>#REF!</v>
      </c>
      <c r="L2033" s="75" t="e">
        <f t="shared" si="101"/>
        <v>#REF!</v>
      </c>
    </row>
    <row r="2034" spans="7:12" x14ac:dyDescent="0.25">
      <c r="G2034" s="13"/>
      <c r="H2034" s="13"/>
      <c r="I2034" s="13">
        <v>200.6</v>
      </c>
      <c r="J2034" s="74">
        <f t="shared" si="100"/>
        <v>8.3583333333333325</v>
      </c>
      <c r="K2034" s="26" t="e">
        <f t="shared" si="99"/>
        <v>#REF!</v>
      </c>
      <c r="L2034" s="75" t="e">
        <f t="shared" si="101"/>
        <v>#REF!</v>
      </c>
    </row>
    <row r="2035" spans="7:12" x14ac:dyDescent="0.25">
      <c r="G2035" s="13"/>
      <c r="H2035" s="13"/>
      <c r="I2035" s="13">
        <v>200.7</v>
      </c>
      <c r="J2035" s="74">
        <f t="shared" si="100"/>
        <v>8.3624999999999989</v>
      </c>
      <c r="K2035" s="26" t="e">
        <f t="shared" si="99"/>
        <v>#REF!</v>
      </c>
      <c r="L2035" s="75" t="e">
        <f t="shared" si="101"/>
        <v>#REF!</v>
      </c>
    </row>
    <row r="2036" spans="7:12" x14ac:dyDescent="0.25">
      <c r="G2036" s="13"/>
      <c r="H2036" s="13"/>
      <c r="I2036" s="13">
        <v>200.8</v>
      </c>
      <c r="J2036" s="74">
        <f t="shared" si="100"/>
        <v>8.3666666666666671</v>
      </c>
      <c r="K2036" s="26" t="e">
        <f t="shared" si="99"/>
        <v>#REF!</v>
      </c>
      <c r="L2036" s="75" t="e">
        <f t="shared" si="101"/>
        <v>#REF!</v>
      </c>
    </row>
    <row r="2037" spans="7:12" x14ac:dyDescent="0.25">
      <c r="G2037" s="13"/>
      <c r="H2037" s="13"/>
      <c r="I2037" s="13">
        <v>200.9</v>
      </c>
      <c r="J2037" s="74">
        <f t="shared" si="100"/>
        <v>8.3708333333333336</v>
      </c>
      <c r="K2037" s="26" t="e">
        <f t="shared" si="99"/>
        <v>#REF!</v>
      </c>
      <c r="L2037" s="75" t="e">
        <f t="shared" si="101"/>
        <v>#REF!</v>
      </c>
    </row>
    <row r="2038" spans="7:12" x14ac:dyDescent="0.25">
      <c r="G2038" s="13"/>
      <c r="H2038" s="13"/>
      <c r="I2038" s="13">
        <v>201</v>
      </c>
      <c r="J2038" s="74">
        <f t="shared" si="100"/>
        <v>8.375</v>
      </c>
      <c r="K2038" s="26" t="e">
        <f t="shared" si="99"/>
        <v>#REF!</v>
      </c>
      <c r="L2038" s="75" t="e">
        <f t="shared" si="101"/>
        <v>#REF!</v>
      </c>
    </row>
    <row r="2039" spans="7:12" x14ac:dyDescent="0.25">
      <c r="G2039" s="13"/>
      <c r="H2039" s="13"/>
      <c r="I2039" s="13">
        <v>201.1</v>
      </c>
      <c r="J2039" s="74">
        <f t="shared" si="100"/>
        <v>8.3791666666666664</v>
      </c>
      <c r="K2039" s="26" t="e">
        <f t="shared" si="99"/>
        <v>#REF!</v>
      </c>
      <c r="L2039" s="75" t="e">
        <f t="shared" si="101"/>
        <v>#REF!</v>
      </c>
    </row>
    <row r="2040" spans="7:12" x14ac:dyDescent="0.25">
      <c r="G2040" s="13"/>
      <c r="H2040" s="13"/>
      <c r="I2040" s="13">
        <v>201.2</v>
      </c>
      <c r="J2040" s="74">
        <f t="shared" si="100"/>
        <v>8.3833333333333329</v>
      </c>
      <c r="K2040" s="26" t="e">
        <f t="shared" si="99"/>
        <v>#REF!</v>
      </c>
      <c r="L2040" s="75" t="e">
        <f t="shared" si="101"/>
        <v>#REF!</v>
      </c>
    </row>
    <row r="2041" spans="7:12" x14ac:dyDescent="0.25">
      <c r="G2041" s="13"/>
      <c r="H2041" s="13"/>
      <c r="I2041" s="13">
        <v>201.3</v>
      </c>
      <c r="J2041" s="74">
        <f t="shared" si="100"/>
        <v>8.3875000000000011</v>
      </c>
      <c r="K2041" s="26" t="e">
        <f t="shared" si="99"/>
        <v>#REF!</v>
      </c>
      <c r="L2041" s="75" t="e">
        <f t="shared" si="101"/>
        <v>#REF!</v>
      </c>
    </row>
    <row r="2042" spans="7:12" x14ac:dyDescent="0.25">
      <c r="G2042" s="13"/>
      <c r="H2042" s="13"/>
      <c r="I2042" s="13">
        <v>201.4</v>
      </c>
      <c r="J2042" s="74">
        <f t="shared" si="100"/>
        <v>8.3916666666666675</v>
      </c>
      <c r="K2042" s="26" t="e">
        <f t="shared" si="99"/>
        <v>#REF!</v>
      </c>
      <c r="L2042" s="75" t="e">
        <f t="shared" si="101"/>
        <v>#REF!</v>
      </c>
    </row>
    <row r="2043" spans="7:12" x14ac:dyDescent="0.25">
      <c r="G2043" s="13"/>
      <c r="H2043" s="13"/>
      <c r="I2043" s="13">
        <v>201.5</v>
      </c>
      <c r="J2043" s="74">
        <f t="shared" si="100"/>
        <v>8.3958333333333339</v>
      </c>
      <c r="K2043" s="26" t="e">
        <f t="shared" si="99"/>
        <v>#REF!</v>
      </c>
      <c r="L2043" s="75" t="e">
        <f t="shared" si="101"/>
        <v>#REF!</v>
      </c>
    </row>
    <row r="2044" spans="7:12" x14ac:dyDescent="0.25">
      <c r="G2044" s="13"/>
      <c r="H2044" s="13"/>
      <c r="I2044" s="13">
        <v>201.6</v>
      </c>
      <c r="J2044" s="74">
        <f t="shared" si="100"/>
        <v>8.4</v>
      </c>
      <c r="K2044" s="26" t="e">
        <f t="shared" si="99"/>
        <v>#REF!</v>
      </c>
      <c r="L2044" s="75" t="e">
        <f t="shared" si="101"/>
        <v>#REF!</v>
      </c>
    </row>
    <row r="2045" spans="7:12" x14ac:dyDescent="0.25">
      <c r="G2045" s="13"/>
      <c r="H2045" s="13"/>
      <c r="I2045" s="13">
        <v>201.7</v>
      </c>
      <c r="J2045" s="74">
        <f t="shared" si="100"/>
        <v>8.4041666666666668</v>
      </c>
      <c r="K2045" s="26" t="e">
        <f t="shared" si="99"/>
        <v>#REF!</v>
      </c>
      <c r="L2045" s="75" t="e">
        <f t="shared" si="101"/>
        <v>#REF!</v>
      </c>
    </row>
    <row r="2046" spans="7:12" x14ac:dyDescent="0.25">
      <c r="G2046" s="13"/>
      <c r="H2046" s="13"/>
      <c r="I2046" s="13">
        <v>201.8</v>
      </c>
      <c r="J2046" s="74">
        <f t="shared" si="100"/>
        <v>8.4083333333333332</v>
      </c>
      <c r="K2046" s="26" t="e">
        <f t="shared" si="99"/>
        <v>#REF!</v>
      </c>
      <c r="L2046" s="75" t="e">
        <f t="shared" si="101"/>
        <v>#REF!</v>
      </c>
    </row>
    <row r="2047" spans="7:12" x14ac:dyDescent="0.25">
      <c r="G2047" s="13"/>
      <c r="H2047" s="13"/>
      <c r="I2047" s="13">
        <v>201.9</v>
      </c>
      <c r="J2047" s="74">
        <f t="shared" si="100"/>
        <v>8.4124999999999996</v>
      </c>
      <c r="K2047" s="26" t="e">
        <f t="shared" si="99"/>
        <v>#REF!</v>
      </c>
      <c r="L2047" s="75" t="e">
        <f t="shared" si="101"/>
        <v>#REF!</v>
      </c>
    </row>
    <row r="2048" spans="7:12" x14ac:dyDescent="0.25">
      <c r="G2048" s="13"/>
      <c r="H2048" s="13"/>
      <c r="I2048" s="13">
        <v>202</v>
      </c>
      <c r="J2048" s="74">
        <f t="shared" si="100"/>
        <v>8.4166666666666661</v>
      </c>
      <c r="K2048" s="26" t="e">
        <f t="shared" si="99"/>
        <v>#REF!</v>
      </c>
      <c r="L2048" s="75" t="e">
        <f t="shared" si="101"/>
        <v>#REF!</v>
      </c>
    </row>
    <row r="2049" spans="7:12" x14ac:dyDescent="0.25">
      <c r="G2049" s="13"/>
      <c r="H2049" s="13"/>
      <c r="I2049" s="13">
        <v>202.1</v>
      </c>
      <c r="J2049" s="74">
        <f t="shared" si="100"/>
        <v>8.4208333333333325</v>
      </c>
      <c r="K2049" s="26" t="e">
        <f t="shared" si="99"/>
        <v>#REF!</v>
      </c>
      <c r="L2049" s="75" t="e">
        <f t="shared" si="101"/>
        <v>#REF!</v>
      </c>
    </row>
    <row r="2050" spans="7:12" x14ac:dyDescent="0.25">
      <c r="G2050" s="13"/>
      <c r="H2050" s="13"/>
      <c r="I2050" s="13">
        <v>202.2</v>
      </c>
      <c r="J2050" s="74">
        <f t="shared" si="100"/>
        <v>8.4249999999999989</v>
      </c>
      <c r="K2050" s="26" t="e">
        <f t="shared" si="99"/>
        <v>#REF!</v>
      </c>
      <c r="L2050" s="75" t="e">
        <f t="shared" si="101"/>
        <v>#REF!</v>
      </c>
    </row>
    <row r="2051" spans="7:12" x14ac:dyDescent="0.25">
      <c r="G2051" s="13"/>
      <c r="H2051" s="13"/>
      <c r="I2051" s="13">
        <v>202.3</v>
      </c>
      <c r="J2051" s="74">
        <f t="shared" si="100"/>
        <v>8.4291666666666671</v>
      </c>
      <c r="K2051" s="26" t="e">
        <f t="shared" si="99"/>
        <v>#REF!</v>
      </c>
      <c r="L2051" s="75" t="e">
        <f t="shared" si="101"/>
        <v>#REF!</v>
      </c>
    </row>
    <row r="2052" spans="7:12" x14ac:dyDescent="0.25">
      <c r="G2052" s="13"/>
      <c r="H2052" s="13"/>
      <c r="I2052" s="13">
        <v>202.4</v>
      </c>
      <c r="J2052" s="74">
        <f t="shared" si="100"/>
        <v>8.4333333333333336</v>
      </c>
      <c r="K2052" s="26" t="e">
        <f t="shared" si="99"/>
        <v>#REF!</v>
      </c>
      <c r="L2052" s="75" t="e">
        <f t="shared" si="101"/>
        <v>#REF!</v>
      </c>
    </row>
    <row r="2053" spans="7:12" x14ac:dyDescent="0.25">
      <c r="G2053" s="13"/>
      <c r="H2053" s="13"/>
      <c r="I2053" s="13">
        <v>202.5</v>
      </c>
      <c r="J2053" s="74">
        <f t="shared" si="100"/>
        <v>8.4375</v>
      </c>
      <c r="K2053" s="26" t="e">
        <f t="shared" si="99"/>
        <v>#REF!</v>
      </c>
      <c r="L2053" s="75" t="e">
        <f t="shared" si="101"/>
        <v>#REF!</v>
      </c>
    </row>
    <row r="2054" spans="7:12" x14ac:dyDescent="0.25">
      <c r="G2054" s="13"/>
      <c r="H2054" s="13"/>
      <c r="I2054" s="13">
        <v>202.6</v>
      </c>
      <c r="J2054" s="74">
        <f t="shared" si="100"/>
        <v>8.4416666666666664</v>
      </c>
      <c r="K2054" s="26" t="e">
        <f t="shared" si="99"/>
        <v>#REF!</v>
      </c>
      <c r="L2054" s="75" t="e">
        <f t="shared" si="101"/>
        <v>#REF!</v>
      </c>
    </row>
    <row r="2055" spans="7:12" x14ac:dyDescent="0.25">
      <c r="G2055" s="13"/>
      <c r="H2055" s="13"/>
      <c r="I2055" s="13">
        <v>202.7</v>
      </c>
      <c r="J2055" s="74">
        <f t="shared" si="100"/>
        <v>8.4458333333333329</v>
      </c>
      <c r="K2055" s="26" t="e">
        <f t="shared" si="99"/>
        <v>#REF!</v>
      </c>
      <c r="L2055" s="75" t="e">
        <f t="shared" si="101"/>
        <v>#REF!</v>
      </c>
    </row>
    <row r="2056" spans="7:12" x14ac:dyDescent="0.25">
      <c r="G2056" s="13"/>
      <c r="H2056" s="13"/>
      <c r="I2056" s="13">
        <v>202.8</v>
      </c>
      <c r="J2056" s="74">
        <f t="shared" si="100"/>
        <v>8.4500000000000011</v>
      </c>
      <c r="K2056" s="26" t="e">
        <f t="shared" si="99"/>
        <v>#REF!</v>
      </c>
      <c r="L2056" s="75" t="e">
        <f t="shared" si="101"/>
        <v>#REF!</v>
      </c>
    </row>
    <row r="2057" spans="7:12" x14ac:dyDescent="0.25">
      <c r="G2057" s="13"/>
      <c r="H2057" s="13"/>
      <c r="I2057" s="13">
        <v>202.9</v>
      </c>
      <c r="J2057" s="74">
        <f t="shared" si="100"/>
        <v>8.4541666666666675</v>
      </c>
      <c r="K2057" s="26" t="e">
        <f t="shared" si="99"/>
        <v>#REF!</v>
      </c>
      <c r="L2057" s="75" t="e">
        <f t="shared" si="101"/>
        <v>#REF!</v>
      </c>
    </row>
    <row r="2058" spans="7:12" x14ac:dyDescent="0.25">
      <c r="G2058" s="13"/>
      <c r="H2058" s="13"/>
      <c r="I2058" s="13">
        <v>203</v>
      </c>
      <c r="J2058" s="74">
        <f t="shared" si="100"/>
        <v>8.4583333333333339</v>
      </c>
      <c r="K2058" s="26" t="e">
        <f t="shared" si="99"/>
        <v>#REF!</v>
      </c>
      <c r="L2058" s="75" t="e">
        <f t="shared" si="101"/>
        <v>#REF!</v>
      </c>
    </row>
    <row r="2059" spans="7:12" x14ac:dyDescent="0.25">
      <c r="G2059" s="13"/>
      <c r="H2059" s="13"/>
      <c r="I2059" s="13">
        <v>203.1</v>
      </c>
      <c r="J2059" s="74">
        <f t="shared" si="100"/>
        <v>8.4625000000000004</v>
      </c>
      <c r="K2059" s="26" t="e">
        <f t="shared" si="99"/>
        <v>#REF!</v>
      </c>
      <c r="L2059" s="75" t="e">
        <f t="shared" si="101"/>
        <v>#REF!</v>
      </c>
    </row>
    <row r="2060" spans="7:12" x14ac:dyDescent="0.25">
      <c r="G2060" s="13"/>
      <c r="H2060" s="13"/>
      <c r="I2060" s="13">
        <v>203.2</v>
      </c>
      <c r="J2060" s="74">
        <f t="shared" si="100"/>
        <v>8.4666666666666668</v>
      </c>
      <c r="K2060" s="26" t="e">
        <f t="shared" si="99"/>
        <v>#REF!</v>
      </c>
      <c r="L2060" s="75" t="e">
        <f t="shared" si="101"/>
        <v>#REF!</v>
      </c>
    </row>
    <row r="2061" spans="7:12" x14ac:dyDescent="0.25">
      <c r="G2061" s="13"/>
      <c r="H2061" s="13"/>
      <c r="I2061" s="13">
        <v>203.3</v>
      </c>
      <c r="J2061" s="74">
        <f t="shared" si="100"/>
        <v>8.4708333333333332</v>
      </c>
      <c r="K2061" s="26" t="e">
        <f t="shared" si="99"/>
        <v>#REF!</v>
      </c>
      <c r="L2061" s="75" t="e">
        <f t="shared" si="101"/>
        <v>#REF!</v>
      </c>
    </row>
    <row r="2062" spans="7:12" x14ac:dyDescent="0.25">
      <c r="G2062" s="13"/>
      <c r="H2062" s="13"/>
      <c r="I2062" s="13">
        <v>203.4</v>
      </c>
      <c r="J2062" s="74">
        <f t="shared" si="100"/>
        <v>8.4749999999999996</v>
      </c>
      <c r="K2062" s="26" t="e">
        <f t="shared" si="99"/>
        <v>#REF!</v>
      </c>
      <c r="L2062" s="75" t="e">
        <f t="shared" si="101"/>
        <v>#REF!</v>
      </c>
    </row>
    <row r="2063" spans="7:12" x14ac:dyDescent="0.25">
      <c r="G2063" s="13"/>
      <c r="H2063" s="13"/>
      <c r="I2063" s="13">
        <v>203.5</v>
      </c>
      <c r="J2063" s="74">
        <f t="shared" si="100"/>
        <v>8.4791666666666661</v>
      </c>
      <c r="K2063" s="26" t="e">
        <f t="shared" si="99"/>
        <v>#REF!</v>
      </c>
      <c r="L2063" s="75" t="e">
        <f t="shared" si="101"/>
        <v>#REF!</v>
      </c>
    </row>
    <row r="2064" spans="7:12" x14ac:dyDescent="0.25">
      <c r="G2064" s="13"/>
      <c r="H2064" s="13"/>
      <c r="I2064" s="13">
        <v>203.6</v>
      </c>
      <c r="J2064" s="74">
        <f t="shared" si="100"/>
        <v>8.4833333333333325</v>
      </c>
      <c r="K2064" s="26" t="e">
        <f t="shared" si="99"/>
        <v>#REF!</v>
      </c>
      <c r="L2064" s="75" t="e">
        <f t="shared" si="101"/>
        <v>#REF!</v>
      </c>
    </row>
    <row r="2065" spans="7:12" x14ac:dyDescent="0.25">
      <c r="G2065" s="13"/>
      <c r="H2065" s="13"/>
      <c r="I2065" s="13">
        <v>203.7</v>
      </c>
      <c r="J2065" s="74">
        <f t="shared" si="100"/>
        <v>8.4874999999999989</v>
      </c>
      <c r="K2065" s="26" t="e">
        <f t="shared" si="99"/>
        <v>#REF!</v>
      </c>
      <c r="L2065" s="75" t="e">
        <f t="shared" si="101"/>
        <v>#REF!</v>
      </c>
    </row>
    <row r="2066" spans="7:12" x14ac:dyDescent="0.25">
      <c r="G2066" s="13"/>
      <c r="H2066" s="13"/>
      <c r="I2066" s="13">
        <v>203.8</v>
      </c>
      <c r="J2066" s="74">
        <f t="shared" si="100"/>
        <v>8.4916666666666671</v>
      </c>
      <c r="K2066" s="26" t="e">
        <f t="shared" si="99"/>
        <v>#REF!</v>
      </c>
      <c r="L2066" s="75" t="e">
        <f t="shared" si="101"/>
        <v>#REF!</v>
      </c>
    </row>
    <row r="2067" spans="7:12" x14ac:dyDescent="0.25">
      <c r="G2067" s="13"/>
      <c r="H2067" s="13"/>
      <c r="I2067" s="13">
        <v>203.9</v>
      </c>
      <c r="J2067" s="74">
        <f t="shared" si="100"/>
        <v>8.4958333333333336</v>
      </c>
      <c r="K2067" s="26" t="e">
        <f t="shared" si="99"/>
        <v>#REF!</v>
      </c>
      <c r="L2067" s="75" t="e">
        <f t="shared" si="101"/>
        <v>#REF!</v>
      </c>
    </row>
    <row r="2068" spans="7:12" x14ac:dyDescent="0.25">
      <c r="G2068" s="13"/>
      <c r="H2068" s="13"/>
      <c r="I2068" s="13">
        <v>204</v>
      </c>
      <c r="J2068" s="74">
        <f t="shared" si="100"/>
        <v>8.5</v>
      </c>
      <c r="K2068" s="26" t="e">
        <f t="shared" si="99"/>
        <v>#REF!</v>
      </c>
      <c r="L2068" s="75" t="e">
        <f t="shared" si="101"/>
        <v>#REF!</v>
      </c>
    </row>
    <row r="2069" spans="7:12" x14ac:dyDescent="0.25">
      <c r="G2069" s="13"/>
      <c r="H2069" s="13"/>
      <c r="I2069" s="13">
        <v>204.1</v>
      </c>
      <c r="J2069" s="74">
        <f t="shared" si="100"/>
        <v>8.5041666666666664</v>
      </c>
      <c r="K2069" s="26" t="e">
        <f t="shared" si="99"/>
        <v>#REF!</v>
      </c>
      <c r="L2069" s="75" t="e">
        <f t="shared" si="101"/>
        <v>#REF!</v>
      </c>
    </row>
    <row r="2070" spans="7:12" x14ac:dyDescent="0.25">
      <c r="G2070" s="13"/>
      <c r="H2070" s="13"/>
      <c r="I2070" s="13">
        <v>204.2</v>
      </c>
      <c r="J2070" s="74">
        <f t="shared" si="100"/>
        <v>8.5083333333333329</v>
      </c>
      <c r="K2070" s="26" t="e">
        <f t="shared" si="99"/>
        <v>#REF!</v>
      </c>
      <c r="L2070" s="75" t="e">
        <f t="shared" si="101"/>
        <v>#REF!</v>
      </c>
    </row>
    <row r="2071" spans="7:12" x14ac:dyDescent="0.25">
      <c r="G2071" s="13"/>
      <c r="H2071" s="13"/>
      <c r="I2071" s="13">
        <v>204.3</v>
      </c>
      <c r="J2071" s="74">
        <f t="shared" si="100"/>
        <v>8.5125000000000011</v>
      </c>
      <c r="K2071" s="26" t="e">
        <f t="shared" si="99"/>
        <v>#REF!</v>
      </c>
      <c r="L2071" s="75" t="e">
        <f t="shared" si="101"/>
        <v>#REF!</v>
      </c>
    </row>
    <row r="2072" spans="7:12" x14ac:dyDescent="0.25">
      <c r="G2072" s="13"/>
      <c r="H2072" s="13"/>
      <c r="I2072" s="13">
        <v>204.4</v>
      </c>
      <c r="J2072" s="74">
        <f t="shared" si="100"/>
        <v>8.5166666666666675</v>
      </c>
      <c r="K2072" s="26" t="e">
        <f t="shared" si="99"/>
        <v>#REF!</v>
      </c>
      <c r="L2072" s="75" t="e">
        <f t="shared" si="101"/>
        <v>#REF!</v>
      </c>
    </row>
    <row r="2073" spans="7:12" x14ac:dyDescent="0.25">
      <c r="G2073" s="13"/>
      <c r="H2073" s="13"/>
      <c r="I2073" s="13">
        <v>204.5</v>
      </c>
      <c r="J2073" s="74">
        <f t="shared" si="100"/>
        <v>8.5208333333333339</v>
      </c>
      <c r="K2073" s="26" t="e">
        <f t="shared" si="99"/>
        <v>#REF!</v>
      </c>
      <c r="L2073" s="75" t="e">
        <f t="shared" si="101"/>
        <v>#REF!</v>
      </c>
    </row>
    <row r="2074" spans="7:12" x14ac:dyDescent="0.25">
      <c r="G2074" s="13"/>
      <c r="H2074" s="13"/>
      <c r="I2074" s="13">
        <v>204.6</v>
      </c>
      <c r="J2074" s="74">
        <f t="shared" si="100"/>
        <v>8.5250000000000004</v>
      </c>
      <c r="K2074" s="26" t="e">
        <f t="shared" si="99"/>
        <v>#REF!</v>
      </c>
      <c r="L2074" s="75" t="e">
        <f t="shared" si="101"/>
        <v>#REF!</v>
      </c>
    </row>
    <row r="2075" spans="7:12" x14ac:dyDescent="0.25">
      <c r="G2075" s="13"/>
      <c r="H2075" s="13"/>
      <c r="I2075" s="13">
        <v>204.7</v>
      </c>
      <c r="J2075" s="74">
        <f t="shared" si="100"/>
        <v>8.5291666666666668</v>
      </c>
      <c r="K2075" s="26" t="e">
        <f t="shared" si="99"/>
        <v>#REF!</v>
      </c>
      <c r="L2075" s="75" t="e">
        <f t="shared" si="101"/>
        <v>#REF!</v>
      </c>
    </row>
    <row r="2076" spans="7:12" x14ac:dyDescent="0.25">
      <c r="G2076" s="13"/>
      <c r="H2076" s="13"/>
      <c r="I2076" s="13">
        <v>204.8</v>
      </c>
      <c r="J2076" s="74">
        <f t="shared" si="100"/>
        <v>8.5333333333333332</v>
      </c>
      <c r="K2076" s="26" t="e">
        <f t="shared" ref="K2076:K2139" si="102">100%-EXP(-I2076/24*$B$10)</f>
        <v>#REF!</v>
      </c>
      <c r="L2076" s="75" t="e">
        <f t="shared" si="101"/>
        <v>#REF!</v>
      </c>
    </row>
    <row r="2077" spans="7:12" x14ac:dyDescent="0.25">
      <c r="G2077" s="13"/>
      <c r="H2077" s="13"/>
      <c r="I2077" s="13">
        <v>204.9</v>
      </c>
      <c r="J2077" s="74">
        <f t="shared" ref="J2077:J2140" si="103">I2077/24</f>
        <v>8.5374999999999996</v>
      </c>
      <c r="K2077" s="26" t="e">
        <f t="shared" si="102"/>
        <v>#REF!</v>
      </c>
      <c r="L2077" s="75" t="e">
        <f t="shared" si="101"/>
        <v>#REF!</v>
      </c>
    </row>
    <row r="2078" spans="7:12" x14ac:dyDescent="0.25">
      <c r="G2078" s="13"/>
      <c r="H2078" s="13"/>
      <c r="I2078" s="13">
        <v>205</v>
      </c>
      <c r="J2078" s="74">
        <f t="shared" si="103"/>
        <v>8.5416666666666661</v>
      </c>
      <c r="K2078" s="26" t="e">
        <f t="shared" si="102"/>
        <v>#REF!</v>
      </c>
      <c r="L2078" s="75" t="e">
        <f t="shared" si="101"/>
        <v>#REF!</v>
      </c>
    </row>
    <row r="2079" spans="7:12" x14ac:dyDescent="0.25">
      <c r="G2079" s="13"/>
      <c r="H2079" s="13"/>
      <c r="I2079" s="13">
        <v>205.1</v>
      </c>
      <c r="J2079" s="74">
        <f t="shared" si="103"/>
        <v>8.5458333333333325</v>
      </c>
      <c r="K2079" s="26" t="e">
        <f t="shared" si="102"/>
        <v>#REF!</v>
      </c>
      <c r="L2079" s="75" t="e">
        <f t="shared" ref="L2079:L2142" si="104">K2079-K2078</f>
        <v>#REF!</v>
      </c>
    </row>
    <row r="2080" spans="7:12" x14ac:dyDescent="0.25">
      <c r="G2080" s="13"/>
      <c r="H2080" s="13"/>
      <c r="I2080" s="13">
        <v>205.2</v>
      </c>
      <c r="J2080" s="74">
        <f t="shared" si="103"/>
        <v>8.5499999999999989</v>
      </c>
      <c r="K2080" s="26" t="e">
        <f t="shared" si="102"/>
        <v>#REF!</v>
      </c>
      <c r="L2080" s="75" t="e">
        <f t="shared" si="104"/>
        <v>#REF!</v>
      </c>
    </row>
    <row r="2081" spans="7:12" x14ac:dyDescent="0.25">
      <c r="G2081" s="13"/>
      <c r="H2081" s="13"/>
      <c r="I2081" s="13">
        <v>205.3</v>
      </c>
      <c r="J2081" s="74">
        <f t="shared" si="103"/>
        <v>8.5541666666666671</v>
      </c>
      <c r="K2081" s="26" t="e">
        <f t="shared" si="102"/>
        <v>#REF!</v>
      </c>
      <c r="L2081" s="75" t="e">
        <f t="shared" si="104"/>
        <v>#REF!</v>
      </c>
    </row>
    <row r="2082" spans="7:12" x14ac:dyDescent="0.25">
      <c r="G2082" s="13"/>
      <c r="H2082" s="13"/>
      <c r="I2082" s="13">
        <v>205.4</v>
      </c>
      <c r="J2082" s="74">
        <f t="shared" si="103"/>
        <v>8.5583333333333336</v>
      </c>
      <c r="K2082" s="26" t="e">
        <f t="shared" si="102"/>
        <v>#REF!</v>
      </c>
      <c r="L2082" s="75" t="e">
        <f t="shared" si="104"/>
        <v>#REF!</v>
      </c>
    </row>
    <row r="2083" spans="7:12" x14ac:dyDescent="0.25">
      <c r="G2083" s="13"/>
      <c r="H2083" s="13"/>
      <c r="I2083" s="13">
        <v>205.5</v>
      </c>
      <c r="J2083" s="74">
        <f t="shared" si="103"/>
        <v>8.5625</v>
      </c>
      <c r="K2083" s="26" t="e">
        <f t="shared" si="102"/>
        <v>#REF!</v>
      </c>
      <c r="L2083" s="75" t="e">
        <f t="shared" si="104"/>
        <v>#REF!</v>
      </c>
    </row>
    <row r="2084" spans="7:12" x14ac:dyDescent="0.25">
      <c r="G2084" s="13"/>
      <c r="H2084" s="13"/>
      <c r="I2084" s="13">
        <v>205.6</v>
      </c>
      <c r="J2084" s="74">
        <f t="shared" si="103"/>
        <v>8.5666666666666664</v>
      </c>
      <c r="K2084" s="26" t="e">
        <f t="shared" si="102"/>
        <v>#REF!</v>
      </c>
      <c r="L2084" s="75" t="e">
        <f t="shared" si="104"/>
        <v>#REF!</v>
      </c>
    </row>
    <row r="2085" spans="7:12" x14ac:dyDescent="0.25">
      <c r="G2085" s="13"/>
      <c r="H2085" s="13"/>
      <c r="I2085" s="13">
        <v>205.7</v>
      </c>
      <c r="J2085" s="74">
        <f t="shared" si="103"/>
        <v>8.5708333333333329</v>
      </c>
      <c r="K2085" s="26" t="e">
        <f t="shared" si="102"/>
        <v>#REF!</v>
      </c>
      <c r="L2085" s="75" t="e">
        <f t="shared" si="104"/>
        <v>#REF!</v>
      </c>
    </row>
    <row r="2086" spans="7:12" x14ac:dyDescent="0.25">
      <c r="G2086" s="13"/>
      <c r="H2086" s="13"/>
      <c r="I2086" s="13">
        <v>205.8</v>
      </c>
      <c r="J2086" s="74">
        <f t="shared" si="103"/>
        <v>8.5750000000000011</v>
      </c>
      <c r="K2086" s="26" t="e">
        <f t="shared" si="102"/>
        <v>#REF!</v>
      </c>
      <c r="L2086" s="75" t="e">
        <f t="shared" si="104"/>
        <v>#REF!</v>
      </c>
    </row>
    <row r="2087" spans="7:12" x14ac:dyDescent="0.25">
      <c r="G2087" s="13"/>
      <c r="H2087" s="13"/>
      <c r="I2087" s="13">
        <v>205.9</v>
      </c>
      <c r="J2087" s="74">
        <f t="shared" si="103"/>
        <v>8.5791666666666675</v>
      </c>
      <c r="K2087" s="26" t="e">
        <f t="shared" si="102"/>
        <v>#REF!</v>
      </c>
      <c r="L2087" s="75" t="e">
        <f t="shared" si="104"/>
        <v>#REF!</v>
      </c>
    </row>
    <row r="2088" spans="7:12" x14ac:dyDescent="0.25">
      <c r="G2088" s="13"/>
      <c r="H2088" s="13"/>
      <c r="I2088" s="13">
        <v>206</v>
      </c>
      <c r="J2088" s="74">
        <f t="shared" si="103"/>
        <v>8.5833333333333339</v>
      </c>
      <c r="K2088" s="26" t="e">
        <f t="shared" si="102"/>
        <v>#REF!</v>
      </c>
      <c r="L2088" s="75" t="e">
        <f t="shared" si="104"/>
        <v>#REF!</v>
      </c>
    </row>
    <row r="2089" spans="7:12" x14ac:dyDescent="0.25">
      <c r="G2089" s="13"/>
      <c r="H2089" s="13"/>
      <c r="I2089" s="13">
        <v>206.1</v>
      </c>
      <c r="J2089" s="74">
        <f t="shared" si="103"/>
        <v>8.5875000000000004</v>
      </c>
      <c r="K2089" s="26" t="e">
        <f t="shared" si="102"/>
        <v>#REF!</v>
      </c>
      <c r="L2089" s="75" t="e">
        <f t="shared" si="104"/>
        <v>#REF!</v>
      </c>
    </row>
    <row r="2090" spans="7:12" x14ac:dyDescent="0.25">
      <c r="G2090" s="13"/>
      <c r="H2090" s="13"/>
      <c r="I2090" s="13">
        <v>206.2</v>
      </c>
      <c r="J2090" s="74">
        <f t="shared" si="103"/>
        <v>8.5916666666666668</v>
      </c>
      <c r="K2090" s="26" t="e">
        <f t="shared" si="102"/>
        <v>#REF!</v>
      </c>
      <c r="L2090" s="75" t="e">
        <f t="shared" si="104"/>
        <v>#REF!</v>
      </c>
    </row>
    <row r="2091" spans="7:12" x14ac:dyDescent="0.25">
      <c r="G2091" s="13"/>
      <c r="H2091" s="13"/>
      <c r="I2091" s="13">
        <v>206.3</v>
      </c>
      <c r="J2091" s="74">
        <f t="shared" si="103"/>
        <v>8.5958333333333332</v>
      </c>
      <c r="K2091" s="26" t="e">
        <f t="shared" si="102"/>
        <v>#REF!</v>
      </c>
      <c r="L2091" s="75" t="e">
        <f t="shared" si="104"/>
        <v>#REF!</v>
      </c>
    </row>
    <row r="2092" spans="7:12" x14ac:dyDescent="0.25">
      <c r="G2092" s="13"/>
      <c r="H2092" s="13"/>
      <c r="I2092" s="13">
        <v>206.4</v>
      </c>
      <c r="J2092" s="74">
        <f t="shared" si="103"/>
        <v>8.6</v>
      </c>
      <c r="K2092" s="26" t="e">
        <f t="shared" si="102"/>
        <v>#REF!</v>
      </c>
      <c r="L2092" s="75" t="e">
        <f t="shared" si="104"/>
        <v>#REF!</v>
      </c>
    </row>
    <row r="2093" spans="7:12" x14ac:dyDescent="0.25">
      <c r="G2093" s="13"/>
      <c r="H2093" s="13"/>
      <c r="I2093" s="13">
        <v>206.5</v>
      </c>
      <c r="J2093" s="74">
        <f t="shared" si="103"/>
        <v>8.6041666666666661</v>
      </c>
      <c r="K2093" s="26" t="e">
        <f t="shared" si="102"/>
        <v>#REF!</v>
      </c>
      <c r="L2093" s="75" t="e">
        <f t="shared" si="104"/>
        <v>#REF!</v>
      </c>
    </row>
    <row r="2094" spans="7:12" x14ac:dyDescent="0.25">
      <c r="G2094" s="13"/>
      <c r="H2094" s="13"/>
      <c r="I2094" s="13">
        <v>206.6</v>
      </c>
      <c r="J2094" s="74">
        <f t="shared" si="103"/>
        <v>8.6083333333333325</v>
      </c>
      <c r="K2094" s="26" t="e">
        <f t="shared" si="102"/>
        <v>#REF!</v>
      </c>
      <c r="L2094" s="75" t="e">
        <f t="shared" si="104"/>
        <v>#REF!</v>
      </c>
    </row>
    <row r="2095" spans="7:12" x14ac:dyDescent="0.25">
      <c r="G2095" s="13"/>
      <c r="H2095" s="13"/>
      <c r="I2095" s="13">
        <v>206.7</v>
      </c>
      <c r="J2095" s="74">
        <f t="shared" si="103"/>
        <v>8.6124999999999989</v>
      </c>
      <c r="K2095" s="26" t="e">
        <f t="shared" si="102"/>
        <v>#REF!</v>
      </c>
      <c r="L2095" s="75" t="e">
        <f t="shared" si="104"/>
        <v>#REF!</v>
      </c>
    </row>
    <row r="2096" spans="7:12" x14ac:dyDescent="0.25">
      <c r="G2096" s="13"/>
      <c r="H2096" s="13"/>
      <c r="I2096" s="13">
        <v>206.8</v>
      </c>
      <c r="J2096" s="74">
        <f t="shared" si="103"/>
        <v>8.6166666666666671</v>
      </c>
      <c r="K2096" s="26" t="e">
        <f t="shared" si="102"/>
        <v>#REF!</v>
      </c>
      <c r="L2096" s="75" t="e">
        <f t="shared" si="104"/>
        <v>#REF!</v>
      </c>
    </row>
    <row r="2097" spans="7:12" x14ac:dyDescent="0.25">
      <c r="G2097" s="13"/>
      <c r="H2097" s="13"/>
      <c r="I2097" s="13">
        <v>206.9</v>
      </c>
      <c r="J2097" s="74">
        <f t="shared" si="103"/>
        <v>8.6208333333333336</v>
      </c>
      <c r="K2097" s="26" t="e">
        <f t="shared" si="102"/>
        <v>#REF!</v>
      </c>
      <c r="L2097" s="75" t="e">
        <f t="shared" si="104"/>
        <v>#REF!</v>
      </c>
    </row>
    <row r="2098" spans="7:12" x14ac:dyDescent="0.25">
      <c r="G2098" s="13"/>
      <c r="H2098" s="13"/>
      <c r="I2098" s="13">
        <v>207</v>
      </c>
      <c r="J2098" s="74">
        <f t="shared" si="103"/>
        <v>8.625</v>
      </c>
      <c r="K2098" s="26" t="e">
        <f t="shared" si="102"/>
        <v>#REF!</v>
      </c>
      <c r="L2098" s="75" t="e">
        <f t="shared" si="104"/>
        <v>#REF!</v>
      </c>
    </row>
    <row r="2099" spans="7:12" x14ac:dyDescent="0.25">
      <c r="G2099" s="13"/>
      <c r="H2099" s="13"/>
      <c r="I2099" s="13">
        <v>207.1</v>
      </c>
      <c r="J2099" s="74">
        <f t="shared" si="103"/>
        <v>8.6291666666666664</v>
      </c>
      <c r="K2099" s="26" t="e">
        <f t="shared" si="102"/>
        <v>#REF!</v>
      </c>
      <c r="L2099" s="75" t="e">
        <f t="shared" si="104"/>
        <v>#REF!</v>
      </c>
    </row>
    <row r="2100" spans="7:12" x14ac:dyDescent="0.25">
      <c r="G2100" s="13"/>
      <c r="H2100" s="13"/>
      <c r="I2100" s="13">
        <v>207.2</v>
      </c>
      <c r="J2100" s="74">
        <f t="shared" si="103"/>
        <v>8.6333333333333329</v>
      </c>
      <c r="K2100" s="26" t="e">
        <f t="shared" si="102"/>
        <v>#REF!</v>
      </c>
      <c r="L2100" s="75" t="e">
        <f t="shared" si="104"/>
        <v>#REF!</v>
      </c>
    </row>
    <row r="2101" spans="7:12" x14ac:dyDescent="0.25">
      <c r="G2101" s="13"/>
      <c r="H2101" s="13"/>
      <c r="I2101" s="13">
        <v>207.3</v>
      </c>
      <c r="J2101" s="74">
        <f t="shared" si="103"/>
        <v>8.6375000000000011</v>
      </c>
      <c r="K2101" s="26" t="e">
        <f t="shared" si="102"/>
        <v>#REF!</v>
      </c>
      <c r="L2101" s="75" t="e">
        <f t="shared" si="104"/>
        <v>#REF!</v>
      </c>
    </row>
    <row r="2102" spans="7:12" x14ac:dyDescent="0.25">
      <c r="G2102" s="13"/>
      <c r="H2102" s="13"/>
      <c r="I2102" s="13">
        <v>207.4</v>
      </c>
      <c r="J2102" s="74">
        <f t="shared" si="103"/>
        <v>8.6416666666666675</v>
      </c>
      <c r="K2102" s="26" t="e">
        <f t="shared" si="102"/>
        <v>#REF!</v>
      </c>
      <c r="L2102" s="75" t="e">
        <f t="shared" si="104"/>
        <v>#REF!</v>
      </c>
    </row>
    <row r="2103" spans="7:12" x14ac:dyDescent="0.25">
      <c r="G2103" s="13"/>
      <c r="H2103" s="13"/>
      <c r="I2103" s="13">
        <v>207.5</v>
      </c>
      <c r="J2103" s="74">
        <f t="shared" si="103"/>
        <v>8.6458333333333339</v>
      </c>
      <c r="K2103" s="26" t="e">
        <f t="shared" si="102"/>
        <v>#REF!</v>
      </c>
      <c r="L2103" s="75" t="e">
        <f t="shared" si="104"/>
        <v>#REF!</v>
      </c>
    </row>
    <row r="2104" spans="7:12" x14ac:dyDescent="0.25">
      <c r="G2104" s="13"/>
      <c r="H2104" s="13"/>
      <c r="I2104" s="13">
        <v>207.6</v>
      </c>
      <c r="J2104" s="74">
        <f t="shared" si="103"/>
        <v>8.65</v>
      </c>
      <c r="K2104" s="26" t="e">
        <f t="shared" si="102"/>
        <v>#REF!</v>
      </c>
      <c r="L2104" s="75" t="e">
        <f t="shared" si="104"/>
        <v>#REF!</v>
      </c>
    </row>
    <row r="2105" spans="7:12" x14ac:dyDescent="0.25">
      <c r="G2105" s="13"/>
      <c r="H2105" s="13"/>
      <c r="I2105" s="13">
        <v>207.7</v>
      </c>
      <c r="J2105" s="74">
        <f t="shared" si="103"/>
        <v>8.6541666666666668</v>
      </c>
      <c r="K2105" s="26" t="e">
        <f t="shared" si="102"/>
        <v>#REF!</v>
      </c>
      <c r="L2105" s="75" t="e">
        <f t="shared" si="104"/>
        <v>#REF!</v>
      </c>
    </row>
    <row r="2106" spans="7:12" x14ac:dyDescent="0.25">
      <c r="G2106" s="13"/>
      <c r="H2106" s="13"/>
      <c r="I2106" s="13">
        <v>207.8</v>
      </c>
      <c r="J2106" s="74">
        <f t="shared" si="103"/>
        <v>8.6583333333333332</v>
      </c>
      <c r="K2106" s="26" t="e">
        <f t="shared" si="102"/>
        <v>#REF!</v>
      </c>
      <c r="L2106" s="75" t="e">
        <f t="shared" si="104"/>
        <v>#REF!</v>
      </c>
    </row>
    <row r="2107" spans="7:12" x14ac:dyDescent="0.25">
      <c r="G2107" s="13"/>
      <c r="H2107" s="13"/>
      <c r="I2107" s="13">
        <v>207.9</v>
      </c>
      <c r="J2107" s="74">
        <f t="shared" si="103"/>
        <v>8.6624999999999996</v>
      </c>
      <c r="K2107" s="26" t="e">
        <f t="shared" si="102"/>
        <v>#REF!</v>
      </c>
      <c r="L2107" s="75" t="e">
        <f t="shared" si="104"/>
        <v>#REF!</v>
      </c>
    </row>
    <row r="2108" spans="7:12" x14ac:dyDescent="0.25">
      <c r="G2108" s="13"/>
      <c r="H2108" s="13"/>
      <c r="I2108" s="13">
        <v>208</v>
      </c>
      <c r="J2108" s="74">
        <f t="shared" si="103"/>
        <v>8.6666666666666661</v>
      </c>
      <c r="K2108" s="26" t="e">
        <f t="shared" si="102"/>
        <v>#REF!</v>
      </c>
      <c r="L2108" s="75" t="e">
        <f t="shared" si="104"/>
        <v>#REF!</v>
      </c>
    </row>
    <row r="2109" spans="7:12" x14ac:dyDescent="0.25">
      <c r="G2109" s="13"/>
      <c r="H2109" s="13"/>
      <c r="I2109" s="13">
        <v>208.1</v>
      </c>
      <c r="J2109" s="74">
        <f t="shared" si="103"/>
        <v>8.6708333333333325</v>
      </c>
      <c r="K2109" s="26" t="e">
        <f t="shared" si="102"/>
        <v>#REF!</v>
      </c>
      <c r="L2109" s="75" t="e">
        <f t="shared" si="104"/>
        <v>#REF!</v>
      </c>
    </row>
    <row r="2110" spans="7:12" x14ac:dyDescent="0.25">
      <c r="G2110" s="13"/>
      <c r="H2110" s="13"/>
      <c r="I2110" s="13">
        <v>208.2</v>
      </c>
      <c r="J2110" s="74">
        <f t="shared" si="103"/>
        <v>8.6749999999999989</v>
      </c>
      <c r="K2110" s="26" t="e">
        <f t="shared" si="102"/>
        <v>#REF!</v>
      </c>
      <c r="L2110" s="75" t="e">
        <f t="shared" si="104"/>
        <v>#REF!</v>
      </c>
    </row>
    <row r="2111" spans="7:12" x14ac:dyDescent="0.25">
      <c r="G2111" s="13"/>
      <c r="H2111" s="13"/>
      <c r="I2111" s="13">
        <v>208.3</v>
      </c>
      <c r="J2111" s="74">
        <f t="shared" si="103"/>
        <v>8.6791666666666671</v>
      </c>
      <c r="K2111" s="26" t="e">
        <f t="shared" si="102"/>
        <v>#REF!</v>
      </c>
      <c r="L2111" s="75" t="e">
        <f t="shared" si="104"/>
        <v>#REF!</v>
      </c>
    </row>
    <row r="2112" spans="7:12" x14ac:dyDescent="0.25">
      <c r="G2112" s="13"/>
      <c r="H2112" s="13"/>
      <c r="I2112" s="13">
        <v>208.4</v>
      </c>
      <c r="J2112" s="74">
        <f t="shared" si="103"/>
        <v>8.6833333333333336</v>
      </c>
      <c r="K2112" s="26" t="e">
        <f t="shared" si="102"/>
        <v>#REF!</v>
      </c>
      <c r="L2112" s="75" t="e">
        <f t="shared" si="104"/>
        <v>#REF!</v>
      </c>
    </row>
    <row r="2113" spans="7:12" x14ac:dyDescent="0.25">
      <c r="G2113" s="13"/>
      <c r="H2113" s="13"/>
      <c r="I2113" s="13">
        <v>208.5</v>
      </c>
      <c r="J2113" s="74">
        <f t="shared" si="103"/>
        <v>8.6875</v>
      </c>
      <c r="K2113" s="26" t="e">
        <f t="shared" si="102"/>
        <v>#REF!</v>
      </c>
      <c r="L2113" s="75" t="e">
        <f t="shared" si="104"/>
        <v>#REF!</v>
      </c>
    </row>
    <row r="2114" spans="7:12" x14ac:dyDescent="0.25">
      <c r="G2114" s="13"/>
      <c r="H2114" s="13"/>
      <c r="I2114" s="13">
        <v>208.6</v>
      </c>
      <c r="J2114" s="74">
        <f t="shared" si="103"/>
        <v>8.6916666666666664</v>
      </c>
      <c r="K2114" s="26" t="e">
        <f t="shared" si="102"/>
        <v>#REF!</v>
      </c>
      <c r="L2114" s="75" t="e">
        <f t="shared" si="104"/>
        <v>#REF!</v>
      </c>
    </row>
    <row r="2115" spans="7:12" x14ac:dyDescent="0.25">
      <c r="G2115" s="13"/>
      <c r="H2115" s="13"/>
      <c r="I2115" s="13">
        <v>208.7</v>
      </c>
      <c r="J2115" s="74">
        <f t="shared" si="103"/>
        <v>8.6958333333333329</v>
      </c>
      <c r="K2115" s="26" t="e">
        <f t="shared" si="102"/>
        <v>#REF!</v>
      </c>
      <c r="L2115" s="75" t="e">
        <f t="shared" si="104"/>
        <v>#REF!</v>
      </c>
    </row>
    <row r="2116" spans="7:12" x14ac:dyDescent="0.25">
      <c r="G2116" s="13"/>
      <c r="H2116" s="13"/>
      <c r="I2116" s="13">
        <v>208.8</v>
      </c>
      <c r="J2116" s="74">
        <f t="shared" si="103"/>
        <v>8.7000000000000011</v>
      </c>
      <c r="K2116" s="26" t="e">
        <f t="shared" si="102"/>
        <v>#REF!</v>
      </c>
      <c r="L2116" s="75" t="e">
        <f t="shared" si="104"/>
        <v>#REF!</v>
      </c>
    </row>
    <row r="2117" spans="7:12" x14ac:dyDescent="0.25">
      <c r="G2117" s="13"/>
      <c r="H2117" s="13"/>
      <c r="I2117" s="13">
        <v>208.9</v>
      </c>
      <c r="J2117" s="74">
        <f t="shared" si="103"/>
        <v>8.7041666666666675</v>
      </c>
      <c r="K2117" s="26" t="e">
        <f t="shared" si="102"/>
        <v>#REF!</v>
      </c>
      <c r="L2117" s="75" t="e">
        <f t="shared" si="104"/>
        <v>#REF!</v>
      </c>
    </row>
    <row r="2118" spans="7:12" x14ac:dyDescent="0.25">
      <c r="G2118" s="13"/>
      <c r="H2118" s="13"/>
      <c r="I2118" s="13">
        <v>209</v>
      </c>
      <c r="J2118" s="74">
        <f t="shared" si="103"/>
        <v>8.7083333333333339</v>
      </c>
      <c r="K2118" s="26" t="e">
        <f t="shared" si="102"/>
        <v>#REF!</v>
      </c>
      <c r="L2118" s="75" t="e">
        <f t="shared" si="104"/>
        <v>#REF!</v>
      </c>
    </row>
    <row r="2119" spans="7:12" x14ac:dyDescent="0.25">
      <c r="G2119" s="13"/>
      <c r="H2119" s="13"/>
      <c r="I2119" s="13">
        <v>209.1</v>
      </c>
      <c r="J2119" s="74">
        <f t="shared" si="103"/>
        <v>8.7125000000000004</v>
      </c>
      <c r="K2119" s="26" t="e">
        <f t="shared" si="102"/>
        <v>#REF!</v>
      </c>
      <c r="L2119" s="75" t="e">
        <f t="shared" si="104"/>
        <v>#REF!</v>
      </c>
    </row>
    <row r="2120" spans="7:12" x14ac:dyDescent="0.25">
      <c r="G2120" s="13"/>
      <c r="H2120" s="13"/>
      <c r="I2120" s="13">
        <v>209.2</v>
      </c>
      <c r="J2120" s="74">
        <f t="shared" si="103"/>
        <v>8.7166666666666668</v>
      </c>
      <c r="K2120" s="26" t="e">
        <f t="shared" si="102"/>
        <v>#REF!</v>
      </c>
      <c r="L2120" s="75" t="e">
        <f t="shared" si="104"/>
        <v>#REF!</v>
      </c>
    </row>
    <row r="2121" spans="7:12" x14ac:dyDescent="0.25">
      <c r="G2121" s="13"/>
      <c r="H2121" s="13"/>
      <c r="I2121" s="13">
        <v>209.3</v>
      </c>
      <c r="J2121" s="74">
        <f t="shared" si="103"/>
        <v>8.7208333333333332</v>
      </c>
      <c r="K2121" s="26" t="e">
        <f t="shared" si="102"/>
        <v>#REF!</v>
      </c>
      <c r="L2121" s="75" t="e">
        <f t="shared" si="104"/>
        <v>#REF!</v>
      </c>
    </row>
    <row r="2122" spans="7:12" x14ac:dyDescent="0.25">
      <c r="G2122" s="13"/>
      <c r="H2122" s="13"/>
      <c r="I2122" s="13">
        <v>209.4</v>
      </c>
      <c r="J2122" s="74">
        <f t="shared" si="103"/>
        <v>8.7249999999999996</v>
      </c>
      <c r="K2122" s="26" t="e">
        <f t="shared" si="102"/>
        <v>#REF!</v>
      </c>
      <c r="L2122" s="75" t="e">
        <f t="shared" si="104"/>
        <v>#REF!</v>
      </c>
    </row>
    <row r="2123" spans="7:12" x14ac:dyDescent="0.25">
      <c r="G2123" s="13"/>
      <c r="H2123" s="13"/>
      <c r="I2123" s="13">
        <v>209.5</v>
      </c>
      <c r="J2123" s="74">
        <f t="shared" si="103"/>
        <v>8.7291666666666661</v>
      </c>
      <c r="K2123" s="26" t="e">
        <f t="shared" si="102"/>
        <v>#REF!</v>
      </c>
      <c r="L2123" s="75" t="e">
        <f t="shared" si="104"/>
        <v>#REF!</v>
      </c>
    </row>
    <row r="2124" spans="7:12" x14ac:dyDescent="0.25">
      <c r="G2124" s="13"/>
      <c r="H2124" s="13"/>
      <c r="I2124" s="13">
        <v>209.6</v>
      </c>
      <c r="J2124" s="74">
        <f t="shared" si="103"/>
        <v>8.7333333333333325</v>
      </c>
      <c r="K2124" s="26" t="e">
        <f t="shared" si="102"/>
        <v>#REF!</v>
      </c>
      <c r="L2124" s="75" t="e">
        <f t="shared" si="104"/>
        <v>#REF!</v>
      </c>
    </row>
    <row r="2125" spans="7:12" x14ac:dyDescent="0.25">
      <c r="G2125" s="13"/>
      <c r="H2125" s="13"/>
      <c r="I2125" s="13">
        <v>209.7</v>
      </c>
      <c r="J2125" s="74">
        <f t="shared" si="103"/>
        <v>8.7374999999999989</v>
      </c>
      <c r="K2125" s="26" t="e">
        <f t="shared" si="102"/>
        <v>#REF!</v>
      </c>
      <c r="L2125" s="75" t="e">
        <f t="shared" si="104"/>
        <v>#REF!</v>
      </c>
    </row>
    <row r="2126" spans="7:12" x14ac:dyDescent="0.25">
      <c r="G2126" s="13"/>
      <c r="H2126" s="13"/>
      <c r="I2126" s="13">
        <v>209.8</v>
      </c>
      <c r="J2126" s="74">
        <f t="shared" si="103"/>
        <v>8.7416666666666671</v>
      </c>
      <c r="K2126" s="26" t="e">
        <f t="shared" si="102"/>
        <v>#REF!</v>
      </c>
      <c r="L2126" s="75" t="e">
        <f t="shared" si="104"/>
        <v>#REF!</v>
      </c>
    </row>
    <row r="2127" spans="7:12" x14ac:dyDescent="0.25">
      <c r="G2127" s="13"/>
      <c r="H2127" s="13"/>
      <c r="I2127" s="13">
        <v>209.9</v>
      </c>
      <c r="J2127" s="74">
        <f t="shared" si="103"/>
        <v>8.7458333333333336</v>
      </c>
      <c r="K2127" s="26" t="e">
        <f t="shared" si="102"/>
        <v>#REF!</v>
      </c>
      <c r="L2127" s="75" t="e">
        <f t="shared" si="104"/>
        <v>#REF!</v>
      </c>
    </row>
    <row r="2128" spans="7:12" x14ac:dyDescent="0.25">
      <c r="G2128" s="13"/>
      <c r="H2128" s="13"/>
      <c r="I2128" s="13">
        <v>210</v>
      </c>
      <c r="J2128" s="74">
        <f t="shared" si="103"/>
        <v>8.75</v>
      </c>
      <c r="K2128" s="26" t="e">
        <f t="shared" si="102"/>
        <v>#REF!</v>
      </c>
      <c r="L2128" s="75" t="e">
        <f t="shared" si="104"/>
        <v>#REF!</v>
      </c>
    </row>
    <row r="2129" spans="7:12" x14ac:dyDescent="0.25">
      <c r="G2129" s="13"/>
      <c r="H2129" s="13"/>
      <c r="I2129" s="13">
        <v>210.1</v>
      </c>
      <c r="J2129" s="74">
        <f t="shared" si="103"/>
        <v>8.7541666666666664</v>
      </c>
      <c r="K2129" s="26" t="e">
        <f t="shared" si="102"/>
        <v>#REF!</v>
      </c>
      <c r="L2129" s="75" t="e">
        <f t="shared" si="104"/>
        <v>#REF!</v>
      </c>
    </row>
    <row r="2130" spans="7:12" x14ac:dyDescent="0.25">
      <c r="G2130" s="13"/>
      <c r="H2130" s="13"/>
      <c r="I2130" s="13">
        <v>210.2</v>
      </c>
      <c r="J2130" s="74">
        <f t="shared" si="103"/>
        <v>8.7583333333333329</v>
      </c>
      <c r="K2130" s="26" t="e">
        <f t="shared" si="102"/>
        <v>#REF!</v>
      </c>
      <c r="L2130" s="75" t="e">
        <f t="shared" si="104"/>
        <v>#REF!</v>
      </c>
    </row>
    <row r="2131" spans="7:12" x14ac:dyDescent="0.25">
      <c r="G2131" s="13"/>
      <c r="H2131" s="13"/>
      <c r="I2131" s="13">
        <v>210.3</v>
      </c>
      <c r="J2131" s="74">
        <f t="shared" si="103"/>
        <v>8.7625000000000011</v>
      </c>
      <c r="K2131" s="26" t="e">
        <f t="shared" si="102"/>
        <v>#REF!</v>
      </c>
      <c r="L2131" s="75" t="e">
        <f t="shared" si="104"/>
        <v>#REF!</v>
      </c>
    </row>
    <row r="2132" spans="7:12" x14ac:dyDescent="0.25">
      <c r="G2132" s="13"/>
      <c r="H2132" s="13"/>
      <c r="I2132" s="13">
        <v>210.4</v>
      </c>
      <c r="J2132" s="74">
        <f t="shared" si="103"/>
        <v>8.7666666666666675</v>
      </c>
      <c r="K2132" s="26" t="e">
        <f t="shared" si="102"/>
        <v>#REF!</v>
      </c>
      <c r="L2132" s="75" t="e">
        <f t="shared" si="104"/>
        <v>#REF!</v>
      </c>
    </row>
    <row r="2133" spans="7:12" x14ac:dyDescent="0.25">
      <c r="G2133" s="13"/>
      <c r="H2133" s="13"/>
      <c r="I2133" s="13">
        <v>210.5</v>
      </c>
      <c r="J2133" s="74">
        <f t="shared" si="103"/>
        <v>8.7708333333333339</v>
      </c>
      <c r="K2133" s="26" t="e">
        <f t="shared" si="102"/>
        <v>#REF!</v>
      </c>
      <c r="L2133" s="75" t="e">
        <f t="shared" si="104"/>
        <v>#REF!</v>
      </c>
    </row>
    <row r="2134" spans="7:12" x14ac:dyDescent="0.25">
      <c r="G2134" s="13"/>
      <c r="H2134" s="13"/>
      <c r="I2134" s="13">
        <v>210.6</v>
      </c>
      <c r="J2134" s="74">
        <f t="shared" si="103"/>
        <v>8.7750000000000004</v>
      </c>
      <c r="K2134" s="26" t="e">
        <f t="shared" si="102"/>
        <v>#REF!</v>
      </c>
      <c r="L2134" s="75" t="e">
        <f t="shared" si="104"/>
        <v>#REF!</v>
      </c>
    </row>
    <row r="2135" spans="7:12" x14ac:dyDescent="0.25">
      <c r="G2135" s="13"/>
      <c r="H2135" s="13"/>
      <c r="I2135" s="13">
        <v>210.7</v>
      </c>
      <c r="J2135" s="74">
        <f t="shared" si="103"/>
        <v>8.7791666666666668</v>
      </c>
      <c r="K2135" s="26" t="e">
        <f t="shared" si="102"/>
        <v>#REF!</v>
      </c>
      <c r="L2135" s="75" t="e">
        <f t="shared" si="104"/>
        <v>#REF!</v>
      </c>
    </row>
    <row r="2136" spans="7:12" x14ac:dyDescent="0.25">
      <c r="G2136" s="13"/>
      <c r="H2136" s="13"/>
      <c r="I2136" s="13">
        <v>210.8</v>
      </c>
      <c r="J2136" s="74">
        <f t="shared" si="103"/>
        <v>8.7833333333333332</v>
      </c>
      <c r="K2136" s="26" t="e">
        <f t="shared" si="102"/>
        <v>#REF!</v>
      </c>
      <c r="L2136" s="75" t="e">
        <f t="shared" si="104"/>
        <v>#REF!</v>
      </c>
    </row>
    <row r="2137" spans="7:12" x14ac:dyDescent="0.25">
      <c r="G2137" s="13"/>
      <c r="H2137" s="13"/>
      <c r="I2137" s="13">
        <v>210.9</v>
      </c>
      <c r="J2137" s="74">
        <f t="shared" si="103"/>
        <v>8.7874999999999996</v>
      </c>
      <c r="K2137" s="26" t="e">
        <f t="shared" si="102"/>
        <v>#REF!</v>
      </c>
      <c r="L2137" s="75" t="e">
        <f t="shared" si="104"/>
        <v>#REF!</v>
      </c>
    </row>
    <row r="2138" spans="7:12" x14ac:dyDescent="0.25">
      <c r="G2138" s="13"/>
      <c r="H2138" s="13"/>
      <c r="I2138" s="13">
        <v>211</v>
      </c>
      <c r="J2138" s="74">
        <f t="shared" si="103"/>
        <v>8.7916666666666661</v>
      </c>
      <c r="K2138" s="26" t="e">
        <f t="shared" si="102"/>
        <v>#REF!</v>
      </c>
      <c r="L2138" s="75" t="e">
        <f t="shared" si="104"/>
        <v>#REF!</v>
      </c>
    </row>
    <row r="2139" spans="7:12" x14ac:dyDescent="0.25">
      <c r="G2139" s="13"/>
      <c r="H2139" s="13"/>
      <c r="I2139" s="13">
        <v>211.1</v>
      </c>
      <c r="J2139" s="74">
        <f t="shared" si="103"/>
        <v>8.7958333333333325</v>
      </c>
      <c r="K2139" s="26" t="e">
        <f t="shared" si="102"/>
        <v>#REF!</v>
      </c>
      <c r="L2139" s="75" t="e">
        <f t="shared" si="104"/>
        <v>#REF!</v>
      </c>
    </row>
    <row r="2140" spans="7:12" x14ac:dyDescent="0.25">
      <c r="G2140" s="13"/>
      <c r="H2140" s="13"/>
      <c r="I2140" s="13">
        <v>211.2</v>
      </c>
      <c r="J2140" s="74">
        <f t="shared" si="103"/>
        <v>8.7999999999999989</v>
      </c>
      <c r="K2140" s="26" t="e">
        <f t="shared" ref="K2140:K2203" si="105">100%-EXP(-I2140/24*$B$10)</f>
        <v>#REF!</v>
      </c>
      <c r="L2140" s="75" t="e">
        <f t="shared" si="104"/>
        <v>#REF!</v>
      </c>
    </row>
    <row r="2141" spans="7:12" x14ac:dyDescent="0.25">
      <c r="G2141" s="13"/>
      <c r="H2141" s="13"/>
      <c r="I2141" s="13">
        <v>211.3</v>
      </c>
      <c r="J2141" s="74">
        <f t="shared" ref="J2141:J2204" si="106">I2141/24</f>
        <v>8.8041666666666671</v>
      </c>
      <c r="K2141" s="26" t="e">
        <f t="shared" si="105"/>
        <v>#REF!</v>
      </c>
      <c r="L2141" s="75" t="e">
        <f t="shared" si="104"/>
        <v>#REF!</v>
      </c>
    </row>
    <row r="2142" spans="7:12" x14ac:dyDescent="0.25">
      <c r="G2142" s="13"/>
      <c r="H2142" s="13"/>
      <c r="I2142" s="13">
        <v>211.4</v>
      </c>
      <c r="J2142" s="74">
        <f t="shared" si="106"/>
        <v>8.8083333333333336</v>
      </c>
      <c r="K2142" s="26" t="e">
        <f t="shared" si="105"/>
        <v>#REF!</v>
      </c>
      <c r="L2142" s="75" t="e">
        <f t="shared" si="104"/>
        <v>#REF!</v>
      </c>
    </row>
    <row r="2143" spans="7:12" x14ac:dyDescent="0.25">
      <c r="G2143" s="13"/>
      <c r="H2143" s="13"/>
      <c r="I2143" s="13">
        <v>211.5</v>
      </c>
      <c r="J2143" s="74">
        <f t="shared" si="106"/>
        <v>8.8125</v>
      </c>
      <c r="K2143" s="26" t="e">
        <f t="shared" si="105"/>
        <v>#REF!</v>
      </c>
      <c r="L2143" s="75" t="e">
        <f t="shared" ref="L2143:L2206" si="107">K2143-K2142</f>
        <v>#REF!</v>
      </c>
    </row>
    <row r="2144" spans="7:12" x14ac:dyDescent="0.25">
      <c r="G2144" s="13"/>
      <c r="H2144" s="13"/>
      <c r="I2144" s="13">
        <v>211.6</v>
      </c>
      <c r="J2144" s="74">
        <f t="shared" si="106"/>
        <v>8.8166666666666664</v>
      </c>
      <c r="K2144" s="26" t="e">
        <f t="shared" si="105"/>
        <v>#REF!</v>
      </c>
      <c r="L2144" s="75" t="e">
        <f t="shared" si="107"/>
        <v>#REF!</v>
      </c>
    </row>
    <row r="2145" spans="7:12" x14ac:dyDescent="0.25">
      <c r="G2145" s="13"/>
      <c r="H2145" s="13"/>
      <c r="I2145" s="13">
        <v>211.7</v>
      </c>
      <c r="J2145" s="74">
        <f t="shared" si="106"/>
        <v>8.8208333333333329</v>
      </c>
      <c r="K2145" s="26" t="e">
        <f t="shared" si="105"/>
        <v>#REF!</v>
      </c>
      <c r="L2145" s="75" t="e">
        <f t="shared" si="107"/>
        <v>#REF!</v>
      </c>
    </row>
    <row r="2146" spans="7:12" x14ac:dyDescent="0.25">
      <c r="G2146" s="13"/>
      <c r="H2146" s="13"/>
      <c r="I2146" s="13">
        <v>211.8</v>
      </c>
      <c r="J2146" s="74">
        <f t="shared" si="106"/>
        <v>8.8250000000000011</v>
      </c>
      <c r="K2146" s="26" t="e">
        <f t="shared" si="105"/>
        <v>#REF!</v>
      </c>
      <c r="L2146" s="75" t="e">
        <f t="shared" si="107"/>
        <v>#REF!</v>
      </c>
    </row>
    <row r="2147" spans="7:12" x14ac:dyDescent="0.25">
      <c r="G2147" s="13"/>
      <c r="H2147" s="13"/>
      <c r="I2147" s="13">
        <v>211.9</v>
      </c>
      <c r="J2147" s="74">
        <f t="shared" si="106"/>
        <v>8.8291666666666675</v>
      </c>
      <c r="K2147" s="26" t="e">
        <f t="shared" si="105"/>
        <v>#REF!</v>
      </c>
      <c r="L2147" s="75" t="e">
        <f t="shared" si="107"/>
        <v>#REF!</v>
      </c>
    </row>
    <row r="2148" spans="7:12" x14ac:dyDescent="0.25">
      <c r="G2148" s="13"/>
      <c r="H2148" s="13"/>
      <c r="I2148" s="13">
        <v>212</v>
      </c>
      <c r="J2148" s="74">
        <f t="shared" si="106"/>
        <v>8.8333333333333339</v>
      </c>
      <c r="K2148" s="26" t="e">
        <f t="shared" si="105"/>
        <v>#REF!</v>
      </c>
      <c r="L2148" s="75" t="e">
        <f t="shared" si="107"/>
        <v>#REF!</v>
      </c>
    </row>
    <row r="2149" spans="7:12" x14ac:dyDescent="0.25">
      <c r="G2149" s="13"/>
      <c r="H2149" s="13"/>
      <c r="I2149" s="13">
        <v>212.1</v>
      </c>
      <c r="J2149" s="74">
        <f t="shared" si="106"/>
        <v>8.8375000000000004</v>
      </c>
      <c r="K2149" s="26" t="e">
        <f t="shared" si="105"/>
        <v>#REF!</v>
      </c>
      <c r="L2149" s="75" t="e">
        <f t="shared" si="107"/>
        <v>#REF!</v>
      </c>
    </row>
    <row r="2150" spans="7:12" x14ac:dyDescent="0.25">
      <c r="G2150" s="13"/>
      <c r="H2150" s="13"/>
      <c r="I2150" s="13">
        <v>212.2</v>
      </c>
      <c r="J2150" s="74">
        <f t="shared" si="106"/>
        <v>8.8416666666666668</v>
      </c>
      <c r="K2150" s="26" t="e">
        <f t="shared" si="105"/>
        <v>#REF!</v>
      </c>
      <c r="L2150" s="75" t="e">
        <f t="shared" si="107"/>
        <v>#REF!</v>
      </c>
    </row>
    <row r="2151" spans="7:12" x14ac:dyDescent="0.25">
      <c r="G2151" s="13"/>
      <c r="H2151" s="13"/>
      <c r="I2151" s="13">
        <v>212.3</v>
      </c>
      <c r="J2151" s="74">
        <f t="shared" si="106"/>
        <v>8.8458333333333332</v>
      </c>
      <c r="K2151" s="26" t="e">
        <f t="shared" si="105"/>
        <v>#REF!</v>
      </c>
      <c r="L2151" s="75" t="e">
        <f t="shared" si="107"/>
        <v>#REF!</v>
      </c>
    </row>
    <row r="2152" spans="7:12" x14ac:dyDescent="0.25">
      <c r="G2152" s="13"/>
      <c r="H2152" s="13"/>
      <c r="I2152" s="13">
        <v>212.4</v>
      </c>
      <c r="J2152" s="74">
        <f t="shared" si="106"/>
        <v>8.85</v>
      </c>
      <c r="K2152" s="26" t="e">
        <f t="shared" si="105"/>
        <v>#REF!</v>
      </c>
      <c r="L2152" s="75" t="e">
        <f t="shared" si="107"/>
        <v>#REF!</v>
      </c>
    </row>
    <row r="2153" spans="7:12" x14ac:dyDescent="0.25">
      <c r="G2153" s="13"/>
      <c r="H2153" s="13"/>
      <c r="I2153" s="13">
        <v>212.5</v>
      </c>
      <c r="J2153" s="74">
        <f t="shared" si="106"/>
        <v>8.8541666666666661</v>
      </c>
      <c r="K2153" s="26" t="e">
        <f t="shared" si="105"/>
        <v>#REF!</v>
      </c>
      <c r="L2153" s="75" t="e">
        <f t="shared" si="107"/>
        <v>#REF!</v>
      </c>
    </row>
    <row r="2154" spans="7:12" x14ac:dyDescent="0.25">
      <c r="G2154" s="13"/>
      <c r="H2154" s="13"/>
      <c r="I2154" s="13">
        <v>212.6</v>
      </c>
      <c r="J2154" s="74">
        <f t="shared" si="106"/>
        <v>8.8583333333333325</v>
      </c>
      <c r="K2154" s="26" t="e">
        <f t="shared" si="105"/>
        <v>#REF!</v>
      </c>
      <c r="L2154" s="75" t="e">
        <f t="shared" si="107"/>
        <v>#REF!</v>
      </c>
    </row>
    <row r="2155" spans="7:12" x14ac:dyDescent="0.25">
      <c r="G2155" s="13"/>
      <c r="H2155" s="13"/>
      <c r="I2155" s="13">
        <v>212.7</v>
      </c>
      <c r="J2155" s="74">
        <f t="shared" si="106"/>
        <v>8.8624999999999989</v>
      </c>
      <c r="K2155" s="26" t="e">
        <f t="shared" si="105"/>
        <v>#REF!</v>
      </c>
      <c r="L2155" s="75" t="e">
        <f t="shared" si="107"/>
        <v>#REF!</v>
      </c>
    </row>
    <row r="2156" spans="7:12" x14ac:dyDescent="0.25">
      <c r="G2156" s="13"/>
      <c r="H2156" s="13"/>
      <c r="I2156" s="13">
        <v>212.8</v>
      </c>
      <c r="J2156" s="74">
        <f t="shared" si="106"/>
        <v>8.8666666666666671</v>
      </c>
      <c r="K2156" s="26" t="e">
        <f t="shared" si="105"/>
        <v>#REF!</v>
      </c>
      <c r="L2156" s="75" t="e">
        <f t="shared" si="107"/>
        <v>#REF!</v>
      </c>
    </row>
    <row r="2157" spans="7:12" x14ac:dyDescent="0.25">
      <c r="G2157" s="13"/>
      <c r="H2157" s="13"/>
      <c r="I2157" s="13">
        <v>212.9</v>
      </c>
      <c r="J2157" s="74">
        <f t="shared" si="106"/>
        <v>8.8708333333333336</v>
      </c>
      <c r="K2157" s="26" t="e">
        <f t="shared" si="105"/>
        <v>#REF!</v>
      </c>
      <c r="L2157" s="75" t="e">
        <f t="shared" si="107"/>
        <v>#REF!</v>
      </c>
    </row>
    <row r="2158" spans="7:12" x14ac:dyDescent="0.25">
      <c r="G2158" s="13"/>
      <c r="H2158" s="13"/>
      <c r="I2158" s="13">
        <v>213</v>
      </c>
      <c r="J2158" s="74">
        <f t="shared" si="106"/>
        <v>8.875</v>
      </c>
      <c r="K2158" s="26" t="e">
        <f t="shared" si="105"/>
        <v>#REF!</v>
      </c>
      <c r="L2158" s="75" t="e">
        <f t="shared" si="107"/>
        <v>#REF!</v>
      </c>
    </row>
    <row r="2159" spans="7:12" x14ac:dyDescent="0.25">
      <c r="G2159" s="13"/>
      <c r="H2159" s="13"/>
      <c r="I2159" s="13">
        <v>213.1</v>
      </c>
      <c r="J2159" s="74">
        <f t="shared" si="106"/>
        <v>8.8791666666666664</v>
      </c>
      <c r="K2159" s="26" t="e">
        <f t="shared" si="105"/>
        <v>#REF!</v>
      </c>
      <c r="L2159" s="75" t="e">
        <f t="shared" si="107"/>
        <v>#REF!</v>
      </c>
    </row>
    <row r="2160" spans="7:12" x14ac:dyDescent="0.25">
      <c r="G2160" s="13"/>
      <c r="H2160" s="13"/>
      <c r="I2160" s="13">
        <v>213.2</v>
      </c>
      <c r="J2160" s="74">
        <f t="shared" si="106"/>
        <v>8.8833333333333329</v>
      </c>
      <c r="K2160" s="26" t="e">
        <f t="shared" si="105"/>
        <v>#REF!</v>
      </c>
      <c r="L2160" s="75" t="e">
        <f t="shared" si="107"/>
        <v>#REF!</v>
      </c>
    </row>
    <row r="2161" spans="7:12" x14ac:dyDescent="0.25">
      <c r="G2161" s="13"/>
      <c r="H2161" s="13"/>
      <c r="I2161" s="13">
        <v>213.3</v>
      </c>
      <c r="J2161" s="74">
        <f t="shared" si="106"/>
        <v>8.8875000000000011</v>
      </c>
      <c r="K2161" s="26" t="e">
        <f t="shared" si="105"/>
        <v>#REF!</v>
      </c>
      <c r="L2161" s="75" t="e">
        <f t="shared" si="107"/>
        <v>#REF!</v>
      </c>
    </row>
    <row r="2162" spans="7:12" x14ac:dyDescent="0.25">
      <c r="G2162" s="13"/>
      <c r="H2162" s="13"/>
      <c r="I2162" s="13">
        <v>213.4</v>
      </c>
      <c r="J2162" s="74">
        <f t="shared" si="106"/>
        <v>8.8916666666666675</v>
      </c>
      <c r="K2162" s="26" t="e">
        <f t="shared" si="105"/>
        <v>#REF!</v>
      </c>
      <c r="L2162" s="75" t="e">
        <f t="shared" si="107"/>
        <v>#REF!</v>
      </c>
    </row>
    <row r="2163" spans="7:12" x14ac:dyDescent="0.25">
      <c r="G2163" s="13"/>
      <c r="H2163" s="13"/>
      <c r="I2163" s="13">
        <v>213.5</v>
      </c>
      <c r="J2163" s="74">
        <f t="shared" si="106"/>
        <v>8.8958333333333339</v>
      </c>
      <c r="K2163" s="26" t="e">
        <f t="shared" si="105"/>
        <v>#REF!</v>
      </c>
      <c r="L2163" s="75" t="e">
        <f t="shared" si="107"/>
        <v>#REF!</v>
      </c>
    </row>
    <row r="2164" spans="7:12" x14ac:dyDescent="0.25">
      <c r="G2164" s="13"/>
      <c r="H2164" s="13"/>
      <c r="I2164" s="13">
        <v>213.6</v>
      </c>
      <c r="J2164" s="74">
        <f t="shared" si="106"/>
        <v>8.9</v>
      </c>
      <c r="K2164" s="26" t="e">
        <f t="shared" si="105"/>
        <v>#REF!</v>
      </c>
      <c r="L2164" s="75" t="e">
        <f t="shared" si="107"/>
        <v>#REF!</v>
      </c>
    </row>
    <row r="2165" spans="7:12" x14ac:dyDescent="0.25">
      <c r="G2165" s="13"/>
      <c r="H2165" s="13"/>
      <c r="I2165" s="13">
        <v>213.7</v>
      </c>
      <c r="J2165" s="74">
        <f t="shared" si="106"/>
        <v>8.9041666666666668</v>
      </c>
      <c r="K2165" s="26" t="e">
        <f t="shared" si="105"/>
        <v>#REF!</v>
      </c>
      <c r="L2165" s="75" t="e">
        <f t="shared" si="107"/>
        <v>#REF!</v>
      </c>
    </row>
    <row r="2166" spans="7:12" x14ac:dyDescent="0.25">
      <c r="G2166" s="13"/>
      <c r="H2166" s="13"/>
      <c r="I2166" s="13">
        <v>213.8</v>
      </c>
      <c r="J2166" s="74">
        <f t="shared" si="106"/>
        <v>8.9083333333333332</v>
      </c>
      <c r="K2166" s="26" t="e">
        <f t="shared" si="105"/>
        <v>#REF!</v>
      </c>
      <c r="L2166" s="75" t="e">
        <f t="shared" si="107"/>
        <v>#REF!</v>
      </c>
    </row>
    <row r="2167" spans="7:12" x14ac:dyDescent="0.25">
      <c r="G2167" s="13"/>
      <c r="H2167" s="13"/>
      <c r="I2167" s="13">
        <v>213.9</v>
      </c>
      <c r="J2167" s="74">
        <f t="shared" si="106"/>
        <v>8.9124999999999996</v>
      </c>
      <c r="K2167" s="26" t="e">
        <f t="shared" si="105"/>
        <v>#REF!</v>
      </c>
      <c r="L2167" s="75" t="e">
        <f t="shared" si="107"/>
        <v>#REF!</v>
      </c>
    </row>
    <row r="2168" spans="7:12" x14ac:dyDescent="0.25">
      <c r="G2168" s="13"/>
      <c r="H2168" s="13"/>
      <c r="I2168" s="13">
        <v>214</v>
      </c>
      <c r="J2168" s="74">
        <f t="shared" si="106"/>
        <v>8.9166666666666661</v>
      </c>
      <c r="K2168" s="26" t="e">
        <f t="shared" si="105"/>
        <v>#REF!</v>
      </c>
      <c r="L2168" s="75" t="e">
        <f t="shared" si="107"/>
        <v>#REF!</v>
      </c>
    </row>
    <row r="2169" spans="7:12" x14ac:dyDescent="0.25">
      <c r="G2169" s="13"/>
      <c r="H2169" s="13"/>
      <c r="I2169" s="13">
        <v>214.1</v>
      </c>
      <c r="J2169" s="74">
        <f t="shared" si="106"/>
        <v>8.9208333333333325</v>
      </c>
      <c r="K2169" s="26" t="e">
        <f t="shared" si="105"/>
        <v>#REF!</v>
      </c>
      <c r="L2169" s="75" t="e">
        <f t="shared" si="107"/>
        <v>#REF!</v>
      </c>
    </row>
    <row r="2170" spans="7:12" x14ac:dyDescent="0.25">
      <c r="G2170" s="13"/>
      <c r="H2170" s="13"/>
      <c r="I2170" s="13">
        <v>214.2</v>
      </c>
      <c r="J2170" s="74">
        <f t="shared" si="106"/>
        <v>8.9249999999999989</v>
      </c>
      <c r="K2170" s="26" t="e">
        <f t="shared" si="105"/>
        <v>#REF!</v>
      </c>
      <c r="L2170" s="75" t="e">
        <f t="shared" si="107"/>
        <v>#REF!</v>
      </c>
    </row>
    <row r="2171" spans="7:12" x14ac:dyDescent="0.25">
      <c r="G2171" s="13"/>
      <c r="H2171" s="13"/>
      <c r="I2171" s="13">
        <v>214.3</v>
      </c>
      <c r="J2171" s="74">
        <f t="shared" si="106"/>
        <v>8.9291666666666671</v>
      </c>
      <c r="K2171" s="26" t="e">
        <f t="shared" si="105"/>
        <v>#REF!</v>
      </c>
      <c r="L2171" s="75" t="e">
        <f t="shared" si="107"/>
        <v>#REF!</v>
      </c>
    </row>
    <row r="2172" spans="7:12" x14ac:dyDescent="0.25">
      <c r="G2172" s="13"/>
      <c r="H2172" s="13"/>
      <c r="I2172" s="13">
        <v>214.4</v>
      </c>
      <c r="J2172" s="74">
        <f t="shared" si="106"/>
        <v>8.9333333333333336</v>
      </c>
      <c r="K2172" s="26" t="e">
        <f t="shared" si="105"/>
        <v>#REF!</v>
      </c>
      <c r="L2172" s="75" t="e">
        <f t="shared" si="107"/>
        <v>#REF!</v>
      </c>
    </row>
    <row r="2173" spans="7:12" x14ac:dyDescent="0.25">
      <c r="G2173" s="13"/>
      <c r="H2173" s="13"/>
      <c r="I2173" s="13">
        <v>214.5</v>
      </c>
      <c r="J2173" s="74">
        <f t="shared" si="106"/>
        <v>8.9375</v>
      </c>
      <c r="K2173" s="26" t="e">
        <f t="shared" si="105"/>
        <v>#REF!</v>
      </c>
      <c r="L2173" s="75" t="e">
        <f t="shared" si="107"/>
        <v>#REF!</v>
      </c>
    </row>
    <row r="2174" spans="7:12" x14ac:dyDescent="0.25">
      <c r="G2174" s="13"/>
      <c r="H2174" s="13"/>
      <c r="I2174" s="13">
        <v>214.6</v>
      </c>
      <c r="J2174" s="74">
        <f t="shared" si="106"/>
        <v>8.9416666666666664</v>
      </c>
      <c r="K2174" s="26" t="e">
        <f t="shared" si="105"/>
        <v>#REF!</v>
      </c>
      <c r="L2174" s="75" t="e">
        <f t="shared" si="107"/>
        <v>#REF!</v>
      </c>
    </row>
    <row r="2175" spans="7:12" x14ac:dyDescent="0.25">
      <c r="G2175" s="13"/>
      <c r="H2175" s="13"/>
      <c r="I2175" s="13">
        <v>214.7</v>
      </c>
      <c r="J2175" s="74">
        <f t="shared" si="106"/>
        <v>8.9458333333333329</v>
      </c>
      <c r="K2175" s="26" t="e">
        <f t="shared" si="105"/>
        <v>#REF!</v>
      </c>
      <c r="L2175" s="75" t="e">
        <f t="shared" si="107"/>
        <v>#REF!</v>
      </c>
    </row>
    <row r="2176" spans="7:12" x14ac:dyDescent="0.25">
      <c r="G2176" s="13"/>
      <c r="H2176" s="13"/>
      <c r="I2176" s="13">
        <v>214.8</v>
      </c>
      <c r="J2176" s="74">
        <f t="shared" si="106"/>
        <v>8.9500000000000011</v>
      </c>
      <c r="K2176" s="26" t="e">
        <f t="shared" si="105"/>
        <v>#REF!</v>
      </c>
      <c r="L2176" s="75" t="e">
        <f t="shared" si="107"/>
        <v>#REF!</v>
      </c>
    </row>
    <row r="2177" spans="7:12" x14ac:dyDescent="0.25">
      <c r="G2177" s="13"/>
      <c r="H2177" s="13"/>
      <c r="I2177" s="13">
        <v>214.9</v>
      </c>
      <c r="J2177" s="74">
        <f t="shared" si="106"/>
        <v>8.9541666666666675</v>
      </c>
      <c r="K2177" s="26" t="e">
        <f t="shared" si="105"/>
        <v>#REF!</v>
      </c>
      <c r="L2177" s="75" t="e">
        <f t="shared" si="107"/>
        <v>#REF!</v>
      </c>
    </row>
    <row r="2178" spans="7:12" x14ac:dyDescent="0.25">
      <c r="G2178" s="13"/>
      <c r="H2178" s="13"/>
      <c r="I2178" s="13">
        <v>215</v>
      </c>
      <c r="J2178" s="74">
        <f t="shared" si="106"/>
        <v>8.9583333333333339</v>
      </c>
      <c r="K2178" s="26" t="e">
        <f t="shared" si="105"/>
        <v>#REF!</v>
      </c>
      <c r="L2178" s="75" t="e">
        <f t="shared" si="107"/>
        <v>#REF!</v>
      </c>
    </row>
    <row r="2179" spans="7:12" x14ac:dyDescent="0.25">
      <c r="G2179" s="13"/>
      <c r="H2179" s="13"/>
      <c r="I2179" s="13">
        <v>215.1</v>
      </c>
      <c r="J2179" s="74">
        <f t="shared" si="106"/>
        <v>8.9625000000000004</v>
      </c>
      <c r="K2179" s="26" t="e">
        <f t="shared" si="105"/>
        <v>#REF!</v>
      </c>
      <c r="L2179" s="75" t="e">
        <f t="shared" si="107"/>
        <v>#REF!</v>
      </c>
    </row>
    <row r="2180" spans="7:12" x14ac:dyDescent="0.25">
      <c r="G2180" s="13"/>
      <c r="H2180" s="13"/>
      <c r="I2180" s="13">
        <v>215.2</v>
      </c>
      <c r="J2180" s="74">
        <f t="shared" si="106"/>
        <v>8.9666666666666668</v>
      </c>
      <c r="K2180" s="26" t="e">
        <f t="shared" si="105"/>
        <v>#REF!</v>
      </c>
      <c r="L2180" s="75" t="e">
        <f t="shared" si="107"/>
        <v>#REF!</v>
      </c>
    </row>
    <row r="2181" spans="7:12" x14ac:dyDescent="0.25">
      <c r="G2181" s="13"/>
      <c r="H2181" s="13"/>
      <c r="I2181" s="13">
        <v>215.3</v>
      </c>
      <c r="J2181" s="74">
        <f t="shared" si="106"/>
        <v>8.9708333333333332</v>
      </c>
      <c r="K2181" s="26" t="e">
        <f t="shared" si="105"/>
        <v>#REF!</v>
      </c>
      <c r="L2181" s="75" t="e">
        <f t="shared" si="107"/>
        <v>#REF!</v>
      </c>
    </row>
    <row r="2182" spans="7:12" x14ac:dyDescent="0.25">
      <c r="G2182" s="13"/>
      <c r="H2182" s="13"/>
      <c r="I2182" s="13">
        <v>215.4</v>
      </c>
      <c r="J2182" s="74">
        <f t="shared" si="106"/>
        <v>8.9749999999999996</v>
      </c>
      <c r="K2182" s="26" t="e">
        <f t="shared" si="105"/>
        <v>#REF!</v>
      </c>
      <c r="L2182" s="75" t="e">
        <f t="shared" si="107"/>
        <v>#REF!</v>
      </c>
    </row>
    <row r="2183" spans="7:12" x14ac:dyDescent="0.25">
      <c r="G2183" s="13"/>
      <c r="H2183" s="13"/>
      <c r="I2183" s="13">
        <v>215.5</v>
      </c>
      <c r="J2183" s="74">
        <f t="shared" si="106"/>
        <v>8.9791666666666661</v>
      </c>
      <c r="K2183" s="26" t="e">
        <f t="shared" si="105"/>
        <v>#REF!</v>
      </c>
      <c r="L2183" s="75" t="e">
        <f t="shared" si="107"/>
        <v>#REF!</v>
      </c>
    </row>
    <row r="2184" spans="7:12" x14ac:dyDescent="0.25">
      <c r="G2184" s="13"/>
      <c r="H2184" s="13"/>
      <c r="I2184" s="13">
        <v>215.6</v>
      </c>
      <c r="J2184" s="74">
        <f t="shared" si="106"/>
        <v>8.9833333333333325</v>
      </c>
      <c r="K2184" s="26" t="e">
        <f t="shared" si="105"/>
        <v>#REF!</v>
      </c>
      <c r="L2184" s="75" t="e">
        <f t="shared" si="107"/>
        <v>#REF!</v>
      </c>
    </row>
    <row r="2185" spans="7:12" x14ac:dyDescent="0.25">
      <c r="G2185" s="13"/>
      <c r="H2185" s="13"/>
      <c r="I2185" s="13">
        <v>215.7</v>
      </c>
      <c r="J2185" s="74">
        <f t="shared" si="106"/>
        <v>8.9874999999999989</v>
      </c>
      <c r="K2185" s="26" t="e">
        <f t="shared" si="105"/>
        <v>#REF!</v>
      </c>
      <c r="L2185" s="75" t="e">
        <f t="shared" si="107"/>
        <v>#REF!</v>
      </c>
    </row>
    <row r="2186" spans="7:12" x14ac:dyDescent="0.25">
      <c r="G2186" s="13"/>
      <c r="H2186" s="13"/>
      <c r="I2186" s="13">
        <v>215.8</v>
      </c>
      <c r="J2186" s="74">
        <f t="shared" si="106"/>
        <v>8.9916666666666671</v>
      </c>
      <c r="K2186" s="26" t="e">
        <f t="shared" si="105"/>
        <v>#REF!</v>
      </c>
      <c r="L2186" s="75" t="e">
        <f t="shared" si="107"/>
        <v>#REF!</v>
      </c>
    </row>
    <row r="2187" spans="7:12" x14ac:dyDescent="0.25">
      <c r="G2187" s="13"/>
      <c r="H2187" s="13"/>
      <c r="I2187" s="13">
        <v>215.9</v>
      </c>
      <c r="J2187" s="74">
        <f t="shared" si="106"/>
        <v>8.9958333333333336</v>
      </c>
      <c r="K2187" s="26" t="e">
        <f t="shared" si="105"/>
        <v>#REF!</v>
      </c>
      <c r="L2187" s="75" t="e">
        <f t="shared" si="107"/>
        <v>#REF!</v>
      </c>
    </row>
    <row r="2188" spans="7:12" x14ac:dyDescent="0.25">
      <c r="G2188" s="13"/>
      <c r="H2188" s="13"/>
      <c r="I2188" s="13">
        <v>216</v>
      </c>
      <c r="J2188" s="74">
        <f t="shared" si="106"/>
        <v>9</v>
      </c>
      <c r="K2188" s="26" t="e">
        <f t="shared" si="105"/>
        <v>#REF!</v>
      </c>
      <c r="L2188" s="75" t="e">
        <f t="shared" si="107"/>
        <v>#REF!</v>
      </c>
    </row>
    <row r="2189" spans="7:12" x14ac:dyDescent="0.25">
      <c r="G2189" s="13"/>
      <c r="H2189" s="13"/>
      <c r="I2189" s="13">
        <v>216.1</v>
      </c>
      <c r="J2189" s="74">
        <f t="shared" si="106"/>
        <v>9.0041666666666664</v>
      </c>
      <c r="K2189" s="26" t="e">
        <f t="shared" si="105"/>
        <v>#REF!</v>
      </c>
      <c r="L2189" s="75" t="e">
        <f t="shared" si="107"/>
        <v>#REF!</v>
      </c>
    </row>
    <row r="2190" spans="7:12" x14ac:dyDescent="0.25">
      <c r="G2190" s="13"/>
      <c r="H2190" s="13"/>
      <c r="I2190" s="13">
        <v>216.2</v>
      </c>
      <c r="J2190" s="74">
        <f t="shared" si="106"/>
        <v>9.0083333333333329</v>
      </c>
      <c r="K2190" s="26" t="e">
        <f t="shared" si="105"/>
        <v>#REF!</v>
      </c>
      <c r="L2190" s="75" t="e">
        <f t="shared" si="107"/>
        <v>#REF!</v>
      </c>
    </row>
    <row r="2191" spans="7:12" x14ac:dyDescent="0.25">
      <c r="G2191" s="13"/>
      <c r="H2191" s="13"/>
      <c r="I2191" s="13">
        <v>216.3</v>
      </c>
      <c r="J2191" s="74">
        <f t="shared" si="106"/>
        <v>9.0125000000000011</v>
      </c>
      <c r="K2191" s="26" t="e">
        <f t="shared" si="105"/>
        <v>#REF!</v>
      </c>
      <c r="L2191" s="75" t="e">
        <f t="shared" si="107"/>
        <v>#REF!</v>
      </c>
    </row>
    <row r="2192" spans="7:12" x14ac:dyDescent="0.25">
      <c r="G2192" s="13"/>
      <c r="H2192" s="13"/>
      <c r="I2192" s="13">
        <v>216.4</v>
      </c>
      <c r="J2192" s="74">
        <f t="shared" si="106"/>
        <v>9.0166666666666675</v>
      </c>
      <c r="K2192" s="26" t="e">
        <f t="shared" si="105"/>
        <v>#REF!</v>
      </c>
      <c r="L2192" s="75" t="e">
        <f t="shared" si="107"/>
        <v>#REF!</v>
      </c>
    </row>
    <row r="2193" spans="7:12" x14ac:dyDescent="0.25">
      <c r="G2193" s="13"/>
      <c r="H2193" s="13"/>
      <c r="I2193" s="13">
        <v>216.5</v>
      </c>
      <c r="J2193" s="74">
        <f t="shared" si="106"/>
        <v>9.0208333333333339</v>
      </c>
      <c r="K2193" s="26" t="e">
        <f t="shared" si="105"/>
        <v>#REF!</v>
      </c>
      <c r="L2193" s="75" t="e">
        <f t="shared" si="107"/>
        <v>#REF!</v>
      </c>
    </row>
    <row r="2194" spans="7:12" x14ac:dyDescent="0.25">
      <c r="G2194" s="13"/>
      <c r="H2194" s="13"/>
      <c r="I2194" s="13">
        <v>216.6</v>
      </c>
      <c r="J2194" s="74">
        <f t="shared" si="106"/>
        <v>9.0250000000000004</v>
      </c>
      <c r="K2194" s="26" t="e">
        <f t="shared" si="105"/>
        <v>#REF!</v>
      </c>
      <c r="L2194" s="75" t="e">
        <f t="shared" si="107"/>
        <v>#REF!</v>
      </c>
    </row>
    <row r="2195" spans="7:12" x14ac:dyDescent="0.25">
      <c r="G2195" s="13"/>
      <c r="H2195" s="13"/>
      <c r="I2195" s="13">
        <v>216.7</v>
      </c>
      <c r="J2195" s="74">
        <f t="shared" si="106"/>
        <v>9.0291666666666668</v>
      </c>
      <c r="K2195" s="26" t="e">
        <f t="shared" si="105"/>
        <v>#REF!</v>
      </c>
      <c r="L2195" s="75" t="e">
        <f t="shared" si="107"/>
        <v>#REF!</v>
      </c>
    </row>
    <row r="2196" spans="7:12" x14ac:dyDescent="0.25">
      <c r="G2196" s="13"/>
      <c r="H2196" s="13"/>
      <c r="I2196" s="13">
        <v>216.8</v>
      </c>
      <c r="J2196" s="74">
        <f t="shared" si="106"/>
        <v>9.0333333333333332</v>
      </c>
      <c r="K2196" s="26" t="e">
        <f t="shared" si="105"/>
        <v>#REF!</v>
      </c>
      <c r="L2196" s="75" t="e">
        <f t="shared" si="107"/>
        <v>#REF!</v>
      </c>
    </row>
    <row r="2197" spans="7:12" x14ac:dyDescent="0.25">
      <c r="G2197" s="13"/>
      <c r="H2197" s="13"/>
      <c r="I2197" s="13">
        <v>216.9</v>
      </c>
      <c r="J2197" s="74">
        <f t="shared" si="106"/>
        <v>9.0374999999999996</v>
      </c>
      <c r="K2197" s="26" t="e">
        <f t="shared" si="105"/>
        <v>#REF!</v>
      </c>
      <c r="L2197" s="75" t="e">
        <f t="shared" si="107"/>
        <v>#REF!</v>
      </c>
    </row>
    <row r="2198" spans="7:12" x14ac:dyDescent="0.25">
      <c r="G2198" s="13"/>
      <c r="H2198" s="13"/>
      <c r="I2198" s="13">
        <v>217</v>
      </c>
      <c r="J2198" s="74">
        <f t="shared" si="106"/>
        <v>9.0416666666666661</v>
      </c>
      <c r="K2198" s="26" t="e">
        <f t="shared" si="105"/>
        <v>#REF!</v>
      </c>
      <c r="L2198" s="75" t="e">
        <f t="shared" si="107"/>
        <v>#REF!</v>
      </c>
    </row>
    <row r="2199" spans="7:12" x14ac:dyDescent="0.25">
      <c r="G2199" s="13"/>
      <c r="H2199" s="13"/>
      <c r="I2199" s="13">
        <v>217.1</v>
      </c>
      <c r="J2199" s="74">
        <f t="shared" si="106"/>
        <v>9.0458333333333325</v>
      </c>
      <c r="K2199" s="26" t="e">
        <f t="shared" si="105"/>
        <v>#REF!</v>
      </c>
      <c r="L2199" s="75" t="e">
        <f t="shared" si="107"/>
        <v>#REF!</v>
      </c>
    </row>
    <row r="2200" spans="7:12" x14ac:dyDescent="0.25">
      <c r="G2200" s="13"/>
      <c r="H2200" s="13"/>
      <c r="I2200" s="13">
        <v>217.2</v>
      </c>
      <c r="J2200" s="74">
        <f t="shared" si="106"/>
        <v>9.0499999999999989</v>
      </c>
      <c r="K2200" s="26" t="e">
        <f t="shared" si="105"/>
        <v>#REF!</v>
      </c>
      <c r="L2200" s="75" t="e">
        <f t="shared" si="107"/>
        <v>#REF!</v>
      </c>
    </row>
    <row r="2201" spans="7:12" x14ac:dyDescent="0.25">
      <c r="G2201" s="13"/>
      <c r="H2201" s="13"/>
      <c r="I2201" s="13">
        <v>217.3</v>
      </c>
      <c r="J2201" s="74">
        <f t="shared" si="106"/>
        <v>9.0541666666666671</v>
      </c>
      <c r="K2201" s="26" t="e">
        <f t="shared" si="105"/>
        <v>#REF!</v>
      </c>
      <c r="L2201" s="75" t="e">
        <f t="shared" si="107"/>
        <v>#REF!</v>
      </c>
    </row>
    <row r="2202" spans="7:12" x14ac:dyDescent="0.25">
      <c r="G2202" s="13"/>
      <c r="H2202" s="13"/>
      <c r="I2202" s="13">
        <v>217.4</v>
      </c>
      <c r="J2202" s="74">
        <f t="shared" si="106"/>
        <v>9.0583333333333336</v>
      </c>
      <c r="K2202" s="26" t="e">
        <f t="shared" si="105"/>
        <v>#REF!</v>
      </c>
      <c r="L2202" s="75" t="e">
        <f t="shared" si="107"/>
        <v>#REF!</v>
      </c>
    </row>
    <row r="2203" spans="7:12" x14ac:dyDescent="0.25">
      <c r="G2203" s="13"/>
      <c r="H2203" s="13"/>
      <c r="I2203" s="13">
        <v>217.5</v>
      </c>
      <c r="J2203" s="74">
        <f t="shared" si="106"/>
        <v>9.0625</v>
      </c>
      <c r="K2203" s="26" t="e">
        <f t="shared" si="105"/>
        <v>#REF!</v>
      </c>
      <c r="L2203" s="75" t="e">
        <f t="shared" si="107"/>
        <v>#REF!</v>
      </c>
    </row>
    <row r="2204" spans="7:12" x14ac:dyDescent="0.25">
      <c r="G2204" s="13"/>
      <c r="H2204" s="13"/>
      <c r="I2204" s="13">
        <v>217.6</v>
      </c>
      <c r="J2204" s="74">
        <f t="shared" si="106"/>
        <v>9.0666666666666664</v>
      </c>
      <c r="K2204" s="26" t="e">
        <f t="shared" ref="K2204:K2267" si="108">100%-EXP(-I2204/24*$B$10)</f>
        <v>#REF!</v>
      </c>
      <c r="L2204" s="75" t="e">
        <f t="shared" si="107"/>
        <v>#REF!</v>
      </c>
    </row>
    <row r="2205" spans="7:12" x14ac:dyDescent="0.25">
      <c r="G2205" s="13"/>
      <c r="H2205" s="13"/>
      <c r="I2205" s="13">
        <v>217.7</v>
      </c>
      <c r="J2205" s="74">
        <f t="shared" ref="J2205:J2268" si="109">I2205/24</f>
        <v>9.0708333333333329</v>
      </c>
      <c r="K2205" s="26" t="e">
        <f t="shared" si="108"/>
        <v>#REF!</v>
      </c>
      <c r="L2205" s="75" t="e">
        <f t="shared" si="107"/>
        <v>#REF!</v>
      </c>
    </row>
    <row r="2206" spans="7:12" x14ac:dyDescent="0.25">
      <c r="G2206" s="13"/>
      <c r="H2206" s="13"/>
      <c r="I2206" s="13">
        <v>217.8</v>
      </c>
      <c r="J2206" s="74">
        <f t="shared" si="109"/>
        <v>9.0750000000000011</v>
      </c>
      <c r="K2206" s="26" t="e">
        <f t="shared" si="108"/>
        <v>#REF!</v>
      </c>
      <c r="L2206" s="75" t="e">
        <f t="shared" si="107"/>
        <v>#REF!</v>
      </c>
    </row>
    <row r="2207" spans="7:12" x14ac:dyDescent="0.25">
      <c r="G2207" s="13"/>
      <c r="H2207" s="13"/>
      <c r="I2207" s="13">
        <v>217.9</v>
      </c>
      <c r="J2207" s="74">
        <f t="shared" si="109"/>
        <v>9.0791666666666675</v>
      </c>
      <c r="K2207" s="26" t="e">
        <f t="shared" si="108"/>
        <v>#REF!</v>
      </c>
      <c r="L2207" s="75" t="e">
        <f t="shared" ref="L2207:L2270" si="110">K2207-K2206</f>
        <v>#REF!</v>
      </c>
    </row>
    <row r="2208" spans="7:12" x14ac:dyDescent="0.25">
      <c r="G2208" s="13"/>
      <c r="H2208" s="13"/>
      <c r="I2208" s="13">
        <v>218</v>
      </c>
      <c r="J2208" s="74">
        <f t="shared" si="109"/>
        <v>9.0833333333333339</v>
      </c>
      <c r="K2208" s="26" t="e">
        <f t="shared" si="108"/>
        <v>#REF!</v>
      </c>
      <c r="L2208" s="75" t="e">
        <f t="shared" si="110"/>
        <v>#REF!</v>
      </c>
    </row>
    <row r="2209" spans="7:12" x14ac:dyDescent="0.25">
      <c r="G2209" s="13"/>
      <c r="H2209" s="13"/>
      <c r="I2209" s="13">
        <v>218.1</v>
      </c>
      <c r="J2209" s="74">
        <f t="shared" si="109"/>
        <v>9.0875000000000004</v>
      </c>
      <c r="K2209" s="26" t="e">
        <f t="shared" si="108"/>
        <v>#REF!</v>
      </c>
      <c r="L2209" s="75" t="e">
        <f t="shared" si="110"/>
        <v>#REF!</v>
      </c>
    </row>
    <row r="2210" spans="7:12" x14ac:dyDescent="0.25">
      <c r="G2210" s="13"/>
      <c r="H2210" s="13"/>
      <c r="I2210" s="13">
        <v>218.2</v>
      </c>
      <c r="J2210" s="74">
        <f t="shared" si="109"/>
        <v>9.0916666666666668</v>
      </c>
      <c r="K2210" s="26" t="e">
        <f t="shared" si="108"/>
        <v>#REF!</v>
      </c>
      <c r="L2210" s="75" t="e">
        <f t="shared" si="110"/>
        <v>#REF!</v>
      </c>
    </row>
    <row r="2211" spans="7:12" x14ac:dyDescent="0.25">
      <c r="G2211" s="13"/>
      <c r="H2211" s="13"/>
      <c r="I2211" s="13">
        <v>218.3</v>
      </c>
      <c r="J2211" s="74">
        <f t="shared" si="109"/>
        <v>9.0958333333333332</v>
      </c>
      <c r="K2211" s="26" t="e">
        <f t="shared" si="108"/>
        <v>#REF!</v>
      </c>
      <c r="L2211" s="75" t="e">
        <f t="shared" si="110"/>
        <v>#REF!</v>
      </c>
    </row>
    <row r="2212" spans="7:12" x14ac:dyDescent="0.25">
      <c r="G2212" s="13"/>
      <c r="H2212" s="13"/>
      <c r="I2212" s="13">
        <v>218.4</v>
      </c>
      <c r="J2212" s="74">
        <f t="shared" si="109"/>
        <v>9.1</v>
      </c>
      <c r="K2212" s="26" t="e">
        <f t="shared" si="108"/>
        <v>#REF!</v>
      </c>
      <c r="L2212" s="75" t="e">
        <f t="shared" si="110"/>
        <v>#REF!</v>
      </c>
    </row>
    <row r="2213" spans="7:12" x14ac:dyDescent="0.25">
      <c r="G2213" s="13"/>
      <c r="H2213" s="13"/>
      <c r="I2213" s="13">
        <v>218.5</v>
      </c>
      <c r="J2213" s="74">
        <f t="shared" si="109"/>
        <v>9.1041666666666661</v>
      </c>
      <c r="K2213" s="26" t="e">
        <f t="shared" si="108"/>
        <v>#REF!</v>
      </c>
      <c r="L2213" s="75" t="e">
        <f t="shared" si="110"/>
        <v>#REF!</v>
      </c>
    </row>
    <row r="2214" spans="7:12" x14ac:dyDescent="0.25">
      <c r="G2214" s="13"/>
      <c r="H2214" s="13"/>
      <c r="I2214" s="13">
        <v>218.6</v>
      </c>
      <c r="J2214" s="74">
        <f t="shared" si="109"/>
        <v>9.1083333333333325</v>
      </c>
      <c r="K2214" s="26" t="e">
        <f t="shared" si="108"/>
        <v>#REF!</v>
      </c>
      <c r="L2214" s="75" t="e">
        <f t="shared" si="110"/>
        <v>#REF!</v>
      </c>
    </row>
    <row r="2215" spans="7:12" x14ac:dyDescent="0.25">
      <c r="G2215" s="13"/>
      <c r="H2215" s="13"/>
      <c r="I2215" s="13">
        <v>218.7</v>
      </c>
      <c r="J2215" s="74">
        <f t="shared" si="109"/>
        <v>9.1124999999999989</v>
      </c>
      <c r="K2215" s="26" t="e">
        <f t="shared" si="108"/>
        <v>#REF!</v>
      </c>
      <c r="L2215" s="75" t="e">
        <f t="shared" si="110"/>
        <v>#REF!</v>
      </c>
    </row>
    <row r="2216" spans="7:12" x14ac:dyDescent="0.25">
      <c r="G2216" s="13"/>
      <c r="H2216" s="13"/>
      <c r="I2216" s="13">
        <v>218.8</v>
      </c>
      <c r="J2216" s="74">
        <f t="shared" si="109"/>
        <v>9.1166666666666671</v>
      </c>
      <c r="K2216" s="26" t="e">
        <f t="shared" si="108"/>
        <v>#REF!</v>
      </c>
      <c r="L2216" s="75" t="e">
        <f t="shared" si="110"/>
        <v>#REF!</v>
      </c>
    </row>
    <row r="2217" spans="7:12" x14ac:dyDescent="0.25">
      <c r="G2217" s="13"/>
      <c r="H2217" s="13"/>
      <c r="I2217" s="13">
        <v>218.9</v>
      </c>
      <c r="J2217" s="74">
        <f t="shared" si="109"/>
        <v>9.1208333333333336</v>
      </c>
      <c r="K2217" s="26" t="e">
        <f t="shared" si="108"/>
        <v>#REF!</v>
      </c>
      <c r="L2217" s="75" t="e">
        <f t="shared" si="110"/>
        <v>#REF!</v>
      </c>
    </row>
    <row r="2218" spans="7:12" x14ac:dyDescent="0.25">
      <c r="G2218" s="13"/>
      <c r="H2218" s="13"/>
      <c r="I2218" s="13">
        <v>219</v>
      </c>
      <c r="J2218" s="74">
        <f t="shared" si="109"/>
        <v>9.125</v>
      </c>
      <c r="K2218" s="26" t="e">
        <f t="shared" si="108"/>
        <v>#REF!</v>
      </c>
      <c r="L2218" s="75" t="e">
        <f t="shared" si="110"/>
        <v>#REF!</v>
      </c>
    </row>
    <row r="2219" spans="7:12" x14ac:dyDescent="0.25">
      <c r="G2219" s="13"/>
      <c r="H2219" s="13"/>
      <c r="I2219" s="13">
        <v>219.1</v>
      </c>
      <c r="J2219" s="74">
        <f t="shared" si="109"/>
        <v>9.1291666666666664</v>
      </c>
      <c r="K2219" s="26" t="e">
        <f t="shared" si="108"/>
        <v>#REF!</v>
      </c>
      <c r="L2219" s="75" t="e">
        <f t="shared" si="110"/>
        <v>#REF!</v>
      </c>
    </row>
    <row r="2220" spans="7:12" x14ac:dyDescent="0.25">
      <c r="G2220" s="13"/>
      <c r="H2220" s="13"/>
      <c r="I2220" s="13">
        <v>219.2</v>
      </c>
      <c r="J2220" s="74">
        <f t="shared" si="109"/>
        <v>9.1333333333333329</v>
      </c>
      <c r="K2220" s="26" t="e">
        <f t="shared" si="108"/>
        <v>#REF!</v>
      </c>
      <c r="L2220" s="75" t="e">
        <f t="shared" si="110"/>
        <v>#REF!</v>
      </c>
    </row>
    <row r="2221" spans="7:12" x14ac:dyDescent="0.25">
      <c r="G2221" s="13"/>
      <c r="H2221" s="13"/>
      <c r="I2221" s="13">
        <v>219.3</v>
      </c>
      <c r="J2221" s="74">
        <f t="shared" si="109"/>
        <v>9.1375000000000011</v>
      </c>
      <c r="K2221" s="26" t="e">
        <f t="shared" si="108"/>
        <v>#REF!</v>
      </c>
      <c r="L2221" s="75" t="e">
        <f t="shared" si="110"/>
        <v>#REF!</v>
      </c>
    </row>
    <row r="2222" spans="7:12" x14ac:dyDescent="0.25">
      <c r="G2222" s="13"/>
      <c r="H2222" s="13"/>
      <c r="I2222" s="13">
        <v>219.4</v>
      </c>
      <c r="J2222" s="74">
        <f t="shared" si="109"/>
        <v>9.1416666666666675</v>
      </c>
      <c r="K2222" s="26" t="e">
        <f t="shared" si="108"/>
        <v>#REF!</v>
      </c>
      <c r="L2222" s="75" t="e">
        <f t="shared" si="110"/>
        <v>#REF!</v>
      </c>
    </row>
    <row r="2223" spans="7:12" x14ac:dyDescent="0.25">
      <c r="G2223" s="13"/>
      <c r="H2223" s="13"/>
      <c r="I2223" s="13">
        <v>219.5</v>
      </c>
      <c r="J2223" s="74">
        <f t="shared" si="109"/>
        <v>9.1458333333333339</v>
      </c>
      <c r="K2223" s="26" t="e">
        <f t="shared" si="108"/>
        <v>#REF!</v>
      </c>
      <c r="L2223" s="75" t="e">
        <f t="shared" si="110"/>
        <v>#REF!</v>
      </c>
    </row>
    <row r="2224" spans="7:12" x14ac:dyDescent="0.25">
      <c r="G2224" s="13"/>
      <c r="H2224" s="13"/>
      <c r="I2224" s="13">
        <v>219.6</v>
      </c>
      <c r="J2224" s="74">
        <f t="shared" si="109"/>
        <v>9.15</v>
      </c>
      <c r="K2224" s="26" t="e">
        <f t="shared" si="108"/>
        <v>#REF!</v>
      </c>
      <c r="L2224" s="75" t="e">
        <f t="shared" si="110"/>
        <v>#REF!</v>
      </c>
    </row>
    <row r="2225" spans="7:12" x14ac:dyDescent="0.25">
      <c r="G2225" s="13"/>
      <c r="H2225" s="13"/>
      <c r="I2225" s="13">
        <v>219.7</v>
      </c>
      <c r="J2225" s="74">
        <f t="shared" si="109"/>
        <v>9.1541666666666668</v>
      </c>
      <c r="K2225" s="26" t="e">
        <f t="shared" si="108"/>
        <v>#REF!</v>
      </c>
      <c r="L2225" s="75" t="e">
        <f t="shared" si="110"/>
        <v>#REF!</v>
      </c>
    </row>
    <row r="2226" spans="7:12" x14ac:dyDescent="0.25">
      <c r="G2226" s="13"/>
      <c r="H2226" s="13"/>
      <c r="I2226" s="13">
        <v>219.8</v>
      </c>
      <c r="J2226" s="74">
        <f t="shared" si="109"/>
        <v>9.1583333333333332</v>
      </c>
      <c r="K2226" s="26" t="e">
        <f t="shared" si="108"/>
        <v>#REF!</v>
      </c>
      <c r="L2226" s="75" t="e">
        <f t="shared" si="110"/>
        <v>#REF!</v>
      </c>
    </row>
    <row r="2227" spans="7:12" x14ac:dyDescent="0.25">
      <c r="G2227" s="13"/>
      <c r="H2227" s="13"/>
      <c r="I2227" s="13">
        <v>219.9</v>
      </c>
      <c r="J2227" s="74">
        <f t="shared" si="109"/>
        <v>9.1624999999999996</v>
      </c>
      <c r="K2227" s="26" t="e">
        <f t="shared" si="108"/>
        <v>#REF!</v>
      </c>
      <c r="L2227" s="75" t="e">
        <f t="shared" si="110"/>
        <v>#REF!</v>
      </c>
    </row>
    <row r="2228" spans="7:12" x14ac:dyDescent="0.25">
      <c r="G2228" s="13"/>
      <c r="H2228" s="13"/>
      <c r="I2228" s="13">
        <v>220</v>
      </c>
      <c r="J2228" s="74">
        <f t="shared" si="109"/>
        <v>9.1666666666666661</v>
      </c>
      <c r="K2228" s="26" t="e">
        <f t="shared" si="108"/>
        <v>#REF!</v>
      </c>
      <c r="L2228" s="75" t="e">
        <f t="shared" si="110"/>
        <v>#REF!</v>
      </c>
    </row>
    <row r="2229" spans="7:12" x14ac:dyDescent="0.25">
      <c r="G2229" s="13"/>
      <c r="H2229" s="13"/>
      <c r="I2229" s="13">
        <v>220.1</v>
      </c>
      <c r="J2229" s="74">
        <f t="shared" si="109"/>
        <v>9.1708333333333325</v>
      </c>
      <c r="K2229" s="26" t="e">
        <f t="shared" si="108"/>
        <v>#REF!</v>
      </c>
      <c r="L2229" s="75" t="e">
        <f t="shared" si="110"/>
        <v>#REF!</v>
      </c>
    </row>
    <row r="2230" spans="7:12" x14ac:dyDescent="0.25">
      <c r="G2230" s="13"/>
      <c r="H2230" s="13"/>
      <c r="I2230" s="13">
        <v>220.2</v>
      </c>
      <c r="J2230" s="74">
        <f t="shared" si="109"/>
        <v>9.1749999999999989</v>
      </c>
      <c r="K2230" s="26" t="e">
        <f t="shared" si="108"/>
        <v>#REF!</v>
      </c>
      <c r="L2230" s="75" t="e">
        <f t="shared" si="110"/>
        <v>#REF!</v>
      </c>
    </row>
    <row r="2231" spans="7:12" x14ac:dyDescent="0.25">
      <c r="G2231" s="13"/>
      <c r="H2231" s="13"/>
      <c r="I2231" s="13">
        <v>220.3</v>
      </c>
      <c r="J2231" s="74">
        <f t="shared" si="109"/>
        <v>9.1791666666666671</v>
      </c>
      <c r="K2231" s="26" t="e">
        <f t="shared" si="108"/>
        <v>#REF!</v>
      </c>
      <c r="L2231" s="75" t="e">
        <f t="shared" si="110"/>
        <v>#REF!</v>
      </c>
    </row>
    <row r="2232" spans="7:12" x14ac:dyDescent="0.25">
      <c r="G2232" s="13"/>
      <c r="H2232" s="13"/>
      <c r="I2232" s="13">
        <v>220.4</v>
      </c>
      <c r="J2232" s="74">
        <f t="shared" si="109"/>
        <v>9.1833333333333336</v>
      </c>
      <c r="K2232" s="26" t="e">
        <f t="shared" si="108"/>
        <v>#REF!</v>
      </c>
      <c r="L2232" s="75" t="e">
        <f t="shared" si="110"/>
        <v>#REF!</v>
      </c>
    </row>
    <row r="2233" spans="7:12" x14ac:dyDescent="0.25">
      <c r="G2233" s="13"/>
      <c r="H2233" s="13"/>
      <c r="I2233" s="13">
        <v>220.5</v>
      </c>
      <c r="J2233" s="74">
        <f t="shared" si="109"/>
        <v>9.1875</v>
      </c>
      <c r="K2233" s="26" t="e">
        <f t="shared" si="108"/>
        <v>#REF!</v>
      </c>
      <c r="L2233" s="75" t="e">
        <f t="shared" si="110"/>
        <v>#REF!</v>
      </c>
    </row>
    <row r="2234" spans="7:12" x14ac:dyDescent="0.25">
      <c r="G2234" s="13"/>
      <c r="H2234" s="13"/>
      <c r="I2234" s="13">
        <v>220.6</v>
      </c>
      <c r="J2234" s="74">
        <f t="shared" si="109"/>
        <v>9.1916666666666664</v>
      </c>
      <c r="K2234" s="26" t="e">
        <f t="shared" si="108"/>
        <v>#REF!</v>
      </c>
      <c r="L2234" s="75" t="e">
        <f t="shared" si="110"/>
        <v>#REF!</v>
      </c>
    </row>
    <row r="2235" spans="7:12" x14ac:dyDescent="0.25">
      <c r="G2235" s="13"/>
      <c r="H2235" s="13"/>
      <c r="I2235" s="13">
        <v>220.7</v>
      </c>
      <c r="J2235" s="74">
        <f t="shared" si="109"/>
        <v>9.1958333333333329</v>
      </c>
      <c r="K2235" s="26" t="e">
        <f t="shared" si="108"/>
        <v>#REF!</v>
      </c>
      <c r="L2235" s="75" t="e">
        <f t="shared" si="110"/>
        <v>#REF!</v>
      </c>
    </row>
    <row r="2236" spans="7:12" x14ac:dyDescent="0.25">
      <c r="G2236" s="13"/>
      <c r="H2236" s="13"/>
      <c r="I2236" s="13">
        <v>220.8</v>
      </c>
      <c r="J2236" s="74">
        <f t="shared" si="109"/>
        <v>9.2000000000000011</v>
      </c>
      <c r="K2236" s="26" t="e">
        <f t="shared" si="108"/>
        <v>#REF!</v>
      </c>
      <c r="L2236" s="75" t="e">
        <f t="shared" si="110"/>
        <v>#REF!</v>
      </c>
    </row>
    <row r="2237" spans="7:12" x14ac:dyDescent="0.25">
      <c r="G2237" s="13"/>
      <c r="H2237" s="13"/>
      <c r="I2237" s="13">
        <v>220.9</v>
      </c>
      <c r="J2237" s="74">
        <f t="shared" si="109"/>
        <v>9.2041666666666675</v>
      </c>
      <c r="K2237" s="26" t="e">
        <f t="shared" si="108"/>
        <v>#REF!</v>
      </c>
      <c r="L2237" s="75" t="e">
        <f t="shared" si="110"/>
        <v>#REF!</v>
      </c>
    </row>
    <row r="2238" spans="7:12" x14ac:dyDescent="0.25">
      <c r="G2238" s="13"/>
      <c r="H2238" s="13"/>
      <c r="I2238" s="13">
        <v>221</v>
      </c>
      <c r="J2238" s="74">
        <f t="shared" si="109"/>
        <v>9.2083333333333339</v>
      </c>
      <c r="K2238" s="26" t="e">
        <f t="shared" si="108"/>
        <v>#REF!</v>
      </c>
      <c r="L2238" s="75" t="e">
        <f t="shared" si="110"/>
        <v>#REF!</v>
      </c>
    </row>
    <row r="2239" spans="7:12" x14ac:dyDescent="0.25">
      <c r="G2239" s="13"/>
      <c r="H2239" s="13"/>
      <c r="I2239" s="13">
        <v>221.1</v>
      </c>
      <c r="J2239" s="74">
        <f t="shared" si="109"/>
        <v>9.2125000000000004</v>
      </c>
      <c r="K2239" s="26" t="e">
        <f t="shared" si="108"/>
        <v>#REF!</v>
      </c>
      <c r="L2239" s="75" t="e">
        <f t="shared" si="110"/>
        <v>#REF!</v>
      </c>
    </row>
    <row r="2240" spans="7:12" x14ac:dyDescent="0.25">
      <c r="G2240" s="13"/>
      <c r="H2240" s="13"/>
      <c r="I2240" s="13">
        <v>221.2</v>
      </c>
      <c r="J2240" s="74">
        <f t="shared" si="109"/>
        <v>9.2166666666666668</v>
      </c>
      <c r="K2240" s="26" t="e">
        <f t="shared" si="108"/>
        <v>#REF!</v>
      </c>
      <c r="L2240" s="75" t="e">
        <f t="shared" si="110"/>
        <v>#REF!</v>
      </c>
    </row>
    <row r="2241" spans="7:12" x14ac:dyDescent="0.25">
      <c r="G2241" s="13"/>
      <c r="H2241" s="13"/>
      <c r="I2241" s="13">
        <v>221.3</v>
      </c>
      <c r="J2241" s="74">
        <f t="shared" si="109"/>
        <v>9.2208333333333332</v>
      </c>
      <c r="K2241" s="26" t="e">
        <f t="shared" si="108"/>
        <v>#REF!</v>
      </c>
      <c r="L2241" s="75" t="e">
        <f t="shared" si="110"/>
        <v>#REF!</v>
      </c>
    </row>
    <row r="2242" spans="7:12" x14ac:dyDescent="0.25">
      <c r="G2242" s="13"/>
      <c r="H2242" s="13"/>
      <c r="I2242" s="13">
        <v>221.4</v>
      </c>
      <c r="J2242" s="74">
        <f t="shared" si="109"/>
        <v>9.2249999999999996</v>
      </c>
      <c r="K2242" s="26" t="e">
        <f t="shared" si="108"/>
        <v>#REF!</v>
      </c>
      <c r="L2242" s="75" t="e">
        <f t="shared" si="110"/>
        <v>#REF!</v>
      </c>
    </row>
    <row r="2243" spans="7:12" x14ac:dyDescent="0.25">
      <c r="G2243" s="13"/>
      <c r="H2243" s="13"/>
      <c r="I2243" s="13">
        <v>221.5</v>
      </c>
      <c r="J2243" s="74">
        <f t="shared" si="109"/>
        <v>9.2291666666666661</v>
      </c>
      <c r="K2243" s="26" t="e">
        <f t="shared" si="108"/>
        <v>#REF!</v>
      </c>
      <c r="L2243" s="75" t="e">
        <f t="shared" si="110"/>
        <v>#REF!</v>
      </c>
    </row>
    <row r="2244" spans="7:12" x14ac:dyDescent="0.25">
      <c r="G2244" s="13"/>
      <c r="H2244" s="13"/>
      <c r="I2244" s="13">
        <v>221.6</v>
      </c>
      <c r="J2244" s="74">
        <f t="shared" si="109"/>
        <v>9.2333333333333325</v>
      </c>
      <c r="K2244" s="26" t="e">
        <f t="shared" si="108"/>
        <v>#REF!</v>
      </c>
      <c r="L2244" s="75" t="e">
        <f t="shared" si="110"/>
        <v>#REF!</v>
      </c>
    </row>
    <row r="2245" spans="7:12" x14ac:dyDescent="0.25">
      <c r="G2245" s="13"/>
      <c r="H2245" s="13"/>
      <c r="I2245" s="13">
        <v>221.7</v>
      </c>
      <c r="J2245" s="74">
        <f t="shared" si="109"/>
        <v>9.2374999999999989</v>
      </c>
      <c r="K2245" s="26" t="e">
        <f t="shared" si="108"/>
        <v>#REF!</v>
      </c>
      <c r="L2245" s="75" t="e">
        <f t="shared" si="110"/>
        <v>#REF!</v>
      </c>
    </row>
    <row r="2246" spans="7:12" x14ac:dyDescent="0.25">
      <c r="G2246" s="13"/>
      <c r="H2246" s="13"/>
      <c r="I2246" s="13">
        <v>221.8</v>
      </c>
      <c r="J2246" s="74">
        <f t="shared" si="109"/>
        <v>9.2416666666666671</v>
      </c>
      <c r="K2246" s="26" t="e">
        <f t="shared" si="108"/>
        <v>#REF!</v>
      </c>
      <c r="L2246" s="75" t="e">
        <f t="shared" si="110"/>
        <v>#REF!</v>
      </c>
    </row>
    <row r="2247" spans="7:12" x14ac:dyDescent="0.25">
      <c r="G2247" s="13"/>
      <c r="H2247" s="13"/>
      <c r="I2247" s="13">
        <v>221.9</v>
      </c>
      <c r="J2247" s="74">
        <f t="shared" si="109"/>
        <v>9.2458333333333336</v>
      </c>
      <c r="K2247" s="26" t="e">
        <f t="shared" si="108"/>
        <v>#REF!</v>
      </c>
      <c r="L2247" s="75" t="e">
        <f t="shared" si="110"/>
        <v>#REF!</v>
      </c>
    </row>
    <row r="2248" spans="7:12" x14ac:dyDescent="0.25">
      <c r="G2248" s="13"/>
      <c r="H2248" s="13"/>
      <c r="I2248" s="13">
        <v>222</v>
      </c>
      <c r="J2248" s="74">
        <f t="shared" si="109"/>
        <v>9.25</v>
      </c>
      <c r="K2248" s="26" t="e">
        <f t="shared" si="108"/>
        <v>#REF!</v>
      </c>
      <c r="L2248" s="75" t="e">
        <f t="shared" si="110"/>
        <v>#REF!</v>
      </c>
    </row>
    <row r="2249" spans="7:12" x14ac:dyDescent="0.25">
      <c r="G2249" s="13"/>
      <c r="H2249" s="13"/>
      <c r="I2249" s="13">
        <v>222.1</v>
      </c>
      <c r="J2249" s="74">
        <f t="shared" si="109"/>
        <v>9.2541666666666664</v>
      </c>
      <c r="K2249" s="26" t="e">
        <f t="shared" si="108"/>
        <v>#REF!</v>
      </c>
      <c r="L2249" s="75" t="e">
        <f t="shared" si="110"/>
        <v>#REF!</v>
      </c>
    </row>
    <row r="2250" spans="7:12" x14ac:dyDescent="0.25">
      <c r="G2250" s="13"/>
      <c r="H2250" s="13"/>
      <c r="I2250" s="13">
        <v>222.2</v>
      </c>
      <c r="J2250" s="74">
        <f t="shared" si="109"/>
        <v>9.2583333333333329</v>
      </c>
      <c r="K2250" s="26" t="e">
        <f t="shared" si="108"/>
        <v>#REF!</v>
      </c>
      <c r="L2250" s="75" t="e">
        <f t="shared" si="110"/>
        <v>#REF!</v>
      </c>
    </row>
    <row r="2251" spans="7:12" x14ac:dyDescent="0.25">
      <c r="G2251" s="13"/>
      <c r="H2251" s="13"/>
      <c r="I2251" s="13">
        <v>222.3</v>
      </c>
      <c r="J2251" s="74">
        <f t="shared" si="109"/>
        <v>9.2625000000000011</v>
      </c>
      <c r="K2251" s="26" t="e">
        <f t="shared" si="108"/>
        <v>#REF!</v>
      </c>
      <c r="L2251" s="75" t="e">
        <f t="shared" si="110"/>
        <v>#REF!</v>
      </c>
    </row>
    <row r="2252" spans="7:12" x14ac:dyDescent="0.25">
      <c r="G2252" s="13"/>
      <c r="H2252" s="13"/>
      <c r="I2252" s="13">
        <v>222.4</v>
      </c>
      <c r="J2252" s="74">
        <f t="shared" si="109"/>
        <v>9.2666666666666675</v>
      </c>
      <c r="K2252" s="26" t="e">
        <f t="shared" si="108"/>
        <v>#REF!</v>
      </c>
      <c r="L2252" s="75" t="e">
        <f t="shared" si="110"/>
        <v>#REF!</v>
      </c>
    </row>
    <row r="2253" spans="7:12" x14ac:dyDescent="0.25">
      <c r="G2253" s="13"/>
      <c r="H2253" s="13"/>
      <c r="I2253" s="13">
        <v>222.5</v>
      </c>
      <c r="J2253" s="74">
        <f t="shared" si="109"/>
        <v>9.2708333333333339</v>
      </c>
      <c r="K2253" s="26" t="e">
        <f t="shared" si="108"/>
        <v>#REF!</v>
      </c>
      <c r="L2253" s="75" t="e">
        <f t="shared" si="110"/>
        <v>#REF!</v>
      </c>
    </row>
    <row r="2254" spans="7:12" x14ac:dyDescent="0.25">
      <c r="G2254" s="13"/>
      <c r="H2254" s="13"/>
      <c r="I2254" s="13">
        <v>222.6</v>
      </c>
      <c r="J2254" s="74">
        <f t="shared" si="109"/>
        <v>9.2750000000000004</v>
      </c>
      <c r="K2254" s="26" t="e">
        <f t="shared" si="108"/>
        <v>#REF!</v>
      </c>
      <c r="L2254" s="75" t="e">
        <f t="shared" si="110"/>
        <v>#REF!</v>
      </c>
    </row>
    <row r="2255" spans="7:12" x14ac:dyDescent="0.25">
      <c r="G2255" s="13"/>
      <c r="H2255" s="13"/>
      <c r="I2255" s="13">
        <v>222.7</v>
      </c>
      <c r="J2255" s="74">
        <f t="shared" si="109"/>
        <v>9.2791666666666668</v>
      </c>
      <c r="K2255" s="26" t="e">
        <f t="shared" si="108"/>
        <v>#REF!</v>
      </c>
      <c r="L2255" s="75" t="e">
        <f t="shared" si="110"/>
        <v>#REF!</v>
      </c>
    </row>
    <row r="2256" spans="7:12" x14ac:dyDescent="0.25">
      <c r="G2256" s="13"/>
      <c r="H2256" s="13"/>
      <c r="I2256" s="13">
        <v>222.8</v>
      </c>
      <c r="J2256" s="74">
        <f t="shared" si="109"/>
        <v>9.2833333333333332</v>
      </c>
      <c r="K2256" s="26" t="e">
        <f t="shared" si="108"/>
        <v>#REF!</v>
      </c>
      <c r="L2256" s="75" t="e">
        <f t="shared" si="110"/>
        <v>#REF!</v>
      </c>
    </row>
    <row r="2257" spans="7:12" x14ac:dyDescent="0.25">
      <c r="G2257" s="13"/>
      <c r="H2257" s="13"/>
      <c r="I2257" s="13">
        <v>222.9</v>
      </c>
      <c r="J2257" s="74">
        <f t="shared" si="109"/>
        <v>9.2874999999999996</v>
      </c>
      <c r="K2257" s="26" t="e">
        <f t="shared" si="108"/>
        <v>#REF!</v>
      </c>
      <c r="L2257" s="75" t="e">
        <f t="shared" si="110"/>
        <v>#REF!</v>
      </c>
    </row>
    <row r="2258" spans="7:12" x14ac:dyDescent="0.25">
      <c r="G2258" s="13"/>
      <c r="H2258" s="13"/>
      <c r="I2258" s="13">
        <v>223</v>
      </c>
      <c r="J2258" s="74">
        <f t="shared" si="109"/>
        <v>9.2916666666666661</v>
      </c>
      <c r="K2258" s="26" t="e">
        <f t="shared" si="108"/>
        <v>#REF!</v>
      </c>
      <c r="L2258" s="75" t="e">
        <f t="shared" si="110"/>
        <v>#REF!</v>
      </c>
    </row>
    <row r="2259" spans="7:12" x14ac:dyDescent="0.25">
      <c r="G2259" s="13"/>
      <c r="H2259" s="13"/>
      <c r="I2259" s="13">
        <v>223.1</v>
      </c>
      <c r="J2259" s="74">
        <f t="shared" si="109"/>
        <v>9.2958333333333325</v>
      </c>
      <c r="K2259" s="26" t="e">
        <f t="shared" si="108"/>
        <v>#REF!</v>
      </c>
      <c r="L2259" s="75" t="e">
        <f t="shared" si="110"/>
        <v>#REF!</v>
      </c>
    </row>
    <row r="2260" spans="7:12" x14ac:dyDescent="0.25">
      <c r="G2260" s="13"/>
      <c r="H2260" s="13"/>
      <c r="I2260" s="13">
        <v>223.2</v>
      </c>
      <c r="J2260" s="74">
        <f t="shared" si="109"/>
        <v>9.2999999999999989</v>
      </c>
      <c r="K2260" s="26" t="e">
        <f t="shared" si="108"/>
        <v>#REF!</v>
      </c>
      <c r="L2260" s="75" t="e">
        <f t="shared" si="110"/>
        <v>#REF!</v>
      </c>
    </row>
    <row r="2261" spans="7:12" x14ac:dyDescent="0.25">
      <c r="G2261" s="13"/>
      <c r="H2261" s="13"/>
      <c r="I2261" s="13">
        <v>223.3</v>
      </c>
      <c r="J2261" s="74">
        <f t="shared" si="109"/>
        <v>9.3041666666666671</v>
      </c>
      <c r="K2261" s="26" t="e">
        <f t="shared" si="108"/>
        <v>#REF!</v>
      </c>
      <c r="L2261" s="75" t="e">
        <f t="shared" si="110"/>
        <v>#REF!</v>
      </c>
    </row>
    <row r="2262" spans="7:12" x14ac:dyDescent="0.25">
      <c r="G2262" s="13"/>
      <c r="H2262" s="13"/>
      <c r="I2262" s="13">
        <v>223.4</v>
      </c>
      <c r="J2262" s="74">
        <f t="shared" si="109"/>
        <v>9.3083333333333336</v>
      </c>
      <c r="K2262" s="26" t="e">
        <f t="shared" si="108"/>
        <v>#REF!</v>
      </c>
      <c r="L2262" s="75" t="e">
        <f t="shared" si="110"/>
        <v>#REF!</v>
      </c>
    </row>
    <row r="2263" spans="7:12" x14ac:dyDescent="0.25">
      <c r="G2263" s="13"/>
      <c r="H2263" s="13"/>
      <c r="I2263" s="13">
        <v>223.5</v>
      </c>
      <c r="J2263" s="74">
        <f t="shared" si="109"/>
        <v>9.3125</v>
      </c>
      <c r="K2263" s="26" t="e">
        <f t="shared" si="108"/>
        <v>#REF!</v>
      </c>
      <c r="L2263" s="75" t="e">
        <f t="shared" si="110"/>
        <v>#REF!</v>
      </c>
    </row>
    <row r="2264" spans="7:12" x14ac:dyDescent="0.25">
      <c r="G2264" s="13"/>
      <c r="H2264" s="13"/>
      <c r="I2264" s="13">
        <v>223.6</v>
      </c>
      <c r="J2264" s="74">
        <f t="shared" si="109"/>
        <v>9.3166666666666664</v>
      </c>
      <c r="K2264" s="26" t="e">
        <f t="shared" si="108"/>
        <v>#REF!</v>
      </c>
      <c r="L2264" s="75" t="e">
        <f t="shared" si="110"/>
        <v>#REF!</v>
      </c>
    </row>
    <row r="2265" spans="7:12" x14ac:dyDescent="0.25">
      <c r="G2265" s="13"/>
      <c r="H2265" s="13"/>
      <c r="I2265" s="13">
        <v>223.7</v>
      </c>
      <c r="J2265" s="74">
        <f t="shared" si="109"/>
        <v>9.3208333333333329</v>
      </c>
      <c r="K2265" s="26" t="e">
        <f t="shared" si="108"/>
        <v>#REF!</v>
      </c>
      <c r="L2265" s="75" t="e">
        <f t="shared" si="110"/>
        <v>#REF!</v>
      </c>
    </row>
    <row r="2266" spans="7:12" x14ac:dyDescent="0.25">
      <c r="G2266" s="13"/>
      <c r="H2266" s="13"/>
      <c r="I2266" s="13">
        <v>223.8</v>
      </c>
      <c r="J2266" s="74">
        <f t="shared" si="109"/>
        <v>9.3250000000000011</v>
      </c>
      <c r="K2266" s="26" t="e">
        <f t="shared" si="108"/>
        <v>#REF!</v>
      </c>
      <c r="L2266" s="75" t="e">
        <f t="shared" si="110"/>
        <v>#REF!</v>
      </c>
    </row>
    <row r="2267" spans="7:12" x14ac:dyDescent="0.25">
      <c r="G2267" s="13"/>
      <c r="H2267" s="13"/>
      <c r="I2267" s="13">
        <v>223.9</v>
      </c>
      <c r="J2267" s="74">
        <f t="shared" si="109"/>
        <v>9.3291666666666675</v>
      </c>
      <c r="K2267" s="26" t="e">
        <f t="shared" si="108"/>
        <v>#REF!</v>
      </c>
      <c r="L2267" s="75" t="e">
        <f t="shared" si="110"/>
        <v>#REF!</v>
      </c>
    </row>
    <row r="2268" spans="7:12" x14ac:dyDescent="0.25">
      <c r="G2268" s="13"/>
      <c r="H2268" s="13"/>
      <c r="I2268" s="13">
        <v>224</v>
      </c>
      <c r="J2268" s="74">
        <f t="shared" si="109"/>
        <v>9.3333333333333339</v>
      </c>
      <c r="K2268" s="26" t="e">
        <f t="shared" ref="K2268:K2331" si="111">100%-EXP(-I2268/24*$B$10)</f>
        <v>#REF!</v>
      </c>
      <c r="L2268" s="75" t="e">
        <f t="shared" si="110"/>
        <v>#REF!</v>
      </c>
    </row>
    <row r="2269" spans="7:12" x14ac:dyDescent="0.25">
      <c r="G2269" s="13"/>
      <c r="H2269" s="13"/>
      <c r="I2269" s="13">
        <v>224.1</v>
      </c>
      <c r="J2269" s="74">
        <f t="shared" ref="J2269:J2332" si="112">I2269/24</f>
        <v>9.3375000000000004</v>
      </c>
      <c r="K2269" s="26" t="e">
        <f t="shared" si="111"/>
        <v>#REF!</v>
      </c>
      <c r="L2269" s="75" t="e">
        <f t="shared" si="110"/>
        <v>#REF!</v>
      </c>
    </row>
    <row r="2270" spans="7:12" x14ac:dyDescent="0.25">
      <c r="G2270" s="13"/>
      <c r="H2270" s="13"/>
      <c r="I2270" s="13">
        <v>224.2</v>
      </c>
      <c r="J2270" s="74">
        <f t="shared" si="112"/>
        <v>9.3416666666666668</v>
      </c>
      <c r="K2270" s="26" t="e">
        <f t="shared" si="111"/>
        <v>#REF!</v>
      </c>
      <c r="L2270" s="75" t="e">
        <f t="shared" si="110"/>
        <v>#REF!</v>
      </c>
    </row>
    <row r="2271" spans="7:12" x14ac:dyDescent="0.25">
      <c r="G2271" s="13"/>
      <c r="H2271" s="13"/>
      <c r="I2271" s="13">
        <v>224.3</v>
      </c>
      <c r="J2271" s="74">
        <f t="shared" si="112"/>
        <v>9.3458333333333332</v>
      </c>
      <c r="K2271" s="26" t="e">
        <f t="shared" si="111"/>
        <v>#REF!</v>
      </c>
      <c r="L2271" s="75" t="e">
        <f t="shared" ref="L2271:L2334" si="113">K2271-K2270</f>
        <v>#REF!</v>
      </c>
    </row>
    <row r="2272" spans="7:12" x14ac:dyDescent="0.25">
      <c r="G2272" s="13"/>
      <c r="H2272" s="13"/>
      <c r="I2272" s="13">
        <v>224.4</v>
      </c>
      <c r="J2272" s="74">
        <f t="shared" si="112"/>
        <v>9.35</v>
      </c>
      <c r="K2272" s="26" t="e">
        <f t="shared" si="111"/>
        <v>#REF!</v>
      </c>
      <c r="L2272" s="75" t="e">
        <f t="shared" si="113"/>
        <v>#REF!</v>
      </c>
    </row>
    <row r="2273" spans="7:12" x14ac:dyDescent="0.25">
      <c r="G2273" s="13"/>
      <c r="H2273" s="13"/>
      <c r="I2273" s="13">
        <v>224.5</v>
      </c>
      <c r="J2273" s="74">
        <f t="shared" si="112"/>
        <v>9.3541666666666661</v>
      </c>
      <c r="K2273" s="26" t="e">
        <f t="shared" si="111"/>
        <v>#REF!</v>
      </c>
      <c r="L2273" s="75" t="e">
        <f t="shared" si="113"/>
        <v>#REF!</v>
      </c>
    </row>
    <row r="2274" spans="7:12" x14ac:dyDescent="0.25">
      <c r="G2274" s="13"/>
      <c r="H2274" s="13"/>
      <c r="I2274" s="13">
        <v>224.6</v>
      </c>
      <c r="J2274" s="74">
        <f t="shared" si="112"/>
        <v>9.3583333333333325</v>
      </c>
      <c r="K2274" s="26" t="e">
        <f t="shared" si="111"/>
        <v>#REF!</v>
      </c>
      <c r="L2274" s="75" t="e">
        <f t="shared" si="113"/>
        <v>#REF!</v>
      </c>
    </row>
    <row r="2275" spans="7:12" x14ac:dyDescent="0.25">
      <c r="G2275" s="13"/>
      <c r="H2275" s="13"/>
      <c r="I2275" s="13">
        <v>224.7</v>
      </c>
      <c r="J2275" s="74">
        <f t="shared" si="112"/>
        <v>9.3624999999999989</v>
      </c>
      <c r="K2275" s="26" t="e">
        <f t="shared" si="111"/>
        <v>#REF!</v>
      </c>
      <c r="L2275" s="75" t="e">
        <f t="shared" si="113"/>
        <v>#REF!</v>
      </c>
    </row>
    <row r="2276" spans="7:12" x14ac:dyDescent="0.25">
      <c r="G2276" s="13"/>
      <c r="H2276" s="13"/>
      <c r="I2276" s="13">
        <v>224.8</v>
      </c>
      <c r="J2276" s="74">
        <f t="shared" si="112"/>
        <v>9.3666666666666671</v>
      </c>
      <c r="K2276" s="26" t="e">
        <f t="shared" si="111"/>
        <v>#REF!</v>
      </c>
      <c r="L2276" s="75" t="e">
        <f t="shared" si="113"/>
        <v>#REF!</v>
      </c>
    </row>
    <row r="2277" spans="7:12" x14ac:dyDescent="0.25">
      <c r="G2277" s="13"/>
      <c r="H2277" s="13"/>
      <c r="I2277" s="13">
        <v>224.9</v>
      </c>
      <c r="J2277" s="74">
        <f t="shared" si="112"/>
        <v>9.3708333333333336</v>
      </c>
      <c r="K2277" s="26" t="e">
        <f t="shared" si="111"/>
        <v>#REF!</v>
      </c>
      <c r="L2277" s="75" t="e">
        <f t="shared" si="113"/>
        <v>#REF!</v>
      </c>
    </row>
    <row r="2278" spans="7:12" x14ac:dyDescent="0.25">
      <c r="G2278" s="13"/>
      <c r="H2278" s="13"/>
      <c r="I2278" s="13">
        <v>225</v>
      </c>
      <c r="J2278" s="74">
        <f t="shared" si="112"/>
        <v>9.375</v>
      </c>
      <c r="K2278" s="26" t="e">
        <f t="shared" si="111"/>
        <v>#REF!</v>
      </c>
      <c r="L2278" s="75" t="e">
        <f t="shared" si="113"/>
        <v>#REF!</v>
      </c>
    </row>
    <row r="2279" spans="7:12" x14ac:dyDescent="0.25">
      <c r="G2279" s="13"/>
      <c r="H2279" s="13"/>
      <c r="I2279" s="13">
        <v>225.1</v>
      </c>
      <c r="J2279" s="74">
        <f t="shared" si="112"/>
        <v>9.3791666666666664</v>
      </c>
      <c r="K2279" s="26" t="e">
        <f t="shared" si="111"/>
        <v>#REF!</v>
      </c>
      <c r="L2279" s="75" t="e">
        <f t="shared" si="113"/>
        <v>#REF!</v>
      </c>
    </row>
    <row r="2280" spans="7:12" x14ac:dyDescent="0.25">
      <c r="G2280" s="13"/>
      <c r="H2280" s="13"/>
      <c r="I2280" s="13">
        <v>225.2</v>
      </c>
      <c r="J2280" s="74">
        <f t="shared" si="112"/>
        <v>9.3833333333333329</v>
      </c>
      <c r="K2280" s="26" t="e">
        <f t="shared" si="111"/>
        <v>#REF!</v>
      </c>
      <c r="L2280" s="75" t="e">
        <f t="shared" si="113"/>
        <v>#REF!</v>
      </c>
    </row>
    <row r="2281" spans="7:12" x14ac:dyDescent="0.25">
      <c r="G2281" s="13"/>
      <c r="H2281" s="13"/>
      <c r="I2281" s="13">
        <v>225.3</v>
      </c>
      <c r="J2281" s="74">
        <f t="shared" si="112"/>
        <v>9.3875000000000011</v>
      </c>
      <c r="K2281" s="26" t="e">
        <f t="shared" si="111"/>
        <v>#REF!</v>
      </c>
      <c r="L2281" s="75" t="e">
        <f t="shared" si="113"/>
        <v>#REF!</v>
      </c>
    </row>
    <row r="2282" spans="7:12" x14ac:dyDescent="0.25">
      <c r="G2282" s="13"/>
      <c r="H2282" s="13"/>
      <c r="I2282" s="13">
        <v>225.4</v>
      </c>
      <c r="J2282" s="74">
        <f t="shared" si="112"/>
        <v>9.3916666666666675</v>
      </c>
      <c r="K2282" s="26" t="e">
        <f t="shared" si="111"/>
        <v>#REF!</v>
      </c>
      <c r="L2282" s="75" t="e">
        <f t="shared" si="113"/>
        <v>#REF!</v>
      </c>
    </row>
    <row r="2283" spans="7:12" x14ac:dyDescent="0.25">
      <c r="G2283" s="13"/>
      <c r="H2283" s="13"/>
      <c r="I2283" s="13">
        <v>225.5</v>
      </c>
      <c r="J2283" s="74">
        <f t="shared" si="112"/>
        <v>9.3958333333333339</v>
      </c>
      <c r="K2283" s="26" t="e">
        <f t="shared" si="111"/>
        <v>#REF!</v>
      </c>
      <c r="L2283" s="75" t="e">
        <f t="shared" si="113"/>
        <v>#REF!</v>
      </c>
    </row>
    <row r="2284" spans="7:12" x14ac:dyDescent="0.25">
      <c r="G2284" s="13"/>
      <c r="H2284" s="13"/>
      <c r="I2284" s="13">
        <v>225.6</v>
      </c>
      <c r="J2284" s="74">
        <f t="shared" si="112"/>
        <v>9.4</v>
      </c>
      <c r="K2284" s="26" t="e">
        <f t="shared" si="111"/>
        <v>#REF!</v>
      </c>
      <c r="L2284" s="75" t="e">
        <f t="shared" si="113"/>
        <v>#REF!</v>
      </c>
    </row>
    <row r="2285" spans="7:12" x14ac:dyDescent="0.25">
      <c r="G2285" s="13"/>
      <c r="H2285" s="13"/>
      <c r="I2285" s="13">
        <v>225.7</v>
      </c>
      <c r="J2285" s="74">
        <f t="shared" si="112"/>
        <v>9.4041666666666668</v>
      </c>
      <c r="K2285" s="26" t="e">
        <f t="shared" si="111"/>
        <v>#REF!</v>
      </c>
      <c r="L2285" s="75" t="e">
        <f t="shared" si="113"/>
        <v>#REF!</v>
      </c>
    </row>
    <row r="2286" spans="7:12" x14ac:dyDescent="0.25">
      <c r="G2286" s="13"/>
      <c r="H2286" s="13"/>
      <c r="I2286" s="13">
        <v>225.8</v>
      </c>
      <c r="J2286" s="74">
        <f t="shared" si="112"/>
        <v>9.4083333333333332</v>
      </c>
      <c r="K2286" s="26" t="e">
        <f t="shared" si="111"/>
        <v>#REF!</v>
      </c>
      <c r="L2286" s="75" t="e">
        <f t="shared" si="113"/>
        <v>#REF!</v>
      </c>
    </row>
    <row r="2287" spans="7:12" x14ac:dyDescent="0.25">
      <c r="G2287" s="13"/>
      <c r="H2287" s="13"/>
      <c r="I2287" s="13">
        <v>225.9</v>
      </c>
      <c r="J2287" s="74">
        <f t="shared" si="112"/>
        <v>9.4124999999999996</v>
      </c>
      <c r="K2287" s="26" t="e">
        <f t="shared" si="111"/>
        <v>#REF!</v>
      </c>
      <c r="L2287" s="75" t="e">
        <f t="shared" si="113"/>
        <v>#REF!</v>
      </c>
    </row>
    <row r="2288" spans="7:12" x14ac:dyDescent="0.25">
      <c r="G2288" s="13"/>
      <c r="H2288" s="13"/>
      <c r="I2288" s="13">
        <v>226</v>
      </c>
      <c r="J2288" s="74">
        <f t="shared" si="112"/>
        <v>9.4166666666666661</v>
      </c>
      <c r="K2288" s="26" t="e">
        <f t="shared" si="111"/>
        <v>#REF!</v>
      </c>
      <c r="L2288" s="75" t="e">
        <f t="shared" si="113"/>
        <v>#REF!</v>
      </c>
    </row>
    <row r="2289" spans="7:12" x14ac:dyDescent="0.25">
      <c r="G2289" s="13"/>
      <c r="H2289" s="13"/>
      <c r="I2289" s="13">
        <v>226.1</v>
      </c>
      <c r="J2289" s="74">
        <f t="shared" si="112"/>
        <v>9.4208333333333325</v>
      </c>
      <c r="K2289" s="26" t="e">
        <f t="shared" si="111"/>
        <v>#REF!</v>
      </c>
      <c r="L2289" s="75" t="e">
        <f t="shared" si="113"/>
        <v>#REF!</v>
      </c>
    </row>
    <row r="2290" spans="7:12" x14ac:dyDescent="0.25">
      <c r="G2290" s="13"/>
      <c r="H2290" s="13"/>
      <c r="I2290" s="13">
        <v>226.2</v>
      </c>
      <c r="J2290" s="74">
        <f t="shared" si="112"/>
        <v>9.4249999999999989</v>
      </c>
      <c r="K2290" s="26" t="e">
        <f t="shared" si="111"/>
        <v>#REF!</v>
      </c>
      <c r="L2290" s="75" t="e">
        <f t="shared" si="113"/>
        <v>#REF!</v>
      </c>
    </row>
    <row r="2291" spans="7:12" x14ac:dyDescent="0.25">
      <c r="G2291" s="13"/>
      <c r="H2291" s="13"/>
      <c r="I2291" s="13">
        <v>226.3</v>
      </c>
      <c r="J2291" s="74">
        <f t="shared" si="112"/>
        <v>9.4291666666666671</v>
      </c>
      <c r="K2291" s="26" t="e">
        <f t="shared" si="111"/>
        <v>#REF!</v>
      </c>
      <c r="L2291" s="75" t="e">
        <f t="shared" si="113"/>
        <v>#REF!</v>
      </c>
    </row>
    <row r="2292" spans="7:12" x14ac:dyDescent="0.25">
      <c r="G2292" s="13"/>
      <c r="H2292" s="13"/>
      <c r="I2292" s="13">
        <v>226.4</v>
      </c>
      <c r="J2292" s="74">
        <f t="shared" si="112"/>
        <v>9.4333333333333336</v>
      </c>
      <c r="K2292" s="26" t="e">
        <f t="shared" si="111"/>
        <v>#REF!</v>
      </c>
      <c r="L2292" s="75" t="e">
        <f t="shared" si="113"/>
        <v>#REF!</v>
      </c>
    </row>
    <row r="2293" spans="7:12" x14ac:dyDescent="0.25">
      <c r="G2293" s="13"/>
      <c r="H2293" s="13"/>
      <c r="I2293" s="13">
        <v>226.5</v>
      </c>
      <c r="J2293" s="74">
        <f t="shared" si="112"/>
        <v>9.4375</v>
      </c>
      <c r="K2293" s="26" t="e">
        <f t="shared" si="111"/>
        <v>#REF!</v>
      </c>
      <c r="L2293" s="75" t="e">
        <f t="shared" si="113"/>
        <v>#REF!</v>
      </c>
    </row>
    <row r="2294" spans="7:12" x14ac:dyDescent="0.25">
      <c r="G2294" s="13"/>
      <c r="H2294" s="13"/>
      <c r="I2294" s="13">
        <v>226.6</v>
      </c>
      <c r="J2294" s="74">
        <f t="shared" si="112"/>
        <v>9.4416666666666664</v>
      </c>
      <c r="K2294" s="26" t="e">
        <f t="shared" si="111"/>
        <v>#REF!</v>
      </c>
      <c r="L2294" s="75" t="e">
        <f t="shared" si="113"/>
        <v>#REF!</v>
      </c>
    </row>
    <row r="2295" spans="7:12" x14ac:dyDescent="0.25">
      <c r="G2295" s="13"/>
      <c r="H2295" s="13"/>
      <c r="I2295" s="13">
        <v>226.7</v>
      </c>
      <c r="J2295" s="74">
        <f t="shared" si="112"/>
        <v>9.4458333333333329</v>
      </c>
      <c r="K2295" s="26" t="e">
        <f t="shared" si="111"/>
        <v>#REF!</v>
      </c>
      <c r="L2295" s="75" t="e">
        <f t="shared" si="113"/>
        <v>#REF!</v>
      </c>
    </row>
    <row r="2296" spans="7:12" x14ac:dyDescent="0.25">
      <c r="G2296" s="13"/>
      <c r="H2296" s="13"/>
      <c r="I2296" s="13">
        <v>226.8</v>
      </c>
      <c r="J2296" s="74">
        <f t="shared" si="112"/>
        <v>9.4500000000000011</v>
      </c>
      <c r="K2296" s="26" t="e">
        <f t="shared" si="111"/>
        <v>#REF!</v>
      </c>
      <c r="L2296" s="75" t="e">
        <f t="shared" si="113"/>
        <v>#REF!</v>
      </c>
    </row>
    <row r="2297" spans="7:12" x14ac:dyDescent="0.25">
      <c r="G2297" s="13"/>
      <c r="H2297" s="13"/>
      <c r="I2297" s="13">
        <v>226.9</v>
      </c>
      <c r="J2297" s="74">
        <f t="shared" si="112"/>
        <v>9.4541666666666675</v>
      </c>
      <c r="K2297" s="26" t="e">
        <f t="shared" si="111"/>
        <v>#REF!</v>
      </c>
      <c r="L2297" s="75" t="e">
        <f t="shared" si="113"/>
        <v>#REF!</v>
      </c>
    </row>
    <row r="2298" spans="7:12" x14ac:dyDescent="0.25">
      <c r="G2298" s="13"/>
      <c r="H2298" s="13"/>
      <c r="I2298" s="13">
        <v>227</v>
      </c>
      <c r="J2298" s="74">
        <f t="shared" si="112"/>
        <v>9.4583333333333339</v>
      </c>
      <c r="K2298" s="26" t="e">
        <f t="shared" si="111"/>
        <v>#REF!</v>
      </c>
      <c r="L2298" s="75" t="e">
        <f t="shared" si="113"/>
        <v>#REF!</v>
      </c>
    </row>
    <row r="2299" spans="7:12" x14ac:dyDescent="0.25">
      <c r="G2299" s="13"/>
      <c r="H2299" s="13"/>
      <c r="I2299" s="13">
        <v>227.1</v>
      </c>
      <c r="J2299" s="74">
        <f t="shared" si="112"/>
        <v>9.4625000000000004</v>
      </c>
      <c r="K2299" s="26" t="e">
        <f t="shared" si="111"/>
        <v>#REF!</v>
      </c>
      <c r="L2299" s="75" t="e">
        <f t="shared" si="113"/>
        <v>#REF!</v>
      </c>
    </row>
    <row r="2300" spans="7:12" x14ac:dyDescent="0.25">
      <c r="G2300" s="13"/>
      <c r="H2300" s="13"/>
      <c r="I2300" s="13">
        <v>227.2</v>
      </c>
      <c r="J2300" s="74">
        <f t="shared" si="112"/>
        <v>9.4666666666666668</v>
      </c>
      <c r="K2300" s="26" t="e">
        <f t="shared" si="111"/>
        <v>#REF!</v>
      </c>
      <c r="L2300" s="75" t="e">
        <f t="shared" si="113"/>
        <v>#REF!</v>
      </c>
    </row>
    <row r="2301" spans="7:12" x14ac:dyDescent="0.25">
      <c r="G2301" s="13"/>
      <c r="H2301" s="13"/>
      <c r="I2301" s="13">
        <v>227.3</v>
      </c>
      <c r="J2301" s="74">
        <f t="shared" si="112"/>
        <v>9.4708333333333332</v>
      </c>
      <c r="K2301" s="26" t="e">
        <f t="shared" si="111"/>
        <v>#REF!</v>
      </c>
      <c r="L2301" s="75" t="e">
        <f t="shared" si="113"/>
        <v>#REF!</v>
      </c>
    </row>
    <row r="2302" spans="7:12" x14ac:dyDescent="0.25">
      <c r="G2302" s="13"/>
      <c r="H2302" s="13"/>
      <c r="I2302" s="13">
        <v>227.4</v>
      </c>
      <c r="J2302" s="74">
        <f t="shared" si="112"/>
        <v>9.4749999999999996</v>
      </c>
      <c r="K2302" s="26" t="e">
        <f t="shared" si="111"/>
        <v>#REF!</v>
      </c>
      <c r="L2302" s="75" t="e">
        <f t="shared" si="113"/>
        <v>#REF!</v>
      </c>
    </row>
    <row r="2303" spans="7:12" x14ac:dyDescent="0.25">
      <c r="G2303" s="13"/>
      <c r="H2303" s="13"/>
      <c r="I2303" s="13">
        <v>227.5</v>
      </c>
      <c r="J2303" s="74">
        <f t="shared" si="112"/>
        <v>9.4791666666666661</v>
      </c>
      <c r="K2303" s="26" t="e">
        <f t="shared" si="111"/>
        <v>#REF!</v>
      </c>
      <c r="L2303" s="75" t="e">
        <f t="shared" si="113"/>
        <v>#REF!</v>
      </c>
    </row>
    <row r="2304" spans="7:12" x14ac:dyDescent="0.25">
      <c r="G2304" s="13"/>
      <c r="H2304" s="13"/>
      <c r="I2304" s="13">
        <v>227.6</v>
      </c>
      <c r="J2304" s="74">
        <f t="shared" si="112"/>
        <v>9.4833333333333325</v>
      </c>
      <c r="K2304" s="26" t="e">
        <f t="shared" si="111"/>
        <v>#REF!</v>
      </c>
      <c r="L2304" s="75" t="e">
        <f t="shared" si="113"/>
        <v>#REF!</v>
      </c>
    </row>
    <row r="2305" spans="7:12" x14ac:dyDescent="0.25">
      <c r="G2305" s="13"/>
      <c r="H2305" s="13"/>
      <c r="I2305" s="13">
        <v>227.7</v>
      </c>
      <c r="J2305" s="74">
        <f t="shared" si="112"/>
        <v>9.4874999999999989</v>
      </c>
      <c r="K2305" s="26" t="e">
        <f t="shared" si="111"/>
        <v>#REF!</v>
      </c>
      <c r="L2305" s="75" t="e">
        <f t="shared" si="113"/>
        <v>#REF!</v>
      </c>
    </row>
    <row r="2306" spans="7:12" x14ac:dyDescent="0.25">
      <c r="G2306" s="13"/>
      <c r="H2306" s="13"/>
      <c r="I2306" s="13">
        <v>227.8</v>
      </c>
      <c r="J2306" s="74">
        <f t="shared" si="112"/>
        <v>9.4916666666666671</v>
      </c>
      <c r="K2306" s="26" t="e">
        <f t="shared" si="111"/>
        <v>#REF!</v>
      </c>
      <c r="L2306" s="75" t="e">
        <f t="shared" si="113"/>
        <v>#REF!</v>
      </c>
    </row>
    <row r="2307" spans="7:12" x14ac:dyDescent="0.25">
      <c r="G2307" s="13"/>
      <c r="H2307" s="13"/>
      <c r="I2307" s="13">
        <v>227.9</v>
      </c>
      <c r="J2307" s="74">
        <f t="shared" si="112"/>
        <v>9.4958333333333336</v>
      </c>
      <c r="K2307" s="26" t="e">
        <f t="shared" si="111"/>
        <v>#REF!</v>
      </c>
      <c r="L2307" s="75" t="e">
        <f t="shared" si="113"/>
        <v>#REF!</v>
      </c>
    </row>
    <row r="2308" spans="7:12" x14ac:dyDescent="0.25">
      <c r="G2308" s="13"/>
      <c r="H2308" s="13"/>
      <c r="I2308" s="13">
        <v>228</v>
      </c>
      <c r="J2308" s="74">
        <f t="shared" si="112"/>
        <v>9.5</v>
      </c>
      <c r="K2308" s="26" t="e">
        <f t="shared" si="111"/>
        <v>#REF!</v>
      </c>
      <c r="L2308" s="75" t="e">
        <f t="shared" si="113"/>
        <v>#REF!</v>
      </c>
    </row>
    <row r="2309" spans="7:12" x14ac:dyDescent="0.25">
      <c r="G2309" s="13"/>
      <c r="H2309" s="13"/>
      <c r="I2309" s="13">
        <v>228.1</v>
      </c>
      <c r="J2309" s="74">
        <f t="shared" si="112"/>
        <v>9.5041666666666664</v>
      </c>
      <c r="K2309" s="26" t="e">
        <f t="shared" si="111"/>
        <v>#REF!</v>
      </c>
      <c r="L2309" s="75" t="e">
        <f t="shared" si="113"/>
        <v>#REF!</v>
      </c>
    </row>
    <row r="2310" spans="7:12" x14ac:dyDescent="0.25">
      <c r="G2310" s="13"/>
      <c r="H2310" s="13"/>
      <c r="I2310" s="13">
        <v>228.2</v>
      </c>
      <c r="J2310" s="74">
        <f t="shared" si="112"/>
        <v>9.5083333333333329</v>
      </c>
      <c r="K2310" s="26" t="e">
        <f t="shared" si="111"/>
        <v>#REF!</v>
      </c>
      <c r="L2310" s="75" t="e">
        <f t="shared" si="113"/>
        <v>#REF!</v>
      </c>
    </row>
    <row r="2311" spans="7:12" x14ac:dyDescent="0.25">
      <c r="G2311" s="13"/>
      <c r="H2311" s="13"/>
      <c r="I2311" s="13">
        <v>228.3</v>
      </c>
      <c r="J2311" s="74">
        <f t="shared" si="112"/>
        <v>9.5125000000000011</v>
      </c>
      <c r="K2311" s="26" t="e">
        <f t="shared" si="111"/>
        <v>#REF!</v>
      </c>
      <c r="L2311" s="75" t="e">
        <f t="shared" si="113"/>
        <v>#REF!</v>
      </c>
    </row>
    <row r="2312" spans="7:12" x14ac:dyDescent="0.25">
      <c r="G2312" s="13"/>
      <c r="H2312" s="13"/>
      <c r="I2312" s="13">
        <v>228.4</v>
      </c>
      <c r="J2312" s="74">
        <f t="shared" si="112"/>
        <v>9.5166666666666675</v>
      </c>
      <c r="K2312" s="26" t="e">
        <f t="shared" si="111"/>
        <v>#REF!</v>
      </c>
      <c r="L2312" s="75" t="e">
        <f t="shared" si="113"/>
        <v>#REF!</v>
      </c>
    </row>
    <row r="2313" spans="7:12" x14ac:dyDescent="0.25">
      <c r="G2313" s="13"/>
      <c r="H2313" s="13"/>
      <c r="I2313" s="13">
        <v>228.5</v>
      </c>
      <c r="J2313" s="74">
        <f t="shared" si="112"/>
        <v>9.5208333333333339</v>
      </c>
      <c r="K2313" s="26" t="e">
        <f t="shared" si="111"/>
        <v>#REF!</v>
      </c>
      <c r="L2313" s="75" t="e">
        <f t="shared" si="113"/>
        <v>#REF!</v>
      </c>
    </row>
    <row r="2314" spans="7:12" x14ac:dyDescent="0.25">
      <c r="G2314" s="13"/>
      <c r="H2314" s="13"/>
      <c r="I2314" s="13">
        <v>228.6</v>
      </c>
      <c r="J2314" s="74">
        <f t="shared" si="112"/>
        <v>9.5250000000000004</v>
      </c>
      <c r="K2314" s="26" t="e">
        <f t="shared" si="111"/>
        <v>#REF!</v>
      </c>
      <c r="L2314" s="75" t="e">
        <f t="shared" si="113"/>
        <v>#REF!</v>
      </c>
    </row>
    <row r="2315" spans="7:12" x14ac:dyDescent="0.25">
      <c r="G2315" s="13"/>
      <c r="H2315" s="13"/>
      <c r="I2315" s="13">
        <v>228.7</v>
      </c>
      <c r="J2315" s="74">
        <f t="shared" si="112"/>
        <v>9.5291666666666668</v>
      </c>
      <c r="K2315" s="26" t="e">
        <f t="shared" si="111"/>
        <v>#REF!</v>
      </c>
      <c r="L2315" s="75" t="e">
        <f t="shared" si="113"/>
        <v>#REF!</v>
      </c>
    </row>
    <row r="2316" spans="7:12" x14ac:dyDescent="0.25">
      <c r="G2316" s="13"/>
      <c r="H2316" s="13"/>
      <c r="I2316" s="13">
        <v>228.8</v>
      </c>
      <c r="J2316" s="74">
        <f t="shared" si="112"/>
        <v>9.5333333333333332</v>
      </c>
      <c r="K2316" s="26" t="e">
        <f t="shared" si="111"/>
        <v>#REF!</v>
      </c>
      <c r="L2316" s="75" t="e">
        <f t="shared" si="113"/>
        <v>#REF!</v>
      </c>
    </row>
    <row r="2317" spans="7:12" x14ac:dyDescent="0.25">
      <c r="G2317" s="13"/>
      <c r="H2317" s="13"/>
      <c r="I2317" s="13">
        <v>228.9</v>
      </c>
      <c r="J2317" s="74">
        <f t="shared" si="112"/>
        <v>9.5374999999999996</v>
      </c>
      <c r="K2317" s="26" t="e">
        <f t="shared" si="111"/>
        <v>#REF!</v>
      </c>
      <c r="L2317" s="75" t="e">
        <f t="shared" si="113"/>
        <v>#REF!</v>
      </c>
    </row>
    <row r="2318" spans="7:12" x14ac:dyDescent="0.25">
      <c r="G2318" s="13"/>
      <c r="H2318" s="13"/>
      <c r="I2318" s="13">
        <v>229</v>
      </c>
      <c r="J2318" s="74">
        <f t="shared" si="112"/>
        <v>9.5416666666666661</v>
      </c>
      <c r="K2318" s="26" t="e">
        <f t="shared" si="111"/>
        <v>#REF!</v>
      </c>
      <c r="L2318" s="75" t="e">
        <f t="shared" si="113"/>
        <v>#REF!</v>
      </c>
    </row>
    <row r="2319" spans="7:12" x14ac:dyDescent="0.25">
      <c r="G2319" s="13"/>
      <c r="H2319" s="13"/>
      <c r="I2319" s="13">
        <v>229.1</v>
      </c>
      <c r="J2319" s="74">
        <f t="shared" si="112"/>
        <v>9.5458333333333325</v>
      </c>
      <c r="K2319" s="26" t="e">
        <f t="shared" si="111"/>
        <v>#REF!</v>
      </c>
      <c r="L2319" s="75" t="e">
        <f t="shared" si="113"/>
        <v>#REF!</v>
      </c>
    </row>
    <row r="2320" spans="7:12" x14ac:dyDescent="0.25">
      <c r="G2320" s="13"/>
      <c r="H2320" s="13"/>
      <c r="I2320" s="13">
        <v>229.2</v>
      </c>
      <c r="J2320" s="74">
        <f t="shared" si="112"/>
        <v>9.5499999999999989</v>
      </c>
      <c r="K2320" s="26" t="e">
        <f t="shared" si="111"/>
        <v>#REF!</v>
      </c>
      <c r="L2320" s="75" t="e">
        <f t="shared" si="113"/>
        <v>#REF!</v>
      </c>
    </row>
    <row r="2321" spans="7:12" x14ac:dyDescent="0.25">
      <c r="G2321" s="13"/>
      <c r="H2321" s="13"/>
      <c r="I2321" s="13">
        <v>229.3</v>
      </c>
      <c r="J2321" s="74">
        <f t="shared" si="112"/>
        <v>9.5541666666666671</v>
      </c>
      <c r="K2321" s="26" t="e">
        <f t="shared" si="111"/>
        <v>#REF!</v>
      </c>
      <c r="L2321" s="75" t="e">
        <f t="shared" si="113"/>
        <v>#REF!</v>
      </c>
    </row>
    <row r="2322" spans="7:12" x14ac:dyDescent="0.25">
      <c r="G2322" s="13"/>
      <c r="H2322" s="13"/>
      <c r="I2322" s="13">
        <v>229.4</v>
      </c>
      <c r="J2322" s="74">
        <f t="shared" si="112"/>
        <v>9.5583333333333336</v>
      </c>
      <c r="K2322" s="26" t="e">
        <f t="shared" si="111"/>
        <v>#REF!</v>
      </c>
      <c r="L2322" s="75" t="e">
        <f t="shared" si="113"/>
        <v>#REF!</v>
      </c>
    </row>
    <row r="2323" spans="7:12" x14ac:dyDescent="0.25">
      <c r="G2323" s="13"/>
      <c r="H2323" s="13"/>
      <c r="I2323" s="13">
        <v>229.5</v>
      </c>
      <c r="J2323" s="74">
        <f t="shared" si="112"/>
        <v>9.5625</v>
      </c>
      <c r="K2323" s="26" t="e">
        <f t="shared" si="111"/>
        <v>#REF!</v>
      </c>
      <c r="L2323" s="75" t="e">
        <f t="shared" si="113"/>
        <v>#REF!</v>
      </c>
    </row>
    <row r="2324" spans="7:12" x14ac:dyDescent="0.25">
      <c r="G2324" s="13"/>
      <c r="H2324" s="13"/>
      <c r="I2324" s="13">
        <v>229.6</v>
      </c>
      <c r="J2324" s="74">
        <f t="shared" si="112"/>
        <v>9.5666666666666664</v>
      </c>
      <c r="K2324" s="26" t="e">
        <f t="shared" si="111"/>
        <v>#REF!</v>
      </c>
      <c r="L2324" s="75" t="e">
        <f t="shared" si="113"/>
        <v>#REF!</v>
      </c>
    </row>
    <row r="2325" spans="7:12" x14ac:dyDescent="0.25">
      <c r="G2325" s="13"/>
      <c r="H2325" s="13"/>
      <c r="I2325" s="13">
        <v>229.7</v>
      </c>
      <c r="J2325" s="74">
        <f t="shared" si="112"/>
        <v>9.5708333333333329</v>
      </c>
      <c r="K2325" s="26" t="e">
        <f t="shared" si="111"/>
        <v>#REF!</v>
      </c>
      <c r="L2325" s="75" t="e">
        <f t="shared" si="113"/>
        <v>#REF!</v>
      </c>
    </row>
    <row r="2326" spans="7:12" x14ac:dyDescent="0.25">
      <c r="G2326" s="13"/>
      <c r="H2326" s="13"/>
      <c r="I2326" s="13">
        <v>229.8</v>
      </c>
      <c r="J2326" s="74">
        <f t="shared" si="112"/>
        <v>9.5750000000000011</v>
      </c>
      <c r="K2326" s="26" t="e">
        <f t="shared" si="111"/>
        <v>#REF!</v>
      </c>
      <c r="L2326" s="75" t="e">
        <f t="shared" si="113"/>
        <v>#REF!</v>
      </c>
    </row>
    <row r="2327" spans="7:12" x14ac:dyDescent="0.25">
      <c r="G2327" s="13"/>
      <c r="H2327" s="13"/>
      <c r="I2327" s="13">
        <v>229.9</v>
      </c>
      <c r="J2327" s="74">
        <f t="shared" si="112"/>
        <v>9.5791666666666675</v>
      </c>
      <c r="K2327" s="26" t="e">
        <f t="shared" si="111"/>
        <v>#REF!</v>
      </c>
      <c r="L2327" s="75" t="e">
        <f t="shared" si="113"/>
        <v>#REF!</v>
      </c>
    </row>
    <row r="2328" spans="7:12" x14ac:dyDescent="0.25">
      <c r="G2328" s="13"/>
      <c r="H2328" s="13"/>
      <c r="I2328" s="13">
        <v>230</v>
      </c>
      <c r="J2328" s="74">
        <f t="shared" si="112"/>
        <v>9.5833333333333339</v>
      </c>
      <c r="K2328" s="26" t="e">
        <f t="shared" si="111"/>
        <v>#REF!</v>
      </c>
      <c r="L2328" s="75" t="e">
        <f t="shared" si="113"/>
        <v>#REF!</v>
      </c>
    </row>
    <row r="2329" spans="7:12" x14ac:dyDescent="0.25">
      <c r="G2329" s="13"/>
      <c r="H2329" s="13"/>
      <c r="I2329" s="13">
        <v>230.1</v>
      </c>
      <c r="J2329" s="74">
        <f t="shared" si="112"/>
        <v>9.5875000000000004</v>
      </c>
      <c r="K2329" s="26" t="e">
        <f t="shared" si="111"/>
        <v>#REF!</v>
      </c>
      <c r="L2329" s="75" t="e">
        <f t="shared" si="113"/>
        <v>#REF!</v>
      </c>
    </row>
    <row r="2330" spans="7:12" x14ac:dyDescent="0.25">
      <c r="G2330" s="13"/>
      <c r="H2330" s="13"/>
      <c r="I2330" s="13">
        <v>230.2</v>
      </c>
      <c r="J2330" s="74">
        <f t="shared" si="112"/>
        <v>9.5916666666666668</v>
      </c>
      <c r="K2330" s="26" t="e">
        <f t="shared" si="111"/>
        <v>#REF!</v>
      </c>
      <c r="L2330" s="75" t="e">
        <f t="shared" si="113"/>
        <v>#REF!</v>
      </c>
    </row>
    <row r="2331" spans="7:12" x14ac:dyDescent="0.25">
      <c r="G2331" s="13"/>
      <c r="H2331" s="13"/>
      <c r="I2331" s="13">
        <v>230.3</v>
      </c>
      <c r="J2331" s="74">
        <f t="shared" si="112"/>
        <v>9.5958333333333332</v>
      </c>
      <c r="K2331" s="26" t="e">
        <f t="shared" si="111"/>
        <v>#REF!</v>
      </c>
      <c r="L2331" s="75" t="e">
        <f t="shared" si="113"/>
        <v>#REF!</v>
      </c>
    </row>
    <row r="2332" spans="7:12" x14ac:dyDescent="0.25">
      <c r="G2332" s="13"/>
      <c r="H2332" s="13"/>
      <c r="I2332" s="13">
        <v>230.4</v>
      </c>
      <c r="J2332" s="74">
        <f t="shared" si="112"/>
        <v>9.6</v>
      </c>
      <c r="K2332" s="26" t="e">
        <f t="shared" ref="K2332:K2395" si="114">100%-EXP(-I2332/24*$B$10)</f>
        <v>#REF!</v>
      </c>
      <c r="L2332" s="75" t="e">
        <f t="shared" si="113"/>
        <v>#REF!</v>
      </c>
    </row>
    <row r="2333" spans="7:12" x14ac:dyDescent="0.25">
      <c r="G2333" s="13"/>
      <c r="H2333" s="13"/>
      <c r="I2333" s="13">
        <v>230.5</v>
      </c>
      <c r="J2333" s="74">
        <f t="shared" ref="J2333:J2396" si="115">I2333/24</f>
        <v>9.6041666666666661</v>
      </c>
      <c r="K2333" s="26" t="e">
        <f t="shared" si="114"/>
        <v>#REF!</v>
      </c>
      <c r="L2333" s="75" t="e">
        <f t="shared" si="113"/>
        <v>#REF!</v>
      </c>
    </row>
    <row r="2334" spans="7:12" x14ac:dyDescent="0.25">
      <c r="G2334" s="13"/>
      <c r="H2334" s="13"/>
      <c r="I2334" s="13">
        <v>230.6</v>
      </c>
      <c r="J2334" s="74">
        <f t="shared" si="115"/>
        <v>9.6083333333333325</v>
      </c>
      <c r="K2334" s="26" t="e">
        <f t="shared" si="114"/>
        <v>#REF!</v>
      </c>
      <c r="L2334" s="75" t="e">
        <f t="shared" si="113"/>
        <v>#REF!</v>
      </c>
    </row>
    <row r="2335" spans="7:12" x14ac:dyDescent="0.25">
      <c r="G2335" s="13"/>
      <c r="H2335" s="13"/>
      <c r="I2335" s="13">
        <v>230.7</v>
      </c>
      <c r="J2335" s="74">
        <f t="shared" si="115"/>
        <v>9.6124999999999989</v>
      </c>
      <c r="K2335" s="26" t="e">
        <f t="shared" si="114"/>
        <v>#REF!</v>
      </c>
      <c r="L2335" s="75" t="e">
        <f t="shared" ref="L2335:L2398" si="116">K2335-K2334</f>
        <v>#REF!</v>
      </c>
    </row>
    <row r="2336" spans="7:12" x14ac:dyDescent="0.25">
      <c r="G2336" s="13"/>
      <c r="H2336" s="13"/>
      <c r="I2336" s="13">
        <v>230.8</v>
      </c>
      <c r="J2336" s="74">
        <f t="shared" si="115"/>
        <v>9.6166666666666671</v>
      </c>
      <c r="K2336" s="26" t="e">
        <f t="shared" si="114"/>
        <v>#REF!</v>
      </c>
      <c r="L2336" s="75" t="e">
        <f t="shared" si="116"/>
        <v>#REF!</v>
      </c>
    </row>
    <row r="2337" spans="7:12" x14ac:dyDescent="0.25">
      <c r="G2337" s="13"/>
      <c r="H2337" s="13"/>
      <c r="I2337" s="13">
        <v>230.9</v>
      </c>
      <c r="J2337" s="74">
        <f t="shared" si="115"/>
        <v>9.6208333333333336</v>
      </c>
      <c r="K2337" s="26" t="e">
        <f t="shared" si="114"/>
        <v>#REF!</v>
      </c>
      <c r="L2337" s="75" t="e">
        <f t="shared" si="116"/>
        <v>#REF!</v>
      </c>
    </row>
    <row r="2338" spans="7:12" x14ac:dyDescent="0.25">
      <c r="G2338" s="13"/>
      <c r="H2338" s="13"/>
      <c r="I2338" s="13">
        <v>231</v>
      </c>
      <c r="J2338" s="74">
        <f t="shared" si="115"/>
        <v>9.625</v>
      </c>
      <c r="K2338" s="26" t="e">
        <f t="shared" si="114"/>
        <v>#REF!</v>
      </c>
      <c r="L2338" s="75" t="e">
        <f t="shared" si="116"/>
        <v>#REF!</v>
      </c>
    </row>
    <row r="2339" spans="7:12" x14ac:dyDescent="0.25">
      <c r="G2339" s="13"/>
      <c r="H2339" s="13"/>
      <c r="I2339" s="13">
        <v>231.1</v>
      </c>
      <c r="J2339" s="74">
        <f t="shared" si="115"/>
        <v>9.6291666666666664</v>
      </c>
      <c r="K2339" s="26" t="e">
        <f t="shared" si="114"/>
        <v>#REF!</v>
      </c>
      <c r="L2339" s="75" t="e">
        <f t="shared" si="116"/>
        <v>#REF!</v>
      </c>
    </row>
    <row r="2340" spans="7:12" x14ac:dyDescent="0.25">
      <c r="G2340" s="13"/>
      <c r="H2340" s="13"/>
      <c r="I2340" s="13">
        <v>231.2</v>
      </c>
      <c r="J2340" s="74">
        <f t="shared" si="115"/>
        <v>9.6333333333333329</v>
      </c>
      <c r="K2340" s="26" t="e">
        <f t="shared" si="114"/>
        <v>#REF!</v>
      </c>
      <c r="L2340" s="75" t="e">
        <f t="shared" si="116"/>
        <v>#REF!</v>
      </c>
    </row>
    <row r="2341" spans="7:12" x14ac:dyDescent="0.25">
      <c r="G2341" s="13"/>
      <c r="H2341" s="13"/>
      <c r="I2341" s="13">
        <v>231.3</v>
      </c>
      <c r="J2341" s="74">
        <f t="shared" si="115"/>
        <v>9.6375000000000011</v>
      </c>
      <c r="K2341" s="26" t="e">
        <f t="shared" si="114"/>
        <v>#REF!</v>
      </c>
      <c r="L2341" s="75" t="e">
        <f t="shared" si="116"/>
        <v>#REF!</v>
      </c>
    </row>
    <row r="2342" spans="7:12" x14ac:dyDescent="0.25">
      <c r="G2342" s="13"/>
      <c r="H2342" s="13"/>
      <c r="I2342" s="13">
        <v>231.4</v>
      </c>
      <c r="J2342" s="74">
        <f t="shared" si="115"/>
        <v>9.6416666666666675</v>
      </c>
      <c r="K2342" s="26" t="e">
        <f t="shared" si="114"/>
        <v>#REF!</v>
      </c>
      <c r="L2342" s="75" t="e">
        <f t="shared" si="116"/>
        <v>#REF!</v>
      </c>
    </row>
    <row r="2343" spans="7:12" x14ac:dyDescent="0.25">
      <c r="G2343" s="13"/>
      <c r="H2343" s="13"/>
      <c r="I2343" s="13">
        <v>231.5</v>
      </c>
      <c r="J2343" s="74">
        <f t="shared" si="115"/>
        <v>9.6458333333333339</v>
      </c>
      <c r="K2343" s="26" t="e">
        <f t="shared" si="114"/>
        <v>#REF!</v>
      </c>
      <c r="L2343" s="75" t="e">
        <f t="shared" si="116"/>
        <v>#REF!</v>
      </c>
    </row>
    <row r="2344" spans="7:12" x14ac:dyDescent="0.25">
      <c r="G2344" s="13"/>
      <c r="H2344" s="13"/>
      <c r="I2344" s="13">
        <v>231.6</v>
      </c>
      <c r="J2344" s="74">
        <f t="shared" si="115"/>
        <v>9.65</v>
      </c>
      <c r="K2344" s="26" t="e">
        <f t="shared" si="114"/>
        <v>#REF!</v>
      </c>
      <c r="L2344" s="75" t="e">
        <f t="shared" si="116"/>
        <v>#REF!</v>
      </c>
    </row>
    <row r="2345" spans="7:12" x14ac:dyDescent="0.25">
      <c r="G2345" s="13"/>
      <c r="H2345" s="13"/>
      <c r="I2345" s="13">
        <v>231.7</v>
      </c>
      <c r="J2345" s="74">
        <f t="shared" si="115"/>
        <v>9.6541666666666668</v>
      </c>
      <c r="K2345" s="26" t="e">
        <f t="shared" si="114"/>
        <v>#REF!</v>
      </c>
      <c r="L2345" s="75" t="e">
        <f t="shared" si="116"/>
        <v>#REF!</v>
      </c>
    </row>
    <row r="2346" spans="7:12" x14ac:dyDescent="0.25">
      <c r="G2346" s="13"/>
      <c r="H2346" s="13"/>
      <c r="I2346" s="13">
        <v>231.8</v>
      </c>
      <c r="J2346" s="74">
        <f t="shared" si="115"/>
        <v>9.6583333333333332</v>
      </c>
      <c r="K2346" s="26" t="e">
        <f t="shared" si="114"/>
        <v>#REF!</v>
      </c>
      <c r="L2346" s="75" t="e">
        <f t="shared" si="116"/>
        <v>#REF!</v>
      </c>
    </row>
    <row r="2347" spans="7:12" x14ac:dyDescent="0.25">
      <c r="G2347" s="13"/>
      <c r="H2347" s="13"/>
      <c r="I2347" s="13">
        <v>231.9</v>
      </c>
      <c r="J2347" s="74">
        <f t="shared" si="115"/>
        <v>9.6624999999999996</v>
      </c>
      <c r="K2347" s="26" t="e">
        <f t="shared" si="114"/>
        <v>#REF!</v>
      </c>
      <c r="L2347" s="75" t="e">
        <f t="shared" si="116"/>
        <v>#REF!</v>
      </c>
    </row>
    <row r="2348" spans="7:12" x14ac:dyDescent="0.25">
      <c r="G2348" s="13"/>
      <c r="H2348" s="13"/>
      <c r="I2348" s="13">
        <v>232</v>
      </c>
      <c r="J2348" s="74">
        <f t="shared" si="115"/>
        <v>9.6666666666666661</v>
      </c>
      <c r="K2348" s="26" t="e">
        <f t="shared" si="114"/>
        <v>#REF!</v>
      </c>
      <c r="L2348" s="75" t="e">
        <f t="shared" si="116"/>
        <v>#REF!</v>
      </c>
    </row>
    <row r="2349" spans="7:12" x14ac:dyDescent="0.25">
      <c r="G2349" s="13"/>
      <c r="H2349" s="13"/>
      <c r="I2349" s="13">
        <v>232.1</v>
      </c>
      <c r="J2349" s="74">
        <f t="shared" si="115"/>
        <v>9.6708333333333325</v>
      </c>
      <c r="K2349" s="26" t="e">
        <f t="shared" si="114"/>
        <v>#REF!</v>
      </c>
      <c r="L2349" s="75" t="e">
        <f t="shared" si="116"/>
        <v>#REF!</v>
      </c>
    </row>
    <row r="2350" spans="7:12" x14ac:dyDescent="0.25">
      <c r="G2350" s="13"/>
      <c r="H2350" s="13"/>
      <c r="I2350" s="13">
        <v>232.2</v>
      </c>
      <c r="J2350" s="74">
        <f t="shared" si="115"/>
        <v>9.6749999999999989</v>
      </c>
      <c r="K2350" s="26" t="e">
        <f t="shared" si="114"/>
        <v>#REF!</v>
      </c>
      <c r="L2350" s="75" t="e">
        <f t="shared" si="116"/>
        <v>#REF!</v>
      </c>
    </row>
    <row r="2351" spans="7:12" x14ac:dyDescent="0.25">
      <c r="G2351" s="13"/>
      <c r="H2351" s="13"/>
      <c r="I2351" s="13">
        <v>232.3</v>
      </c>
      <c r="J2351" s="74">
        <f t="shared" si="115"/>
        <v>9.6791666666666671</v>
      </c>
      <c r="K2351" s="26" t="e">
        <f t="shared" si="114"/>
        <v>#REF!</v>
      </c>
      <c r="L2351" s="75" t="e">
        <f t="shared" si="116"/>
        <v>#REF!</v>
      </c>
    </row>
    <row r="2352" spans="7:12" x14ac:dyDescent="0.25">
      <c r="G2352" s="13"/>
      <c r="H2352" s="13"/>
      <c r="I2352" s="13">
        <v>232.4</v>
      </c>
      <c r="J2352" s="74">
        <f t="shared" si="115"/>
        <v>9.6833333333333336</v>
      </c>
      <c r="K2352" s="26" t="e">
        <f t="shared" si="114"/>
        <v>#REF!</v>
      </c>
      <c r="L2352" s="75" t="e">
        <f t="shared" si="116"/>
        <v>#REF!</v>
      </c>
    </row>
    <row r="2353" spans="7:12" x14ac:dyDescent="0.25">
      <c r="G2353" s="13"/>
      <c r="H2353" s="13"/>
      <c r="I2353" s="13">
        <v>232.5</v>
      </c>
      <c r="J2353" s="74">
        <f t="shared" si="115"/>
        <v>9.6875</v>
      </c>
      <c r="K2353" s="26" t="e">
        <f t="shared" si="114"/>
        <v>#REF!</v>
      </c>
      <c r="L2353" s="75" t="e">
        <f t="shared" si="116"/>
        <v>#REF!</v>
      </c>
    </row>
    <row r="2354" spans="7:12" x14ac:dyDescent="0.25">
      <c r="G2354" s="13"/>
      <c r="H2354" s="13"/>
      <c r="I2354" s="13">
        <v>232.6</v>
      </c>
      <c r="J2354" s="74">
        <f t="shared" si="115"/>
        <v>9.6916666666666664</v>
      </c>
      <c r="K2354" s="26" t="e">
        <f t="shared" si="114"/>
        <v>#REF!</v>
      </c>
      <c r="L2354" s="75" t="e">
        <f t="shared" si="116"/>
        <v>#REF!</v>
      </c>
    </row>
    <row r="2355" spans="7:12" x14ac:dyDescent="0.25">
      <c r="G2355" s="13"/>
      <c r="H2355" s="13"/>
      <c r="I2355" s="13">
        <v>232.7</v>
      </c>
      <c r="J2355" s="74">
        <f t="shared" si="115"/>
        <v>9.6958333333333329</v>
      </c>
      <c r="K2355" s="26" t="e">
        <f t="shared" si="114"/>
        <v>#REF!</v>
      </c>
      <c r="L2355" s="75" t="e">
        <f t="shared" si="116"/>
        <v>#REF!</v>
      </c>
    </row>
    <row r="2356" spans="7:12" x14ac:dyDescent="0.25">
      <c r="G2356" s="13"/>
      <c r="H2356" s="13"/>
      <c r="I2356" s="13">
        <v>232.8</v>
      </c>
      <c r="J2356" s="74">
        <f t="shared" si="115"/>
        <v>9.7000000000000011</v>
      </c>
      <c r="K2356" s="26" t="e">
        <f t="shared" si="114"/>
        <v>#REF!</v>
      </c>
      <c r="L2356" s="75" t="e">
        <f t="shared" si="116"/>
        <v>#REF!</v>
      </c>
    </row>
    <row r="2357" spans="7:12" x14ac:dyDescent="0.25">
      <c r="G2357" s="13"/>
      <c r="H2357" s="13"/>
      <c r="I2357" s="13">
        <v>232.9</v>
      </c>
      <c r="J2357" s="74">
        <f t="shared" si="115"/>
        <v>9.7041666666666675</v>
      </c>
      <c r="K2357" s="26" t="e">
        <f t="shared" si="114"/>
        <v>#REF!</v>
      </c>
      <c r="L2357" s="75" t="e">
        <f t="shared" si="116"/>
        <v>#REF!</v>
      </c>
    </row>
    <row r="2358" spans="7:12" x14ac:dyDescent="0.25">
      <c r="G2358" s="13"/>
      <c r="H2358" s="13"/>
      <c r="I2358" s="13">
        <v>233</v>
      </c>
      <c r="J2358" s="74">
        <f t="shared" si="115"/>
        <v>9.7083333333333339</v>
      </c>
      <c r="K2358" s="26" t="e">
        <f t="shared" si="114"/>
        <v>#REF!</v>
      </c>
      <c r="L2358" s="75" t="e">
        <f t="shared" si="116"/>
        <v>#REF!</v>
      </c>
    </row>
    <row r="2359" spans="7:12" x14ac:dyDescent="0.25">
      <c r="G2359" s="13"/>
      <c r="H2359" s="13"/>
      <c r="I2359" s="13">
        <v>233.1</v>
      </c>
      <c r="J2359" s="74">
        <f t="shared" si="115"/>
        <v>9.7125000000000004</v>
      </c>
      <c r="K2359" s="26" t="e">
        <f t="shared" si="114"/>
        <v>#REF!</v>
      </c>
      <c r="L2359" s="75" t="e">
        <f t="shared" si="116"/>
        <v>#REF!</v>
      </c>
    </row>
    <row r="2360" spans="7:12" x14ac:dyDescent="0.25">
      <c r="G2360" s="13"/>
      <c r="H2360" s="13"/>
      <c r="I2360" s="13">
        <v>233.2</v>
      </c>
      <c r="J2360" s="74">
        <f t="shared" si="115"/>
        <v>9.7166666666666668</v>
      </c>
      <c r="K2360" s="26" t="e">
        <f t="shared" si="114"/>
        <v>#REF!</v>
      </c>
      <c r="L2360" s="75" t="e">
        <f t="shared" si="116"/>
        <v>#REF!</v>
      </c>
    </row>
    <row r="2361" spans="7:12" x14ac:dyDescent="0.25">
      <c r="G2361" s="13"/>
      <c r="H2361" s="13"/>
      <c r="I2361" s="13">
        <v>233.3</v>
      </c>
      <c r="J2361" s="74">
        <f t="shared" si="115"/>
        <v>9.7208333333333332</v>
      </c>
      <c r="K2361" s="26" t="e">
        <f t="shared" si="114"/>
        <v>#REF!</v>
      </c>
      <c r="L2361" s="75" t="e">
        <f t="shared" si="116"/>
        <v>#REF!</v>
      </c>
    </row>
    <row r="2362" spans="7:12" x14ac:dyDescent="0.25">
      <c r="G2362" s="13"/>
      <c r="H2362" s="13"/>
      <c r="I2362" s="13">
        <v>233.4</v>
      </c>
      <c r="J2362" s="74">
        <f t="shared" si="115"/>
        <v>9.7249999999999996</v>
      </c>
      <c r="K2362" s="26" t="e">
        <f t="shared" si="114"/>
        <v>#REF!</v>
      </c>
      <c r="L2362" s="75" t="e">
        <f t="shared" si="116"/>
        <v>#REF!</v>
      </c>
    </row>
    <row r="2363" spans="7:12" x14ac:dyDescent="0.25">
      <c r="G2363" s="13"/>
      <c r="H2363" s="13"/>
      <c r="I2363" s="13">
        <v>233.5</v>
      </c>
      <c r="J2363" s="74">
        <f t="shared" si="115"/>
        <v>9.7291666666666661</v>
      </c>
      <c r="K2363" s="26" t="e">
        <f t="shared" si="114"/>
        <v>#REF!</v>
      </c>
      <c r="L2363" s="75" t="e">
        <f t="shared" si="116"/>
        <v>#REF!</v>
      </c>
    </row>
    <row r="2364" spans="7:12" x14ac:dyDescent="0.25">
      <c r="G2364" s="13"/>
      <c r="H2364" s="13"/>
      <c r="I2364" s="13">
        <v>233.6</v>
      </c>
      <c r="J2364" s="74">
        <f t="shared" si="115"/>
        <v>9.7333333333333325</v>
      </c>
      <c r="K2364" s="26" t="e">
        <f t="shared" si="114"/>
        <v>#REF!</v>
      </c>
      <c r="L2364" s="75" t="e">
        <f t="shared" si="116"/>
        <v>#REF!</v>
      </c>
    </row>
    <row r="2365" spans="7:12" x14ac:dyDescent="0.25">
      <c r="G2365" s="13"/>
      <c r="H2365" s="13"/>
      <c r="I2365" s="13">
        <v>233.7</v>
      </c>
      <c r="J2365" s="74">
        <f t="shared" si="115"/>
        <v>9.7374999999999989</v>
      </c>
      <c r="K2365" s="26" t="e">
        <f t="shared" si="114"/>
        <v>#REF!</v>
      </c>
      <c r="L2365" s="75" t="e">
        <f t="shared" si="116"/>
        <v>#REF!</v>
      </c>
    </row>
    <row r="2366" spans="7:12" x14ac:dyDescent="0.25">
      <c r="G2366" s="13"/>
      <c r="H2366" s="13"/>
      <c r="I2366" s="13">
        <v>233.8</v>
      </c>
      <c r="J2366" s="74">
        <f t="shared" si="115"/>
        <v>9.7416666666666671</v>
      </c>
      <c r="K2366" s="26" t="e">
        <f t="shared" si="114"/>
        <v>#REF!</v>
      </c>
      <c r="L2366" s="75" t="e">
        <f t="shared" si="116"/>
        <v>#REF!</v>
      </c>
    </row>
    <row r="2367" spans="7:12" x14ac:dyDescent="0.25">
      <c r="G2367" s="13"/>
      <c r="H2367" s="13"/>
      <c r="I2367" s="13">
        <v>233.9</v>
      </c>
      <c r="J2367" s="74">
        <f t="shared" si="115"/>
        <v>9.7458333333333336</v>
      </c>
      <c r="K2367" s="26" t="e">
        <f t="shared" si="114"/>
        <v>#REF!</v>
      </c>
      <c r="L2367" s="75" t="e">
        <f t="shared" si="116"/>
        <v>#REF!</v>
      </c>
    </row>
    <row r="2368" spans="7:12" x14ac:dyDescent="0.25">
      <c r="G2368" s="13"/>
      <c r="H2368" s="13"/>
      <c r="I2368" s="13">
        <v>234</v>
      </c>
      <c r="J2368" s="74">
        <f t="shared" si="115"/>
        <v>9.75</v>
      </c>
      <c r="K2368" s="26" t="e">
        <f t="shared" si="114"/>
        <v>#REF!</v>
      </c>
      <c r="L2368" s="75" t="e">
        <f t="shared" si="116"/>
        <v>#REF!</v>
      </c>
    </row>
    <row r="2369" spans="7:12" x14ac:dyDescent="0.25">
      <c r="G2369" s="13"/>
      <c r="H2369" s="13"/>
      <c r="I2369" s="13">
        <v>234.1</v>
      </c>
      <c r="J2369" s="74">
        <f t="shared" si="115"/>
        <v>9.7541666666666664</v>
      </c>
      <c r="K2369" s="26" t="e">
        <f t="shared" si="114"/>
        <v>#REF!</v>
      </c>
      <c r="L2369" s="75" t="e">
        <f t="shared" si="116"/>
        <v>#REF!</v>
      </c>
    </row>
    <row r="2370" spans="7:12" x14ac:dyDescent="0.25">
      <c r="G2370" s="13"/>
      <c r="H2370" s="13"/>
      <c r="I2370" s="13">
        <v>234.2</v>
      </c>
      <c r="J2370" s="74">
        <f t="shared" si="115"/>
        <v>9.7583333333333329</v>
      </c>
      <c r="K2370" s="26" t="e">
        <f t="shared" si="114"/>
        <v>#REF!</v>
      </c>
      <c r="L2370" s="75" t="e">
        <f t="shared" si="116"/>
        <v>#REF!</v>
      </c>
    </row>
    <row r="2371" spans="7:12" x14ac:dyDescent="0.25">
      <c r="G2371" s="13"/>
      <c r="H2371" s="13"/>
      <c r="I2371" s="13">
        <v>234.3</v>
      </c>
      <c r="J2371" s="74">
        <f t="shared" si="115"/>
        <v>9.7625000000000011</v>
      </c>
      <c r="K2371" s="26" t="e">
        <f t="shared" si="114"/>
        <v>#REF!</v>
      </c>
      <c r="L2371" s="75" t="e">
        <f t="shared" si="116"/>
        <v>#REF!</v>
      </c>
    </row>
    <row r="2372" spans="7:12" x14ac:dyDescent="0.25">
      <c r="G2372" s="13"/>
      <c r="H2372" s="13"/>
      <c r="I2372" s="13">
        <v>234.4</v>
      </c>
      <c r="J2372" s="74">
        <f t="shared" si="115"/>
        <v>9.7666666666666675</v>
      </c>
      <c r="K2372" s="26" t="e">
        <f t="shared" si="114"/>
        <v>#REF!</v>
      </c>
      <c r="L2372" s="75" t="e">
        <f t="shared" si="116"/>
        <v>#REF!</v>
      </c>
    </row>
    <row r="2373" spans="7:12" x14ac:dyDescent="0.25">
      <c r="G2373" s="13"/>
      <c r="H2373" s="13"/>
      <c r="I2373" s="13">
        <v>234.5</v>
      </c>
      <c r="J2373" s="74">
        <f t="shared" si="115"/>
        <v>9.7708333333333339</v>
      </c>
      <c r="K2373" s="26" t="e">
        <f t="shared" si="114"/>
        <v>#REF!</v>
      </c>
      <c r="L2373" s="75" t="e">
        <f t="shared" si="116"/>
        <v>#REF!</v>
      </c>
    </row>
    <row r="2374" spans="7:12" x14ac:dyDescent="0.25">
      <c r="G2374" s="13"/>
      <c r="H2374" s="13"/>
      <c r="I2374" s="13">
        <v>234.6</v>
      </c>
      <c r="J2374" s="74">
        <f t="shared" si="115"/>
        <v>9.7750000000000004</v>
      </c>
      <c r="K2374" s="26" t="e">
        <f t="shared" si="114"/>
        <v>#REF!</v>
      </c>
      <c r="L2374" s="75" t="e">
        <f t="shared" si="116"/>
        <v>#REF!</v>
      </c>
    </row>
    <row r="2375" spans="7:12" x14ac:dyDescent="0.25">
      <c r="G2375" s="13"/>
      <c r="H2375" s="13"/>
      <c r="I2375" s="13">
        <v>234.7</v>
      </c>
      <c r="J2375" s="74">
        <f t="shared" si="115"/>
        <v>9.7791666666666668</v>
      </c>
      <c r="K2375" s="26" t="e">
        <f t="shared" si="114"/>
        <v>#REF!</v>
      </c>
      <c r="L2375" s="75" t="e">
        <f t="shared" si="116"/>
        <v>#REF!</v>
      </c>
    </row>
    <row r="2376" spans="7:12" x14ac:dyDescent="0.25">
      <c r="G2376" s="13"/>
      <c r="H2376" s="13"/>
      <c r="I2376" s="13">
        <v>234.8</v>
      </c>
      <c r="J2376" s="74">
        <f t="shared" si="115"/>
        <v>9.7833333333333332</v>
      </c>
      <c r="K2376" s="26" t="e">
        <f t="shared" si="114"/>
        <v>#REF!</v>
      </c>
      <c r="L2376" s="75" t="e">
        <f t="shared" si="116"/>
        <v>#REF!</v>
      </c>
    </row>
    <row r="2377" spans="7:12" x14ac:dyDescent="0.25">
      <c r="G2377" s="13"/>
      <c r="H2377" s="13"/>
      <c r="I2377" s="13">
        <v>234.9</v>
      </c>
      <c r="J2377" s="74">
        <f t="shared" si="115"/>
        <v>9.7874999999999996</v>
      </c>
      <c r="K2377" s="26" t="e">
        <f t="shared" si="114"/>
        <v>#REF!</v>
      </c>
      <c r="L2377" s="75" t="e">
        <f t="shared" si="116"/>
        <v>#REF!</v>
      </c>
    </row>
    <row r="2378" spans="7:12" x14ac:dyDescent="0.25">
      <c r="G2378" s="13"/>
      <c r="H2378" s="13"/>
      <c r="I2378" s="13">
        <v>235</v>
      </c>
      <c r="J2378" s="74">
        <f t="shared" si="115"/>
        <v>9.7916666666666661</v>
      </c>
      <c r="K2378" s="26" t="e">
        <f t="shared" si="114"/>
        <v>#REF!</v>
      </c>
      <c r="L2378" s="75" t="e">
        <f t="shared" si="116"/>
        <v>#REF!</v>
      </c>
    </row>
    <row r="2379" spans="7:12" x14ac:dyDescent="0.25">
      <c r="G2379" s="13"/>
      <c r="H2379" s="13"/>
      <c r="I2379" s="13">
        <v>235.1</v>
      </c>
      <c r="J2379" s="74">
        <f t="shared" si="115"/>
        <v>9.7958333333333325</v>
      </c>
      <c r="K2379" s="26" t="e">
        <f t="shared" si="114"/>
        <v>#REF!</v>
      </c>
      <c r="L2379" s="75" t="e">
        <f t="shared" si="116"/>
        <v>#REF!</v>
      </c>
    </row>
    <row r="2380" spans="7:12" x14ac:dyDescent="0.25">
      <c r="G2380" s="13"/>
      <c r="H2380" s="13"/>
      <c r="I2380" s="13">
        <v>235.2</v>
      </c>
      <c r="J2380" s="74">
        <f t="shared" si="115"/>
        <v>9.7999999999999989</v>
      </c>
      <c r="K2380" s="26" t="e">
        <f t="shared" si="114"/>
        <v>#REF!</v>
      </c>
      <c r="L2380" s="75" t="e">
        <f t="shared" si="116"/>
        <v>#REF!</v>
      </c>
    </row>
    <row r="2381" spans="7:12" x14ac:dyDescent="0.25">
      <c r="G2381" s="13"/>
      <c r="H2381" s="13"/>
      <c r="I2381" s="13">
        <v>235.3</v>
      </c>
      <c r="J2381" s="74">
        <f t="shared" si="115"/>
        <v>9.8041666666666671</v>
      </c>
      <c r="K2381" s="26" t="e">
        <f t="shared" si="114"/>
        <v>#REF!</v>
      </c>
      <c r="L2381" s="75" t="e">
        <f t="shared" si="116"/>
        <v>#REF!</v>
      </c>
    </row>
    <row r="2382" spans="7:12" x14ac:dyDescent="0.25">
      <c r="G2382" s="13"/>
      <c r="H2382" s="13"/>
      <c r="I2382" s="13">
        <v>235.4</v>
      </c>
      <c r="J2382" s="74">
        <f t="shared" si="115"/>
        <v>9.8083333333333336</v>
      </c>
      <c r="K2382" s="26" t="e">
        <f t="shared" si="114"/>
        <v>#REF!</v>
      </c>
      <c r="L2382" s="75" t="e">
        <f t="shared" si="116"/>
        <v>#REF!</v>
      </c>
    </row>
    <row r="2383" spans="7:12" x14ac:dyDescent="0.25">
      <c r="G2383" s="13"/>
      <c r="H2383" s="13"/>
      <c r="I2383" s="13">
        <v>235.5</v>
      </c>
      <c r="J2383" s="74">
        <f t="shared" si="115"/>
        <v>9.8125</v>
      </c>
      <c r="K2383" s="26" t="e">
        <f t="shared" si="114"/>
        <v>#REF!</v>
      </c>
      <c r="L2383" s="75" t="e">
        <f t="shared" si="116"/>
        <v>#REF!</v>
      </c>
    </row>
    <row r="2384" spans="7:12" x14ac:dyDescent="0.25">
      <c r="G2384" s="13"/>
      <c r="H2384" s="13"/>
      <c r="I2384" s="13">
        <v>235.6</v>
      </c>
      <c r="J2384" s="74">
        <f t="shared" si="115"/>
        <v>9.8166666666666664</v>
      </c>
      <c r="K2384" s="26" t="e">
        <f t="shared" si="114"/>
        <v>#REF!</v>
      </c>
      <c r="L2384" s="75" t="e">
        <f t="shared" si="116"/>
        <v>#REF!</v>
      </c>
    </row>
    <row r="2385" spans="7:12" x14ac:dyDescent="0.25">
      <c r="G2385" s="13"/>
      <c r="H2385" s="13"/>
      <c r="I2385" s="13">
        <v>235.7</v>
      </c>
      <c r="J2385" s="74">
        <f t="shared" si="115"/>
        <v>9.8208333333333329</v>
      </c>
      <c r="K2385" s="26" t="e">
        <f t="shared" si="114"/>
        <v>#REF!</v>
      </c>
      <c r="L2385" s="75" t="e">
        <f t="shared" si="116"/>
        <v>#REF!</v>
      </c>
    </row>
    <row r="2386" spans="7:12" x14ac:dyDescent="0.25">
      <c r="G2386" s="13"/>
      <c r="H2386" s="13"/>
      <c r="I2386" s="13">
        <v>235.8</v>
      </c>
      <c r="J2386" s="74">
        <f t="shared" si="115"/>
        <v>9.8250000000000011</v>
      </c>
      <c r="K2386" s="26" t="e">
        <f t="shared" si="114"/>
        <v>#REF!</v>
      </c>
      <c r="L2386" s="75" t="e">
        <f t="shared" si="116"/>
        <v>#REF!</v>
      </c>
    </row>
    <row r="2387" spans="7:12" x14ac:dyDescent="0.25">
      <c r="G2387" s="13"/>
      <c r="H2387" s="13"/>
      <c r="I2387" s="13">
        <v>235.9</v>
      </c>
      <c r="J2387" s="74">
        <f t="shared" si="115"/>
        <v>9.8291666666666675</v>
      </c>
      <c r="K2387" s="26" t="e">
        <f t="shared" si="114"/>
        <v>#REF!</v>
      </c>
      <c r="L2387" s="75" t="e">
        <f t="shared" si="116"/>
        <v>#REF!</v>
      </c>
    </row>
    <row r="2388" spans="7:12" x14ac:dyDescent="0.25">
      <c r="G2388" s="13"/>
      <c r="H2388" s="13"/>
      <c r="I2388" s="13">
        <v>236</v>
      </c>
      <c r="J2388" s="74">
        <f t="shared" si="115"/>
        <v>9.8333333333333339</v>
      </c>
      <c r="K2388" s="26" t="e">
        <f t="shared" si="114"/>
        <v>#REF!</v>
      </c>
      <c r="L2388" s="75" t="e">
        <f t="shared" si="116"/>
        <v>#REF!</v>
      </c>
    </row>
    <row r="2389" spans="7:12" x14ac:dyDescent="0.25">
      <c r="G2389" s="13"/>
      <c r="H2389" s="13"/>
      <c r="I2389" s="13">
        <v>236.1</v>
      </c>
      <c r="J2389" s="74">
        <f t="shared" si="115"/>
        <v>9.8375000000000004</v>
      </c>
      <c r="K2389" s="26" t="e">
        <f t="shared" si="114"/>
        <v>#REF!</v>
      </c>
      <c r="L2389" s="75" t="e">
        <f t="shared" si="116"/>
        <v>#REF!</v>
      </c>
    </row>
    <row r="2390" spans="7:12" x14ac:dyDescent="0.25">
      <c r="G2390" s="13"/>
      <c r="H2390" s="13"/>
      <c r="I2390" s="13">
        <v>236.2</v>
      </c>
      <c r="J2390" s="74">
        <f t="shared" si="115"/>
        <v>9.8416666666666668</v>
      </c>
      <c r="K2390" s="26" t="e">
        <f t="shared" si="114"/>
        <v>#REF!</v>
      </c>
      <c r="L2390" s="75" t="e">
        <f t="shared" si="116"/>
        <v>#REF!</v>
      </c>
    </row>
    <row r="2391" spans="7:12" x14ac:dyDescent="0.25">
      <c r="G2391" s="13"/>
      <c r="H2391" s="13"/>
      <c r="I2391" s="13">
        <v>236.3</v>
      </c>
      <c r="J2391" s="74">
        <f t="shared" si="115"/>
        <v>9.8458333333333332</v>
      </c>
      <c r="K2391" s="26" t="e">
        <f t="shared" si="114"/>
        <v>#REF!</v>
      </c>
      <c r="L2391" s="75" t="e">
        <f t="shared" si="116"/>
        <v>#REF!</v>
      </c>
    </row>
    <row r="2392" spans="7:12" x14ac:dyDescent="0.25">
      <c r="G2392" s="13"/>
      <c r="H2392" s="13"/>
      <c r="I2392" s="13">
        <v>236.4</v>
      </c>
      <c r="J2392" s="74">
        <f t="shared" si="115"/>
        <v>9.85</v>
      </c>
      <c r="K2392" s="26" t="e">
        <f t="shared" si="114"/>
        <v>#REF!</v>
      </c>
      <c r="L2392" s="75" t="e">
        <f t="shared" si="116"/>
        <v>#REF!</v>
      </c>
    </row>
    <row r="2393" spans="7:12" x14ac:dyDescent="0.25">
      <c r="G2393" s="13"/>
      <c r="H2393" s="13"/>
      <c r="I2393" s="13">
        <v>236.5</v>
      </c>
      <c r="J2393" s="74">
        <f t="shared" si="115"/>
        <v>9.8541666666666661</v>
      </c>
      <c r="K2393" s="26" t="e">
        <f t="shared" si="114"/>
        <v>#REF!</v>
      </c>
      <c r="L2393" s="75" t="e">
        <f t="shared" si="116"/>
        <v>#REF!</v>
      </c>
    </row>
    <row r="2394" spans="7:12" x14ac:dyDescent="0.25">
      <c r="G2394" s="13"/>
      <c r="H2394" s="13"/>
      <c r="I2394" s="13">
        <v>236.6</v>
      </c>
      <c r="J2394" s="74">
        <f t="shared" si="115"/>
        <v>9.8583333333333325</v>
      </c>
      <c r="K2394" s="26" t="e">
        <f t="shared" si="114"/>
        <v>#REF!</v>
      </c>
      <c r="L2394" s="75" t="e">
        <f t="shared" si="116"/>
        <v>#REF!</v>
      </c>
    </row>
    <row r="2395" spans="7:12" x14ac:dyDescent="0.25">
      <c r="G2395" s="13"/>
      <c r="H2395" s="13"/>
      <c r="I2395" s="13">
        <v>236.7</v>
      </c>
      <c r="J2395" s="74">
        <f t="shared" si="115"/>
        <v>9.8624999999999989</v>
      </c>
      <c r="K2395" s="26" t="e">
        <f t="shared" si="114"/>
        <v>#REF!</v>
      </c>
      <c r="L2395" s="75" t="e">
        <f t="shared" si="116"/>
        <v>#REF!</v>
      </c>
    </row>
    <row r="2396" spans="7:12" x14ac:dyDescent="0.25">
      <c r="G2396" s="13"/>
      <c r="H2396" s="13"/>
      <c r="I2396" s="13">
        <v>236.8</v>
      </c>
      <c r="J2396" s="74">
        <f t="shared" si="115"/>
        <v>9.8666666666666671</v>
      </c>
      <c r="K2396" s="26" t="e">
        <f t="shared" ref="K2396:K2459" si="117">100%-EXP(-I2396/24*$B$10)</f>
        <v>#REF!</v>
      </c>
      <c r="L2396" s="75" t="e">
        <f t="shared" si="116"/>
        <v>#REF!</v>
      </c>
    </row>
    <row r="2397" spans="7:12" x14ac:dyDescent="0.25">
      <c r="G2397" s="13"/>
      <c r="H2397" s="13"/>
      <c r="I2397" s="13">
        <v>236.9</v>
      </c>
      <c r="J2397" s="74">
        <f t="shared" ref="J2397:J2460" si="118">I2397/24</f>
        <v>9.8708333333333336</v>
      </c>
      <c r="K2397" s="26" t="e">
        <f t="shared" si="117"/>
        <v>#REF!</v>
      </c>
      <c r="L2397" s="75" t="e">
        <f t="shared" si="116"/>
        <v>#REF!</v>
      </c>
    </row>
    <row r="2398" spans="7:12" x14ac:dyDescent="0.25">
      <c r="G2398" s="13"/>
      <c r="H2398" s="13"/>
      <c r="I2398" s="13">
        <v>237</v>
      </c>
      <c r="J2398" s="74">
        <f t="shared" si="118"/>
        <v>9.875</v>
      </c>
      <c r="K2398" s="26" t="e">
        <f t="shared" si="117"/>
        <v>#REF!</v>
      </c>
      <c r="L2398" s="75" t="e">
        <f t="shared" si="116"/>
        <v>#REF!</v>
      </c>
    </row>
    <row r="2399" spans="7:12" x14ac:dyDescent="0.25">
      <c r="G2399" s="13"/>
      <c r="H2399" s="13"/>
      <c r="I2399" s="13">
        <v>237.1</v>
      </c>
      <c r="J2399" s="74">
        <f t="shared" si="118"/>
        <v>9.8791666666666664</v>
      </c>
      <c r="K2399" s="26" t="e">
        <f t="shared" si="117"/>
        <v>#REF!</v>
      </c>
      <c r="L2399" s="75" t="e">
        <f t="shared" ref="L2399:L2462" si="119">K2399-K2398</f>
        <v>#REF!</v>
      </c>
    </row>
    <row r="2400" spans="7:12" x14ac:dyDescent="0.25">
      <c r="G2400" s="13"/>
      <c r="H2400" s="13"/>
      <c r="I2400" s="13">
        <v>237.2</v>
      </c>
      <c r="J2400" s="74">
        <f t="shared" si="118"/>
        <v>9.8833333333333329</v>
      </c>
      <c r="K2400" s="26" t="e">
        <f t="shared" si="117"/>
        <v>#REF!</v>
      </c>
      <c r="L2400" s="75" t="e">
        <f t="shared" si="119"/>
        <v>#REF!</v>
      </c>
    </row>
    <row r="2401" spans="7:12" x14ac:dyDescent="0.25">
      <c r="G2401" s="13"/>
      <c r="H2401" s="13"/>
      <c r="I2401" s="13">
        <v>237.3</v>
      </c>
      <c r="J2401" s="74">
        <f t="shared" si="118"/>
        <v>9.8875000000000011</v>
      </c>
      <c r="K2401" s="26" t="e">
        <f t="shared" si="117"/>
        <v>#REF!</v>
      </c>
      <c r="L2401" s="75" t="e">
        <f t="shared" si="119"/>
        <v>#REF!</v>
      </c>
    </row>
    <row r="2402" spans="7:12" x14ac:dyDescent="0.25">
      <c r="G2402" s="13"/>
      <c r="H2402" s="13"/>
      <c r="I2402" s="13">
        <v>237.4</v>
      </c>
      <c r="J2402" s="74">
        <f t="shared" si="118"/>
        <v>9.8916666666666675</v>
      </c>
      <c r="K2402" s="26" t="e">
        <f t="shared" si="117"/>
        <v>#REF!</v>
      </c>
      <c r="L2402" s="75" t="e">
        <f t="shared" si="119"/>
        <v>#REF!</v>
      </c>
    </row>
    <row r="2403" spans="7:12" x14ac:dyDescent="0.25">
      <c r="G2403" s="13"/>
      <c r="H2403" s="13"/>
      <c r="I2403" s="13">
        <v>237.5</v>
      </c>
      <c r="J2403" s="74">
        <f t="shared" si="118"/>
        <v>9.8958333333333339</v>
      </c>
      <c r="K2403" s="26" t="e">
        <f t="shared" si="117"/>
        <v>#REF!</v>
      </c>
      <c r="L2403" s="75" t="e">
        <f t="shared" si="119"/>
        <v>#REF!</v>
      </c>
    </row>
    <row r="2404" spans="7:12" x14ac:dyDescent="0.25">
      <c r="G2404" s="13"/>
      <c r="H2404" s="13"/>
      <c r="I2404" s="13">
        <v>237.6</v>
      </c>
      <c r="J2404" s="74">
        <f t="shared" si="118"/>
        <v>9.9</v>
      </c>
      <c r="K2404" s="26" t="e">
        <f t="shared" si="117"/>
        <v>#REF!</v>
      </c>
      <c r="L2404" s="75" t="e">
        <f t="shared" si="119"/>
        <v>#REF!</v>
      </c>
    </row>
    <row r="2405" spans="7:12" x14ac:dyDescent="0.25">
      <c r="G2405" s="13"/>
      <c r="H2405" s="13"/>
      <c r="I2405" s="13">
        <v>237.7</v>
      </c>
      <c r="J2405" s="74">
        <f t="shared" si="118"/>
        <v>9.9041666666666668</v>
      </c>
      <c r="K2405" s="26" t="e">
        <f t="shared" si="117"/>
        <v>#REF!</v>
      </c>
      <c r="L2405" s="75" t="e">
        <f t="shared" si="119"/>
        <v>#REF!</v>
      </c>
    </row>
    <row r="2406" spans="7:12" x14ac:dyDescent="0.25">
      <c r="G2406" s="13"/>
      <c r="H2406" s="13"/>
      <c r="I2406" s="13">
        <v>237.8</v>
      </c>
      <c r="J2406" s="74">
        <f t="shared" si="118"/>
        <v>9.9083333333333332</v>
      </c>
      <c r="K2406" s="26" t="e">
        <f t="shared" si="117"/>
        <v>#REF!</v>
      </c>
      <c r="L2406" s="75" t="e">
        <f t="shared" si="119"/>
        <v>#REF!</v>
      </c>
    </row>
    <row r="2407" spans="7:12" x14ac:dyDescent="0.25">
      <c r="G2407" s="13"/>
      <c r="H2407" s="13"/>
      <c r="I2407" s="13">
        <v>237.9</v>
      </c>
      <c r="J2407" s="74">
        <f t="shared" si="118"/>
        <v>9.9124999999999996</v>
      </c>
      <c r="K2407" s="26" t="e">
        <f t="shared" si="117"/>
        <v>#REF!</v>
      </c>
      <c r="L2407" s="75" t="e">
        <f t="shared" si="119"/>
        <v>#REF!</v>
      </c>
    </row>
    <row r="2408" spans="7:12" x14ac:dyDescent="0.25">
      <c r="G2408" s="13"/>
      <c r="H2408" s="13"/>
      <c r="I2408" s="13">
        <v>238</v>
      </c>
      <c r="J2408" s="74">
        <f t="shared" si="118"/>
        <v>9.9166666666666661</v>
      </c>
      <c r="K2408" s="26" t="e">
        <f t="shared" si="117"/>
        <v>#REF!</v>
      </c>
      <c r="L2408" s="75" t="e">
        <f t="shared" si="119"/>
        <v>#REF!</v>
      </c>
    </row>
    <row r="2409" spans="7:12" x14ac:dyDescent="0.25">
      <c r="G2409" s="13"/>
      <c r="H2409" s="13"/>
      <c r="I2409" s="13">
        <v>238.1</v>
      </c>
      <c r="J2409" s="74">
        <f t="shared" si="118"/>
        <v>9.9208333333333325</v>
      </c>
      <c r="K2409" s="26" t="e">
        <f t="shared" si="117"/>
        <v>#REF!</v>
      </c>
      <c r="L2409" s="75" t="e">
        <f t="shared" si="119"/>
        <v>#REF!</v>
      </c>
    </row>
    <row r="2410" spans="7:12" x14ac:dyDescent="0.25">
      <c r="G2410" s="13"/>
      <c r="H2410" s="13"/>
      <c r="I2410" s="13">
        <v>238.2</v>
      </c>
      <c r="J2410" s="74">
        <f t="shared" si="118"/>
        <v>9.9249999999999989</v>
      </c>
      <c r="K2410" s="26" t="e">
        <f t="shared" si="117"/>
        <v>#REF!</v>
      </c>
      <c r="L2410" s="75" t="e">
        <f t="shared" si="119"/>
        <v>#REF!</v>
      </c>
    </row>
    <row r="2411" spans="7:12" x14ac:dyDescent="0.25">
      <c r="G2411" s="13"/>
      <c r="H2411" s="13"/>
      <c r="I2411" s="13">
        <v>238.3</v>
      </c>
      <c r="J2411" s="74">
        <f t="shared" si="118"/>
        <v>9.9291666666666671</v>
      </c>
      <c r="K2411" s="26" t="e">
        <f t="shared" si="117"/>
        <v>#REF!</v>
      </c>
      <c r="L2411" s="75" t="e">
        <f t="shared" si="119"/>
        <v>#REF!</v>
      </c>
    </row>
    <row r="2412" spans="7:12" x14ac:dyDescent="0.25">
      <c r="G2412" s="13"/>
      <c r="H2412" s="13"/>
      <c r="I2412" s="13">
        <v>238.4</v>
      </c>
      <c r="J2412" s="74">
        <f t="shared" si="118"/>
        <v>9.9333333333333336</v>
      </c>
      <c r="K2412" s="26" t="e">
        <f t="shared" si="117"/>
        <v>#REF!</v>
      </c>
      <c r="L2412" s="75" t="e">
        <f t="shared" si="119"/>
        <v>#REF!</v>
      </c>
    </row>
    <row r="2413" spans="7:12" x14ac:dyDescent="0.25">
      <c r="G2413" s="13"/>
      <c r="H2413" s="13"/>
      <c r="I2413" s="13">
        <v>238.5</v>
      </c>
      <c r="J2413" s="74">
        <f t="shared" si="118"/>
        <v>9.9375</v>
      </c>
      <c r="K2413" s="26" t="e">
        <f t="shared" si="117"/>
        <v>#REF!</v>
      </c>
      <c r="L2413" s="75" t="e">
        <f t="shared" si="119"/>
        <v>#REF!</v>
      </c>
    </row>
    <row r="2414" spans="7:12" x14ac:dyDescent="0.25">
      <c r="G2414" s="13"/>
      <c r="H2414" s="13"/>
      <c r="I2414" s="13">
        <v>238.6</v>
      </c>
      <c r="J2414" s="74">
        <f t="shared" si="118"/>
        <v>9.9416666666666664</v>
      </c>
      <c r="K2414" s="26" t="e">
        <f t="shared" si="117"/>
        <v>#REF!</v>
      </c>
      <c r="L2414" s="75" t="e">
        <f t="shared" si="119"/>
        <v>#REF!</v>
      </c>
    </row>
    <row r="2415" spans="7:12" x14ac:dyDescent="0.25">
      <c r="G2415" s="13"/>
      <c r="H2415" s="13"/>
      <c r="I2415" s="13">
        <v>238.7</v>
      </c>
      <c r="J2415" s="74">
        <f t="shared" si="118"/>
        <v>9.9458333333333329</v>
      </c>
      <c r="K2415" s="26" t="e">
        <f t="shared" si="117"/>
        <v>#REF!</v>
      </c>
      <c r="L2415" s="75" t="e">
        <f t="shared" si="119"/>
        <v>#REF!</v>
      </c>
    </row>
    <row r="2416" spans="7:12" x14ac:dyDescent="0.25">
      <c r="G2416" s="13"/>
      <c r="H2416" s="13"/>
      <c r="I2416" s="13">
        <v>238.8</v>
      </c>
      <c r="J2416" s="74">
        <f t="shared" si="118"/>
        <v>9.9500000000000011</v>
      </c>
      <c r="K2416" s="26" t="e">
        <f t="shared" si="117"/>
        <v>#REF!</v>
      </c>
      <c r="L2416" s="75" t="e">
        <f t="shared" si="119"/>
        <v>#REF!</v>
      </c>
    </row>
    <row r="2417" spans="7:12" x14ac:dyDescent="0.25">
      <c r="G2417" s="13"/>
      <c r="H2417" s="13"/>
      <c r="I2417" s="13">
        <v>238.9</v>
      </c>
      <c r="J2417" s="74">
        <f t="shared" si="118"/>
        <v>9.9541666666666675</v>
      </c>
      <c r="K2417" s="26" t="e">
        <f t="shared" si="117"/>
        <v>#REF!</v>
      </c>
      <c r="L2417" s="75" t="e">
        <f t="shared" si="119"/>
        <v>#REF!</v>
      </c>
    </row>
    <row r="2418" spans="7:12" x14ac:dyDescent="0.25">
      <c r="G2418" s="13"/>
      <c r="H2418" s="13"/>
      <c r="I2418" s="13">
        <v>239</v>
      </c>
      <c r="J2418" s="74">
        <f t="shared" si="118"/>
        <v>9.9583333333333339</v>
      </c>
      <c r="K2418" s="26" t="e">
        <f t="shared" si="117"/>
        <v>#REF!</v>
      </c>
      <c r="L2418" s="75" t="e">
        <f t="shared" si="119"/>
        <v>#REF!</v>
      </c>
    </row>
    <row r="2419" spans="7:12" x14ac:dyDescent="0.25">
      <c r="G2419" s="13"/>
      <c r="H2419" s="13"/>
      <c r="I2419" s="13">
        <v>239.1</v>
      </c>
      <c r="J2419" s="74">
        <f t="shared" si="118"/>
        <v>9.9625000000000004</v>
      </c>
      <c r="K2419" s="26" t="e">
        <f t="shared" si="117"/>
        <v>#REF!</v>
      </c>
      <c r="L2419" s="75" t="e">
        <f t="shared" si="119"/>
        <v>#REF!</v>
      </c>
    </row>
    <row r="2420" spans="7:12" x14ac:dyDescent="0.25">
      <c r="G2420" s="13"/>
      <c r="H2420" s="13"/>
      <c r="I2420" s="13">
        <v>239.2</v>
      </c>
      <c r="J2420" s="74">
        <f t="shared" si="118"/>
        <v>9.9666666666666668</v>
      </c>
      <c r="K2420" s="26" t="e">
        <f t="shared" si="117"/>
        <v>#REF!</v>
      </c>
      <c r="L2420" s="75" t="e">
        <f t="shared" si="119"/>
        <v>#REF!</v>
      </c>
    </row>
    <row r="2421" spans="7:12" x14ac:dyDescent="0.25">
      <c r="G2421" s="13"/>
      <c r="H2421" s="13"/>
      <c r="I2421" s="13">
        <v>239.3</v>
      </c>
      <c r="J2421" s="74">
        <f t="shared" si="118"/>
        <v>9.9708333333333332</v>
      </c>
      <c r="K2421" s="26" t="e">
        <f t="shared" si="117"/>
        <v>#REF!</v>
      </c>
      <c r="L2421" s="75" t="e">
        <f t="shared" si="119"/>
        <v>#REF!</v>
      </c>
    </row>
    <row r="2422" spans="7:12" x14ac:dyDescent="0.25">
      <c r="G2422" s="13"/>
      <c r="H2422" s="13"/>
      <c r="I2422" s="13">
        <v>239.4</v>
      </c>
      <c r="J2422" s="74">
        <f t="shared" si="118"/>
        <v>9.9749999999999996</v>
      </c>
      <c r="K2422" s="26" t="e">
        <f t="shared" si="117"/>
        <v>#REF!</v>
      </c>
      <c r="L2422" s="75" t="e">
        <f t="shared" si="119"/>
        <v>#REF!</v>
      </c>
    </row>
    <row r="2423" spans="7:12" x14ac:dyDescent="0.25">
      <c r="G2423" s="13"/>
      <c r="H2423" s="13"/>
      <c r="I2423" s="13">
        <v>239.5</v>
      </c>
      <c r="J2423" s="74">
        <f t="shared" si="118"/>
        <v>9.9791666666666661</v>
      </c>
      <c r="K2423" s="26" t="e">
        <f t="shared" si="117"/>
        <v>#REF!</v>
      </c>
      <c r="L2423" s="75" t="e">
        <f t="shared" si="119"/>
        <v>#REF!</v>
      </c>
    </row>
    <row r="2424" spans="7:12" x14ac:dyDescent="0.25">
      <c r="G2424" s="13"/>
      <c r="H2424" s="13"/>
      <c r="I2424" s="13">
        <v>239.6</v>
      </c>
      <c r="J2424" s="74">
        <f t="shared" si="118"/>
        <v>9.9833333333333325</v>
      </c>
      <c r="K2424" s="26" t="e">
        <f t="shared" si="117"/>
        <v>#REF!</v>
      </c>
      <c r="L2424" s="75" t="e">
        <f t="shared" si="119"/>
        <v>#REF!</v>
      </c>
    </row>
    <row r="2425" spans="7:12" x14ac:dyDescent="0.25">
      <c r="G2425" s="13"/>
      <c r="H2425" s="13"/>
      <c r="I2425" s="13">
        <v>239.7</v>
      </c>
      <c r="J2425" s="74">
        <f t="shared" si="118"/>
        <v>9.9874999999999989</v>
      </c>
      <c r="K2425" s="26" t="e">
        <f t="shared" si="117"/>
        <v>#REF!</v>
      </c>
      <c r="L2425" s="75" t="e">
        <f t="shared" si="119"/>
        <v>#REF!</v>
      </c>
    </row>
    <row r="2426" spans="7:12" x14ac:dyDescent="0.25">
      <c r="G2426" s="13"/>
      <c r="H2426" s="13"/>
      <c r="I2426" s="13">
        <v>239.8</v>
      </c>
      <c r="J2426" s="74">
        <f t="shared" si="118"/>
        <v>9.9916666666666671</v>
      </c>
      <c r="K2426" s="26" t="e">
        <f t="shared" si="117"/>
        <v>#REF!</v>
      </c>
      <c r="L2426" s="75" t="e">
        <f t="shared" si="119"/>
        <v>#REF!</v>
      </c>
    </row>
    <row r="2427" spans="7:12" x14ac:dyDescent="0.25">
      <c r="G2427" s="13"/>
      <c r="H2427" s="13"/>
      <c r="I2427" s="13">
        <v>239.9</v>
      </c>
      <c r="J2427" s="74">
        <f t="shared" si="118"/>
        <v>9.9958333333333336</v>
      </c>
      <c r="K2427" s="26" t="e">
        <f t="shared" si="117"/>
        <v>#REF!</v>
      </c>
      <c r="L2427" s="75" t="e">
        <f t="shared" si="119"/>
        <v>#REF!</v>
      </c>
    </row>
    <row r="2428" spans="7:12" x14ac:dyDescent="0.25">
      <c r="G2428" s="13"/>
      <c r="H2428" s="13"/>
      <c r="I2428" s="13">
        <v>240</v>
      </c>
      <c r="J2428" s="74">
        <f t="shared" si="118"/>
        <v>10</v>
      </c>
      <c r="K2428" s="26" t="e">
        <f t="shared" si="117"/>
        <v>#REF!</v>
      </c>
      <c r="L2428" s="75" t="e">
        <f t="shared" si="119"/>
        <v>#REF!</v>
      </c>
    </row>
    <row r="2429" spans="7:12" x14ac:dyDescent="0.25">
      <c r="G2429" s="13"/>
      <c r="H2429" s="13"/>
      <c r="I2429" s="13">
        <v>240.1</v>
      </c>
      <c r="J2429" s="74">
        <f t="shared" si="118"/>
        <v>10.004166666666666</v>
      </c>
      <c r="K2429" s="26" t="e">
        <f t="shared" si="117"/>
        <v>#REF!</v>
      </c>
      <c r="L2429" s="75" t="e">
        <f t="shared" si="119"/>
        <v>#REF!</v>
      </c>
    </row>
    <row r="2430" spans="7:12" x14ac:dyDescent="0.25">
      <c r="G2430" s="13"/>
      <c r="H2430" s="13"/>
      <c r="I2430" s="13">
        <v>240.2</v>
      </c>
      <c r="J2430" s="74">
        <f t="shared" si="118"/>
        <v>10.008333333333333</v>
      </c>
      <c r="K2430" s="26" t="e">
        <f t="shared" si="117"/>
        <v>#REF!</v>
      </c>
      <c r="L2430" s="75" t="e">
        <f t="shared" si="119"/>
        <v>#REF!</v>
      </c>
    </row>
    <row r="2431" spans="7:12" x14ac:dyDescent="0.25">
      <c r="G2431" s="13"/>
      <c r="H2431" s="13"/>
      <c r="I2431" s="13">
        <v>240.3</v>
      </c>
      <c r="J2431" s="74">
        <f t="shared" si="118"/>
        <v>10.012500000000001</v>
      </c>
      <c r="K2431" s="26" t="e">
        <f t="shared" si="117"/>
        <v>#REF!</v>
      </c>
      <c r="L2431" s="75" t="e">
        <f t="shared" si="119"/>
        <v>#REF!</v>
      </c>
    </row>
    <row r="2432" spans="7:12" x14ac:dyDescent="0.25">
      <c r="G2432" s="13"/>
      <c r="H2432" s="13"/>
      <c r="I2432" s="13">
        <v>240.4</v>
      </c>
      <c r="J2432" s="74">
        <f t="shared" si="118"/>
        <v>10.016666666666667</v>
      </c>
      <c r="K2432" s="26" t="e">
        <f t="shared" si="117"/>
        <v>#REF!</v>
      </c>
      <c r="L2432" s="75" t="e">
        <f t="shared" si="119"/>
        <v>#REF!</v>
      </c>
    </row>
    <row r="2433" spans="7:12" x14ac:dyDescent="0.25">
      <c r="G2433" s="13"/>
      <c r="H2433" s="13"/>
      <c r="I2433" s="13">
        <v>240.5</v>
      </c>
      <c r="J2433" s="74">
        <f t="shared" si="118"/>
        <v>10.020833333333334</v>
      </c>
      <c r="K2433" s="26" t="e">
        <f t="shared" si="117"/>
        <v>#REF!</v>
      </c>
      <c r="L2433" s="75" t="e">
        <f t="shared" si="119"/>
        <v>#REF!</v>
      </c>
    </row>
    <row r="2434" spans="7:12" x14ac:dyDescent="0.25">
      <c r="G2434" s="13"/>
      <c r="H2434" s="13"/>
      <c r="I2434" s="13">
        <v>240.6</v>
      </c>
      <c r="J2434" s="74">
        <f t="shared" si="118"/>
        <v>10.025</v>
      </c>
      <c r="K2434" s="26" t="e">
        <f t="shared" si="117"/>
        <v>#REF!</v>
      </c>
      <c r="L2434" s="75" t="e">
        <f t="shared" si="119"/>
        <v>#REF!</v>
      </c>
    </row>
    <row r="2435" spans="7:12" x14ac:dyDescent="0.25">
      <c r="G2435" s="13"/>
      <c r="H2435" s="13"/>
      <c r="I2435" s="13">
        <v>240.7</v>
      </c>
      <c r="J2435" s="74">
        <f t="shared" si="118"/>
        <v>10.029166666666667</v>
      </c>
      <c r="K2435" s="26" t="e">
        <f t="shared" si="117"/>
        <v>#REF!</v>
      </c>
      <c r="L2435" s="75" t="e">
        <f t="shared" si="119"/>
        <v>#REF!</v>
      </c>
    </row>
    <row r="2436" spans="7:12" x14ac:dyDescent="0.25">
      <c r="G2436" s="13"/>
      <c r="H2436" s="13"/>
      <c r="I2436" s="13">
        <v>240.8</v>
      </c>
      <c r="J2436" s="74">
        <f t="shared" si="118"/>
        <v>10.033333333333333</v>
      </c>
      <c r="K2436" s="26" t="e">
        <f t="shared" si="117"/>
        <v>#REF!</v>
      </c>
      <c r="L2436" s="75" t="e">
        <f t="shared" si="119"/>
        <v>#REF!</v>
      </c>
    </row>
    <row r="2437" spans="7:12" x14ac:dyDescent="0.25">
      <c r="G2437" s="13"/>
      <c r="H2437" s="13"/>
      <c r="I2437" s="13">
        <v>240.9</v>
      </c>
      <c r="J2437" s="74">
        <f t="shared" si="118"/>
        <v>10.0375</v>
      </c>
      <c r="K2437" s="26" t="e">
        <f t="shared" si="117"/>
        <v>#REF!</v>
      </c>
      <c r="L2437" s="75" t="e">
        <f t="shared" si="119"/>
        <v>#REF!</v>
      </c>
    </row>
    <row r="2438" spans="7:12" x14ac:dyDescent="0.25">
      <c r="G2438" s="13"/>
      <c r="H2438" s="13"/>
      <c r="I2438" s="13">
        <v>241</v>
      </c>
      <c r="J2438" s="74">
        <f t="shared" si="118"/>
        <v>10.041666666666666</v>
      </c>
      <c r="K2438" s="26" t="e">
        <f t="shared" si="117"/>
        <v>#REF!</v>
      </c>
      <c r="L2438" s="75" t="e">
        <f t="shared" si="119"/>
        <v>#REF!</v>
      </c>
    </row>
    <row r="2439" spans="7:12" x14ac:dyDescent="0.25">
      <c r="G2439" s="13"/>
      <c r="H2439" s="13"/>
      <c r="I2439" s="13">
        <v>241.1</v>
      </c>
      <c r="J2439" s="74">
        <f t="shared" si="118"/>
        <v>10.045833333333333</v>
      </c>
      <c r="K2439" s="26" t="e">
        <f t="shared" si="117"/>
        <v>#REF!</v>
      </c>
      <c r="L2439" s="75" t="e">
        <f t="shared" si="119"/>
        <v>#REF!</v>
      </c>
    </row>
    <row r="2440" spans="7:12" x14ac:dyDescent="0.25">
      <c r="G2440" s="13"/>
      <c r="H2440" s="13"/>
      <c r="I2440" s="13">
        <v>241.2</v>
      </c>
      <c r="J2440" s="74">
        <f t="shared" si="118"/>
        <v>10.049999999999999</v>
      </c>
      <c r="K2440" s="26" t="e">
        <f t="shared" si="117"/>
        <v>#REF!</v>
      </c>
      <c r="L2440" s="75" t="e">
        <f t="shared" si="119"/>
        <v>#REF!</v>
      </c>
    </row>
    <row r="2441" spans="7:12" x14ac:dyDescent="0.25">
      <c r="G2441" s="13"/>
      <c r="H2441" s="13"/>
      <c r="I2441" s="13">
        <v>241.3</v>
      </c>
      <c r="J2441" s="74">
        <f t="shared" si="118"/>
        <v>10.054166666666667</v>
      </c>
      <c r="K2441" s="26" t="e">
        <f t="shared" si="117"/>
        <v>#REF!</v>
      </c>
      <c r="L2441" s="75" t="e">
        <f t="shared" si="119"/>
        <v>#REF!</v>
      </c>
    </row>
    <row r="2442" spans="7:12" x14ac:dyDescent="0.25">
      <c r="G2442" s="13"/>
      <c r="H2442" s="13"/>
      <c r="I2442" s="13">
        <v>241.4</v>
      </c>
      <c r="J2442" s="74">
        <f t="shared" si="118"/>
        <v>10.058333333333334</v>
      </c>
      <c r="K2442" s="26" t="e">
        <f t="shared" si="117"/>
        <v>#REF!</v>
      </c>
      <c r="L2442" s="75" t="e">
        <f t="shared" si="119"/>
        <v>#REF!</v>
      </c>
    </row>
    <row r="2443" spans="7:12" x14ac:dyDescent="0.25">
      <c r="G2443" s="13"/>
      <c r="H2443" s="13"/>
      <c r="I2443" s="13">
        <v>241.5</v>
      </c>
      <c r="J2443" s="74">
        <f t="shared" si="118"/>
        <v>10.0625</v>
      </c>
      <c r="K2443" s="26" t="e">
        <f t="shared" si="117"/>
        <v>#REF!</v>
      </c>
      <c r="L2443" s="75" t="e">
        <f t="shared" si="119"/>
        <v>#REF!</v>
      </c>
    </row>
    <row r="2444" spans="7:12" x14ac:dyDescent="0.25">
      <c r="G2444" s="13"/>
      <c r="H2444" s="13"/>
      <c r="I2444" s="13">
        <v>241.6</v>
      </c>
      <c r="J2444" s="74">
        <f t="shared" si="118"/>
        <v>10.066666666666666</v>
      </c>
      <c r="K2444" s="26" t="e">
        <f t="shared" si="117"/>
        <v>#REF!</v>
      </c>
      <c r="L2444" s="75" t="e">
        <f t="shared" si="119"/>
        <v>#REF!</v>
      </c>
    </row>
    <row r="2445" spans="7:12" x14ac:dyDescent="0.25">
      <c r="G2445" s="13"/>
      <c r="H2445" s="13"/>
      <c r="I2445" s="13">
        <v>241.7</v>
      </c>
      <c r="J2445" s="74">
        <f t="shared" si="118"/>
        <v>10.070833333333333</v>
      </c>
      <c r="K2445" s="26" t="e">
        <f t="shared" si="117"/>
        <v>#REF!</v>
      </c>
      <c r="L2445" s="75" t="e">
        <f t="shared" si="119"/>
        <v>#REF!</v>
      </c>
    </row>
    <row r="2446" spans="7:12" x14ac:dyDescent="0.25">
      <c r="G2446" s="13"/>
      <c r="H2446" s="13"/>
      <c r="I2446" s="13">
        <v>241.8</v>
      </c>
      <c r="J2446" s="74">
        <f t="shared" si="118"/>
        <v>10.075000000000001</v>
      </c>
      <c r="K2446" s="26" t="e">
        <f t="shared" si="117"/>
        <v>#REF!</v>
      </c>
      <c r="L2446" s="75" t="e">
        <f t="shared" si="119"/>
        <v>#REF!</v>
      </c>
    </row>
    <row r="2447" spans="7:12" x14ac:dyDescent="0.25">
      <c r="G2447" s="13"/>
      <c r="H2447" s="13"/>
      <c r="I2447" s="13">
        <v>241.9</v>
      </c>
      <c r="J2447" s="74">
        <f t="shared" si="118"/>
        <v>10.079166666666667</v>
      </c>
      <c r="K2447" s="26" t="e">
        <f t="shared" si="117"/>
        <v>#REF!</v>
      </c>
      <c r="L2447" s="75" t="e">
        <f t="shared" si="119"/>
        <v>#REF!</v>
      </c>
    </row>
    <row r="2448" spans="7:12" x14ac:dyDescent="0.25">
      <c r="G2448" s="13"/>
      <c r="H2448" s="13"/>
      <c r="I2448" s="13">
        <v>242</v>
      </c>
      <c r="J2448" s="74">
        <f t="shared" si="118"/>
        <v>10.083333333333334</v>
      </c>
      <c r="K2448" s="26" t="e">
        <f t="shared" si="117"/>
        <v>#REF!</v>
      </c>
      <c r="L2448" s="75" t="e">
        <f t="shared" si="119"/>
        <v>#REF!</v>
      </c>
    </row>
    <row r="2449" spans="7:12" x14ac:dyDescent="0.25">
      <c r="G2449" s="13"/>
      <c r="H2449" s="13"/>
      <c r="I2449" s="13">
        <v>242.1</v>
      </c>
      <c r="J2449" s="74">
        <f t="shared" si="118"/>
        <v>10.0875</v>
      </c>
      <c r="K2449" s="26" t="e">
        <f t="shared" si="117"/>
        <v>#REF!</v>
      </c>
      <c r="L2449" s="75" t="e">
        <f t="shared" si="119"/>
        <v>#REF!</v>
      </c>
    </row>
    <row r="2450" spans="7:12" x14ac:dyDescent="0.25">
      <c r="G2450" s="13"/>
      <c r="H2450" s="13"/>
      <c r="I2450" s="13">
        <v>242.2</v>
      </c>
      <c r="J2450" s="74">
        <f t="shared" si="118"/>
        <v>10.091666666666667</v>
      </c>
      <c r="K2450" s="26" t="e">
        <f t="shared" si="117"/>
        <v>#REF!</v>
      </c>
      <c r="L2450" s="75" t="e">
        <f t="shared" si="119"/>
        <v>#REF!</v>
      </c>
    </row>
    <row r="2451" spans="7:12" x14ac:dyDescent="0.25">
      <c r="G2451" s="13"/>
      <c r="H2451" s="13"/>
      <c r="I2451" s="13">
        <v>242.3</v>
      </c>
      <c r="J2451" s="74">
        <f t="shared" si="118"/>
        <v>10.095833333333333</v>
      </c>
      <c r="K2451" s="26" t="e">
        <f t="shared" si="117"/>
        <v>#REF!</v>
      </c>
      <c r="L2451" s="75" t="e">
        <f t="shared" si="119"/>
        <v>#REF!</v>
      </c>
    </row>
    <row r="2452" spans="7:12" x14ac:dyDescent="0.25">
      <c r="G2452" s="13"/>
      <c r="H2452" s="13"/>
      <c r="I2452" s="13">
        <v>242.4</v>
      </c>
      <c r="J2452" s="74">
        <f t="shared" si="118"/>
        <v>10.1</v>
      </c>
      <c r="K2452" s="26" t="e">
        <f t="shared" si="117"/>
        <v>#REF!</v>
      </c>
      <c r="L2452" s="75" t="e">
        <f t="shared" si="119"/>
        <v>#REF!</v>
      </c>
    </row>
    <row r="2453" spans="7:12" x14ac:dyDescent="0.25">
      <c r="G2453" s="13"/>
      <c r="H2453" s="13"/>
      <c r="I2453" s="13">
        <v>242.5</v>
      </c>
      <c r="J2453" s="74">
        <f t="shared" si="118"/>
        <v>10.104166666666666</v>
      </c>
      <c r="K2453" s="26" t="e">
        <f t="shared" si="117"/>
        <v>#REF!</v>
      </c>
      <c r="L2453" s="75" t="e">
        <f t="shared" si="119"/>
        <v>#REF!</v>
      </c>
    </row>
    <row r="2454" spans="7:12" x14ac:dyDescent="0.25">
      <c r="G2454" s="13"/>
      <c r="H2454" s="13"/>
      <c r="I2454" s="13">
        <v>242.6</v>
      </c>
      <c r="J2454" s="74">
        <f t="shared" si="118"/>
        <v>10.108333333333333</v>
      </c>
      <c r="K2454" s="26" t="e">
        <f t="shared" si="117"/>
        <v>#REF!</v>
      </c>
      <c r="L2454" s="75" t="e">
        <f t="shared" si="119"/>
        <v>#REF!</v>
      </c>
    </row>
    <row r="2455" spans="7:12" x14ac:dyDescent="0.25">
      <c r="G2455" s="13"/>
      <c r="H2455" s="13"/>
      <c r="I2455" s="13">
        <v>242.7</v>
      </c>
      <c r="J2455" s="74">
        <f t="shared" si="118"/>
        <v>10.112499999999999</v>
      </c>
      <c r="K2455" s="26" t="e">
        <f t="shared" si="117"/>
        <v>#REF!</v>
      </c>
      <c r="L2455" s="75" t="e">
        <f t="shared" si="119"/>
        <v>#REF!</v>
      </c>
    </row>
    <row r="2456" spans="7:12" x14ac:dyDescent="0.25">
      <c r="G2456" s="13"/>
      <c r="H2456" s="13"/>
      <c r="I2456" s="13">
        <v>242.8</v>
      </c>
      <c r="J2456" s="74">
        <f t="shared" si="118"/>
        <v>10.116666666666667</v>
      </c>
      <c r="K2456" s="26" t="e">
        <f t="shared" si="117"/>
        <v>#REF!</v>
      </c>
      <c r="L2456" s="75" t="e">
        <f t="shared" si="119"/>
        <v>#REF!</v>
      </c>
    </row>
    <row r="2457" spans="7:12" x14ac:dyDescent="0.25">
      <c r="G2457" s="13"/>
      <c r="H2457" s="13"/>
      <c r="I2457" s="13">
        <v>242.9</v>
      </c>
      <c r="J2457" s="74">
        <f t="shared" si="118"/>
        <v>10.120833333333334</v>
      </c>
      <c r="K2457" s="26" t="e">
        <f t="shared" si="117"/>
        <v>#REF!</v>
      </c>
      <c r="L2457" s="75" t="e">
        <f t="shared" si="119"/>
        <v>#REF!</v>
      </c>
    </row>
    <row r="2458" spans="7:12" x14ac:dyDescent="0.25">
      <c r="G2458" s="13"/>
      <c r="H2458" s="13"/>
      <c r="I2458" s="13">
        <v>243</v>
      </c>
      <c r="J2458" s="74">
        <f t="shared" si="118"/>
        <v>10.125</v>
      </c>
      <c r="K2458" s="26" t="e">
        <f t="shared" si="117"/>
        <v>#REF!</v>
      </c>
      <c r="L2458" s="75" t="e">
        <f t="shared" si="119"/>
        <v>#REF!</v>
      </c>
    </row>
    <row r="2459" spans="7:12" x14ac:dyDescent="0.25">
      <c r="G2459" s="13"/>
      <c r="H2459" s="13"/>
      <c r="I2459" s="13">
        <v>243.1</v>
      </c>
      <c r="J2459" s="74">
        <f t="shared" si="118"/>
        <v>10.129166666666666</v>
      </c>
      <c r="K2459" s="26" t="e">
        <f t="shared" si="117"/>
        <v>#REF!</v>
      </c>
      <c r="L2459" s="75" t="e">
        <f t="shared" si="119"/>
        <v>#REF!</v>
      </c>
    </row>
    <row r="2460" spans="7:12" x14ac:dyDescent="0.25">
      <c r="G2460" s="13"/>
      <c r="H2460" s="13"/>
      <c r="I2460" s="13">
        <v>243.2</v>
      </c>
      <c r="J2460" s="74">
        <f t="shared" si="118"/>
        <v>10.133333333333333</v>
      </c>
      <c r="K2460" s="26" t="e">
        <f t="shared" ref="K2460:K2523" si="120">100%-EXP(-I2460/24*$B$10)</f>
        <v>#REF!</v>
      </c>
      <c r="L2460" s="75" t="e">
        <f t="shared" si="119"/>
        <v>#REF!</v>
      </c>
    </row>
    <row r="2461" spans="7:12" x14ac:dyDescent="0.25">
      <c r="G2461" s="13"/>
      <c r="H2461" s="13"/>
      <c r="I2461" s="13">
        <v>243.3</v>
      </c>
      <c r="J2461" s="74">
        <f t="shared" ref="J2461:J2524" si="121">I2461/24</f>
        <v>10.137500000000001</v>
      </c>
      <c r="K2461" s="26" t="e">
        <f t="shared" si="120"/>
        <v>#REF!</v>
      </c>
      <c r="L2461" s="75" t="e">
        <f t="shared" si="119"/>
        <v>#REF!</v>
      </c>
    </row>
    <row r="2462" spans="7:12" x14ac:dyDescent="0.25">
      <c r="G2462" s="13"/>
      <c r="H2462" s="13"/>
      <c r="I2462" s="13">
        <v>243.4</v>
      </c>
      <c r="J2462" s="74">
        <f t="shared" si="121"/>
        <v>10.141666666666667</v>
      </c>
      <c r="K2462" s="26" t="e">
        <f t="shared" si="120"/>
        <v>#REF!</v>
      </c>
      <c r="L2462" s="75" t="e">
        <f t="shared" si="119"/>
        <v>#REF!</v>
      </c>
    </row>
    <row r="2463" spans="7:12" x14ac:dyDescent="0.25">
      <c r="G2463" s="13"/>
      <c r="H2463" s="13"/>
      <c r="I2463" s="13">
        <v>243.5</v>
      </c>
      <c r="J2463" s="74">
        <f t="shared" si="121"/>
        <v>10.145833333333334</v>
      </c>
      <c r="K2463" s="26" t="e">
        <f t="shared" si="120"/>
        <v>#REF!</v>
      </c>
      <c r="L2463" s="75" t="e">
        <f t="shared" ref="L2463:L2526" si="122">K2463-K2462</f>
        <v>#REF!</v>
      </c>
    </row>
    <row r="2464" spans="7:12" x14ac:dyDescent="0.25">
      <c r="G2464" s="13"/>
      <c r="H2464" s="13"/>
      <c r="I2464" s="13">
        <v>243.6</v>
      </c>
      <c r="J2464" s="74">
        <f t="shared" si="121"/>
        <v>10.15</v>
      </c>
      <c r="K2464" s="26" t="e">
        <f t="shared" si="120"/>
        <v>#REF!</v>
      </c>
      <c r="L2464" s="75" t="e">
        <f t="shared" si="122"/>
        <v>#REF!</v>
      </c>
    </row>
    <row r="2465" spans="7:12" x14ac:dyDescent="0.25">
      <c r="G2465" s="13"/>
      <c r="H2465" s="13"/>
      <c r="I2465" s="13">
        <v>243.7</v>
      </c>
      <c r="J2465" s="74">
        <f t="shared" si="121"/>
        <v>10.154166666666667</v>
      </c>
      <c r="K2465" s="26" t="e">
        <f t="shared" si="120"/>
        <v>#REF!</v>
      </c>
      <c r="L2465" s="75" t="e">
        <f t="shared" si="122"/>
        <v>#REF!</v>
      </c>
    </row>
    <row r="2466" spans="7:12" x14ac:dyDescent="0.25">
      <c r="G2466" s="13"/>
      <c r="H2466" s="13"/>
      <c r="I2466" s="13">
        <v>243.8</v>
      </c>
      <c r="J2466" s="74">
        <f t="shared" si="121"/>
        <v>10.158333333333333</v>
      </c>
      <c r="K2466" s="26" t="e">
        <f t="shared" si="120"/>
        <v>#REF!</v>
      </c>
      <c r="L2466" s="75" t="e">
        <f t="shared" si="122"/>
        <v>#REF!</v>
      </c>
    </row>
    <row r="2467" spans="7:12" x14ac:dyDescent="0.25">
      <c r="G2467" s="13"/>
      <c r="H2467" s="13"/>
      <c r="I2467" s="13">
        <v>243.9</v>
      </c>
      <c r="J2467" s="74">
        <f t="shared" si="121"/>
        <v>10.1625</v>
      </c>
      <c r="K2467" s="26" t="e">
        <f t="shared" si="120"/>
        <v>#REF!</v>
      </c>
      <c r="L2467" s="75" t="e">
        <f t="shared" si="122"/>
        <v>#REF!</v>
      </c>
    </row>
    <row r="2468" spans="7:12" x14ac:dyDescent="0.25">
      <c r="G2468" s="13"/>
      <c r="H2468" s="13"/>
      <c r="I2468" s="13">
        <v>244</v>
      </c>
      <c r="J2468" s="74">
        <f t="shared" si="121"/>
        <v>10.166666666666666</v>
      </c>
      <c r="K2468" s="26" t="e">
        <f t="shared" si="120"/>
        <v>#REF!</v>
      </c>
      <c r="L2468" s="75" t="e">
        <f t="shared" si="122"/>
        <v>#REF!</v>
      </c>
    </row>
    <row r="2469" spans="7:12" x14ac:dyDescent="0.25">
      <c r="G2469" s="13"/>
      <c r="H2469" s="13"/>
      <c r="I2469" s="13">
        <v>244.1</v>
      </c>
      <c r="J2469" s="74">
        <f t="shared" si="121"/>
        <v>10.170833333333333</v>
      </c>
      <c r="K2469" s="26" t="e">
        <f t="shared" si="120"/>
        <v>#REF!</v>
      </c>
      <c r="L2469" s="75" t="e">
        <f t="shared" si="122"/>
        <v>#REF!</v>
      </c>
    </row>
    <row r="2470" spans="7:12" x14ac:dyDescent="0.25">
      <c r="G2470" s="13"/>
      <c r="H2470" s="13"/>
      <c r="I2470" s="13">
        <v>244.2</v>
      </c>
      <c r="J2470" s="74">
        <f t="shared" si="121"/>
        <v>10.174999999999999</v>
      </c>
      <c r="K2470" s="26" t="e">
        <f t="shared" si="120"/>
        <v>#REF!</v>
      </c>
      <c r="L2470" s="75" t="e">
        <f t="shared" si="122"/>
        <v>#REF!</v>
      </c>
    </row>
    <row r="2471" spans="7:12" x14ac:dyDescent="0.25">
      <c r="G2471" s="13"/>
      <c r="H2471" s="13"/>
      <c r="I2471" s="13">
        <v>244.3</v>
      </c>
      <c r="J2471" s="74">
        <f t="shared" si="121"/>
        <v>10.179166666666667</v>
      </c>
      <c r="K2471" s="26" t="e">
        <f t="shared" si="120"/>
        <v>#REF!</v>
      </c>
      <c r="L2471" s="75" t="e">
        <f t="shared" si="122"/>
        <v>#REF!</v>
      </c>
    </row>
    <row r="2472" spans="7:12" x14ac:dyDescent="0.25">
      <c r="G2472" s="13"/>
      <c r="H2472" s="13"/>
      <c r="I2472" s="13">
        <v>244.4</v>
      </c>
      <c r="J2472" s="74">
        <f t="shared" si="121"/>
        <v>10.183333333333334</v>
      </c>
      <c r="K2472" s="26" t="e">
        <f t="shared" si="120"/>
        <v>#REF!</v>
      </c>
      <c r="L2472" s="75" t="e">
        <f t="shared" si="122"/>
        <v>#REF!</v>
      </c>
    </row>
    <row r="2473" spans="7:12" x14ac:dyDescent="0.25">
      <c r="G2473" s="13"/>
      <c r="H2473" s="13"/>
      <c r="I2473" s="13">
        <v>244.5</v>
      </c>
      <c r="J2473" s="74">
        <f t="shared" si="121"/>
        <v>10.1875</v>
      </c>
      <c r="K2473" s="26" t="e">
        <f t="shared" si="120"/>
        <v>#REF!</v>
      </c>
      <c r="L2473" s="75" t="e">
        <f t="shared" si="122"/>
        <v>#REF!</v>
      </c>
    </row>
    <row r="2474" spans="7:12" x14ac:dyDescent="0.25">
      <c r="G2474" s="13"/>
      <c r="H2474" s="13"/>
      <c r="I2474" s="13">
        <v>244.6</v>
      </c>
      <c r="J2474" s="74">
        <f t="shared" si="121"/>
        <v>10.191666666666666</v>
      </c>
      <c r="K2474" s="26" t="e">
        <f t="shared" si="120"/>
        <v>#REF!</v>
      </c>
      <c r="L2474" s="75" t="e">
        <f t="shared" si="122"/>
        <v>#REF!</v>
      </c>
    </row>
    <row r="2475" spans="7:12" x14ac:dyDescent="0.25">
      <c r="G2475" s="13"/>
      <c r="H2475" s="13"/>
      <c r="I2475" s="13">
        <v>244.7</v>
      </c>
      <c r="J2475" s="74">
        <f t="shared" si="121"/>
        <v>10.195833333333333</v>
      </c>
      <c r="K2475" s="26" t="e">
        <f t="shared" si="120"/>
        <v>#REF!</v>
      </c>
      <c r="L2475" s="75" t="e">
        <f t="shared" si="122"/>
        <v>#REF!</v>
      </c>
    </row>
    <row r="2476" spans="7:12" x14ac:dyDescent="0.25">
      <c r="G2476" s="13"/>
      <c r="H2476" s="13"/>
      <c r="I2476" s="13">
        <v>244.8</v>
      </c>
      <c r="J2476" s="74">
        <f t="shared" si="121"/>
        <v>10.200000000000001</v>
      </c>
      <c r="K2476" s="26" t="e">
        <f t="shared" si="120"/>
        <v>#REF!</v>
      </c>
      <c r="L2476" s="75" t="e">
        <f t="shared" si="122"/>
        <v>#REF!</v>
      </c>
    </row>
    <row r="2477" spans="7:12" x14ac:dyDescent="0.25">
      <c r="G2477" s="13"/>
      <c r="H2477" s="13"/>
      <c r="I2477" s="13">
        <v>244.9</v>
      </c>
      <c r="J2477" s="74">
        <f t="shared" si="121"/>
        <v>10.204166666666667</v>
      </c>
      <c r="K2477" s="26" t="e">
        <f t="shared" si="120"/>
        <v>#REF!</v>
      </c>
      <c r="L2477" s="75" t="e">
        <f t="shared" si="122"/>
        <v>#REF!</v>
      </c>
    </row>
    <row r="2478" spans="7:12" x14ac:dyDescent="0.25">
      <c r="G2478" s="13"/>
      <c r="H2478" s="13"/>
      <c r="I2478" s="13">
        <v>245</v>
      </c>
      <c r="J2478" s="74">
        <f t="shared" si="121"/>
        <v>10.208333333333334</v>
      </c>
      <c r="K2478" s="26" t="e">
        <f t="shared" si="120"/>
        <v>#REF!</v>
      </c>
      <c r="L2478" s="75" t="e">
        <f t="shared" si="122"/>
        <v>#REF!</v>
      </c>
    </row>
    <row r="2479" spans="7:12" x14ac:dyDescent="0.25">
      <c r="G2479" s="13"/>
      <c r="H2479" s="13"/>
      <c r="I2479" s="13">
        <v>245.1</v>
      </c>
      <c r="J2479" s="74">
        <f t="shared" si="121"/>
        <v>10.2125</v>
      </c>
      <c r="K2479" s="26" t="e">
        <f t="shared" si="120"/>
        <v>#REF!</v>
      </c>
      <c r="L2479" s="75" t="e">
        <f t="shared" si="122"/>
        <v>#REF!</v>
      </c>
    </row>
    <row r="2480" spans="7:12" x14ac:dyDescent="0.25">
      <c r="G2480" s="13"/>
      <c r="H2480" s="13"/>
      <c r="I2480" s="13">
        <v>245.2</v>
      </c>
      <c r="J2480" s="74">
        <f t="shared" si="121"/>
        <v>10.216666666666667</v>
      </c>
      <c r="K2480" s="26" t="e">
        <f t="shared" si="120"/>
        <v>#REF!</v>
      </c>
      <c r="L2480" s="75" t="e">
        <f t="shared" si="122"/>
        <v>#REF!</v>
      </c>
    </row>
    <row r="2481" spans="7:12" x14ac:dyDescent="0.25">
      <c r="G2481" s="13"/>
      <c r="H2481" s="13"/>
      <c r="I2481" s="13">
        <v>245.3</v>
      </c>
      <c r="J2481" s="74">
        <f t="shared" si="121"/>
        <v>10.220833333333333</v>
      </c>
      <c r="K2481" s="26" t="e">
        <f t="shared" si="120"/>
        <v>#REF!</v>
      </c>
      <c r="L2481" s="75" t="e">
        <f t="shared" si="122"/>
        <v>#REF!</v>
      </c>
    </row>
    <row r="2482" spans="7:12" x14ac:dyDescent="0.25">
      <c r="G2482" s="13"/>
      <c r="H2482" s="13"/>
      <c r="I2482" s="13">
        <v>245.4</v>
      </c>
      <c r="J2482" s="74">
        <f t="shared" si="121"/>
        <v>10.225</v>
      </c>
      <c r="K2482" s="26" t="e">
        <f t="shared" si="120"/>
        <v>#REF!</v>
      </c>
      <c r="L2482" s="75" t="e">
        <f t="shared" si="122"/>
        <v>#REF!</v>
      </c>
    </row>
    <row r="2483" spans="7:12" x14ac:dyDescent="0.25">
      <c r="G2483" s="13"/>
      <c r="H2483" s="13"/>
      <c r="I2483" s="13">
        <v>245.5</v>
      </c>
      <c r="J2483" s="74">
        <f t="shared" si="121"/>
        <v>10.229166666666666</v>
      </c>
      <c r="K2483" s="26" t="e">
        <f t="shared" si="120"/>
        <v>#REF!</v>
      </c>
      <c r="L2483" s="75" t="e">
        <f t="shared" si="122"/>
        <v>#REF!</v>
      </c>
    </row>
    <row r="2484" spans="7:12" x14ac:dyDescent="0.25">
      <c r="G2484" s="13"/>
      <c r="H2484" s="13"/>
      <c r="I2484" s="13">
        <v>245.6</v>
      </c>
      <c r="J2484" s="74">
        <f t="shared" si="121"/>
        <v>10.233333333333333</v>
      </c>
      <c r="K2484" s="26" t="e">
        <f t="shared" si="120"/>
        <v>#REF!</v>
      </c>
      <c r="L2484" s="75" t="e">
        <f t="shared" si="122"/>
        <v>#REF!</v>
      </c>
    </row>
    <row r="2485" spans="7:12" x14ac:dyDescent="0.25">
      <c r="G2485" s="13"/>
      <c r="H2485" s="13"/>
      <c r="I2485" s="13">
        <v>245.7</v>
      </c>
      <c r="J2485" s="74">
        <f t="shared" si="121"/>
        <v>10.237499999999999</v>
      </c>
      <c r="K2485" s="26" t="e">
        <f t="shared" si="120"/>
        <v>#REF!</v>
      </c>
      <c r="L2485" s="75" t="e">
        <f t="shared" si="122"/>
        <v>#REF!</v>
      </c>
    </row>
    <row r="2486" spans="7:12" x14ac:dyDescent="0.25">
      <c r="G2486" s="13"/>
      <c r="H2486" s="13"/>
      <c r="I2486" s="13">
        <v>245.8</v>
      </c>
      <c r="J2486" s="74">
        <f t="shared" si="121"/>
        <v>10.241666666666667</v>
      </c>
      <c r="K2486" s="26" t="e">
        <f t="shared" si="120"/>
        <v>#REF!</v>
      </c>
      <c r="L2486" s="75" t="e">
        <f t="shared" si="122"/>
        <v>#REF!</v>
      </c>
    </row>
    <row r="2487" spans="7:12" x14ac:dyDescent="0.25">
      <c r="G2487" s="13"/>
      <c r="H2487" s="13"/>
      <c r="I2487" s="13">
        <v>245.9</v>
      </c>
      <c r="J2487" s="74">
        <f t="shared" si="121"/>
        <v>10.245833333333334</v>
      </c>
      <c r="K2487" s="26" t="e">
        <f t="shared" si="120"/>
        <v>#REF!</v>
      </c>
      <c r="L2487" s="75" t="e">
        <f t="shared" si="122"/>
        <v>#REF!</v>
      </c>
    </row>
    <row r="2488" spans="7:12" x14ac:dyDescent="0.25">
      <c r="G2488" s="13"/>
      <c r="H2488" s="13"/>
      <c r="I2488" s="13">
        <v>246</v>
      </c>
      <c r="J2488" s="74">
        <f t="shared" si="121"/>
        <v>10.25</v>
      </c>
      <c r="K2488" s="26" t="e">
        <f t="shared" si="120"/>
        <v>#REF!</v>
      </c>
      <c r="L2488" s="75" t="e">
        <f t="shared" si="122"/>
        <v>#REF!</v>
      </c>
    </row>
    <row r="2489" spans="7:12" x14ac:dyDescent="0.25">
      <c r="G2489" s="13"/>
      <c r="H2489" s="13"/>
      <c r="I2489" s="13">
        <v>246.1</v>
      </c>
      <c r="J2489" s="74">
        <f t="shared" si="121"/>
        <v>10.254166666666666</v>
      </c>
      <c r="K2489" s="26" t="e">
        <f t="shared" si="120"/>
        <v>#REF!</v>
      </c>
      <c r="L2489" s="75" t="e">
        <f t="shared" si="122"/>
        <v>#REF!</v>
      </c>
    </row>
    <row r="2490" spans="7:12" x14ac:dyDescent="0.25">
      <c r="G2490" s="13"/>
      <c r="H2490" s="13"/>
      <c r="I2490" s="13">
        <v>246.2</v>
      </c>
      <c r="J2490" s="74">
        <f t="shared" si="121"/>
        <v>10.258333333333333</v>
      </c>
      <c r="K2490" s="26" t="e">
        <f t="shared" si="120"/>
        <v>#REF!</v>
      </c>
      <c r="L2490" s="75" t="e">
        <f t="shared" si="122"/>
        <v>#REF!</v>
      </c>
    </row>
    <row r="2491" spans="7:12" x14ac:dyDescent="0.25">
      <c r="G2491" s="13"/>
      <c r="H2491" s="13"/>
      <c r="I2491" s="13">
        <v>246.3</v>
      </c>
      <c r="J2491" s="74">
        <f t="shared" si="121"/>
        <v>10.262500000000001</v>
      </c>
      <c r="K2491" s="26" t="e">
        <f t="shared" si="120"/>
        <v>#REF!</v>
      </c>
      <c r="L2491" s="75" t="e">
        <f t="shared" si="122"/>
        <v>#REF!</v>
      </c>
    </row>
    <row r="2492" spans="7:12" x14ac:dyDescent="0.25">
      <c r="G2492" s="13"/>
      <c r="H2492" s="13"/>
      <c r="I2492" s="13">
        <v>246.4</v>
      </c>
      <c r="J2492" s="74">
        <f t="shared" si="121"/>
        <v>10.266666666666667</v>
      </c>
      <c r="K2492" s="26" t="e">
        <f t="shared" si="120"/>
        <v>#REF!</v>
      </c>
      <c r="L2492" s="75" t="e">
        <f t="shared" si="122"/>
        <v>#REF!</v>
      </c>
    </row>
    <row r="2493" spans="7:12" x14ac:dyDescent="0.25">
      <c r="G2493" s="13"/>
      <c r="H2493" s="13"/>
      <c r="I2493" s="13">
        <v>246.5</v>
      </c>
      <c r="J2493" s="74">
        <f t="shared" si="121"/>
        <v>10.270833333333334</v>
      </c>
      <c r="K2493" s="26" t="e">
        <f t="shared" si="120"/>
        <v>#REF!</v>
      </c>
      <c r="L2493" s="75" t="e">
        <f t="shared" si="122"/>
        <v>#REF!</v>
      </c>
    </row>
    <row r="2494" spans="7:12" x14ac:dyDescent="0.25">
      <c r="G2494" s="13"/>
      <c r="H2494" s="13"/>
      <c r="I2494" s="13">
        <v>246.6</v>
      </c>
      <c r="J2494" s="74">
        <f t="shared" si="121"/>
        <v>10.275</v>
      </c>
      <c r="K2494" s="26" t="e">
        <f t="shared" si="120"/>
        <v>#REF!</v>
      </c>
      <c r="L2494" s="75" t="e">
        <f t="shared" si="122"/>
        <v>#REF!</v>
      </c>
    </row>
    <row r="2495" spans="7:12" x14ac:dyDescent="0.25">
      <c r="G2495" s="13"/>
      <c r="H2495" s="13"/>
      <c r="I2495" s="13">
        <v>246.7</v>
      </c>
      <c r="J2495" s="74">
        <f t="shared" si="121"/>
        <v>10.279166666666667</v>
      </c>
      <c r="K2495" s="26" t="e">
        <f t="shared" si="120"/>
        <v>#REF!</v>
      </c>
      <c r="L2495" s="75" t="e">
        <f t="shared" si="122"/>
        <v>#REF!</v>
      </c>
    </row>
    <row r="2496" spans="7:12" x14ac:dyDescent="0.25">
      <c r="G2496" s="13"/>
      <c r="H2496" s="13"/>
      <c r="I2496" s="13">
        <v>246.8</v>
      </c>
      <c r="J2496" s="74">
        <f t="shared" si="121"/>
        <v>10.283333333333333</v>
      </c>
      <c r="K2496" s="26" t="e">
        <f t="shared" si="120"/>
        <v>#REF!</v>
      </c>
      <c r="L2496" s="75" t="e">
        <f t="shared" si="122"/>
        <v>#REF!</v>
      </c>
    </row>
    <row r="2497" spans="7:12" x14ac:dyDescent="0.25">
      <c r="G2497" s="13"/>
      <c r="H2497" s="13"/>
      <c r="I2497" s="13">
        <v>246.9</v>
      </c>
      <c r="J2497" s="74">
        <f t="shared" si="121"/>
        <v>10.2875</v>
      </c>
      <c r="K2497" s="26" t="e">
        <f t="shared" si="120"/>
        <v>#REF!</v>
      </c>
      <c r="L2497" s="75" t="e">
        <f t="shared" si="122"/>
        <v>#REF!</v>
      </c>
    </row>
    <row r="2498" spans="7:12" x14ac:dyDescent="0.25">
      <c r="G2498" s="13"/>
      <c r="H2498" s="13"/>
      <c r="I2498" s="13">
        <v>247</v>
      </c>
      <c r="J2498" s="74">
        <f t="shared" si="121"/>
        <v>10.291666666666666</v>
      </c>
      <c r="K2498" s="26" t="e">
        <f t="shared" si="120"/>
        <v>#REF!</v>
      </c>
      <c r="L2498" s="75" t="e">
        <f t="shared" si="122"/>
        <v>#REF!</v>
      </c>
    </row>
    <row r="2499" spans="7:12" x14ac:dyDescent="0.25">
      <c r="G2499" s="13"/>
      <c r="H2499" s="13"/>
      <c r="I2499" s="13">
        <v>247.1</v>
      </c>
      <c r="J2499" s="74">
        <f t="shared" si="121"/>
        <v>10.295833333333333</v>
      </c>
      <c r="K2499" s="26" t="e">
        <f t="shared" si="120"/>
        <v>#REF!</v>
      </c>
      <c r="L2499" s="75" t="e">
        <f t="shared" si="122"/>
        <v>#REF!</v>
      </c>
    </row>
    <row r="2500" spans="7:12" x14ac:dyDescent="0.25">
      <c r="G2500" s="13"/>
      <c r="H2500" s="13"/>
      <c r="I2500" s="13">
        <v>247.2</v>
      </c>
      <c r="J2500" s="74">
        <f t="shared" si="121"/>
        <v>10.299999999999999</v>
      </c>
      <c r="K2500" s="26" t="e">
        <f t="shared" si="120"/>
        <v>#REF!</v>
      </c>
      <c r="L2500" s="75" t="e">
        <f t="shared" si="122"/>
        <v>#REF!</v>
      </c>
    </row>
    <row r="2501" spans="7:12" x14ac:dyDescent="0.25">
      <c r="G2501" s="13"/>
      <c r="H2501" s="13"/>
      <c r="I2501" s="13">
        <v>247.3</v>
      </c>
      <c r="J2501" s="74">
        <f t="shared" si="121"/>
        <v>10.304166666666667</v>
      </c>
      <c r="K2501" s="26" t="e">
        <f t="shared" si="120"/>
        <v>#REF!</v>
      </c>
      <c r="L2501" s="75" t="e">
        <f t="shared" si="122"/>
        <v>#REF!</v>
      </c>
    </row>
    <row r="2502" spans="7:12" x14ac:dyDescent="0.25">
      <c r="G2502" s="13"/>
      <c r="H2502" s="13"/>
      <c r="I2502" s="13">
        <v>247.4</v>
      </c>
      <c r="J2502" s="74">
        <f t="shared" si="121"/>
        <v>10.308333333333334</v>
      </c>
      <c r="K2502" s="26" t="e">
        <f t="shared" si="120"/>
        <v>#REF!</v>
      </c>
      <c r="L2502" s="75" t="e">
        <f t="shared" si="122"/>
        <v>#REF!</v>
      </c>
    </row>
    <row r="2503" spans="7:12" x14ac:dyDescent="0.25">
      <c r="G2503" s="13"/>
      <c r="H2503" s="13"/>
      <c r="I2503" s="13">
        <v>247.5</v>
      </c>
      <c r="J2503" s="74">
        <f t="shared" si="121"/>
        <v>10.3125</v>
      </c>
      <c r="K2503" s="26" t="e">
        <f t="shared" si="120"/>
        <v>#REF!</v>
      </c>
      <c r="L2503" s="75" t="e">
        <f t="shared" si="122"/>
        <v>#REF!</v>
      </c>
    </row>
    <row r="2504" spans="7:12" x14ac:dyDescent="0.25">
      <c r="G2504" s="13"/>
      <c r="H2504" s="13"/>
      <c r="I2504" s="13">
        <v>247.6</v>
      </c>
      <c r="J2504" s="74">
        <f t="shared" si="121"/>
        <v>10.316666666666666</v>
      </c>
      <c r="K2504" s="26" t="e">
        <f t="shared" si="120"/>
        <v>#REF!</v>
      </c>
      <c r="L2504" s="75" t="e">
        <f t="shared" si="122"/>
        <v>#REF!</v>
      </c>
    </row>
    <row r="2505" spans="7:12" x14ac:dyDescent="0.25">
      <c r="G2505" s="13"/>
      <c r="H2505" s="13"/>
      <c r="I2505" s="13">
        <v>247.7</v>
      </c>
      <c r="J2505" s="74">
        <f t="shared" si="121"/>
        <v>10.320833333333333</v>
      </c>
      <c r="K2505" s="26" t="e">
        <f t="shared" si="120"/>
        <v>#REF!</v>
      </c>
      <c r="L2505" s="75" t="e">
        <f t="shared" si="122"/>
        <v>#REF!</v>
      </c>
    </row>
    <row r="2506" spans="7:12" x14ac:dyDescent="0.25">
      <c r="G2506" s="13"/>
      <c r="H2506" s="13"/>
      <c r="I2506" s="13">
        <v>247.8</v>
      </c>
      <c r="J2506" s="74">
        <f t="shared" si="121"/>
        <v>10.325000000000001</v>
      </c>
      <c r="K2506" s="26" t="e">
        <f t="shared" si="120"/>
        <v>#REF!</v>
      </c>
      <c r="L2506" s="75" t="e">
        <f t="shared" si="122"/>
        <v>#REF!</v>
      </c>
    </row>
    <row r="2507" spans="7:12" x14ac:dyDescent="0.25">
      <c r="G2507" s="13"/>
      <c r="H2507" s="13"/>
      <c r="I2507" s="13">
        <v>247.9</v>
      </c>
      <c r="J2507" s="74">
        <f t="shared" si="121"/>
        <v>10.329166666666667</v>
      </c>
      <c r="K2507" s="26" t="e">
        <f t="shared" si="120"/>
        <v>#REF!</v>
      </c>
      <c r="L2507" s="75" t="e">
        <f t="shared" si="122"/>
        <v>#REF!</v>
      </c>
    </row>
    <row r="2508" spans="7:12" x14ac:dyDescent="0.25">
      <c r="G2508" s="13"/>
      <c r="H2508" s="13"/>
      <c r="I2508" s="13">
        <v>248</v>
      </c>
      <c r="J2508" s="74">
        <f t="shared" si="121"/>
        <v>10.333333333333334</v>
      </c>
      <c r="K2508" s="26" t="e">
        <f t="shared" si="120"/>
        <v>#REF!</v>
      </c>
      <c r="L2508" s="75" t="e">
        <f t="shared" si="122"/>
        <v>#REF!</v>
      </c>
    </row>
    <row r="2509" spans="7:12" x14ac:dyDescent="0.25">
      <c r="G2509" s="13"/>
      <c r="H2509" s="13"/>
      <c r="I2509" s="13">
        <v>248.1</v>
      </c>
      <c r="J2509" s="74">
        <f t="shared" si="121"/>
        <v>10.3375</v>
      </c>
      <c r="K2509" s="26" t="e">
        <f t="shared" si="120"/>
        <v>#REF!</v>
      </c>
      <c r="L2509" s="75" t="e">
        <f t="shared" si="122"/>
        <v>#REF!</v>
      </c>
    </row>
    <row r="2510" spans="7:12" x14ac:dyDescent="0.25">
      <c r="G2510" s="13"/>
      <c r="H2510" s="13"/>
      <c r="I2510" s="13">
        <v>248.2</v>
      </c>
      <c r="J2510" s="74">
        <f t="shared" si="121"/>
        <v>10.341666666666667</v>
      </c>
      <c r="K2510" s="26" t="e">
        <f t="shared" si="120"/>
        <v>#REF!</v>
      </c>
      <c r="L2510" s="75" t="e">
        <f t="shared" si="122"/>
        <v>#REF!</v>
      </c>
    </row>
    <row r="2511" spans="7:12" x14ac:dyDescent="0.25">
      <c r="G2511" s="13"/>
      <c r="H2511" s="13"/>
      <c r="I2511" s="13">
        <v>248.3</v>
      </c>
      <c r="J2511" s="74">
        <f t="shared" si="121"/>
        <v>10.345833333333333</v>
      </c>
      <c r="K2511" s="26" t="e">
        <f t="shared" si="120"/>
        <v>#REF!</v>
      </c>
      <c r="L2511" s="75" t="e">
        <f t="shared" si="122"/>
        <v>#REF!</v>
      </c>
    </row>
    <row r="2512" spans="7:12" x14ac:dyDescent="0.25">
      <c r="G2512" s="13"/>
      <c r="H2512" s="13"/>
      <c r="I2512" s="13">
        <v>248.4</v>
      </c>
      <c r="J2512" s="74">
        <f t="shared" si="121"/>
        <v>10.35</v>
      </c>
      <c r="K2512" s="26" t="e">
        <f t="shared" si="120"/>
        <v>#REF!</v>
      </c>
      <c r="L2512" s="75" t="e">
        <f t="shared" si="122"/>
        <v>#REF!</v>
      </c>
    </row>
    <row r="2513" spans="7:12" x14ac:dyDescent="0.25">
      <c r="G2513" s="13"/>
      <c r="H2513" s="13"/>
      <c r="I2513" s="13">
        <v>248.5</v>
      </c>
      <c r="J2513" s="74">
        <f t="shared" si="121"/>
        <v>10.354166666666666</v>
      </c>
      <c r="K2513" s="26" t="e">
        <f t="shared" si="120"/>
        <v>#REF!</v>
      </c>
      <c r="L2513" s="75" t="e">
        <f t="shared" si="122"/>
        <v>#REF!</v>
      </c>
    </row>
    <row r="2514" spans="7:12" x14ac:dyDescent="0.25">
      <c r="G2514" s="13"/>
      <c r="H2514" s="13"/>
      <c r="I2514" s="13">
        <v>248.6</v>
      </c>
      <c r="J2514" s="74">
        <f t="shared" si="121"/>
        <v>10.358333333333333</v>
      </c>
      <c r="K2514" s="26" t="e">
        <f t="shared" si="120"/>
        <v>#REF!</v>
      </c>
      <c r="L2514" s="75" t="e">
        <f t="shared" si="122"/>
        <v>#REF!</v>
      </c>
    </row>
    <row r="2515" spans="7:12" x14ac:dyDescent="0.25">
      <c r="G2515" s="13"/>
      <c r="H2515" s="13"/>
      <c r="I2515" s="13">
        <v>248.7</v>
      </c>
      <c r="J2515" s="74">
        <f t="shared" si="121"/>
        <v>10.362499999999999</v>
      </c>
      <c r="K2515" s="26" t="e">
        <f t="shared" si="120"/>
        <v>#REF!</v>
      </c>
      <c r="L2515" s="75" t="e">
        <f t="shared" si="122"/>
        <v>#REF!</v>
      </c>
    </row>
    <row r="2516" spans="7:12" x14ac:dyDescent="0.25">
      <c r="G2516" s="13"/>
      <c r="H2516" s="13"/>
      <c r="I2516" s="13">
        <v>248.8</v>
      </c>
      <c r="J2516" s="74">
        <f t="shared" si="121"/>
        <v>10.366666666666667</v>
      </c>
      <c r="K2516" s="26" t="e">
        <f t="shared" si="120"/>
        <v>#REF!</v>
      </c>
      <c r="L2516" s="75" t="e">
        <f t="shared" si="122"/>
        <v>#REF!</v>
      </c>
    </row>
    <row r="2517" spans="7:12" x14ac:dyDescent="0.25">
      <c r="G2517" s="13"/>
      <c r="H2517" s="13"/>
      <c r="I2517" s="13">
        <v>248.9</v>
      </c>
      <c r="J2517" s="74">
        <f t="shared" si="121"/>
        <v>10.370833333333334</v>
      </c>
      <c r="K2517" s="26" t="e">
        <f t="shared" si="120"/>
        <v>#REF!</v>
      </c>
      <c r="L2517" s="75" t="e">
        <f t="shared" si="122"/>
        <v>#REF!</v>
      </c>
    </row>
    <row r="2518" spans="7:12" x14ac:dyDescent="0.25">
      <c r="G2518" s="13"/>
      <c r="H2518" s="13"/>
      <c r="I2518" s="13">
        <v>249</v>
      </c>
      <c r="J2518" s="74">
        <f t="shared" si="121"/>
        <v>10.375</v>
      </c>
      <c r="K2518" s="26" t="e">
        <f t="shared" si="120"/>
        <v>#REF!</v>
      </c>
      <c r="L2518" s="75" t="e">
        <f t="shared" si="122"/>
        <v>#REF!</v>
      </c>
    </row>
    <row r="2519" spans="7:12" x14ac:dyDescent="0.25">
      <c r="G2519" s="13"/>
      <c r="H2519" s="13"/>
      <c r="I2519" s="13">
        <v>249.1</v>
      </c>
      <c r="J2519" s="74">
        <f t="shared" si="121"/>
        <v>10.379166666666666</v>
      </c>
      <c r="K2519" s="26" t="e">
        <f t="shared" si="120"/>
        <v>#REF!</v>
      </c>
      <c r="L2519" s="75" t="e">
        <f t="shared" si="122"/>
        <v>#REF!</v>
      </c>
    </row>
    <row r="2520" spans="7:12" x14ac:dyDescent="0.25">
      <c r="G2520" s="13"/>
      <c r="H2520" s="13"/>
      <c r="I2520" s="13">
        <v>249.2</v>
      </c>
      <c r="J2520" s="74">
        <f t="shared" si="121"/>
        <v>10.383333333333333</v>
      </c>
      <c r="K2520" s="26" t="e">
        <f t="shared" si="120"/>
        <v>#REF!</v>
      </c>
      <c r="L2520" s="75" t="e">
        <f t="shared" si="122"/>
        <v>#REF!</v>
      </c>
    </row>
    <row r="2521" spans="7:12" x14ac:dyDescent="0.25">
      <c r="G2521" s="13"/>
      <c r="H2521" s="13"/>
      <c r="I2521" s="13">
        <v>249.3</v>
      </c>
      <c r="J2521" s="74">
        <f t="shared" si="121"/>
        <v>10.387500000000001</v>
      </c>
      <c r="K2521" s="26" t="e">
        <f t="shared" si="120"/>
        <v>#REF!</v>
      </c>
      <c r="L2521" s="75" t="e">
        <f t="shared" si="122"/>
        <v>#REF!</v>
      </c>
    </row>
    <row r="2522" spans="7:12" x14ac:dyDescent="0.25">
      <c r="G2522" s="13"/>
      <c r="H2522" s="13"/>
      <c r="I2522" s="13">
        <v>249.4</v>
      </c>
      <c r="J2522" s="74">
        <f t="shared" si="121"/>
        <v>10.391666666666667</v>
      </c>
      <c r="K2522" s="26" t="e">
        <f t="shared" si="120"/>
        <v>#REF!</v>
      </c>
      <c r="L2522" s="75" t="e">
        <f t="shared" si="122"/>
        <v>#REF!</v>
      </c>
    </row>
    <row r="2523" spans="7:12" x14ac:dyDescent="0.25">
      <c r="G2523" s="13"/>
      <c r="H2523" s="13"/>
      <c r="I2523" s="13">
        <v>249.5</v>
      </c>
      <c r="J2523" s="74">
        <f t="shared" si="121"/>
        <v>10.395833333333334</v>
      </c>
      <c r="K2523" s="26" t="e">
        <f t="shared" si="120"/>
        <v>#REF!</v>
      </c>
      <c r="L2523" s="75" t="e">
        <f t="shared" si="122"/>
        <v>#REF!</v>
      </c>
    </row>
    <row r="2524" spans="7:12" x14ac:dyDescent="0.25">
      <c r="G2524" s="13"/>
      <c r="H2524" s="13"/>
      <c r="I2524" s="13">
        <v>249.6</v>
      </c>
      <c r="J2524" s="74">
        <f t="shared" si="121"/>
        <v>10.4</v>
      </c>
      <c r="K2524" s="26" t="e">
        <f t="shared" ref="K2524:K2587" si="123">100%-EXP(-I2524/24*$B$10)</f>
        <v>#REF!</v>
      </c>
      <c r="L2524" s="75" t="e">
        <f t="shared" si="122"/>
        <v>#REF!</v>
      </c>
    </row>
    <row r="2525" spans="7:12" x14ac:dyDescent="0.25">
      <c r="G2525" s="13"/>
      <c r="H2525" s="13"/>
      <c r="I2525" s="13">
        <v>249.7</v>
      </c>
      <c r="J2525" s="74">
        <f t="shared" ref="J2525:J2588" si="124">I2525/24</f>
        <v>10.404166666666667</v>
      </c>
      <c r="K2525" s="26" t="e">
        <f t="shared" si="123"/>
        <v>#REF!</v>
      </c>
      <c r="L2525" s="75" t="e">
        <f t="shared" si="122"/>
        <v>#REF!</v>
      </c>
    </row>
    <row r="2526" spans="7:12" x14ac:dyDescent="0.25">
      <c r="G2526" s="13"/>
      <c r="H2526" s="13"/>
      <c r="I2526" s="13">
        <v>249.8</v>
      </c>
      <c r="J2526" s="74">
        <f t="shared" si="124"/>
        <v>10.408333333333333</v>
      </c>
      <c r="K2526" s="26" t="e">
        <f t="shared" si="123"/>
        <v>#REF!</v>
      </c>
      <c r="L2526" s="75" t="e">
        <f t="shared" si="122"/>
        <v>#REF!</v>
      </c>
    </row>
    <row r="2527" spans="7:12" x14ac:dyDescent="0.25">
      <c r="G2527" s="13"/>
      <c r="H2527" s="13"/>
      <c r="I2527" s="13">
        <v>249.9</v>
      </c>
      <c r="J2527" s="74">
        <f t="shared" si="124"/>
        <v>10.4125</v>
      </c>
      <c r="K2527" s="26" t="e">
        <f t="shared" si="123"/>
        <v>#REF!</v>
      </c>
      <c r="L2527" s="75" t="e">
        <f t="shared" ref="L2527:L2590" si="125">K2527-K2526</f>
        <v>#REF!</v>
      </c>
    </row>
    <row r="2528" spans="7:12" x14ac:dyDescent="0.25">
      <c r="G2528" s="13"/>
      <c r="H2528" s="13"/>
      <c r="I2528" s="13">
        <v>250</v>
      </c>
      <c r="J2528" s="74">
        <f t="shared" si="124"/>
        <v>10.416666666666666</v>
      </c>
      <c r="K2528" s="26" t="e">
        <f t="shared" si="123"/>
        <v>#REF!</v>
      </c>
      <c r="L2528" s="75" t="e">
        <f t="shared" si="125"/>
        <v>#REF!</v>
      </c>
    </row>
    <row r="2529" spans="7:12" x14ac:dyDescent="0.25">
      <c r="G2529" s="13"/>
      <c r="H2529" s="13"/>
      <c r="I2529" s="13">
        <v>250.1</v>
      </c>
      <c r="J2529" s="74">
        <f t="shared" si="124"/>
        <v>10.420833333333333</v>
      </c>
      <c r="K2529" s="26" t="e">
        <f t="shared" si="123"/>
        <v>#REF!</v>
      </c>
      <c r="L2529" s="75" t="e">
        <f t="shared" si="125"/>
        <v>#REF!</v>
      </c>
    </row>
    <row r="2530" spans="7:12" x14ac:dyDescent="0.25">
      <c r="G2530" s="13"/>
      <c r="H2530" s="13"/>
      <c r="I2530" s="13">
        <v>250.2</v>
      </c>
      <c r="J2530" s="74">
        <f t="shared" si="124"/>
        <v>10.424999999999999</v>
      </c>
      <c r="K2530" s="26" t="e">
        <f t="shared" si="123"/>
        <v>#REF!</v>
      </c>
      <c r="L2530" s="75" t="e">
        <f t="shared" si="125"/>
        <v>#REF!</v>
      </c>
    </row>
    <row r="2531" spans="7:12" x14ac:dyDescent="0.25">
      <c r="G2531" s="13"/>
      <c r="H2531" s="13"/>
      <c r="I2531" s="13">
        <v>250.3</v>
      </c>
      <c r="J2531" s="74">
        <f t="shared" si="124"/>
        <v>10.429166666666667</v>
      </c>
      <c r="K2531" s="26" t="e">
        <f t="shared" si="123"/>
        <v>#REF!</v>
      </c>
      <c r="L2531" s="75" t="e">
        <f t="shared" si="125"/>
        <v>#REF!</v>
      </c>
    </row>
    <row r="2532" spans="7:12" x14ac:dyDescent="0.25">
      <c r="G2532" s="13"/>
      <c r="H2532" s="13"/>
      <c r="I2532" s="13">
        <v>250.4</v>
      </c>
      <c r="J2532" s="74">
        <f t="shared" si="124"/>
        <v>10.433333333333334</v>
      </c>
      <c r="K2532" s="26" t="e">
        <f t="shared" si="123"/>
        <v>#REF!</v>
      </c>
      <c r="L2532" s="75" t="e">
        <f t="shared" si="125"/>
        <v>#REF!</v>
      </c>
    </row>
    <row r="2533" spans="7:12" x14ac:dyDescent="0.25">
      <c r="G2533" s="13"/>
      <c r="H2533" s="13"/>
      <c r="I2533" s="13">
        <v>250.5</v>
      </c>
      <c r="J2533" s="74">
        <f t="shared" si="124"/>
        <v>10.4375</v>
      </c>
      <c r="K2533" s="26" t="e">
        <f t="shared" si="123"/>
        <v>#REF!</v>
      </c>
      <c r="L2533" s="75" t="e">
        <f t="shared" si="125"/>
        <v>#REF!</v>
      </c>
    </row>
    <row r="2534" spans="7:12" x14ac:dyDescent="0.25">
      <c r="G2534" s="13"/>
      <c r="H2534" s="13"/>
      <c r="I2534" s="13">
        <v>250.6</v>
      </c>
      <c r="J2534" s="74">
        <f t="shared" si="124"/>
        <v>10.441666666666666</v>
      </c>
      <c r="K2534" s="26" t="e">
        <f t="shared" si="123"/>
        <v>#REF!</v>
      </c>
      <c r="L2534" s="75" t="e">
        <f t="shared" si="125"/>
        <v>#REF!</v>
      </c>
    </row>
    <row r="2535" spans="7:12" x14ac:dyDescent="0.25">
      <c r="G2535" s="13"/>
      <c r="H2535" s="13"/>
      <c r="I2535" s="13">
        <v>250.7</v>
      </c>
      <c r="J2535" s="74">
        <f t="shared" si="124"/>
        <v>10.445833333333333</v>
      </c>
      <c r="K2535" s="26" t="e">
        <f t="shared" si="123"/>
        <v>#REF!</v>
      </c>
      <c r="L2535" s="75" t="e">
        <f t="shared" si="125"/>
        <v>#REF!</v>
      </c>
    </row>
    <row r="2536" spans="7:12" x14ac:dyDescent="0.25">
      <c r="G2536" s="13"/>
      <c r="H2536" s="13"/>
      <c r="I2536" s="13">
        <v>250.8</v>
      </c>
      <c r="J2536" s="74">
        <f t="shared" si="124"/>
        <v>10.450000000000001</v>
      </c>
      <c r="K2536" s="26" t="e">
        <f t="shared" si="123"/>
        <v>#REF!</v>
      </c>
      <c r="L2536" s="75" t="e">
        <f t="shared" si="125"/>
        <v>#REF!</v>
      </c>
    </row>
    <row r="2537" spans="7:12" x14ac:dyDescent="0.25">
      <c r="G2537" s="13"/>
      <c r="H2537" s="13"/>
      <c r="I2537" s="13">
        <v>250.9</v>
      </c>
      <c r="J2537" s="74">
        <f t="shared" si="124"/>
        <v>10.454166666666667</v>
      </c>
      <c r="K2537" s="26" t="e">
        <f t="shared" si="123"/>
        <v>#REF!</v>
      </c>
      <c r="L2537" s="75" t="e">
        <f t="shared" si="125"/>
        <v>#REF!</v>
      </c>
    </row>
    <row r="2538" spans="7:12" x14ac:dyDescent="0.25">
      <c r="G2538" s="13"/>
      <c r="H2538" s="13"/>
      <c r="I2538" s="13">
        <v>251</v>
      </c>
      <c r="J2538" s="74">
        <f t="shared" si="124"/>
        <v>10.458333333333334</v>
      </c>
      <c r="K2538" s="26" t="e">
        <f t="shared" si="123"/>
        <v>#REF!</v>
      </c>
      <c r="L2538" s="75" t="e">
        <f t="shared" si="125"/>
        <v>#REF!</v>
      </c>
    </row>
    <row r="2539" spans="7:12" x14ac:dyDescent="0.25">
      <c r="G2539" s="13"/>
      <c r="H2539" s="13"/>
      <c r="I2539" s="13">
        <v>251.1</v>
      </c>
      <c r="J2539" s="74">
        <f t="shared" si="124"/>
        <v>10.4625</v>
      </c>
      <c r="K2539" s="26" t="e">
        <f t="shared" si="123"/>
        <v>#REF!</v>
      </c>
      <c r="L2539" s="75" t="e">
        <f t="shared" si="125"/>
        <v>#REF!</v>
      </c>
    </row>
    <row r="2540" spans="7:12" x14ac:dyDescent="0.25">
      <c r="G2540" s="13"/>
      <c r="H2540" s="13"/>
      <c r="I2540" s="13">
        <v>251.2</v>
      </c>
      <c r="J2540" s="74">
        <f t="shared" si="124"/>
        <v>10.466666666666667</v>
      </c>
      <c r="K2540" s="26" t="e">
        <f t="shared" si="123"/>
        <v>#REF!</v>
      </c>
      <c r="L2540" s="75" t="e">
        <f t="shared" si="125"/>
        <v>#REF!</v>
      </c>
    </row>
    <row r="2541" spans="7:12" x14ac:dyDescent="0.25">
      <c r="G2541" s="13"/>
      <c r="H2541" s="13"/>
      <c r="I2541" s="13">
        <v>251.3</v>
      </c>
      <c r="J2541" s="74">
        <f t="shared" si="124"/>
        <v>10.470833333333333</v>
      </c>
      <c r="K2541" s="26" t="e">
        <f t="shared" si="123"/>
        <v>#REF!</v>
      </c>
      <c r="L2541" s="75" t="e">
        <f t="shared" si="125"/>
        <v>#REF!</v>
      </c>
    </row>
    <row r="2542" spans="7:12" x14ac:dyDescent="0.25">
      <c r="G2542" s="13"/>
      <c r="H2542" s="13"/>
      <c r="I2542" s="13">
        <v>251.4</v>
      </c>
      <c r="J2542" s="74">
        <f t="shared" si="124"/>
        <v>10.475</v>
      </c>
      <c r="K2542" s="26" t="e">
        <f t="shared" si="123"/>
        <v>#REF!</v>
      </c>
      <c r="L2542" s="75" t="e">
        <f t="shared" si="125"/>
        <v>#REF!</v>
      </c>
    </row>
    <row r="2543" spans="7:12" x14ac:dyDescent="0.25">
      <c r="G2543" s="13"/>
      <c r="H2543" s="13"/>
      <c r="I2543" s="13">
        <v>251.5</v>
      </c>
      <c r="J2543" s="74">
        <f t="shared" si="124"/>
        <v>10.479166666666666</v>
      </c>
      <c r="K2543" s="26" t="e">
        <f t="shared" si="123"/>
        <v>#REF!</v>
      </c>
      <c r="L2543" s="75" t="e">
        <f t="shared" si="125"/>
        <v>#REF!</v>
      </c>
    </row>
    <row r="2544" spans="7:12" x14ac:dyDescent="0.25">
      <c r="G2544" s="13"/>
      <c r="H2544" s="13"/>
      <c r="I2544" s="13">
        <v>251.6</v>
      </c>
      <c r="J2544" s="74">
        <f t="shared" si="124"/>
        <v>10.483333333333333</v>
      </c>
      <c r="K2544" s="26" t="e">
        <f t="shared" si="123"/>
        <v>#REF!</v>
      </c>
      <c r="L2544" s="75" t="e">
        <f t="shared" si="125"/>
        <v>#REF!</v>
      </c>
    </row>
    <row r="2545" spans="7:12" x14ac:dyDescent="0.25">
      <c r="G2545" s="13"/>
      <c r="H2545" s="13"/>
      <c r="I2545" s="13">
        <v>251.7</v>
      </c>
      <c r="J2545" s="74">
        <f t="shared" si="124"/>
        <v>10.487499999999999</v>
      </c>
      <c r="K2545" s="26" t="e">
        <f t="shared" si="123"/>
        <v>#REF!</v>
      </c>
      <c r="L2545" s="75" t="e">
        <f t="shared" si="125"/>
        <v>#REF!</v>
      </c>
    </row>
    <row r="2546" spans="7:12" x14ac:dyDescent="0.25">
      <c r="G2546" s="13"/>
      <c r="H2546" s="13"/>
      <c r="I2546" s="13">
        <v>251.8</v>
      </c>
      <c r="J2546" s="74">
        <f t="shared" si="124"/>
        <v>10.491666666666667</v>
      </c>
      <c r="K2546" s="26" t="e">
        <f t="shared" si="123"/>
        <v>#REF!</v>
      </c>
      <c r="L2546" s="75" t="e">
        <f t="shared" si="125"/>
        <v>#REF!</v>
      </c>
    </row>
    <row r="2547" spans="7:12" x14ac:dyDescent="0.25">
      <c r="G2547" s="13"/>
      <c r="H2547" s="13"/>
      <c r="I2547" s="13">
        <v>251.9</v>
      </c>
      <c r="J2547" s="74">
        <f t="shared" si="124"/>
        <v>10.495833333333334</v>
      </c>
      <c r="K2547" s="26" t="e">
        <f t="shared" si="123"/>
        <v>#REF!</v>
      </c>
      <c r="L2547" s="75" t="e">
        <f t="shared" si="125"/>
        <v>#REF!</v>
      </c>
    </row>
    <row r="2548" spans="7:12" x14ac:dyDescent="0.25">
      <c r="G2548" s="13"/>
      <c r="H2548" s="13"/>
      <c r="I2548" s="13">
        <v>252</v>
      </c>
      <c r="J2548" s="74">
        <f t="shared" si="124"/>
        <v>10.5</v>
      </c>
      <c r="K2548" s="26" t="e">
        <f t="shared" si="123"/>
        <v>#REF!</v>
      </c>
      <c r="L2548" s="75" t="e">
        <f t="shared" si="125"/>
        <v>#REF!</v>
      </c>
    </row>
    <row r="2549" spans="7:12" x14ac:dyDescent="0.25">
      <c r="G2549" s="13"/>
      <c r="H2549" s="13"/>
      <c r="I2549" s="13">
        <v>252.1</v>
      </c>
      <c r="J2549" s="74">
        <f t="shared" si="124"/>
        <v>10.504166666666666</v>
      </c>
      <c r="K2549" s="26" t="e">
        <f t="shared" si="123"/>
        <v>#REF!</v>
      </c>
      <c r="L2549" s="75" t="e">
        <f t="shared" si="125"/>
        <v>#REF!</v>
      </c>
    </row>
    <row r="2550" spans="7:12" x14ac:dyDescent="0.25">
      <c r="G2550" s="13"/>
      <c r="H2550" s="13"/>
      <c r="I2550" s="13">
        <v>252.2</v>
      </c>
      <c r="J2550" s="74">
        <f t="shared" si="124"/>
        <v>10.508333333333333</v>
      </c>
      <c r="K2550" s="26" t="e">
        <f t="shared" si="123"/>
        <v>#REF!</v>
      </c>
      <c r="L2550" s="75" t="e">
        <f t="shared" si="125"/>
        <v>#REF!</v>
      </c>
    </row>
    <row r="2551" spans="7:12" x14ac:dyDescent="0.25">
      <c r="G2551" s="13"/>
      <c r="H2551" s="13"/>
      <c r="I2551" s="13">
        <v>252.3</v>
      </c>
      <c r="J2551" s="74">
        <f t="shared" si="124"/>
        <v>10.512500000000001</v>
      </c>
      <c r="K2551" s="26" t="e">
        <f t="shared" si="123"/>
        <v>#REF!</v>
      </c>
      <c r="L2551" s="75" t="e">
        <f t="shared" si="125"/>
        <v>#REF!</v>
      </c>
    </row>
    <row r="2552" spans="7:12" x14ac:dyDescent="0.25">
      <c r="G2552" s="13"/>
      <c r="H2552" s="13"/>
      <c r="I2552" s="13">
        <v>252.4</v>
      </c>
      <c r="J2552" s="74">
        <f t="shared" si="124"/>
        <v>10.516666666666667</v>
      </c>
      <c r="K2552" s="26" t="e">
        <f t="shared" si="123"/>
        <v>#REF!</v>
      </c>
      <c r="L2552" s="75" t="e">
        <f t="shared" si="125"/>
        <v>#REF!</v>
      </c>
    </row>
    <row r="2553" spans="7:12" x14ac:dyDescent="0.25">
      <c r="G2553" s="13"/>
      <c r="H2553" s="13"/>
      <c r="I2553" s="13">
        <v>252.5</v>
      </c>
      <c r="J2553" s="74">
        <f t="shared" si="124"/>
        <v>10.520833333333334</v>
      </c>
      <c r="K2553" s="26" t="e">
        <f t="shared" si="123"/>
        <v>#REF!</v>
      </c>
      <c r="L2553" s="75" t="e">
        <f t="shared" si="125"/>
        <v>#REF!</v>
      </c>
    </row>
    <row r="2554" spans="7:12" x14ac:dyDescent="0.25">
      <c r="G2554" s="13"/>
      <c r="H2554" s="13"/>
      <c r="I2554" s="13">
        <v>252.6</v>
      </c>
      <c r="J2554" s="74">
        <f t="shared" si="124"/>
        <v>10.525</v>
      </c>
      <c r="K2554" s="26" t="e">
        <f t="shared" si="123"/>
        <v>#REF!</v>
      </c>
      <c r="L2554" s="75" t="e">
        <f t="shared" si="125"/>
        <v>#REF!</v>
      </c>
    </row>
    <row r="2555" spans="7:12" x14ac:dyDescent="0.25">
      <c r="G2555" s="13"/>
      <c r="H2555" s="13"/>
      <c r="I2555" s="13">
        <v>252.7</v>
      </c>
      <c r="J2555" s="74">
        <f t="shared" si="124"/>
        <v>10.529166666666667</v>
      </c>
      <c r="K2555" s="26" t="e">
        <f t="shared" si="123"/>
        <v>#REF!</v>
      </c>
      <c r="L2555" s="75" t="e">
        <f t="shared" si="125"/>
        <v>#REF!</v>
      </c>
    </row>
    <row r="2556" spans="7:12" x14ac:dyDescent="0.25">
      <c r="G2556" s="13"/>
      <c r="H2556" s="13"/>
      <c r="I2556" s="13">
        <v>252.8</v>
      </c>
      <c r="J2556" s="74">
        <f t="shared" si="124"/>
        <v>10.533333333333333</v>
      </c>
      <c r="K2556" s="26" t="e">
        <f t="shared" si="123"/>
        <v>#REF!</v>
      </c>
      <c r="L2556" s="75" t="e">
        <f t="shared" si="125"/>
        <v>#REF!</v>
      </c>
    </row>
    <row r="2557" spans="7:12" x14ac:dyDescent="0.25">
      <c r="G2557" s="13"/>
      <c r="H2557" s="13"/>
      <c r="I2557" s="13">
        <v>252.9</v>
      </c>
      <c r="J2557" s="74">
        <f t="shared" si="124"/>
        <v>10.5375</v>
      </c>
      <c r="K2557" s="26" t="e">
        <f t="shared" si="123"/>
        <v>#REF!</v>
      </c>
      <c r="L2557" s="75" t="e">
        <f t="shared" si="125"/>
        <v>#REF!</v>
      </c>
    </row>
    <row r="2558" spans="7:12" x14ac:dyDescent="0.25">
      <c r="G2558" s="13"/>
      <c r="H2558" s="13"/>
      <c r="I2558" s="13">
        <v>253</v>
      </c>
      <c r="J2558" s="74">
        <f t="shared" si="124"/>
        <v>10.541666666666666</v>
      </c>
      <c r="K2558" s="26" t="e">
        <f t="shared" si="123"/>
        <v>#REF!</v>
      </c>
      <c r="L2558" s="75" t="e">
        <f t="shared" si="125"/>
        <v>#REF!</v>
      </c>
    </row>
    <row r="2559" spans="7:12" x14ac:dyDescent="0.25">
      <c r="G2559" s="13"/>
      <c r="H2559" s="13"/>
      <c r="I2559" s="13">
        <v>253.1</v>
      </c>
      <c r="J2559" s="74">
        <f t="shared" si="124"/>
        <v>10.545833333333333</v>
      </c>
      <c r="K2559" s="26" t="e">
        <f t="shared" si="123"/>
        <v>#REF!</v>
      </c>
      <c r="L2559" s="75" t="e">
        <f t="shared" si="125"/>
        <v>#REF!</v>
      </c>
    </row>
    <row r="2560" spans="7:12" x14ac:dyDescent="0.25">
      <c r="G2560" s="13"/>
      <c r="H2560" s="13"/>
      <c r="I2560" s="13">
        <v>253.2</v>
      </c>
      <c r="J2560" s="74">
        <f t="shared" si="124"/>
        <v>10.549999999999999</v>
      </c>
      <c r="K2560" s="26" t="e">
        <f t="shared" si="123"/>
        <v>#REF!</v>
      </c>
      <c r="L2560" s="75" t="e">
        <f t="shared" si="125"/>
        <v>#REF!</v>
      </c>
    </row>
    <row r="2561" spans="7:12" x14ac:dyDescent="0.25">
      <c r="G2561" s="13"/>
      <c r="H2561" s="13"/>
      <c r="I2561" s="13">
        <v>253.3</v>
      </c>
      <c r="J2561" s="74">
        <f t="shared" si="124"/>
        <v>10.554166666666667</v>
      </c>
      <c r="K2561" s="26" t="e">
        <f t="shared" si="123"/>
        <v>#REF!</v>
      </c>
      <c r="L2561" s="75" t="e">
        <f t="shared" si="125"/>
        <v>#REF!</v>
      </c>
    </row>
    <row r="2562" spans="7:12" x14ac:dyDescent="0.25">
      <c r="G2562" s="13"/>
      <c r="H2562" s="13"/>
      <c r="I2562" s="13">
        <v>253.4</v>
      </c>
      <c r="J2562" s="74">
        <f t="shared" si="124"/>
        <v>10.558333333333334</v>
      </c>
      <c r="K2562" s="26" t="e">
        <f t="shared" si="123"/>
        <v>#REF!</v>
      </c>
      <c r="L2562" s="75" t="e">
        <f t="shared" si="125"/>
        <v>#REF!</v>
      </c>
    </row>
    <row r="2563" spans="7:12" x14ac:dyDescent="0.25">
      <c r="G2563" s="13"/>
      <c r="H2563" s="13"/>
      <c r="I2563" s="13">
        <v>253.5</v>
      </c>
      <c r="J2563" s="74">
        <f t="shared" si="124"/>
        <v>10.5625</v>
      </c>
      <c r="K2563" s="26" t="e">
        <f t="shared" si="123"/>
        <v>#REF!</v>
      </c>
      <c r="L2563" s="75" t="e">
        <f t="shared" si="125"/>
        <v>#REF!</v>
      </c>
    </row>
    <row r="2564" spans="7:12" x14ac:dyDescent="0.25">
      <c r="G2564" s="13"/>
      <c r="H2564" s="13"/>
      <c r="I2564" s="13">
        <v>253.6</v>
      </c>
      <c r="J2564" s="74">
        <f t="shared" si="124"/>
        <v>10.566666666666666</v>
      </c>
      <c r="K2564" s="26" t="e">
        <f t="shared" si="123"/>
        <v>#REF!</v>
      </c>
      <c r="L2564" s="75" t="e">
        <f t="shared" si="125"/>
        <v>#REF!</v>
      </c>
    </row>
    <row r="2565" spans="7:12" x14ac:dyDescent="0.25">
      <c r="G2565" s="13"/>
      <c r="H2565" s="13"/>
      <c r="I2565" s="13">
        <v>253.7</v>
      </c>
      <c r="J2565" s="74">
        <f t="shared" si="124"/>
        <v>10.570833333333333</v>
      </c>
      <c r="K2565" s="26" t="e">
        <f t="shared" si="123"/>
        <v>#REF!</v>
      </c>
      <c r="L2565" s="75" t="e">
        <f t="shared" si="125"/>
        <v>#REF!</v>
      </c>
    </row>
    <row r="2566" spans="7:12" x14ac:dyDescent="0.25">
      <c r="G2566" s="13"/>
      <c r="H2566" s="13"/>
      <c r="I2566" s="13">
        <v>253.8</v>
      </c>
      <c r="J2566" s="74">
        <f t="shared" si="124"/>
        <v>10.575000000000001</v>
      </c>
      <c r="K2566" s="26" t="e">
        <f t="shared" si="123"/>
        <v>#REF!</v>
      </c>
      <c r="L2566" s="75" t="e">
        <f t="shared" si="125"/>
        <v>#REF!</v>
      </c>
    </row>
    <row r="2567" spans="7:12" x14ac:dyDescent="0.25">
      <c r="G2567" s="13"/>
      <c r="H2567" s="13"/>
      <c r="I2567" s="13">
        <v>253.9</v>
      </c>
      <c r="J2567" s="74">
        <f t="shared" si="124"/>
        <v>10.579166666666667</v>
      </c>
      <c r="K2567" s="26" t="e">
        <f t="shared" si="123"/>
        <v>#REF!</v>
      </c>
      <c r="L2567" s="75" t="e">
        <f t="shared" si="125"/>
        <v>#REF!</v>
      </c>
    </row>
    <row r="2568" spans="7:12" x14ac:dyDescent="0.25">
      <c r="G2568" s="13"/>
      <c r="H2568" s="13"/>
      <c r="I2568" s="13">
        <v>254</v>
      </c>
      <c r="J2568" s="74">
        <f t="shared" si="124"/>
        <v>10.583333333333334</v>
      </c>
      <c r="K2568" s="26" t="e">
        <f t="shared" si="123"/>
        <v>#REF!</v>
      </c>
      <c r="L2568" s="75" t="e">
        <f t="shared" si="125"/>
        <v>#REF!</v>
      </c>
    </row>
    <row r="2569" spans="7:12" x14ac:dyDescent="0.25">
      <c r="G2569" s="13"/>
      <c r="H2569" s="13"/>
      <c r="I2569" s="13">
        <v>254.1</v>
      </c>
      <c r="J2569" s="74">
        <f t="shared" si="124"/>
        <v>10.5875</v>
      </c>
      <c r="K2569" s="26" t="e">
        <f t="shared" si="123"/>
        <v>#REF!</v>
      </c>
      <c r="L2569" s="75" t="e">
        <f t="shared" si="125"/>
        <v>#REF!</v>
      </c>
    </row>
    <row r="2570" spans="7:12" x14ac:dyDescent="0.25">
      <c r="G2570" s="13"/>
      <c r="H2570" s="13"/>
      <c r="I2570" s="13">
        <v>254.2</v>
      </c>
      <c r="J2570" s="74">
        <f t="shared" si="124"/>
        <v>10.591666666666667</v>
      </c>
      <c r="K2570" s="26" t="e">
        <f t="shared" si="123"/>
        <v>#REF!</v>
      </c>
      <c r="L2570" s="75" t="e">
        <f t="shared" si="125"/>
        <v>#REF!</v>
      </c>
    </row>
    <row r="2571" spans="7:12" x14ac:dyDescent="0.25">
      <c r="G2571" s="13"/>
      <c r="H2571" s="13"/>
      <c r="I2571" s="13">
        <v>254.3</v>
      </c>
      <c r="J2571" s="74">
        <f t="shared" si="124"/>
        <v>10.595833333333333</v>
      </c>
      <c r="K2571" s="26" t="e">
        <f t="shared" si="123"/>
        <v>#REF!</v>
      </c>
      <c r="L2571" s="75" t="e">
        <f t="shared" si="125"/>
        <v>#REF!</v>
      </c>
    </row>
    <row r="2572" spans="7:12" x14ac:dyDescent="0.25">
      <c r="G2572" s="13"/>
      <c r="H2572" s="13"/>
      <c r="I2572" s="13">
        <v>254.4</v>
      </c>
      <c r="J2572" s="74">
        <f t="shared" si="124"/>
        <v>10.6</v>
      </c>
      <c r="K2572" s="26" t="e">
        <f t="shared" si="123"/>
        <v>#REF!</v>
      </c>
      <c r="L2572" s="75" t="e">
        <f t="shared" si="125"/>
        <v>#REF!</v>
      </c>
    </row>
    <row r="2573" spans="7:12" x14ac:dyDescent="0.25">
      <c r="G2573" s="13"/>
      <c r="H2573" s="13"/>
      <c r="I2573" s="13">
        <v>254.5</v>
      </c>
      <c r="J2573" s="74">
        <f t="shared" si="124"/>
        <v>10.604166666666666</v>
      </c>
      <c r="K2573" s="26" t="e">
        <f t="shared" si="123"/>
        <v>#REF!</v>
      </c>
      <c r="L2573" s="75" t="e">
        <f t="shared" si="125"/>
        <v>#REF!</v>
      </c>
    </row>
    <row r="2574" spans="7:12" x14ac:dyDescent="0.25">
      <c r="G2574" s="13"/>
      <c r="H2574" s="13"/>
      <c r="I2574" s="13">
        <v>254.6</v>
      </c>
      <c r="J2574" s="74">
        <f t="shared" si="124"/>
        <v>10.608333333333333</v>
      </c>
      <c r="K2574" s="26" t="e">
        <f t="shared" si="123"/>
        <v>#REF!</v>
      </c>
      <c r="L2574" s="75" t="e">
        <f t="shared" si="125"/>
        <v>#REF!</v>
      </c>
    </row>
    <row r="2575" spans="7:12" x14ac:dyDescent="0.25">
      <c r="G2575" s="13"/>
      <c r="H2575" s="13"/>
      <c r="I2575" s="13">
        <v>254.7</v>
      </c>
      <c r="J2575" s="74">
        <f t="shared" si="124"/>
        <v>10.612499999999999</v>
      </c>
      <c r="K2575" s="26" t="e">
        <f t="shared" si="123"/>
        <v>#REF!</v>
      </c>
      <c r="L2575" s="75" t="e">
        <f t="shared" si="125"/>
        <v>#REF!</v>
      </c>
    </row>
    <row r="2576" spans="7:12" x14ac:dyDescent="0.25">
      <c r="G2576" s="13"/>
      <c r="H2576" s="13"/>
      <c r="I2576" s="13">
        <v>254.8</v>
      </c>
      <c r="J2576" s="74">
        <f t="shared" si="124"/>
        <v>10.616666666666667</v>
      </c>
      <c r="K2576" s="26" t="e">
        <f t="shared" si="123"/>
        <v>#REF!</v>
      </c>
      <c r="L2576" s="75" t="e">
        <f t="shared" si="125"/>
        <v>#REF!</v>
      </c>
    </row>
    <row r="2577" spans="7:12" x14ac:dyDescent="0.25">
      <c r="G2577" s="13"/>
      <c r="H2577" s="13"/>
      <c r="I2577" s="13">
        <v>254.9</v>
      </c>
      <c r="J2577" s="74">
        <f t="shared" si="124"/>
        <v>10.620833333333334</v>
      </c>
      <c r="K2577" s="26" t="e">
        <f t="shared" si="123"/>
        <v>#REF!</v>
      </c>
      <c r="L2577" s="75" t="e">
        <f t="shared" si="125"/>
        <v>#REF!</v>
      </c>
    </row>
    <row r="2578" spans="7:12" x14ac:dyDescent="0.25">
      <c r="G2578" s="13"/>
      <c r="H2578" s="13"/>
      <c r="I2578" s="13">
        <v>255</v>
      </c>
      <c r="J2578" s="74">
        <f t="shared" si="124"/>
        <v>10.625</v>
      </c>
      <c r="K2578" s="26" t="e">
        <f t="shared" si="123"/>
        <v>#REF!</v>
      </c>
      <c r="L2578" s="75" t="e">
        <f t="shared" si="125"/>
        <v>#REF!</v>
      </c>
    </row>
    <row r="2579" spans="7:12" x14ac:dyDescent="0.25">
      <c r="G2579" s="13"/>
      <c r="H2579" s="13"/>
      <c r="I2579" s="13">
        <v>255.1</v>
      </c>
      <c r="J2579" s="74">
        <f t="shared" si="124"/>
        <v>10.629166666666666</v>
      </c>
      <c r="K2579" s="26" t="e">
        <f t="shared" si="123"/>
        <v>#REF!</v>
      </c>
      <c r="L2579" s="75" t="e">
        <f t="shared" si="125"/>
        <v>#REF!</v>
      </c>
    </row>
    <row r="2580" spans="7:12" x14ac:dyDescent="0.25">
      <c r="G2580" s="13"/>
      <c r="H2580" s="13"/>
      <c r="I2580" s="13">
        <v>255.2</v>
      </c>
      <c r="J2580" s="74">
        <f t="shared" si="124"/>
        <v>10.633333333333333</v>
      </c>
      <c r="K2580" s="26" t="e">
        <f t="shared" si="123"/>
        <v>#REF!</v>
      </c>
      <c r="L2580" s="75" t="e">
        <f t="shared" si="125"/>
        <v>#REF!</v>
      </c>
    </row>
    <row r="2581" spans="7:12" x14ac:dyDescent="0.25">
      <c r="G2581" s="13"/>
      <c r="H2581" s="13"/>
      <c r="I2581" s="13">
        <v>255.3</v>
      </c>
      <c r="J2581" s="74">
        <f t="shared" si="124"/>
        <v>10.637500000000001</v>
      </c>
      <c r="K2581" s="26" t="e">
        <f t="shared" si="123"/>
        <v>#REF!</v>
      </c>
      <c r="L2581" s="75" t="e">
        <f t="shared" si="125"/>
        <v>#REF!</v>
      </c>
    </row>
    <row r="2582" spans="7:12" x14ac:dyDescent="0.25">
      <c r="G2582" s="13"/>
      <c r="H2582" s="13"/>
      <c r="I2582" s="13">
        <v>255.4</v>
      </c>
      <c r="J2582" s="74">
        <f t="shared" si="124"/>
        <v>10.641666666666667</v>
      </c>
      <c r="K2582" s="26" t="e">
        <f t="shared" si="123"/>
        <v>#REF!</v>
      </c>
      <c r="L2582" s="75" t="e">
        <f t="shared" si="125"/>
        <v>#REF!</v>
      </c>
    </row>
    <row r="2583" spans="7:12" x14ac:dyDescent="0.25">
      <c r="G2583" s="13"/>
      <c r="H2583" s="13"/>
      <c r="I2583" s="13">
        <v>255.5</v>
      </c>
      <c r="J2583" s="74">
        <f t="shared" si="124"/>
        <v>10.645833333333334</v>
      </c>
      <c r="K2583" s="26" t="e">
        <f t="shared" si="123"/>
        <v>#REF!</v>
      </c>
      <c r="L2583" s="75" t="e">
        <f t="shared" si="125"/>
        <v>#REF!</v>
      </c>
    </row>
    <row r="2584" spans="7:12" x14ac:dyDescent="0.25">
      <c r="G2584" s="13"/>
      <c r="H2584" s="13"/>
      <c r="I2584" s="13">
        <v>255.6</v>
      </c>
      <c r="J2584" s="74">
        <f t="shared" si="124"/>
        <v>10.65</v>
      </c>
      <c r="K2584" s="26" t="e">
        <f t="shared" si="123"/>
        <v>#REF!</v>
      </c>
      <c r="L2584" s="75" t="e">
        <f t="shared" si="125"/>
        <v>#REF!</v>
      </c>
    </row>
    <row r="2585" spans="7:12" x14ac:dyDescent="0.25">
      <c r="G2585" s="13"/>
      <c r="H2585" s="13"/>
      <c r="I2585" s="13">
        <v>255.7</v>
      </c>
      <c r="J2585" s="74">
        <f t="shared" si="124"/>
        <v>10.654166666666667</v>
      </c>
      <c r="K2585" s="26" t="e">
        <f t="shared" si="123"/>
        <v>#REF!</v>
      </c>
      <c r="L2585" s="75" t="e">
        <f t="shared" si="125"/>
        <v>#REF!</v>
      </c>
    </row>
    <row r="2586" spans="7:12" x14ac:dyDescent="0.25">
      <c r="G2586" s="13"/>
      <c r="H2586" s="13"/>
      <c r="I2586" s="13">
        <v>255.8</v>
      </c>
      <c r="J2586" s="74">
        <f t="shared" si="124"/>
        <v>10.658333333333333</v>
      </c>
      <c r="K2586" s="26" t="e">
        <f t="shared" si="123"/>
        <v>#REF!</v>
      </c>
      <c r="L2586" s="75" t="e">
        <f t="shared" si="125"/>
        <v>#REF!</v>
      </c>
    </row>
    <row r="2587" spans="7:12" x14ac:dyDescent="0.25">
      <c r="G2587" s="13"/>
      <c r="H2587" s="13"/>
      <c r="I2587" s="13">
        <v>255.9</v>
      </c>
      <c r="J2587" s="74">
        <f t="shared" si="124"/>
        <v>10.6625</v>
      </c>
      <c r="K2587" s="26" t="e">
        <f t="shared" si="123"/>
        <v>#REF!</v>
      </c>
      <c r="L2587" s="75" t="e">
        <f t="shared" si="125"/>
        <v>#REF!</v>
      </c>
    </row>
    <row r="2588" spans="7:12" x14ac:dyDescent="0.25">
      <c r="G2588" s="13"/>
      <c r="H2588" s="13"/>
      <c r="I2588" s="13">
        <v>256</v>
      </c>
      <c r="J2588" s="74">
        <f t="shared" si="124"/>
        <v>10.666666666666666</v>
      </c>
      <c r="K2588" s="26" t="e">
        <f t="shared" ref="K2588:K2651" si="126">100%-EXP(-I2588/24*$B$10)</f>
        <v>#REF!</v>
      </c>
      <c r="L2588" s="75" t="e">
        <f t="shared" si="125"/>
        <v>#REF!</v>
      </c>
    </row>
    <row r="2589" spans="7:12" x14ac:dyDescent="0.25">
      <c r="G2589" s="13"/>
      <c r="H2589" s="13"/>
      <c r="I2589" s="13">
        <v>256.10000000000002</v>
      </c>
      <c r="J2589" s="74">
        <f t="shared" ref="J2589:J2652" si="127">I2589/24</f>
        <v>10.670833333333334</v>
      </c>
      <c r="K2589" s="26" t="e">
        <f t="shared" si="126"/>
        <v>#REF!</v>
      </c>
      <c r="L2589" s="75" t="e">
        <f t="shared" si="125"/>
        <v>#REF!</v>
      </c>
    </row>
    <row r="2590" spans="7:12" x14ac:dyDescent="0.25">
      <c r="G2590" s="13"/>
      <c r="H2590" s="13"/>
      <c r="I2590" s="13">
        <v>256.2</v>
      </c>
      <c r="J2590" s="74">
        <f t="shared" si="127"/>
        <v>10.674999999999999</v>
      </c>
      <c r="K2590" s="26" t="e">
        <f t="shared" si="126"/>
        <v>#REF!</v>
      </c>
      <c r="L2590" s="75" t="e">
        <f t="shared" si="125"/>
        <v>#REF!</v>
      </c>
    </row>
    <row r="2591" spans="7:12" x14ac:dyDescent="0.25">
      <c r="G2591" s="13"/>
      <c r="H2591" s="13"/>
      <c r="I2591" s="13">
        <v>256.3</v>
      </c>
      <c r="J2591" s="74">
        <f t="shared" si="127"/>
        <v>10.679166666666667</v>
      </c>
      <c r="K2591" s="26" t="e">
        <f t="shared" si="126"/>
        <v>#REF!</v>
      </c>
      <c r="L2591" s="75" t="e">
        <f t="shared" ref="L2591:L2654" si="128">K2591-K2590</f>
        <v>#REF!</v>
      </c>
    </row>
    <row r="2592" spans="7:12" x14ac:dyDescent="0.25">
      <c r="G2592" s="13"/>
      <c r="H2592" s="13"/>
      <c r="I2592" s="13">
        <v>256.39999999999998</v>
      </c>
      <c r="J2592" s="74">
        <f t="shared" si="127"/>
        <v>10.683333333333332</v>
      </c>
      <c r="K2592" s="26" t="e">
        <f t="shared" si="126"/>
        <v>#REF!</v>
      </c>
      <c r="L2592" s="75" t="e">
        <f t="shared" si="128"/>
        <v>#REF!</v>
      </c>
    </row>
    <row r="2593" spans="7:12" x14ac:dyDescent="0.25">
      <c r="G2593" s="13"/>
      <c r="H2593" s="13"/>
      <c r="I2593" s="13">
        <v>256.5</v>
      </c>
      <c r="J2593" s="74">
        <f t="shared" si="127"/>
        <v>10.6875</v>
      </c>
      <c r="K2593" s="26" t="e">
        <f t="shared" si="126"/>
        <v>#REF!</v>
      </c>
      <c r="L2593" s="75" t="e">
        <f t="shared" si="128"/>
        <v>#REF!</v>
      </c>
    </row>
    <row r="2594" spans="7:12" x14ac:dyDescent="0.25">
      <c r="G2594" s="13"/>
      <c r="H2594" s="13"/>
      <c r="I2594" s="13">
        <v>256.60000000000002</v>
      </c>
      <c r="J2594" s="74">
        <f t="shared" si="127"/>
        <v>10.691666666666668</v>
      </c>
      <c r="K2594" s="26" t="e">
        <f t="shared" si="126"/>
        <v>#REF!</v>
      </c>
      <c r="L2594" s="75" t="e">
        <f t="shared" si="128"/>
        <v>#REF!</v>
      </c>
    </row>
    <row r="2595" spans="7:12" x14ac:dyDescent="0.25">
      <c r="G2595" s="13"/>
      <c r="H2595" s="13"/>
      <c r="I2595" s="13">
        <v>256.7</v>
      </c>
      <c r="J2595" s="74">
        <f t="shared" si="127"/>
        <v>10.695833333333333</v>
      </c>
      <c r="K2595" s="26" t="e">
        <f t="shared" si="126"/>
        <v>#REF!</v>
      </c>
      <c r="L2595" s="75" t="e">
        <f t="shared" si="128"/>
        <v>#REF!</v>
      </c>
    </row>
    <row r="2596" spans="7:12" x14ac:dyDescent="0.25">
      <c r="G2596" s="13"/>
      <c r="H2596" s="13"/>
      <c r="I2596" s="13">
        <v>256.8</v>
      </c>
      <c r="J2596" s="74">
        <f t="shared" si="127"/>
        <v>10.700000000000001</v>
      </c>
      <c r="K2596" s="26" t="e">
        <f t="shared" si="126"/>
        <v>#REF!</v>
      </c>
      <c r="L2596" s="75" t="e">
        <f t="shared" si="128"/>
        <v>#REF!</v>
      </c>
    </row>
    <row r="2597" spans="7:12" x14ac:dyDescent="0.25">
      <c r="G2597" s="13"/>
      <c r="H2597" s="13"/>
      <c r="I2597" s="13">
        <v>256.89999999999998</v>
      </c>
      <c r="J2597" s="74">
        <f t="shared" si="127"/>
        <v>10.704166666666666</v>
      </c>
      <c r="K2597" s="26" t="e">
        <f t="shared" si="126"/>
        <v>#REF!</v>
      </c>
      <c r="L2597" s="75" t="e">
        <f t="shared" si="128"/>
        <v>#REF!</v>
      </c>
    </row>
    <row r="2598" spans="7:12" x14ac:dyDescent="0.25">
      <c r="G2598" s="13"/>
      <c r="H2598" s="13"/>
      <c r="I2598" s="13">
        <v>257</v>
      </c>
      <c r="J2598" s="74">
        <f t="shared" si="127"/>
        <v>10.708333333333334</v>
      </c>
      <c r="K2598" s="26" t="e">
        <f t="shared" si="126"/>
        <v>#REF!</v>
      </c>
      <c r="L2598" s="75" t="e">
        <f t="shared" si="128"/>
        <v>#REF!</v>
      </c>
    </row>
    <row r="2599" spans="7:12" x14ac:dyDescent="0.25">
      <c r="G2599" s="13"/>
      <c r="H2599" s="13"/>
      <c r="I2599" s="13">
        <v>257.10000000000002</v>
      </c>
      <c r="J2599" s="74">
        <f t="shared" si="127"/>
        <v>10.7125</v>
      </c>
      <c r="K2599" s="26" t="e">
        <f t="shared" si="126"/>
        <v>#REF!</v>
      </c>
      <c r="L2599" s="75" t="e">
        <f t="shared" si="128"/>
        <v>#REF!</v>
      </c>
    </row>
    <row r="2600" spans="7:12" x14ac:dyDescent="0.25">
      <c r="G2600" s="13"/>
      <c r="H2600" s="13"/>
      <c r="I2600" s="13">
        <v>257.2</v>
      </c>
      <c r="J2600" s="74">
        <f t="shared" si="127"/>
        <v>10.716666666666667</v>
      </c>
      <c r="K2600" s="26" t="e">
        <f t="shared" si="126"/>
        <v>#REF!</v>
      </c>
      <c r="L2600" s="75" t="e">
        <f t="shared" si="128"/>
        <v>#REF!</v>
      </c>
    </row>
    <row r="2601" spans="7:12" x14ac:dyDescent="0.25">
      <c r="G2601" s="13"/>
      <c r="H2601" s="13"/>
      <c r="I2601" s="13">
        <v>257.3</v>
      </c>
      <c r="J2601" s="74">
        <f t="shared" si="127"/>
        <v>10.720833333333333</v>
      </c>
      <c r="K2601" s="26" t="e">
        <f t="shared" si="126"/>
        <v>#REF!</v>
      </c>
      <c r="L2601" s="75" t="e">
        <f t="shared" si="128"/>
        <v>#REF!</v>
      </c>
    </row>
    <row r="2602" spans="7:12" x14ac:dyDescent="0.25">
      <c r="G2602" s="13"/>
      <c r="H2602" s="13"/>
      <c r="I2602" s="13">
        <v>257.39999999999998</v>
      </c>
      <c r="J2602" s="74">
        <f t="shared" si="127"/>
        <v>10.725</v>
      </c>
      <c r="K2602" s="26" t="e">
        <f t="shared" si="126"/>
        <v>#REF!</v>
      </c>
      <c r="L2602" s="75" t="e">
        <f t="shared" si="128"/>
        <v>#REF!</v>
      </c>
    </row>
    <row r="2603" spans="7:12" x14ac:dyDescent="0.25">
      <c r="G2603" s="13"/>
      <c r="H2603" s="13"/>
      <c r="I2603" s="13">
        <v>257.5</v>
      </c>
      <c r="J2603" s="74">
        <f t="shared" si="127"/>
        <v>10.729166666666666</v>
      </c>
      <c r="K2603" s="26" t="e">
        <f t="shared" si="126"/>
        <v>#REF!</v>
      </c>
      <c r="L2603" s="75" t="e">
        <f t="shared" si="128"/>
        <v>#REF!</v>
      </c>
    </row>
    <row r="2604" spans="7:12" x14ac:dyDescent="0.25">
      <c r="G2604" s="13"/>
      <c r="H2604" s="13"/>
      <c r="I2604" s="13">
        <v>257.60000000000002</v>
      </c>
      <c r="J2604" s="74">
        <f t="shared" si="127"/>
        <v>10.733333333333334</v>
      </c>
      <c r="K2604" s="26" t="e">
        <f t="shared" si="126"/>
        <v>#REF!</v>
      </c>
      <c r="L2604" s="75" t="e">
        <f t="shared" si="128"/>
        <v>#REF!</v>
      </c>
    </row>
    <row r="2605" spans="7:12" x14ac:dyDescent="0.25">
      <c r="G2605" s="13"/>
      <c r="H2605" s="13"/>
      <c r="I2605" s="13">
        <v>257.7</v>
      </c>
      <c r="J2605" s="74">
        <f t="shared" si="127"/>
        <v>10.737499999999999</v>
      </c>
      <c r="K2605" s="26" t="e">
        <f t="shared" si="126"/>
        <v>#REF!</v>
      </c>
      <c r="L2605" s="75" t="e">
        <f t="shared" si="128"/>
        <v>#REF!</v>
      </c>
    </row>
    <row r="2606" spans="7:12" x14ac:dyDescent="0.25">
      <c r="G2606" s="13"/>
      <c r="H2606" s="13"/>
      <c r="I2606" s="13">
        <v>257.8</v>
      </c>
      <c r="J2606" s="74">
        <f t="shared" si="127"/>
        <v>10.741666666666667</v>
      </c>
      <c r="K2606" s="26" t="e">
        <f t="shared" si="126"/>
        <v>#REF!</v>
      </c>
      <c r="L2606" s="75" t="e">
        <f t="shared" si="128"/>
        <v>#REF!</v>
      </c>
    </row>
    <row r="2607" spans="7:12" x14ac:dyDescent="0.25">
      <c r="G2607" s="13"/>
      <c r="H2607" s="13"/>
      <c r="I2607" s="13">
        <v>257.89999999999998</v>
      </c>
      <c r="J2607" s="74">
        <f t="shared" si="127"/>
        <v>10.745833333333332</v>
      </c>
      <c r="K2607" s="26" t="e">
        <f t="shared" si="126"/>
        <v>#REF!</v>
      </c>
      <c r="L2607" s="75" t="e">
        <f t="shared" si="128"/>
        <v>#REF!</v>
      </c>
    </row>
    <row r="2608" spans="7:12" x14ac:dyDescent="0.25">
      <c r="G2608" s="13"/>
      <c r="H2608" s="13"/>
      <c r="I2608" s="13">
        <v>258</v>
      </c>
      <c r="J2608" s="74">
        <f t="shared" si="127"/>
        <v>10.75</v>
      </c>
      <c r="K2608" s="26" t="e">
        <f t="shared" si="126"/>
        <v>#REF!</v>
      </c>
      <c r="L2608" s="75" t="e">
        <f t="shared" si="128"/>
        <v>#REF!</v>
      </c>
    </row>
    <row r="2609" spans="7:12" x14ac:dyDescent="0.25">
      <c r="G2609" s="13"/>
      <c r="H2609" s="13"/>
      <c r="I2609" s="13">
        <v>258.10000000000002</v>
      </c>
      <c r="J2609" s="74">
        <f t="shared" si="127"/>
        <v>10.754166666666668</v>
      </c>
      <c r="K2609" s="26" t="e">
        <f t="shared" si="126"/>
        <v>#REF!</v>
      </c>
      <c r="L2609" s="75" t="e">
        <f t="shared" si="128"/>
        <v>#REF!</v>
      </c>
    </row>
    <row r="2610" spans="7:12" x14ac:dyDescent="0.25">
      <c r="G2610" s="13"/>
      <c r="H2610" s="13"/>
      <c r="I2610" s="13">
        <v>258.2</v>
      </c>
      <c r="J2610" s="74">
        <f t="shared" si="127"/>
        <v>10.758333333333333</v>
      </c>
      <c r="K2610" s="26" t="e">
        <f t="shared" si="126"/>
        <v>#REF!</v>
      </c>
      <c r="L2610" s="75" t="e">
        <f t="shared" si="128"/>
        <v>#REF!</v>
      </c>
    </row>
    <row r="2611" spans="7:12" x14ac:dyDescent="0.25">
      <c r="G2611" s="13"/>
      <c r="H2611" s="13"/>
      <c r="I2611" s="13">
        <v>258.3</v>
      </c>
      <c r="J2611" s="74">
        <f t="shared" si="127"/>
        <v>10.762500000000001</v>
      </c>
      <c r="K2611" s="26" t="e">
        <f t="shared" si="126"/>
        <v>#REF!</v>
      </c>
      <c r="L2611" s="75" t="e">
        <f t="shared" si="128"/>
        <v>#REF!</v>
      </c>
    </row>
    <row r="2612" spans="7:12" x14ac:dyDescent="0.25">
      <c r="G2612" s="13"/>
      <c r="H2612" s="13"/>
      <c r="I2612" s="13">
        <v>258.39999999999998</v>
      </c>
      <c r="J2612" s="74">
        <f t="shared" si="127"/>
        <v>10.766666666666666</v>
      </c>
      <c r="K2612" s="26" t="e">
        <f t="shared" si="126"/>
        <v>#REF!</v>
      </c>
      <c r="L2612" s="75" t="e">
        <f t="shared" si="128"/>
        <v>#REF!</v>
      </c>
    </row>
    <row r="2613" spans="7:12" x14ac:dyDescent="0.25">
      <c r="G2613" s="13"/>
      <c r="H2613" s="13"/>
      <c r="I2613" s="13">
        <v>258.5</v>
      </c>
      <c r="J2613" s="74">
        <f t="shared" si="127"/>
        <v>10.770833333333334</v>
      </c>
      <c r="K2613" s="26" t="e">
        <f t="shared" si="126"/>
        <v>#REF!</v>
      </c>
      <c r="L2613" s="75" t="e">
        <f t="shared" si="128"/>
        <v>#REF!</v>
      </c>
    </row>
    <row r="2614" spans="7:12" x14ac:dyDescent="0.25">
      <c r="G2614" s="13"/>
      <c r="H2614" s="13"/>
      <c r="I2614" s="13">
        <v>258.60000000000002</v>
      </c>
      <c r="J2614" s="74">
        <f t="shared" si="127"/>
        <v>10.775</v>
      </c>
      <c r="K2614" s="26" t="e">
        <f t="shared" si="126"/>
        <v>#REF!</v>
      </c>
      <c r="L2614" s="75" t="e">
        <f t="shared" si="128"/>
        <v>#REF!</v>
      </c>
    </row>
    <row r="2615" spans="7:12" x14ac:dyDescent="0.25">
      <c r="G2615" s="13"/>
      <c r="H2615" s="13"/>
      <c r="I2615" s="13">
        <v>258.7</v>
      </c>
      <c r="J2615" s="74">
        <f t="shared" si="127"/>
        <v>10.779166666666667</v>
      </c>
      <c r="K2615" s="26" t="e">
        <f t="shared" si="126"/>
        <v>#REF!</v>
      </c>
      <c r="L2615" s="75" t="e">
        <f t="shared" si="128"/>
        <v>#REF!</v>
      </c>
    </row>
    <row r="2616" spans="7:12" x14ac:dyDescent="0.25">
      <c r="G2616" s="13"/>
      <c r="H2616" s="13"/>
      <c r="I2616" s="13">
        <v>258.8</v>
      </c>
      <c r="J2616" s="74">
        <f t="shared" si="127"/>
        <v>10.783333333333333</v>
      </c>
      <c r="K2616" s="26" t="e">
        <f t="shared" si="126"/>
        <v>#REF!</v>
      </c>
      <c r="L2616" s="75" t="e">
        <f t="shared" si="128"/>
        <v>#REF!</v>
      </c>
    </row>
    <row r="2617" spans="7:12" x14ac:dyDescent="0.25">
      <c r="G2617" s="13"/>
      <c r="H2617" s="13"/>
      <c r="I2617" s="13">
        <v>258.89999999999998</v>
      </c>
      <c r="J2617" s="74">
        <f t="shared" si="127"/>
        <v>10.7875</v>
      </c>
      <c r="K2617" s="26" t="e">
        <f t="shared" si="126"/>
        <v>#REF!</v>
      </c>
      <c r="L2617" s="75" t="e">
        <f t="shared" si="128"/>
        <v>#REF!</v>
      </c>
    </row>
    <row r="2618" spans="7:12" x14ac:dyDescent="0.25">
      <c r="G2618" s="13"/>
      <c r="H2618" s="13"/>
      <c r="I2618" s="13">
        <v>259</v>
      </c>
      <c r="J2618" s="74">
        <f t="shared" si="127"/>
        <v>10.791666666666666</v>
      </c>
      <c r="K2618" s="26" t="e">
        <f t="shared" si="126"/>
        <v>#REF!</v>
      </c>
      <c r="L2618" s="75" t="e">
        <f t="shared" si="128"/>
        <v>#REF!</v>
      </c>
    </row>
    <row r="2619" spans="7:12" x14ac:dyDescent="0.25">
      <c r="G2619" s="13"/>
      <c r="H2619" s="13"/>
      <c r="I2619" s="13">
        <v>259.10000000000002</v>
      </c>
      <c r="J2619" s="74">
        <f t="shared" si="127"/>
        <v>10.795833333333334</v>
      </c>
      <c r="K2619" s="26" t="e">
        <f t="shared" si="126"/>
        <v>#REF!</v>
      </c>
      <c r="L2619" s="75" t="e">
        <f t="shared" si="128"/>
        <v>#REF!</v>
      </c>
    </row>
    <row r="2620" spans="7:12" x14ac:dyDescent="0.25">
      <c r="G2620" s="13"/>
      <c r="H2620" s="13"/>
      <c r="I2620" s="13">
        <v>259.2</v>
      </c>
      <c r="J2620" s="74">
        <f t="shared" si="127"/>
        <v>10.799999999999999</v>
      </c>
      <c r="K2620" s="26" t="e">
        <f t="shared" si="126"/>
        <v>#REF!</v>
      </c>
      <c r="L2620" s="75" t="e">
        <f t="shared" si="128"/>
        <v>#REF!</v>
      </c>
    </row>
    <row r="2621" spans="7:12" x14ac:dyDescent="0.25">
      <c r="G2621" s="13"/>
      <c r="H2621" s="13"/>
      <c r="I2621" s="13">
        <v>259.3</v>
      </c>
      <c r="J2621" s="74">
        <f t="shared" si="127"/>
        <v>10.804166666666667</v>
      </c>
      <c r="K2621" s="26" t="e">
        <f t="shared" si="126"/>
        <v>#REF!</v>
      </c>
      <c r="L2621" s="75" t="e">
        <f t="shared" si="128"/>
        <v>#REF!</v>
      </c>
    </row>
    <row r="2622" spans="7:12" x14ac:dyDescent="0.25">
      <c r="G2622" s="13"/>
      <c r="H2622" s="13"/>
      <c r="I2622" s="13">
        <v>259.39999999999998</v>
      </c>
      <c r="J2622" s="74">
        <f t="shared" si="127"/>
        <v>10.808333333333332</v>
      </c>
      <c r="K2622" s="26" t="e">
        <f t="shared" si="126"/>
        <v>#REF!</v>
      </c>
      <c r="L2622" s="75" t="e">
        <f t="shared" si="128"/>
        <v>#REF!</v>
      </c>
    </row>
    <row r="2623" spans="7:12" x14ac:dyDescent="0.25">
      <c r="G2623" s="13"/>
      <c r="H2623" s="13"/>
      <c r="I2623" s="13">
        <v>259.5</v>
      </c>
      <c r="J2623" s="74">
        <f t="shared" si="127"/>
        <v>10.8125</v>
      </c>
      <c r="K2623" s="26" t="e">
        <f t="shared" si="126"/>
        <v>#REF!</v>
      </c>
      <c r="L2623" s="75" t="e">
        <f t="shared" si="128"/>
        <v>#REF!</v>
      </c>
    </row>
    <row r="2624" spans="7:12" x14ac:dyDescent="0.25">
      <c r="G2624" s="13"/>
      <c r="H2624" s="13"/>
      <c r="I2624" s="13">
        <v>259.60000000000002</v>
      </c>
      <c r="J2624" s="74">
        <f t="shared" si="127"/>
        <v>10.816666666666668</v>
      </c>
      <c r="K2624" s="26" t="e">
        <f t="shared" si="126"/>
        <v>#REF!</v>
      </c>
      <c r="L2624" s="75" t="e">
        <f t="shared" si="128"/>
        <v>#REF!</v>
      </c>
    </row>
    <row r="2625" spans="7:12" x14ac:dyDescent="0.25">
      <c r="G2625" s="13"/>
      <c r="H2625" s="13"/>
      <c r="I2625" s="13">
        <v>259.7</v>
      </c>
      <c r="J2625" s="74">
        <f t="shared" si="127"/>
        <v>10.820833333333333</v>
      </c>
      <c r="K2625" s="26" t="e">
        <f t="shared" si="126"/>
        <v>#REF!</v>
      </c>
      <c r="L2625" s="75" t="e">
        <f t="shared" si="128"/>
        <v>#REF!</v>
      </c>
    </row>
    <row r="2626" spans="7:12" x14ac:dyDescent="0.25">
      <c r="G2626" s="13"/>
      <c r="H2626" s="13"/>
      <c r="I2626" s="13">
        <v>259.8</v>
      </c>
      <c r="J2626" s="74">
        <f t="shared" si="127"/>
        <v>10.825000000000001</v>
      </c>
      <c r="K2626" s="26" t="e">
        <f t="shared" si="126"/>
        <v>#REF!</v>
      </c>
      <c r="L2626" s="75" t="e">
        <f t="shared" si="128"/>
        <v>#REF!</v>
      </c>
    </row>
    <row r="2627" spans="7:12" x14ac:dyDescent="0.25">
      <c r="G2627" s="13"/>
      <c r="H2627" s="13"/>
      <c r="I2627" s="13">
        <v>259.89999999999998</v>
      </c>
      <c r="J2627" s="74">
        <f t="shared" si="127"/>
        <v>10.829166666666666</v>
      </c>
      <c r="K2627" s="26" t="e">
        <f t="shared" si="126"/>
        <v>#REF!</v>
      </c>
      <c r="L2627" s="75" t="e">
        <f t="shared" si="128"/>
        <v>#REF!</v>
      </c>
    </row>
    <row r="2628" spans="7:12" x14ac:dyDescent="0.25">
      <c r="G2628" s="13"/>
      <c r="H2628" s="13"/>
      <c r="I2628" s="13">
        <v>260</v>
      </c>
      <c r="J2628" s="74">
        <f t="shared" si="127"/>
        <v>10.833333333333334</v>
      </c>
      <c r="K2628" s="26" t="e">
        <f t="shared" si="126"/>
        <v>#REF!</v>
      </c>
      <c r="L2628" s="75" t="e">
        <f t="shared" si="128"/>
        <v>#REF!</v>
      </c>
    </row>
    <row r="2629" spans="7:12" x14ac:dyDescent="0.25">
      <c r="G2629" s="13"/>
      <c r="H2629" s="13"/>
      <c r="I2629" s="13">
        <v>260.10000000000002</v>
      </c>
      <c r="J2629" s="74">
        <f t="shared" si="127"/>
        <v>10.8375</v>
      </c>
      <c r="K2629" s="26" t="e">
        <f t="shared" si="126"/>
        <v>#REF!</v>
      </c>
      <c r="L2629" s="75" t="e">
        <f t="shared" si="128"/>
        <v>#REF!</v>
      </c>
    </row>
    <row r="2630" spans="7:12" x14ac:dyDescent="0.25">
      <c r="G2630" s="13"/>
      <c r="H2630" s="13"/>
      <c r="I2630" s="13">
        <v>260.2</v>
      </c>
      <c r="J2630" s="74">
        <f t="shared" si="127"/>
        <v>10.841666666666667</v>
      </c>
      <c r="K2630" s="26" t="e">
        <f t="shared" si="126"/>
        <v>#REF!</v>
      </c>
      <c r="L2630" s="75" t="e">
        <f t="shared" si="128"/>
        <v>#REF!</v>
      </c>
    </row>
    <row r="2631" spans="7:12" x14ac:dyDescent="0.25">
      <c r="G2631" s="13"/>
      <c r="H2631" s="13"/>
      <c r="I2631" s="13">
        <v>260.3</v>
      </c>
      <c r="J2631" s="74">
        <f t="shared" si="127"/>
        <v>10.845833333333333</v>
      </c>
      <c r="K2631" s="26" t="e">
        <f t="shared" si="126"/>
        <v>#REF!</v>
      </c>
      <c r="L2631" s="75" t="e">
        <f t="shared" si="128"/>
        <v>#REF!</v>
      </c>
    </row>
    <row r="2632" spans="7:12" x14ac:dyDescent="0.25">
      <c r="G2632" s="13"/>
      <c r="H2632" s="13"/>
      <c r="I2632" s="13">
        <v>260.39999999999998</v>
      </c>
      <c r="J2632" s="74">
        <f t="shared" si="127"/>
        <v>10.85</v>
      </c>
      <c r="K2632" s="26" t="e">
        <f t="shared" si="126"/>
        <v>#REF!</v>
      </c>
      <c r="L2632" s="75" t="e">
        <f t="shared" si="128"/>
        <v>#REF!</v>
      </c>
    </row>
    <row r="2633" spans="7:12" x14ac:dyDescent="0.25">
      <c r="G2633" s="13"/>
      <c r="H2633" s="13"/>
      <c r="I2633" s="13">
        <v>260.5</v>
      </c>
      <c r="J2633" s="74">
        <f t="shared" si="127"/>
        <v>10.854166666666666</v>
      </c>
      <c r="K2633" s="26" t="e">
        <f t="shared" si="126"/>
        <v>#REF!</v>
      </c>
      <c r="L2633" s="75" t="e">
        <f t="shared" si="128"/>
        <v>#REF!</v>
      </c>
    </row>
    <row r="2634" spans="7:12" x14ac:dyDescent="0.25">
      <c r="G2634" s="13"/>
      <c r="H2634" s="13"/>
      <c r="I2634" s="13">
        <v>260.60000000000002</v>
      </c>
      <c r="J2634" s="74">
        <f t="shared" si="127"/>
        <v>10.858333333333334</v>
      </c>
      <c r="K2634" s="26" t="e">
        <f t="shared" si="126"/>
        <v>#REF!</v>
      </c>
      <c r="L2634" s="75" t="e">
        <f t="shared" si="128"/>
        <v>#REF!</v>
      </c>
    </row>
    <row r="2635" spans="7:12" x14ac:dyDescent="0.25">
      <c r="G2635" s="13"/>
      <c r="H2635" s="13"/>
      <c r="I2635" s="13">
        <v>260.7</v>
      </c>
      <c r="J2635" s="74">
        <f t="shared" si="127"/>
        <v>10.862499999999999</v>
      </c>
      <c r="K2635" s="26" t="e">
        <f t="shared" si="126"/>
        <v>#REF!</v>
      </c>
      <c r="L2635" s="75" t="e">
        <f t="shared" si="128"/>
        <v>#REF!</v>
      </c>
    </row>
    <row r="2636" spans="7:12" x14ac:dyDescent="0.25">
      <c r="G2636" s="13"/>
      <c r="H2636" s="13"/>
      <c r="I2636" s="13">
        <v>260.8</v>
      </c>
      <c r="J2636" s="74">
        <f t="shared" si="127"/>
        <v>10.866666666666667</v>
      </c>
      <c r="K2636" s="26" t="e">
        <f t="shared" si="126"/>
        <v>#REF!</v>
      </c>
      <c r="L2636" s="75" t="e">
        <f t="shared" si="128"/>
        <v>#REF!</v>
      </c>
    </row>
    <row r="2637" spans="7:12" x14ac:dyDescent="0.25">
      <c r="G2637" s="13"/>
      <c r="H2637" s="13"/>
      <c r="I2637" s="13">
        <v>260.89999999999998</v>
      </c>
      <c r="J2637" s="74">
        <f t="shared" si="127"/>
        <v>10.870833333333332</v>
      </c>
      <c r="K2637" s="26" t="e">
        <f t="shared" si="126"/>
        <v>#REF!</v>
      </c>
      <c r="L2637" s="75" t="e">
        <f t="shared" si="128"/>
        <v>#REF!</v>
      </c>
    </row>
    <row r="2638" spans="7:12" x14ac:dyDescent="0.25">
      <c r="G2638" s="13"/>
      <c r="H2638" s="13"/>
      <c r="I2638" s="13">
        <v>261</v>
      </c>
      <c r="J2638" s="74">
        <f t="shared" si="127"/>
        <v>10.875</v>
      </c>
      <c r="K2638" s="26" t="e">
        <f t="shared" si="126"/>
        <v>#REF!</v>
      </c>
      <c r="L2638" s="75" t="e">
        <f t="shared" si="128"/>
        <v>#REF!</v>
      </c>
    </row>
    <row r="2639" spans="7:12" x14ac:dyDescent="0.25">
      <c r="G2639" s="13"/>
      <c r="H2639" s="13"/>
      <c r="I2639" s="13">
        <v>261.10000000000002</v>
      </c>
      <c r="J2639" s="74">
        <f t="shared" si="127"/>
        <v>10.879166666666668</v>
      </c>
      <c r="K2639" s="26" t="e">
        <f t="shared" si="126"/>
        <v>#REF!</v>
      </c>
      <c r="L2639" s="75" t="e">
        <f t="shared" si="128"/>
        <v>#REF!</v>
      </c>
    </row>
    <row r="2640" spans="7:12" x14ac:dyDescent="0.25">
      <c r="G2640" s="13"/>
      <c r="H2640" s="13"/>
      <c r="I2640" s="13">
        <v>261.2</v>
      </c>
      <c r="J2640" s="74">
        <f t="shared" si="127"/>
        <v>10.883333333333333</v>
      </c>
      <c r="K2640" s="26" t="e">
        <f t="shared" si="126"/>
        <v>#REF!</v>
      </c>
      <c r="L2640" s="75" t="e">
        <f t="shared" si="128"/>
        <v>#REF!</v>
      </c>
    </row>
    <row r="2641" spans="7:12" x14ac:dyDescent="0.25">
      <c r="G2641" s="13"/>
      <c r="H2641" s="13"/>
      <c r="I2641" s="13">
        <v>261.3</v>
      </c>
      <c r="J2641" s="74">
        <f t="shared" si="127"/>
        <v>10.887500000000001</v>
      </c>
      <c r="K2641" s="26" t="e">
        <f t="shared" si="126"/>
        <v>#REF!</v>
      </c>
      <c r="L2641" s="75" t="e">
        <f t="shared" si="128"/>
        <v>#REF!</v>
      </c>
    </row>
    <row r="2642" spans="7:12" x14ac:dyDescent="0.25">
      <c r="G2642" s="13"/>
      <c r="H2642" s="13"/>
      <c r="I2642" s="13">
        <v>261.39999999999998</v>
      </c>
      <c r="J2642" s="74">
        <f t="shared" si="127"/>
        <v>10.891666666666666</v>
      </c>
      <c r="K2642" s="26" t="e">
        <f t="shared" si="126"/>
        <v>#REF!</v>
      </c>
      <c r="L2642" s="75" t="e">
        <f t="shared" si="128"/>
        <v>#REF!</v>
      </c>
    </row>
    <row r="2643" spans="7:12" x14ac:dyDescent="0.25">
      <c r="G2643" s="13"/>
      <c r="H2643" s="13"/>
      <c r="I2643" s="13">
        <v>261.5</v>
      </c>
      <c r="J2643" s="74">
        <f t="shared" si="127"/>
        <v>10.895833333333334</v>
      </c>
      <c r="K2643" s="26" t="e">
        <f t="shared" si="126"/>
        <v>#REF!</v>
      </c>
      <c r="L2643" s="75" t="e">
        <f t="shared" si="128"/>
        <v>#REF!</v>
      </c>
    </row>
    <row r="2644" spans="7:12" x14ac:dyDescent="0.25">
      <c r="G2644" s="13"/>
      <c r="H2644" s="13"/>
      <c r="I2644" s="13">
        <v>261.60000000000002</v>
      </c>
      <c r="J2644" s="74">
        <f t="shared" si="127"/>
        <v>10.9</v>
      </c>
      <c r="K2644" s="26" t="e">
        <f t="shared" si="126"/>
        <v>#REF!</v>
      </c>
      <c r="L2644" s="75" t="e">
        <f t="shared" si="128"/>
        <v>#REF!</v>
      </c>
    </row>
    <row r="2645" spans="7:12" x14ac:dyDescent="0.25">
      <c r="G2645" s="13"/>
      <c r="H2645" s="13"/>
      <c r="I2645" s="13">
        <v>261.7</v>
      </c>
      <c r="J2645" s="74">
        <f t="shared" si="127"/>
        <v>10.904166666666667</v>
      </c>
      <c r="K2645" s="26" t="e">
        <f t="shared" si="126"/>
        <v>#REF!</v>
      </c>
      <c r="L2645" s="75" t="e">
        <f t="shared" si="128"/>
        <v>#REF!</v>
      </c>
    </row>
    <row r="2646" spans="7:12" x14ac:dyDescent="0.25">
      <c r="G2646" s="13"/>
      <c r="H2646" s="13"/>
      <c r="I2646" s="13">
        <v>261.8</v>
      </c>
      <c r="J2646" s="74">
        <f t="shared" si="127"/>
        <v>10.908333333333333</v>
      </c>
      <c r="K2646" s="26" t="e">
        <f t="shared" si="126"/>
        <v>#REF!</v>
      </c>
      <c r="L2646" s="75" t="e">
        <f t="shared" si="128"/>
        <v>#REF!</v>
      </c>
    </row>
    <row r="2647" spans="7:12" x14ac:dyDescent="0.25">
      <c r="G2647" s="13"/>
      <c r="H2647" s="13"/>
      <c r="I2647" s="13">
        <v>261.89999999999998</v>
      </c>
      <c r="J2647" s="74">
        <f t="shared" si="127"/>
        <v>10.9125</v>
      </c>
      <c r="K2647" s="26" t="e">
        <f t="shared" si="126"/>
        <v>#REF!</v>
      </c>
      <c r="L2647" s="75" t="e">
        <f t="shared" si="128"/>
        <v>#REF!</v>
      </c>
    </row>
    <row r="2648" spans="7:12" x14ac:dyDescent="0.25">
      <c r="G2648" s="13"/>
      <c r="H2648" s="13"/>
      <c r="I2648" s="13">
        <v>262</v>
      </c>
      <c r="J2648" s="74">
        <f t="shared" si="127"/>
        <v>10.916666666666666</v>
      </c>
      <c r="K2648" s="26" t="e">
        <f t="shared" si="126"/>
        <v>#REF!</v>
      </c>
      <c r="L2648" s="75" t="e">
        <f t="shared" si="128"/>
        <v>#REF!</v>
      </c>
    </row>
    <row r="2649" spans="7:12" x14ac:dyDescent="0.25">
      <c r="G2649" s="13"/>
      <c r="H2649" s="13"/>
      <c r="I2649" s="13">
        <v>262.10000000000002</v>
      </c>
      <c r="J2649" s="74">
        <f t="shared" si="127"/>
        <v>10.920833333333334</v>
      </c>
      <c r="K2649" s="26" t="e">
        <f t="shared" si="126"/>
        <v>#REF!</v>
      </c>
      <c r="L2649" s="75" t="e">
        <f t="shared" si="128"/>
        <v>#REF!</v>
      </c>
    </row>
    <row r="2650" spans="7:12" x14ac:dyDescent="0.25">
      <c r="G2650" s="13"/>
      <c r="H2650" s="13"/>
      <c r="I2650" s="13">
        <v>262.2</v>
      </c>
      <c r="J2650" s="74">
        <f t="shared" si="127"/>
        <v>10.924999999999999</v>
      </c>
      <c r="K2650" s="26" t="e">
        <f t="shared" si="126"/>
        <v>#REF!</v>
      </c>
      <c r="L2650" s="75" t="e">
        <f t="shared" si="128"/>
        <v>#REF!</v>
      </c>
    </row>
    <row r="2651" spans="7:12" x14ac:dyDescent="0.25">
      <c r="G2651" s="13"/>
      <c r="H2651" s="13"/>
      <c r="I2651" s="13">
        <v>262.3</v>
      </c>
      <c r="J2651" s="74">
        <f t="shared" si="127"/>
        <v>10.929166666666667</v>
      </c>
      <c r="K2651" s="26" t="e">
        <f t="shared" si="126"/>
        <v>#REF!</v>
      </c>
      <c r="L2651" s="75" t="e">
        <f t="shared" si="128"/>
        <v>#REF!</v>
      </c>
    </row>
    <row r="2652" spans="7:12" x14ac:dyDescent="0.25">
      <c r="G2652" s="13"/>
      <c r="H2652" s="13"/>
      <c r="I2652" s="13">
        <v>262.39999999999998</v>
      </c>
      <c r="J2652" s="74">
        <f t="shared" si="127"/>
        <v>10.933333333333332</v>
      </c>
      <c r="K2652" s="26" t="e">
        <f t="shared" ref="K2652:K2715" si="129">100%-EXP(-I2652/24*$B$10)</f>
        <v>#REF!</v>
      </c>
      <c r="L2652" s="75" t="e">
        <f t="shared" si="128"/>
        <v>#REF!</v>
      </c>
    </row>
    <row r="2653" spans="7:12" x14ac:dyDescent="0.25">
      <c r="G2653" s="13"/>
      <c r="H2653" s="13"/>
      <c r="I2653" s="13">
        <v>262.5</v>
      </c>
      <c r="J2653" s="74">
        <f t="shared" ref="J2653:J2716" si="130">I2653/24</f>
        <v>10.9375</v>
      </c>
      <c r="K2653" s="26" t="e">
        <f t="shared" si="129"/>
        <v>#REF!</v>
      </c>
      <c r="L2653" s="75" t="e">
        <f t="shared" si="128"/>
        <v>#REF!</v>
      </c>
    </row>
    <row r="2654" spans="7:12" x14ac:dyDescent="0.25">
      <c r="G2654" s="13"/>
      <c r="H2654" s="13"/>
      <c r="I2654" s="13">
        <v>262.60000000000002</v>
      </c>
      <c r="J2654" s="74">
        <f t="shared" si="130"/>
        <v>10.941666666666668</v>
      </c>
      <c r="K2654" s="26" t="e">
        <f t="shared" si="129"/>
        <v>#REF!</v>
      </c>
      <c r="L2654" s="75" t="e">
        <f t="shared" si="128"/>
        <v>#REF!</v>
      </c>
    </row>
    <row r="2655" spans="7:12" x14ac:dyDescent="0.25">
      <c r="G2655" s="13"/>
      <c r="H2655" s="13"/>
      <c r="I2655" s="13">
        <v>262.7</v>
      </c>
      <c r="J2655" s="74">
        <f t="shared" si="130"/>
        <v>10.945833333333333</v>
      </c>
      <c r="K2655" s="26" t="e">
        <f t="shared" si="129"/>
        <v>#REF!</v>
      </c>
      <c r="L2655" s="75" t="e">
        <f t="shared" ref="L2655:L2718" si="131">K2655-K2654</f>
        <v>#REF!</v>
      </c>
    </row>
    <row r="2656" spans="7:12" x14ac:dyDescent="0.25">
      <c r="G2656" s="13"/>
      <c r="H2656" s="13"/>
      <c r="I2656" s="13">
        <v>262.8</v>
      </c>
      <c r="J2656" s="74">
        <f t="shared" si="130"/>
        <v>10.950000000000001</v>
      </c>
      <c r="K2656" s="26" t="e">
        <f t="shared" si="129"/>
        <v>#REF!</v>
      </c>
      <c r="L2656" s="75" t="e">
        <f t="shared" si="131"/>
        <v>#REF!</v>
      </c>
    </row>
    <row r="2657" spans="7:12" x14ac:dyDescent="0.25">
      <c r="G2657" s="13"/>
      <c r="H2657" s="13"/>
      <c r="I2657" s="13">
        <v>262.89999999999998</v>
      </c>
      <c r="J2657" s="74">
        <f t="shared" si="130"/>
        <v>10.954166666666666</v>
      </c>
      <c r="K2657" s="26" t="e">
        <f t="shared" si="129"/>
        <v>#REF!</v>
      </c>
      <c r="L2657" s="75" t="e">
        <f t="shared" si="131"/>
        <v>#REF!</v>
      </c>
    </row>
    <row r="2658" spans="7:12" x14ac:dyDescent="0.25">
      <c r="G2658" s="13"/>
      <c r="H2658" s="13"/>
      <c r="I2658" s="13">
        <v>263</v>
      </c>
      <c r="J2658" s="74">
        <f t="shared" si="130"/>
        <v>10.958333333333334</v>
      </c>
      <c r="K2658" s="26" t="e">
        <f t="shared" si="129"/>
        <v>#REF!</v>
      </c>
      <c r="L2658" s="75" t="e">
        <f t="shared" si="131"/>
        <v>#REF!</v>
      </c>
    </row>
    <row r="2659" spans="7:12" x14ac:dyDescent="0.25">
      <c r="G2659" s="13"/>
      <c r="H2659" s="13"/>
      <c r="I2659" s="13">
        <v>263.10000000000002</v>
      </c>
      <c r="J2659" s="74">
        <f t="shared" si="130"/>
        <v>10.9625</v>
      </c>
      <c r="K2659" s="26" t="e">
        <f t="shared" si="129"/>
        <v>#REF!</v>
      </c>
      <c r="L2659" s="75" t="e">
        <f t="shared" si="131"/>
        <v>#REF!</v>
      </c>
    </row>
    <row r="2660" spans="7:12" x14ac:dyDescent="0.25">
      <c r="G2660" s="13"/>
      <c r="H2660" s="13"/>
      <c r="I2660" s="13">
        <v>263.2</v>
      </c>
      <c r="J2660" s="74">
        <f t="shared" si="130"/>
        <v>10.966666666666667</v>
      </c>
      <c r="K2660" s="26" t="e">
        <f t="shared" si="129"/>
        <v>#REF!</v>
      </c>
      <c r="L2660" s="75" t="e">
        <f t="shared" si="131"/>
        <v>#REF!</v>
      </c>
    </row>
    <row r="2661" spans="7:12" x14ac:dyDescent="0.25">
      <c r="G2661" s="13"/>
      <c r="H2661" s="13"/>
      <c r="I2661" s="13">
        <v>263.3</v>
      </c>
      <c r="J2661" s="74">
        <f t="shared" si="130"/>
        <v>10.970833333333333</v>
      </c>
      <c r="K2661" s="26" t="e">
        <f t="shared" si="129"/>
        <v>#REF!</v>
      </c>
      <c r="L2661" s="75" t="e">
        <f t="shared" si="131"/>
        <v>#REF!</v>
      </c>
    </row>
    <row r="2662" spans="7:12" x14ac:dyDescent="0.25">
      <c r="G2662" s="13"/>
      <c r="H2662" s="13"/>
      <c r="I2662" s="13">
        <v>263.39999999999998</v>
      </c>
      <c r="J2662" s="74">
        <f t="shared" si="130"/>
        <v>10.975</v>
      </c>
      <c r="K2662" s="26" t="e">
        <f t="shared" si="129"/>
        <v>#REF!</v>
      </c>
      <c r="L2662" s="75" t="e">
        <f t="shared" si="131"/>
        <v>#REF!</v>
      </c>
    </row>
    <row r="2663" spans="7:12" x14ac:dyDescent="0.25">
      <c r="G2663" s="13"/>
      <c r="H2663" s="13"/>
      <c r="I2663" s="13">
        <v>263.5</v>
      </c>
      <c r="J2663" s="74">
        <f t="shared" si="130"/>
        <v>10.979166666666666</v>
      </c>
      <c r="K2663" s="26" t="e">
        <f t="shared" si="129"/>
        <v>#REF!</v>
      </c>
      <c r="L2663" s="75" t="e">
        <f t="shared" si="131"/>
        <v>#REF!</v>
      </c>
    </row>
    <row r="2664" spans="7:12" x14ac:dyDescent="0.25">
      <c r="G2664" s="13"/>
      <c r="H2664" s="13"/>
      <c r="I2664" s="13">
        <v>263.60000000000002</v>
      </c>
      <c r="J2664" s="74">
        <f t="shared" si="130"/>
        <v>10.983333333333334</v>
      </c>
      <c r="K2664" s="26" t="e">
        <f t="shared" si="129"/>
        <v>#REF!</v>
      </c>
      <c r="L2664" s="75" t="e">
        <f t="shared" si="131"/>
        <v>#REF!</v>
      </c>
    </row>
    <row r="2665" spans="7:12" x14ac:dyDescent="0.25">
      <c r="G2665" s="13"/>
      <c r="H2665" s="13"/>
      <c r="I2665" s="13">
        <v>263.7</v>
      </c>
      <c r="J2665" s="74">
        <f t="shared" si="130"/>
        <v>10.987499999999999</v>
      </c>
      <c r="K2665" s="26" t="e">
        <f t="shared" si="129"/>
        <v>#REF!</v>
      </c>
      <c r="L2665" s="75" t="e">
        <f t="shared" si="131"/>
        <v>#REF!</v>
      </c>
    </row>
    <row r="2666" spans="7:12" x14ac:dyDescent="0.25">
      <c r="G2666" s="13"/>
      <c r="H2666" s="13"/>
      <c r="I2666" s="13">
        <v>263.8</v>
      </c>
      <c r="J2666" s="74">
        <f t="shared" si="130"/>
        <v>10.991666666666667</v>
      </c>
      <c r="K2666" s="26" t="e">
        <f t="shared" si="129"/>
        <v>#REF!</v>
      </c>
      <c r="L2666" s="75" t="e">
        <f t="shared" si="131"/>
        <v>#REF!</v>
      </c>
    </row>
    <row r="2667" spans="7:12" x14ac:dyDescent="0.25">
      <c r="G2667" s="13"/>
      <c r="H2667" s="13"/>
      <c r="I2667" s="13">
        <v>263.89999999999998</v>
      </c>
      <c r="J2667" s="74">
        <f t="shared" si="130"/>
        <v>10.995833333333332</v>
      </c>
      <c r="K2667" s="26" t="e">
        <f t="shared" si="129"/>
        <v>#REF!</v>
      </c>
      <c r="L2667" s="75" t="e">
        <f t="shared" si="131"/>
        <v>#REF!</v>
      </c>
    </row>
    <row r="2668" spans="7:12" x14ac:dyDescent="0.25">
      <c r="G2668" s="13"/>
      <c r="H2668" s="13"/>
      <c r="I2668" s="66">
        <v>264</v>
      </c>
      <c r="J2668" s="74">
        <f t="shared" si="130"/>
        <v>11</v>
      </c>
      <c r="K2668" s="26" t="e">
        <f t="shared" si="129"/>
        <v>#REF!</v>
      </c>
      <c r="L2668" s="75" t="e">
        <f t="shared" si="131"/>
        <v>#REF!</v>
      </c>
    </row>
    <row r="2669" spans="7:12" x14ac:dyDescent="0.25">
      <c r="G2669" s="13"/>
      <c r="H2669" s="13"/>
      <c r="I2669" s="13">
        <v>264.10000000000002</v>
      </c>
      <c r="J2669" s="74">
        <f t="shared" si="130"/>
        <v>11.004166666666668</v>
      </c>
      <c r="K2669" s="26" t="e">
        <f t="shared" si="129"/>
        <v>#REF!</v>
      </c>
      <c r="L2669" s="75" t="e">
        <f t="shared" si="131"/>
        <v>#REF!</v>
      </c>
    </row>
    <row r="2670" spans="7:12" x14ac:dyDescent="0.25">
      <c r="G2670" s="13"/>
      <c r="H2670" s="13"/>
      <c r="I2670" s="13">
        <v>264.2</v>
      </c>
      <c r="J2670" s="74">
        <f t="shared" si="130"/>
        <v>11.008333333333333</v>
      </c>
      <c r="K2670" s="26" t="e">
        <f t="shared" si="129"/>
        <v>#REF!</v>
      </c>
      <c r="L2670" s="75" t="e">
        <f t="shared" si="131"/>
        <v>#REF!</v>
      </c>
    </row>
    <row r="2671" spans="7:12" x14ac:dyDescent="0.25">
      <c r="G2671" s="13"/>
      <c r="H2671" s="13"/>
      <c r="I2671" s="13">
        <v>264.3</v>
      </c>
      <c r="J2671" s="74">
        <f t="shared" si="130"/>
        <v>11.012500000000001</v>
      </c>
      <c r="K2671" s="26" t="e">
        <f t="shared" si="129"/>
        <v>#REF!</v>
      </c>
      <c r="L2671" s="75" t="e">
        <f t="shared" si="131"/>
        <v>#REF!</v>
      </c>
    </row>
    <row r="2672" spans="7:12" x14ac:dyDescent="0.25">
      <c r="G2672" s="13"/>
      <c r="H2672" s="13"/>
      <c r="I2672" s="13">
        <v>264.39999999999998</v>
      </c>
      <c r="J2672" s="74">
        <f t="shared" si="130"/>
        <v>11.016666666666666</v>
      </c>
      <c r="K2672" s="26" t="e">
        <f t="shared" si="129"/>
        <v>#REF!</v>
      </c>
      <c r="L2672" s="75" t="e">
        <f t="shared" si="131"/>
        <v>#REF!</v>
      </c>
    </row>
    <row r="2673" spans="7:12" x14ac:dyDescent="0.25">
      <c r="G2673" s="13"/>
      <c r="H2673" s="13"/>
      <c r="I2673" s="13">
        <v>264.5</v>
      </c>
      <c r="J2673" s="74">
        <f t="shared" si="130"/>
        <v>11.020833333333334</v>
      </c>
      <c r="K2673" s="26" t="e">
        <f t="shared" si="129"/>
        <v>#REF!</v>
      </c>
      <c r="L2673" s="75" t="e">
        <f t="shared" si="131"/>
        <v>#REF!</v>
      </c>
    </row>
    <row r="2674" spans="7:12" x14ac:dyDescent="0.25">
      <c r="G2674" s="13"/>
      <c r="H2674" s="13"/>
      <c r="I2674" s="13">
        <v>264.60000000000002</v>
      </c>
      <c r="J2674" s="74">
        <f t="shared" si="130"/>
        <v>11.025</v>
      </c>
      <c r="K2674" s="26" t="e">
        <f t="shared" si="129"/>
        <v>#REF!</v>
      </c>
      <c r="L2674" s="75" t="e">
        <f t="shared" si="131"/>
        <v>#REF!</v>
      </c>
    </row>
    <row r="2675" spans="7:12" x14ac:dyDescent="0.25">
      <c r="G2675" s="13"/>
      <c r="H2675" s="13"/>
      <c r="I2675" s="13">
        <v>264.7</v>
      </c>
      <c r="J2675" s="74">
        <f t="shared" si="130"/>
        <v>11.029166666666667</v>
      </c>
      <c r="K2675" s="26" t="e">
        <f t="shared" si="129"/>
        <v>#REF!</v>
      </c>
      <c r="L2675" s="75" t="e">
        <f t="shared" si="131"/>
        <v>#REF!</v>
      </c>
    </row>
    <row r="2676" spans="7:12" x14ac:dyDescent="0.25">
      <c r="G2676" s="13"/>
      <c r="H2676" s="13"/>
      <c r="I2676" s="13">
        <v>264.8</v>
      </c>
      <c r="J2676" s="74">
        <f t="shared" si="130"/>
        <v>11.033333333333333</v>
      </c>
      <c r="K2676" s="26" t="e">
        <f t="shared" si="129"/>
        <v>#REF!</v>
      </c>
      <c r="L2676" s="75" t="e">
        <f t="shared" si="131"/>
        <v>#REF!</v>
      </c>
    </row>
    <row r="2677" spans="7:12" x14ac:dyDescent="0.25">
      <c r="G2677" s="13"/>
      <c r="H2677" s="13"/>
      <c r="I2677" s="13">
        <v>264.89999999999998</v>
      </c>
      <c r="J2677" s="74">
        <f t="shared" si="130"/>
        <v>11.0375</v>
      </c>
      <c r="K2677" s="26" t="e">
        <f t="shared" si="129"/>
        <v>#REF!</v>
      </c>
      <c r="L2677" s="75" t="e">
        <f t="shared" si="131"/>
        <v>#REF!</v>
      </c>
    </row>
    <row r="2678" spans="7:12" x14ac:dyDescent="0.25">
      <c r="G2678" s="13"/>
      <c r="H2678" s="13"/>
      <c r="I2678" s="13">
        <v>265</v>
      </c>
      <c r="J2678" s="74">
        <f t="shared" si="130"/>
        <v>11.041666666666666</v>
      </c>
      <c r="K2678" s="26" t="e">
        <f t="shared" si="129"/>
        <v>#REF!</v>
      </c>
      <c r="L2678" s="75" t="e">
        <f t="shared" si="131"/>
        <v>#REF!</v>
      </c>
    </row>
    <row r="2679" spans="7:12" x14ac:dyDescent="0.25">
      <c r="G2679" s="13"/>
      <c r="H2679" s="13"/>
      <c r="I2679" s="13">
        <v>265.10000000000002</v>
      </c>
      <c r="J2679" s="74">
        <f t="shared" si="130"/>
        <v>11.045833333333334</v>
      </c>
      <c r="K2679" s="26" t="e">
        <f t="shared" si="129"/>
        <v>#REF!</v>
      </c>
      <c r="L2679" s="75" t="e">
        <f t="shared" si="131"/>
        <v>#REF!</v>
      </c>
    </row>
    <row r="2680" spans="7:12" x14ac:dyDescent="0.25">
      <c r="G2680" s="13"/>
      <c r="H2680" s="13"/>
      <c r="I2680" s="13">
        <v>265.2</v>
      </c>
      <c r="J2680" s="74">
        <f t="shared" si="130"/>
        <v>11.049999999999999</v>
      </c>
      <c r="K2680" s="26" t="e">
        <f t="shared" si="129"/>
        <v>#REF!</v>
      </c>
      <c r="L2680" s="75" t="e">
        <f t="shared" si="131"/>
        <v>#REF!</v>
      </c>
    </row>
    <row r="2681" spans="7:12" x14ac:dyDescent="0.25">
      <c r="G2681" s="13"/>
      <c r="H2681" s="13"/>
      <c r="I2681" s="13">
        <v>265.3</v>
      </c>
      <c r="J2681" s="74">
        <f t="shared" si="130"/>
        <v>11.054166666666667</v>
      </c>
      <c r="K2681" s="26" t="e">
        <f t="shared" si="129"/>
        <v>#REF!</v>
      </c>
      <c r="L2681" s="75" t="e">
        <f t="shared" si="131"/>
        <v>#REF!</v>
      </c>
    </row>
    <row r="2682" spans="7:12" x14ac:dyDescent="0.25">
      <c r="G2682" s="13"/>
      <c r="H2682" s="13"/>
      <c r="I2682" s="13">
        <v>265.39999999999998</v>
      </c>
      <c r="J2682" s="74">
        <f t="shared" si="130"/>
        <v>11.058333333333332</v>
      </c>
      <c r="K2682" s="26" t="e">
        <f t="shared" si="129"/>
        <v>#REF!</v>
      </c>
      <c r="L2682" s="75" t="e">
        <f t="shared" si="131"/>
        <v>#REF!</v>
      </c>
    </row>
    <row r="2683" spans="7:12" x14ac:dyDescent="0.25">
      <c r="G2683" s="13"/>
      <c r="H2683" s="13"/>
      <c r="I2683" s="13">
        <v>265.5</v>
      </c>
      <c r="J2683" s="74">
        <f t="shared" si="130"/>
        <v>11.0625</v>
      </c>
      <c r="K2683" s="26" t="e">
        <f t="shared" si="129"/>
        <v>#REF!</v>
      </c>
      <c r="L2683" s="75" t="e">
        <f t="shared" si="131"/>
        <v>#REF!</v>
      </c>
    </row>
    <row r="2684" spans="7:12" x14ac:dyDescent="0.25">
      <c r="G2684" s="13"/>
      <c r="H2684" s="13"/>
      <c r="I2684" s="13">
        <v>265.60000000000002</v>
      </c>
      <c r="J2684" s="74">
        <f t="shared" si="130"/>
        <v>11.066666666666668</v>
      </c>
      <c r="K2684" s="26" t="e">
        <f t="shared" si="129"/>
        <v>#REF!</v>
      </c>
      <c r="L2684" s="75" t="e">
        <f t="shared" si="131"/>
        <v>#REF!</v>
      </c>
    </row>
    <row r="2685" spans="7:12" x14ac:dyDescent="0.25">
      <c r="G2685" s="13"/>
      <c r="H2685" s="13"/>
      <c r="I2685" s="13">
        <v>265.7</v>
      </c>
      <c r="J2685" s="74">
        <f t="shared" si="130"/>
        <v>11.070833333333333</v>
      </c>
      <c r="K2685" s="26" t="e">
        <f t="shared" si="129"/>
        <v>#REF!</v>
      </c>
      <c r="L2685" s="75" t="e">
        <f t="shared" si="131"/>
        <v>#REF!</v>
      </c>
    </row>
    <row r="2686" spans="7:12" x14ac:dyDescent="0.25">
      <c r="G2686" s="13"/>
      <c r="H2686" s="13"/>
      <c r="I2686" s="13">
        <v>265.8</v>
      </c>
      <c r="J2686" s="74">
        <f t="shared" si="130"/>
        <v>11.075000000000001</v>
      </c>
      <c r="K2686" s="26" t="e">
        <f t="shared" si="129"/>
        <v>#REF!</v>
      </c>
      <c r="L2686" s="75" t="e">
        <f t="shared" si="131"/>
        <v>#REF!</v>
      </c>
    </row>
    <row r="2687" spans="7:12" x14ac:dyDescent="0.25">
      <c r="G2687" s="13"/>
      <c r="H2687" s="13"/>
      <c r="I2687" s="13">
        <v>265.89999999999998</v>
      </c>
      <c r="J2687" s="74">
        <f t="shared" si="130"/>
        <v>11.079166666666666</v>
      </c>
      <c r="K2687" s="26" t="e">
        <f t="shared" si="129"/>
        <v>#REF!</v>
      </c>
      <c r="L2687" s="75" t="e">
        <f t="shared" si="131"/>
        <v>#REF!</v>
      </c>
    </row>
    <row r="2688" spans="7:12" x14ac:dyDescent="0.25">
      <c r="G2688" s="13"/>
      <c r="H2688" s="13"/>
      <c r="I2688" s="13">
        <v>266</v>
      </c>
      <c r="J2688" s="74">
        <f t="shared" si="130"/>
        <v>11.083333333333334</v>
      </c>
      <c r="K2688" s="26" t="e">
        <f t="shared" si="129"/>
        <v>#REF!</v>
      </c>
      <c r="L2688" s="75" t="e">
        <f t="shared" si="131"/>
        <v>#REF!</v>
      </c>
    </row>
    <row r="2689" spans="7:12" x14ac:dyDescent="0.25">
      <c r="G2689" s="13"/>
      <c r="H2689" s="13"/>
      <c r="I2689" s="13">
        <v>266.10000000000002</v>
      </c>
      <c r="J2689" s="74">
        <f t="shared" si="130"/>
        <v>11.0875</v>
      </c>
      <c r="K2689" s="26" t="e">
        <f t="shared" si="129"/>
        <v>#REF!</v>
      </c>
      <c r="L2689" s="75" t="e">
        <f t="shared" si="131"/>
        <v>#REF!</v>
      </c>
    </row>
    <row r="2690" spans="7:12" x14ac:dyDescent="0.25">
      <c r="G2690" s="13"/>
      <c r="H2690" s="13"/>
      <c r="I2690" s="13">
        <v>266.2</v>
      </c>
      <c r="J2690" s="74">
        <f t="shared" si="130"/>
        <v>11.091666666666667</v>
      </c>
      <c r="K2690" s="26" t="e">
        <f t="shared" si="129"/>
        <v>#REF!</v>
      </c>
      <c r="L2690" s="75" t="e">
        <f t="shared" si="131"/>
        <v>#REF!</v>
      </c>
    </row>
    <row r="2691" spans="7:12" x14ac:dyDescent="0.25">
      <c r="G2691" s="13"/>
      <c r="H2691" s="13"/>
      <c r="I2691" s="13">
        <v>266.3</v>
      </c>
      <c r="J2691" s="74">
        <f t="shared" si="130"/>
        <v>11.095833333333333</v>
      </c>
      <c r="K2691" s="26" t="e">
        <f t="shared" si="129"/>
        <v>#REF!</v>
      </c>
      <c r="L2691" s="75" t="e">
        <f t="shared" si="131"/>
        <v>#REF!</v>
      </c>
    </row>
    <row r="2692" spans="7:12" x14ac:dyDescent="0.25">
      <c r="G2692" s="13"/>
      <c r="H2692" s="13"/>
      <c r="I2692" s="13">
        <v>266.39999999999998</v>
      </c>
      <c r="J2692" s="74">
        <f t="shared" si="130"/>
        <v>11.1</v>
      </c>
      <c r="K2692" s="26" t="e">
        <f t="shared" si="129"/>
        <v>#REF!</v>
      </c>
      <c r="L2692" s="75" t="e">
        <f t="shared" si="131"/>
        <v>#REF!</v>
      </c>
    </row>
    <row r="2693" spans="7:12" x14ac:dyDescent="0.25">
      <c r="G2693" s="13"/>
      <c r="H2693" s="13"/>
      <c r="I2693" s="13">
        <v>266.5</v>
      </c>
      <c r="J2693" s="74">
        <f t="shared" si="130"/>
        <v>11.104166666666666</v>
      </c>
      <c r="K2693" s="26" t="e">
        <f t="shared" si="129"/>
        <v>#REF!</v>
      </c>
      <c r="L2693" s="75" t="e">
        <f t="shared" si="131"/>
        <v>#REF!</v>
      </c>
    </row>
    <row r="2694" spans="7:12" x14ac:dyDescent="0.25">
      <c r="G2694" s="13"/>
      <c r="H2694" s="13"/>
      <c r="I2694" s="13">
        <v>266.60000000000002</v>
      </c>
      <c r="J2694" s="74">
        <f t="shared" si="130"/>
        <v>11.108333333333334</v>
      </c>
      <c r="K2694" s="26" t="e">
        <f t="shared" si="129"/>
        <v>#REF!</v>
      </c>
      <c r="L2694" s="75" t="e">
        <f t="shared" si="131"/>
        <v>#REF!</v>
      </c>
    </row>
    <row r="2695" spans="7:12" x14ac:dyDescent="0.25">
      <c r="G2695" s="13"/>
      <c r="H2695" s="13"/>
      <c r="I2695" s="13">
        <v>266.7</v>
      </c>
      <c r="J2695" s="74">
        <f t="shared" si="130"/>
        <v>11.112499999999999</v>
      </c>
      <c r="K2695" s="26" t="e">
        <f t="shared" si="129"/>
        <v>#REF!</v>
      </c>
      <c r="L2695" s="75" t="e">
        <f t="shared" si="131"/>
        <v>#REF!</v>
      </c>
    </row>
    <row r="2696" spans="7:12" x14ac:dyDescent="0.25">
      <c r="G2696" s="13"/>
      <c r="H2696" s="13"/>
      <c r="I2696" s="13">
        <v>266.8</v>
      </c>
      <c r="J2696" s="74">
        <f t="shared" si="130"/>
        <v>11.116666666666667</v>
      </c>
      <c r="K2696" s="26" t="e">
        <f t="shared" si="129"/>
        <v>#REF!</v>
      </c>
      <c r="L2696" s="75" t="e">
        <f t="shared" si="131"/>
        <v>#REF!</v>
      </c>
    </row>
    <row r="2697" spans="7:12" x14ac:dyDescent="0.25">
      <c r="G2697" s="13"/>
      <c r="H2697" s="13"/>
      <c r="I2697" s="13">
        <v>266.89999999999998</v>
      </c>
      <c r="J2697" s="74">
        <f t="shared" si="130"/>
        <v>11.120833333333332</v>
      </c>
      <c r="K2697" s="26" t="e">
        <f t="shared" si="129"/>
        <v>#REF!</v>
      </c>
      <c r="L2697" s="75" t="e">
        <f t="shared" si="131"/>
        <v>#REF!</v>
      </c>
    </row>
    <row r="2698" spans="7:12" x14ac:dyDescent="0.25">
      <c r="G2698" s="13"/>
      <c r="H2698" s="13"/>
      <c r="I2698" s="13">
        <v>267</v>
      </c>
      <c r="J2698" s="74">
        <f t="shared" si="130"/>
        <v>11.125</v>
      </c>
      <c r="K2698" s="26" t="e">
        <f t="shared" si="129"/>
        <v>#REF!</v>
      </c>
      <c r="L2698" s="75" t="e">
        <f t="shared" si="131"/>
        <v>#REF!</v>
      </c>
    </row>
    <row r="2699" spans="7:12" x14ac:dyDescent="0.25">
      <c r="G2699" s="13"/>
      <c r="H2699" s="13"/>
      <c r="I2699" s="13">
        <v>267.10000000000002</v>
      </c>
      <c r="J2699" s="74">
        <f t="shared" si="130"/>
        <v>11.129166666666668</v>
      </c>
      <c r="K2699" s="26" t="e">
        <f t="shared" si="129"/>
        <v>#REF!</v>
      </c>
      <c r="L2699" s="75" t="e">
        <f t="shared" si="131"/>
        <v>#REF!</v>
      </c>
    </row>
    <row r="2700" spans="7:12" x14ac:dyDescent="0.25">
      <c r="G2700" s="13"/>
      <c r="H2700" s="13"/>
      <c r="I2700" s="13">
        <v>267.2</v>
      </c>
      <c r="J2700" s="74">
        <f t="shared" si="130"/>
        <v>11.133333333333333</v>
      </c>
      <c r="K2700" s="26" t="e">
        <f t="shared" si="129"/>
        <v>#REF!</v>
      </c>
      <c r="L2700" s="75" t="e">
        <f t="shared" si="131"/>
        <v>#REF!</v>
      </c>
    </row>
    <row r="2701" spans="7:12" x14ac:dyDescent="0.25">
      <c r="G2701" s="13"/>
      <c r="H2701" s="13"/>
      <c r="I2701" s="13">
        <v>267.3</v>
      </c>
      <c r="J2701" s="74">
        <f t="shared" si="130"/>
        <v>11.137500000000001</v>
      </c>
      <c r="K2701" s="26" t="e">
        <f t="shared" si="129"/>
        <v>#REF!</v>
      </c>
      <c r="L2701" s="75" t="e">
        <f t="shared" si="131"/>
        <v>#REF!</v>
      </c>
    </row>
    <row r="2702" spans="7:12" x14ac:dyDescent="0.25">
      <c r="G2702" s="13"/>
      <c r="H2702" s="13"/>
      <c r="I2702" s="13">
        <v>267.39999999999998</v>
      </c>
      <c r="J2702" s="74">
        <f t="shared" si="130"/>
        <v>11.141666666666666</v>
      </c>
      <c r="K2702" s="26" t="e">
        <f t="shared" si="129"/>
        <v>#REF!</v>
      </c>
      <c r="L2702" s="75" t="e">
        <f t="shared" si="131"/>
        <v>#REF!</v>
      </c>
    </row>
    <row r="2703" spans="7:12" x14ac:dyDescent="0.25">
      <c r="G2703" s="13"/>
      <c r="H2703" s="13"/>
      <c r="I2703" s="13">
        <v>267.5</v>
      </c>
      <c r="J2703" s="74">
        <f t="shared" si="130"/>
        <v>11.145833333333334</v>
      </c>
      <c r="K2703" s="26" t="e">
        <f t="shared" si="129"/>
        <v>#REF!</v>
      </c>
      <c r="L2703" s="75" t="e">
        <f t="shared" si="131"/>
        <v>#REF!</v>
      </c>
    </row>
    <row r="2704" spans="7:12" x14ac:dyDescent="0.25">
      <c r="G2704" s="13"/>
      <c r="H2704" s="13"/>
      <c r="I2704" s="13">
        <v>267.60000000000002</v>
      </c>
      <c r="J2704" s="74">
        <f t="shared" si="130"/>
        <v>11.15</v>
      </c>
      <c r="K2704" s="26" t="e">
        <f t="shared" si="129"/>
        <v>#REF!</v>
      </c>
      <c r="L2704" s="75" t="e">
        <f t="shared" si="131"/>
        <v>#REF!</v>
      </c>
    </row>
    <row r="2705" spans="7:12" x14ac:dyDescent="0.25">
      <c r="G2705" s="13"/>
      <c r="H2705" s="13"/>
      <c r="I2705" s="13">
        <v>267.7</v>
      </c>
      <c r="J2705" s="74">
        <f t="shared" si="130"/>
        <v>11.154166666666667</v>
      </c>
      <c r="K2705" s="26" t="e">
        <f t="shared" si="129"/>
        <v>#REF!</v>
      </c>
      <c r="L2705" s="75" t="e">
        <f t="shared" si="131"/>
        <v>#REF!</v>
      </c>
    </row>
    <row r="2706" spans="7:12" x14ac:dyDescent="0.25">
      <c r="G2706" s="13"/>
      <c r="H2706" s="13"/>
      <c r="I2706" s="13">
        <v>267.8</v>
      </c>
      <c r="J2706" s="74">
        <f t="shared" si="130"/>
        <v>11.158333333333333</v>
      </c>
      <c r="K2706" s="26" t="e">
        <f t="shared" si="129"/>
        <v>#REF!</v>
      </c>
      <c r="L2706" s="75" t="e">
        <f t="shared" si="131"/>
        <v>#REF!</v>
      </c>
    </row>
    <row r="2707" spans="7:12" x14ac:dyDescent="0.25">
      <c r="G2707" s="13"/>
      <c r="H2707" s="13"/>
      <c r="I2707" s="13">
        <v>267.89999999999998</v>
      </c>
      <c r="J2707" s="74">
        <f t="shared" si="130"/>
        <v>11.1625</v>
      </c>
      <c r="K2707" s="26" t="e">
        <f t="shared" si="129"/>
        <v>#REF!</v>
      </c>
      <c r="L2707" s="75" t="e">
        <f t="shared" si="131"/>
        <v>#REF!</v>
      </c>
    </row>
    <row r="2708" spans="7:12" x14ac:dyDescent="0.25">
      <c r="G2708" s="13"/>
      <c r="H2708" s="13"/>
      <c r="I2708" s="13">
        <v>268</v>
      </c>
      <c r="J2708" s="74">
        <f t="shared" si="130"/>
        <v>11.166666666666666</v>
      </c>
      <c r="K2708" s="26" t="e">
        <f t="shared" si="129"/>
        <v>#REF!</v>
      </c>
      <c r="L2708" s="75" t="e">
        <f t="shared" si="131"/>
        <v>#REF!</v>
      </c>
    </row>
    <row r="2709" spans="7:12" x14ac:dyDescent="0.25">
      <c r="G2709" s="13"/>
      <c r="H2709" s="13"/>
      <c r="I2709" s="13">
        <v>268.10000000000002</v>
      </c>
      <c r="J2709" s="74">
        <f t="shared" si="130"/>
        <v>11.170833333333334</v>
      </c>
      <c r="K2709" s="26" t="e">
        <f t="shared" si="129"/>
        <v>#REF!</v>
      </c>
      <c r="L2709" s="75" t="e">
        <f t="shared" si="131"/>
        <v>#REF!</v>
      </c>
    </row>
    <row r="2710" spans="7:12" x14ac:dyDescent="0.25">
      <c r="G2710" s="13"/>
      <c r="H2710" s="13"/>
      <c r="I2710" s="13">
        <v>268.2</v>
      </c>
      <c r="J2710" s="74">
        <f t="shared" si="130"/>
        <v>11.174999999999999</v>
      </c>
      <c r="K2710" s="26" t="e">
        <f t="shared" si="129"/>
        <v>#REF!</v>
      </c>
      <c r="L2710" s="75" t="e">
        <f t="shared" si="131"/>
        <v>#REF!</v>
      </c>
    </row>
    <row r="2711" spans="7:12" x14ac:dyDescent="0.25">
      <c r="G2711" s="13"/>
      <c r="H2711" s="13"/>
      <c r="I2711" s="13">
        <v>268.3</v>
      </c>
      <c r="J2711" s="74">
        <f t="shared" si="130"/>
        <v>11.179166666666667</v>
      </c>
      <c r="K2711" s="26" t="e">
        <f t="shared" si="129"/>
        <v>#REF!</v>
      </c>
      <c r="L2711" s="75" t="e">
        <f t="shared" si="131"/>
        <v>#REF!</v>
      </c>
    </row>
    <row r="2712" spans="7:12" x14ac:dyDescent="0.25">
      <c r="G2712" s="13"/>
      <c r="H2712" s="13"/>
      <c r="I2712" s="13">
        <v>268.39999999999998</v>
      </c>
      <c r="J2712" s="74">
        <f t="shared" si="130"/>
        <v>11.183333333333332</v>
      </c>
      <c r="K2712" s="26" t="e">
        <f t="shared" si="129"/>
        <v>#REF!</v>
      </c>
      <c r="L2712" s="75" t="e">
        <f t="shared" si="131"/>
        <v>#REF!</v>
      </c>
    </row>
    <row r="2713" spans="7:12" x14ac:dyDescent="0.25">
      <c r="G2713" s="13"/>
      <c r="H2713" s="13"/>
      <c r="I2713" s="13">
        <v>268.5</v>
      </c>
      <c r="J2713" s="74">
        <f t="shared" si="130"/>
        <v>11.1875</v>
      </c>
      <c r="K2713" s="26" t="e">
        <f t="shared" si="129"/>
        <v>#REF!</v>
      </c>
      <c r="L2713" s="75" t="e">
        <f t="shared" si="131"/>
        <v>#REF!</v>
      </c>
    </row>
    <row r="2714" spans="7:12" x14ac:dyDescent="0.25">
      <c r="G2714" s="13"/>
      <c r="H2714" s="13"/>
      <c r="I2714" s="13">
        <v>268.60000000000002</v>
      </c>
      <c r="J2714" s="74">
        <f t="shared" si="130"/>
        <v>11.191666666666668</v>
      </c>
      <c r="K2714" s="26" t="e">
        <f t="shared" si="129"/>
        <v>#REF!</v>
      </c>
      <c r="L2714" s="75" t="e">
        <f t="shared" si="131"/>
        <v>#REF!</v>
      </c>
    </row>
    <row r="2715" spans="7:12" x14ac:dyDescent="0.25">
      <c r="G2715" s="13"/>
      <c r="H2715" s="13"/>
      <c r="I2715" s="13">
        <v>268.7</v>
      </c>
      <c r="J2715" s="74">
        <f t="shared" si="130"/>
        <v>11.195833333333333</v>
      </c>
      <c r="K2715" s="26" t="e">
        <f t="shared" si="129"/>
        <v>#REF!</v>
      </c>
      <c r="L2715" s="75" t="e">
        <f t="shared" si="131"/>
        <v>#REF!</v>
      </c>
    </row>
    <row r="2716" spans="7:12" x14ac:dyDescent="0.25">
      <c r="G2716" s="13"/>
      <c r="H2716" s="13"/>
      <c r="I2716" s="13">
        <v>268.8</v>
      </c>
      <c r="J2716" s="74">
        <f t="shared" si="130"/>
        <v>11.200000000000001</v>
      </c>
      <c r="K2716" s="26" t="e">
        <f t="shared" ref="K2716:K2779" si="132">100%-EXP(-I2716/24*$B$10)</f>
        <v>#REF!</v>
      </c>
      <c r="L2716" s="75" t="e">
        <f t="shared" si="131"/>
        <v>#REF!</v>
      </c>
    </row>
    <row r="2717" spans="7:12" x14ac:dyDescent="0.25">
      <c r="G2717" s="13"/>
      <c r="H2717" s="13"/>
      <c r="I2717" s="13">
        <v>268.89999999999998</v>
      </c>
      <c r="J2717" s="74">
        <f t="shared" ref="J2717:J2780" si="133">I2717/24</f>
        <v>11.204166666666666</v>
      </c>
      <c r="K2717" s="26" t="e">
        <f t="shared" si="132"/>
        <v>#REF!</v>
      </c>
      <c r="L2717" s="75" t="e">
        <f t="shared" si="131"/>
        <v>#REF!</v>
      </c>
    </row>
    <row r="2718" spans="7:12" x14ac:dyDescent="0.25">
      <c r="G2718" s="13"/>
      <c r="H2718" s="13"/>
      <c r="I2718" s="13">
        <v>269</v>
      </c>
      <c r="J2718" s="74">
        <f t="shared" si="133"/>
        <v>11.208333333333334</v>
      </c>
      <c r="K2718" s="26" t="e">
        <f t="shared" si="132"/>
        <v>#REF!</v>
      </c>
      <c r="L2718" s="75" t="e">
        <f t="shared" si="131"/>
        <v>#REF!</v>
      </c>
    </row>
    <row r="2719" spans="7:12" x14ac:dyDescent="0.25">
      <c r="G2719" s="13"/>
      <c r="H2719" s="13"/>
      <c r="I2719" s="13">
        <v>269.10000000000002</v>
      </c>
      <c r="J2719" s="74">
        <f t="shared" si="133"/>
        <v>11.2125</v>
      </c>
      <c r="K2719" s="26" t="e">
        <f t="shared" si="132"/>
        <v>#REF!</v>
      </c>
      <c r="L2719" s="75" t="e">
        <f t="shared" ref="L2719:L2782" si="134">K2719-K2718</f>
        <v>#REF!</v>
      </c>
    </row>
    <row r="2720" spans="7:12" x14ac:dyDescent="0.25">
      <c r="G2720" s="13"/>
      <c r="H2720" s="13"/>
      <c r="I2720" s="13">
        <v>269.2</v>
      </c>
      <c r="J2720" s="74">
        <f t="shared" si="133"/>
        <v>11.216666666666667</v>
      </c>
      <c r="K2720" s="26" t="e">
        <f t="shared" si="132"/>
        <v>#REF!</v>
      </c>
      <c r="L2720" s="75" t="e">
        <f t="shared" si="134"/>
        <v>#REF!</v>
      </c>
    </row>
    <row r="2721" spans="7:12" x14ac:dyDescent="0.25">
      <c r="G2721" s="13"/>
      <c r="H2721" s="13"/>
      <c r="I2721" s="13">
        <v>269.3</v>
      </c>
      <c r="J2721" s="74">
        <f t="shared" si="133"/>
        <v>11.220833333333333</v>
      </c>
      <c r="K2721" s="26" t="e">
        <f t="shared" si="132"/>
        <v>#REF!</v>
      </c>
      <c r="L2721" s="75" t="e">
        <f t="shared" si="134"/>
        <v>#REF!</v>
      </c>
    </row>
    <row r="2722" spans="7:12" x14ac:dyDescent="0.25">
      <c r="G2722" s="13"/>
      <c r="H2722" s="13"/>
      <c r="I2722" s="13">
        <v>269.39999999999998</v>
      </c>
      <c r="J2722" s="74">
        <f t="shared" si="133"/>
        <v>11.225</v>
      </c>
      <c r="K2722" s="26" t="e">
        <f t="shared" si="132"/>
        <v>#REF!</v>
      </c>
      <c r="L2722" s="75" t="e">
        <f t="shared" si="134"/>
        <v>#REF!</v>
      </c>
    </row>
    <row r="2723" spans="7:12" x14ac:dyDescent="0.25">
      <c r="G2723" s="13"/>
      <c r="H2723" s="13"/>
      <c r="I2723" s="13">
        <v>269.5</v>
      </c>
      <c r="J2723" s="74">
        <f t="shared" si="133"/>
        <v>11.229166666666666</v>
      </c>
      <c r="K2723" s="26" t="e">
        <f t="shared" si="132"/>
        <v>#REF!</v>
      </c>
      <c r="L2723" s="75" t="e">
        <f t="shared" si="134"/>
        <v>#REF!</v>
      </c>
    </row>
    <row r="2724" spans="7:12" x14ac:dyDescent="0.25">
      <c r="G2724" s="13"/>
      <c r="H2724" s="13"/>
      <c r="I2724" s="13">
        <v>269.60000000000002</v>
      </c>
      <c r="J2724" s="74">
        <f t="shared" si="133"/>
        <v>11.233333333333334</v>
      </c>
      <c r="K2724" s="26" t="e">
        <f t="shared" si="132"/>
        <v>#REF!</v>
      </c>
      <c r="L2724" s="75" t="e">
        <f t="shared" si="134"/>
        <v>#REF!</v>
      </c>
    </row>
    <row r="2725" spans="7:12" x14ac:dyDescent="0.25">
      <c r="G2725" s="13"/>
      <c r="H2725" s="13"/>
      <c r="I2725" s="13">
        <v>269.7</v>
      </c>
      <c r="J2725" s="74">
        <f t="shared" si="133"/>
        <v>11.237499999999999</v>
      </c>
      <c r="K2725" s="26" t="e">
        <f t="shared" si="132"/>
        <v>#REF!</v>
      </c>
      <c r="L2725" s="75" t="e">
        <f t="shared" si="134"/>
        <v>#REF!</v>
      </c>
    </row>
    <row r="2726" spans="7:12" x14ac:dyDescent="0.25">
      <c r="G2726" s="13"/>
      <c r="H2726" s="13"/>
      <c r="I2726" s="13">
        <v>269.8</v>
      </c>
      <c r="J2726" s="74">
        <f t="shared" si="133"/>
        <v>11.241666666666667</v>
      </c>
      <c r="K2726" s="26" t="e">
        <f t="shared" si="132"/>
        <v>#REF!</v>
      </c>
      <c r="L2726" s="75" t="e">
        <f t="shared" si="134"/>
        <v>#REF!</v>
      </c>
    </row>
    <row r="2727" spans="7:12" x14ac:dyDescent="0.25">
      <c r="G2727" s="13"/>
      <c r="H2727" s="13"/>
      <c r="I2727" s="13">
        <v>269.89999999999998</v>
      </c>
      <c r="J2727" s="74">
        <f t="shared" si="133"/>
        <v>11.245833333333332</v>
      </c>
      <c r="K2727" s="26" t="e">
        <f t="shared" si="132"/>
        <v>#REF!</v>
      </c>
      <c r="L2727" s="75" t="e">
        <f t="shared" si="134"/>
        <v>#REF!</v>
      </c>
    </row>
    <row r="2728" spans="7:12" x14ac:dyDescent="0.25">
      <c r="G2728" s="13"/>
      <c r="H2728" s="13"/>
      <c r="I2728" s="13">
        <v>270</v>
      </c>
      <c r="J2728" s="74">
        <f t="shared" si="133"/>
        <v>11.25</v>
      </c>
      <c r="K2728" s="26" t="e">
        <f t="shared" si="132"/>
        <v>#REF!</v>
      </c>
      <c r="L2728" s="75" t="e">
        <f t="shared" si="134"/>
        <v>#REF!</v>
      </c>
    </row>
    <row r="2729" spans="7:12" x14ac:dyDescent="0.25">
      <c r="G2729" s="13"/>
      <c r="H2729" s="13"/>
      <c r="I2729" s="13">
        <v>270.10000000000002</v>
      </c>
      <c r="J2729" s="74">
        <f t="shared" si="133"/>
        <v>11.254166666666668</v>
      </c>
      <c r="K2729" s="26" t="e">
        <f t="shared" si="132"/>
        <v>#REF!</v>
      </c>
      <c r="L2729" s="75" t="e">
        <f t="shared" si="134"/>
        <v>#REF!</v>
      </c>
    </row>
    <row r="2730" spans="7:12" x14ac:dyDescent="0.25">
      <c r="G2730" s="13"/>
      <c r="H2730" s="13"/>
      <c r="I2730" s="13">
        <v>270.2</v>
      </c>
      <c r="J2730" s="74">
        <f t="shared" si="133"/>
        <v>11.258333333333333</v>
      </c>
      <c r="K2730" s="26" t="e">
        <f t="shared" si="132"/>
        <v>#REF!</v>
      </c>
      <c r="L2730" s="75" t="e">
        <f t="shared" si="134"/>
        <v>#REF!</v>
      </c>
    </row>
    <row r="2731" spans="7:12" x14ac:dyDescent="0.25">
      <c r="G2731" s="13"/>
      <c r="H2731" s="13"/>
      <c r="I2731" s="13">
        <v>270.3</v>
      </c>
      <c r="J2731" s="74">
        <f t="shared" si="133"/>
        <v>11.262500000000001</v>
      </c>
      <c r="K2731" s="26" t="e">
        <f t="shared" si="132"/>
        <v>#REF!</v>
      </c>
      <c r="L2731" s="75" t="e">
        <f t="shared" si="134"/>
        <v>#REF!</v>
      </c>
    </row>
    <row r="2732" spans="7:12" x14ac:dyDescent="0.25">
      <c r="G2732" s="13"/>
      <c r="H2732" s="13"/>
      <c r="I2732" s="13">
        <v>270.39999999999998</v>
      </c>
      <c r="J2732" s="74">
        <f t="shared" si="133"/>
        <v>11.266666666666666</v>
      </c>
      <c r="K2732" s="26" t="e">
        <f t="shared" si="132"/>
        <v>#REF!</v>
      </c>
      <c r="L2732" s="75" t="e">
        <f t="shared" si="134"/>
        <v>#REF!</v>
      </c>
    </row>
    <row r="2733" spans="7:12" x14ac:dyDescent="0.25">
      <c r="G2733" s="13"/>
      <c r="H2733" s="13"/>
      <c r="I2733" s="13">
        <v>270.5</v>
      </c>
      <c r="J2733" s="74">
        <f t="shared" si="133"/>
        <v>11.270833333333334</v>
      </c>
      <c r="K2733" s="26" t="e">
        <f t="shared" si="132"/>
        <v>#REF!</v>
      </c>
      <c r="L2733" s="75" t="e">
        <f t="shared" si="134"/>
        <v>#REF!</v>
      </c>
    </row>
    <row r="2734" spans="7:12" x14ac:dyDescent="0.25">
      <c r="G2734" s="13"/>
      <c r="H2734" s="13"/>
      <c r="I2734" s="13">
        <v>270.60000000000002</v>
      </c>
      <c r="J2734" s="74">
        <f t="shared" si="133"/>
        <v>11.275</v>
      </c>
      <c r="K2734" s="26" t="e">
        <f t="shared" si="132"/>
        <v>#REF!</v>
      </c>
      <c r="L2734" s="75" t="e">
        <f t="shared" si="134"/>
        <v>#REF!</v>
      </c>
    </row>
    <row r="2735" spans="7:12" x14ac:dyDescent="0.25">
      <c r="G2735" s="13"/>
      <c r="H2735" s="13"/>
      <c r="I2735" s="13">
        <v>270.7</v>
      </c>
      <c r="J2735" s="74">
        <f t="shared" si="133"/>
        <v>11.279166666666667</v>
      </c>
      <c r="K2735" s="26" t="e">
        <f t="shared" si="132"/>
        <v>#REF!</v>
      </c>
      <c r="L2735" s="75" t="e">
        <f t="shared" si="134"/>
        <v>#REF!</v>
      </c>
    </row>
    <row r="2736" spans="7:12" x14ac:dyDescent="0.25">
      <c r="G2736" s="13"/>
      <c r="H2736" s="13"/>
      <c r="I2736" s="13">
        <v>270.8</v>
      </c>
      <c r="J2736" s="74">
        <f t="shared" si="133"/>
        <v>11.283333333333333</v>
      </c>
      <c r="K2736" s="26" t="e">
        <f t="shared" si="132"/>
        <v>#REF!</v>
      </c>
      <c r="L2736" s="75" t="e">
        <f t="shared" si="134"/>
        <v>#REF!</v>
      </c>
    </row>
    <row r="2737" spans="7:12" x14ac:dyDescent="0.25">
      <c r="G2737" s="13"/>
      <c r="H2737" s="13"/>
      <c r="I2737" s="13">
        <v>270.89999999999998</v>
      </c>
      <c r="J2737" s="74">
        <f t="shared" si="133"/>
        <v>11.2875</v>
      </c>
      <c r="K2737" s="26" t="e">
        <f t="shared" si="132"/>
        <v>#REF!</v>
      </c>
      <c r="L2737" s="75" t="e">
        <f t="shared" si="134"/>
        <v>#REF!</v>
      </c>
    </row>
    <row r="2738" spans="7:12" x14ac:dyDescent="0.25">
      <c r="G2738" s="13"/>
      <c r="H2738" s="13"/>
      <c r="I2738" s="13">
        <v>271</v>
      </c>
      <c r="J2738" s="74">
        <f t="shared" si="133"/>
        <v>11.291666666666666</v>
      </c>
      <c r="K2738" s="26" t="e">
        <f t="shared" si="132"/>
        <v>#REF!</v>
      </c>
      <c r="L2738" s="75" t="e">
        <f t="shared" si="134"/>
        <v>#REF!</v>
      </c>
    </row>
    <row r="2739" spans="7:12" x14ac:dyDescent="0.25">
      <c r="G2739" s="13"/>
      <c r="H2739" s="13"/>
      <c r="I2739" s="13">
        <v>271.10000000000002</v>
      </c>
      <c r="J2739" s="74">
        <f t="shared" si="133"/>
        <v>11.295833333333334</v>
      </c>
      <c r="K2739" s="26" t="e">
        <f t="shared" si="132"/>
        <v>#REF!</v>
      </c>
      <c r="L2739" s="75" t="e">
        <f t="shared" si="134"/>
        <v>#REF!</v>
      </c>
    </row>
    <row r="2740" spans="7:12" x14ac:dyDescent="0.25">
      <c r="G2740" s="13"/>
      <c r="H2740" s="13"/>
      <c r="I2740" s="13">
        <v>271.2</v>
      </c>
      <c r="J2740" s="74">
        <f t="shared" si="133"/>
        <v>11.299999999999999</v>
      </c>
      <c r="K2740" s="26" t="e">
        <f t="shared" si="132"/>
        <v>#REF!</v>
      </c>
      <c r="L2740" s="75" t="e">
        <f t="shared" si="134"/>
        <v>#REF!</v>
      </c>
    </row>
    <row r="2741" spans="7:12" x14ac:dyDescent="0.25">
      <c r="G2741" s="13"/>
      <c r="H2741" s="13"/>
      <c r="I2741" s="13">
        <v>271.3</v>
      </c>
      <c r="J2741" s="74">
        <f t="shared" si="133"/>
        <v>11.304166666666667</v>
      </c>
      <c r="K2741" s="26" t="e">
        <f t="shared" si="132"/>
        <v>#REF!</v>
      </c>
      <c r="L2741" s="75" t="e">
        <f t="shared" si="134"/>
        <v>#REF!</v>
      </c>
    </row>
    <row r="2742" spans="7:12" x14ac:dyDescent="0.25">
      <c r="G2742" s="13"/>
      <c r="H2742" s="13"/>
      <c r="I2742" s="13">
        <v>271.39999999999998</v>
      </c>
      <c r="J2742" s="74">
        <f t="shared" si="133"/>
        <v>11.308333333333332</v>
      </c>
      <c r="K2742" s="26" t="e">
        <f t="shared" si="132"/>
        <v>#REF!</v>
      </c>
      <c r="L2742" s="75" t="e">
        <f t="shared" si="134"/>
        <v>#REF!</v>
      </c>
    </row>
    <row r="2743" spans="7:12" x14ac:dyDescent="0.25">
      <c r="G2743" s="13"/>
      <c r="H2743" s="13"/>
      <c r="I2743" s="13">
        <v>271.5</v>
      </c>
      <c r="J2743" s="74">
        <f t="shared" si="133"/>
        <v>11.3125</v>
      </c>
      <c r="K2743" s="26" t="e">
        <f t="shared" si="132"/>
        <v>#REF!</v>
      </c>
      <c r="L2743" s="75" t="e">
        <f t="shared" si="134"/>
        <v>#REF!</v>
      </c>
    </row>
    <row r="2744" spans="7:12" x14ac:dyDescent="0.25">
      <c r="G2744" s="13"/>
      <c r="H2744" s="13"/>
      <c r="I2744" s="13">
        <v>271.60000000000002</v>
      </c>
      <c r="J2744" s="74">
        <f t="shared" si="133"/>
        <v>11.316666666666668</v>
      </c>
      <c r="K2744" s="26" t="e">
        <f t="shared" si="132"/>
        <v>#REF!</v>
      </c>
      <c r="L2744" s="75" t="e">
        <f t="shared" si="134"/>
        <v>#REF!</v>
      </c>
    </row>
    <row r="2745" spans="7:12" x14ac:dyDescent="0.25">
      <c r="G2745" s="13"/>
      <c r="H2745" s="13"/>
      <c r="I2745" s="13">
        <v>271.7</v>
      </c>
      <c r="J2745" s="74">
        <f t="shared" si="133"/>
        <v>11.320833333333333</v>
      </c>
      <c r="K2745" s="26" t="e">
        <f t="shared" si="132"/>
        <v>#REF!</v>
      </c>
      <c r="L2745" s="75" t="e">
        <f t="shared" si="134"/>
        <v>#REF!</v>
      </c>
    </row>
    <row r="2746" spans="7:12" x14ac:dyDescent="0.25">
      <c r="G2746" s="13"/>
      <c r="H2746" s="13"/>
      <c r="I2746" s="13">
        <v>271.8</v>
      </c>
      <c r="J2746" s="74">
        <f t="shared" si="133"/>
        <v>11.325000000000001</v>
      </c>
      <c r="K2746" s="26" t="e">
        <f t="shared" si="132"/>
        <v>#REF!</v>
      </c>
      <c r="L2746" s="75" t="e">
        <f t="shared" si="134"/>
        <v>#REF!</v>
      </c>
    </row>
    <row r="2747" spans="7:12" x14ac:dyDescent="0.25">
      <c r="G2747" s="13"/>
      <c r="H2747" s="13"/>
      <c r="I2747" s="13">
        <v>271.89999999999998</v>
      </c>
      <c r="J2747" s="74">
        <f t="shared" si="133"/>
        <v>11.329166666666666</v>
      </c>
      <c r="K2747" s="26" t="e">
        <f t="shared" si="132"/>
        <v>#REF!</v>
      </c>
      <c r="L2747" s="75" t="e">
        <f t="shared" si="134"/>
        <v>#REF!</v>
      </c>
    </row>
    <row r="2748" spans="7:12" x14ac:dyDescent="0.25">
      <c r="G2748" s="13"/>
      <c r="H2748" s="13"/>
      <c r="I2748" s="13">
        <v>272</v>
      </c>
      <c r="J2748" s="74">
        <f t="shared" si="133"/>
        <v>11.333333333333334</v>
      </c>
      <c r="K2748" s="26" t="e">
        <f t="shared" si="132"/>
        <v>#REF!</v>
      </c>
      <c r="L2748" s="75" t="e">
        <f t="shared" si="134"/>
        <v>#REF!</v>
      </c>
    </row>
    <row r="2749" spans="7:12" x14ac:dyDescent="0.25">
      <c r="G2749" s="13"/>
      <c r="H2749" s="13"/>
      <c r="I2749" s="13">
        <v>272.10000000000002</v>
      </c>
      <c r="J2749" s="74">
        <f t="shared" si="133"/>
        <v>11.3375</v>
      </c>
      <c r="K2749" s="26" t="e">
        <f t="shared" si="132"/>
        <v>#REF!</v>
      </c>
      <c r="L2749" s="75" t="e">
        <f t="shared" si="134"/>
        <v>#REF!</v>
      </c>
    </row>
    <row r="2750" spans="7:12" x14ac:dyDescent="0.25">
      <c r="G2750" s="13"/>
      <c r="H2750" s="13"/>
      <c r="I2750" s="13">
        <v>272.2</v>
      </c>
      <c r="J2750" s="74">
        <f t="shared" si="133"/>
        <v>11.341666666666667</v>
      </c>
      <c r="K2750" s="26" t="e">
        <f t="shared" si="132"/>
        <v>#REF!</v>
      </c>
      <c r="L2750" s="75" t="e">
        <f t="shared" si="134"/>
        <v>#REF!</v>
      </c>
    </row>
    <row r="2751" spans="7:12" x14ac:dyDescent="0.25">
      <c r="G2751" s="13"/>
      <c r="H2751" s="13"/>
      <c r="I2751" s="13">
        <v>272.3</v>
      </c>
      <c r="J2751" s="74">
        <f t="shared" si="133"/>
        <v>11.345833333333333</v>
      </c>
      <c r="K2751" s="26" t="e">
        <f t="shared" si="132"/>
        <v>#REF!</v>
      </c>
      <c r="L2751" s="75" t="e">
        <f t="shared" si="134"/>
        <v>#REF!</v>
      </c>
    </row>
    <row r="2752" spans="7:12" x14ac:dyDescent="0.25">
      <c r="G2752" s="13"/>
      <c r="H2752" s="13"/>
      <c r="I2752" s="13">
        <v>272.39999999999998</v>
      </c>
      <c r="J2752" s="74">
        <f t="shared" si="133"/>
        <v>11.35</v>
      </c>
      <c r="K2752" s="26" t="e">
        <f t="shared" si="132"/>
        <v>#REF!</v>
      </c>
      <c r="L2752" s="75" t="e">
        <f t="shared" si="134"/>
        <v>#REF!</v>
      </c>
    </row>
    <row r="2753" spans="7:12" x14ac:dyDescent="0.25">
      <c r="G2753" s="13"/>
      <c r="H2753" s="13"/>
      <c r="I2753" s="13">
        <v>272.5</v>
      </c>
      <c r="J2753" s="74">
        <f t="shared" si="133"/>
        <v>11.354166666666666</v>
      </c>
      <c r="K2753" s="26" t="e">
        <f t="shared" si="132"/>
        <v>#REF!</v>
      </c>
      <c r="L2753" s="75" t="e">
        <f t="shared" si="134"/>
        <v>#REF!</v>
      </c>
    </row>
    <row r="2754" spans="7:12" x14ac:dyDescent="0.25">
      <c r="G2754" s="13"/>
      <c r="H2754" s="13"/>
      <c r="I2754" s="13">
        <v>272.60000000000002</v>
      </c>
      <c r="J2754" s="74">
        <f t="shared" si="133"/>
        <v>11.358333333333334</v>
      </c>
      <c r="K2754" s="26" t="e">
        <f t="shared" si="132"/>
        <v>#REF!</v>
      </c>
      <c r="L2754" s="75" t="e">
        <f t="shared" si="134"/>
        <v>#REF!</v>
      </c>
    </row>
    <row r="2755" spans="7:12" x14ac:dyDescent="0.25">
      <c r="G2755" s="13"/>
      <c r="H2755" s="13"/>
      <c r="I2755" s="13">
        <v>272.7</v>
      </c>
      <c r="J2755" s="74">
        <f t="shared" si="133"/>
        <v>11.362499999999999</v>
      </c>
      <c r="K2755" s="26" t="e">
        <f t="shared" si="132"/>
        <v>#REF!</v>
      </c>
      <c r="L2755" s="75" t="e">
        <f t="shared" si="134"/>
        <v>#REF!</v>
      </c>
    </row>
    <row r="2756" spans="7:12" x14ac:dyDescent="0.25">
      <c r="G2756" s="13"/>
      <c r="H2756" s="13"/>
      <c r="I2756" s="13">
        <v>272.8</v>
      </c>
      <c r="J2756" s="74">
        <f t="shared" si="133"/>
        <v>11.366666666666667</v>
      </c>
      <c r="K2756" s="26" t="e">
        <f t="shared" si="132"/>
        <v>#REF!</v>
      </c>
      <c r="L2756" s="75" t="e">
        <f t="shared" si="134"/>
        <v>#REF!</v>
      </c>
    </row>
    <row r="2757" spans="7:12" x14ac:dyDescent="0.25">
      <c r="G2757" s="13"/>
      <c r="H2757" s="13"/>
      <c r="I2757" s="13">
        <v>272.89999999999998</v>
      </c>
      <c r="J2757" s="74">
        <f t="shared" si="133"/>
        <v>11.370833333333332</v>
      </c>
      <c r="K2757" s="26" t="e">
        <f t="shared" si="132"/>
        <v>#REF!</v>
      </c>
      <c r="L2757" s="75" t="e">
        <f t="shared" si="134"/>
        <v>#REF!</v>
      </c>
    </row>
    <row r="2758" spans="7:12" x14ac:dyDescent="0.25">
      <c r="G2758" s="13"/>
      <c r="H2758" s="13"/>
      <c r="I2758" s="13">
        <v>273</v>
      </c>
      <c r="J2758" s="74">
        <f t="shared" si="133"/>
        <v>11.375</v>
      </c>
      <c r="K2758" s="26" t="e">
        <f t="shared" si="132"/>
        <v>#REF!</v>
      </c>
      <c r="L2758" s="75" t="e">
        <f t="shared" si="134"/>
        <v>#REF!</v>
      </c>
    </row>
    <row r="2759" spans="7:12" x14ac:dyDescent="0.25">
      <c r="G2759" s="13"/>
      <c r="H2759" s="13"/>
      <c r="I2759" s="13">
        <v>273.10000000000002</v>
      </c>
      <c r="J2759" s="74">
        <f t="shared" si="133"/>
        <v>11.379166666666668</v>
      </c>
      <c r="K2759" s="26" t="e">
        <f t="shared" si="132"/>
        <v>#REF!</v>
      </c>
      <c r="L2759" s="75" t="e">
        <f t="shared" si="134"/>
        <v>#REF!</v>
      </c>
    </row>
    <row r="2760" spans="7:12" x14ac:dyDescent="0.25">
      <c r="G2760" s="13"/>
      <c r="H2760" s="13"/>
      <c r="I2760" s="13">
        <v>273.2</v>
      </c>
      <c r="J2760" s="74">
        <f t="shared" si="133"/>
        <v>11.383333333333333</v>
      </c>
      <c r="K2760" s="26" t="e">
        <f t="shared" si="132"/>
        <v>#REF!</v>
      </c>
      <c r="L2760" s="75" t="e">
        <f t="shared" si="134"/>
        <v>#REF!</v>
      </c>
    </row>
    <row r="2761" spans="7:12" x14ac:dyDescent="0.25">
      <c r="G2761" s="13"/>
      <c r="H2761" s="13"/>
      <c r="I2761" s="13">
        <v>273.3</v>
      </c>
      <c r="J2761" s="74">
        <f t="shared" si="133"/>
        <v>11.387500000000001</v>
      </c>
      <c r="K2761" s="26" t="e">
        <f t="shared" si="132"/>
        <v>#REF!</v>
      </c>
      <c r="L2761" s="75" t="e">
        <f t="shared" si="134"/>
        <v>#REF!</v>
      </c>
    </row>
    <row r="2762" spans="7:12" x14ac:dyDescent="0.25">
      <c r="G2762" s="13"/>
      <c r="H2762" s="13"/>
      <c r="I2762" s="13">
        <v>273.39999999999998</v>
      </c>
      <c r="J2762" s="74">
        <f t="shared" si="133"/>
        <v>11.391666666666666</v>
      </c>
      <c r="K2762" s="26" t="e">
        <f t="shared" si="132"/>
        <v>#REF!</v>
      </c>
      <c r="L2762" s="75" t="e">
        <f t="shared" si="134"/>
        <v>#REF!</v>
      </c>
    </row>
    <row r="2763" spans="7:12" x14ac:dyDescent="0.25">
      <c r="G2763" s="13"/>
      <c r="H2763" s="13"/>
      <c r="I2763" s="13">
        <v>273.5</v>
      </c>
      <c r="J2763" s="74">
        <f t="shared" si="133"/>
        <v>11.395833333333334</v>
      </c>
      <c r="K2763" s="26" t="e">
        <f t="shared" si="132"/>
        <v>#REF!</v>
      </c>
      <c r="L2763" s="75" t="e">
        <f t="shared" si="134"/>
        <v>#REF!</v>
      </c>
    </row>
    <row r="2764" spans="7:12" x14ac:dyDescent="0.25">
      <c r="G2764" s="13"/>
      <c r="H2764" s="13"/>
      <c r="I2764" s="13">
        <v>273.60000000000002</v>
      </c>
      <c r="J2764" s="74">
        <f t="shared" si="133"/>
        <v>11.4</v>
      </c>
      <c r="K2764" s="26" t="e">
        <f t="shared" si="132"/>
        <v>#REF!</v>
      </c>
      <c r="L2764" s="75" t="e">
        <f t="shared" si="134"/>
        <v>#REF!</v>
      </c>
    </row>
    <row r="2765" spans="7:12" x14ac:dyDescent="0.25">
      <c r="G2765" s="13"/>
      <c r="H2765" s="13"/>
      <c r="I2765" s="13">
        <v>273.7</v>
      </c>
      <c r="J2765" s="74">
        <f t="shared" si="133"/>
        <v>11.404166666666667</v>
      </c>
      <c r="K2765" s="26" t="e">
        <f t="shared" si="132"/>
        <v>#REF!</v>
      </c>
      <c r="L2765" s="75" t="e">
        <f t="shared" si="134"/>
        <v>#REF!</v>
      </c>
    </row>
    <row r="2766" spans="7:12" x14ac:dyDescent="0.25">
      <c r="G2766" s="13"/>
      <c r="H2766" s="13"/>
      <c r="I2766" s="13">
        <v>273.8</v>
      </c>
      <c r="J2766" s="74">
        <f t="shared" si="133"/>
        <v>11.408333333333333</v>
      </c>
      <c r="K2766" s="26" t="e">
        <f t="shared" si="132"/>
        <v>#REF!</v>
      </c>
      <c r="L2766" s="75" t="e">
        <f t="shared" si="134"/>
        <v>#REF!</v>
      </c>
    </row>
    <row r="2767" spans="7:12" x14ac:dyDescent="0.25">
      <c r="G2767" s="13"/>
      <c r="H2767" s="13"/>
      <c r="I2767" s="13">
        <v>273.89999999999998</v>
      </c>
      <c r="J2767" s="74">
        <f t="shared" si="133"/>
        <v>11.4125</v>
      </c>
      <c r="K2767" s="26" t="e">
        <f t="shared" si="132"/>
        <v>#REF!</v>
      </c>
      <c r="L2767" s="75" t="e">
        <f t="shared" si="134"/>
        <v>#REF!</v>
      </c>
    </row>
    <row r="2768" spans="7:12" x14ac:dyDescent="0.25">
      <c r="G2768" s="13"/>
      <c r="H2768" s="13"/>
      <c r="I2768" s="13">
        <v>274</v>
      </c>
      <c r="J2768" s="74">
        <f t="shared" si="133"/>
        <v>11.416666666666666</v>
      </c>
      <c r="K2768" s="26" t="e">
        <f t="shared" si="132"/>
        <v>#REF!</v>
      </c>
      <c r="L2768" s="75" t="e">
        <f t="shared" si="134"/>
        <v>#REF!</v>
      </c>
    </row>
    <row r="2769" spans="7:12" x14ac:dyDescent="0.25">
      <c r="G2769" s="13"/>
      <c r="H2769" s="13"/>
      <c r="I2769" s="13">
        <v>274.10000000000002</v>
      </c>
      <c r="J2769" s="74">
        <f t="shared" si="133"/>
        <v>11.420833333333334</v>
      </c>
      <c r="K2769" s="26" t="e">
        <f t="shared" si="132"/>
        <v>#REF!</v>
      </c>
      <c r="L2769" s="75" t="e">
        <f t="shared" si="134"/>
        <v>#REF!</v>
      </c>
    </row>
    <row r="2770" spans="7:12" x14ac:dyDescent="0.25">
      <c r="G2770" s="13"/>
      <c r="H2770" s="13"/>
      <c r="I2770" s="13">
        <v>274.2</v>
      </c>
      <c r="J2770" s="74">
        <f t="shared" si="133"/>
        <v>11.424999999999999</v>
      </c>
      <c r="K2770" s="26" t="e">
        <f t="shared" si="132"/>
        <v>#REF!</v>
      </c>
      <c r="L2770" s="75" t="e">
        <f t="shared" si="134"/>
        <v>#REF!</v>
      </c>
    </row>
    <row r="2771" spans="7:12" x14ac:dyDescent="0.25">
      <c r="G2771" s="13"/>
      <c r="H2771" s="13"/>
      <c r="I2771" s="13">
        <v>274.3</v>
      </c>
      <c r="J2771" s="74">
        <f t="shared" si="133"/>
        <v>11.429166666666667</v>
      </c>
      <c r="K2771" s="26" t="e">
        <f t="shared" si="132"/>
        <v>#REF!</v>
      </c>
      <c r="L2771" s="75" t="e">
        <f t="shared" si="134"/>
        <v>#REF!</v>
      </c>
    </row>
    <row r="2772" spans="7:12" x14ac:dyDescent="0.25">
      <c r="G2772" s="13"/>
      <c r="H2772" s="13"/>
      <c r="I2772" s="13">
        <v>274.39999999999998</v>
      </c>
      <c r="J2772" s="74">
        <f t="shared" si="133"/>
        <v>11.433333333333332</v>
      </c>
      <c r="K2772" s="26" t="e">
        <f t="shared" si="132"/>
        <v>#REF!</v>
      </c>
      <c r="L2772" s="75" t="e">
        <f t="shared" si="134"/>
        <v>#REF!</v>
      </c>
    </row>
    <row r="2773" spans="7:12" x14ac:dyDescent="0.25">
      <c r="G2773" s="13"/>
      <c r="H2773" s="13"/>
      <c r="I2773" s="13">
        <v>274.5</v>
      </c>
      <c r="J2773" s="74">
        <f t="shared" si="133"/>
        <v>11.4375</v>
      </c>
      <c r="K2773" s="26" t="e">
        <f t="shared" si="132"/>
        <v>#REF!</v>
      </c>
      <c r="L2773" s="75" t="e">
        <f t="shared" si="134"/>
        <v>#REF!</v>
      </c>
    </row>
    <row r="2774" spans="7:12" x14ac:dyDescent="0.25">
      <c r="G2774" s="13"/>
      <c r="H2774" s="13"/>
      <c r="I2774" s="13">
        <v>274.60000000000002</v>
      </c>
      <c r="J2774" s="74">
        <f t="shared" si="133"/>
        <v>11.441666666666668</v>
      </c>
      <c r="K2774" s="26" t="e">
        <f t="shared" si="132"/>
        <v>#REF!</v>
      </c>
      <c r="L2774" s="75" t="e">
        <f t="shared" si="134"/>
        <v>#REF!</v>
      </c>
    </row>
    <row r="2775" spans="7:12" x14ac:dyDescent="0.25">
      <c r="G2775" s="13"/>
      <c r="H2775" s="13"/>
      <c r="I2775" s="13">
        <v>274.7</v>
      </c>
      <c r="J2775" s="74">
        <f t="shared" si="133"/>
        <v>11.445833333333333</v>
      </c>
      <c r="K2775" s="26" t="e">
        <f t="shared" si="132"/>
        <v>#REF!</v>
      </c>
      <c r="L2775" s="75" t="e">
        <f t="shared" si="134"/>
        <v>#REF!</v>
      </c>
    </row>
    <row r="2776" spans="7:12" x14ac:dyDescent="0.25">
      <c r="G2776" s="13"/>
      <c r="H2776" s="13"/>
      <c r="I2776" s="13">
        <v>274.8</v>
      </c>
      <c r="J2776" s="74">
        <f t="shared" si="133"/>
        <v>11.450000000000001</v>
      </c>
      <c r="K2776" s="26" t="e">
        <f t="shared" si="132"/>
        <v>#REF!</v>
      </c>
      <c r="L2776" s="75" t="e">
        <f t="shared" si="134"/>
        <v>#REF!</v>
      </c>
    </row>
    <row r="2777" spans="7:12" x14ac:dyDescent="0.25">
      <c r="G2777" s="13"/>
      <c r="H2777" s="13"/>
      <c r="I2777" s="13">
        <v>274.89999999999998</v>
      </c>
      <c r="J2777" s="74">
        <f t="shared" si="133"/>
        <v>11.454166666666666</v>
      </c>
      <c r="K2777" s="26" t="e">
        <f t="shared" si="132"/>
        <v>#REF!</v>
      </c>
      <c r="L2777" s="75" t="e">
        <f t="shared" si="134"/>
        <v>#REF!</v>
      </c>
    </row>
    <row r="2778" spans="7:12" x14ac:dyDescent="0.25">
      <c r="G2778" s="13"/>
      <c r="H2778" s="13"/>
      <c r="I2778" s="13">
        <v>275</v>
      </c>
      <c r="J2778" s="74">
        <f t="shared" si="133"/>
        <v>11.458333333333334</v>
      </c>
      <c r="K2778" s="26" t="e">
        <f t="shared" si="132"/>
        <v>#REF!</v>
      </c>
      <c r="L2778" s="75" t="e">
        <f t="shared" si="134"/>
        <v>#REF!</v>
      </c>
    </row>
    <row r="2779" spans="7:12" x14ac:dyDescent="0.25">
      <c r="G2779" s="13"/>
      <c r="H2779" s="13"/>
      <c r="I2779" s="13">
        <v>275.10000000000002</v>
      </c>
      <c r="J2779" s="74">
        <f t="shared" si="133"/>
        <v>11.4625</v>
      </c>
      <c r="K2779" s="26" t="e">
        <f t="shared" si="132"/>
        <v>#REF!</v>
      </c>
      <c r="L2779" s="75" t="e">
        <f t="shared" si="134"/>
        <v>#REF!</v>
      </c>
    </row>
    <row r="2780" spans="7:12" x14ac:dyDescent="0.25">
      <c r="G2780" s="13"/>
      <c r="H2780" s="13"/>
      <c r="I2780" s="13">
        <v>275.2</v>
      </c>
      <c r="J2780" s="74">
        <f t="shared" si="133"/>
        <v>11.466666666666667</v>
      </c>
      <c r="K2780" s="26" t="e">
        <f t="shared" ref="K2780:K2843" si="135">100%-EXP(-I2780/24*$B$10)</f>
        <v>#REF!</v>
      </c>
      <c r="L2780" s="75" t="e">
        <f t="shared" si="134"/>
        <v>#REF!</v>
      </c>
    </row>
    <row r="2781" spans="7:12" x14ac:dyDescent="0.25">
      <c r="G2781" s="13"/>
      <c r="H2781" s="13"/>
      <c r="I2781" s="13">
        <v>275.3</v>
      </c>
      <c r="J2781" s="74">
        <f t="shared" ref="J2781:J2844" si="136">I2781/24</f>
        <v>11.470833333333333</v>
      </c>
      <c r="K2781" s="26" t="e">
        <f t="shared" si="135"/>
        <v>#REF!</v>
      </c>
      <c r="L2781" s="75" t="e">
        <f t="shared" si="134"/>
        <v>#REF!</v>
      </c>
    </row>
    <row r="2782" spans="7:12" x14ac:dyDescent="0.25">
      <c r="G2782" s="13"/>
      <c r="H2782" s="13"/>
      <c r="I2782" s="13">
        <v>275.39999999999998</v>
      </c>
      <c r="J2782" s="74">
        <f t="shared" si="136"/>
        <v>11.475</v>
      </c>
      <c r="K2782" s="26" t="e">
        <f t="shared" si="135"/>
        <v>#REF!</v>
      </c>
      <c r="L2782" s="75" t="e">
        <f t="shared" si="134"/>
        <v>#REF!</v>
      </c>
    </row>
    <row r="2783" spans="7:12" x14ac:dyDescent="0.25">
      <c r="G2783" s="13"/>
      <c r="H2783" s="13"/>
      <c r="I2783" s="13">
        <v>275.5</v>
      </c>
      <c r="J2783" s="74">
        <f t="shared" si="136"/>
        <v>11.479166666666666</v>
      </c>
      <c r="K2783" s="26" t="e">
        <f t="shared" si="135"/>
        <v>#REF!</v>
      </c>
      <c r="L2783" s="75" t="e">
        <f t="shared" ref="L2783:L2846" si="137">K2783-K2782</f>
        <v>#REF!</v>
      </c>
    </row>
    <row r="2784" spans="7:12" x14ac:dyDescent="0.25">
      <c r="G2784" s="13"/>
      <c r="H2784" s="13"/>
      <c r="I2784" s="13">
        <v>275.60000000000002</v>
      </c>
      <c r="J2784" s="74">
        <f t="shared" si="136"/>
        <v>11.483333333333334</v>
      </c>
      <c r="K2784" s="26" t="e">
        <f t="shared" si="135"/>
        <v>#REF!</v>
      </c>
      <c r="L2784" s="75" t="e">
        <f t="shared" si="137"/>
        <v>#REF!</v>
      </c>
    </row>
    <row r="2785" spans="7:12" x14ac:dyDescent="0.25">
      <c r="G2785" s="13"/>
      <c r="H2785" s="13"/>
      <c r="I2785" s="13">
        <v>275.7</v>
      </c>
      <c r="J2785" s="74">
        <f t="shared" si="136"/>
        <v>11.487499999999999</v>
      </c>
      <c r="K2785" s="26" t="e">
        <f t="shared" si="135"/>
        <v>#REF!</v>
      </c>
      <c r="L2785" s="75" t="e">
        <f t="shared" si="137"/>
        <v>#REF!</v>
      </c>
    </row>
    <row r="2786" spans="7:12" x14ac:dyDescent="0.25">
      <c r="G2786" s="13"/>
      <c r="H2786" s="13"/>
      <c r="I2786" s="13">
        <v>275.8</v>
      </c>
      <c r="J2786" s="74">
        <f t="shared" si="136"/>
        <v>11.491666666666667</v>
      </c>
      <c r="K2786" s="26" t="e">
        <f t="shared" si="135"/>
        <v>#REF!</v>
      </c>
      <c r="L2786" s="75" t="e">
        <f t="shared" si="137"/>
        <v>#REF!</v>
      </c>
    </row>
    <row r="2787" spans="7:12" x14ac:dyDescent="0.25">
      <c r="G2787" s="13"/>
      <c r="H2787" s="13"/>
      <c r="I2787" s="13">
        <v>275.89999999999998</v>
      </c>
      <c r="J2787" s="74">
        <f t="shared" si="136"/>
        <v>11.495833333333332</v>
      </c>
      <c r="K2787" s="26" t="e">
        <f t="shared" si="135"/>
        <v>#REF!</v>
      </c>
      <c r="L2787" s="75" t="e">
        <f t="shared" si="137"/>
        <v>#REF!</v>
      </c>
    </row>
    <row r="2788" spans="7:12" x14ac:dyDescent="0.25">
      <c r="G2788" s="13"/>
      <c r="H2788" s="13"/>
      <c r="I2788" s="13">
        <v>276</v>
      </c>
      <c r="J2788" s="74">
        <f t="shared" si="136"/>
        <v>11.5</v>
      </c>
      <c r="K2788" s="26" t="e">
        <f t="shared" si="135"/>
        <v>#REF!</v>
      </c>
      <c r="L2788" s="75" t="e">
        <f t="shared" si="137"/>
        <v>#REF!</v>
      </c>
    </row>
    <row r="2789" spans="7:12" x14ac:dyDescent="0.25">
      <c r="G2789" s="13"/>
      <c r="H2789" s="13"/>
      <c r="I2789" s="13">
        <v>276.10000000000002</v>
      </c>
      <c r="J2789" s="74">
        <f t="shared" si="136"/>
        <v>11.504166666666668</v>
      </c>
      <c r="K2789" s="26" t="e">
        <f t="shared" si="135"/>
        <v>#REF!</v>
      </c>
      <c r="L2789" s="75" t="e">
        <f t="shared" si="137"/>
        <v>#REF!</v>
      </c>
    </row>
    <row r="2790" spans="7:12" x14ac:dyDescent="0.25">
      <c r="G2790" s="13"/>
      <c r="H2790" s="13"/>
      <c r="I2790" s="13">
        <v>276.2</v>
      </c>
      <c r="J2790" s="74">
        <f t="shared" si="136"/>
        <v>11.508333333333333</v>
      </c>
      <c r="K2790" s="26" t="e">
        <f t="shared" si="135"/>
        <v>#REF!</v>
      </c>
      <c r="L2790" s="75" t="e">
        <f t="shared" si="137"/>
        <v>#REF!</v>
      </c>
    </row>
    <row r="2791" spans="7:12" x14ac:dyDescent="0.25">
      <c r="G2791" s="13"/>
      <c r="H2791" s="13"/>
      <c r="I2791" s="13">
        <v>276.3</v>
      </c>
      <c r="J2791" s="74">
        <f t="shared" si="136"/>
        <v>11.512500000000001</v>
      </c>
      <c r="K2791" s="26" t="e">
        <f t="shared" si="135"/>
        <v>#REF!</v>
      </c>
      <c r="L2791" s="75" t="e">
        <f t="shared" si="137"/>
        <v>#REF!</v>
      </c>
    </row>
    <row r="2792" spans="7:12" x14ac:dyDescent="0.25">
      <c r="G2792" s="13"/>
      <c r="H2792" s="13"/>
      <c r="I2792" s="13">
        <v>276.39999999999998</v>
      </c>
      <c r="J2792" s="74">
        <f t="shared" si="136"/>
        <v>11.516666666666666</v>
      </c>
      <c r="K2792" s="26" t="e">
        <f t="shared" si="135"/>
        <v>#REF!</v>
      </c>
      <c r="L2792" s="75" t="e">
        <f t="shared" si="137"/>
        <v>#REF!</v>
      </c>
    </row>
    <row r="2793" spans="7:12" x14ac:dyDescent="0.25">
      <c r="G2793" s="13"/>
      <c r="H2793" s="13"/>
      <c r="I2793" s="13">
        <v>276.5</v>
      </c>
      <c r="J2793" s="74">
        <f t="shared" si="136"/>
        <v>11.520833333333334</v>
      </c>
      <c r="K2793" s="26" t="e">
        <f t="shared" si="135"/>
        <v>#REF!</v>
      </c>
      <c r="L2793" s="75" t="e">
        <f t="shared" si="137"/>
        <v>#REF!</v>
      </c>
    </row>
    <row r="2794" spans="7:12" x14ac:dyDescent="0.25">
      <c r="G2794" s="13"/>
      <c r="H2794" s="13"/>
      <c r="I2794" s="13">
        <v>276.60000000000002</v>
      </c>
      <c r="J2794" s="74">
        <f t="shared" si="136"/>
        <v>11.525</v>
      </c>
      <c r="K2794" s="26" t="e">
        <f t="shared" si="135"/>
        <v>#REF!</v>
      </c>
      <c r="L2794" s="75" t="e">
        <f t="shared" si="137"/>
        <v>#REF!</v>
      </c>
    </row>
    <row r="2795" spans="7:12" x14ac:dyDescent="0.25">
      <c r="G2795" s="13"/>
      <c r="H2795" s="13"/>
      <c r="I2795" s="13">
        <v>276.7</v>
      </c>
      <c r="J2795" s="74">
        <f t="shared" si="136"/>
        <v>11.529166666666667</v>
      </c>
      <c r="K2795" s="26" t="e">
        <f t="shared" si="135"/>
        <v>#REF!</v>
      </c>
      <c r="L2795" s="75" t="e">
        <f t="shared" si="137"/>
        <v>#REF!</v>
      </c>
    </row>
    <row r="2796" spans="7:12" x14ac:dyDescent="0.25">
      <c r="G2796" s="13"/>
      <c r="H2796" s="13"/>
      <c r="I2796" s="13">
        <v>276.8</v>
      </c>
      <c r="J2796" s="74">
        <f t="shared" si="136"/>
        <v>11.533333333333333</v>
      </c>
      <c r="K2796" s="26" t="e">
        <f t="shared" si="135"/>
        <v>#REF!</v>
      </c>
      <c r="L2796" s="75" t="e">
        <f t="shared" si="137"/>
        <v>#REF!</v>
      </c>
    </row>
    <row r="2797" spans="7:12" x14ac:dyDescent="0.25">
      <c r="G2797" s="13"/>
      <c r="H2797" s="13"/>
      <c r="I2797" s="13">
        <v>276.89999999999998</v>
      </c>
      <c r="J2797" s="74">
        <f t="shared" si="136"/>
        <v>11.5375</v>
      </c>
      <c r="K2797" s="26" t="e">
        <f t="shared" si="135"/>
        <v>#REF!</v>
      </c>
      <c r="L2797" s="75" t="e">
        <f t="shared" si="137"/>
        <v>#REF!</v>
      </c>
    </row>
    <row r="2798" spans="7:12" x14ac:dyDescent="0.25">
      <c r="G2798" s="13"/>
      <c r="H2798" s="13"/>
      <c r="I2798" s="13">
        <v>277</v>
      </c>
      <c r="J2798" s="74">
        <f t="shared" si="136"/>
        <v>11.541666666666666</v>
      </c>
      <c r="K2798" s="26" t="e">
        <f t="shared" si="135"/>
        <v>#REF!</v>
      </c>
      <c r="L2798" s="75" t="e">
        <f t="shared" si="137"/>
        <v>#REF!</v>
      </c>
    </row>
    <row r="2799" spans="7:12" x14ac:dyDescent="0.25">
      <c r="G2799" s="13"/>
      <c r="H2799" s="13"/>
      <c r="I2799" s="13">
        <v>277.10000000000002</v>
      </c>
      <c r="J2799" s="74">
        <f t="shared" si="136"/>
        <v>11.545833333333334</v>
      </c>
      <c r="K2799" s="26" t="e">
        <f t="shared" si="135"/>
        <v>#REF!</v>
      </c>
      <c r="L2799" s="75" t="e">
        <f t="shared" si="137"/>
        <v>#REF!</v>
      </c>
    </row>
    <row r="2800" spans="7:12" x14ac:dyDescent="0.25">
      <c r="G2800" s="13"/>
      <c r="H2800" s="13"/>
      <c r="I2800" s="13">
        <v>277.2</v>
      </c>
      <c r="J2800" s="74">
        <f t="shared" si="136"/>
        <v>11.549999999999999</v>
      </c>
      <c r="K2800" s="26" t="e">
        <f t="shared" si="135"/>
        <v>#REF!</v>
      </c>
      <c r="L2800" s="75" t="e">
        <f t="shared" si="137"/>
        <v>#REF!</v>
      </c>
    </row>
    <row r="2801" spans="7:12" x14ac:dyDescent="0.25">
      <c r="G2801" s="13"/>
      <c r="H2801" s="13"/>
      <c r="I2801" s="13">
        <v>277.3</v>
      </c>
      <c r="J2801" s="74">
        <f t="shared" si="136"/>
        <v>11.554166666666667</v>
      </c>
      <c r="K2801" s="26" t="e">
        <f t="shared" si="135"/>
        <v>#REF!</v>
      </c>
      <c r="L2801" s="75" t="e">
        <f t="shared" si="137"/>
        <v>#REF!</v>
      </c>
    </row>
    <row r="2802" spans="7:12" x14ac:dyDescent="0.25">
      <c r="G2802" s="13"/>
      <c r="H2802" s="13"/>
      <c r="I2802" s="13">
        <v>277.39999999999998</v>
      </c>
      <c r="J2802" s="74">
        <f t="shared" si="136"/>
        <v>11.558333333333332</v>
      </c>
      <c r="K2802" s="26" t="e">
        <f t="shared" si="135"/>
        <v>#REF!</v>
      </c>
      <c r="L2802" s="75" t="e">
        <f t="shared" si="137"/>
        <v>#REF!</v>
      </c>
    </row>
    <row r="2803" spans="7:12" x14ac:dyDescent="0.25">
      <c r="G2803" s="13"/>
      <c r="H2803" s="13"/>
      <c r="I2803" s="13">
        <v>277.5</v>
      </c>
      <c r="J2803" s="74">
        <f t="shared" si="136"/>
        <v>11.5625</v>
      </c>
      <c r="K2803" s="26" t="e">
        <f t="shared" si="135"/>
        <v>#REF!</v>
      </c>
      <c r="L2803" s="75" t="e">
        <f t="shared" si="137"/>
        <v>#REF!</v>
      </c>
    </row>
    <row r="2804" spans="7:12" x14ac:dyDescent="0.25">
      <c r="G2804" s="13"/>
      <c r="H2804" s="13"/>
      <c r="I2804" s="13">
        <v>277.60000000000002</v>
      </c>
      <c r="J2804" s="74">
        <f t="shared" si="136"/>
        <v>11.566666666666668</v>
      </c>
      <c r="K2804" s="26" t="e">
        <f t="shared" si="135"/>
        <v>#REF!</v>
      </c>
      <c r="L2804" s="75" t="e">
        <f t="shared" si="137"/>
        <v>#REF!</v>
      </c>
    </row>
    <row r="2805" spans="7:12" x14ac:dyDescent="0.25">
      <c r="G2805" s="13"/>
      <c r="H2805" s="13"/>
      <c r="I2805" s="13">
        <v>277.7</v>
      </c>
      <c r="J2805" s="74">
        <f t="shared" si="136"/>
        <v>11.570833333333333</v>
      </c>
      <c r="K2805" s="26" t="e">
        <f t="shared" si="135"/>
        <v>#REF!</v>
      </c>
      <c r="L2805" s="75" t="e">
        <f t="shared" si="137"/>
        <v>#REF!</v>
      </c>
    </row>
    <row r="2806" spans="7:12" x14ac:dyDescent="0.25">
      <c r="G2806" s="13"/>
      <c r="H2806" s="13"/>
      <c r="I2806" s="13">
        <v>277.8</v>
      </c>
      <c r="J2806" s="74">
        <f t="shared" si="136"/>
        <v>11.575000000000001</v>
      </c>
      <c r="K2806" s="26" t="e">
        <f t="shared" si="135"/>
        <v>#REF!</v>
      </c>
      <c r="L2806" s="75" t="e">
        <f t="shared" si="137"/>
        <v>#REF!</v>
      </c>
    </row>
    <row r="2807" spans="7:12" x14ac:dyDescent="0.25">
      <c r="G2807" s="13"/>
      <c r="H2807" s="13"/>
      <c r="I2807" s="13">
        <v>277.89999999999998</v>
      </c>
      <c r="J2807" s="74">
        <f t="shared" si="136"/>
        <v>11.579166666666666</v>
      </c>
      <c r="K2807" s="26" t="e">
        <f t="shared" si="135"/>
        <v>#REF!</v>
      </c>
      <c r="L2807" s="75" t="e">
        <f t="shared" si="137"/>
        <v>#REF!</v>
      </c>
    </row>
    <row r="2808" spans="7:12" x14ac:dyDescent="0.25">
      <c r="G2808" s="13"/>
      <c r="H2808" s="13"/>
      <c r="I2808" s="13">
        <v>278</v>
      </c>
      <c r="J2808" s="74">
        <f t="shared" si="136"/>
        <v>11.583333333333334</v>
      </c>
      <c r="K2808" s="26" t="e">
        <f t="shared" si="135"/>
        <v>#REF!</v>
      </c>
      <c r="L2808" s="75" t="e">
        <f t="shared" si="137"/>
        <v>#REF!</v>
      </c>
    </row>
    <row r="2809" spans="7:12" x14ac:dyDescent="0.25">
      <c r="G2809" s="13"/>
      <c r="H2809" s="13"/>
      <c r="I2809" s="13">
        <v>278.10000000000002</v>
      </c>
      <c r="J2809" s="74">
        <f t="shared" si="136"/>
        <v>11.5875</v>
      </c>
      <c r="K2809" s="26" t="e">
        <f t="shared" si="135"/>
        <v>#REF!</v>
      </c>
      <c r="L2809" s="75" t="e">
        <f t="shared" si="137"/>
        <v>#REF!</v>
      </c>
    </row>
    <row r="2810" spans="7:12" x14ac:dyDescent="0.25">
      <c r="G2810" s="13"/>
      <c r="H2810" s="13"/>
      <c r="I2810" s="13">
        <v>278.2</v>
      </c>
      <c r="J2810" s="74">
        <f t="shared" si="136"/>
        <v>11.591666666666667</v>
      </c>
      <c r="K2810" s="26" t="e">
        <f t="shared" si="135"/>
        <v>#REF!</v>
      </c>
      <c r="L2810" s="75" t="e">
        <f t="shared" si="137"/>
        <v>#REF!</v>
      </c>
    </row>
    <row r="2811" spans="7:12" x14ac:dyDescent="0.25">
      <c r="G2811" s="13"/>
      <c r="H2811" s="13"/>
      <c r="I2811" s="13">
        <v>278.3</v>
      </c>
      <c r="J2811" s="74">
        <f t="shared" si="136"/>
        <v>11.595833333333333</v>
      </c>
      <c r="K2811" s="26" t="e">
        <f t="shared" si="135"/>
        <v>#REF!</v>
      </c>
      <c r="L2811" s="75" t="e">
        <f t="shared" si="137"/>
        <v>#REF!</v>
      </c>
    </row>
    <row r="2812" spans="7:12" x14ac:dyDescent="0.25">
      <c r="G2812" s="13"/>
      <c r="H2812" s="13"/>
      <c r="I2812" s="13">
        <v>278.39999999999998</v>
      </c>
      <c r="J2812" s="74">
        <f t="shared" si="136"/>
        <v>11.6</v>
      </c>
      <c r="K2812" s="26" t="e">
        <f t="shared" si="135"/>
        <v>#REF!</v>
      </c>
      <c r="L2812" s="75" t="e">
        <f t="shared" si="137"/>
        <v>#REF!</v>
      </c>
    </row>
    <row r="2813" spans="7:12" x14ac:dyDescent="0.25">
      <c r="G2813" s="13"/>
      <c r="H2813" s="13"/>
      <c r="I2813" s="13">
        <v>278.5</v>
      </c>
      <c r="J2813" s="74">
        <f t="shared" si="136"/>
        <v>11.604166666666666</v>
      </c>
      <c r="K2813" s="26" t="e">
        <f t="shared" si="135"/>
        <v>#REF!</v>
      </c>
      <c r="L2813" s="75" t="e">
        <f t="shared" si="137"/>
        <v>#REF!</v>
      </c>
    </row>
    <row r="2814" spans="7:12" x14ac:dyDescent="0.25">
      <c r="G2814" s="13"/>
      <c r="H2814" s="13"/>
      <c r="I2814" s="13">
        <v>278.60000000000002</v>
      </c>
      <c r="J2814" s="74">
        <f t="shared" si="136"/>
        <v>11.608333333333334</v>
      </c>
      <c r="K2814" s="26" t="e">
        <f t="shared" si="135"/>
        <v>#REF!</v>
      </c>
      <c r="L2814" s="75" t="e">
        <f t="shared" si="137"/>
        <v>#REF!</v>
      </c>
    </row>
    <row r="2815" spans="7:12" x14ac:dyDescent="0.25">
      <c r="G2815" s="13"/>
      <c r="H2815" s="13"/>
      <c r="I2815" s="13">
        <v>278.7</v>
      </c>
      <c r="J2815" s="74">
        <f t="shared" si="136"/>
        <v>11.612499999999999</v>
      </c>
      <c r="K2815" s="26" t="e">
        <f t="shared" si="135"/>
        <v>#REF!</v>
      </c>
      <c r="L2815" s="75" t="e">
        <f t="shared" si="137"/>
        <v>#REF!</v>
      </c>
    </row>
    <row r="2816" spans="7:12" x14ac:dyDescent="0.25">
      <c r="G2816" s="13"/>
      <c r="H2816" s="13"/>
      <c r="I2816" s="13">
        <v>278.8</v>
      </c>
      <c r="J2816" s="74">
        <f t="shared" si="136"/>
        <v>11.616666666666667</v>
      </c>
      <c r="K2816" s="26" t="e">
        <f t="shared" si="135"/>
        <v>#REF!</v>
      </c>
      <c r="L2816" s="75" t="e">
        <f t="shared" si="137"/>
        <v>#REF!</v>
      </c>
    </row>
    <row r="2817" spans="7:12" x14ac:dyDescent="0.25">
      <c r="G2817" s="13"/>
      <c r="H2817" s="13"/>
      <c r="I2817" s="13">
        <v>278.89999999999998</v>
      </c>
      <c r="J2817" s="74">
        <f t="shared" si="136"/>
        <v>11.620833333333332</v>
      </c>
      <c r="K2817" s="26" t="e">
        <f t="shared" si="135"/>
        <v>#REF!</v>
      </c>
      <c r="L2817" s="75" t="e">
        <f t="shared" si="137"/>
        <v>#REF!</v>
      </c>
    </row>
    <row r="2818" spans="7:12" x14ac:dyDescent="0.25">
      <c r="G2818" s="13"/>
      <c r="H2818" s="13"/>
      <c r="I2818" s="13">
        <v>279</v>
      </c>
      <c r="J2818" s="74">
        <f t="shared" si="136"/>
        <v>11.625</v>
      </c>
      <c r="K2818" s="26" t="e">
        <f t="shared" si="135"/>
        <v>#REF!</v>
      </c>
      <c r="L2818" s="75" t="e">
        <f t="shared" si="137"/>
        <v>#REF!</v>
      </c>
    </row>
    <row r="2819" spans="7:12" x14ac:dyDescent="0.25">
      <c r="G2819" s="13"/>
      <c r="H2819" s="13"/>
      <c r="I2819" s="13">
        <v>279.10000000000002</v>
      </c>
      <c r="J2819" s="74">
        <f t="shared" si="136"/>
        <v>11.629166666666668</v>
      </c>
      <c r="K2819" s="26" t="e">
        <f t="shared" si="135"/>
        <v>#REF!</v>
      </c>
      <c r="L2819" s="75" t="e">
        <f t="shared" si="137"/>
        <v>#REF!</v>
      </c>
    </row>
    <row r="2820" spans="7:12" x14ac:dyDescent="0.25">
      <c r="G2820" s="13"/>
      <c r="H2820" s="13"/>
      <c r="I2820" s="13">
        <v>279.2</v>
      </c>
      <c r="J2820" s="74">
        <f t="shared" si="136"/>
        <v>11.633333333333333</v>
      </c>
      <c r="K2820" s="26" t="e">
        <f t="shared" si="135"/>
        <v>#REF!</v>
      </c>
      <c r="L2820" s="75" t="e">
        <f t="shared" si="137"/>
        <v>#REF!</v>
      </c>
    </row>
    <row r="2821" spans="7:12" x14ac:dyDescent="0.25">
      <c r="G2821" s="13"/>
      <c r="H2821" s="13"/>
      <c r="I2821" s="13">
        <v>279.3</v>
      </c>
      <c r="J2821" s="74">
        <f t="shared" si="136"/>
        <v>11.637500000000001</v>
      </c>
      <c r="K2821" s="26" t="e">
        <f t="shared" si="135"/>
        <v>#REF!</v>
      </c>
      <c r="L2821" s="75" t="e">
        <f t="shared" si="137"/>
        <v>#REF!</v>
      </c>
    </row>
    <row r="2822" spans="7:12" x14ac:dyDescent="0.25">
      <c r="G2822" s="13"/>
      <c r="H2822" s="13"/>
      <c r="I2822" s="13">
        <v>279.39999999999998</v>
      </c>
      <c r="J2822" s="74">
        <f t="shared" si="136"/>
        <v>11.641666666666666</v>
      </c>
      <c r="K2822" s="26" t="e">
        <f t="shared" si="135"/>
        <v>#REF!</v>
      </c>
      <c r="L2822" s="75" t="e">
        <f t="shared" si="137"/>
        <v>#REF!</v>
      </c>
    </row>
    <row r="2823" spans="7:12" x14ac:dyDescent="0.25">
      <c r="G2823" s="13"/>
      <c r="H2823" s="13"/>
      <c r="I2823" s="13">
        <v>279.5</v>
      </c>
      <c r="J2823" s="74">
        <f t="shared" si="136"/>
        <v>11.645833333333334</v>
      </c>
      <c r="K2823" s="26" t="e">
        <f t="shared" si="135"/>
        <v>#REF!</v>
      </c>
      <c r="L2823" s="75" t="e">
        <f t="shared" si="137"/>
        <v>#REF!</v>
      </c>
    </row>
    <row r="2824" spans="7:12" x14ac:dyDescent="0.25">
      <c r="G2824" s="13"/>
      <c r="H2824" s="13"/>
      <c r="I2824" s="13">
        <v>279.60000000000002</v>
      </c>
      <c r="J2824" s="74">
        <f t="shared" si="136"/>
        <v>11.65</v>
      </c>
      <c r="K2824" s="26" t="e">
        <f t="shared" si="135"/>
        <v>#REF!</v>
      </c>
      <c r="L2824" s="75" t="e">
        <f t="shared" si="137"/>
        <v>#REF!</v>
      </c>
    </row>
    <row r="2825" spans="7:12" x14ac:dyDescent="0.25">
      <c r="G2825" s="13"/>
      <c r="H2825" s="13"/>
      <c r="I2825" s="13">
        <v>279.7</v>
      </c>
      <c r="J2825" s="74">
        <f t="shared" si="136"/>
        <v>11.654166666666667</v>
      </c>
      <c r="K2825" s="26" t="e">
        <f t="shared" si="135"/>
        <v>#REF!</v>
      </c>
      <c r="L2825" s="75" t="e">
        <f t="shared" si="137"/>
        <v>#REF!</v>
      </c>
    </row>
    <row r="2826" spans="7:12" x14ac:dyDescent="0.25">
      <c r="G2826" s="13"/>
      <c r="H2826" s="13"/>
      <c r="I2826" s="13">
        <v>279.8</v>
      </c>
      <c r="J2826" s="74">
        <f t="shared" si="136"/>
        <v>11.658333333333333</v>
      </c>
      <c r="K2826" s="26" t="e">
        <f t="shared" si="135"/>
        <v>#REF!</v>
      </c>
      <c r="L2826" s="75" t="e">
        <f t="shared" si="137"/>
        <v>#REF!</v>
      </c>
    </row>
    <row r="2827" spans="7:12" x14ac:dyDescent="0.25">
      <c r="G2827" s="13"/>
      <c r="H2827" s="13"/>
      <c r="I2827" s="13">
        <v>279.89999999999998</v>
      </c>
      <c r="J2827" s="74">
        <f t="shared" si="136"/>
        <v>11.6625</v>
      </c>
      <c r="K2827" s="26" t="e">
        <f t="shared" si="135"/>
        <v>#REF!</v>
      </c>
      <c r="L2827" s="75" t="e">
        <f t="shared" si="137"/>
        <v>#REF!</v>
      </c>
    </row>
    <row r="2828" spans="7:12" x14ac:dyDescent="0.25">
      <c r="G2828" s="13"/>
      <c r="H2828" s="13"/>
      <c r="I2828" s="13">
        <v>280</v>
      </c>
      <c r="J2828" s="74">
        <f t="shared" si="136"/>
        <v>11.666666666666666</v>
      </c>
      <c r="K2828" s="26" t="e">
        <f t="shared" si="135"/>
        <v>#REF!</v>
      </c>
      <c r="L2828" s="75" t="e">
        <f t="shared" si="137"/>
        <v>#REF!</v>
      </c>
    </row>
    <row r="2829" spans="7:12" x14ac:dyDescent="0.25">
      <c r="G2829" s="13"/>
      <c r="H2829" s="13"/>
      <c r="I2829" s="13">
        <v>280.10000000000002</v>
      </c>
      <c r="J2829" s="74">
        <f t="shared" si="136"/>
        <v>11.670833333333334</v>
      </c>
      <c r="K2829" s="26" t="e">
        <f t="shared" si="135"/>
        <v>#REF!</v>
      </c>
      <c r="L2829" s="75" t="e">
        <f t="shared" si="137"/>
        <v>#REF!</v>
      </c>
    </row>
    <row r="2830" spans="7:12" x14ac:dyDescent="0.25">
      <c r="G2830" s="13"/>
      <c r="H2830" s="13"/>
      <c r="I2830" s="13">
        <v>280.2</v>
      </c>
      <c r="J2830" s="74">
        <f t="shared" si="136"/>
        <v>11.674999999999999</v>
      </c>
      <c r="K2830" s="26" t="e">
        <f t="shared" si="135"/>
        <v>#REF!</v>
      </c>
      <c r="L2830" s="75" t="e">
        <f t="shared" si="137"/>
        <v>#REF!</v>
      </c>
    </row>
    <row r="2831" spans="7:12" x14ac:dyDescent="0.25">
      <c r="G2831" s="13"/>
      <c r="H2831" s="13"/>
      <c r="I2831" s="13">
        <v>280.3</v>
      </c>
      <c r="J2831" s="74">
        <f t="shared" si="136"/>
        <v>11.679166666666667</v>
      </c>
      <c r="K2831" s="26" t="e">
        <f t="shared" si="135"/>
        <v>#REF!</v>
      </c>
      <c r="L2831" s="75" t="e">
        <f t="shared" si="137"/>
        <v>#REF!</v>
      </c>
    </row>
    <row r="2832" spans="7:12" x14ac:dyDescent="0.25">
      <c r="G2832" s="13"/>
      <c r="H2832" s="13"/>
      <c r="I2832" s="13">
        <v>280.39999999999998</v>
      </c>
      <c r="J2832" s="74">
        <f t="shared" si="136"/>
        <v>11.683333333333332</v>
      </c>
      <c r="K2832" s="26" t="e">
        <f t="shared" si="135"/>
        <v>#REF!</v>
      </c>
      <c r="L2832" s="75" t="e">
        <f t="shared" si="137"/>
        <v>#REF!</v>
      </c>
    </row>
    <row r="2833" spans="7:12" x14ac:dyDescent="0.25">
      <c r="G2833" s="13"/>
      <c r="H2833" s="13"/>
      <c r="I2833" s="13">
        <v>280.5</v>
      </c>
      <c r="J2833" s="74">
        <f t="shared" si="136"/>
        <v>11.6875</v>
      </c>
      <c r="K2833" s="26" t="e">
        <f t="shared" si="135"/>
        <v>#REF!</v>
      </c>
      <c r="L2833" s="75" t="e">
        <f t="shared" si="137"/>
        <v>#REF!</v>
      </c>
    </row>
    <row r="2834" spans="7:12" x14ac:dyDescent="0.25">
      <c r="G2834" s="13"/>
      <c r="H2834" s="13"/>
      <c r="I2834" s="13">
        <v>280.60000000000002</v>
      </c>
      <c r="J2834" s="74">
        <f t="shared" si="136"/>
        <v>11.691666666666668</v>
      </c>
      <c r="K2834" s="26" t="e">
        <f t="shared" si="135"/>
        <v>#REF!</v>
      </c>
      <c r="L2834" s="75" t="e">
        <f t="shared" si="137"/>
        <v>#REF!</v>
      </c>
    </row>
    <row r="2835" spans="7:12" x14ac:dyDescent="0.25">
      <c r="G2835" s="13"/>
      <c r="H2835" s="13"/>
      <c r="I2835" s="13">
        <v>280.7</v>
      </c>
      <c r="J2835" s="74">
        <f t="shared" si="136"/>
        <v>11.695833333333333</v>
      </c>
      <c r="K2835" s="26" t="e">
        <f t="shared" si="135"/>
        <v>#REF!</v>
      </c>
      <c r="L2835" s="75" t="e">
        <f t="shared" si="137"/>
        <v>#REF!</v>
      </c>
    </row>
    <row r="2836" spans="7:12" x14ac:dyDescent="0.25">
      <c r="G2836" s="13"/>
      <c r="H2836" s="13"/>
      <c r="I2836" s="13">
        <v>280.8</v>
      </c>
      <c r="J2836" s="74">
        <f t="shared" si="136"/>
        <v>11.700000000000001</v>
      </c>
      <c r="K2836" s="26" t="e">
        <f t="shared" si="135"/>
        <v>#REF!</v>
      </c>
      <c r="L2836" s="75" t="e">
        <f t="shared" si="137"/>
        <v>#REF!</v>
      </c>
    </row>
    <row r="2837" spans="7:12" x14ac:dyDescent="0.25">
      <c r="G2837" s="13"/>
      <c r="H2837" s="13"/>
      <c r="I2837" s="13">
        <v>280.89999999999998</v>
      </c>
      <c r="J2837" s="74">
        <f t="shared" si="136"/>
        <v>11.704166666666666</v>
      </c>
      <c r="K2837" s="26" t="e">
        <f t="shared" si="135"/>
        <v>#REF!</v>
      </c>
      <c r="L2837" s="75" t="e">
        <f t="shared" si="137"/>
        <v>#REF!</v>
      </c>
    </row>
    <row r="2838" spans="7:12" x14ac:dyDescent="0.25">
      <c r="G2838" s="13"/>
      <c r="H2838" s="13"/>
      <c r="I2838" s="13">
        <v>281</v>
      </c>
      <c r="J2838" s="74">
        <f t="shared" si="136"/>
        <v>11.708333333333334</v>
      </c>
      <c r="K2838" s="26" t="e">
        <f t="shared" si="135"/>
        <v>#REF!</v>
      </c>
      <c r="L2838" s="75" t="e">
        <f t="shared" si="137"/>
        <v>#REF!</v>
      </c>
    </row>
    <row r="2839" spans="7:12" x14ac:dyDescent="0.25">
      <c r="G2839" s="13"/>
      <c r="H2839" s="13"/>
      <c r="I2839" s="13">
        <v>281.10000000000002</v>
      </c>
      <c r="J2839" s="74">
        <f t="shared" si="136"/>
        <v>11.7125</v>
      </c>
      <c r="K2839" s="26" t="e">
        <f t="shared" si="135"/>
        <v>#REF!</v>
      </c>
      <c r="L2839" s="75" t="e">
        <f t="shared" si="137"/>
        <v>#REF!</v>
      </c>
    </row>
    <row r="2840" spans="7:12" x14ac:dyDescent="0.25">
      <c r="G2840" s="13"/>
      <c r="H2840" s="13"/>
      <c r="I2840" s="13">
        <v>281.2</v>
      </c>
      <c r="J2840" s="74">
        <f t="shared" si="136"/>
        <v>11.716666666666667</v>
      </c>
      <c r="K2840" s="26" t="e">
        <f t="shared" si="135"/>
        <v>#REF!</v>
      </c>
      <c r="L2840" s="75" t="e">
        <f t="shared" si="137"/>
        <v>#REF!</v>
      </c>
    </row>
    <row r="2841" spans="7:12" x14ac:dyDescent="0.25">
      <c r="G2841" s="13"/>
      <c r="H2841" s="13"/>
      <c r="I2841" s="13">
        <v>281.3</v>
      </c>
      <c r="J2841" s="74">
        <f t="shared" si="136"/>
        <v>11.720833333333333</v>
      </c>
      <c r="K2841" s="26" t="e">
        <f t="shared" si="135"/>
        <v>#REF!</v>
      </c>
      <c r="L2841" s="75" t="e">
        <f t="shared" si="137"/>
        <v>#REF!</v>
      </c>
    </row>
    <row r="2842" spans="7:12" x14ac:dyDescent="0.25">
      <c r="G2842" s="13"/>
      <c r="H2842" s="13"/>
      <c r="I2842" s="13">
        <v>281.39999999999998</v>
      </c>
      <c r="J2842" s="74">
        <f t="shared" si="136"/>
        <v>11.725</v>
      </c>
      <c r="K2842" s="26" t="e">
        <f t="shared" si="135"/>
        <v>#REF!</v>
      </c>
      <c r="L2842" s="75" t="e">
        <f t="shared" si="137"/>
        <v>#REF!</v>
      </c>
    </row>
    <row r="2843" spans="7:12" x14ac:dyDescent="0.25">
      <c r="G2843" s="13"/>
      <c r="H2843" s="13"/>
      <c r="I2843" s="13">
        <v>281.5</v>
      </c>
      <c r="J2843" s="74">
        <f t="shared" si="136"/>
        <v>11.729166666666666</v>
      </c>
      <c r="K2843" s="26" t="e">
        <f t="shared" si="135"/>
        <v>#REF!</v>
      </c>
      <c r="L2843" s="75" t="e">
        <f t="shared" si="137"/>
        <v>#REF!</v>
      </c>
    </row>
    <row r="2844" spans="7:12" x14ac:dyDescent="0.25">
      <c r="G2844" s="13"/>
      <c r="H2844" s="13"/>
      <c r="I2844" s="13">
        <v>281.60000000000002</v>
      </c>
      <c r="J2844" s="74">
        <f t="shared" si="136"/>
        <v>11.733333333333334</v>
      </c>
      <c r="K2844" s="26" t="e">
        <f t="shared" ref="K2844:K2907" si="138">100%-EXP(-I2844/24*$B$10)</f>
        <v>#REF!</v>
      </c>
      <c r="L2844" s="75" t="e">
        <f t="shared" si="137"/>
        <v>#REF!</v>
      </c>
    </row>
    <row r="2845" spans="7:12" x14ac:dyDescent="0.25">
      <c r="G2845" s="13"/>
      <c r="H2845" s="13"/>
      <c r="I2845" s="13">
        <v>281.7</v>
      </c>
      <c r="J2845" s="74">
        <f t="shared" ref="J2845:J2908" si="139">I2845/24</f>
        <v>11.737499999999999</v>
      </c>
      <c r="K2845" s="26" t="e">
        <f t="shared" si="138"/>
        <v>#REF!</v>
      </c>
      <c r="L2845" s="75" t="e">
        <f t="shared" si="137"/>
        <v>#REF!</v>
      </c>
    </row>
    <row r="2846" spans="7:12" x14ac:dyDescent="0.25">
      <c r="G2846" s="13"/>
      <c r="H2846" s="13"/>
      <c r="I2846" s="13">
        <v>281.8</v>
      </c>
      <c r="J2846" s="74">
        <f t="shared" si="139"/>
        <v>11.741666666666667</v>
      </c>
      <c r="K2846" s="26" t="e">
        <f t="shared" si="138"/>
        <v>#REF!</v>
      </c>
      <c r="L2846" s="75" t="e">
        <f t="shared" si="137"/>
        <v>#REF!</v>
      </c>
    </row>
    <row r="2847" spans="7:12" x14ac:dyDescent="0.25">
      <c r="G2847" s="13"/>
      <c r="H2847" s="13"/>
      <c r="I2847" s="13">
        <v>281.89999999999998</v>
      </c>
      <c r="J2847" s="74">
        <f t="shared" si="139"/>
        <v>11.745833333333332</v>
      </c>
      <c r="K2847" s="26" t="e">
        <f t="shared" si="138"/>
        <v>#REF!</v>
      </c>
      <c r="L2847" s="75" t="e">
        <f t="shared" ref="L2847:L2910" si="140">K2847-K2846</f>
        <v>#REF!</v>
      </c>
    </row>
    <row r="2848" spans="7:12" x14ac:dyDescent="0.25">
      <c r="G2848" s="13"/>
      <c r="H2848" s="13"/>
      <c r="I2848" s="13">
        <v>282</v>
      </c>
      <c r="J2848" s="74">
        <f t="shared" si="139"/>
        <v>11.75</v>
      </c>
      <c r="K2848" s="26" t="e">
        <f t="shared" si="138"/>
        <v>#REF!</v>
      </c>
      <c r="L2848" s="75" t="e">
        <f t="shared" si="140"/>
        <v>#REF!</v>
      </c>
    </row>
    <row r="2849" spans="7:12" x14ac:dyDescent="0.25">
      <c r="G2849" s="13"/>
      <c r="H2849" s="13"/>
      <c r="I2849" s="13">
        <v>282.10000000000002</v>
      </c>
      <c r="J2849" s="74">
        <f t="shared" si="139"/>
        <v>11.754166666666668</v>
      </c>
      <c r="K2849" s="26" t="e">
        <f t="shared" si="138"/>
        <v>#REF!</v>
      </c>
      <c r="L2849" s="75" t="e">
        <f t="shared" si="140"/>
        <v>#REF!</v>
      </c>
    </row>
    <row r="2850" spans="7:12" x14ac:dyDescent="0.25">
      <c r="G2850" s="13"/>
      <c r="H2850" s="13"/>
      <c r="I2850" s="13">
        <v>282.2</v>
      </c>
      <c r="J2850" s="74">
        <f t="shared" si="139"/>
        <v>11.758333333333333</v>
      </c>
      <c r="K2850" s="26" t="e">
        <f t="shared" si="138"/>
        <v>#REF!</v>
      </c>
      <c r="L2850" s="75" t="e">
        <f t="shared" si="140"/>
        <v>#REF!</v>
      </c>
    </row>
    <row r="2851" spans="7:12" x14ac:dyDescent="0.25">
      <c r="G2851" s="13"/>
      <c r="H2851" s="13"/>
      <c r="I2851" s="13">
        <v>282.3</v>
      </c>
      <c r="J2851" s="74">
        <f t="shared" si="139"/>
        <v>11.762500000000001</v>
      </c>
      <c r="K2851" s="26" t="e">
        <f t="shared" si="138"/>
        <v>#REF!</v>
      </c>
      <c r="L2851" s="75" t="e">
        <f t="shared" si="140"/>
        <v>#REF!</v>
      </c>
    </row>
    <row r="2852" spans="7:12" x14ac:dyDescent="0.25">
      <c r="G2852" s="13"/>
      <c r="H2852" s="13"/>
      <c r="I2852" s="13">
        <v>282.39999999999998</v>
      </c>
      <c r="J2852" s="74">
        <f t="shared" si="139"/>
        <v>11.766666666666666</v>
      </c>
      <c r="K2852" s="26" t="e">
        <f t="shared" si="138"/>
        <v>#REF!</v>
      </c>
      <c r="L2852" s="75" t="e">
        <f t="shared" si="140"/>
        <v>#REF!</v>
      </c>
    </row>
    <row r="2853" spans="7:12" x14ac:dyDescent="0.25">
      <c r="G2853" s="13"/>
      <c r="H2853" s="13"/>
      <c r="I2853" s="13">
        <v>282.5</v>
      </c>
      <c r="J2853" s="74">
        <f t="shared" si="139"/>
        <v>11.770833333333334</v>
      </c>
      <c r="K2853" s="26" t="e">
        <f t="shared" si="138"/>
        <v>#REF!</v>
      </c>
      <c r="L2853" s="75" t="e">
        <f t="shared" si="140"/>
        <v>#REF!</v>
      </c>
    </row>
    <row r="2854" spans="7:12" x14ac:dyDescent="0.25">
      <c r="G2854" s="13"/>
      <c r="H2854" s="13"/>
      <c r="I2854" s="13">
        <v>282.60000000000002</v>
      </c>
      <c r="J2854" s="74">
        <f t="shared" si="139"/>
        <v>11.775</v>
      </c>
      <c r="K2854" s="26" t="e">
        <f t="shared" si="138"/>
        <v>#REF!</v>
      </c>
      <c r="L2854" s="75" t="e">
        <f t="shared" si="140"/>
        <v>#REF!</v>
      </c>
    </row>
    <row r="2855" spans="7:12" x14ac:dyDescent="0.25">
      <c r="G2855" s="13"/>
      <c r="H2855" s="13"/>
      <c r="I2855" s="13">
        <v>282.7</v>
      </c>
      <c r="J2855" s="74">
        <f t="shared" si="139"/>
        <v>11.779166666666667</v>
      </c>
      <c r="K2855" s="26" t="e">
        <f t="shared" si="138"/>
        <v>#REF!</v>
      </c>
      <c r="L2855" s="75" t="e">
        <f t="shared" si="140"/>
        <v>#REF!</v>
      </c>
    </row>
    <row r="2856" spans="7:12" x14ac:dyDescent="0.25">
      <c r="G2856" s="13"/>
      <c r="H2856" s="13"/>
      <c r="I2856" s="13">
        <v>282.8</v>
      </c>
      <c r="J2856" s="74">
        <f t="shared" si="139"/>
        <v>11.783333333333333</v>
      </c>
      <c r="K2856" s="26" t="e">
        <f t="shared" si="138"/>
        <v>#REF!</v>
      </c>
      <c r="L2856" s="75" t="e">
        <f t="shared" si="140"/>
        <v>#REF!</v>
      </c>
    </row>
    <row r="2857" spans="7:12" x14ac:dyDescent="0.25">
      <c r="G2857" s="13"/>
      <c r="H2857" s="13"/>
      <c r="I2857" s="13">
        <v>282.89999999999998</v>
      </c>
      <c r="J2857" s="74">
        <f t="shared" si="139"/>
        <v>11.7875</v>
      </c>
      <c r="K2857" s="26" t="e">
        <f t="shared" si="138"/>
        <v>#REF!</v>
      </c>
      <c r="L2857" s="75" t="e">
        <f t="shared" si="140"/>
        <v>#REF!</v>
      </c>
    </row>
    <row r="2858" spans="7:12" x14ac:dyDescent="0.25">
      <c r="G2858" s="13"/>
      <c r="H2858" s="13"/>
      <c r="I2858" s="13">
        <v>283</v>
      </c>
      <c r="J2858" s="74">
        <f t="shared" si="139"/>
        <v>11.791666666666666</v>
      </c>
      <c r="K2858" s="26" t="e">
        <f t="shared" si="138"/>
        <v>#REF!</v>
      </c>
      <c r="L2858" s="75" t="e">
        <f t="shared" si="140"/>
        <v>#REF!</v>
      </c>
    </row>
    <row r="2859" spans="7:12" x14ac:dyDescent="0.25">
      <c r="G2859" s="13"/>
      <c r="H2859" s="13"/>
      <c r="I2859" s="13">
        <v>283.10000000000002</v>
      </c>
      <c r="J2859" s="74">
        <f t="shared" si="139"/>
        <v>11.795833333333334</v>
      </c>
      <c r="K2859" s="26" t="e">
        <f t="shared" si="138"/>
        <v>#REF!</v>
      </c>
      <c r="L2859" s="75" t="e">
        <f t="shared" si="140"/>
        <v>#REF!</v>
      </c>
    </row>
    <row r="2860" spans="7:12" x14ac:dyDescent="0.25">
      <c r="G2860" s="13"/>
      <c r="H2860" s="13"/>
      <c r="I2860" s="13">
        <v>283.2</v>
      </c>
      <c r="J2860" s="74">
        <f t="shared" si="139"/>
        <v>11.799999999999999</v>
      </c>
      <c r="K2860" s="26" t="e">
        <f t="shared" si="138"/>
        <v>#REF!</v>
      </c>
      <c r="L2860" s="75" t="e">
        <f t="shared" si="140"/>
        <v>#REF!</v>
      </c>
    </row>
    <row r="2861" spans="7:12" x14ac:dyDescent="0.25">
      <c r="G2861" s="13"/>
      <c r="H2861" s="13"/>
      <c r="I2861" s="13">
        <v>283.3</v>
      </c>
      <c r="J2861" s="74">
        <f t="shared" si="139"/>
        <v>11.804166666666667</v>
      </c>
      <c r="K2861" s="26" t="e">
        <f t="shared" si="138"/>
        <v>#REF!</v>
      </c>
      <c r="L2861" s="75" t="e">
        <f t="shared" si="140"/>
        <v>#REF!</v>
      </c>
    </row>
    <row r="2862" spans="7:12" x14ac:dyDescent="0.25">
      <c r="G2862" s="13"/>
      <c r="H2862" s="13"/>
      <c r="I2862" s="13">
        <v>283.39999999999998</v>
      </c>
      <c r="J2862" s="74">
        <f t="shared" si="139"/>
        <v>11.808333333333332</v>
      </c>
      <c r="K2862" s="26" t="e">
        <f t="shared" si="138"/>
        <v>#REF!</v>
      </c>
      <c r="L2862" s="75" t="e">
        <f t="shared" si="140"/>
        <v>#REF!</v>
      </c>
    </row>
    <row r="2863" spans="7:12" x14ac:dyDescent="0.25">
      <c r="G2863" s="13"/>
      <c r="H2863" s="13"/>
      <c r="I2863" s="13">
        <v>283.5</v>
      </c>
      <c r="J2863" s="74">
        <f t="shared" si="139"/>
        <v>11.8125</v>
      </c>
      <c r="K2863" s="26" t="e">
        <f t="shared" si="138"/>
        <v>#REF!</v>
      </c>
      <c r="L2863" s="75" t="e">
        <f t="shared" si="140"/>
        <v>#REF!</v>
      </c>
    </row>
    <row r="2864" spans="7:12" x14ac:dyDescent="0.25">
      <c r="G2864" s="13"/>
      <c r="H2864" s="13"/>
      <c r="I2864" s="13">
        <v>283.60000000000002</v>
      </c>
      <c r="J2864" s="74">
        <f t="shared" si="139"/>
        <v>11.816666666666668</v>
      </c>
      <c r="K2864" s="26" t="e">
        <f t="shared" si="138"/>
        <v>#REF!</v>
      </c>
      <c r="L2864" s="75" t="e">
        <f t="shared" si="140"/>
        <v>#REF!</v>
      </c>
    </row>
    <row r="2865" spans="7:12" x14ac:dyDescent="0.25">
      <c r="G2865" s="13"/>
      <c r="H2865" s="13"/>
      <c r="I2865" s="13">
        <v>283.7</v>
      </c>
      <c r="J2865" s="74">
        <f t="shared" si="139"/>
        <v>11.820833333333333</v>
      </c>
      <c r="K2865" s="26" t="e">
        <f t="shared" si="138"/>
        <v>#REF!</v>
      </c>
      <c r="L2865" s="75" t="e">
        <f t="shared" si="140"/>
        <v>#REF!</v>
      </c>
    </row>
    <row r="2866" spans="7:12" x14ac:dyDescent="0.25">
      <c r="G2866" s="13"/>
      <c r="H2866" s="13"/>
      <c r="I2866" s="13">
        <v>283.8</v>
      </c>
      <c r="J2866" s="74">
        <f t="shared" si="139"/>
        <v>11.825000000000001</v>
      </c>
      <c r="K2866" s="26" t="e">
        <f t="shared" si="138"/>
        <v>#REF!</v>
      </c>
      <c r="L2866" s="75" t="e">
        <f t="shared" si="140"/>
        <v>#REF!</v>
      </c>
    </row>
    <row r="2867" spans="7:12" x14ac:dyDescent="0.25">
      <c r="G2867" s="13"/>
      <c r="H2867" s="13"/>
      <c r="I2867" s="13">
        <v>283.89999999999998</v>
      </c>
      <c r="J2867" s="74">
        <f t="shared" si="139"/>
        <v>11.829166666666666</v>
      </c>
      <c r="K2867" s="26" t="e">
        <f t="shared" si="138"/>
        <v>#REF!</v>
      </c>
      <c r="L2867" s="75" t="e">
        <f t="shared" si="140"/>
        <v>#REF!</v>
      </c>
    </row>
    <row r="2868" spans="7:12" x14ac:dyDescent="0.25">
      <c r="G2868" s="13"/>
      <c r="H2868" s="13"/>
      <c r="I2868" s="13">
        <v>284</v>
      </c>
      <c r="J2868" s="74">
        <f t="shared" si="139"/>
        <v>11.833333333333334</v>
      </c>
      <c r="K2868" s="26" t="e">
        <f t="shared" si="138"/>
        <v>#REF!</v>
      </c>
      <c r="L2868" s="75" t="e">
        <f t="shared" si="140"/>
        <v>#REF!</v>
      </c>
    </row>
    <row r="2869" spans="7:12" x14ac:dyDescent="0.25">
      <c r="G2869" s="13"/>
      <c r="H2869" s="13"/>
      <c r="I2869" s="13">
        <v>284.10000000000002</v>
      </c>
      <c r="J2869" s="74">
        <f t="shared" si="139"/>
        <v>11.8375</v>
      </c>
      <c r="K2869" s="26" t="e">
        <f t="shared" si="138"/>
        <v>#REF!</v>
      </c>
      <c r="L2869" s="75" t="e">
        <f t="shared" si="140"/>
        <v>#REF!</v>
      </c>
    </row>
    <row r="2870" spans="7:12" x14ac:dyDescent="0.25">
      <c r="G2870" s="13"/>
      <c r="H2870" s="13"/>
      <c r="I2870" s="13">
        <v>284.2</v>
      </c>
      <c r="J2870" s="74">
        <f t="shared" si="139"/>
        <v>11.841666666666667</v>
      </c>
      <c r="K2870" s="26" t="e">
        <f t="shared" si="138"/>
        <v>#REF!</v>
      </c>
      <c r="L2870" s="75" t="e">
        <f t="shared" si="140"/>
        <v>#REF!</v>
      </c>
    </row>
    <row r="2871" spans="7:12" x14ac:dyDescent="0.25">
      <c r="G2871" s="13"/>
      <c r="H2871" s="13"/>
      <c r="I2871" s="13">
        <v>284.3</v>
      </c>
      <c r="J2871" s="74">
        <f t="shared" si="139"/>
        <v>11.845833333333333</v>
      </c>
      <c r="K2871" s="26" t="e">
        <f t="shared" si="138"/>
        <v>#REF!</v>
      </c>
      <c r="L2871" s="75" t="e">
        <f t="shared" si="140"/>
        <v>#REF!</v>
      </c>
    </row>
    <row r="2872" spans="7:12" x14ac:dyDescent="0.25">
      <c r="G2872" s="13"/>
      <c r="H2872" s="13"/>
      <c r="I2872" s="13">
        <v>284.39999999999998</v>
      </c>
      <c r="J2872" s="74">
        <f t="shared" si="139"/>
        <v>11.85</v>
      </c>
      <c r="K2872" s="26" t="e">
        <f t="shared" si="138"/>
        <v>#REF!</v>
      </c>
      <c r="L2872" s="75" t="e">
        <f t="shared" si="140"/>
        <v>#REF!</v>
      </c>
    </row>
    <row r="2873" spans="7:12" x14ac:dyDescent="0.25">
      <c r="G2873" s="13"/>
      <c r="H2873" s="13"/>
      <c r="I2873" s="13">
        <v>284.5</v>
      </c>
      <c r="J2873" s="74">
        <f t="shared" si="139"/>
        <v>11.854166666666666</v>
      </c>
      <c r="K2873" s="26" t="e">
        <f t="shared" si="138"/>
        <v>#REF!</v>
      </c>
      <c r="L2873" s="75" t="e">
        <f t="shared" si="140"/>
        <v>#REF!</v>
      </c>
    </row>
    <row r="2874" spans="7:12" x14ac:dyDescent="0.25">
      <c r="G2874" s="13"/>
      <c r="H2874" s="13"/>
      <c r="I2874" s="13">
        <v>284.60000000000002</v>
      </c>
      <c r="J2874" s="74">
        <f t="shared" si="139"/>
        <v>11.858333333333334</v>
      </c>
      <c r="K2874" s="26" t="e">
        <f t="shared" si="138"/>
        <v>#REF!</v>
      </c>
      <c r="L2874" s="75" t="e">
        <f t="shared" si="140"/>
        <v>#REF!</v>
      </c>
    </row>
    <row r="2875" spans="7:12" x14ac:dyDescent="0.25">
      <c r="G2875" s="13"/>
      <c r="H2875" s="13"/>
      <c r="I2875" s="13">
        <v>284.7</v>
      </c>
      <c r="J2875" s="74">
        <f t="shared" si="139"/>
        <v>11.862499999999999</v>
      </c>
      <c r="K2875" s="26" t="e">
        <f t="shared" si="138"/>
        <v>#REF!</v>
      </c>
      <c r="L2875" s="75" t="e">
        <f t="shared" si="140"/>
        <v>#REF!</v>
      </c>
    </row>
    <row r="2876" spans="7:12" x14ac:dyDescent="0.25">
      <c r="G2876" s="13"/>
      <c r="H2876" s="13"/>
      <c r="I2876" s="13">
        <v>284.8</v>
      </c>
      <c r="J2876" s="74">
        <f t="shared" si="139"/>
        <v>11.866666666666667</v>
      </c>
      <c r="K2876" s="26" t="e">
        <f t="shared" si="138"/>
        <v>#REF!</v>
      </c>
      <c r="L2876" s="75" t="e">
        <f t="shared" si="140"/>
        <v>#REF!</v>
      </c>
    </row>
    <row r="2877" spans="7:12" x14ac:dyDescent="0.25">
      <c r="G2877" s="13"/>
      <c r="H2877" s="13"/>
      <c r="I2877" s="13">
        <v>284.89999999999998</v>
      </c>
      <c r="J2877" s="74">
        <f t="shared" si="139"/>
        <v>11.870833333333332</v>
      </c>
      <c r="K2877" s="26" t="e">
        <f t="shared" si="138"/>
        <v>#REF!</v>
      </c>
      <c r="L2877" s="75" t="e">
        <f t="shared" si="140"/>
        <v>#REF!</v>
      </c>
    </row>
    <row r="2878" spans="7:12" x14ac:dyDescent="0.25">
      <c r="G2878" s="13"/>
      <c r="H2878" s="13"/>
      <c r="I2878" s="13">
        <v>285</v>
      </c>
      <c r="J2878" s="74">
        <f t="shared" si="139"/>
        <v>11.875</v>
      </c>
      <c r="K2878" s="26" t="e">
        <f t="shared" si="138"/>
        <v>#REF!</v>
      </c>
      <c r="L2878" s="75" t="e">
        <f t="shared" si="140"/>
        <v>#REF!</v>
      </c>
    </row>
    <row r="2879" spans="7:12" x14ac:dyDescent="0.25">
      <c r="G2879" s="13"/>
      <c r="H2879" s="13"/>
      <c r="I2879" s="13">
        <v>285.10000000000002</v>
      </c>
      <c r="J2879" s="74">
        <f t="shared" si="139"/>
        <v>11.879166666666668</v>
      </c>
      <c r="K2879" s="26" t="e">
        <f t="shared" si="138"/>
        <v>#REF!</v>
      </c>
      <c r="L2879" s="75" t="e">
        <f t="shared" si="140"/>
        <v>#REF!</v>
      </c>
    </row>
    <row r="2880" spans="7:12" x14ac:dyDescent="0.25">
      <c r="G2880" s="13"/>
      <c r="H2880" s="13"/>
      <c r="I2880" s="13">
        <v>285.2</v>
      </c>
      <c r="J2880" s="74">
        <f t="shared" si="139"/>
        <v>11.883333333333333</v>
      </c>
      <c r="K2880" s="26" t="e">
        <f t="shared" si="138"/>
        <v>#REF!</v>
      </c>
      <c r="L2880" s="75" t="e">
        <f t="shared" si="140"/>
        <v>#REF!</v>
      </c>
    </row>
    <row r="2881" spans="7:12" x14ac:dyDescent="0.25">
      <c r="G2881" s="13"/>
      <c r="H2881" s="13"/>
      <c r="I2881" s="13">
        <v>285.3</v>
      </c>
      <c r="J2881" s="74">
        <f t="shared" si="139"/>
        <v>11.887500000000001</v>
      </c>
      <c r="K2881" s="26" t="e">
        <f t="shared" si="138"/>
        <v>#REF!</v>
      </c>
      <c r="L2881" s="75" t="e">
        <f t="shared" si="140"/>
        <v>#REF!</v>
      </c>
    </row>
    <row r="2882" spans="7:12" x14ac:dyDescent="0.25">
      <c r="G2882" s="13"/>
      <c r="H2882" s="13"/>
      <c r="I2882" s="13">
        <v>285.39999999999998</v>
      </c>
      <c r="J2882" s="74">
        <f t="shared" si="139"/>
        <v>11.891666666666666</v>
      </c>
      <c r="K2882" s="26" t="e">
        <f t="shared" si="138"/>
        <v>#REF!</v>
      </c>
      <c r="L2882" s="75" t="e">
        <f t="shared" si="140"/>
        <v>#REF!</v>
      </c>
    </row>
    <row r="2883" spans="7:12" x14ac:dyDescent="0.25">
      <c r="G2883" s="13"/>
      <c r="H2883" s="13"/>
      <c r="I2883" s="13">
        <v>285.5</v>
      </c>
      <c r="J2883" s="74">
        <f t="shared" si="139"/>
        <v>11.895833333333334</v>
      </c>
      <c r="K2883" s="26" t="e">
        <f t="shared" si="138"/>
        <v>#REF!</v>
      </c>
      <c r="L2883" s="75" t="e">
        <f t="shared" si="140"/>
        <v>#REF!</v>
      </c>
    </row>
    <row r="2884" spans="7:12" x14ac:dyDescent="0.25">
      <c r="G2884" s="13"/>
      <c r="H2884" s="13"/>
      <c r="I2884" s="13">
        <v>285.60000000000002</v>
      </c>
      <c r="J2884" s="74">
        <f t="shared" si="139"/>
        <v>11.9</v>
      </c>
      <c r="K2884" s="26" t="e">
        <f t="shared" si="138"/>
        <v>#REF!</v>
      </c>
      <c r="L2884" s="75" t="e">
        <f t="shared" si="140"/>
        <v>#REF!</v>
      </c>
    </row>
    <row r="2885" spans="7:12" x14ac:dyDescent="0.25">
      <c r="G2885" s="13"/>
      <c r="H2885" s="13"/>
      <c r="I2885" s="13">
        <v>285.7</v>
      </c>
      <c r="J2885" s="74">
        <f t="shared" si="139"/>
        <v>11.904166666666667</v>
      </c>
      <c r="K2885" s="26" t="e">
        <f t="shared" si="138"/>
        <v>#REF!</v>
      </c>
      <c r="L2885" s="75" t="e">
        <f t="shared" si="140"/>
        <v>#REF!</v>
      </c>
    </row>
    <row r="2886" spans="7:12" x14ac:dyDescent="0.25">
      <c r="G2886" s="13"/>
      <c r="H2886" s="13"/>
      <c r="I2886" s="13">
        <v>285.8</v>
      </c>
      <c r="J2886" s="74">
        <f t="shared" si="139"/>
        <v>11.908333333333333</v>
      </c>
      <c r="K2886" s="26" t="e">
        <f t="shared" si="138"/>
        <v>#REF!</v>
      </c>
      <c r="L2886" s="75" t="e">
        <f t="shared" si="140"/>
        <v>#REF!</v>
      </c>
    </row>
    <row r="2887" spans="7:12" x14ac:dyDescent="0.25">
      <c r="G2887" s="13"/>
      <c r="H2887" s="13"/>
      <c r="I2887" s="13">
        <v>285.89999999999998</v>
      </c>
      <c r="J2887" s="74">
        <f t="shared" si="139"/>
        <v>11.9125</v>
      </c>
      <c r="K2887" s="26" t="e">
        <f t="shared" si="138"/>
        <v>#REF!</v>
      </c>
      <c r="L2887" s="75" t="e">
        <f t="shared" si="140"/>
        <v>#REF!</v>
      </c>
    </row>
    <row r="2888" spans="7:12" x14ac:dyDescent="0.25">
      <c r="G2888" s="13"/>
      <c r="H2888" s="13"/>
      <c r="I2888" s="13">
        <v>286</v>
      </c>
      <c r="J2888" s="74">
        <f t="shared" si="139"/>
        <v>11.916666666666666</v>
      </c>
      <c r="K2888" s="26" t="e">
        <f t="shared" si="138"/>
        <v>#REF!</v>
      </c>
      <c r="L2888" s="75" t="e">
        <f t="shared" si="140"/>
        <v>#REF!</v>
      </c>
    </row>
    <row r="2889" spans="7:12" x14ac:dyDescent="0.25">
      <c r="G2889" s="13"/>
      <c r="H2889" s="13"/>
      <c r="I2889" s="13">
        <v>286.10000000000002</v>
      </c>
      <c r="J2889" s="74">
        <f t="shared" si="139"/>
        <v>11.920833333333334</v>
      </c>
      <c r="K2889" s="26" t="e">
        <f t="shared" si="138"/>
        <v>#REF!</v>
      </c>
      <c r="L2889" s="75" t="e">
        <f t="shared" si="140"/>
        <v>#REF!</v>
      </c>
    </row>
    <row r="2890" spans="7:12" x14ac:dyDescent="0.25">
      <c r="G2890" s="13"/>
      <c r="H2890" s="13"/>
      <c r="I2890" s="13">
        <v>286.2</v>
      </c>
      <c r="J2890" s="74">
        <f t="shared" si="139"/>
        <v>11.924999999999999</v>
      </c>
      <c r="K2890" s="26" t="e">
        <f t="shared" si="138"/>
        <v>#REF!</v>
      </c>
      <c r="L2890" s="75" t="e">
        <f t="shared" si="140"/>
        <v>#REF!</v>
      </c>
    </row>
    <row r="2891" spans="7:12" x14ac:dyDescent="0.25">
      <c r="G2891" s="13"/>
      <c r="H2891" s="13"/>
      <c r="I2891" s="13">
        <v>286.3</v>
      </c>
      <c r="J2891" s="74">
        <f t="shared" si="139"/>
        <v>11.929166666666667</v>
      </c>
      <c r="K2891" s="26" t="e">
        <f t="shared" si="138"/>
        <v>#REF!</v>
      </c>
      <c r="L2891" s="75" t="e">
        <f t="shared" si="140"/>
        <v>#REF!</v>
      </c>
    </row>
    <row r="2892" spans="7:12" x14ac:dyDescent="0.25">
      <c r="G2892" s="13"/>
      <c r="H2892" s="13"/>
      <c r="I2892" s="13">
        <v>286.39999999999998</v>
      </c>
      <c r="J2892" s="74">
        <f t="shared" si="139"/>
        <v>11.933333333333332</v>
      </c>
      <c r="K2892" s="26" t="e">
        <f t="shared" si="138"/>
        <v>#REF!</v>
      </c>
      <c r="L2892" s="75" t="e">
        <f t="shared" si="140"/>
        <v>#REF!</v>
      </c>
    </row>
    <row r="2893" spans="7:12" x14ac:dyDescent="0.25">
      <c r="G2893" s="13"/>
      <c r="H2893" s="13"/>
      <c r="I2893" s="13">
        <v>286.5</v>
      </c>
      <c r="J2893" s="74">
        <f t="shared" si="139"/>
        <v>11.9375</v>
      </c>
      <c r="K2893" s="26" t="e">
        <f t="shared" si="138"/>
        <v>#REF!</v>
      </c>
      <c r="L2893" s="75" t="e">
        <f t="shared" si="140"/>
        <v>#REF!</v>
      </c>
    </row>
    <row r="2894" spans="7:12" x14ac:dyDescent="0.25">
      <c r="G2894" s="13"/>
      <c r="H2894" s="13"/>
      <c r="I2894" s="13">
        <v>286.60000000000002</v>
      </c>
      <c r="J2894" s="74">
        <f t="shared" si="139"/>
        <v>11.941666666666668</v>
      </c>
      <c r="K2894" s="26" t="e">
        <f t="shared" si="138"/>
        <v>#REF!</v>
      </c>
      <c r="L2894" s="75" t="e">
        <f t="shared" si="140"/>
        <v>#REF!</v>
      </c>
    </row>
    <row r="2895" spans="7:12" x14ac:dyDescent="0.25">
      <c r="G2895" s="13"/>
      <c r="H2895" s="13"/>
      <c r="I2895" s="13">
        <v>286.7</v>
      </c>
      <c r="J2895" s="74">
        <f t="shared" si="139"/>
        <v>11.945833333333333</v>
      </c>
      <c r="K2895" s="26" t="e">
        <f t="shared" si="138"/>
        <v>#REF!</v>
      </c>
      <c r="L2895" s="75" t="e">
        <f t="shared" si="140"/>
        <v>#REF!</v>
      </c>
    </row>
    <row r="2896" spans="7:12" x14ac:dyDescent="0.25">
      <c r="G2896" s="13"/>
      <c r="H2896" s="13"/>
      <c r="I2896" s="13">
        <v>286.8</v>
      </c>
      <c r="J2896" s="74">
        <f t="shared" si="139"/>
        <v>11.950000000000001</v>
      </c>
      <c r="K2896" s="26" t="e">
        <f t="shared" si="138"/>
        <v>#REF!</v>
      </c>
      <c r="L2896" s="75" t="e">
        <f t="shared" si="140"/>
        <v>#REF!</v>
      </c>
    </row>
    <row r="2897" spans="7:12" x14ac:dyDescent="0.25">
      <c r="G2897" s="13"/>
      <c r="H2897" s="13"/>
      <c r="I2897" s="13">
        <v>286.89999999999998</v>
      </c>
      <c r="J2897" s="74">
        <f t="shared" si="139"/>
        <v>11.954166666666666</v>
      </c>
      <c r="K2897" s="26" t="e">
        <f t="shared" si="138"/>
        <v>#REF!</v>
      </c>
      <c r="L2897" s="75" t="e">
        <f t="shared" si="140"/>
        <v>#REF!</v>
      </c>
    </row>
    <row r="2898" spans="7:12" x14ac:dyDescent="0.25">
      <c r="G2898" s="13"/>
      <c r="H2898" s="13"/>
      <c r="I2898" s="13">
        <v>287</v>
      </c>
      <c r="J2898" s="74">
        <f t="shared" si="139"/>
        <v>11.958333333333334</v>
      </c>
      <c r="K2898" s="26" t="e">
        <f t="shared" si="138"/>
        <v>#REF!</v>
      </c>
      <c r="L2898" s="75" t="e">
        <f t="shared" si="140"/>
        <v>#REF!</v>
      </c>
    </row>
    <row r="2899" spans="7:12" x14ac:dyDescent="0.25">
      <c r="G2899" s="13"/>
      <c r="H2899" s="13"/>
      <c r="I2899" s="13">
        <v>287.10000000000002</v>
      </c>
      <c r="J2899" s="74">
        <f t="shared" si="139"/>
        <v>11.9625</v>
      </c>
      <c r="K2899" s="26" t="e">
        <f t="shared" si="138"/>
        <v>#REF!</v>
      </c>
      <c r="L2899" s="75" t="e">
        <f t="shared" si="140"/>
        <v>#REF!</v>
      </c>
    </row>
    <row r="2900" spans="7:12" x14ac:dyDescent="0.25">
      <c r="G2900" s="13"/>
      <c r="H2900" s="13"/>
      <c r="I2900" s="13">
        <v>287.2</v>
      </c>
      <c r="J2900" s="74">
        <f t="shared" si="139"/>
        <v>11.966666666666667</v>
      </c>
      <c r="K2900" s="26" t="e">
        <f t="shared" si="138"/>
        <v>#REF!</v>
      </c>
      <c r="L2900" s="75" t="e">
        <f t="shared" si="140"/>
        <v>#REF!</v>
      </c>
    </row>
    <row r="2901" spans="7:12" x14ac:dyDescent="0.25">
      <c r="G2901" s="13"/>
      <c r="H2901" s="13"/>
      <c r="I2901" s="13">
        <v>287.3</v>
      </c>
      <c r="J2901" s="74">
        <f t="shared" si="139"/>
        <v>11.970833333333333</v>
      </c>
      <c r="K2901" s="26" t="e">
        <f t="shared" si="138"/>
        <v>#REF!</v>
      </c>
      <c r="L2901" s="75" t="e">
        <f t="shared" si="140"/>
        <v>#REF!</v>
      </c>
    </row>
    <row r="2902" spans="7:12" x14ac:dyDescent="0.25">
      <c r="G2902" s="13"/>
      <c r="H2902" s="13"/>
      <c r="I2902" s="13">
        <v>287.39999999999998</v>
      </c>
      <c r="J2902" s="74">
        <f t="shared" si="139"/>
        <v>11.975</v>
      </c>
      <c r="K2902" s="26" t="e">
        <f t="shared" si="138"/>
        <v>#REF!</v>
      </c>
      <c r="L2902" s="75" t="e">
        <f t="shared" si="140"/>
        <v>#REF!</v>
      </c>
    </row>
    <row r="2903" spans="7:12" x14ac:dyDescent="0.25">
      <c r="G2903" s="13"/>
      <c r="H2903" s="13"/>
      <c r="I2903" s="13">
        <v>287.5</v>
      </c>
      <c r="J2903" s="74">
        <f t="shared" si="139"/>
        <v>11.979166666666666</v>
      </c>
      <c r="K2903" s="26" t="e">
        <f t="shared" si="138"/>
        <v>#REF!</v>
      </c>
      <c r="L2903" s="75" t="e">
        <f t="shared" si="140"/>
        <v>#REF!</v>
      </c>
    </row>
    <row r="2904" spans="7:12" x14ac:dyDescent="0.25">
      <c r="G2904" s="13"/>
      <c r="H2904" s="13"/>
      <c r="I2904" s="13">
        <v>287.60000000000002</v>
      </c>
      <c r="J2904" s="74">
        <f t="shared" si="139"/>
        <v>11.983333333333334</v>
      </c>
      <c r="K2904" s="26" t="e">
        <f t="shared" si="138"/>
        <v>#REF!</v>
      </c>
      <c r="L2904" s="75" t="e">
        <f t="shared" si="140"/>
        <v>#REF!</v>
      </c>
    </row>
    <row r="2905" spans="7:12" x14ac:dyDescent="0.25">
      <c r="G2905" s="13"/>
      <c r="H2905" s="13"/>
      <c r="I2905" s="13">
        <v>287.7</v>
      </c>
      <c r="J2905" s="74">
        <f t="shared" si="139"/>
        <v>11.987499999999999</v>
      </c>
      <c r="K2905" s="26" t="e">
        <f t="shared" si="138"/>
        <v>#REF!</v>
      </c>
      <c r="L2905" s="75" t="e">
        <f t="shared" si="140"/>
        <v>#REF!</v>
      </c>
    </row>
    <row r="2906" spans="7:12" x14ac:dyDescent="0.25">
      <c r="G2906" s="13"/>
      <c r="H2906" s="13"/>
      <c r="I2906" s="13">
        <v>287.8</v>
      </c>
      <c r="J2906" s="74">
        <f t="shared" si="139"/>
        <v>11.991666666666667</v>
      </c>
      <c r="K2906" s="26" t="e">
        <f t="shared" si="138"/>
        <v>#REF!</v>
      </c>
      <c r="L2906" s="75" t="e">
        <f t="shared" si="140"/>
        <v>#REF!</v>
      </c>
    </row>
    <row r="2907" spans="7:12" x14ac:dyDescent="0.25">
      <c r="G2907" s="13"/>
      <c r="H2907" s="13"/>
      <c r="I2907" s="13">
        <v>287.89999999999998</v>
      </c>
      <c r="J2907" s="74">
        <f t="shared" si="139"/>
        <v>11.995833333333332</v>
      </c>
      <c r="K2907" s="26" t="e">
        <f t="shared" si="138"/>
        <v>#REF!</v>
      </c>
      <c r="L2907" s="75" t="e">
        <f t="shared" si="140"/>
        <v>#REF!</v>
      </c>
    </row>
    <row r="2908" spans="7:12" x14ac:dyDescent="0.25">
      <c r="G2908" s="13"/>
      <c r="H2908" s="13"/>
      <c r="I2908" s="13">
        <v>288</v>
      </c>
      <c r="J2908" s="74">
        <f t="shared" si="139"/>
        <v>12</v>
      </c>
      <c r="K2908" s="26" t="e">
        <f t="shared" ref="K2908:K2971" si="141">100%-EXP(-I2908/24*$B$10)</f>
        <v>#REF!</v>
      </c>
      <c r="L2908" s="75" t="e">
        <f t="shared" si="140"/>
        <v>#REF!</v>
      </c>
    </row>
    <row r="2909" spans="7:12" x14ac:dyDescent="0.25">
      <c r="G2909" s="13"/>
      <c r="H2909" s="13"/>
      <c r="I2909" s="13">
        <v>288.10000000000002</v>
      </c>
      <c r="J2909" s="74">
        <f t="shared" ref="J2909:J2972" si="142">I2909/24</f>
        <v>12.004166666666668</v>
      </c>
      <c r="K2909" s="26" t="e">
        <f t="shared" si="141"/>
        <v>#REF!</v>
      </c>
      <c r="L2909" s="75" t="e">
        <f t="shared" si="140"/>
        <v>#REF!</v>
      </c>
    </row>
    <row r="2910" spans="7:12" x14ac:dyDescent="0.25">
      <c r="G2910" s="13"/>
      <c r="H2910" s="13"/>
      <c r="I2910" s="13">
        <v>288.2</v>
      </c>
      <c r="J2910" s="74">
        <f t="shared" si="142"/>
        <v>12.008333333333333</v>
      </c>
      <c r="K2910" s="26" t="e">
        <f t="shared" si="141"/>
        <v>#REF!</v>
      </c>
      <c r="L2910" s="75" t="e">
        <f t="shared" si="140"/>
        <v>#REF!</v>
      </c>
    </row>
    <row r="2911" spans="7:12" x14ac:dyDescent="0.25">
      <c r="G2911" s="13"/>
      <c r="H2911" s="13"/>
      <c r="I2911" s="13">
        <v>288.3</v>
      </c>
      <c r="J2911" s="74">
        <f t="shared" si="142"/>
        <v>12.012500000000001</v>
      </c>
      <c r="K2911" s="26" t="e">
        <f t="shared" si="141"/>
        <v>#REF!</v>
      </c>
      <c r="L2911" s="75" t="e">
        <f t="shared" ref="L2911:L2974" si="143">K2911-K2910</f>
        <v>#REF!</v>
      </c>
    </row>
    <row r="2912" spans="7:12" x14ac:dyDescent="0.25">
      <c r="G2912" s="13"/>
      <c r="H2912" s="13"/>
      <c r="I2912" s="13">
        <v>288.39999999999998</v>
      </c>
      <c r="J2912" s="74">
        <f t="shared" si="142"/>
        <v>12.016666666666666</v>
      </c>
      <c r="K2912" s="26" t="e">
        <f t="shared" si="141"/>
        <v>#REF!</v>
      </c>
      <c r="L2912" s="75" t="e">
        <f t="shared" si="143"/>
        <v>#REF!</v>
      </c>
    </row>
    <row r="2913" spans="7:12" x14ac:dyDescent="0.25">
      <c r="G2913" s="13"/>
      <c r="H2913" s="13"/>
      <c r="I2913" s="13">
        <v>288.5</v>
      </c>
      <c r="J2913" s="74">
        <f t="shared" si="142"/>
        <v>12.020833333333334</v>
      </c>
      <c r="K2913" s="26" t="e">
        <f t="shared" si="141"/>
        <v>#REF!</v>
      </c>
      <c r="L2913" s="75" t="e">
        <f t="shared" si="143"/>
        <v>#REF!</v>
      </c>
    </row>
    <row r="2914" spans="7:12" x14ac:dyDescent="0.25">
      <c r="G2914" s="13"/>
      <c r="H2914" s="13"/>
      <c r="I2914" s="13">
        <v>288.60000000000002</v>
      </c>
      <c r="J2914" s="74">
        <f t="shared" si="142"/>
        <v>12.025</v>
      </c>
      <c r="K2914" s="26" t="e">
        <f t="shared" si="141"/>
        <v>#REF!</v>
      </c>
      <c r="L2914" s="75" t="e">
        <f t="shared" si="143"/>
        <v>#REF!</v>
      </c>
    </row>
    <row r="2915" spans="7:12" x14ac:dyDescent="0.25">
      <c r="G2915" s="13"/>
      <c r="H2915" s="13"/>
      <c r="I2915" s="13">
        <v>288.7</v>
      </c>
      <c r="J2915" s="74">
        <f t="shared" si="142"/>
        <v>12.029166666666667</v>
      </c>
      <c r="K2915" s="26" t="e">
        <f t="shared" si="141"/>
        <v>#REF!</v>
      </c>
      <c r="L2915" s="75" t="e">
        <f t="shared" si="143"/>
        <v>#REF!</v>
      </c>
    </row>
    <row r="2916" spans="7:12" x14ac:dyDescent="0.25">
      <c r="G2916" s="13"/>
      <c r="H2916" s="13"/>
      <c r="I2916" s="13">
        <v>288.8</v>
      </c>
      <c r="J2916" s="74">
        <f t="shared" si="142"/>
        <v>12.033333333333333</v>
      </c>
      <c r="K2916" s="26" t="e">
        <f t="shared" si="141"/>
        <v>#REF!</v>
      </c>
      <c r="L2916" s="75" t="e">
        <f t="shared" si="143"/>
        <v>#REF!</v>
      </c>
    </row>
    <row r="2917" spans="7:12" x14ac:dyDescent="0.25">
      <c r="G2917" s="13"/>
      <c r="H2917" s="13"/>
      <c r="I2917" s="13">
        <v>288.89999999999998</v>
      </c>
      <c r="J2917" s="74">
        <f t="shared" si="142"/>
        <v>12.0375</v>
      </c>
      <c r="K2917" s="26" t="e">
        <f t="shared" si="141"/>
        <v>#REF!</v>
      </c>
      <c r="L2917" s="75" t="e">
        <f t="shared" si="143"/>
        <v>#REF!</v>
      </c>
    </row>
    <row r="2918" spans="7:12" x14ac:dyDescent="0.25">
      <c r="G2918" s="13"/>
      <c r="H2918" s="13"/>
      <c r="I2918" s="13">
        <v>289</v>
      </c>
      <c r="J2918" s="74">
        <f t="shared" si="142"/>
        <v>12.041666666666666</v>
      </c>
      <c r="K2918" s="26" t="e">
        <f t="shared" si="141"/>
        <v>#REF!</v>
      </c>
      <c r="L2918" s="75" t="e">
        <f t="shared" si="143"/>
        <v>#REF!</v>
      </c>
    </row>
    <row r="2919" spans="7:12" x14ac:dyDescent="0.25">
      <c r="G2919" s="13"/>
      <c r="H2919" s="13"/>
      <c r="I2919" s="13">
        <v>289.10000000000002</v>
      </c>
      <c r="J2919" s="74">
        <f t="shared" si="142"/>
        <v>12.045833333333334</v>
      </c>
      <c r="K2919" s="26" t="e">
        <f t="shared" si="141"/>
        <v>#REF!</v>
      </c>
      <c r="L2919" s="75" t="e">
        <f t="shared" si="143"/>
        <v>#REF!</v>
      </c>
    </row>
    <row r="2920" spans="7:12" x14ac:dyDescent="0.25">
      <c r="G2920" s="13"/>
      <c r="H2920" s="13"/>
      <c r="I2920" s="13">
        <v>289.2</v>
      </c>
      <c r="J2920" s="74">
        <f t="shared" si="142"/>
        <v>12.049999999999999</v>
      </c>
      <c r="K2920" s="26" t="e">
        <f t="shared" si="141"/>
        <v>#REF!</v>
      </c>
      <c r="L2920" s="75" t="e">
        <f t="shared" si="143"/>
        <v>#REF!</v>
      </c>
    </row>
    <row r="2921" spans="7:12" x14ac:dyDescent="0.25">
      <c r="G2921" s="13"/>
      <c r="H2921" s="13"/>
      <c r="I2921" s="13">
        <v>289.3</v>
      </c>
      <c r="J2921" s="74">
        <f t="shared" si="142"/>
        <v>12.054166666666667</v>
      </c>
      <c r="K2921" s="26" t="e">
        <f t="shared" si="141"/>
        <v>#REF!</v>
      </c>
      <c r="L2921" s="75" t="e">
        <f t="shared" si="143"/>
        <v>#REF!</v>
      </c>
    </row>
    <row r="2922" spans="7:12" x14ac:dyDescent="0.25">
      <c r="G2922" s="13"/>
      <c r="H2922" s="13"/>
      <c r="I2922" s="13">
        <v>289.39999999999998</v>
      </c>
      <c r="J2922" s="74">
        <f t="shared" si="142"/>
        <v>12.058333333333332</v>
      </c>
      <c r="K2922" s="26" t="e">
        <f t="shared" si="141"/>
        <v>#REF!</v>
      </c>
      <c r="L2922" s="75" t="e">
        <f t="shared" si="143"/>
        <v>#REF!</v>
      </c>
    </row>
    <row r="2923" spans="7:12" x14ac:dyDescent="0.25">
      <c r="G2923" s="13"/>
      <c r="H2923" s="13"/>
      <c r="I2923" s="13">
        <v>289.5</v>
      </c>
      <c r="J2923" s="74">
        <f t="shared" si="142"/>
        <v>12.0625</v>
      </c>
      <c r="K2923" s="26" t="e">
        <f t="shared" si="141"/>
        <v>#REF!</v>
      </c>
      <c r="L2923" s="75" t="e">
        <f t="shared" si="143"/>
        <v>#REF!</v>
      </c>
    </row>
    <row r="2924" spans="7:12" x14ac:dyDescent="0.25">
      <c r="G2924" s="13"/>
      <c r="H2924" s="13"/>
      <c r="I2924" s="13">
        <v>289.60000000000002</v>
      </c>
      <c r="J2924" s="74">
        <f t="shared" si="142"/>
        <v>12.066666666666668</v>
      </c>
      <c r="K2924" s="26" t="e">
        <f t="shared" si="141"/>
        <v>#REF!</v>
      </c>
      <c r="L2924" s="75" t="e">
        <f t="shared" si="143"/>
        <v>#REF!</v>
      </c>
    </row>
    <row r="2925" spans="7:12" x14ac:dyDescent="0.25">
      <c r="G2925" s="13"/>
      <c r="H2925" s="13"/>
      <c r="I2925" s="13">
        <v>289.7</v>
      </c>
      <c r="J2925" s="74">
        <f t="shared" si="142"/>
        <v>12.070833333333333</v>
      </c>
      <c r="K2925" s="26" t="e">
        <f t="shared" si="141"/>
        <v>#REF!</v>
      </c>
      <c r="L2925" s="75" t="e">
        <f t="shared" si="143"/>
        <v>#REF!</v>
      </c>
    </row>
    <row r="2926" spans="7:12" x14ac:dyDescent="0.25">
      <c r="G2926" s="13"/>
      <c r="H2926" s="13"/>
      <c r="I2926" s="13">
        <v>289.8</v>
      </c>
      <c r="J2926" s="74">
        <f t="shared" si="142"/>
        <v>12.075000000000001</v>
      </c>
      <c r="K2926" s="26" t="e">
        <f t="shared" si="141"/>
        <v>#REF!</v>
      </c>
      <c r="L2926" s="75" t="e">
        <f t="shared" si="143"/>
        <v>#REF!</v>
      </c>
    </row>
    <row r="2927" spans="7:12" x14ac:dyDescent="0.25">
      <c r="G2927" s="13"/>
      <c r="H2927" s="13"/>
      <c r="I2927" s="13">
        <v>289.89999999999998</v>
      </c>
      <c r="J2927" s="74">
        <f t="shared" si="142"/>
        <v>12.079166666666666</v>
      </c>
      <c r="K2927" s="26" t="e">
        <f t="shared" si="141"/>
        <v>#REF!</v>
      </c>
      <c r="L2927" s="75" t="e">
        <f t="shared" si="143"/>
        <v>#REF!</v>
      </c>
    </row>
    <row r="2928" spans="7:12" x14ac:dyDescent="0.25">
      <c r="G2928" s="13"/>
      <c r="H2928" s="13"/>
      <c r="I2928" s="13">
        <v>290</v>
      </c>
      <c r="J2928" s="74">
        <f t="shared" si="142"/>
        <v>12.083333333333334</v>
      </c>
      <c r="K2928" s="26" t="e">
        <f t="shared" si="141"/>
        <v>#REF!</v>
      </c>
      <c r="L2928" s="75" t="e">
        <f t="shared" si="143"/>
        <v>#REF!</v>
      </c>
    </row>
    <row r="2929" spans="7:12" x14ac:dyDescent="0.25">
      <c r="G2929" s="13"/>
      <c r="H2929" s="13"/>
      <c r="I2929" s="13">
        <v>290.10000000000002</v>
      </c>
      <c r="J2929" s="74">
        <f t="shared" si="142"/>
        <v>12.0875</v>
      </c>
      <c r="K2929" s="26" t="e">
        <f t="shared" si="141"/>
        <v>#REF!</v>
      </c>
      <c r="L2929" s="75" t="e">
        <f t="shared" si="143"/>
        <v>#REF!</v>
      </c>
    </row>
    <row r="2930" spans="7:12" x14ac:dyDescent="0.25">
      <c r="G2930" s="13"/>
      <c r="H2930" s="13"/>
      <c r="I2930" s="13">
        <v>290.2</v>
      </c>
      <c r="J2930" s="74">
        <f t="shared" si="142"/>
        <v>12.091666666666667</v>
      </c>
      <c r="K2930" s="26" t="e">
        <f t="shared" si="141"/>
        <v>#REF!</v>
      </c>
      <c r="L2930" s="75" t="e">
        <f t="shared" si="143"/>
        <v>#REF!</v>
      </c>
    </row>
    <row r="2931" spans="7:12" x14ac:dyDescent="0.25">
      <c r="G2931" s="13"/>
      <c r="H2931" s="13"/>
      <c r="I2931" s="13">
        <v>290.3</v>
      </c>
      <c r="J2931" s="74">
        <f t="shared" si="142"/>
        <v>12.095833333333333</v>
      </c>
      <c r="K2931" s="26" t="e">
        <f t="shared" si="141"/>
        <v>#REF!</v>
      </c>
      <c r="L2931" s="75" t="e">
        <f t="shared" si="143"/>
        <v>#REF!</v>
      </c>
    </row>
    <row r="2932" spans="7:12" x14ac:dyDescent="0.25">
      <c r="G2932" s="13"/>
      <c r="H2932" s="13"/>
      <c r="I2932" s="13">
        <v>290.39999999999998</v>
      </c>
      <c r="J2932" s="74">
        <f t="shared" si="142"/>
        <v>12.1</v>
      </c>
      <c r="K2932" s="26" t="e">
        <f t="shared" si="141"/>
        <v>#REF!</v>
      </c>
      <c r="L2932" s="75" t="e">
        <f t="shared" si="143"/>
        <v>#REF!</v>
      </c>
    </row>
    <row r="2933" spans="7:12" x14ac:dyDescent="0.25">
      <c r="G2933" s="13"/>
      <c r="H2933" s="13"/>
      <c r="I2933" s="13">
        <v>290.5</v>
      </c>
      <c r="J2933" s="74">
        <f t="shared" si="142"/>
        <v>12.104166666666666</v>
      </c>
      <c r="K2933" s="26" t="e">
        <f t="shared" si="141"/>
        <v>#REF!</v>
      </c>
      <c r="L2933" s="75" t="e">
        <f t="shared" si="143"/>
        <v>#REF!</v>
      </c>
    </row>
    <row r="2934" spans="7:12" x14ac:dyDescent="0.25">
      <c r="G2934" s="13"/>
      <c r="H2934" s="13"/>
      <c r="I2934" s="13">
        <v>290.60000000000002</v>
      </c>
      <c r="J2934" s="74">
        <f t="shared" si="142"/>
        <v>12.108333333333334</v>
      </c>
      <c r="K2934" s="26" t="e">
        <f t="shared" si="141"/>
        <v>#REF!</v>
      </c>
      <c r="L2934" s="75" t="e">
        <f t="shared" si="143"/>
        <v>#REF!</v>
      </c>
    </row>
    <row r="2935" spans="7:12" x14ac:dyDescent="0.25">
      <c r="G2935" s="13"/>
      <c r="H2935" s="13"/>
      <c r="I2935" s="13">
        <v>290.7</v>
      </c>
      <c r="J2935" s="74">
        <f t="shared" si="142"/>
        <v>12.112499999999999</v>
      </c>
      <c r="K2935" s="26" t="e">
        <f t="shared" si="141"/>
        <v>#REF!</v>
      </c>
      <c r="L2935" s="75" t="e">
        <f t="shared" si="143"/>
        <v>#REF!</v>
      </c>
    </row>
    <row r="2936" spans="7:12" x14ac:dyDescent="0.25">
      <c r="G2936" s="13"/>
      <c r="H2936" s="13"/>
      <c r="I2936" s="13">
        <v>290.8</v>
      </c>
      <c r="J2936" s="74">
        <f t="shared" si="142"/>
        <v>12.116666666666667</v>
      </c>
      <c r="K2936" s="26" t="e">
        <f t="shared" si="141"/>
        <v>#REF!</v>
      </c>
      <c r="L2936" s="75" t="e">
        <f t="shared" si="143"/>
        <v>#REF!</v>
      </c>
    </row>
    <row r="2937" spans="7:12" x14ac:dyDescent="0.25">
      <c r="G2937" s="13"/>
      <c r="H2937" s="13"/>
      <c r="I2937" s="13">
        <v>290.89999999999998</v>
      </c>
      <c r="J2937" s="74">
        <f t="shared" si="142"/>
        <v>12.120833333333332</v>
      </c>
      <c r="K2937" s="26" t="e">
        <f t="shared" si="141"/>
        <v>#REF!</v>
      </c>
      <c r="L2937" s="75" t="e">
        <f t="shared" si="143"/>
        <v>#REF!</v>
      </c>
    </row>
    <row r="2938" spans="7:12" x14ac:dyDescent="0.25">
      <c r="G2938" s="13"/>
      <c r="H2938" s="13"/>
      <c r="I2938" s="13">
        <v>291</v>
      </c>
      <c r="J2938" s="74">
        <f t="shared" si="142"/>
        <v>12.125</v>
      </c>
      <c r="K2938" s="26" t="e">
        <f t="shared" si="141"/>
        <v>#REF!</v>
      </c>
      <c r="L2938" s="75" t="e">
        <f t="shared" si="143"/>
        <v>#REF!</v>
      </c>
    </row>
    <row r="2939" spans="7:12" x14ac:dyDescent="0.25">
      <c r="G2939" s="13"/>
      <c r="H2939" s="13"/>
      <c r="I2939" s="13">
        <v>291.10000000000002</v>
      </c>
      <c r="J2939" s="74">
        <f t="shared" si="142"/>
        <v>12.129166666666668</v>
      </c>
      <c r="K2939" s="26" t="e">
        <f t="shared" si="141"/>
        <v>#REF!</v>
      </c>
      <c r="L2939" s="75" t="e">
        <f t="shared" si="143"/>
        <v>#REF!</v>
      </c>
    </row>
    <row r="2940" spans="7:12" x14ac:dyDescent="0.25">
      <c r="G2940" s="13"/>
      <c r="H2940" s="13"/>
      <c r="I2940" s="13">
        <v>291.2</v>
      </c>
      <c r="J2940" s="74">
        <f t="shared" si="142"/>
        <v>12.133333333333333</v>
      </c>
      <c r="K2940" s="26" t="e">
        <f t="shared" si="141"/>
        <v>#REF!</v>
      </c>
      <c r="L2940" s="75" t="e">
        <f t="shared" si="143"/>
        <v>#REF!</v>
      </c>
    </row>
    <row r="2941" spans="7:12" x14ac:dyDescent="0.25">
      <c r="G2941" s="13"/>
      <c r="H2941" s="13"/>
      <c r="I2941" s="13">
        <v>291.3</v>
      </c>
      <c r="J2941" s="74">
        <f t="shared" si="142"/>
        <v>12.137500000000001</v>
      </c>
      <c r="K2941" s="26" t="e">
        <f t="shared" si="141"/>
        <v>#REF!</v>
      </c>
      <c r="L2941" s="75" t="e">
        <f t="shared" si="143"/>
        <v>#REF!</v>
      </c>
    </row>
    <row r="2942" spans="7:12" x14ac:dyDescent="0.25">
      <c r="G2942" s="13"/>
      <c r="H2942" s="13"/>
      <c r="I2942" s="13">
        <v>291.39999999999998</v>
      </c>
      <c r="J2942" s="74">
        <f t="shared" si="142"/>
        <v>12.141666666666666</v>
      </c>
      <c r="K2942" s="26" t="e">
        <f t="shared" si="141"/>
        <v>#REF!</v>
      </c>
      <c r="L2942" s="75" t="e">
        <f t="shared" si="143"/>
        <v>#REF!</v>
      </c>
    </row>
    <row r="2943" spans="7:12" x14ac:dyDescent="0.25">
      <c r="G2943" s="13"/>
      <c r="H2943" s="13"/>
      <c r="I2943" s="13">
        <v>291.5</v>
      </c>
      <c r="J2943" s="74">
        <f t="shared" si="142"/>
        <v>12.145833333333334</v>
      </c>
      <c r="K2943" s="26" t="e">
        <f t="shared" si="141"/>
        <v>#REF!</v>
      </c>
      <c r="L2943" s="75" t="e">
        <f t="shared" si="143"/>
        <v>#REF!</v>
      </c>
    </row>
    <row r="2944" spans="7:12" x14ac:dyDescent="0.25">
      <c r="G2944" s="13"/>
      <c r="H2944" s="13"/>
      <c r="I2944" s="13">
        <v>291.60000000000002</v>
      </c>
      <c r="J2944" s="74">
        <f t="shared" si="142"/>
        <v>12.15</v>
      </c>
      <c r="K2944" s="26" t="e">
        <f t="shared" si="141"/>
        <v>#REF!</v>
      </c>
      <c r="L2944" s="75" t="e">
        <f t="shared" si="143"/>
        <v>#REF!</v>
      </c>
    </row>
    <row r="2945" spans="7:12" x14ac:dyDescent="0.25">
      <c r="G2945" s="13"/>
      <c r="H2945" s="13"/>
      <c r="I2945" s="13">
        <v>291.7</v>
      </c>
      <c r="J2945" s="74">
        <f t="shared" si="142"/>
        <v>12.154166666666667</v>
      </c>
      <c r="K2945" s="26" t="e">
        <f t="shared" si="141"/>
        <v>#REF!</v>
      </c>
      <c r="L2945" s="75" t="e">
        <f t="shared" si="143"/>
        <v>#REF!</v>
      </c>
    </row>
    <row r="2946" spans="7:12" x14ac:dyDescent="0.25">
      <c r="G2946" s="13"/>
      <c r="H2946" s="13"/>
      <c r="I2946" s="13">
        <v>291.8</v>
      </c>
      <c r="J2946" s="74">
        <f t="shared" si="142"/>
        <v>12.158333333333333</v>
      </c>
      <c r="K2946" s="26" t="e">
        <f t="shared" si="141"/>
        <v>#REF!</v>
      </c>
      <c r="L2946" s="75" t="e">
        <f t="shared" si="143"/>
        <v>#REF!</v>
      </c>
    </row>
    <row r="2947" spans="7:12" x14ac:dyDescent="0.25">
      <c r="G2947" s="13"/>
      <c r="H2947" s="13"/>
      <c r="I2947" s="13">
        <v>291.89999999999998</v>
      </c>
      <c r="J2947" s="74">
        <f t="shared" si="142"/>
        <v>12.1625</v>
      </c>
      <c r="K2947" s="26" t="e">
        <f t="shared" si="141"/>
        <v>#REF!</v>
      </c>
      <c r="L2947" s="75" t="e">
        <f t="shared" si="143"/>
        <v>#REF!</v>
      </c>
    </row>
    <row r="2948" spans="7:12" x14ac:dyDescent="0.25">
      <c r="G2948" s="13"/>
      <c r="H2948" s="13"/>
      <c r="I2948" s="13">
        <v>292</v>
      </c>
      <c r="J2948" s="74">
        <f t="shared" si="142"/>
        <v>12.166666666666666</v>
      </c>
      <c r="K2948" s="26" t="e">
        <f t="shared" si="141"/>
        <v>#REF!</v>
      </c>
      <c r="L2948" s="75" t="e">
        <f t="shared" si="143"/>
        <v>#REF!</v>
      </c>
    </row>
    <row r="2949" spans="7:12" x14ac:dyDescent="0.25">
      <c r="G2949" s="13"/>
      <c r="H2949" s="13"/>
      <c r="I2949" s="13">
        <v>292.10000000000002</v>
      </c>
      <c r="J2949" s="74">
        <f t="shared" si="142"/>
        <v>12.170833333333334</v>
      </c>
      <c r="K2949" s="26" t="e">
        <f t="shared" si="141"/>
        <v>#REF!</v>
      </c>
      <c r="L2949" s="75" t="e">
        <f t="shared" si="143"/>
        <v>#REF!</v>
      </c>
    </row>
    <row r="2950" spans="7:12" x14ac:dyDescent="0.25">
      <c r="G2950" s="13"/>
      <c r="H2950" s="13"/>
      <c r="I2950" s="13">
        <v>292.2</v>
      </c>
      <c r="J2950" s="74">
        <f t="shared" si="142"/>
        <v>12.174999999999999</v>
      </c>
      <c r="K2950" s="26" t="e">
        <f t="shared" si="141"/>
        <v>#REF!</v>
      </c>
      <c r="L2950" s="75" t="e">
        <f t="shared" si="143"/>
        <v>#REF!</v>
      </c>
    </row>
    <row r="2951" spans="7:12" x14ac:dyDescent="0.25">
      <c r="G2951" s="13"/>
      <c r="H2951" s="13"/>
      <c r="I2951" s="13">
        <v>292.3</v>
      </c>
      <c r="J2951" s="74">
        <f t="shared" si="142"/>
        <v>12.179166666666667</v>
      </c>
      <c r="K2951" s="26" t="e">
        <f t="shared" si="141"/>
        <v>#REF!</v>
      </c>
      <c r="L2951" s="75" t="e">
        <f t="shared" si="143"/>
        <v>#REF!</v>
      </c>
    </row>
    <row r="2952" spans="7:12" x14ac:dyDescent="0.25">
      <c r="G2952" s="13"/>
      <c r="H2952" s="13"/>
      <c r="I2952" s="13">
        <v>292.39999999999998</v>
      </c>
      <c r="J2952" s="74">
        <f t="shared" si="142"/>
        <v>12.183333333333332</v>
      </c>
      <c r="K2952" s="26" t="e">
        <f t="shared" si="141"/>
        <v>#REF!</v>
      </c>
      <c r="L2952" s="75" t="e">
        <f t="shared" si="143"/>
        <v>#REF!</v>
      </c>
    </row>
    <row r="2953" spans="7:12" x14ac:dyDescent="0.25">
      <c r="G2953" s="13"/>
      <c r="H2953" s="13"/>
      <c r="I2953" s="13">
        <v>292.5</v>
      </c>
      <c r="J2953" s="74">
        <f t="shared" si="142"/>
        <v>12.1875</v>
      </c>
      <c r="K2953" s="26" t="e">
        <f t="shared" si="141"/>
        <v>#REF!</v>
      </c>
      <c r="L2953" s="75" t="e">
        <f t="shared" si="143"/>
        <v>#REF!</v>
      </c>
    </row>
    <row r="2954" spans="7:12" x14ac:dyDescent="0.25">
      <c r="G2954" s="13"/>
      <c r="H2954" s="13"/>
      <c r="I2954" s="13">
        <v>292.60000000000002</v>
      </c>
      <c r="J2954" s="74">
        <f t="shared" si="142"/>
        <v>12.191666666666668</v>
      </c>
      <c r="K2954" s="26" t="e">
        <f t="shared" si="141"/>
        <v>#REF!</v>
      </c>
      <c r="L2954" s="75" t="e">
        <f t="shared" si="143"/>
        <v>#REF!</v>
      </c>
    </row>
    <row r="2955" spans="7:12" x14ac:dyDescent="0.25">
      <c r="G2955" s="13"/>
      <c r="H2955" s="13"/>
      <c r="I2955" s="13">
        <v>292.7</v>
      </c>
      <c r="J2955" s="74">
        <f t="shared" si="142"/>
        <v>12.195833333333333</v>
      </c>
      <c r="K2955" s="26" t="e">
        <f t="shared" si="141"/>
        <v>#REF!</v>
      </c>
      <c r="L2955" s="75" t="e">
        <f t="shared" si="143"/>
        <v>#REF!</v>
      </c>
    </row>
    <row r="2956" spans="7:12" x14ac:dyDescent="0.25">
      <c r="G2956" s="13"/>
      <c r="H2956" s="13"/>
      <c r="I2956" s="13">
        <v>292.8</v>
      </c>
      <c r="J2956" s="74">
        <f t="shared" si="142"/>
        <v>12.200000000000001</v>
      </c>
      <c r="K2956" s="26" t="e">
        <f t="shared" si="141"/>
        <v>#REF!</v>
      </c>
      <c r="L2956" s="75" t="e">
        <f t="shared" si="143"/>
        <v>#REF!</v>
      </c>
    </row>
    <row r="2957" spans="7:12" x14ac:dyDescent="0.25">
      <c r="G2957" s="13"/>
      <c r="H2957" s="13"/>
      <c r="I2957" s="13">
        <v>292.89999999999998</v>
      </c>
      <c r="J2957" s="74">
        <f t="shared" si="142"/>
        <v>12.204166666666666</v>
      </c>
      <c r="K2957" s="26" t="e">
        <f t="shared" si="141"/>
        <v>#REF!</v>
      </c>
      <c r="L2957" s="75" t="e">
        <f t="shared" si="143"/>
        <v>#REF!</v>
      </c>
    </row>
    <row r="2958" spans="7:12" x14ac:dyDescent="0.25">
      <c r="G2958" s="13"/>
      <c r="H2958" s="13"/>
      <c r="I2958" s="13">
        <v>293</v>
      </c>
      <c r="J2958" s="74">
        <f t="shared" si="142"/>
        <v>12.208333333333334</v>
      </c>
      <c r="K2958" s="26" t="e">
        <f t="shared" si="141"/>
        <v>#REF!</v>
      </c>
      <c r="L2958" s="75" t="e">
        <f t="shared" si="143"/>
        <v>#REF!</v>
      </c>
    </row>
    <row r="2959" spans="7:12" x14ac:dyDescent="0.25">
      <c r="G2959" s="13"/>
      <c r="H2959" s="13"/>
      <c r="I2959" s="13">
        <v>293.10000000000002</v>
      </c>
      <c r="J2959" s="74">
        <f t="shared" si="142"/>
        <v>12.2125</v>
      </c>
      <c r="K2959" s="26" t="e">
        <f t="shared" si="141"/>
        <v>#REF!</v>
      </c>
      <c r="L2959" s="75" t="e">
        <f t="shared" si="143"/>
        <v>#REF!</v>
      </c>
    </row>
    <row r="2960" spans="7:12" x14ac:dyDescent="0.25">
      <c r="G2960" s="13"/>
      <c r="H2960" s="13"/>
      <c r="I2960" s="13">
        <v>293.2</v>
      </c>
      <c r="J2960" s="74">
        <f t="shared" si="142"/>
        <v>12.216666666666667</v>
      </c>
      <c r="K2960" s="26" t="e">
        <f t="shared" si="141"/>
        <v>#REF!</v>
      </c>
      <c r="L2960" s="75" t="e">
        <f t="shared" si="143"/>
        <v>#REF!</v>
      </c>
    </row>
    <row r="2961" spans="7:12" x14ac:dyDescent="0.25">
      <c r="G2961" s="13"/>
      <c r="H2961" s="13"/>
      <c r="I2961" s="13">
        <v>293.3</v>
      </c>
      <c r="J2961" s="74">
        <f t="shared" si="142"/>
        <v>12.220833333333333</v>
      </c>
      <c r="K2961" s="26" t="e">
        <f t="shared" si="141"/>
        <v>#REF!</v>
      </c>
      <c r="L2961" s="75" t="e">
        <f t="shared" si="143"/>
        <v>#REF!</v>
      </c>
    </row>
    <row r="2962" spans="7:12" x14ac:dyDescent="0.25">
      <c r="G2962" s="13"/>
      <c r="H2962" s="13"/>
      <c r="I2962" s="13">
        <v>293.39999999999998</v>
      </c>
      <c r="J2962" s="74">
        <f t="shared" si="142"/>
        <v>12.225</v>
      </c>
      <c r="K2962" s="26" t="e">
        <f t="shared" si="141"/>
        <v>#REF!</v>
      </c>
      <c r="L2962" s="75" t="e">
        <f t="shared" si="143"/>
        <v>#REF!</v>
      </c>
    </row>
    <row r="2963" spans="7:12" x14ac:dyDescent="0.25">
      <c r="G2963" s="13"/>
      <c r="H2963" s="13"/>
      <c r="I2963" s="13">
        <v>293.5</v>
      </c>
      <c r="J2963" s="74">
        <f t="shared" si="142"/>
        <v>12.229166666666666</v>
      </c>
      <c r="K2963" s="26" t="e">
        <f t="shared" si="141"/>
        <v>#REF!</v>
      </c>
      <c r="L2963" s="75" t="e">
        <f t="shared" si="143"/>
        <v>#REF!</v>
      </c>
    </row>
    <row r="2964" spans="7:12" x14ac:dyDescent="0.25">
      <c r="G2964" s="13"/>
      <c r="H2964" s="13"/>
      <c r="I2964" s="13">
        <v>293.60000000000002</v>
      </c>
      <c r="J2964" s="74">
        <f t="shared" si="142"/>
        <v>12.233333333333334</v>
      </c>
      <c r="K2964" s="26" t="e">
        <f t="shared" si="141"/>
        <v>#REF!</v>
      </c>
      <c r="L2964" s="75" t="e">
        <f t="shared" si="143"/>
        <v>#REF!</v>
      </c>
    </row>
    <row r="2965" spans="7:12" x14ac:dyDescent="0.25">
      <c r="G2965" s="13"/>
      <c r="H2965" s="13"/>
      <c r="I2965" s="13">
        <v>293.7</v>
      </c>
      <c r="J2965" s="74">
        <f t="shared" si="142"/>
        <v>12.237499999999999</v>
      </c>
      <c r="K2965" s="26" t="e">
        <f t="shared" si="141"/>
        <v>#REF!</v>
      </c>
      <c r="L2965" s="75" t="e">
        <f t="shared" si="143"/>
        <v>#REF!</v>
      </c>
    </row>
    <row r="2966" spans="7:12" x14ac:dyDescent="0.25">
      <c r="G2966" s="13"/>
      <c r="H2966" s="13"/>
      <c r="I2966" s="13">
        <v>293.8</v>
      </c>
      <c r="J2966" s="74">
        <f t="shared" si="142"/>
        <v>12.241666666666667</v>
      </c>
      <c r="K2966" s="26" t="e">
        <f t="shared" si="141"/>
        <v>#REF!</v>
      </c>
      <c r="L2966" s="75" t="e">
        <f t="shared" si="143"/>
        <v>#REF!</v>
      </c>
    </row>
    <row r="2967" spans="7:12" x14ac:dyDescent="0.25">
      <c r="G2967" s="13"/>
      <c r="H2967" s="13"/>
      <c r="I2967" s="13">
        <v>293.89999999999998</v>
      </c>
      <c r="J2967" s="74">
        <f t="shared" si="142"/>
        <v>12.245833333333332</v>
      </c>
      <c r="K2967" s="26" t="e">
        <f t="shared" si="141"/>
        <v>#REF!</v>
      </c>
      <c r="L2967" s="75" t="e">
        <f t="shared" si="143"/>
        <v>#REF!</v>
      </c>
    </row>
    <row r="2968" spans="7:12" x14ac:dyDescent="0.25">
      <c r="G2968" s="13"/>
      <c r="H2968" s="13"/>
      <c r="I2968" s="13">
        <v>294</v>
      </c>
      <c r="J2968" s="74">
        <f t="shared" si="142"/>
        <v>12.25</v>
      </c>
      <c r="K2968" s="26" t="e">
        <f t="shared" si="141"/>
        <v>#REF!</v>
      </c>
      <c r="L2968" s="75" t="e">
        <f t="shared" si="143"/>
        <v>#REF!</v>
      </c>
    </row>
    <row r="2969" spans="7:12" x14ac:dyDescent="0.25">
      <c r="G2969" s="13"/>
      <c r="H2969" s="13"/>
      <c r="I2969" s="13">
        <v>294.10000000000002</v>
      </c>
      <c r="J2969" s="74">
        <f t="shared" si="142"/>
        <v>12.254166666666668</v>
      </c>
      <c r="K2969" s="26" t="e">
        <f t="shared" si="141"/>
        <v>#REF!</v>
      </c>
      <c r="L2969" s="75" t="e">
        <f t="shared" si="143"/>
        <v>#REF!</v>
      </c>
    </row>
    <row r="2970" spans="7:12" x14ac:dyDescent="0.25">
      <c r="G2970" s="13"/>
      <c r="H2970" s="13"/>
      <c r="I2970" s="13">
        <v>294.2</v>
      </c>
      <c r="J2970" s="74">
        <f t="shared" si="142"/>
        <v>12.258333333333333</v>
      </c>
      <c r="K2970" s="26" t="e">
        <f t="shared" si="141"/>
        <v>#REF!</v>
      </c>
      <c r="L2970" s="75" t="e">
        <f t="shared" si="143"/>
        <v>#REF!</v>
      </c>
    </row>
    <row r="2971" spans="7:12" x14ac:dyDescent="0.25">
      <c r="G2971" s="13"/>
      <c r="H2971" s="13"/>
      <c r="I2971" s="13">
        <v>294.3</v>
      </c>
      <c r="J2971" s="74">
        <f t="shared" si="142"/>
        <v>12.262500000000001</v>
      </c>
      <c r="K2971" s="26" t="e">
        <f t="shared" si="141"/>
        <v>#REF!</v>
      </c>
      <c r="L2971" s="75" t="e">
        <f t="shared" si="143"/>
        <v>#REF!</v>
      </c>
    </row>
    <row r="2972" spans="7:12" x14ac:dyDescent="0.25">
      <c r="G2972" s="13"/>
      <c r="H2972" s="13"/>
      <c r="I2972" s="13">
        <v>294.39999999999998</v>
      </c>
      <c r="J2972" s="74">
        <f t="shared" si="142"/>
        <v>12.266666666666666</v>
      </c>
      <c r="K2972" s="26" t="e">
        <f t="shared" ref="K2972:K3035" si="144">100%-EXP(-I2972/24*$B$10)</f>
        <v>#REF!</v>
      </c>
      <c r="L2972" s="75" t="e">
        <f t="shared" si="143"/>
        <v>#REF!</v>
      </c>
    </row>
    <row r="2973" spans="7:12" x14ac:dyDescent="0.25">
      <c r="G2973" s="13"/>
      <c r="H2973" s="13"/>
      <c r="I2973" s="13">
        <v>294.5</v>
      </c>
      <c r="J2973" s="74">
        <f t="shared" ref="J2973:J3036" si="145">I2973/24</f>
        <v>12.270833333333334</v>
      </c>
      <c r="K2973" s="26" t="e">
        <f t="shared" si="144"/>
        <v>#REF!</v>
      </c>
      <c r="L2973" s="75" t="e">
        <f t="shared" si="143"/>
        <v>#REF!</v>
      </c>
    </row>
    <row r="2974" spans="7:12" x14ac:dyDescent="0.25">
      <c r="G2974" s="13"/>
      <c r="H2974" s="13"/>
      <c r="I2974" s="13">
        <v>294.60000000000002</v>
      </c>
      <c r="J2974" s="74">
        <f t="shared" si="145"/>
        <v>12.275</v>
      </c>
      <c r="K2974" s="26" t="e">
        <f t="shared" si="144"/>
        <v>#REF!</v>
      </c>
      <c r="L2974" s="75" t="e">
        <f t="shared" si="143"/>
        <v>#REF!</v>
      </c>
    </row>
    <row r="2975" spans="7:12" x14ac:dyDescent="0.25">
      <c r="G2975" s="13"/>
      <c r="H2975" s="13"/>
      <c r="I2975" s="13">
        <v>294.7</v>
      </c>
      <c r="J2975" s="74">
        <f t="shared" si="145"/>
        <v>12.279166666666667</v>
      </c>
      <c r="K2975" s="26" t="e">
        <f t="shared" si="144"/>
        <v>#REF!</v>
      </c>
      <c r="L2975" s="75" t="e">
        <f t="shared" ref="L2975:L3038" si="146">K2975-K2974</f>
        <v>#REF!</v>
      </c>
    </row>
    <row r="2976" spans="7:12" x14ac:dyDescent="0.25">
      <c r="G2976" s="13"/>
      <c r="H2976" s="13"/>
      <c r="I2976" s="13">
        <v>294.8</v>
      </c>
      <c r="J2976" s="74">
        <f t="shared" si="145"/>
        <v>12.283333333333333</v>
      </c>
      <c r="K2976" s="26" t="e">
        <f t="shared" si="144"/>
        <v>#REF!</v>
      </c>
      <c r="L2976" s="75" t="e">
        <f t="shared" si="146"/>
        <v>#REF!</v>
      </c>
    </row>
    <row r="2977" spans="7:12" x14ac:dyDescent="0.25">
      <c r="G2977" s="13"/>
      <c r="H2977" s="13"/>
      <c r="I2977" s="13">
        <v>294.89999999999998</v>
      </c>
      <c r="J2977" s="74">
        <f t="shared" si="145"/>
        <v>12.2875</v>
      </c>
      <c r="K2977" s="26" t="e">
        <f t="shared" si="144"/>
        <v>#REF!</v>
      </c>
      <c r="L2977" s="75" t="e">
        <f t="shared" si="146"/>
        <v>#REF!</v>
      </c>
    </row>
    <row r="2978" spans="7:12" x14ac:dyDescent="0.25">
      <c r="G2978" s="13"/>
      <c r="H2978" s="13"/>
      <c r="I2978" s="13">
        <v>295</v>
      </c>
      <c r="J2978" s="74">
        <f t="shared" si="145"/>
        <v>12.291666666666666</v>
      </c>
      <c r="K2978" s="26" t="e">
        <f t="shared" si="144"/>
        <v>#REF!</v>
      </c>
      <c r="L2978" s="75" t="e">
        <f t="shared" si="146"/>
        <v>#REF!</v>
      </c>
    </row>
    <row r="2979" spans="7:12" x14ac:dyDescent="0.25">
      <c r="G2979" s="13"/>
      <c r="H2979" s="13"/>
      <c r="I2979" s="13">
        <v>295.10000000000002</v>
      </c>
      <c r="J2979" s="74">
        <f t="shared" si="145"/>
        <v>12.295833333333334</v>
      </c>
      <c r="K2979" s="26" t="e">
        <f t="shared" si="144"/>
        <v>#REF!</v>
      </c>
      <c r="L2979" s="75" t="e">
        <f t="shared" si="146"/>
        <v>#REF!</v>
      </c>
    </row>
    <row r="2980" spans="7:12" x14ac:dyDescent="0.25">
      <c r="G2980" s="13"/>
      <c r="H2980" s="13"/>
      <c r="I2980" s="13">
        <v>295.2</v>
      </c>
      <c r="J2980" s="74">
        <f t="shared" si="145"/>
        <v>12.299999999999999</v>
      </c>
      <c r="K2980" s="26" t="e">
        <f t="shared" si="144"/>
        <v>#REF!</v>
      </c>
      <c r="L2980" s="75" t="e">
        <f t="shared" si="146"/>
        <v>#REF!</v>
      </c>
    </row>
    <row r="2981" spans="7:12" x14ac:dyDescent="0.25">
      <c r="G2981" s="13"/>
      <c r="H2981" s="13"/>
      <c r="I2981" s="13">
        <v>295.3</v>
      </c>
      <c r="J2981" s="74">
        <f t="shared" si="145"/>
        <v>12.304166666666667</v>
      </c>
      <c r="K2981" s="26" t="e">
        <f t="shared" si="144"/>
        <v>#REF!</v>
      </c>
      <c r="L2981" s="75" t="e">
        <f t="shared" si="146"/>
        <v>#REF!</v>
      </c>
    </row>
    <row r="2982" spans="7:12" x14ac:dyDescent="0.25">
      <c r="G2982" s="13"/>
      <c r="H2982" s="13"/>
      <c r="I2982" s="13">
        <v>295.39999999999998</v>
      </c>
      <c r="J2982" s="74">
        <f t="shared" si="145"/>
        <v>12.308333333333332</v>
      </c>
      <c r="K2982" s="26" t="e">
        <f t="shared" si="144"/>
        <v>#REF!</v>
      </c>
      <c r="L2982" s="75" t="e">
        <f t="shared" si="146"/>
        <v>#REF!</v>
      </c>
    </row>
    <row r="2983" spans="7:12" x14ac:dyDescent="0.25">
      <c r="G2983" s="13"/>
      <c r="H2983" s="13"/>
      <c r="I2983" s="13">
        <v>295.5</v>
      </c>
      <c r="J2983" s="74">
        <f t="shared" si="145"/>
        <v>12.3125</v>
      </c>
      <c r="K2983" s="26" t="e">
        <f t="shared" si="144"/>
        <v>#REF!</v>
      </c>
      <c r="L2983" s="75" t="e">
        <f t="shared" si="146"/>
        <v>#REF!</v>
      </c>
    </row>
    <row r="2984" spans="7:12" x14ac:dyDescent="0.25">
      <c r="G2984" s="13"/>
      <c r="H2984" s="13"/>
      <c r="I2984" s="13">
        <v>295.60000000000002</v>
      </c>
      <c r="J2984" s="74">
        <f t="shared" si="145"/>
        <v>12.316666666666668</v>
      </c>
      <c r="K2984" s="26" t="e">
        <f t="shared" si="144"/>
        <v>#REF!</v>
      </c>
      <c r="L2984" s="75" t="e">
        <f t="shared" si="146"/>
        <v>#REF!</v>
      </c>
    </row>
    <row r="2985" spans="7:12" x14ac:dyDescent="0.25">
      <c r="G2985" s="13"/>
      <c r="H2985" s="13"/>
      <c r="I2985" s="13">
        <v>295.7</v>
      </c>
      <c r="J2985" s="74">
        <f t="shared" si="145"/>
        <v>12.320833333333333</v>
      </c>
      <c r="K2985" s="26" t="e">
        <f t="shared" si="144"/>
        <v>#REF!</v>
      </c>
      <c r="L2985" s="75" t="e">
        <f t="shared" si="146"/>
        <v>#REF!</v>
      </c>
    </row>
    <row r="2986" spans="7:12" x14ac:dyDescent="0.25">
      <c r="G2986" s="13"/>
      <c r="H2986" s="13"/>
      <c r="I2986" s="13">
        <v>295.8</v>
      </c>
      <c r="J2986" s="74">
        <f t="shared" si="145"/>
        <v>12.325000000000001</v>
      </c>
      <c r="K2986" s="26" t="e">
        <f t="shared" si="144"/>
        <v>#REF!</v>
      </c>
      <c r="L2986" s="75" t="e">
        <f t="shared" si="146"/>
        <v>#REF!</v>
      </c>
    </row>
    <row r="2987" spans="7:12" x14ac:dyDescent="0.25">
      <c r="G2987" s="13"/>
      <c r="H2987" s="13"/>
      <c r="I2987" s="13">
        <v>295.89999999999998</v>
      </c>
      <c r="J2987" s="74">
        <f t="shared" si="145"/>
        <v>12.329166666666666</v>
      </c>
      <c r="K2987" s="26" t="e">
        <f t="shared" si="144"/>
        <v>#REF!</v>
      </c>
      <c r="L2987" s="75" t="e">
        <f t="shared" si="146"/>
        <v>#REF!</v>
      </c>
    </row>
    <row r="2988" spans="7:12" x14ac:dyDescent="0.25">
      <c r="G2988" s="13"/>
      <c r="H2988" s="13"/>
      <c r="I2988" s="13">
        <v>296</v>
      </c>
      <c r="J2988" s="74">
        <f t="shared" si="145"/>
        <v>12.333333333333334</v>
      </c>
      <c r="K2988" s="26" t="e">
        <f t="shared" si="144"/>
        <v>#REF!</v>
      </c>
      <c r="L2988" s="75" t="e">
        <f t="shared" si="146"/>
        <v>#REF!</v>
      </c>
    </row>
    <row r="2989" spans="7:12" x14ac:dyDescent="0.25">
      <c r="G2989" s="13"/>
      <c r="H2989" s="13"/>
      <c r="I2989" s="13">
        <v>296.10000000000002</v>
      </c>
      <c r="J2989" s="74">
        <f t="shared" si="145"/>
        <v>12.3375</v>
      </c>
      <c r="K2989" s="26" t="e">
        <f t="shared" si="144"/>
        <v>#REF!</v>
      </c>
      <c r="L2989" s="75" t="e">
        <f t="shared" si="146"/>
        <v>#REF!</v>
      </c>
    </row>
    <row r="2990" spans="7:12" x14ac:dyDescent="0.25">
      <c r="G2990" s="13"/>
      <c r="H2990" s="13"/>
      <c r="I2990" s="13">
        <v>296.2</v>
      </c>
      <c r="J2990" s="74">
        <f t="shared" si="145"/>
        <v>12.341666666666667</v>
      </c>
      <c r="K2990" s="26" t="e">
        <f t="shared" si="144"/>
        <v>#REF!</v>
      </c>
      <c r="L2990" s="75" t="e">
        <f t="shared" si="146"/>
        <v>#REF!</v>
      </c>
    </row>
    <row r="2991" spans="7:12" x14ac:dyDescent="0.25">
      <c r="G2991" s="13"/>
      <c r="H2991" s="13"/>
      <c r="I2991" s="13">
        <v>296.3</v>
      </c>
      <c r="J2991" s="74">
        <f t="shared" si="145"/>
        <v>12.345833333333333</v>
      </c>
      <c r="K2991" s="26" t="e">
        <f t="shared" si="144"/>
        <v>#REF!</v>
      </c>
      <c r="L2991" s="75" t="e">
        <f t="shared" si="146"/>
        <v>#REF!</v>
      </c>
    </row>
    <row r="2992" spans="7:12" x14ac:dyDescent="0.25">
      <c r="G2992" s="13"/>
      <c r="H2992" s="13"/>
      <c r="I2992" s="13">
        <v>296.39999999999998</v>
      </c>
      <c r="J2992" s="74">
        <f t="shared" si="145"/>
        <v>12.35</v>
      </c>
      <c r="K2992" s="26" t="e">
        <f t="shared" si="144"/>
        <v>#REF!</v>
      </c>
      <c r="L2992" s="75" t="e">
        <f t="shared" si="146"/>
        <v>#REF!</v>
      </c>
    </row>
    <row r="2993" spans="7:12" x14ac:dyDescent="0.25">
      <c r="G2993" s="13"/>
      <c r="H2993" s="13"/>
      <c r="I2993" s="13">
        <v>296.5</v>
      </c>
      <c r="J2993" s="74">
        <f t="shared" si="145"/>
        <v>12.354166666666666</v>
      </c>
      <c r="K2993" s="26" t="e">
        <f t="shared" si="144"/>
        <v>#REF!</v>
      </c>
      <c r="L2993" s="75" t="e">
        <f t="shared" si="146"/>
        <v>#REF!</v>
      </c>
    </row>
    <row r="2994" spans="7:12" x14ac:dyDescent="0.25">
      <c r="G2994" s="13"/>
      <c r="H2994" s="13"/>
      <c r="I2994" s="13">
        <v>296.60000000000002</v>
      </c>
      <c r="J2994" s="74">
        <f t="shared" si="145"/>
        <v>12.358333333333334</v>
      </c>
      <c r="K2994" s="26" t="e">
        <f t="shared" si="144"/>
        <v>#REF!</v>
      </c>
      <c r="L2994" s="75" t="e">
        <f t="shared" si="146"/>
        <v>#REF!</v>
      </c>
    </row>
    <row r="2995" spans="7:12" x14ac:dyDescent="0.25">
      <c r="G2995" s="13"/>
      <c r="H2995" s="13"/>
      <c r="I2995" s="13">
        <v>296.7</v>
      </c>
      <c r="J2995" s="74">
        <f t="shared" si="145"/>
        <v>12.362499999999999</v>
      </c>
      <c r="K2995" s="26" t="e">
        <f t="shared" si="144"/>
        <v>#REF!</v>
      </c>
      <c r="L2995" s="75" t="e">
        <f t="shared" si="146"/>
        <v>#REF!</v>
      </c>
    </row>
    <row r="2996" spans="7:12" x14ac:dyDescent="0.25">
      <c r="G2996" s="13"/>
      <c r="H2996" s="13"/>
      <c r="I2996" s="13">
        <v>296.8</v>
      </c>
      <c r="J2996" s="74">
        <f t="shared" si="145"/>
        <v>12.366666666666667</v>
      </c>
      <c r="K2996" s="26" t="e">
        <f t="shared" si="144"/>
        <v>#REF!</v>
      </c>
      <c r="L2996" s="75" t="e">
        <f t="shared" si="146"/>
        <v>#REF!</v>
      </c>
    </row>
    <row r="2997" spans="7:12" x14ac:dyDescent="0.25">
      <c r="G2997" s="13"/>
      <c r="H2997" s="13"/>
      <c r="I2997" s="13">
        <v>296.89999999999998</v>
      </c>
      <c r="J2997" s="74">
        <f t="shared" si="145"/>
        <v>12.370833333333332</v>
      </c>
      <c r="K2997" s="26" t="e">
        <f t="shared" si="144"/>
        <v>#REF!</v>
      </c>
      <c r="L2997" s="75" t="e">
        <f t="shared" si="146"/>
        <v>#REF!</v>
      </c>
    </row>
    <row r="2998" spans="7:12" x14ac:dyDescent="0.25">
      <c r="G2998" s="13"/>
      <c r="H2998" s="13"/>
      <c r="I2998" s="13">
        <v>297</v>
      </c>
      <c r="J2998" s="74">
        <f t="shared" si="145"/>
        <v>12.375</v>
      </c>
      <c r="K2998" s="26" t="e">
        <f t="shared" si="144"/>
        <v>#REF!</v>
      </c>
      <c r="L2998" s="75" t="e">
        <f t="shared" si="146"/>
        <v>#REF!</v>
      </c>
    </row>
    <row r="2999" spans="7:12" x14ac:dyDescent="0.25">
      <c r="G2999" s="13"/>
      <c r="H2999" s="13"/>
      <c r="I2999" s="13">
        <v>297.10000000000002</v>
      </c>
      <c r="J2999" s="74">
        <f t="shared" si="145"/>
        <v>12.379166666666668</v>
      </c>
      <c r="K2999" s="26" t="e">
        <f t="shared" si="144"/>
        <v>#REF!</v>
      </c>
      <c r="L2999" s="75" t="e">
        <f t="shared" si="146"/>
        <v>#REF!</v>
      </c>
    </row>
    <row r="3000" spans="7:12" x14ac:dyDescent="0.25">
      <c r="G3000" s="13"/>
      <c r="H3000" s="13"/>
      <c r="I3000" s="13">
        <v>297.2</v>
      </c>
      <c r="J3000" s="74">
        <f t="shared" si="145"/>
        <v>12.383333333333333</v>
      </c>
      <c r="K3000" s="26" t="e">
        <f t="shared" si="144"/>
        <v>#REF!</v>
      </c>
      <c r="L3000" s="75" t="e">
        <f t="shared" si="146"/>
        <v>#REF!</v>
      </c>
    </row>
    <row r="3001" spans="7:12" x14ac:dyDescent="0.25">
      <c r="G3001" s="13"/>
      <c r="H3001" s="13"/>
      <c r="I3001" s="13">
        <v>297.3</v>
      </c>
      <c r="J3001" s="74">
        <f t="shared" si="145"/>
        <v>12.387500000000001</v>
      </c>
      <c r="K3001" s="26" t="e">
        <f t="shared" si="144"/>
        <v>#REF!</v>
      </c>
      <c r="L3001" s="75" t="e">
        <f t="shared" si="146"/>
        <v>#REF!</v>
      </c>
    </row>
    <row r="3002" spans="7:12" x14ac:dyDescent="0.25">
      <c r="G3002" s="13"/>
      <c r="H3002" s="13"/>
      <c r="I3002" s="13">
        <v>297.39999999999998</v>
      </c>
      <c r="J3002" s="74">
        <f t="shared" si="145"/>
        <v>12.391666666666666</v>
      </c>
      <c r="K3002" s="26" t="e">
        <f t="shared" si="144"/>
        <v>#REF!</v>
      </c>
      <c r="L3002" s="75" t="e">
        <f t="shared" si="146"/>
        <v>#REF!</v>
      </c>
    </row>
    <row r="3003" spans="7:12" x14ac:dyDescent="0.25">
      <c r="G3003" s="13"/>
      <c r="H3003" s="13"/>
      <c r="I3003" s="13">
        <v>297.5</v>
      </c>
      <c r="J3003" s="74">
        <f t="shared" si="145"/>
        <v>12.395833333333334</v>
      </c>
      <c r="K3003" s="26" t="e">
        <f t="shared" si="144"/>
        <v>#REF!</v>
      </c>
      <c r="L3003" s="75" t="e">
        <f t="shared" si="146"/>
        <v>#REF!</v>
      </c>
    </row>
    <row r="3004" spans="7:12" x14ac:dyDescent="0.25">
      <c r="G3004" s="13"/>
      <c r="H3004" s="13"/>
      <c r="I3004" s="13">
        <v>297.60000000000002</v>
      </c>
      <c r="J3004" s="74">
        <f t="shared" si="145"/>
        <v>12.4</v>
      </c>
      <c r="K3004" s="26" t="e">
        <f t="shared" si="144"/>
        <v>#REF!</v>
      </c>
      <c r="L3004" s="75" t="e">
        <f t="shared" si="146"/>
        <v>#REF!</v>
      </c>
    </row>
    <row r="3005" spans="7:12" x14ac:dyDescent="0.25">
      <c r="G3005" s="13"/>
      <c r="H3005" s="13"/>
      <c r="I3005" s="13">
        <v>297.7</v>
      </c>
      <c r="J3005" s="74">
        <f t="shared" si="145"/>
        <v>12.404166666666667</v>
      </c>
      <c r="K3005" s="26" t="e">
        <f t="shared" si="144"/>
        <v>#REF!</v>
      </c>
      <c r="L3005" s="75" t="e">
        <f t="shared" si="146"/>
        <v>#REF!</v>
      </c>
    </row>
    <row r="3006" spans="7:12" x14ac:dyDescent="0.25">
      <c r="G3006" s="13"/>
      <c r="H3006" s="13"/>
      <c r="I3006" s="13">
        <v>297.8</v>
      </c>
      <c r="J3006" s="74">
        <f t="shared" si="145"/>
        <v>12.408333333333333</v>
      </c>
      <c r="K3006" s="26" t="e">
        <f t="shared" si="144"/>
        <v>#REF!</v>
      </c>
      <c r="L3006" s="75" t="e">
        <f t="shared" si="146"/>
        <v>#REF!</v>
      </c>
    </row>
    <row r="3007" spans="7:12" x14ac:dyDescent="0.25">
      <c r="G3007" s="13"/>
      <c r="H3007" s="13"/>
      <c r="I3007" s="13">
        <v>297.89999999999998</v>
      </c>
      <c r="J3007" s="74">
        <f t="shared" si="145"/>
        <v>12.4125</v>
      </c>
      <c r="K3007" s="26" t="e">
        <f t="shared" si="144"/>
        <v>#REF!</v>
      </c>
      <c r="L3007" s="75" t="e">
        <f t="shared" si="146"/>
        <v>#REF!</v>
      </c>
    </row>
    <row r="3008" spans="7:12" x14ac:dyDescent="0.25">
      <c r="G3008" s="13"/>
      <c r="H3008" s="13"/>
      <c r="I3008" s="13">
        <v>298</v>
      </c>
      <c r="J3008" s="74">
        <f t="shared" si="145"/>
        <v>12.416666666666666</v>
      </c>
      <c r="K3008" s="26" t="e">
        <f t="shared" si="144"/>
        <v>#REF!</v>
      </c>
      <c r="L3008" s="75" t="e">
        <f t="shared" si="146"/>
        <v>#REF!</v>
      </c>
    </row>
    <row r="3009" spans="7:12" x14ac:dyDescent="0.25">
      <c r="G3009" s="13"/>
      <c r="H3009" s="13"/>
      <c r="I3009" s="13">
        <v>298.10000000000002</v>
      </c>
      <c r="J3009" s="74">
        <f t="shared" si="145"/>
        <v>12.420833333333334</v>
      </c>
      <c r="K3009" s="26" t="e">
        <f t="shared" si="144"/>
        <v>#REF!</v>
      </c>
      <c r="L3009" s="75" t="e">
        <f t="shared" si="146"/>
        <v>#REF!</v>
      </c>
    </row>
    <row r="3010" spans="7:12" x14ac:dyDescent="0.25">
      <c r="G3010" s="13"/>
      <c r="H3010" s="13"/>
      <c r="I3010" s="13">
        <v>298.2</v>
      </c>
      <c r="J3010" s="74">
        <f t="shared" si="145"/>
        <v>12.424999999999999</v>
      </c>
      <c r="K3010" s="26" t="e">
        <f t="shared" si="144"/>
        <v>#REF!</v>
      </c>
      <c r="L3010" s="75" t="e">
        <f t="shared" si="146"/>
        <v>#REF!</v>
      </c>
    </row>
    <row r="3011" spans="7:12" x14ac:dyDescent="0.25">
      <c r="G3011" s="13"/>
      <c r="H3011" s="13"/>
      <c r="I3011" s="13">
        <v>298.3</v>
      </c>
      <c r="J3011" s="74">
        <f t="shared" si="145"/>
        <v>12.429166666666667</v>
      </c>
      <c r="K3011" s="26" t="e">
        <f t="shared" si="144"/>
        <v>#REF!</v>
      </c>
      <c r="L3011" s="75" t="e">
        <f t="shared" si="146"/>
        <v>#REF!</v>
      </c>
    </row>
    <row r="3012" spans="7:12" x14ac:dyDescent="0.25">
      <c r="G3012" s="13"/>
      <c r="H3012" s="13"/>
      <c r="I3012" s="13">
        <v>298.39999999999998</v>
      </c>
      <c r="J3012" s="74">
        <f t="shared" si="145"/>
        <v>12.433333333333332</v>
      </c>
      <c r="K3012" s="26" t="e">
        <f t="shared" si="144"/>
        <v>#REF!</v>
      </c>
      <c r="L3012" s="75" t="e">
        <f t="shared" si="146"/>
        <v>#REF!</v>
      </c>
    </row>
    <row r="3013" spans="7:12" x14ac:dyDescent="0.25">
      <c r="G3013" s="13"/>
      <c r="H3013" s="13"/>
      <c r="I3013" s="13">
        <v>298.5</v>
      </c>
      <c r="J3013" s="74">
        <f t="shared" si="145"/>
        <v>12.4375</v>
      </c>
      <c r="K3013" s="26" t="e">
        <f t="shared" si="144"/>
        <v>#REF!</v>
      </c>
      <c r="L3013" s="75" t="e">
        <f t="shared" si="146"/>
        <v>#REF!</v>
      </c>
    </row>
    <row r="3014" spans="7:12" x14ac:dyDescent="0.25">
      <c r="G3014" s="13"/>
      <c r="H3014" s="13"/>
      <c r="I3014" s="13">
        <v>298.60000000000002</v>
      </c>
      <c r="J3014" s="74">
        <f t="shared" si="145"/>
        <v>12.441666666666668</v>
      </c>
      <c r="K3014" s="26" t="e">
        <f t="shared" si="144"/>
        <v>#REF!</v>
      </c>
      <c r="L3014" s="75" t="e">
        <f t="shared" si="146"/>
        <v>#REF!</v>
      </c>
    </row>
    <row r="3015" spans="7:12" x14ac:dyDescent="0.25">
      <c r="G3015" s="13"/>
      <c r="H3015" s="13"/>
      <c r="I3015" s="13">
        <v>298.7</v>
      </c>
      <c r="J3015" s="74">
        <f t="shared" si="145"/>
        <v>12.445833333333333</v>
      </c>
      <c r="K3015" s="26" t="e">
        <f t="shared" si="144"/>
        <v>#REF!</v>
      </c>
      <c r="L3015" s="75" t="e">
        <f t="shared" si="146"/>
        <v>#REF!</v>
      </c>
    </row>
    <row r="3016" spans="7:12" x14ac:dyDescent="0.25">
      <c r="G3016" s="13"/>
      <c r="H3016" s="13"/>
      <c r="I3016" s="13">
        <v>298.8</v>
      </c>
      <c r="J3016" s="74">
        <f t="shared" si="145"/>
        <v>12.450000000000001</v>
      </c>
      <c r="K3016" s="26" t="e">
        <f t="shared" si="144"/>
        <v>#REF!</v>
      </c>
      <c r="L3016" s="75" t="e">
        <f t="shared" si="146"/>
        <v>#REF!</v>
      </c>
    </row>
    <row r="3017" spans="7:12" x14ac:dyDescent="0.25">
      <c r="G3017" s="13"/>
      <c r="H3017" s="13"/>
      <c r="I3017" s="13">
        <v>298.89999999999998</v>
      </c>
      <c r="J3017" s="74">
        <f t="shared" si="145"/>
        <v>12.454166666666666</v>
      </c>
      <c r="K3017" s="26" t="e">
        <f t="shared" si="144"/>
        <v>#REF!</v>
      </c>
      <c r="L3017" s="75" t="e">
        <f t="shared" si="146"/>
        <v>#REF!</v>
      </c>
    </row>
    <row r="3018" spans="7:12" x14ac:dyDescent="0.25">
      <c r="G3018" s="13"/>
      <c r="H3018" s="13"/>
      <c r="I3018" s="13">
        <v>299</v>
      </c>
      <c r="J3018" s="74">
        <f t="shared" si="145"/>
        <v>12.458333333333334</v>
      </c>
      <c r="K3018" s="26" t="e">
        <f t="shared" si="144"/>
        <v>#REF!</v>
      </c>
      <c r="L3018" s="75" t="e">
        <f t="shared" si="146"/>
        <v>#REF!</v>
      </c>
    </row>
    <row r="3019" spans="7:12" x14ac:dyDescent="0.25">
      <c r="G3019" s="13"/>
      <c r="H3019" s="13"/>
      <c r="I3019" s="13">
        <v>299.10000000000002</v>
      </c>
      <c r="J3019" s="74">
        <f t="shared" si="145"/>
        <v>12.4625</v>
      </c>
      <c r="K3019" s="26" t="e">
        <f t="shared" si="144"/>
        <v>#REF!</v>
      </c>
      <c r="L3019" s="75" t="e">
        <f t="shared" si="146"/>
        <v>#REF!</v>
      </c>
    </row>
    <row r="3020" spans="7:12" x14ac:dyDescent="0.25">
      <c r="G3020" s="13"/>
      <c r="H3020" s="13"/>
      <c r="I3020" s="13">
        <v>299.2</v>
      </c>
      <c r="J3020" s="74">
        <f t="shared" si="145"/>
        <v>12.466666666666667</v>
      </c>
      <c r="K3020" s="26" t="e">
        <f t="shared" si="144"/>
        <v>#REF!</v>
      </c>
      <c r="L3020" s="75" t="e">
        <f t="shared" si="146"/>
        <v>#REF!</v>
      </c>
    </row>
    <row r="3021" spans="7:12" x14ac:dyDescent="0.25">
      <c r="G3021" s="13"/>
      <c r="H3021" s="13"/>
      <c r="I3021" s="13">
        <v>299.3</v>
      </c>
      <c r="J3021" s="74">
        <f t="shared" si="145"/>
        <v>12.470833333333333</v>
      </c>
      <c r="K3021" s="26" t="e">
        <f t="shared" si="144"/>
        <v>#REF!</v>
      </c>
      <c r="L3021" s="75" t="e">
        <f t="shared" si="146"/>
        <v>#REF!</v>
      </c>
    </row>
    <row r="3022" spans="7:12" x14ac:dyDescent="0.25">
      <c r="G3022" s="13"/>
      <c r="H3022" s="13"/>
      <c r="I3022" s="13">
        <v>299.39999999999998</v>
      </c>
      <c r="J3022" s="74">
        <f t="shared" si="145"/>
        <v>12.475</v>
      </c>
      <c r="K3022" s="26" t="e">
        <f t="shared" si="144"/>
        <v>#REF!</v>
      </c>
      <c r="L3022" s="75" t="e">
        <f t="shared" si="146"/>
        <v>#REF!</v>
      </c>
    </row>
    <row r="3023" spans="7:12" x14ac:dyDescent="0.25">
      <c r="G3023" s="13"/>
      <c r="H3023" s="13"/>
      <c r="I3023" s="13">
        <v>299.5</v>
      </c>
      <c r="J3023" s="74">
        <f t="shared" si="145"/>
        <v>12.479166666666666</v>
      </c>
      <c r="K3023" s="26" t="e">
        <f t="shared" si="144"/>
        <v>#REF!</v>
      </c>
      <c r="L3023" s="75" t="e">
        <f t="shared" si="146"/>
        <v>#REF!</v>
      </c>
    </row>
    <row r="3024" spans="7:12" x14ac:dyDescent="0.25">
      <c r="G3024" s="13"/>
      <c r="H3024" s="13"/>
      <c r="I3024" s="13">
        <v>299.60000000000002</v>
      </c>
      <c r="J3024" s="74">
        <f t="shared" si="145"/>
        <v>12.483333333333334</v>
      </c>
      <c r="K3024" s="26" t="e">
        <f t="shared" si="144"/>
        <v>#REF!</v>
      </c>
      <c r="L3024" s="75" t="e">
        <f t="shared" si="146"/>
        <v>#REF!</v>
      </c>
    </row>
    <row r="3025" spans="7:12" x14ac:dyDescent="0.25">
      <c r="G3025" s="13"/>
      <c r="H3025" s="13"/>
      <c r="I3025" s="13">
        <v>299.7</v>
      </c>
      <c r="J3025" s="74">
        <f t="shared" si="145"/>
        <v>12.487499999999999</v>
      </c>
      <c r="K3025" s="26" t="e">
        <f t="shared" si="144"/>
        <v>#REF!</v>
      </c>
      <c r="L3025" s="75" t="e">
        <f t="shared" si="146"/>
        <v>#REF!</v>
      </c>
    </row>
    <row r="3026" spans="7:12" x14ac:dyDescent="0.25">
      <c r="G3026" s="13"/>
      <c r="H3026" s="13"/>
      <c r="I3026" s="13">
        <v>299.8</v>
      </c>
      <c r="J3026" s="74">
        <f t="shared" si="145"/>
        <v>12.491666666666667</v>
      </c>
      <c r="K3026" s="26" t="e">
        <f t="shared" si="144"/>
        <v>#REF!</v>
      </c>
      <c r="L3026" s="75" t="e">
        <f t="shared" si="146"/>
        <v>#REF!</v>
      </c>
    </row>
    <row r="3027" spans="7:12" x14ac:dyDescent="0.25">
      <c r="G3027" s="13"/>
      <c r="H3027" s="13"/>
      <c r="I3027" s="13">
        <v>299.89999999999998</v>
      </c>
      <c r="J3027" s="74">
        <f t="shared" si="145"/>
        <v>12.495833333333332</v>
      </c>
      <c r="K3027" s="26" t="e">
        <f t="shared" si="144"/>
        <v>#REF!</v>
      </c>
      <c r="L3027" s="75" t="e">
        <f t="shared" si="146"/>
        <v>#REF!</v>
      </c>
    </row>
    <row r="3028" spans="7:12" x14ac:dyDescent="0.25">
      <c r="G3028" s="13"/>
      <c r="H3028" s="13"/>
      <c r="I3028" s="13">
        <v>300</v>
      </c>
      <c r="J3028" s="74">
        <f t="shared" si="145"/>
        <v>12.5</v>
      </c>
      <c r="K3028" s="26" t="e">
        <f t="shared" si="144"/>
        <v>#REF!</v>
      </c>
      <c r="L3028" s="75" t="e">
        <f t="shared" si="146"/>
        <v>#REF!</v>
      </c>
    </row>
    <row r="3029" spans="7:12" x14ac:dyDescent="0.25">
      <c r="G3029" s="13"/>
      <c r="H3029" s="13"/>
      <c r="I3029" s="13">
        <v>300.10000000000002</v>
      </c>
      <c r="J3029" s="74">
        <f t="shared" si="145"/>
        <v>12.504166666666668</v>
      </c>
      <c r="K3029" s="26" t="e">
        <f t="shared" si="144"/>
        <v>#REF!</v>
      </c>
      <c r="L3029" s="75" t="e">
        <f t="shared" si="146"/>
        <v>#REF!</v>
      </c>
    </row>
    <row r="3030" spans="7:12" x14ac:dyDescent="0.25">
      <c r="G3030" s="13"/>
      <c r="H3030" s="13"/>
      <c r="I3030" s="13">
        <v>300.2</v>
      </c>
      <c r="J3030" s="74">
        <f t="shared" si="145"/>
        <v>12.508333333333333</v>
      </c>
      <c r="K3030" s="26" t="e">
        <f t="shared" si="144"/>
        <v>#REF!</v>
      </c>
      <c r="L3030" s="75" t="e">
        <f t="shared" si="146"/>
        <v>#REF!</v>
      </c>
    </row>
    <row r="3031" spans="7:12" x14ac:dyDescent="0.25">
      <c r="G3031" s="13"/>
      <c r="H3031" s="13"/>
      <c r="I3031" s="13">
        <v>300.3</v>
      </c>
      <c r="J3031" s="74">
        <f t="shared" si="145"/>
        <v>12.512500000000001</v>
      </c>
      <c r="K3031" s="26" t="e">
        <f t="shared" si="144"/>
        <v>#REF!</v>
      </c>
      <c r="L3031" s="75" t="e">
        <f t="shared" si="146"/>
        <v>#REF!</v>
      </c>
    </row>
    <row r="3032" spans="7:12" x14ac:dyDescent="0.25">
      <c r="G3032" s="13"/>
      <c r="H3032" s="13"/>
      <c r="I3032" s="13">
        <v>300.39999999999998</v>
      </c>
      <c r="J3032" s="74">
        <f t="shared" si="145"/>
        <v>12.516666666666666</v>
      </c>
      <c r="K3032" s="26" t="e">
        <f t="shared" si="144"/>
        <v>#REF!</v>
      </c>
      <c r="L3032" s="75" t="e">
        <f t="shared" si="146"/>
        <v>#REF!</v>
      </c>
    </row>
    <row r="3033" spans="7:12" x14ac:dyDescent="0.25">
      <c r="G3033" s="13"/>
      <c r="H3033" s="13"/>
      <c r="I3033" s="13">
        <v>300.5</v>
      </c>
      <c r="J3033" s="74">
        <f t="shared" si="145"/>
        <v>12.520833333333334</v>
      </c>
      <c r="K3033" s="26" t="e">
        <f t="shared" si="144"/>
        <v>#REF!</v>
      </c>
      <c r="L3033" s="75" t="e">
        <f t="shared" si="146"/>
        <v>#REF!</v>
      </c>
    </row>
    <row r="3034" spans="7:12" x14ac:dyDescent="0.25">
      <c r="G3034" s="13"/>
      <c r="H3034" s="13"/>
      <c r="I3034" s="13">
        <v>300.60000000000002</v>
      </c>
      <c r="J3034" s="74">
        <f t="shared" si="145"/>
        <v>12.525</v>
      </c>
      <c r="K3034" s="26" t="e">
        <f t="shared" si="144"/>
        <v>#REF!</v>
      </c>
      <c r="L3034" s="75" t="e">
        <f t="shared" si="146"/>
        <v>#REF!</v>
      </c>
    </row>
    <row r="3035" spans="7:12" x14ac:dyDescent="0.25">
      <c r="G3035" s="13"/>
      <c r="H3035" s="13"/>
      <c r="I3035" s="13">
        <v>300.7</v>
      </c>
      <c r="J3035" s="74">
        <f t="shared" si="145"/>
        <v>12.529166666666667</v>
      </c>
      <c r="K3035" s="26" t="e">
        <f t="shared" si="144"/>
        <v>#REF!</v>
      </c>
      <c r="L3035" s="75" t="e">
        <f t="shared" si="146"/>
        <v>#REF!</v>
      </c>
    </row>
    <row r="3036" spans="7:12" x14ac:dyDescent="0.25">
      <c r="G3036" s="13"/>
      <c r="H3036" s="13"/>
      <c r="I3036" s="13">
        <v>300.8</v>
      </c>
      <c r="J3036" s="74">
        <f t="shared" si="145"/>
        <v>12.533333333333333</v>
      </c>
      <c r="K3036" s="26" t="e">
        <f t="shared" ref="K3036:K3099" si="147">100%-EXP(-I3036/24*$B$10)</f>
        <v>#REF!</v>
      </c>
      <c r="L3036" s="75" t="e">
        <f t="shared" si="146"/>
        <v>#REF!</v>
      </c>
    </row>
    <row r="3037" spans="7:12" x14ac:dyDescent="0.25">
      <c r="G3037" s="13"/>
      <c r="H3037" s="13"/>
      <c r="I3037" s="13">
        <v>300.89999999999998</v>
      </c>
      <c r="J3037" s="74">
        <f t="shared" ref="J3037:J3100" si="148">I3037/24</f>
        <v>12.5375</v>
      </c>
      <c r="K3037" s="26" t="e">
        <f t="shared" si="147"/>
        <v>#REF!</v>
      </c>
      <c r="L3037" s="75" t="e">
        <f t="shared" si="146"/>
        <v>#REF!</v>
      </c>
    </row>
    <row r="3038" spans="7:12" x14ac:dyDescent="0.25">
      <c r="G3038" s="13"/>
      <c r="H3038" s="13"/>
      <c r="I3038" s="13">
        <v>301</v>
      </c>
      <c r="J3038" s="74">
        <f t="shared" si="148"/>
        <v>12.541666666666666</v>
      </c>
      <c r="K3038" s="26" t="e">
        <f t="shared" si="147"/>
        <v>#REF!</v>
      </c>
      <c r="L3038" s="75" t="e">
        <f t="shared" si="146"/>
        <v>#REF!</v>
      </c>
    </row>
    <row r="3039" spans="7:12" x14ac:dyDescent="0.25">
      <c r="G3039" s="13"/>
      <c r="H3039" s="13"/>
      <c r="I3039" s="13">
        <v>301.10000000000002</v>
      </c>
      <c r="J3039" s="74">
        <f t="shared" si="148"/>
        <v>12.545833333333334</v>
      </c>
      <c r="K3039" s="26" t="e">
        <f t="shared" si="147"/>
        <v>#REF!</v>
      </c>
      <c r="L3039" s="75" t="e">
        <f t="shared" ref="L3039:L3102" si="149">K3039-K3038</f>
        <v>#REF!</v>
      </c>
    </row>
    <row r="3040" spans="7:12" x14ac:dyDescent="0.25">
      <c r="G3040" s="13"/>
      <c r="H3040" s="13"/>
      <c r="I3040" s="13">
        <v>301.2</v>
      </c>
      <c r="J3040" s="74">
        <f t="shared" si="148"/>
        <v>12.549999999999999</v>
      </c>
      <c r="K3040" s="26" t="e">
        <f t="shared" si="147"/>
        <v>#REF!</v>
      </c>
      <c r="L3040" s="75" t="e">
        <f t="shared" si="149"/>
        <v>#REF!</v>
      </c>
    </row>
    <row r="3041" spans="7:12" x14ac:dyDescent="0.25">
      <c r="G3041" s="13"/>
      <c r="H3041" s="13"/>
      <c r="I3041" s="13">
        <v>301.3</v>
      </c>
      <c r="J3041" s="74">
        <f t="shared" si="148"/>
        <v>12.554166666666667</v>
      </c>
      <c r="K3041" s="26" t="e">
        <f t="shared" si="147"/>
        <v>#REF!</v>
      </c>
      <c r="L3041" s="75" t="e">
        <f t="shared" si="149"/>
        <v>#REF!</v>
      </c>
    </row>
    <row r="3042" spans="7:12" x14ac:dyDescent="0.25">
      <c r="G3042" s="13"/>
      <c r="H3042" s="13"/>
      <c r="I3042" s="13">
        <v>301.39999999999998</v>
      </c>
      <c r="J3042" s="74">
        <f t="shared" si="148"/>
        <v>12.558333333333332</v>
      </c>
      <c r="K3042" s="26" t="e">
        <f t="shared" si="147"/>
        <v>#REF!</v>
      </c>
      <c r="L3042" s="75" t="e">
        <f t="shared" si="149"/>
        <v>#REF!</v>
      </c>
    </row>
    <row r="3043" spans="7:12" x14ac:dyDescent="0.25">
      <c r="G3043" s="13"/>
      <c r="H3043" s="13"/>
      <c r="I3043" s="13">
        <v>301.5</v>
      </c>
      <c r="J3043" s="74">
        <f t="shared" si="148"/>
        <v>12.5625</v>
      </c>
      <c r="K3043" s="26" t="e">
        <f t="shared" si="147"/>
        <v>#REF!</v>
      </c>
      <c r="L3043" s="75" t="e">
        <f t="shared" si="149"/>
        <v>#REF!</v>
      </c>
    </row>
    <row r="3044" spans="7:12" x14ac:dyDescent="0.25">
      <c r="G3044" s="13"/>
      <c r="H3044" s="13"/>
      <c r="I3044" s="13">
        <v>301.60000000000002</v>
      </c>
      <c r="J3044" s="74">
        <f t="shared" si="148"/>
        <v>12.566666666666668</v>
      </c>
      <c r="K3044" s="26" t="e">
        <f t="shared" si="147"/>
        <v>#REF!</v>
      </c>
      <c r="L3044" s="75" t="e">
        <f t="shared" si="149"/>
        <v>#REF!</v>
      </c>
    </row>
    <row r="3045" spans="7:12" x14ac:dyDescent="0.25">
      <c r="G3045" s="13"/>
      <c r="H3045" s="13"/>
      <c r="I3045" s="13">
        <v>301.7</v>
      </c>
      <c r="J3045" s="74">
        <f t="shared" si="148"/>
        <v>12.570833333333333</v>
      </c>
      <c r="K3045" s="26" t="e">
        <f t="shared" si="147"/>
        <v>#REF!</v>
      </c>
      <c r="L3045" s="75" t="e">
        <f t="shared" si="149"/>
        <v>#REF!</v>
      </c>
    </row>
    <row r="3046" spans="7:12" x14ac:dyDescent="0.25">
      <c r="G3046" s="13"/>
      <c r="H3046" s="13"/>
      <c r="I3046" s="13">
        <v>301.8</v>
      </c>
      <c r="J3046" s="74">
        <f t="shared" si="148"/>
        <v>12.575000000000001</v>
      </c>
      <c r="K3046" s="26" t="e">
        <f t="shared" si="147"/>
        <v>#REF!</v>
      </c>
      <c r="L3046" s="75" t="e">
        <f t="shared" si="149"/>
        <v>#REF!</v>
      </c>
    </row>
    <row r="3047" spans="7:12" x14ac:dyDescent="0.25">
      <c r="G3047" s="13"/>
      <c r="H3047" s="13"/>
      <c r="I3047" s="13">
        <v>301.89999999999998</v>
      </c>
      <c r="J3047" s="74">
        <f t="shared" si="148"/>
        <v>12.579166666666666</v>
      </c>
      <c r="K3047" s="26" t="e">
        <f t="shared" si="147"/>
        <v>#REF!</v>
      </c>
      <c r="L3047" s="75" t="e">
        <f t="shared" si="149"/>
        <v>#REF!</v>
      </c>
    </row>
    <row r="3048" spans="7:12" x14ac:dyDescent="0.25">
      <c r="G3048" s="13"/>
      <c r="H3048" s="13"/>
      <c r="I3048" s="13">
        <v>302</v>
      </c>
      <c r="J3048" s="74">
        <f t="shared" si="148"/>
        <v>12.583333333333334</v>
      </c>
      <c r="K3048" s="26" t="e">
        <f t="shared" si="147"/>
        <v>#REF!</v>
      </c>
      <c r="L3048" s="75" t="e">
        <f t="shared" si="149"/>
        <v>#REF!</v>
      </c>
    </row>
    <row r="3049" spans="7:12" x14ac:dyDescent="0.25">
      <c r="G3049" s="13"/>
      <c r="H3049" s="13"/>
      <c r="I3049" s="13">
        <v>302.10000000000002</v>
      </c>
      <c r="J3049" s="74">
        <f t="shared" si="148"/>
        <v>12.5875</v>
      </c>
      <c r="K3049" s="26" t="e">
        <f t="shared" si="147"/>
        <v>#REF!</v>
      </c>
      <c r="L3049" s="75" t="e">
        <f t="shared" si="149"/>
        <v>#REF!</v>
      </c>
    </row>
    <row r="3050" spans="7:12" x14ac:dyDescent="0.25">
      <c r="G3050" s="13"/>
      <c r="H3050" s="13"/>
      <c r="I3050" s="13">
        <v>302.2</v>
      </c>
      <c r="J3050" s="74">
        <f t="shared" si="148"/>
        <v>12.591666666666667</v>
      </c>
      <c r="K3050" s="26" t="e">
        <f t="shared" si="147"/>
        <v>#REF!</v>
      </c>
      <c r="L3050" s="75" t="e">
        <f t="shared" si="149"/>
        <v>#REF!</v>
      </c>
    </row>
    <row r="3051" spans="7:12" x14ac:dyDescent="0.25">
      <c r="G3051" s="13"/>
      <c r="H3051" s="13"/>
      <c r="I3051" s="13">
        <v>302.3</v>
      </c>
      <c r="J3051" s="74">
        <f t="shared" si="148"/>
        <v>12.595833333333333</v>
      </c>
      <c r="K3051" s="26" t="e">
        <f t="shared" si="147"/>
        <v>#REF!</v>
      </c>
      <c r="L3051" s="75" t="e">
        <f t="shared" si="149"/>
        <v>#REF!</v>
      </c>
    </row>
    <row r="3052" spans="7:12" x14ac:dyDescent="0.25">
      <c r="G3052" s="13"/>
      <c r="H3052" s="13"/>
      <c r="I3052" s="13">
        <v>302.39999999999998</v>
      </c>
      <c r="J3052" s="74">
        <f t="shared" si="148"/>
        <v>12.6</v>
      </c>
      <c r="K3052" s="26" t="e">
        <f t="shared" si="147"/>
        <v>#REF!</v>
      </c>
      <c r="L3052" s="75" t="e">
        <f t="shared" si="149"/>
        <v>#REF!</v>
      </c>
    </row>
    <row r="3053" spans="7:12" x14ac:dyDescent="0.25">
      <c r="G3053" s="13"/>
      <c r="H3053" s="13"/>
      <c r="I3053" s="13">
        <v>302.5</v>
      </c>
      <c r="J3053" s="74">
        <f t="shared" si="148"/>
        <v>12.604166666666666</v>
      </c>
      <c r="K3053" s="26" t="e">
        <f t="shared" si="147"/>
        <v>#REF!</v>
      </c>
      <c r="L3053" s="75" t="e">
        <f t="shared" si="149"/>
        <v>#REF!</v>
      </c>
    </row>
    <row r="3054" spans="7:12" x14ac:dyDescent="0.25">
      <c r="G3054" s="13"/>
      <c r="H3054" s="13"/>
      <c r="I3054" s="13">
        <v>302.60000000000002</v>
      </c>
      <c r="J3054" s="74">
        <f t="shared" si="148"/>
        <v>12.608333333333334</v>
      </c>
      <c r="K3054" s="26" t="e">
        <f t="shared" si="147"/>
        <v>#REF!</v>
      </c>
      <c r="L3054" s="75" t="e">
        <f t="shared" si="149"/>
        <v>#REF!</v>
      </c>
    </row>
    <row r="3055" spans="7:12" x14ac:dyDescent="0.25">
      <c r="G3055" s="13"/>
      <c r="H3055" s="13"/>
      <c r="I3055" s="13">
        <v>302.7</v>
      </c>
      <c r="J3055" s="74">
        <f t="shared" si="148"/>
        <v>12.612499999999999</v>
      </c>
      <c r="K3055" s="26" t="e">
        <f t="shared" si="147"/>
        <v>#REF!</v>
      </c>
      <c r="L3055" s="75" t="e">
        <f t="shared" si="149"/>
        <v>#REF!</v>
      </c>
    </row>
    <row r="3056" spans="7:12" x14ac:dyDescent="0.25">
      <c r="G3056" s="13"/>
      <c r="H3056" s="13"/>
      <c r="I3056" s="13">
        <v>302.8</v>
      </c>
      <c r="J3056" s="74">
        <f t="shared" si="148"/>
        <v>12.616666666666667</v>
      </c>
      <c r="K3056" s="26" t="e">
        <f t="shared" si="147"/>
        <v>#REF!</v>
      </c>
      <c r="L3056" s="75" t="e">
        <f t="shared" si="149"/>
        <v>#REF!</v>
      </c>
    </row>
    <row r="3057" spans="7:12" x14ac:dyDescent="0.25">
      <c r="G3057" s="13"/>
      <c r="H3057" s="13"/>
      <c r="I3057" s="13">
        <v>302.89999999999998</v>
      </c>
      <c r="J3057" s="74">
        <f t="shared" si="148"/>
        <v>12.620833333333332</v>
      </c>
      <c r="K3057" s="26" t="e">
        <f t="shared" si="147"/>
        <v>#REF!</v>
      </c>
      <c r="L3057" s="75" t="e">
        <f t="shared" si="149"/>
        <v>#REF!</v>
      </c>
    </row>
    <row r="3058" spans="7:12" x14ac:dyDescent="0.25">
      <c r="G3058" s="13"/>
      <c r="H3058" s="13"/>
      <c r="I3058" s="13">
        <v>303</v>
      </c>
      <c r="J3058" s="74">
        <f t="shared" si="148"/>
        <v>12.625</v>
      </c>
      <c r="K3058" s="26" t="e">
        <f t="shared" si="147"/>
        <v>#REF!</v>
      </c>
      <c r="L3058" s="75" t="e">
        <f t="shared" si="149"/>
        <v>#REF!</v>
      </c>
    </row>
    <row r="3059" spans="7:12" x14ac:dyDescent="0.25">
      <c r="G3059" s="13"/>
      <c r="H3059" s="13"/>
      <c r="I3059" s="13">
        <v>303.10000000000002</v>
      </c>
      <c r="J3059" s="74">
        <f t="shared" si="148"/>
        <v>12.629166666666668</v>
      </c>
      <c r="K3059" s="26" t="e">
        <f t="shared" si="147"/>
        <v>#REF!</v>
      </c>
      <c r="L3059" s="75" t="e">
        <f t="shared" si="149"/>
        <v>#REF!</v>
      </c>
    </row>
    <row r="3060" spans="7:12" x14ac:dyDescent="0.25">
      <c r="G3060" s="13"/>
      <c r="H3060" s="13"/>
      <c r="I3060" s="13">
        <v>303.2</v>
      </c>
      <c r="J3060" s="74">
        <f t="shared" si="148"/>
        <v>12.633333333333333</v>
      </c>
      <c r="K3060" s="26" t="e">
        <f t="shared" si="147"/>
        <v>#REF!</v>
      </c>
      <c r="L3060" s="75" t="e">
        <f t="shared" si="149"/>
        <v>#REF!</v>
      </c>
    </row>
    <row r="3061" spans="7:12" x14ac:dyDescent="0.25">
      <c r="G3061" s="13"/>
      <c r="H3061" s="13"/>
      <c r="I3061" s="13">
        <v>303.3</v>
      </c>
      <c r="J3061" s="74">
        <f t="shared" si="148"/>
        <v>12.637500000000001</v>
      </c>
      <c r="K3061" s="26" t="e">
        <f t="shared" si="147"/>
        <v>#REF!</v>
      </c>
      <c r="L3061" s="75" t="e">
        <f t="shared" si="149"/>
        <v>#REF!</v>
      </c>
    </row>
    <row r="3062" spans="7:12" x14ac:dyDescent="0.25">
      <c r="G3062" s="13"/>
      <c r="H3062" s="13"/>
      <c r="I3062" s="13">
        <v>303.39999999999998</v>
      </c>
      <c r="J3062" s="74">
        <f t="shared" si="148"/>
        <v>12.641666666666666</v>
      </c>
      <c r="K3062" s="26" t="e">
        <f t="shared" si="147"/>
        <v>#REF!</v>
      </c>
      <c r="L3062" s="75" t="e">
        <f t="shared" si="149"/>
        <v>#REF!</v>
      </c>
    </row>
    <row r="3063" spans="7:12" x14ac:dyDescent="0.25">
      <c r="G3063" s="13"/>
      <c r="H3063" s="13"/>
      <c r="I3063" s="13">
        <v>303.5</v>
      </c>
      <c r="J3063" s="74">
        <f t="shared" si="148"/>
        <v>12.645833333333334</v>
      </c>
      <c r="K3063" s="26" t="e">
        <f t="shared" si="147"/>
        <v>#REF!</v>
      </c>
      <c r="L3063" s="75" t="e">
        <f t="shared" si="149"/>
        <v>#REF!</v>
      </c>
    </row>
    <row r="3064" spans="7:12" x14ac:dyDescent="0.25">
      <c r="G3064" s="13"/>
      <c r="H3064" s="13"/>
      <c r="I3064" s="13">
        <v>303.60000000000002</v>
      </c>
      <c r="J3064" s="74">
        <f t="shared" si="148"/>
        <v>12.65</v>
      </c>
      <c r="K3064" s="26" t="e">
        <f t="shared" si="147"/>
        <v>#REF!</v>
      </c>
      <c r="L3064" s="75" t="e">
        <f t="shared" si="149"/>
        <v>#REF!</v>
      </c>
    </row>
    <row r="3065" spans="7:12" x14ac:dyDescent="0.25">
      <c r="G3065" s="13"/>
      <c r="H3065" s="13"/>
      <c r="I3065" s="13">
        <v>303.7</v>
      </c>
      <c r="J3065" s="74">
        <f t="shared" si="148"/>
        <v>12.654166666666667</v>
      </c>
      <c r="K3065" s="26" t="e">
        <f t="shared" si="147"/>
        <v>#REF!</v>
      </c>
      <c r="L3065" s="75" t="e">
        <f t="shared" si="149"/>
        <v>#REF!</v>
      </c>
    </row>
    <row r="3066" spans="7:12" x14ac:dyDescent="0.25">
      <c r="G3066" s="13"/>
      <c r="H3066" s="13"/>
      <c r="I3066" s="13">
        <v>303.8</v>
      </c>
      <c r="J3066" s="74">
        <f t="shared" si="148"/>
        <v>12.658333333333333</v>
      </c>
      <c r="K3066" s="26" t="e">
        <f t="shared" si="147"/>
        <v>#REF!</v>
      </c>
      <c r="L3066" s="75" t="e">
        <f t="shared" si="149"/>
        <v>#REF!</v>
      </c>
    </row>
    <row r="3067" spans="7:12" x14ac:dyDescent="0.25">
      <c r="G3067" s="13"/>
      <c r="H3067" s="13"/>
      <c r="I3067" s="13">
        <v>303.89999999999998</v>
      </c>
      <c r="J3067" s="74">
        <f t="shared" si="148"/>
        <v>12.6625</v>
      </c>
      <c r="K3067" s="26" t="e">
        <f t="shared" si="147"/>
        <v>#REF!</v>
      </c>
      <c r="L3067" s="75" t="e">
        <f t="shared" si="149"/>
        <v>#REF!</v>
      </c>
    </row>
    <row r="3068" spans="7:12" x14ac:dyDescent="0.25">
      <c r="G3068" s="13"/>
      <c r="H3068" s="13"/>
      <c r="I3068" s="13">
        <v>304</v>
      </c>
      <c r="J3068" s="74">
        <f t="shared" si="148"/>
        <v>12.666666666666666</v>
      </c>
      <c r="K3068" s="26" t="e">
        <f t="shared" si="147"/>
        <v>#REF!</v>
      </c>
      <c r="L3068" s="75" t="e">
        <f t="shared" si="149"/>
        <v>#REF!</v>
      </c>
    </row>
    <row r="3069" spans="7:12" x14ac:dyDescent="0.25">
      <c r="G3069" s="13"/>
      <c r="H3069" s="13"/>
      <c r="I3069" s="13">
        <v>304.10000000000002</v>
      </c>
      <c r="J3069" s="74">
        <f t="shared" si="148"/>
        <v>12.670833333333334</v>
      </c>
      <c r="K3069" s="26" t="e">
        <f t="shared" si="147"/>
        <v>#REF!</v>
      </c>
      <c r="L3069" s="75" t="e">
        <f t="shared" si="149"/>
        <v>#REF!</v>
      </c>
    </row>
    <row r="3070" spans="7:12" x14ac:dyDescent="0.25">
      <c r="G3070" s="13"/>
      <c r="H3070" s="13"/>
      <c r="I3070" s="13">
        <v>304.2</v>
      </c>
      <c r="J3070" s="74">
        <f t="shared" si="148"/>
        <v>12.674999999999999</v>
      </c>
      <c r="K3070" s="26" t="e">
        <f t="shared" si="147"/>
        <v>#REF!</v>
      </c>
      <c r="L3070" s="75" t="e">
        <f t="shared" si="149"/>
        <v>#REF!</v>
      </c>
    </row>
    <row r="3071" spans="7:12" x14ac:dyDescent="0.25">
      <c r="G3071" s="13"/>
      <c r="H3071" s="13"/>
      <c r="I3071" s="13">
        <v>304.3</v>
      </c>
      <c r="J3071" s="74">
        <f t="shared" si="148"/>
        <v>12.679166666666667</v>
      </c>
      <c r="K3071" s="26" t="e">
        <f t="shared" si="147"/>
        <v>#REF!</v>
      </c>
      <c r="L3071" s="75" t="e">
        <f t="shared" si="149"/>
        <v>#REF!</v>
      </c>
    </row>
    <row r="3072" spans="7:12" x14ac:dyDescent="0.25">
      <c r="G3072" s="13"/>
      <c r="H3072" s="13"/>
      <c r="I3072" s="13">
        <v>304.39999999999998</v>
      </c>
      <c r="J3072" s="74">
        <f t="shared" si="148"/>
        <v>12.683333333333332</v>
      </c>
      <c r="K3072" s="26" t="e">
        <f t="shared" si="147"/>
        <v>#REF!</v>
      </c>
      <c r="L3072" s="75" t="e">
        <f t="shared" si="149"/>
        <v>#REF!</v>
      </c>
    </row>
    <row r="3073" spans="7:12" x14ac:dyDescent="0.25">
      <c r="G3073" s="13"/>
      <c r="H3073" s="13"/>
      <c r="I3073" s="13">
        <v>304.5</v>
      </c>
      <c r="J3073" s="74">
        <f t="shared" si="148"/>
        <v>12.6875</v>
      </c>
      <c r="K3073" s="26" t="e">
        <f t="shared" si="147"/>
        <v>#REF!</v>
      </c>
      <c r="L3073" s="75" t="e">
        <f t="shared" si="149"/>
        <v>#REF!</v>
      </c>
    </row>
    <row r="3074" spans="7:12" x14ac:dyDescent="0.25">
      <c r="G3074" s="13"/>
      <c r="H3074" s="13"/>
      <c r="I3074" s="13">
        <v>304.60000000000002</v>
      </c>
      <c r="J3074" s="74">
        <f t="shared" si="148"/>
        <v>12.691666666666668</v>
      </c>
      <c r="K3074" s="26" t="e">
        <f t="shared" si="147"/>
        <v>#REF!</v>
      </c>
      <c r="L3074" s="75" t="e">
        <f t="shared" si="149"/>
        <v>#REF!</v>
      </c>
    </row>
    <row r="3075" spans="7:12" x14ac:dyDescent="0.25">
      <c r="G3075" s="13"/>
      <c r="H3075" s="13"/>
      <c r="I3075" s="13">
        <v>304.7</v>
      </c>
      <c r="J3075" s="74">
        <f t="shared" si="148"/>
        <v>12.695833333333333</v>
      </c>
      <c r="K3075" s="26" t="e">
        <f t="shared" si="147"/>
        <v>#REF!</v>
      </c>
      <c r="L3075" s="75" t="e">
        <f t="shared" si="149"/>
        <v>#REF!</v>
      </c>
    </row>
    <row r="3076" spans="7:12" x14ac:dyDescent="0.25">
      <c r="G3076" s="13"/>
      <c r="H3076" s="13"/>
      <c r="I3076" s="13">
        <v>304.8</v>
      </c>
      <c r="J3076" s="74">
        <f t="shared" si="148"/>
        <v>12.700000000000001</v>
      </c>
      <c r="K3076" s="26" t="e">
        <f t="shared" si="147"/>
        <v>#REF!</v>
      </c>
      <c r="L3076" s="75" t="e">
        <f t="shared" si="149"/>
        <v>#REF!</v>
      </c>
    </row>
    <row r="3077" spans="7:12" x14ac:dyDescent="0.25">
      <c r="G3077" s="13"/>
      <c r="H3077" s="13"/>
      <c r="I3077" s="13">
        <v>304.89999999999998</v>
      </c>
      <c r="J3077" s="74">
        <f t="shared" si="148"/>
        <v>12.704166666666666</v>
      </c>
      <c r="K3077" s="26" t="e">
        <f t="shared" si="147"/>
        <v>#REF!</v>
      </c>
      <c r="L3077" s="75" t="e">
        <f t="shared" si="149"/>
        <v>#REF!</v>
      </c>
    </row>
    <row r="3078" spans="7:12" x14ac:dyDescent="0.25">
      <c r="G3078" s="13"/>
      <c r="H3078" s="13"/>
      <c r="I3078" s="13">
        <v>305</v>
      </c>
      <c r="J3078" s="74">
        <f t="shared" si="148"/>
        <v>12.708333333333334</v>
      </c>
      <c r="K3078" s="26" t="e">
        <f t="shared" si="147"/>
        <v>#REF!</v>
      </c>
      <c r="L3078" s="75" t="e">
        <f t="shared" si="149"/>
        <v>#REF!</v>
      </c>
    </row>
    <row r="3079" spans="7:12" x14ac:dyDescent="0.25">
      <c r="G3079" s="13"/>
      <c r="H3079" s="13"/>
      <c r="I3079" s="13">
        <v>305.10000000000002</v>
      </c>
      <c r="J3079" s="74">
        <f t="shared" si="148"/>
        <v>12.7125</v>
      </c>
      <c r="K3079" s="26" t="e">
        <f t="shared" si="147"/>
        <v>#REF!</v>
      </c>
      <c r="L3079" s="75" t="e">
        <f t="shared" si="149"/>
        <v>#REF!</v>
      </c>
    </row>
    <row r="3080" spans="7:12" x14ac:dyDescent="0.25">
      <c r="G3080" s="13"/>
      <c r="H3080" s="13"/>
      <c r="I3080" s="13">
        <v>305.2</v>
      </c>
      <c r="J3080" s="74">
        <f t="shared" si="148"/>
        <v>12.716666666666667</v>
      </c>
      <c r="K3080" s="26" t="e">
        <f t="shared" si="147"/>
        <v>#REF!</v>
      </c>
      <c r="L3080" s="75" t="e">
        <f t="shared" si="149"/>
        <v>#REF!</v>
      </c>
    </row>
    <row r="3081" spans="7:12" x14ac:dyDescent="0.25">
      <c r="G3081" s="13"/>
      <c r="H3081" s="13"/>
      <c r="I3081" s="13">
        <v>305.3</v>
      </c>
      <c r="J3081" s="74">
        <f t="shared" si="148"/>
        <v>12.720833333333333</v>
      </c>
      <c r="K3081" s="26" t="e">
        <f t="shared" si="147"/>
        <v>#REF!</v>
      </c>
      <c r="L3081" s="75" t="e">
        <f t="shared" si="149"/>
        <v>#REF!</v>
      </c>
    </row>
    <row r="3082" spans="7:12" x14ac:dyDescent="0.25">
      <c r="G3082" s="13"/>
      <c r="H3082" s="13"/>
      <c r="I3082" s="13">
        <v>305.39999999999998</v>
      </c>
      <c r="J3082" s="74">
        <f t="shared" si="148"/>
        <v>12.725</v>
      </c>
      <c r="K3082" s="26" t="e">
        <f t="shared" si="147"/>
        <v>#REF!</v>
      </c>
      <c r="L3082" s="75" t="e">
        <f t="shared" si="149"/>
        <v>#REF!</v>
      </c>
    </row>
    <row r="3083" spans="7:12" x14ac:dyDescent="0.25">
      <c r="G3083" s="13"/>
      <c r="H3083" s="13"/>
      <c r="I3083" s="13">
        <v>305.5</v>
      </c>
      <c r="J3083" s="74">
        <f t="shared" si="148"/>
        <v>12.729166666666666</v>
      </c>
      <c r="K3083" s="26" t="e">
        <f t="shared" si="147"/>
        <v>#REF!</v>
      </c>
      <c r="L3083" s="75" t="e">
        <f t="shared" si="149"/>
        <v>#REF!</v>
      </c>
    </row>
    <row r="3084" spans="7:12" x14ac:dyDescent="0.25">
      <c r="G3084" s="13"/>
      <c r="H3084" s="13"/>
      <c r="I3084" s="13">
        <v>305.60000000000002</v>
      </c>
      <c r="J3084" s="74">
        <f t="shared" si="148"/>
        <v>12.733333333333334</v>
      </c>
      <c r="K3084" s="26" t="e">
        <f t="shared" si="147"/>
        <v>#REF!</v>
      </c>
      <c r="L3084" s="75" t="e">
        <f t="shared" si="149"/>
        <v>#REF!</v>
      </c>
    </row>
    <row r="3085" spans="7:12" x14ac:dyDescent="0.25">
      <c r="G3085" s="13"/>
      <c r="H3085" s="13"/>
      <c r="I3085" s="13">
        <v>305.7</v>
      </c>
      <c r="J3085" s="74">
        <f t="shared" si="148"/>
        <v>12.737499999999999</v>
      </c>
      <c r="K3085" s="26" t="e">
        <f t="shared" si="147"/>
        <v>#REF!</v>
      </c>
      <c r="L3085" s="75" t="e">
        <f t="shared" si="149"/>
        <v>#REF!</v>
      </c>
    </row>
    <row r="3086" spans="7:12" x14ac:dyDescent="0.25">
      <c r="G3086" s="13"/>
      <c r="H3086" s="13"/>
      <c r="I3086" s="13">
        <v>305.8</v>
      </c>
      <c r="J3086" s="74">
        <f t="shared" si="148"/>
        <v>12.741666666666667</v>
      </c>
      <c r="K3086" s="26" t="e">
        <f t="shared" si="147"/>
        <v>#REF!</v>
      </c>
      <c r="L3086" s="75" t="e">
        <f t="shared" si="149"/>
        <v>#REF!</v>
      </c>
    </row>
    <row r="3087" spans="7:12" x14ac:dyDescent="0.25">
      <c r="G3087" s="13"/>
      <c r="H3087" s="13"/>
      <c r="I3087" s="13">
        <v>305.89999999999998</v>
      </c>
      <c r="J3087" s="74">
        <f t="shared" si="148"/>
        <v>12.745833333333332</v>
      </c>
      <c r="K3087" s="26" t="e">
        <f t="shared" si="147"/>
        <v>#REF!</v>
      </c>
      <c r="L3087" s="75" t="e">
        <f t="shared" si="149"/>
        <v>#REF!</v>
      </c>
    </row>
    <row r="3088" spans="7:12" x14ac:dyDescent="0.25">
      <c r="G3088" s="13"/>
      <c r="H3088" s="13"/>
      <c r="I3088" s="13">
        <v>306</v>
      </c>
      <c r="J3088" s="74">
        <f t="shared" si="148"/>
        <v>12.75</v>
      </c>
      <c r="K3088" s="26" t="e">
        <f t="shared" si="147"/>
        <v>#REF!</v>
      </c>
      <c r="L3088" s="75" t="e">
        <f t="shared" si="149"/>
        <v>#REF!</v>
      </c>
    </row>
    <row r="3089" spans="7:12" x14ac:dyDescent="0.25">
      <c r="G3089" s="13"/>
      <c r="H3089" s="13"/>
      <c r="I3089" s="13">
        <v>306.10000000000002</v>
      </c>
      <c r="J3089" s="74">
        <f t="shared" si="148"/>
        <v>12.754166666666668</v>
      </c>
      <c r="K3089" s="26" t="e">
        <f t="shared" si="147"/>
        <v>#REF!</v>
      </c>
      <c r="L3089" s="75" t="e">
        <f t="shared" si="149"/>
        <v>#REF!</v>
      </c>
    </row>
    <row r="3090" spans="7:12" x14ac:dyDescent="0.25">
      <c r="G3090" s="13"/>
      <c r="H3090" s="13"/>
      <c r="I3090" s="13">
        <v>306.2</v>
      </c>
      <c r="J3090" s="74">
        <f t="shared" si="148"/>
        <v>12.758333333333333</v>
      </c>
      <c r="K3090" s="26" t="e">
        <f t="shared" si="147"/>
        <v>#REF!</v>
      </c>
      <c r="L3090" s="75" t="e">
        <f t="shared" si="149"/>
        <v>#REF!</v>
      </c>
    </row>
    <row r="3091" spans="7:12" x14ac:dyDescent="0.25">
      <c r="G3091" s="13"/>
      <c r="H3091" s="13"/>
      <c r="I3091" s="13">
        <v>306.3</v>
      </c>
      <c r="J3091" s="74">
        <f t="shared" si="148"/>
        <v>12.762500000000001</v>
      </c>
      <c r="K3091" s="26" t="e">
        <f t="shared" si="147"/>
        <v>#REF!</v>
      </c>
      <c r="L3091" s="75" t="e">
        <f t="shared" si="149"/>
        <v>#REF!</v>
      </c>
    </row>
    <row r="3092" spans="7:12" x14ac:dyDescent="0.25">
      <c r="G3092" s="13"/>
      <c r="H3092" s="13"/>
      <c r="I3092" s="13">
        <v>306.39999999999998</v>
      </c>
      <c r="J3092" s="74">
        <f t="shared" si="148"/>
        <v>12.766666666666666</v>
      </c>
      <c r="K3092" s="26" t="e">
        <f t="shared" si="147"/>
        <v>#REF!</v>
      </c>
      <c r="L3092" s="75" t="e">
        <f t="shared" si="149"/>
        <v>#REF!</v>
      </c>
    </row>
    <row r="3093" spans="7:12" x14ac:dyDescent="0.25">
      <c r="G3093" s="13"/>
      <c r="H3093" s="13"/>
      <c r="I3093" s="13">
        <v>306.5</v>
      </c>
      <c r="J3093" s="74">
        <f t="shared" si="148"/>
        <v>12.770833333333334</v>
      </c>
      <c r="K3093" s="26" t="e">
        <f t="shared" si="147"/>
        <v>#REF!</v>
      </c>
      <c r="L3093" s="75" t="e">
        <f t="shared" si="149"/>
        <v>#REF!</v>
      </c>
    </row>
    <row r="3094" spans="7:12" x14ac:dyDescent="0.25">
      <c r="G3094" s="13"/>
      <c r="H3094" s="13"/>
      <c r="I3094" s="13">
        <v>306.60000000000002</v>
      </c>
      <c r="J3094" s="74">
        <f t="shared" si="148"/>
        <v>12.775</v>
      </c>
      <c r="K3094" s="26" t="e">
        <f t="shared" si="147"/>
        <v>#REF!</v>
      </c>
      <c r="L3094" s="75" t="e">
        <f t="shared" si="149"/>
        <v>#REF!</v>
      </c>
    </row>
    <row r="3095" spans="7:12" x14ac:dyDescent="0.25">
      <c r="G3095" s="13"/>
      <c r="H3095" s="13"/>
      <c r="I3095" s="13">
        <v>306.7</v>
      </c>
      <c r="J3095" s="74">
        <f t="shared" si="148"/>
        <v>12.779166666666667</v>
      </c>
      <c r="K3095" s="26" t="e">
        <f t="shared" si="147"/>
        <v>#REF!</v>
      </c>
      <c r="L3095" s="75" t="e">
        <f t="shared" si="149"/>
        <v>#REF!</v>
      </c>
    </row>
    <row r="3096" spans="7:12" x14ac:dyDescent="0.25">
      <c r="G3096" s="13"/>
      <c r="H3096" s="13"/>
      <c r="I3096" s="13">
        <v>306.8</v>
      </c>
      <c r="J3096" s="74">
        <f t="shared" si="148"/>
        <v>12.783333333333333</v>
      </c>
      <c r="K3096" s="26" t="e">
        <f t="shared" si="147"/>
        <v>#REF!</v>
      </c>
      <c r="L3096" s="75" t="e">
        <f t="shared" si="149"/>
        <v>#REF!</v>
      </c>
    </row>
    <row r="3097" spans="7:12" x14ac:dyDescent="0.25">
      <c r="G3097" s="13"/>
      <c r="H3097" s="13"/>
      <c r="I3097" s="13">
        <v>306.89999999999998</v>
      </c>
      <c r="J3097" s="74">
        <f t="shared" si="148"/>
        <v>12.7875</v>
      </c>
      <c r="K3097" s="26" t="e">
        <f t="shared" si="147"/>
        <v>#REF!</v>
      </c>
      <c r="L3097" s="75" t="e">
        <f t="shared" si="149"/>
        <v>#REF!</v>
      </c>
    </row>
    <row r="3098" spans="7:12" x14ac:dyDescent="0.25">
      <c r="G3098" s="13"/>
      <c r="H3098" s="13"/>
      <c r="I3098" s="13">
        <v>307</v>
      </c>
      <c r="J3098" s="74">
        <f t="shared" si="148"/>
        <v>12.791666666666666</v>
      </c>
      <c r="K3098" s="26" t="e">
        <f t="shared" si="147"/>
        <v>#REF!</v>
      </c>
      <c r="L3098" s="75" t="e">
        <f t="shared" si="149"/>
        <v>#REF!</v>
      </c>
    </row>
    <row r="3099" spans="7:12" x14ac:dyDescent="0.25">
      <c r="G3099" s="13"/>
      <c r="H3099" s="13"/>
      <c r="I3099" s="13">
        <v>307.10000000000002</v>
      </c>
      <c r="J3099" s="74">
        <f t="shared" si="148"/>
        <v>12.795833333333334</v>
      </c>
      <c r="K3099" s="26" t="e">
        <f t="shared" si="147"/>
        <v>#REF!</v>
      </c>
      <c r="L3099" s="75" t="e">
        <f t="shared" si="149"/>
        <v>#REF!</v>
      </c>
    </row>
    <row r="3100" spans="7:12" x14ac:dyDescent="0.25">
      <c r="G3100" s="13"/>
      <c r="H3100" s="13"/>
      <c r="I3100" s="13">
        <v>307.2</v>
      </c>
      <c r="J3100" s="74">
        <f t="shared" si="148"/>
        <v>12.799999999999999</v>
      </c>
      <c r="K3100" s="26" t="e">
        <f t="shared" ref="K3100:K3163" si="150">100%-EXP(-I3100/24*$B$10)</f>
        <v>#REF!</v>
      </c>
      <c r="L3100" s="75" t="e">
        <f t="shared" si="149"/>
        <v>#REF!</v>
      </c>
    </row>
    <row r="3101" spans="7:12" x14ac:dyDescent="0.25">
      <c r="G3101" s="13"/>
      <c r="H3101" s="13"/>
      <c r="I3101" s="13">
        <v>307.3</v>
      </c>
      <c r="J3101" s="74">
        <f t="shared" ref="J3101:J3164" si="151">I3101/24</f>
        <v>12.804166666666667</v>
      </c>
      <c r="K3101" s="26" t="e">
        <f t="shared" si="150"/>
        <v>#REF!</v>
      </c>
      <c r="L3101" s="75" t="e">
        <f t="shared" si="149"/>
        <v>#REF!</v>
      </c>
    </row>
    <row r="3102" spans="7:12" x14ac:dyDescent="0.25">
      <c r="G3102" s="13"/>
      <c r="H3102" s="13"/>
      <c r="I3102" s="13">
        <v>307.39999999999998</v>
      </c>
      <c r="J3102" s="74">
        <f t="shared" si="151"/>
        <v>12.808333333333332</v>
      </c>
      <c r="K3102" s="26" t="e">
        <f t="shared" si="150"/>
        <v>#REF!</v>
      </c>
      <c r="L3102" s="75" t="e">
        <f t="shared" si="149"/>
        <v>#REF!</v>
      </c>
    </row>
    <row r="3103" spans="7:12" x14ac:dyDescent="0.25">
      <c r="G3103" s="13"/>
      <c r="H3103" s="13"/>
      <c r="I3103" s="13">
        <v>307.5</v>
      </c>
      <c r="J3103" s="74">
        <f t="shared" si="151"/>
        <v>12.8125</v>
      </c>
      <c r="K3103" s="26" t="e">
        <f t="shared" si="150"/>
        <v>#REF!</v>
      </c>
      <c r="L3103" s="75" t="e">
        <f t="shared" ref="L3103:L3166" si="152">K3103-K3102</f>
        <v>#REF!</v>
      </c>
    </row>
    <row r="3104" spans="7:12" x14ac:dyDescent="0.25">
      <c r="G3104" s="13"/>
      <c r="H3104" s="13"/>
      <c r="I3104" s="13">
        <v>307.60000000000002</v>
      </c>
      <c r="J3104" s="74">
        <f t="shared" si="151"/>
        <v>12.816666666666668</v>
      </c>
      <c r="K3104" s="26" t="e">
        <f t="shared" si="150"/>
        <v>#REF!</v>
      </c>
      <c r="L3104" s="75" t="e">
        <f t="shared" si="152"/>
        <v>#REF!</v>
      </c>
    </row>
    <row r="3105" spans="7:12" x14ac:dyDescent="0.25">
      <c r="G3105" s="13"/>
      <c r="H3105" s="13"/>
      <c r="I3105" s="13">
        <v>307.7</v>
      </c>
      <c r="J3105" s="74">
        <f t="shared" si="151"/>
        <v>12.820833333333333</v>
      </c>
      <c r="K3105" s="26" t="e">
        <f t="shared" si="150"/>
        <v>#REF!</v>
      </c>
      <c r="L3105" s="75" t="e">
        <f t="shared" si="152"/>
        <v>#REF!</v>
      </c>
    </row>
    <row r="3106" spans="7:12" x14ac:dyDescent="0.25">
      <c r="G3106" s="13"/>
      <c r="H3106" s="13"/>
      <c r="I3106" s="13">
        <v>307.8</v>
      </c>
      <c r="J3106" s="74">
        <f t="shared" si="151"/>
        <v>12.825000000000001</v>
      </c>
      <c r="K3106" s="26" t="e">
        <f t="shared" si="150"/>
        <v>#REF!</v>
      </c>
      <c r="L3106" s="75" t="e">
        <f t="shared" si="152"/>
        <v>#REF!</v>
      </c>
    </row>
    <row r="3107" spans="7:12" x14ac:dyDescent="0.25">
      <c r="G3107" s="13"/>
      <c r="H3107" s="13"/>
      <c r="I3107" s="13">
        <v>307.89999999999998</v>
      </c>
      <c r="J3107" s="74">
        <f t="shared" si="151"/>
        <v>12.829166666666666</v>
      </c>
      <c r="K3107" s="26" t="e">
        <f t="shared" si="150"/>
        <v>#REF!</v>
      </c>
      <c r="L3107" s="75" t="e">
        <f t="shared" si="152"/>
        <v>#REF!</v>
      </c>
    </row>
    <row r="3108" spans="7:12" x14ac:dyDescent="0.25">
      <c r="G3108" s="13"/>
      <c r="H3108" s="13"/>
      <c r="I3108" s="13">
        <v>308</v>
      </c>
      <c r="J3108" s="74">
        <f t="shared" si="151"/>
        <v>12.833333333333334</v>
      </c>
      <c r="K3108" s="26" t="e">
        <f t="shared" si="150"/>
        <v>#REF!</v>
      </c>
      <c r="L3108" s="75" t="e">
        <f t="shared" si="152"/>
        <v>#REF!</v>
      </c>
    </row>
    <row r="3109" spans="7:12" x14ac:dyDescent="0.25">
      <c r="G3109" s="13"/>
      <c r="H3109" s="13"/>
      <c r="I3109" s="13">
        <v>308.10000000000002</v>
      </c>
      <c r="J3109" s="74">
        <f t="shared" si="151"/>
        <v>12.8375</v>
      </c>
      <c r="K3109" s="26" t="e">
        <f t="shared" si="150"/>
        <v>#REF!</v>
      </c>
      <c r="L3109" s="75" t="e">
        <f t="shared" si="152"/>
        <v>#REF!</v>
      </c>
    </row>
    <row r="3110" spans="7:12" x14ac:dyDescent="0.25">
      <c r="G3110" s="13"/>
      <c r="H3110" s="13"/>
      <c r="I3110" s="13">
        <v>308.2</v>
      </c>
      <c r="J3110" s="74">
        <f t="shared" si="151"/>
        <v>12.841666666666667</v>
      </c>
      <c r="K3110" s="26" t="e">
        <f t="shared" si="150"/>
        <v>#REF!</v>
      </c>
      <c r="L3110" s="75" t="e">
        <f t="shared" si="152"/>
        <v>#REF!</v>
      </c>
    </row>
    <row r="3111" spans="7:12" x14ac:dyDescent="0.25">
      <c r="G3111" s="13"/>
      <c r="H3111" s="13"/>
      <c r="I3111" s="13">
        <v>308.3</v>
      </c>
      <c r="J3111" s="74">
        <f t="shared" si="151"/>
        <v>12.845833333333333</v>
      </c>
      <c r="K3111" s="26" t="e">
        <f t="shared" si="150"/>
        <v>#REF!</v>
      </c>
      <c r="L3111" s="75" t="e">
        <f t="shared" si="152"/>
        <v>#REF!</v>
      </c>
    </row>
    <row r="3112" spans="7:12" x14ac:dyDescent="0.25">
      <c r="G3112" s="13"/>
      <c r="H3112" s="13"/>
      <c r="I3112" s="13">
        <v>308.39999999999998</v>
      </c>
      <c r="J3112" s="74">
        <f t="shared" si="151"/>
        <v>12.85</v>
      </c>
      <c r="K3112" s="26" t="e">
        <f t="shared" si="150"/>
        <v>#REF!</v>
      </c>
      <c r="L3112" s="75" t="e">
        <f t="shared" si="152"/>
        <v>#REF!</v>
      </c>
    </row>
    <row r="3113" spans="7:12" x14ac:dyDescent="0.25">
      <c r="G3113" s="13"/>
      <c r="H3113" s="13"/>
      <c r="I3113" s="13">
        <v>308.5</v>
      </c>
      <c r="J3113" s="74">
        <f t="shared" si="151"/>
        <v>12.854166666666666</v>
      </c>
      <c r="K3113" s="26" t="e">
        <f t="shared" si="150"/>
        <v>#REF!</v>
      </c>
      <c r="L3113" s="75" t="e">
        <f t="shared" si="152"/>
        <v>#REF!</v>
      </c>
    </row>
    <row r="3114" spans="7:12" x14ac:dyDescent="0.25">
      <c r="G3114" s="13"/>
      <c r="H3114" s="13"/>
      <c r="I3114" s="13">
        <v>308.60000000000002</v>
      </c>
      <c r="J3114" s="74">
        <f t="shared" si="151"/>
        <v>12.858333333333334</v>
      </c>
      <c r="K3114" s="26" t="e">
        <f t="shared" si="150"/>
        <v>#REF!</v>
      </c>
      <c r="L3114" s="75" t="e">
        <f t="shared" si="152"/>
        <v>#REF!</v>
      </c>
    </row>
    <row r="3115" spans="7:12" x14ac:dyDescent="0.25">
      <c r="G3115" s="13"/>
      <c r="H3115" s="13"/>
      <c r="I3115" s="13">
        <v>308.7</v>
      </c>
      <c r="J3115" s="74">
        <f t="shared" si="151"/>
        <v>12.862499999999999</v>
      </c>
      <c r="K3115" s="26" t="e">
        <f t="shared" si="150"/>
        <v>#REF!</v>
      </c>
      <c r="L3115" s="75" t="e">
        <f t="shared" si="152"/>
        <v>#REF!</v>
      </c>
    </row>
    <row r="3116" spans="7:12" x14ac:dyDescent="0.25">
      <c r="G3116" s="13"/>
      <c r="H3116" s="13"/>
      <c r="I3116" s="13">
        <v>308.8</v>
      </c>
      <c r="J3116" s="74">
        <f t="shared" si="151"/>
        <v>12.866666666666667</v>
      </c>
      <c r="K3116" s="26" t="e">
        <f t="shared" si="150"/>
        <v>#REF!</v>
      </c>
      <c r="L3116" s="75" t="e">
        <f t="shared" si="152"/>
        <v>#REF!</v>
      </c>
    </row>
    <row r="3117" spans="7:12" x14ac:dyDescent="0.25">
      <c r="G3117" s="13"/>
      <c r="H3117" s="13"/>
      <c r="I3117" s="13">
        <v>308.89999999999998</v>
      </c>
      <c r="J3117" s="74">
        <f t="shared" si="151"/>
        <v>12.870833333333332</v>
      </c>
      <c r="K3117" s="26" t="e">
        <f t="shared" si="150"/>
        <v>#REF!</v>
      </c>
      <c r="L3117" s="75" t="e">
        <f t="shared" si="152"/>
        <v>#REF!</v>
      </c>
    </row>
    <row r="3118" spans="7:12" x14ac:dyDescent="0.25">
      <c r="G3118" s="13"/>
      <c r="H3118" s="13"/>
      <c r="I3118" s="13">
        <v>309</v>
      </c>
      <c r="J3118" s="74">
        <f t="shared" si="151"/>
        <v>12.875</v>
      </c>
      <c r="K3118" s="26" t="e">
        <f t="shared" si="150"/>
        <v>#REF!</v>
      </c>
      <c r="L3118" s="75" t="e">
        <f t="shared" si="152"/>
        <v>#REF!</v>
      </c>
    </row>
    <row r="3119" spans="7:12" x14ac:dyDescent="0.25">
      <c r="G3119" s="13"/>
      <c r="H3119" s="13"/>
      <c r="I3119" s="13">
        <v>309.10000000000002</v>
      </c>
      <c r="J3119" s="74">
        <f t="shared" si="151"/>
        <v>12.879166666666668</v>
      </c>
      <c r="K3119" s="26" t="e">
        <f t="shared" si="150"/>
        <v>#REF!</v>
      </c>
      <c r="L3119" s="75" t="e">
        <f t="shared" si="152"/>
        <v>#REF!</v>
      </c>
    </row>
    <row r="3120" spans="7:12" x14ac:dyDescent="0.25">
      <c r="G3120" s="13"/>
      <c r="H3120" s="13"/>
      <c r="I3120" s="13">
        <v>309.2</v>
      </c>
      <c r="J3120" s="74">
        <f t="shared" si="151"/>
        <v>12.883333333333333</v>
      </c>
      <c r="K3120" s="26" t="e">
        <f t="shared" si="150"/>
        <v>#REF!</v>
      </c>
      <c r="L3120" s="75" t="e">
        <f t="shared" si="152"/>
        <v>#REF!</v>
      </c>
    </row>
    <row r="3121" spans="7:12" x14ac:dyDescent="0.25">
      <c r="G3121" s="13"/>
      <c r="H3121" s="13"/>
      <c r="I3121" s="13">
        <v>309.3</v>
      </c>
      <c r="J3121" s="74">
        <f t="shared" si="151"/>
        <v>12.887500000000001</v>
      </c>
      <c r="K3121" s="26" t="e">
        <f t="shared" si="150"/>
        <v>#REF!</v>
      </c>
      <c r="L3121" s="75" t="e">
        <f t="shared" si="152"/>
        <v>#REF!</v>
      </c>
    </row>
    <row r="3122" spans="7:12" x14ac:dyDescent="0.25">
      <c r="G3122" s="13"/>
      <c r="H3122" s="13"/>
      <c r="I3122" s="13">
        <v>309.39999999999998</v>
      </c>
      <c r="J3122" s="74">
        <f t="shared" si="151"/>
        <v>12.891666666666666</v>
      </c>
      <c r="K3122" s="26" t="e">
        <f t="shared" si="150"/>
        <v>#REF!</v>
      </c>
      <c r="L3122" s="75" t="e">
        <f t="shared" si="152"/>
        <v>#REF!</v>
      </c>
    </row>
    <row r="3123" spans="7:12" x14ac:dyDescent="0.25">
      <c r="G3123" s="13"/>
      <c r="H3123" s="13"/>
      <c r="I3123" s="13">
        <v>309.5</v>
      </c>
      <c r="J3123" s="74">
        <f t="shared" si="151"/>
        <v>12.895833333333334</v>
      </c>
      <c r="K3123" s="26" t="e">
        <f t="shared" si="150"/>
        <v>#REF!</v>
      </c>
      <c r="L3123" s="75" t="e">
        <f t="shared" si="152"/>
        <v>#REF!</v>
      </c>
    </row>
    <row r="3124" spans="7:12" x14ac:dyDescent="0.25">
      <c r="G3124" s="13"/>
      <c r="H3124" s="13"/>
      <c r="I3124" s="13">
        <v>309.60000000000002</v>
      </c>
      <c r="J3124" s="74">
        <f t="shared" si="151"/>
        <v>12.9</v>
      </c>
      <c r="K3124" s="26" t="e">
        <f t="shared" si="150"/>
        <v>#REF!</v>
      </c>
      <c r="L3124" s="75" t="e">
        <f t="shared" si="152"/>
        <v>#REF!</v>
      </c>
    </row>
    <row r="3125" spans="7:12" x14ac:dyDescent="0.25">
      <c r="G3125" s="13"/>
      <c r="H3125" s="13"/>
      <c r="I3125" s="13">
        <v>309.7</v>
      </c>
      <c r="J3125" s="74">
        <f t="shared" si="151"/>
        <v>12.904166666666667</v>
      </c>
      <c r="K3125" s="26" t="e">
        <f t="shared" si="150"/>
        <v>#REF!</v>
      </c>
      <c r="L3125" s="75" t="e">
        <f t="shared" si="152"/>
        <v>#REF!</v>
      </c>
    </row>
    <row r="3126" spans="7:12" x14ac:dyDescent="0.25">
      <c r="G3126" s="13"/>
      <c r="H3126" s="13"/>
      <c r="I3126" s="13">
        <v>309.8</v>
      </c>
      <c r="J3126" s="74">
        <f t="shared" si="151"/>
        <v>12.908333333333333</v>
      </c>
      <c r="K3126" s="26" t="e">
        <f t="shared" si="150"/>
        <v>#REF!</v>
      </c>
      <c r="L3126" s="75" t="e">
        <f t="shared" si="152"/>
        <v>#REF!</v>
      </c>
    </row>
    <row r="3127" spans="7:12" x14ac:dyDescent="0.25">
      <c r="G3127" s="13"/>
      <c r="H3127" s="13"/>
      <c r="I3127" s="13">
        <v>309.89999999999998</v>
      </c>
      <c r="J3127" s="74">
        <f t="shared" si="151"/>
        <v>12.9125</v>
      </c>
      <c r="K3127" s="26" t="e">
        <f t="shared" si="150"/>
        <v>#REF!</v>
      </c>
      <c r="L3127" s="75" t="e">
        <f t="shared" si="152"/>
        <v>#REF!</v>
      </c>
    </row>
    <row r="3128" spans="7:12" x14ac:dyDescent="0.25">
      <c r="G3128" s="13"/>
      <c r="H3128" s="13"/>
      <c r="I3128" s="13">
        <v>310</v>
      </c>
      <c r="J3128" s="74">
        <f t="shared" si="151"/>
        <v>12.916666666666666</v>
      </c>
      <c r="K3128" s="26" t="e">
        <f t="shared" si="150"/>
        <v>#REF!</v>
      </c>
      <c r="L3128" s="75" t="e">
        <f t="shared" si="152"/>
        <v>#REF!</v>
      </c>
    </row>
    <row r="3129" spans="7:12" x14ac:dyDescent="0.25">
      <c r="G3129" s="13"/>
      <c r="H3129" s="13"/>
      <c r="I3129" s="13">
        <v>310.10000000000002</v>
      </c>
      <c r="J3129" s="74">
        <f t="shared" si="151"/>
        <v>12.920833333333334</v>
      </c>
      <c r="K3129" s="26" t="e">
        <f t="shared" si="150"/>
        <v>#REF!</v>
      </c>
      <c r="L3129" s="75" t="e">
        <f t="shared" si="152"/>
        <v>#REF!</v>
      </c>
    </row>
    <row r="3130" spans="7:12" x14ac:dyDescent="0.25">
      <c r="G3130" s="13"/>
      <c r="H3130" s="13"/>
      <c r="I3130" s="13">
        <v>310.2</v>
      </c>
      <c r="J3130" s="74">
        <f t="shared" si="151"/>
        <v>12.924999999999999</v>
      </c>
      <c r="K3130" s="26" t="e">
        <f t="shared" si="150"/>
        <v>#REF!</v>
      </c>
      <c r="L3130" s="75" t="e">
        <f t="shared" si="152"/>
        <v>#REF!</v>
      </c>
    </row>
    <row r="3131" spans="7:12" x14ac:dyDescent="0.25">
      <c r="G3131" s="13"/>
      <c r="H3131" s="13"/>
      <c r="I3131" s="13">
        <v>310.3</v>
      </c>
      <c r="J3131" s="74">
        <f t="shared" si="151"/>
        <v>12.929166666666667</v>
      </c>
      <c r="K3131" s="26" t="e">
        <f t="shared" si="150"/>
        <v>#REF!</v>
      </c>
      <c r="L3131" s="75" t="e">
        <f t="shared" si="152"/>
        <v>#REF!</v>
      </c>
    </row>
    <row r="3132" spans="7:12" x14ac:dyDescent="0.25">
      <c r="G3132" s="13"/>
      <c r="H3132" s="13"/>
      <c r="I3132" s="13">
        <v>310.39999999999998</v>
      </c>
      <c r="J3132" s="74">
        <f t="shared" si="151"/>
        <v>12.933333333333332</v>
      </c>
      <c r="K3132" s="26" t="e">
        <f t="shared" si="150"/>
        <v>#REF!</v>
      </c>
      <c r="L3132" s="75" t="e">
        <f t="shared" si="152"/>
        <v>#REF!</v>
      </c>
    </row>
    <row r="3133" spans="7:12" x14ac:dyDescent="0.25">
      <c r="G3133" s="13"/>
      <c r="H3133" s="13"/>
      <c r="I3133" s="13">
        <v>310.5</v>
      </c>
      <c r="J3133" s="74">
        <f t="shared" si="151"/>
        <v>12.9375</v>
      </c>
      <c r="K3133" s="26" t="e">
        <f t="shared" si="150"/>
        <v>#REF!</v>
      </c>
      <c r="L3133" s="75" t="e">
        <f t="shared" si="152"/>
        <v>#REF!</v>
      </c>
    </row>
    <row r="3134" spans="7:12" x14ac:dyDescent="0.25">
      <c r="G3134" s="13"/>
      <c r="H3134" s="13"/>
      <c r="I3134" s="13">
        <v>310.60000000000002</v>
      </c>
      <c r="J3134" s="74">
        <f t="shared" si="151"/>
        <v>12.941666666666668</v>
      </c>
      <c r="K3134" s="26" t="e">
        <f t="shared" si="150"/>
        <v>#REF!</v>
      </c>
      <c r="L3134" s="75" t="e">
        <f t="shared" si="152"/>
        <v>#REF!</v>
      </c>
    </row>
    <row r="3135" spans="7:12" x14ac:dyDescent="0.25">
      <c r="G3135" s="13"/>
      <c r="H3135" s="13"/>
      <c r="I3135" s="13">
        <v>310.7</v>
      </c>
      <c r="J3135" s="74">
        <f t="shared" si="151"/>
        <v>12.945833333333333</v>
      </c>
      <c r="K3135" s="26" t="e">
        <f t="shared" si="150"/>
        <v>#REF!</v>
      </c>
      <c r="L3135" s="75" t="e">
        <f t="shared" si="152"/>
        <v>#REF!</v>
      </c>
    </row>
    <row r="3136" spans="7:12" x14ac:dyDescent="0.25">
      <c r="G3136" s="13"/>
      <c r="H3136" s="13"/>
      <c r="I3136" s="13">
        <v>310.8</v>
      </c>
      <c r="J3136" s="74">
        <f t="shared" si="151"/>
        <v>12.950000000000001</v>
      </c>
      <c r="K3136" s="26" t="e">
        <f t="shared" si="150"/>
        <v>#REF!</v>
      </c>
      <c r="L3136" s="75" t="e">
        <f t="shared" si="152"/>
        <v>#REF!</v>
      </c>
    </row>
    <row r="3137" spans="7:12" x14ac:dyDescent="0.25">
      <c r="G3137" s="13"/>
      <c r="H3137" s="13"/>
      <c r="I3137" s="13">
        <v>310.89999999999998</v>
      </c>
      <c r="J3137" s="74">
        <f t="shared" si="151"/>
        <v>12.954166666666666</v>
      </c>
      <c r="K3137" s="26" t="e">
        <f t="shared" si="150"/>
        <v>#REF!</v>
      </c>
      <c r="L3137" s="75" t="e">
        <f t="shared" si="152"/>
        <v>#REF!</v>
      </c>
    </row>
    <row r="3138" spans="7:12" x14ac:dyDescent="0.25">
      <c r="G3138" s="13"/>
      <c r="H3138" s="13"/>
      <c r="I3138" s="13">
        <v>311</v>
      </c>
      <c r="J3138" s="74">
        <f t="shared" si="151"/>
        <v>12.958333333333334</v>
      </c>
      <c r="K3138" s="26" t="e">
        <f t="shared" si="150"/>
        <v>#REF!</v>
      </c>
      <c r="L3138" s="75" t="e">
        <f t="shared" si="152"/>
        <v>#REF!</v>
      </c>
    </row>
    <row r="3139" spans="7:12" x14ac:dyDescent="0.25">
      <c r="G3139" s="13"/>
      <c r="H3139" s="13"/>
      <c r="I3139" s="13">
        <v>311.10000000000002</v>
      </c>
      <c r="J3139" s="74">
        <f t="shared" si="151"/>
        <v>12.9625</v>
      </c>
      <c r="K3139" s="26" t="e">
        <f t="shared" si="150"/>
        <v>#REF!</v>
      </c>
      <c r="L3139" s="75" t="e">
        <f t="shared" si="152"/>
        <v>#REF!</v>
      </c>
    </row>
    <row r="3140" spans="7:12" x14ac:dyDescent="0.25">
      <c r="G3140" s="13"/>
      <c r="H3140" s="13"/>
      <c r="I3140" s="13">
        <v>311.2</v>
      </c>
      <c r="J3140" s="74">
        <f t="shared" si="151"/>
        <v>12.966666666666667</v>
      </c>
      <c r="K3140" s="26" t="e">
        <f t="shared" si="150"/>
        <v>#REF!</v>
      </c>
      <c r="L3140" s="75" t="e">
        <f t="shared" si="152"/>
        <v>#REF!</v>
      </c>
    </row>
    <row r="3141" spans="7:12" x14ac:dyDescent="0.25">
      <c r="G3141" s="13"/>
      <c r="H3141" s="13"/>
      <c r="I3141" s="13">
        <v>311.3</v>
      </c>
      <c r="J3141" s="74">
        <f t="shared" si="151"/>
        <v>12.970833333333333</v>
      </c>
      <c r="K3141" s="26" t="e">
        <f t="shared" si="150"/>
        <v>#REF!</v>
      </c>
      <c r="L3141" s="75" t="e">
        <f t="shared" si="152"/>
        <v>#REF!</v>
      </c>
    </row>
    <row r="3142" spans="7:12" x14ac:dyDescent="0.25">
      <c r="G3142" s="13"/>
      <c r="H3142" s="13"/>
      <c r="I3142" s="13">
        <v>311.39999999999998</v>
      </c>
      <c r="J3142" s="74">
        <f t="shared" si="151"/>
        <v>12.975</v>
      </c>
      <c r="K3142" s="26" t="e">
        <f t="shared" si="150"/>
        <v>#REF!</v>
      </c>
      <c r="L3142" s="75" t="e">
        <f t="shared" si="152"/>
        <v>#REF!</v>
      </c>
    </row>
    <row r="3143" spans="7:12" x14ac:dyDescent="0.25">
      <c r="G3143" s="13"/>
      <c r="H3143" s="13"/>
      <c r="I3143" s="13">
        <v>311.5</v>
      </c>
      <c r="J3143" s="74">
        <f t="shared" si="151"/>
        <v>12.979166666666666</v>
      </c>
      <c r="K3143" s="26" t="e">
        <f t="shared" si="150"/>
        <v>#REF!</v>
      </c>
      <c r="L3143" s="75" t="e">
        <f t="shared" si="152"/>
        <v>#REF!</v>
      </c>
    </row>
    <row r="3144" spans="7:12" x14ac:dyDescent="0.25">
      <c r="G3144" s="13"/>
      <c r="H3144" s="13"/>
      <c r="I3144" s="13">
        <v>311.60000000000002</v>
      </c>
      <c r="J3144" s="74">
        <f t="shared" si="151"/>
        <v>12.983333333333334</v>
      </c>
      <c r="K3144" s="26" t="e">
        <f t="shared" si="150"/>
        <v>#REF!</v>
      </c>
      <c r="L3144" s="75" t="e">
        <f t="shared" si="152"/>
        <v>#REF!</v>
      </c>
    </row>
    <row r="3145" spans="7:12" x14ac:dyDescent="0.25">
      <c r="G3145" s="13"/>
      <c r="H3145" s="13"/>
      <c r="I3145" s="13">
        <v>311.7</v>
      </c>
      <c r="J3145" s="74">
        <f t="shared" si="151"/>
        <v>12.987499999999999</v>
      </c>
      <c r="K3145" s="26" t="e">
        <f t="shared" si="150"/>
        <v>#REF!</v>
      </c>
      <c r="L3145" s="75" t="e">
        <f t="shared" si="152"/>
        <v>#REF!</v>
      </c>
    </row>
    <row r="3146" spans="7:12" x14ac:dyDescent="0.25">
      <c r="G3146" s="13"/>
      <c r="H3146" s="13"/>
      <c r="I3146" s="13">
        <v>311.8</v>
      </c>
      <c r="J3146" s="74">
        <f t="shared" si="151"/>
        <v>12.991666666666667</v>
      </c>
      <c r="K3146" s="26" t="e">
        <f t="shared" si="150"/>
        <v>#REF!</v>
      </c>
      <c r="L3146" s="75" t="e">
        <f t="shared" si="152"/>
        <v>#REF!</v>
      </c>
    </row>
    <row r="3147" spans="7:12" x14ac:dyDescent="0.25">
      <c r="G3147" s="13"/>
      <c r="H3147" s="13"/>
      <c r="I3147" s="13">
        <v>311.89999999999998</v>
      </c>
      <c r="J3147" s="74">
        <f t="shared" si="151"/>
        <v>12.995833333333332</v>
      </c>
      <c r="K3147" s="26" t="e">
        <f t="shared" si="150"/>
        <v>#REF!</v>
      </c>
      <c r="L3147" s="75" t="e">
        <f t="shared" si="152"/>
        <v>#REF!</v>
      </c>
    </row>
    <row r="3148" spans="7:12" x14ac:dyDescent="0.25">
      <c r="G3148" s="13"/>
      <c r="H3148" s="13"/>
      <c r="I3148" s="13">
        <v>312</v>
      </c>
      <c r="J3148" s="74">
        <f t="shared" si="151"/>
        <v>13</v>
      </c>
      <c r="K3148" s="26" t="e">
        <f t="shared" si="150"/>
        <v>#REF!</v>
      </c>
      <c r="L3148" s="75" t="e">
        <f t="shared" si="152"/>
        <v>#REF!</v>
      </c>
    </row>
    <row r="3149" spans="7:12" x14ac:dyDescent="0.25">
      <c r="G3149" s="13"/>
      <c r="H3149" s="13"/>
      <c r="I3149" s="13">
        <v>312.10000000000002</v>
      </c>
      <c r="J3149" s="74">
        <f t="shared" si="151"/>
        <v>13.004166666666668</v>
      </c>
      <c r="K3149" s="26" t="e">
        <f t="shared" si="150"/>
        <v>#REF!</v>
      </c>
      <c r="L3149" s="75" t="e">
        <f t="shared" si="152"/>
        <v>#REF!</v>
      </c>
    </row>
    <row r="3150" spans="7:12" x14ac:dyDescent="0.25">
      <c r="G3150" s="13"/>
      <c r="H3150" s="13"/>
      <c r="I3150" s="13">
        <v>312.2</v>
      </c>
      <c r="J3150" s="74">
        <f t="shared" si="151"/>
        <v>13.008333333333333</v>
      </c>
      <c r="K3150" s="26" t="e">
        <f t="shared" si="150"/>
        <v>#REF!</v>
      </c>
      <c r="L3150" s="75" t="e">
        <f t="shared" si="152"/>
        <v>#REF!</v>
      </c>
    </row>
    <row r="3151" spans="7:12" x14ac:dyDescent="0.25">
      <c r="G3151" s="13"/>
      <c r="H3151" s="13"/>
      <c r="I3151" s="13">
        <v>312.3</v>
      </c>
      <c r="J3151" s="74">
        <f t="shared" si="151"/>
        <v>13.012500000000001</v>
      </c>
      <c r="K3151" s="26" t="e">
        <f t="shared" si="150"/>
        <v>#REF!</v>
      </c>
      <c r="L3151" s="75" t="e">
        <f t="shared" si="152"/>
        <v>#REF!</v>
      </c>
    </row>
    <row r="3152" spans="7:12" x14ac:dyDescent="0.25">
      <c r="G3152" s="13"/>
      <c r="H3152" s="13"/>
      <c r="I3152" s="13">
        <v>312.39999999999998</v>
      </c>
      <c r="J3152" s="74">
        <f t="shared" si="151"/>
        <v>13.016666666666666</v>
      </c>
      <c r="K3152" s="26" t="e">
        <f t="shared" si="150"/>
        <v>#REF!</v>
      </c>
      <c r="L3152" s="75" t="e">
        <f t="shared" si="152"/>
        <v>#REF!</v>
      </c>
    </row>
    <row r="3153" spans="7:12" x14ac:dyDescent="0.25">
      <c r="G3153" s="13"/>
      <c r="H3153" s="13"/>
      <c r="I3153" s="13">
        <v>312.5</v>
      </c>
      <c r="J3153" s="74">
        <f t="shared" si="151"/>
        <v>13.020833333333334</v>
      </c>
      <c r="K3153" s="26" t="e">
        <f t="shared" si="150"/>
        <v>#REF!</v>
      </c>
      <c r="L3153" s="75" t="e">
        <f t="shared" si="152"/>
        <v>#REF!</v>
      </c>
    </row>
    <row r="3154" spans="7:12" x14ac:dyDescent="0.25">
      <c r="G3154" s="13"/>
      <c r="H3154" s="13"/>
      <c r="I3154" s="13">
        <v>312.60000000000002</v>
      </c>
      <c r="J3154" s="74">
        <f t="shared" si="151"/>
        <v>13.025</v>
      </c>
      <c r="K3154" s="26" t="e">
        <f t="shared" si="150"/>
        <v>#REF!</v>
      </c>
      <c r="L3154" s="75" t="e">
        <f t="shared" si="152"/>
        <v>#REF!</v>
      </c>
    </row>
    <row r="3155" spans="7:12" x14ac:dyDescent="0.25">
      <c r="G3155" s="13"/>
      <c r="H3155" s="13"/>
      <c r="I3155" s="13">
        <v>312.7</v>
      </c>
      <c r="J3155" s="74">
        <f t="shared" si="151"/>
        <v>13.029166666666667</v>
      </c>
      <c r="K3155" s="26" t="e">
        <f t="shared" si="150"/>
        <v>#REF!</v>
      </c>
      <c r="L3155" s="75" t="e">
        <f t="shared" si="152"/>
        <v>#REF!</v>
      </c>
    </row>
    <row r="3156" spans="7:12" x14ac:dyDescent="0.25">
      <c r="G3156" s="13"/>
      <c r="H3156" s="13"/>
      <c r="I3156" s="13">
        <v>312.8</v>
      </c>
      <c r="J3156" s="74">
        <f t="shared" si="151"/>
        <v>13.033333333333333</v>
      </c>
      <c r="K3156" s="26" t="e">
        <f t="shared" si="150"/>
        <v>#REF!</v>
      </c>
      <c r="L3156" s="75" t="e">
        <f t="shared" si="152"/>
        <v>#REF!</v>
      </c>
    </row>
    <row r="3157" spans="7:12" x14ac:dyDescent="0.25">
      <c r="G3157" s="13"/>
      <c r="H3157" s="13"/>
      <c r="I3157" s="13">
        <v>312.89999999999998</v>
      </c>
      <c r="J3157" s="74">
        <f t="shared" si="151"/>
        <v>13.0375</v>
      </c>
      <c r="K3157" s="26" t="e">
        <f t="shared" si="150"/>
        <v>#REF!</v>
      </c>
      <c r="L3157" s="75" t="e">
        <f t="shared" si="152"/>
        <v>#REF!</v>
      </c>
    </row>
    <row r="3158" spans="7:12" x14ac:dyDescent="0.25">
      <c r="G3158" s="13"/>
      <c r="H3158" s="13"/>
      <c r="I3158" s="13">
        <v>313</v>
      </c>
      <c r="J3158" s="74">
        <f t="shared" si="151"/>
        <v>13.041666666666666</v>
      </c>
      <c r="K3158" s="26" t="e">
        <f t="shared" si="150"/>
        <v>#REF!</v>
      </c>
      <c r="L3158" s="75" t="e">
        <f t="shared" si="152"/>
        <v>#REF!</v>
      </c>
    </row>
    <row r="3159" spans="7:12" x14ac:dyDescent="0.25">
      <c r="G3159" s="13"/>
      <c r="H3159" s="13"/>
      <c r="I3159" s="13">
        <v>313.10000000000002</v>
      </c>
      <c r="J3159" s="74">
        <f t="shared" si="151"/>
        <v>13.045833333333334</v>
      </c>
      <c r="K3159" s="26" t="e">
        <f t="shared" si="150"/>
        <v>#REF!</v>
      </c>
      <c r="L3159" s="75" t="e">
        <f t="shared" si="152"/>
        <v>#REF!</v>
      </c>
    </row>
    <row r="3160" spans="7:12" x14ac:dyDescent="0.25">
      <c r="G3160" s="13"/>
      <c r="H3160" s="13"/>
      <c r="I3160" s="13">
        <v>313.2</v>
      </c>
      <c r="J3160" s="74">
        <f t="shared" si="151"/>
        <v>13.049999999999999</v>
      </c>
      <c r="K3160" s="26" t="e">
        <f t="shared" si="150"/>
        <v>#REF!</v>
      </c>
      <c r="L3160" s="75" t="e">
        <f t="shared" si="152"/>
        <v>#REF!</v>
      </c>
    </row>
    <row r="3161" spans="7:12" x14ac:dyDescent="0.25">
      <c r="G3161" s="13"/>
      <c r="H3161" s="13"/>
      <c r="I3161" s="13">
        <v>313.3</v>
      </c>
      <c r="J3161" s="74">
        <f t="shared" si="151"/>
        <v>13.054166666666667</v>
      </c>
      <c r="K3161" s="26" t="e">
        <f t="shared" si="150"/>
        <v>#REF!</v>
      </c>
      <c r="L3161" s="75" t="e">
        <f t="shared" si="152"/>
        <v>#REF!</v>
      </c>
    </row>
    <row r="3162" spans="7:12" x14ac:dyDescent="0.25">
      <c r="G3162" s="13"/>
      <c r="H3162" s="13"/>
      <c r="I3162" s="13">
        <v>313.39999999999998</v>
      </c>
      <c r="J3162" s="74">
        <f t="shared" si="151"/>
        <v>13.058333333333332</v>
      </c>
      <c r="K3162" s="26" t="e">
        <f t="shared" si="150"/>
        <v>#REF!</v>
      </c>
      <c r="L3162" s="75" t="e">
        <f t="shared" si="152"/>
        <v>#REF!</v>
      </c>
    </row>
    <row r="3163" spans="7:12" x14ac:dyDescent="0.25">
      <c r="G3163" s="13"/>
      <c r="H3163" s="13"/>
      <c r="I3163" s="13">
        <v>313.5</v>
      </c>
      <c r="J3163" s="74">
        <f t="shared" si="151"/>
        <v>13.0625</v>
      </c>
      <c r="K3163" s="26" t="e">
        <f t="shared" si="150"/>
        <v>#REF!</v>
      </c>
      <c r="L3163" s="75" t="e">
        <f t="shared" si="152"/>
        <v>#REF!</v>
      </c>
    </row>
    <row r="3164" spans="7:12" x14ac:dyDescent="0.25">
      <c r="G3164" s="13"/>
      <c r="H3164" s="13"/>
      <c r="I3164" s="13">
        <v>313.60000000000002</v>
      </c>
      <c r="J3164" s="74">
        <f t="shared" si="151"/>
        <v>13.066666666666668</v>
      </c>
      <c r="K3164" s="26" t="e">
        <f t="shared" ref="K3164:K3227" si="153">100%-EXP(-I3164/24*$B$10)</f>
        <v>#REF!</v>
      </c>
      <c r="L3164" s="75" t="e">
        <f t="shared" si="152"/>
        <v>#REF!</v>
      </c>
    </row>
    <row r="3165" spans="7:12" x14ac:dyDescent="0.25">
      <c r="G3165" s="13"/>
      <c r="H3165" s="13"/>
      <c r="I3165" s="13">
        <v>313.7</v>
      </c>
      <c r="J3165" s="74">
        <f t="shared" ref="J3165:J3228" si="154">I3165/24</f>
        <v>13.070833333333333</v>
      </c>
      <c r="K3165" s="26" t="e">
        <f t="shared" si="153"/>
        <v>#REF!</v>
      </c>
      <c r="L3165" s="75" t="e">
        <f t="shared" si="152"/>
        <v>#REF!</v>
      </c>
    </row>
    <row r="3166" spans="7:12" x14ac:dyDescent="0.25">
      <c r="G3166" s="13"/>
      <c r="H3166" s="13"/>
      <c r="I3166" s="13">
        <v>313.8</v>
      </c>
      <c r="J3166" s="74">
        <f t="shared" si="154"/>
        <v>13.075000000000001</v>
      </c>
      <c r="K3166" s="26" t="e">
        <f t="shared" si="153"/>
        <v>#REF!</v>
      </c>
      <c r="L3166" s="75" t="e">
        <f t="shared" si="152"/>
        <v>#REF!</v>
      </c>
    </row>
    <row r="3167" spans="7:12" x14ac:dyDescent="0.25">
      <c r="G3167" s="13"/>
      <c r="H3167" s="13"/>
      <c r="I3167" s="13">
        <v>313.89999999999998</v>
      </c>
      <c r="J3167" s="74">
        <f t="shared" si="154"/>
        <v>13.079166666666666</v>
      </c>
      <c r="K3167" s="26" t="e">
        <f t="shared" si="153"/>
        <v>#REF!</v>
      </c>
      <c r="L3167" s="75" t="e">
        <f t="shared" ref="L3167:L3230" si="155">K3167-K3166</f>
        <v>#REF!</v>
      </c>
    </row>
    <row r="3168" spans="7:12" x14ac:dyDescent="0.25">
      <c r="G3168" s="13"/>
      <c r="H3168" s="13"/>
      <c r="I3168" s="13">
        <v>314</v>
      </c>
      <c r="J3168" s="74">
        <f t="shared" si="154"/>
        <v>13.083333333333334</v>
      </c>
      <c r="K3168" s="26" t="e">
        <f t="shared" si="153"/>
        <v>#REF!</v>
      </c>
      <c r="L3168" s="75" t="e">
        <f t="shared" si="155"/>
        <v>#REF!</v>
      </c>
    </row>
    <row r="3169" spans="7:12" x14ac:dyDescent="0.25">
      <c r="G3169" s="13"/>
      <c r="H3169" s="13"/>
      <c r="I3169" s="13">
        <v>314.10000000000002</v>
      </c>
      <c r="J3169" s="74">
        <f t="shared" si="154"/>
        <v>13.0875</v>
      </c>
      <c r="K3169" s="26" t="e">
        <f t="shared" si="153"/>
        <v>#REF!</v>
      </c>
      <c r="L3169" s="75" t="e">
        <f t="shared" si="155"/>
        <v>#REF!</v>
      </c>
    </row>
    <row r="3170" spans="7:12" x14ac:dyDescent="0.25">
      <c r="G3170" s="13"/>
      <c r="H3170" s="13"/>
      <c r="I3170" s="13">
        <v>314.2</v>
      </c>
      <c r="J3170" s="74">
        <f t="shared" si="154"/>
        <v>13.091666666666667</v>
      </c>
      <c r="K3170" s="26" t="e">
        <f t="shared" si="153"/>
        <v>#REF!</v>
      </c>
      <c r="L3170" s="75" t="e">
        <f t="shared" si="155"/>
        <v>#REF!</v>
      </c>
    </row>
    <row r="3171" spans="7:12" x14ac:dyDescent="0.25">
      <c r="G3171" s="13"/>
      <c r="H3171" s="13"/>
      <c r="I3171" s="13">
        <v>314.3</v>
      </c>
      <c r="J3171" s="74">
        <f t="shared" si="154"/>
        <v>13.095833333333333</v>
      </c>
      <c r="K3171" s="26" t="e">
        <f t="shared" si="153"/>
        <v>#REF!</v>
      </c>
      <c r="L3171" s="75" t="e">
        <f t="shared" si="155"/>
        <v>#REF!</v>
      </c>
    </row>
    <row r="3172" spans="7:12" x14ac:dyDescent="0.25">
      <c r="G3172" s="13"/>
      <c r="H3172" s="13"/>
      <c r="I3172" s="13">
        <v>314.39999999999998</v>
      </c>
      <c r="J3172" s="74">
        <f t="shared" si="154"/>
        <v>13.1</v>
      </c>
      <c r="K3172" s="26" t="e">
        <f t="shared" si="153"/>
        <v>#REF!</v>
      </c>
      <c r="L3172" s="75" t="e">
        <f t="shared" si="155"/>
        <v>#REF!</v>
      </c>
    </row>
    <row r="3173" spans="7:12" x14ac:dyDescent="0.25">
      <c r="G3173" s="13"/>
      <c r="H3173" s="13"/>
      <c r="I3173" s="13">
        <v>314.5</v>
      </c>
      <c r="J3173" s="74">
        <f t="shared" si="154"/>
        <v>13.104166666666666</v>
      </c>
      <c r="K3173" s="26" t="e">
        <f t="shared" si="153"/>
        <v>#REF!</v>
      </c>
      <c r="L3173" s="75" t="e">
        <f t="shared" si="155"/>
        <v>#REF!</v>
      </c>
    </row>
    <row r="3174" spans="7:12" x14ac:dyDescent="0.25">
      <c r="G3174" s="13"/>
      <c r="H3174" s="13"/>
      <c r="I3174" s="13">
        <v>314.60000000000002</v>
      </c>
      <c r="J3174" s="74">
        <f t="shared" si="154"/>
        <v>13.108333333333334</v>
      </c>
      <c r="K3174" s="26" t="e">
        <f t="shared" si="153"/>
        <v>#REF!</v>
      </c>
      <c r="L3174" s="75" t="e">
        <f t="shared" si="155"/>
        <v>#REF!</v>
      </c>
    </row>
    <row r="3175" spans="7:12" x14ac:dyDescent="0.25">
      <c r="G3175" s="13"/>
      <c r="H3175" s="13"/>
      <c r="I3175" s="13">
        <v>314.7</v>
      </c>
      <c r="J3175" s="74">
        <f t="shared" si="154"/>
        <v>13.112499999999999</v>
      </c>
      <c r="K3175" s="26" t="e">
        <f t="shared" si="153"/>
        <v>#REF!</v>
      </c>
      <c r="L3175" s="75" t="e">
        <f t="shared" si="155"/>
        <v>#REF!</v>
      </c>
    </row>
    <row r="3176" spans="7:12" x14ac:dyDescent="0.25">
      <c r="G3176" s="13"/>
      <c r="H3176" s="13"/>
      <c r="I3176" s="13">
        <v>314.8</v>
      </c>
      <c r="J3176" s="74">
        <f t="shared" si="154"/>
        <v>13.116666666666667</v>
      </c>
      <c r="K3176" s="26" t="e">
        <f t="shared" si="153"/>
        <v>#REF!</v>
      </c>
      <c r="L3176" s="75" t="e">
        <f t="shared" si="155"/>
        <v>#REF!</v>
      </c>
    </row>
    <row r="3177" spans="7:12" x14ac:dyDescent="0.25">
      <c r="G3177" s="13"/>
      <c r="H3177" s="13"/>
      <c r="I3177" s="13">
        <v>314.89999999999998</v>
      </c>
      <c r="J3177" s="74">
        <f t="shared" si="154"/>
        <v>13.120833333333332</v>
      </c>
      <c r="K3177" s="26" t="e">
        <f t="shared" si="153"/>
        <v>#REF!</v>
      </c>
      <c r="L3177" s="75" t="e">
        <f t="shared" si="155"/>
        <v>#REF!</v>
      </c>
    </row>
    <row r="3178" spans="7:12" x14ac:dyDescent="0.25">
      <c r="G3178" s="13"/>
      <c r="H3178" s="13"/>
      <c r="I3178" s="13">
        <v>315</v>
      </c>
      <c r="J3178" s="74">
        <f t="shared" si="154"/>
        <v>13.125</v>
      </c>
      <c r="K3178" s="26" t="e">
        <f t="shared" si="153"/>
        <v>#REF!</v>
      </c>
      <c r="L3178" s="75" t="e">
        <f t="shared" si="155"/>
        <v>#REF!</v>
      </c>
    </row>
    <row r="3179" spans="7:12" x14ac:dyDescent="0.25">
      <c r="G3179" s="13"/>
      <c r="H3179" s="13"/>
      <c r="I3179" s="13">
        <v>315.10000000000002</v>
      </c>
      <c r="J3179" s="74">
        <f t="shared" si="154"/>
        <v>13.129166666666668</v>
      </c>
      <c r="K3179" s="26" t="e">
        <f t="shared" si="153"/>
        <v>#REF!</v>
      </c>
      <c r="L3179" s="75" t="e">
        <f t="shared" si="155"/>
        <v>#REF!</v>
      </c>
    </row>
    <row r="3180" spans="7:12" x14ac:dyDescent="0.25">
      <c r="G3180" s="13"/>
      <c r="H3180" s="13"/>
      <c r="I3180" s="13">
        <v>315.2</v>
      </c>
      <c r="J3180" s="74">
        <f t="shared" si="154"/>
        <v>13.133333333333333</v>
      </c>
      <c r="K3180" s="26" t="e">
        <f t="shared" si="153"/>
        <v>#REF!</v>
      </c>
      <c r="L3180" s="75" t="e">
        <f t="shared" si="155"/>
        <v>#REF!</v>
      </c>
    </row>
    <row r="3181" spans="7:12" x14ac:dyDescent="0.25">
      <c r="G3181" s="13"/>
      <c r="H3181" s="13"/>
      <c r="I3181" s="13">
        <v>315.3</v>
      </c>
      <c r="J3181" s="74">
        <f t="shared" si="154"/>
        <v>13.137500000000001</v>
      </c>
      <c r="K3181" s="26" t="e">
        <f t="shared" si="153"/>
        <v>#REF!</v>
      </c>
      <c r="L3181" s="75" t="e">
        <f t="shared" si="155"/>
        <v>#REF!</v>
      </c>
    </row>
    <row r="3182" spans="7:12" x14ac:dyDescent="0.25">
      <c r="G3182" s="13"/>
      <c r="H3182" s="13"/>
      <c r="I3182" s="13">
        <v>315.39999999999998</v>
      </c>
      <c r="J3182" s="74">
        <f t="shared" si="154"/>
        <v>13.141666666666666</v>
      </c>
      <c r="K3182" s="26" t="e">
        <f t="shared" si="153"/>
        <v>#REF!</v>
      </c>
      <c r="L3182" s="75" t="e">
        <f t="shared" si="155"/>
        <v>#REF!</v>
      </c>
    </row>
    <row r="3183" spans="7:12" x14ac:dyDescent="0.25">
      <c r="G3183" s="13"/>
      <c r="H3183" s="13"/>
      <c r="I3183" s="13">
        <v>315.5</v>
      </c>
      <c r="J3183" s="74">
        <f t="shared" si="154"/>
        <v>13.145833333333334</v>
      </c>
      <c r="K3183" s="26" t="e">
        <f t="shared" si="153"/>
        <v>#REF!</v>
      </c>
      <c r="L3183" s="75" t="e">
        <f t="shared" si="155"/>
        <v>#REF!</v>
      </c>
    </row>
    <row r="3184" spans="7:12" x14ac:dyDescent="0.25">
      <c r="G3184" s="13"/>
      <c r="H3184" s="13"/>
      <c r="I3184" s="13">
        <v>315.60000000000002</v>
      </c>
      <c r="J3184" s="74">
        <f t="shared" si="154"/>
        <v>13.15</v>
      </c>
      <c r="K3184" s="26" t="e">
        <f t="shared" si="153"/>
        <v>#REF!</v>
      </c>
      <c r="L3184" s="75" t="e">
        <f t="shared" si="155"/>
        <v>#REF!</v>
      </c>
    </row>
    <row r="3185" spans="7:12" x14ac:dyDescent="0.25">
      <c r="G3185" s="13"/>
      <c r="H3185" s="13"/>
      <c r="I3185" s="13">
        <v>315.7</v>
      </c>
      <c r="J3185" s="74">
        <f t="shared" si="154"/>
        <v>13.154166666666667</v>
      </c>
      <c r="K3185" s="26" t="e">
        <f t="shared" si="153"/>
        <v>#REF!</v>
      </c>
      <c r="L3185" s="75" t="e">
        <f t="shared" si="155"/>
        <v>#REF!</v>
      </c>
    </row>
    <row r="3186" spans="7:12" x14ac:dyDescent="0.25">
      <c r="G3186" s="13"/>
      <c r="H3186" s="13"/>
      <c r="I3186" s="13">
        <v>315.8</v>
      </c>
      <c r="J3186" s="74">
        <f t="shared" si="154"/>
        <v>13.158333333333333</v>
      </c>
      <c r="K3186" s="26" t="e">
        <f t="shared" si="153"/>
        <v>#REF!</v>
      </c>
      <c r="L3186" s="75" t="e">
        <f t="shared" si="155"/>
        <v>#REF!</v>
      </c>
    </row>
    <row r="3187" spans="7:12" x14ac:dyDescent="0.25">
      <c r="G3187" s="13"/>
      <c r="H3187" s="13"/>
      <c r="I3187" s="13">
        <v>315.89999999999998</v>
      </c>
      <c r="J3187" s="74">
        <f t="shared" si="154"/>
        <v>13.1625</v>
      </c>
      <c r="K3187" s="26" t="e">
        <f t="shared" si="153"/>
        <v>#REF!</v>
      </c>
      <c r="L3187" s="75" t="e">
        <f t="shared" si="155"/>
        <v>#REF!</v>
      </c>
    </row>
    <row r="3188" spans="7:12" x14ac:dyDescent="0.25">
      <c r="G3188" s="13"/>
      <c r="H3188" s="13"/>
      <c r="I3188" s="13">
        <v>316</v>
      </c>
      <c r="J3188" s="74">
        <f t="shared" si="154"/>
        <v>13.166666666666666</v>
      </c>
      <c r="K3188" s="26" t="e">
        <f t="shared" si="153"/>
        <v>#REF!</v>
      </c>
      <c r="L3188" s="75" t="e">
        <f t="shared" si="155"/>
        <v>#REF!</v>
      </c>
    </row>
    <row r="3189" spans="7:12" x14ac:dyDescent="0.25">
      <c r="G3189" s="13"/>
      <c r="H3189" s="13"/>
      <c r="I3189" s="13">
        <v>316.10000000000002</v>
      </c>
      <c r="J3189" s="74">
        <f t="shared" si="154"/>
        <v>13.170833333333334</v>
      </c>
      <c r="K3189" s="26" t="e">
        <f t="shared" si="153"/>
        <v>#REF!</v>
      </c>
      <c r="L3189" s="75" t="e">
        <f t="shared" si="155"/>
        <v>#REF!</v>
      </c>
    </row>
    <row r="3190" spans="7:12" x14ac:dyDescent="0.25">
      <c r="G3190" s="13"/>
      <c r="H3190" s="13"/>
      <c r="I3190" s="13">
        <v>316.2</v>
      </c>
      <c r="J3190" s="74">
        <f t="shared" si="154"/>
        <v>13.174999999999999</v>
      </c>
      <c r="K3190" s="26" t="e">
        <f t="shared" si="153"/>
        <v>#REF!</v>
      </c>
      <c r="L3190" s="75" t="e">
        <f t="shared" si="155"/>
        <v>#REF!</v>
      </c>
    </row>
    <row r="3191" spans="7:12" x14ac:dyDescent="0.25">
      <c r="G3191" s="13"/>
      <c r="H3191" s="13"/>
      <c r="I3191" s="13">
        <v>316.3</v>
      </c>
      <c r="J3191" s="74">
        <f t="shared" si="154"/>
        <v>13.179166666666667</v>
      </c>
      <c r="K3191" s="26" t="e">
        <f t="shared" si="153"/>
        <v>#REF!</v>
      </c>
      <c r="L3191" s="75" t="e">
        <f t="shared" si="155"/>
        <v>#REF!</v>
      </c>
    </row>
    <row r="3192" spans="7:12" x14ac:dyDescent="0.25">
      <c r="G3192" s="13"/>
      <c r="H3192" s="13"/>
      <c r="I3192" s="13">
        <v>316.39999999999998</v>
      </c>
      <c r="J3192" s="74">
        <f t="shared" si="154"/>
        <v>13.183333333333332</v>
      </c>
      <c r="K3192" s="26" t="e">
        <f t="shared" si="153"/>
        <v>#REF!</v>
      </c>
      <c r="L3192" s="75" t="e">
        <f t="shared" si="155"/>
        <v>#REF!</v>
      </c>
    </row>
    <row r="3193" spans="7:12" x14ac:dyDescent="0.25">
      <c r="G3193" s="13"/>
      <c r="H3193" s="13"/>
      <c r="I3193" s="13">
        <v>316.5</v>
      </c>
      <c r="J3193" s="74">
        <f t="shared" si="154"/>
        <v>13.1875</v>
      </c>
      <c r="K3193" s="26" t="e">
        <f t="shared" si="153"/>
        <v>#REF!</v>
      </c>
      <c r="L3193" s="75" t="e">
        <f t="shared" si="155"/>
        <v>#REF!</v>
      </c>
    </row>
    <row r="3194" spans="7:12" x14ac:dyDescent="0.25">
      <c r="G3194" s="13"/>
      <c r="H3194" s="13"/>
      <c r="I3194" s="13">
        <v>316.60000000000002</v>
      </c>
      <c r="J3194" s="74">
        <f t="shared" si="154"/>
        <v>13.191666666666668</v>
      </c>
      <c r="K3194" s="26" t="e">
        <f t="shared" si="153"/>
        <v>#REF!</v>
      </c>
      <c r="L3194" s="75" t="e">
        <f t="shared" si="155"/>
        <v>#REF!</v>
      </c>
    </row>
    <row r="3195" spans="7:12" x14ac:dyDescent="0.25">
      <c r="G3195" s="13"/>
      <c r="H3195" s="13"/>
      <c r="I3195" s="13">
        <v>316.7</v>
      </c>
      <c r="J3195" s="74">
        <f t="shared" si="154"/>
        <v>13.195833333333333</v>
      </c>
      <c r="K3195" s="26" t="e">
        <f t="shared" si="153"/>
        <v>#REF!</v>
      </c>
      <c r="L3195" s="75" t="e">
        <f t="shared" si="155"/>
        <v>#REF!</v>
      </c>
    </row>
    <row r="3196" spans="7:12" x14ac:dyDescent="0.25">
      <c r="G3196" s="13"/>
      <c r="H3196" s="13"/>
      <c r="I3196" s="13">
        <v>316.8</v>
      </c>
      <c r="J3196" s="74">
        <f t="shared" si="154"/>
        <v>13.200000000000001</v>
      </c>
      <c r="K3196" s="26" t="e">
        <f t="shared" si="153"/>
        <v>#REF!</v>
      </c>
      <c r="L3196" s="75" t="e">
        <f t="shared" si="155"/>
        <v>#REF!</v>
      </c>
    </row>
    <row r="3197" spans="7:12" x14ac:dyDescent="0.25">
      <c r="G3197" s="13"/>
      <c r="H3197" s="13"/>
      <c r="I3197" s="13">
        <v>316.89999999999998</v>
      </c>
      <c r="J3197" s="74">
        <f t="shared" si="154"/>
        <v>13.204166666666666</v>
      </c>
      <c r="K3197" s="26" t="e">
        <f t="shared" si="153"/>
        <v>#REF!</v>
      </c>
      <c r="L3197" s="75" t="e">
        <f t="shared" si="155"/>
        <v>#REF!</v>
      </c>
    </row>
    <row r="3198" spans="7:12" x14ac:dyDescent="0.25">
      <c r="G3198" s="13"/>
      <c r="H3198" s="13"/>
      <c r="I3198" s="13">
        <v>317</v>
      </c>
      <c r="J3198" s="74">
        <f t="shared" si="154"/>
        <v>13.208333333333334</v>
      </c>
      <c r="K3198" s="26" t="e">
        <f t="shared" si="153"/>
        <v>#REF!</v>
      </c>
      <c r="L3198" s="75" t="e">
        <f t="shared" si="155"/>
        <v>#REF!</v>
      </c>
    </row>
    <row r="3199" spans="7:12" x14ac:dyDescent="0.25">
      <c r="G3199" s="13"/>
      <c r="H3199" s="13"/>
      <c r="I3199" s="13">
        <v>317.10000000000002</v>
      </c>
      <c r="J3199" s="74">
        <f t="shared" si="154"/>
        <v>13.2125</v>
      </c>
      <c r="K3199" s="26" t="e">
        <f t="shared" si="153"/>
        <v>#REF!</v>
      </c>
      <c r="L3199" s="75" t="e">
        <f t="shared" si="155"/>
        <v>#REF!</v>
      </c>
    </row>
    <row r="3200" spans="7:12" x14ac:dyDescent="0.25">
      <c r="G3200" s="13"/>
      <c r="H3200" s="13"/>
      <c r="I3200" s="13">
        <v>317.2</v>
      </c>
      <c r="J3200" s="74">
        <f t="shared" si="154"/>
        <v>13.216666666666667</v>
      </c>
      <c r="K3200" s="26" t="e">
        <f t="shared" si="153"/>
        <v>#REF!</v>
      </c>
      <c r="L3200" s="75" t="e">
        <f t="shared" si="155"/>
        <v>#REF!</v>
      </c>
    </row>
    <row r="3201" spans="7:12" x14ac:dyDescent="0.25">
      <c r="G3201" s="13"/>
      <c r="H3201" s="13"/>
      <c r="I3201" s="13">
        <v>317.3</v>
      </c>
      <c r="J3201" s="74">
        <f t="shared" si="154"/>
        <v>13.220833333333333</v>
      </c>
      <c r="K3201" s="26" t="e">
        <f t="shared" si="153"/>
        <v>#REF!</v>
      </c>
      <c r="L3201" s="75" t="e">
        <f t="shared" si="155"/>
        <v>#REF!</v>
      </c>
    </row>
    <row r="3202" spans="7:12" x14ac:dyDescent="0.25">
      <c r="G3202" s="13"/>
      <c r="H3202" s="13"/>
      <c r="I3202" s="13">
        <v>317.39999999999998</v>
      </c>
      <c r="J3202" s="74">
        <f t="shared" si="154"/>
        <v>13.225</v>
      </c>
      <c r="K3202" s="26" t="e">
        <f t="shared" si="153"/>
        <v>#REF!</v>
      </c>
      <c r="L3202" s="75" t="e">
        <f t="shared" si="155"/>
        <v>#REF!</v>
      </c>
    </row>
    <row r="3203" spans="7:12" x14ac:dyDescent="0.25">
      <c r="G3203" s="13"/>
      <c r="H3203" s="13"/>
      <c r="I3203" s="13">
        <v>317.5</v>
      </c>
      <c r="J3203" s="74">
        <f t="shared" si="154"/>
        <v>13.229166666666666</v>
      </c>
      <c r="K3203" s="26" t="e">
        <f t="shared" si="153"/>
        <v>#REF!</v>
      </c>
      <c r="L3203" s="75" t="e">
        <f t="shared" si="155"/>
        <v>#REF!</v>
      </c>
    </row>
    <row r="3204" spans="7:12" x14ac:dyDescent="0.25">
      <c r="G3204" s="13"/>
      <c r="H3204" s="13"/>
      <c r="I3204" s="13">
        <v>317.60000000000002</v>
      </c>
      <c r="J3204" s="74">
        <f t="shared" si="154"/>
        <v>13.233333333333334</v>
      </c>
      <c r="K3204" s="26" t="e">
        <f t="shared" si="153"/>
        <v>#REF!</v>
      </c>
      <c r="L3204" s="75" t="e">
        <f t="shared" si="155"/>
        <v>#REF!</v>
      </c>
    </row>
    <row r="3205" spans="7:12" x14ac:dyDescent="0.25">
      <c r="G3205" s="13"/>
      <c r="H3205" s="13"/>
      <c r="I3205" s="13">
        <v>317.7</v>
      </c>
      <c r="J3205" s="74">
        <f t="shared" si="154"/>
        <v>13.237499999999999</v>
      </c>
      <c r="K3205" s="26" t="e">
        <f t="shared" si="153"/>
        <v>#REF!</v>
      </c>
      <c r="L3205" s="75" t="e">
        <f t="shared" si="155"/>
        <v>#REF!</v>
      </c>
    </row>
    <row r="3206" spans="7:12" x14ac:dyDescent="0.25">
      <c r="G3206" s="13"/>
      <c r="H3206" s="13"/>
      <c r="I3206" s="13">
        <v>317.8</v>
      </c>
      <c r="J3206" s="74">
        <f t="shared" si="154"/>
        <v>13.241666666666667</v>
      </c>
      <c r="K3206" s="26" t="e">
        <f t="shared" si="153"/>
        <v>#REF!</v>
      </c>
      <c r="L3206" s="75" t="e">
        <f t="shared" si="155"/>
        <v>#REF!</v>
      </c>
    </row>
    <row r="3207" spans="7:12" x14ac:dyDescent="0.25">
      <c r="G3207" s="13"/>
      <c r="H3207" s="13"/>
      <c r="I3207" s="13">
        <v>317.89999999999998</v>
      </c>
      <c r="J3207" s="74">
        <f t="shared" si="154"/>
        <v>13.245833333333332</v>
      </c>
      <c r="K3207" s="26" t="e">
        <f t="shared" si="153"/>
        <v>#REF!</v>
      </c>
      <c r="L3207" s="75" t="e">
        <f t="shared" si="155"/>
        <v>#REF!</v>
      </c>
    </row>
    <row r="3208" spans="7:12" x14ac:dyDescent="0.25">
      <c r="G3208" s="13"/>
      <c r="H3208" s="13"/>
      <c r="I3208" s="13">
        <v>318</v>
      </c>
      <c r="J3208" s="74">
        <f t="shared" si="154"/>
        <v>13.25</v>
      </c>
      <c r="K3208" s="26" t="e">
        <f t="shared" si="153"/>
        <v>#REF!</v>
      </c>
      <c r="L3208" s="75" t="e">
        <f t="shared" si="155"/>
        <v>#REF!</v>
      </c>
    </row>
    <row r="3209" spans="7:12" x14ac:dyDescent="0.25">
      <c r="G3209" s="13"/>
      <c r="H3209" s="13"/>
      <c r="I3209" s="13">
        <v>318.10000000000002</v>
      </c>
      <c r="J3209" s="74">
        <f t="shared" si="154"/>
        <v>13.254166666666668</v>
      </c>
      <c r="K3209" s="26" t="e">
        <f t="shared" si="153"/>
        <v>#REF!</v>
      </c>
      <c r="L3209" s="75" t="e">
        <f t="shared" si="155"/>
        <v>#REF!</v>
      </c>
    </row>
    <row r="3210" spans="7:12" x14ac:dyDescent="0.25">
      <c r="G3210" s="13"/>
      <c r="H3210" s="13"/>
      <c r="I3210" s="13">
        <v>318.2</v>
      </c>
      <c r="J3210" s="74">
        <f t="shared" si="154"/>
        <v>13.258333333333333</v>
      </c>
      <c r="K3210" s="26" t="e">
        <f t="shared" si="153"/>
        <v>#REF!</v>
      </c>
      <c r="L3210" s="75" t="e">
        <f t="shared" si="155"/>
        <v>#REF!</v>
      </c>
    </row>
    <row r="3211" spans="7:12" x14ac:dyDescent="0.25">
      <c r="G3211" s="13"/>
      <c r="H3211" s="13"/>
      <c r="I3211" s="13">
        <v>318.3</v>
      </c>
      <c r="J3211" s="74">
        <f t="shared" si="154"/>
        <v>13.262500000000001</v>
      </c>
      <c r="K3211" s="26" t="e">
        <f t="shared" si="153"/>
        <v>#REF!</v>
      </c>
      <c r="L3211" s="75" t="e">
        <f t="shared" si="155"/>
        <v>#REF!</v>
      </c>
    </row>
    <row r="3212" spans="7:12" x14ac:dyDescent="0.25">
      <c r="G3212" s="13"/>
      <c r="H3212" s="13"/>
      <c r="I3212" s="13">
        <v>318.39999999999998</v>
      </c>
      <c r="J3212" s="74">
        <f t="shared" si="154"/>
        <v>13.266666666666666</v>
      </c>
      <c r="K3212" s="26" t="e">
        <f t="shared" si="153"/>
        <v>#REF!</v>
      </c>
      <c r="L3212" s="75" t="e">
        <f t="shared" si="155"/>
        <v>#REF!</v>
      </c>
    </row>
    <row r="3213" spans="7:12" x14ac:dyDescent="0.25">
      <c r="G3213" s="13"/>
      <c r="H3213" s="13"/>
      <c r="I3213" s="13">
        <v>318.5</v>
      </c>
      <c r="J3213" s="74">
        <f t="shared" si="154"/>
        <v>13.270833333333334</v>
      </c>
      <c r="K3213" s="26" t="e">
        <f t="shared" si="153"/>
        <v>#REF!</v>
      </c>
      <c r="L3213" s="75" t="e">
        <f t="shared" si="155"/>
        <v>#REF!</v>
      </c>
    </row>
    <row r="3214" spans="7:12" x14ac:dyDescent="0.25">
      <c r="G3214" s="13"/>
      <c r="H3214" s="13"/>
      <c r="I3214" s="13">
        <v>318.60000000000002</v>
      </c>
      <c r="J3214" s="74">
        <f t="shared" si="154"/>
        <v>13.275</v>
      </c>
      <c r="K3214" s="26" t="e">
        <f t="shared" si="153"/>
        <v>#REF!</v>
      </c>
      <c r="L3214" s="75" t="e">
        <f t="shared" si="155"/>
        <v>#REF!</v>
      </c>
    </row>
    <row r="3215" spans="7:12" x14ac:dyDescent="0.25">
      <c r="G3215" s="13"/>
      <c r="H3215" s="13"/>
      <c r="I3215" s="13">
        <v>318.7</v>
      </c>
      <c r="J3215" s="74">
        <f t="shared" si="154"/>
        <v>13.279166666666667</v>
      </c>
      <c r="K3215" s="26" t="e">
        <f t="shared" si="153"/>
        <v>#REF!</v>
      </c>
      <c r="L3215" s="75" t="e">
        <f t="shared" si="155"/>
        <v>#REF!</v>
      </c>
    </row>
    <row r="3216" spans="7:12" x14ac:dyDescent="0.25">
      <c r="G3216" s="13"/>
      <c r="H3216" s="13"/>
      <c r="I3216" s="13">
        <v>318.8</v>
      </c>
      <c r="J3216" s="74">
        <f t="shared" si="154"/>
        <v>13.283333333333333</v>
      </c>
      <c r="K3216" s="26" t="e">
        <f t="shared" si="153"/>
        <v>#REF!</v>
      </c>
      <c r="L3216" s="75" t="e">
        <f t="shared" si="155"/>
        <v>#REF!</v>
      </c>
    </row>
    <row r="3217" spans="7:12" x14ac:dyDescent="0.25">
      <c r="G3217" s="13"/>
      <c r="H3217" s="13"/>
      <c r="I3217" s="13">
        <v>318.89999999999998</v>
      </c>
      <c r="J3217" s="74">
        <f t="shared" si="154"/>
        <v>13.2875</v>
      </c>
      <c r="K3217" s="26" t="e">
        <f t="shared" si="153"/>
        <v>#REF!</v>
      </c>
      <c r="L3217" s="75" t="e">
        <f t="shared" si="155"/>
        <v>#REF!</v>
      </c>
    </row>
    <row r="3218" spans="7:12" x14ac:dyDescent="0.25">
      <c r="G3218" s="13"/>
      <c r="H3218" s="13"/>
      <c r="I3218" s="13">
        <v>319</v>
      </c>
      <c r="J3218" s="74">
        <f t="shared" si="154"/>
        <v>13.291666666666666</v>
      </c>
      <c r="K3218" s="26" t="e">
        <f t="shared" si="153"/>
        <v>#REF!</v>
      </c>
      <c r="L3218" s="75" t="e">
        <f t="shared" si="155"/>
        <v>#REF!</v>
      </c>
    </row>
    <row r="3219" spans="7:12" x14ac:dyDescent="0.25">
      <c r="G3219" s="13"/>
      <c r="H3219" s="13"/>
      <c r="I3219" s="13">
        <v>319.10000000000002</v>
      </c>
      <c r="J3219" s="74">
        <f t="shared" si="154"/>
        <v>13.295833333333334</v>
      </c>
      <c r="K3219" s="26" t="e">
        <f t="shared" si="153"/>
        <v>#REF!</v>
      </c>
      <c r="L3219" s="75" t="e">
        <f t="shared" si="155"/>
        <v>#REF!</v>
      </c>
    </row>
    <row r="3220" spans="7:12" x14ac:dyDescent="0.25">
      <c r="G3220" s="13"/>
      <c r="H3220" s="13"/>
      <c r="I3220" s="13">
        <v>319.2</v>
      </c>
      <c r="J3220" s="74">
        <f t="shared" si="154"/>
        <v>13.299999999999999</v>
      </c>
      <c r="K3220" s="26" t="e">
        <f t="shared" si="153"/>
        <v>#REF!</v>
      </c>
      <c r="L3220" s="75" t="e">
        <f t="shared" si="155"/>
        <v>#REF!</v>
      </c>
    </row>
    <row r="3221" spans="7:12" x14ac:dyDescent="0.25">
      <c r="G3221" s="13"/>
      <c r="H3221" s="13"/>
      <c r="I3221" s="13">
        <v>319.3</v>
      </c>
      <c r="J3221" s="74">
        <f t="shared" si="154"/>
        <v>13.304166666666667</v>
      </c>
      <c r="K3221" s="26" t="e">
        <f t="shared" si="153"/>
        <v>#REF!</v>
      </c>
      <c r="L3221" s="75" t="e">
        <f t="shared" si="155"/>
        <v>#REF!</v>
      </c>
    </row>
    <row r="3222" spans="7:12" x14ac:dyDescent="0.25">
      <c r="G3222" s="13"/>
      <c r="H3222" s="13"/>
      <c r="I3222" s="13">
        <v>319.39999999999998</v>
      </c>
      <c r="J3222" s="74">
        <f t="shared" si="154"/>
        <v>13.308333333333332</v>
      </c>
      <c r="K3222" s="26" t="e">
        <f t="shared" si="153"/>
        <v>#REF!</v>
      </c>
      <c r="L3222" s="75" t="e">
        <f t="shared" si="155"/>
        <v>#REF!</v>
      </c>
    </row>
    <row r="3223" spans="7:12" x14ac:dyDescent="0.25">
      <c r="G3223" s="13"/>
      <c r="H3223" s="13"/>
      <c r="I3223" s="13">
        <v>319.5</v>
      </c>
      <c r="J3223" s="74">
        <f t="shared" si="154"/>
        <v>13.3125</v>
      </c>
      <c r="K3223" s="26" t="e">
        <f t="shared" si="153"/>
        <v>#REF!</v>
      </c>
      <c r="L3223" s="75" t="e">
        <f t="shared" si="155"/>
        <v>#REF!</v>
      </c>
    </row>
    <row r="3224" spans="7:12" x14ac:dyDescent="0.25">
      <c r="G3224" s="13"/>
      <c r="H3224" s="13"/>
      <c r="I3224" s="13">
        <v>319.60000000000002</v>
      </c>
      <c r="J3224" s="74">
        <f t="shared" si="154"/>
        <v>13.316666666666668</v>
      </c>
      <c r="K3224" s="26" t="e">
        <f t="shared" si="153"/>
        <v>#REF!</v>
      </c>
      <c r="L3224" s="75" t="e">
        <f t="shared" si="155"/>
        <v>#REF!</v>
      </c>
    </row>
    <row r="3225" spans="7:12" x14ac:dyDescent="0.25">
      <c r="G3225" s="13"/>
      <c r="H3225" s="13"/>
      <c r="I3225" s="13">
        <v>319.7</v>
      </c>
      <c r="J3225" s="74">
        <f t="shared" si="154"/>
        <v>13.320833333333333</v>
      </c>
      <c r="K3225" s="26" t="e">
        <f t="shared" si="153"/>
        <v>#REF!</v>
      </c>
      <c r="L3225" s="75" t="e">
        <f t="shared" si="155"/>
        <v>#REF!</v>
      </c>
    </row>
    <row r="3226" spans="7:12" x14ac:dyDescent="0.25">
      <c r="G3226" s="13"/>
      <c r="H3226" s="13"/>
      <c r="I3226" s="13">
        <v>319.8</v>
      </c>
      <c r="J3226" s="74">
        <f t="shared" si="154"/>
        <v>13.325000000000001</v>
      </c>
      <c r="K3226" s="26" t="e">
        <f t="shared" si="153"/>
        <v>#REF!</v>
      </c>
      <c r="L3226" s="75" t="e">
        <f t="shared" si="155"/>
        <v>#REF!</v>
      </c>
    </row>
    <row r="3227" spans="7:12" x14ac:dyDescent="0.25">
      <c r="G3227" s="13"/>
      <c r="H3227" s="13"/>
      <c r="I3227" s="13">
        <v>319.89999999999998</v>
      </c>
      <c r="J3227" s="74">
        <f t="shared" si="154"/>
        <v>13.329166666666666</v>
      </c>
      <c r="K3227" s="26" t="e">
        <f t="shared" si="153"/>
        <v>#REF!</v>
      </c>
      <c r="L3227" s="75" t="e">
        <f t="shared" si="155"/>
        <v>#REF!</v>
      </c>
    </row>
    <row r="3228" spans="7:12" x14ac:dyDescent="0.25">
      <c r="G3228" s="13"/>
      <c r="H3228" s="13"/>
      <c r="I3228" s="13">
        <v>320</v>
      </c>
      <c r="J3228" s="74">
        <f t="shared" si="154"/>
        <v>13.333333333333334</v>
      </c>
      <c r="K3228" s="26" t="e">
        <f t="shared" ref="K3228:K3291" si="156">100%-EXP(-I3228/24*$B$10)</f>
        <v>#REF!</v>
      </c>
      <c r="L3228" s="75" t="e">
        <f t="shared" si="155"/>
        <v>#REF!</v>
      </c>
    </row>
    <row r="3229" spans="7:12" x14ac:dyDescent="0.25">
      <c r="G3229" s="13"/>
      <c r="H3229" s="13"/>
      <c r="I3229" s="13">
        <v>320.10000000000002</v>
      </c>
      <c r="J3229" s="74">
        <f t="shared" ref="J3229:J3292" si="157">I3229/24</f>
        <v>13.3375</v>
      </c>
      <c r="K3229" s="26" t="e">
        <f t="shared" si="156"/>
        <v>#REF!</v>
      </c>
      <c r="L3229" s="75" t="e">
        <f t="shared" si="155"/>
        <v>#REF!</v>
      </c>
    </row>
    <row r="3230" spans="7:12" x14ac:dyDescent="0.25">
      <c r="G3230" s="13"/>
      <c r="H3230" s="13"/>
      <c r="I3230" s="13">
        <v>320.2</v>
      </c>
      <c r="J3230" s="74">
        <f t="shared" si="157"/>
        <v>13.341666666666667</v>
      </c>
      <c r="K3230" s="26" t="e">
        <f t="shared" si="156"/>
        <v>#REF!</v>
      </c>
      <c r="L3230" s="75" t="e">
        <f t="shared" si="155"/>
        <v>#REF!</v>
      </c>
    </row>
    <row r="3231" spans="7:12" x14ac:dyDescent="0.25">
      <c r="G3231" s="13"/>
      <c r="H3231" s="13"/>
      <c r="I3231" s="13">
        <v>320.3</v>
      </c>
      <c r="J3231" s="74">
        <f t="shared" si="157"/>
        <v>13.345833333333333</v>
      </c>
      <c r="K3231" s="26" t="e">
        <f t="shared" si="156"/>
        <v>#REF!</v>
      </c>
      <c r="L3231" s="75" t="e">
        <f t="shared" ref="L3231:L3294" si="158">K3231-K3230</f>
        <v>#REF!</v>
      </c>
    </row>
    <row r="3232" spans="7:12" x14ac:dyDescent="0.25">
      <c r="G3232" s="13"/>
      <c r="H3232" s="13"/>
      <c r="I3232" s="13">
        <v>320.39999999999998</v>
      </c>
      <c r="J3232" s="74">
        <f t="shared" si="157"/>
        <v>13.35</v>
      </c>
      <c r="K3232" s="26" t="e">
        <f t="shared" si="156"/>
        <v>#REF!</v>
      </c>
      <c r="L3232" s="75" t="e">
        <f t="shared" si="158"/>
        <v>#REF!</v>
      </c>
    </row>
    <row r="3233" spans="7:12" x14ac:dyDescent="0.25">
      <c r="G3233" s="13"/>
      <c r="H3233" s="13"/>
      <c r="I3233" s="13">
        <v>320.5</v>
      </c>
      <c r="J3233" s="74">
        <f t="shared" si="157"/>
        <v>13.354166666666666</v>
      </c>
      <c r="K3233" s="26" t="e">
        <f t="shared" si="156"/>
        <v>#REF!</v>
      </c>
      <c r="L3233" s="75" t="e">
        <f t="shared" si="158"/>
        <v>#REF!</v>
      </c>
    </row>
    <row r="3234" spans="7:12" x14ac:dyDescent="0.25">
      <c r="G3234" s="13"/>
      <c r="H3234" s="13"/>
      <c r="I3234" s="13">
        <v>320.60000000000002</v>
      </c>
      <c r="J3234" s="74">
        <f t="shared" si="157"/>
        <v>13.358333333333334</v>
      </c>
      <c r="K3234" s="26" t="e">
        <f t="shared" si="156"/>
        <v>#REF!</v>
      </c>
      <c r="L3234" s="75" t="e">
        <f t="shared" si="158"/>
        <v>#REF!</v>
      </c>
    </row>
    <row r="3235" spans="7:12" x14ac:dyDescent="0.25">
      <c r="G3235" s="13"/>
      <c r="H3235" s="13"/>
      <c r="I3235" s="13">
        <v>320.7</v>
      </c>
      <c r="J3235" s="74">
        <f t="shared" si="157"/>
        <v>13.362499999999999</v>
      </c>
      <c r="K3235" s="26" t="e">
        <f t="shared" si="156"/>
        <v>#REF!</v>
      </c>
      <c r="L3235" s="75" t="e">
        <f t="shared" si="158"/>
        <v>#REF!</v>
      </c>
    </row>
    <row r="3236" spans="7:12" x14ac:dyDescent="0.25">
      <c r="G3236" s="13"/>
      <c r="H3236" s="13"/>
      <c r="I3236" s="13">
        <v>320.8</v>
      </c>
      <c r="J3236" s="74">
        <f t="shared" si="157"/>
        <v>13.366666666666667</v>
      </c>
      <c r="K3236" s="26" t="e">
        <f t="shared" si="156"/>
        <v>#REF!</v>
      </c>
      <c r="L3236" s="75" t="e">
        <f t="shared" si="158"/>
        <v>#REF!</v>
      </c>
    </row>
    <row r="3237" spans="7:12" x14ac:dyDescent="0.25">
      <c r="G3237" s="13"/>
      <c r="H3237" s="13"/>
      <c r="I3237" s="13">
        <v>320.89999999999998</v>
      </c>
      <c r="J3237" s="74">
        <f t="shared" si="157"/>
        <v>13.370833333333332</v>
      </c>
      <c r="K3237" s="26" t="e">
        <f t="shared" si="156"/>
        <v>#REF!</v>
      </c>
      <c r="L3237" s="75" t="e">
        <f t="shared" si="158"/>
        <v>#REF!</v>
      </c>
    </row>
    <row r="3238" spans="7:12" x14ac:dyDescent="0.25">
      <c r="G3238" s="13"/>
      <c r="H3238" s="13"/>
      <c r="I3238" s="13">
        <v>321</v>
      </c>
      <c r="J3238" s="74">
        <f t="shared" si="157"/>
        <v>13.375</v>
      </c>
      <c r="K3238" s="26" t="e">
        <f t="shared" si="156"/>
        <v>#REF!</v>
      </c>
      <c r="L3238" s="75" t="e">
        <f t="shared" si="158"/>
        <v>#REF!</v>
      </c>
    </row>
    <row r="3239" spans="7:12" x14ac:dyDescent="0.25">
      <c r="G3239" s="13"/>
      <c r="H3239" s="13"/>
      <c r="I3239" s="13">
        <v>321.10000000000002</v>
      </c>
      <c r="J3239" s="74">
        <f t="shared" si="157"/>
        <v>13.379166666666668</v>
      </c>
      <c r="K3239" s="26" t="e">
        <f t="shared" si="156"/>
        <v>#REF!</v>
      </c>
      <c r="L3239" s="75" t="e">
        <f t="shared" si="158"/>
        <v>#REF!</v>
      </c>
    </row>
    <row r="3240" spans="7:12" x14ac:dyDescent="0.25">
      <c r="G3240" s="13"/>
      <c r="H3240" s="13"/>
      <c r="I3240" s="13">
        <v>321.2</v>
      </c>
      <c r="J3240" s="74">
        <f t="shared" si="157"/>
        <v>13.383333333333333</v>
      </c>
      <c r="K3240" s="26" t="e">
        <f t="shared" si="156"/>
        <v>#REF!</v>
      </c>
      <c r="L3240" s="75" t="e">
        <f t="shared" si="158"/>
        <v>#REF!</v>
      </c>
    </row>
    <row r="3241" spans="7:12" x14ac:dyDescent="0.25">
      <c r="G3241" s="13"/>
      <c r="H3241" s="13"/>
      <c r="I3241" s="13">
        <v>321.3</v>
      </c>
      <c r="J3241" s="74">
        <f t="shared" si="157"/>
        <v>13.387500000000001</v>
      </c>
      <c r="K3241" s="26" t="e">
        <f t="shared" si="156"/>
        <v>#REF!</v>
      </c>
      <c r="L3241" s="75" t="e">
        <f t="shared" si="158"/>
        <v>#REF!</v>
      </c>
    </row>
    <row r="3242" spans="7:12" x14ac:dyDescent="0.25">
      <c r="G3242" s="13"/>
      <c r="H3242" s="13"/>
      <c r="I3242" s="13">
        <v>321.39999999999998</v>
      </c>
      <c r="J3242" s="74">
        <f t="shared" si="157"/>
        <v>13.391666666666666</v>
      </c>
      <c r="K3242" s="26" t="e">
        <f t="shared" si="156"/>
        <v>#REF!</v>
      </c>
      <c r="L3242" s="75" t="e">
        <f t="shared" si="158"/>
        <v>#REF!</v>
      </c>
    </row>
    <row r="3243" spans="7:12" x14ac:dyDescent="0.25">
      <c r="G3243" s="13"/>
      <c r="H3243" s="13"/>
      <c r="I3243" s="13">
        <v>321.5</v>
      </c>
      <c r="J3243" s="74">
        <f t="shared" si="157"/>
        <v>13.395833333333334</v>
      </c>
      <c r="K3243" s="26" t="e">
        <f t="shared" si="156"/>
        <v>#REF!</v>
      </c>
      <c r="L3243" s="75" t="e">
        <f t="shared" si="158"/>
        <v>#REF!</v>
      </c>
    </row>
    <row r="3244" spans="7:12" x14ac:dyDescent="0.25">
      <c r="G3244" s="13"/>
      <c r="H3244" s="13"/>
      <c r="I3244" s="13">
        <v>321.60000000000002</v>
      </c>
      <c r="J3244" s="74">
        <f t="shared" si="157"/>
        <v>13.4</v>
      </c>
      <c r="K3244" s="26" t="e">
        <f t="shared" si="156"/>
        <v>#REF!</v>
      </c>
      <c r="L3244" s="75" t="e">
        <f t="shared" si="158"/>
        <v>#REF!</v>
      </c>
    </row>
    <row r="3245" spans="7:12" x14ac:dyDescent="0.25">
      <c r="G3245" s="13"/>
      <c r="H3245" s="13"/>
      <c r="I3245" s="13">
        <v>321.7</v>
      </c>
      <c r="J3245" s="74">
        <f t="shared" si="157"/>
        <v>13.404166666666667</v>
      </c>
      <c r="K3245" s="26" t="e">
        <f t="shared" si="156"/>
        <v>#REF!</v>
      </c>
      <c r="L3245" s="75" t="e">
        <f t="shared" si="158"/>
        <v>#REF!</v>
      </c>
    </row>
    <row r="3246" spans="7:12" x14ac:dyDescent="0.25">
      <c r="G3246" s="13"/>
      <c r="H3246" s="13"/>
      <c r="I3246" s="13">
        <v>321.8</v>
      </c>
      <c r="J3246" s="74">
        <f t="shared" si="157"/>
        <v>13.408333333333333</v>
      </c>
      <c r="K3246" s="26" t="e">
        <f t="shared" si="156"/>
        <v>#REF!</v>
      </c>
      <c r="L3246" s="75" t="e">
        <f t="shared" si="158"/>
        <v>#REF!</v>
      </c>
    </row>
    <row r="3247" spans="7:12" x14ac:dyDescent="0.25">
      <c r="G3247" s="13"/>
      <c r="H3247" s="13"/>
      <c r="I3247" s="13">
        <v>321.89999999999998</v>
      </c>
      <c r="J3247" s="74">
        <f t="shared" si="157"/>
        <v>13.4125</v>
      </c>
      <c r="K3247" s="26" t="e">
        <f t="shared" si="156"/>
        <v>#REF!</v>
      </c>
      <c r="L3247" s="75" t="e">
        <f t="shared" si="158"/>
        <v>#REF!</v>
      </c>
    </row>
    <row r="3248" spans="7:12" x14ac:dyDescent="0.25">
      <c r="G3248" s="13"/>
      <c r="H3248" s="13"/>
      <c r="I3248" s="13">
        <v>322</v>
      </c>
      <c r="J3248" s="74">
        <f t="shared" si="157"/>
        <v>13.416666666666666</v>
      </c>
      <c r="K3248" s="26" t="e">
        <f t="shared" si="156"/>
        <v>#REF!</v>
      </c>
      <c r="L3248" s="75" t="e">
        <f t="shared" si="158"/>
        <v>#REF!</v>
      </c>
    </row>
    <row r="3249" spans="7:12" x14ac:dyDescent="0.25">
      <c r="G3249" s="13"/>
      <c r="H3249" s="13"/>
      <c r="I3249" s="13">
        <v>322.10000000000002</v>
      </c>
      <c r="J3249" s="74">
        <f t="shared" si="157"/>
        <v>13.420833333333334</v>
      </c>
      <c r="K3249" s="26" t="e">
        <f t="shared" si="156"/>
        <v>#REF!</v>
      </c>
      <c r="L3249" s="75" t="e">
        <f t="shared" si="158"/>
        <v>#REF!</v>
      </c>
    </row>
    <row r="3250" spans="7:12" x14ac:dyDescent="0.25">
      <c r="G3250" s="13"/>
      <c r="H3250" s="13"/>
      <c r="I3250" s="13">
        <v>322.2</v>
      </c>
      <c r="J3250" s="74">
        <f t="shared" si="157"/>
        <v>13.424999999999999</v>
      </c>
      <c r="K3250" s="26" t="e">
        <f t="shared" si="156"/>
        <v>#REF!</v>
      </c>
      <c r="L3250" s="75" t="e">
        <f t="shared" si="158"/>
        <v>#REF!</v>
      </c>
    </row>
    <row r="3251" spans="7:12" x14ac:dyDescent="0.25">
      <c r="G3251" s="13"/>
      <c r="H3251" s="13"/>
      <c r="I3251" s="13">
        <v>322.3</v>
      </c>
      <c r="J3251" s="74">
        <f t="shared" si="157"/>
        <v>13.429166666666667</v>
      </c>
      <c r="K3251" s="26" t="e">
        <f t="shared" si="156"/>
        <v>#REF!</v>
      </c>
      <c r="L3251" s="75" t="e">
        <f t="shared" si="158"/>
        <v>#REF!</v>
      </c>
    </row>
    <row r="3252" spans="7:12" x14ac:dyDescent="0.25">
      <c r="G3252" s="13"/>
      <c r="H3252" s="13"/>
      <c r="I3252" s="13">
        <v>322.39999999999998</v>
      </c>
      <c r="J3252" s="74">
        <f t="shared" si="157"/>
        <v>13.433333333333332</v>
      </c>
      <c r="K3252" s="26" t="e">
        <f t="shared" si="156"/>
        <v>#REF!</v>
      </c>
      <c r="L3252" s="75" t="e">
        <f t="shared" si="158"/>
        <v>#REF!</v>
      </c>
    </row>
    <row r="3253" spans="7:12" x14ac:dyDescent="0.25">
      <c r="G3253" s="13"/>
      <c r="H3253" s="13"/>
      <c r="I3253" s="13">
        <v>322.5</v>
      </c>
      <c r="J3253" s="74">
        <f t="shared" si="157"/>
        <v>13.4375</v>
      </c>
      <c r="K3253" s="26" t="e">
        <f t="shared" si="156"/>
        <v>#REF!</v>
      </c>
      <c r="L3253" s="75" t="e">
        <f t="shared" si="158"/>
        <v>#REF!</v>
      </c>
    </row>
    <row r="3254" spans="7:12" x14ac:dyDescent="0.25">
      <c r="G3254" s="13"/>
      <c r="H3254" s="13"/>
      <c r="I3254" s="13">
        <v>322.60000000000002</v>
      </c>
      <c r="J3254" s="74">
        <f t="shared" si="157"/>
        <v>13.441666666666668</v>
      </c>
      <c r="K3254" s="26" t="e">
        <f t="shared" si="156"/>
        <v>#REF!</v>
      </c>
      <c r="L3254" s="75" t="e">
        <f t="shared" si="158"/>
        <v>#REF!</v>
      </c>
    </row>
    <row r="3255" spans="7:12" x14ac:dyDescent="0.25">
      <c r="G3255" s="13"/>
      <c r="H3255" s="13"/>
      <c r="I3255" s="13">
        <v>322.7</v>
      </c>
      <c r="J3255" s="74">
        <f t="shared" si="157"/>
        <v>13.445833333333333</v>
      </c>
      <c r="K3255" s="26" t="e">
        <f t="shared" si="156"/>
        <v>#REF!</v>
      </c>
      <c r="L3255" s="75" t="e">
        <f t="shared" si="158"/>
        <v>#REF!</v>
      </c>
    </row>
    <row r="3256" spans="7:12" x14ac:dyDescent="0.25">
      <c r="G3256" s="13"/>
      <c r="H3256" s="13"/>
      <c r="I3256" s="13">
        <v>322.8</v>
      </c>
      <c r="J3256" s="74">
        <f t="shared" si="157"/>
        <v>13.450000000000001</v>
      </c>
      <c r="K3256" s="26" t="e">
        <f t="shared" si="156"/>
        <v>#REF!</v>
      </c>
      <c r="L3256" s="75" t="e">
        <f t="shared" si="158"/>
        <v>#REF!</v>
      </c>
    </row>
    <row r="3257" spans="7:12" x14ac:dyDescent="0.25">
      <c r="G3257" s="13"/>
      <c r="H3257" s="13"/>
      <c r="I3257" s="13">
        <v>322.89999999999998</v>
      </c>
      <c r="J3257" s="74">
        <f t="shared" si="157"/>
        <v>13.454166666666666</v>
      </c>
      <c r="K3257" s="26" t="e">
        <f t="shared" si="156"/>
        <v>#REF!</v>
      </c>
      <c r="L3257" s="75" t="e">
        <f t="shared" si="158"/>
        <v>#REF!</v>
      </c>
    </row>
    <row r="3258" spans="7:12" x14ac:dyDescent="0.25">
      <c r="G3258" s="13"/>
      <c r="H3258" s="13"/>
      <c r="I3258" s="13">
        <v>323</v>
      </c>
      <c r="J3258" s="74">
        <f t="shared" si="157"/>
        <v>13.458333333333334</v>
      </c>
      <c r="K3258" s="26" t="e">
        <f t="shared" si="156"/>
        <v>#REF!</v>
      </c>
      <c r="L3258" s="75" t="e">
        <f t="shared" si="158"/>
        <v>#REF!</v>
      </c>
    </row>
    <row r="3259" spans="7:12" x14ac:dyDescent="0.25">
      <c r="G3259" s="13"/>
      <c r="H3259" s="13"/>
      <c r="I3259" s="13">
        <v>323.10000000000002</v>
      </c>
      <c r="J3259" s="74">
        <f t="shared" si="157"/>
        <v>13.4625</v>
      </c>
      <c r="K3259" s="26" t="e">
        <f t="shared" si="156"/>
        <v>#REF!</v>
      </c>
      <c r="L3259" s="75" t="e">
        <f t="shared" si="158"/>
        <v>#REF!</v>
      </c>
    </row>
    <row r="3260" spans="7:12" x14ac:dyDescent="0.25">
      <c r="G3260" s="13"/>
      <c r="H3260" s="13"/>
      <c r="I3260" s="13">
        <v>323.2</v>
      </c>
      <c r="J3260" s="74">
        <f t="shared" si="157"/>
        <v>13.466666666666667</v>
      </c>
      <c r="K3260" s="26" t="e">
        <f t="shared" si="156"/>
        <v>#REF!</v>
      </c>
      <c r="L3260" s="75" t="e">
        <f t="shared" si="158"/>
        <v>#REF!</v>
      </c>
    </row>
    <row r="3261" spans="7:12" x14ac:dyDescent="0.25">
      <c r="G3261" s="13"/>
      <c r="H3261" s="13"/>
      <c r="I3261" s="13">
        <v>323.3</v>
      </c>
      <c r="J3261" s="74">
        <f t="shared" si="157"/>
        <v>13.470833333333333</v>
      </c>
      <c r="K3261" s="26" t="e">
        <f t="shared" si="156"/>
        <v>#REF!</v>
      </c>
      <c r="L3261" s="75" t="e">
        <f t="shared" si="158"/>
        <v>#REF!</v>
      </c>
    </row>
    <row r="3262" spans="7:12" x14ac:dyDescent="0.25">
      <c r="G3262" s="13"/>
      <c r="H3262" s="13"/>
      <c r="I3262" s="13">
        <v>323.39999999999998</v>
      </c>
      <c r="J3262" s="74">
        <f t="shared" si="157"/>
        <v>13.475</v>
      </c>
      <c r="K3262" s="26" t="e">
        <f t="shared" si="156"/>
        <v>#REF!</v>
      </c>
      <c r="L3262" s="75" t="e">
        <f t="shared" si="158"/>
        <v>#REF!</v>
      </c>
    </row>
    <row r="3263" spans="7:12" x14ac:dyDescent="0.25">
      <c r="G3263" s="13"/>
      <c r="H3263" s="13"/>
      <c r="I3263" s="13">
        <v>323.5</v>
      </c>
      <c r="J3263" s="74">
        <f t="shared" si="157"/>
        <v>13.479166666666666</v>
      </c>
      <c r="K3263" s="26" t="e">
        <f t="shared" si="156"/>
        <v>#REF!</v>
      </c>
      <c r="L3263" s="75" t="e">
        <f t="shared" si="158"/>
        <v>#REF!</v>
      </c>
    </row>
    <row r="3264" spans="7:12" x14ac:dyDescent="0.25">
      <c r="G3264" s="13"/>
      <c r="H3264" s="13"/>
      <c r="I3264" s="13">
        <v>323.60000000000002</v>
      </c>
      <c r="J3264" s="74">
        <f t="shared" si="157"/>
        <v>13.483333333333334</v>
      </c>
      <c r="K3264" s="26" t="e">
        <f t="shared" si="156"/>
        <v>#REF!</v>
      </c>
      <c r="L3264" s="75" t="e">
        <f t="shared" si="158"/>
        <v>#REF!</v>
      </c>
    </row>
    <row r="3265" spans="7:12" x14ac:dyDescent="0.25">
      <c r="G3265" s="13"/>
      <c r="H3265" s="13"/>
      <c r="I3265" s="13">
        <v>323.7</v>
      </c>
      <c r="J3265" s="74">
        <f t="shared" si="157"/>
        <v>13.487499999999999</v>
      </c>
      <c r="K3265" s="26" t="e">
        <f t="shared" si="156"/>
        <v>#REF!</v>
      </c>
      <c r="L3265" s="75" t="e">
        <f t="shared" si="158"/>
        <v>#REF!</v>
      </c>
    </row>
    <row r="3266" spans="7:12" x14ac:dyDescent="0.25">
      <c r="G3266" s="13"/>
      <c r="H3266" s="13"/>
      <c r="I3266" s="13">
        <v>323.8</v>
      </c>
      <c r="J3266" s="74">
        <f t="shared" si="157"/>
        <v>13.491666666666667</v>
      </c>
      <c r="K3266" s="26" t="e">
        <f t="shared" si="156"/>
        <v>#REF!</v>
      </c>
      <c r="L3266" s="75" t="e">
        <f t="shared" si="158"/>
        <v>#REF!</v>
      </c>
    </row>
    <row r="3267" spans="7:12" x14ac:dyDescent="0.25">
      <c r="G3267" s="13"/>
      <c r="H3267" s="13"/>
      <c r="I3267" s="13">
        <v>323.89999999999998</v>
      </c>
      <c r="J3267" s="74">
        <f t="shared" si="157"/>
        <v>13.495833333333332</v>
      </c>
      <c r="K3267" s="26" t="e">
        <f t="shared" si="156"/>
        <v>#REF!</v>
      </c>
      <c r="L3267" s="75" t="e">
        <f t="shared" si="158"/>
        <v>#REF!</v>
      </c>
    </row>
    <row r="3268" spans="7:12" x14ac:dyDescent="0.25">
      <c r="G3268" s="13"/>
      <c r="H3268" s="13"/>
      <c r="I3268" s="13">
        <v>324</v>
      </c>
      <c r="J3268" s="74">
        <f t="shared" si="157"/>
        <v>13.5</v>
      </c>
      <c r="K3268" s="26" t="e">
        <f t="shared" si="156"/>
        <v>#REF!</v>
      </c>
      <c r="L3268" s="75" t="e">
        <f t="shared" si="158"/>
        <v>#REF!</v>
      </c>
    </row>
    <row r="3269" spans="7:12" x14ac:dyDescent="0.25">
      <c r="G3269" s="13"/>
      <c r="H3269" s="13"/>
      <c r="I3269" s="13">
        <v>324.10000000000002</v>
      </c>
      <c r="J3269" s="74">
        <f t="shared" si="157"/>
        <v>13.504166666666668</v>
      </c>
      <c r="K3269" s="26" t="e">
        <f t="shared" si="156"/>
        <v>#REF!</v>
      </c>
      <c r="L3269" s="75" t="e">
        <f t="shared" si="158"/>
        <v>#REF!</v>
      </c>
    </row>
    <row r="3270" spans="7:12" x14ac:dyDescent="0.25">
      <c r="G3270" s="13"/>
      <c r="H3270" s="13"/>
      <c r="I3270" s="13">
        <v>324.2</v>
      </c>
      <c r="J3270" s="74">
        <f t="shared" si="157"/>
        <v>13.508333333333333</v>
      </c>
      <c r="K3270" s="26" t="e">
        <f t="shared" si="156"/>
        <v>#REF!</v>
      </c>
      <c r="L3270" s="75" t="e">
        <f t="shared" si="158"/>
        <v>#REF!</v>
      </c>
    </row>
    <row r="3271" spans="7:12" x14ac:dyDescent="0.25">
      <c r="G3271" s="13"/>
      <c r="H3271" s="13"/>
      <c r="I3271" s="13">
        <v>324.3</v>
      </c>
      <c r="J3271" s="74">
        <f t="shared" si="157"/>
        <v>13.512500000000001</v>
      </c>
      <c r="K3271" s="26" t="e">
        <f t="shared" si="156"/>
        <v>#REF!</v>
      </c>
      <c r="L3271" s="75" t="e">
        <f t="shared" si="158"/>
        <v>#REF!</v>
      </c>
    </row>
    <row r="3272" spans="7:12" x14ac:dyDescent="0.25">
      <c r="G3272" s="13"/>
      <c r="H3272" s="13"/>
      <c r="I3272" s="13">
        <v>324.39999999999998</v>
      </c>
      <c r="J3272" s="74">
        <f t="shared" si="157"/>
        <v>13.516666666666666</v>
      </c>
      <c r="K3272" s="26" t="e">
        <f t="shared" si="156"/>
        <v>#REF!</v>
      </c>
      <c r="L3272" s="75" t="e">
        <f t="shared" si="158"/>
        <v>#REF!</v>
      </c>
    </row>
    <row r="3273" spans="7:12" x14ac:dyDescent="0.25">
      <c r="G3273" s="13"/>
      <c r="H3273" s="13"/>
      <c r="I3273" s="13">
        <v>324.5</v>
      </c>
      <c r="J3273" s="74">
        <f t="shared" si="157"/>
        <v>13.520833333333334</v>
      </c>
      <c r="K3273" s="26" t="e">
        <f t="shared" si="156"/>
        <v>#REF!</v>
      </c>
      <c r="L3273" s="75" t="e">
        <f t="shared" si="158"/>
        <v>#REF!</v>
      </c>
    </row>
    <row r="3274" spans="7:12" x14ac:dyDescent="0.25">
      <c r="G3274" s="13"/>
      <c r="H3274" s="13"/>
      <c r="I3274" s="13">
        <v>324.60000000000002</v>
      </c>
      <c r="J3274" s="74">
        <f t="shared" si="157"/>
        <v>13.525</v>
      </c>
      <c r="K3274" s="26" t="e">
        <f t="shared" si="156"/>
        <v>#REF!</v>
      </c>
      <c r="L3274" s="75" t="e">
        <f t="shared" si="158"/>
        <v>#REF!</v>
      </c>
    </row>
    <row r="3275" spans="7:12" x14ac:dyDescent="0.25">
      <c r="G3275" s="13"/>
      <c r="H3275" s="13"/>
      <c r="I3275" s="13">
        <v>324.7</v>
      </c>
      <c r="J3275" s="74">
        <f t="shared" si="157"/>
        <v>13.529166666666667</v>
      </c>
      <c r="K3275" s="26" t="e">
        <f t="shared" si="156"/>
        <v>#REF!</v>
      </c>
      <c r="L3275" s="75" t="e">
        <f t="shared" si="158"/>
        <v>#REF!</v>
      </c>
    </row>
    <row r="3276" spans="7:12" x14ac:dyDescent="0.25">
      <c r="G3276" s="13"/>
      <c r="H3276" s="13"/>
      <c r="I3276" s="13">
        <v>324.8</v>
      </c>
      <c r="J3276" s="74">
        <f t="shared" si="157"/>
        <v>13.533333333333333</v>
      </c>
      <c r="K3276" s="26" t="e">
        <f t="shared" si="156"/>
        <v>#REF!</v>
      </c>
      <c r="L3276" s="75" t="e">
        <f t="shared" si="158"/>
        <v>#REF!</v>
      </c>
    </row>
    <row r="3277" spans="7:12" x14ac:dyDescent="0.25">
      <c r="G3277" s="13"/>
      <c r="H3277" s="13"/>
      <c r="I3277" s="13">
        <v>324.89999999999998</v>
      </c>
      <c r="J3277" s="74">
        <f t="shared" si="157"/>
        <v>13.5375</v>
      </c>
      <c r="K3277" s="26" t="e">
        <f t="shared" si="156"/>
        <v>#REF!</v>
      </c>
      <c r="L3277" s="75" t="e">
        <f t="shared" si="158"/>
        <v>#REF!</v>
      </c>
    </row>
    <row r="3278" spans="7:12" x14ac:dyDescent="0.25">
      <c r="G3278" s="13"/>
      <c r="H3278" s="13"/>
      <c r="I3278" s="13">
        <v>325</v>
      </c>
      <c r="J3278" s="74">
        <f t="shared" si="157"/>
        <v>13.541666666666666</v>
      </c>
      <c r="K3278" s="26" t="e">
        <f t="shared" si="156"/>
        <v>#REF!</v>
      </c>
      <c r="L3278" s="75" t="e">
        <f t="shared" si="158"/>
        <v>#REF!</v>
      </c>
    </row>
    <row r="3279" spans="7:12" x14ac:dyDescent="0.25">
      <c r="G3279" s="13"/>
      <c r="H3279" s="13"/>
      <c r="I3279" s="13">
        <v>325.10000000000002</v>
      </c>
      <c r="J3279" s="74">
        <f t="shared" si="157"/>
        <v>13.545833333333334</v>
      </c>
      <c r="K3279" s="26" t="e">
        <f t="shared" si="156"/>
        <v>#REF!</v>
      </c>
      <c r="L3279" s="75" t="e">
        <f t="shared" si="158"/>
        <v>#REF!</v>
      </c>
    </row>
    <row r="3280" spans="7:12" x14ac:dyDescent="0.25">
      <c r="G3280" s="13"/>
      <c r="H3280" s="13"/>
      <c r="I3280" s="13">
        <v>325.2</v>
      </c>
      <c r="J3280" s="74">
        <f t="shared" si="157"/>
        <v>13.549999999999999</v>
      </c>
      <c r="K3280" s="26" t="e">
        <f t="shared" si="156"/>
        <v>#REF!</v>
      </c>
      <c r="L3280" s="75" t="e">
        <f t="shared" si="158"/>
        <v>#REF!</v>
      </c>
    </row>
    <row r="3281" spans="7:12" x14ac:dyDescent="0.25">
      <c r="G3281" s="13"/>
      <c r="H3281" s="13"/>
      <c r="I3281" s="13">
        <v>325.3</v>
      </c>
      <c r="J3281" s="74">
        <f t="shared" si="157"/>
        <v>13.554166666666667</v>
      </c>
      <c r="K3281" s="26" t="e">
        <f t="shared" si="156"/>
        <v>#REF!</v>
      </c>
      <c r="L3281" s="75" t="e">
        <f t="shared" si="158"/>
        <v>#REF!</v>
      </c>
    </row>
    <row r="3282" spans="7:12" x14ac:dyDescent="0.25">
      <c r="G3282" s="13"/>
      <c r="H3282" s="13"/>
      <c r="I3282" s="13">
        <v>325.39999999999998</v>
      </c>
      <c r="J3282" s="74">
        <f t="shared" si="157"/>
        <v>13.558333333333332</v>
      </c>
      <c r="K3282" s="26" t="e">
        <f t="shared" si="156"/>
        <v>#REF!</v>
      </c>
      <c r="L3282" s="75" t="e">
        <f t="shared" si="158"/>
        <v>#REF!</v>
      </c>
    </row>
    <row r="3283" spans="7:12" x14ac:dyDescent="0.25">
      <c r="G3283" s="13"/>
      <c r="H3283" s="13"/>
      <c r="I3283" s="13">
        <v>325.5</v>
      </c>
      <c r="J3283" s="74">
        <f t="shared" si="157"/>
        <v>13.5625</v>
      </c>
      <c r="K3283" s="26" t="e">
        <f t="shared" si="156"/>
        <v>#REF!</v>
      </c>
      <c r="L3283" s="75" t="e">
        <f t="shared" si="158"/>
        <v>#REF!</v>
      </c>
    </row>
    <row r="3284" spans="7:12" x14ac:dyDescent="0.25">
      <c r="G3284" s="13"/>
      <c r="H3284" s="13"/>
      <c r="I3284" s="13">
        <v>325.60000000000002</v>
      </c>
      <c r="J3284" s="74">
        <f t="shared" si="157"/>
        <v>13.566666666666668</v>
      </c>
      <c r="K3284" s="26" t="e">
        <f t="shared" si="156"/>
        <v>#REF!</v>
      </c>
      <c r="L3284" s="75" t="e">
        <f t="shared" si="158"/>
        <v>#REF!</v>
      </c>
    </row>
    <row r="3285" spans="7:12" x14ac:dyDescent="0.25">
      <c r="G3285" s="13"/>
      <c r="H3285" s="13"/>
      <c r="I3285" s="13">
        <v>325.7</v>
      </c>
      <c r="J3285" s="74">
        <f t="shared" si="157"/>
        <v>13.570833333333333</v>
      </c>
      <c r="K3285" s="26" t="e">
        <f t="shared" si="156"/>
        <v>#REF!</v>
      </c>
      <c r="L3285" s="75" t="e">
        <f t="shared" si="158"/>
        <v>#REF!</v>
      </c>
    </row>
    <row r="3286" spans="7:12" x14ac:dyDescent="0.25">
      <c r="G3286" s="13"/>
      <c r="H3286" s="13"/>
      <c r="I3286" s="13">
        <v>325.8</v>
      </c>
      <c r="J3286" s="74">
        <f t="shared" si="157"/>
        <v>13.575000000000001</v>
      </c>
      <c r="K3286" s="26" t="e">
        <f t="shared" si="156"/>
        <v>#REF!</v>
      </c>
      <c r="L3286" s="75" t="e">
        <f t="shared" si="158"/>
        <v>#REF!</v>
      </c>
    </row>
    <row r="3287" spans="7:12" x14ac:dyDescent="0.25">
      <c r="G3287" s="13"/>
      <c r="H3287" s="13"/>
      <c r="I3287" s="13">
        <v>325.89999999999998</v>
      </c>
      <c r="J3287" s="74">
        <f t="shared" si="157"/>
        <v>13.579166666666666</v>
      </c>
      <c r="K3287" s="26" t="e">
        <f t="shared" si="156"/>
        <v>#REF!</v>
      </c>
      <c r="L3287" s="75" t="e">
        <f t="shared" si="158"/>
        <v>#REF!</v>
      </c>
    </row>
    <row r="3288" spans="7:12" x14ac:dyDescent="0.25">
      <c r="G3288" s="13"/>
      <c r="H3288" s="13"/>
      <c r="I3288" s="13">
        <v>326</v>
      </c>
      <c r="J3288" s="74">
        <f t="shared" si="157"/>
        <v>13.583333333333334</v>
      </c>
      <c r="K3288" s="26" t="e">
        <f t="shared" si="156"/>
        <v>#REF!</v>
      </c>
      <c r="L3288" s="75" t="e">
        <f t="shared" si="158"/>
        <v>#REF!</v>
      </c>
    </row>
    <row r="3289" spans="7:12" x14ac:dyDescent="0.25">
      <c r="G3289" s="13"/>
      <c r="H3289" s="13"/>
      <c r="I3289" s="13">
        <v>326.10000000000002</v>
      </c>
      <c r="J3289" s="74">
        <f t="shared" si="157"/>
        <v>13.5875</v>
      </c>
      <c r="K3289" s="26" t="e">
        <f t="shared" si="156"/>
        <v>#REF!</v>
      </c>
      <c r="L3289" s="75" t="e">
        <f t="shared" si="158"/>
        <v>#REF!</v>
      </c>
    </row>
    <row r="3290" spans="7:12" x14ac:dyDescent="0.25">
      <c r="G3290" s="13"/>
      <c r="H3290" s="13"/>
      <c r="I3290" s="13">
        <v>326.2</v>
      </c>
      <c r="J3290" s="74">
        <f t="shared" si="157"/>
        <v>13.591666666666667</v>
      </c>
      <c r="K3290" s="26" t="e">
        <f t="shared" si="156"/>
        <v>#REF!</v>
      </c>
      <c r="L3290" s="75" t="e">
        <f t="shared" si="158"/>
        <v>#REF!</v>
      </c>
    </row>
    <row r="3291" spans="7:12" x14ac:dyDescent="0.25">
      <c r="G3291" s="13"/>
      <c r="H3291" s="13"/>
      <c r="I3291" s="13">
        <v>326.3</v>
      </c>
      <c r="J3291" s="74">
        <f t="shared" si="157"/>
        <v>13.595833333333333</v>
      </c>
      <c r="K3291" s="26" t="e">
        <f t="shared" si="156"/>
        <v>#REF!</v>
      </c>
      <c r="L3291" s="75" t="e">
        <f t="shared" si="158"/>
        <v>#REF!</v>
      </c>
    </row>
    <row r="3292" spans="7:12" x14ac:dyDescent="0.25">
      <c r="G3292" s="13"/>
      <c r="H3292" s="13"/>
      <c r="I3292" s="13">
        <v>326.39999999999998</v>
      </c>
      <c r="J3292" s="74">
        <f t="shared" si="157"/>
        <v>13.6</v>
      </c>
      <c r="K3292" s="26" t="e">
        <f t="shared" ref="K3292:K3355" si="159">100%-EXP(-I3292/24*$B$10)</f>
        <v>#REF!</v>
      </c>
      <c r="L3292" s="75" t="e">
        <f t="shared" si="158"/>
        <v>#REF!</v>
      </c>
    </row>
    <row r="3293" spans="7:12" x14ac:dyDescent="0.25">
      <c r="G3293" s="13"/>
      <c r="H3293" s="13"/>
      <c r="I3293" s="13">
        <v>326.5</v>
      </c>
      <c r="J3293" s="74">
        <f t="shared" ref="J3293:J3356" si="160">I3293/24</f>
        <v>13.604166666666666</v>
      </c>
      <c r="K3293" s="26" t="e">
        <f t="shared" si="159"/>
        <v>#REF!</v>
      </c>
      <c r="L3293" s="75" t="e">
        <f t="shared" si="158"/>
        <v>#REF!</v>
      </c>
    </row>
    <row r="3294" spans="7:12" x14ac:dyDescent="0.25">
      <c r="G3294" s="13"/>
      <c r="H3294" s="13"/>
      <c r="I3294" s="13">
        <v>326.60000000000002</v>
      </c>
      <c r="J3294" s="74">
        <f t="shared" si="160"/>
        <v>13.608333333333334</v>
      </c>
      <c r="K3294" s="26" t="e">
        <f t="shared" si="159"/>
        <v>#REF!</v>
      </c>
      <c r="L3294" s="75" t="e">
        <f t="shared" si="158"/>
        <v>#REF!</v>
      </c>
    </row>
    <row r="3295" spans="7:12" x14ac:dyDescent="0.25">
      <c r="G3295" s="13"/>
      <c r="H3295" s="13"/>
      <c r="I3295" s="13">
        <v>326.7</v>
      </c>
      <c r="J3295" s="74">
        <f t="shared" si="160"/>
        <v>13.612499999999999</v>
      </c>
      <c r="K3295" s="26" t="e">
        <f t="shared" si="159"/>
        <v>#REF!</v>
      </c>
      <c r="L3295" s="75" t="e">
        <f t="shared" ref="L3295:L3358" si="161">K3295-K3294</f>
        <v>#REF!</v>
      </c>
    </row>
    <row r="3296" spans="7:12" x14ac:dyDescent="0.25">
      <c r="G3296" s="13"/>
      <c r="H3296" s="13"/>
      <c r="I3296" s="13">
        <v>326.8</v>
      </c>
      <c r="J3296" s="74">
        <f t="shared" si="160"/>
        <v>13.616666666666667</v>
      </c>
      <c r="K3296" s="26" t="e">
        <f t="shared" si="159"/>
        <v>#REF!</v>
      </c>
      <c r="L3296" s="75" t="e">
        <f t="shared" si="161"/>
        <v>#REF!</v>
      </c>
    </row>
    <row r="3297" spans="7:12" x14ac:dyDescent="0.25">
      <c r="G3297" s="13"/>
      <c r="H3297" s="13"/>
      <c r="I3297" s="13">
        <v>326.89999999999998</v>
      </c>
      <c r="J3297" s="74">
        <f t="shared" si="160"/>
        <v>13.620833333333332</v>
      </c>
      <c r="K3297" s="26" t="e">
        <f t="shared" si="159"/>
        <v>#REF!</v>
      </c>
      <c r="L3297" s="75" t="e">
        <f t="shared" si="161"/>
        <v>#REF!</v>
      </c>
    </row>
    <row r="3298" spans="7:12" x14ac:dyDescent="0.25">
      <c r="G3298" s="13"/>
      <c r="H3298" s="13"/>
      <c r="I3298" s="13">
        <v>327</v>
      </c>
      <c r="J3298" s="74">
        <f t="shared" si="160"/>
        <v>13.625</v>
      </c>
      <c r="K3298" s="26" t="e">
        <f t="shared" si="159"/>
        <v>#REF!</v>
      </c>
      <c r="L3298" s="75" t="e">
        <f t="shared" si="161"/>
        <v>#REF!</v>
      </c>
    </row>
    <row r="3299" spans="7:12" x14ac:dyDescent="0.25">
      <c r="G3299" s="13"/>
      <c r="H3299" s="13"/>
      <c r="I3299" s="13">
        <v>327.10000000000002</v>
      </c>
      <c r="J3299" s="74">
        <f t="shared" si="160"/>
        <v>13.629166666666668</v>
      </c>
      <c r="K3299" s="26" t="e">
        <f t="shared" si="159"/>
        <v>#REF!</v>
      </c>
      <c r="L3299" s="75" t="e">
        <f t="shared" si="161"/>
        <v>#REF!</v>
      </c>
    </row>
    <row r="3300" spans="7:12" x14ac:dyDescent="0.25">
      <c r="G3300" s="13"/>
      <c r="H3300" s="13"/>
      <c r="I3300" s="13">
        <v>327.2</v>
      </c>
      <c r="J3300" s="74">
        <f t="shared" si="160"/>
        <v>13.633333333333333</v>
      </c>
      <c r="K3300" s="26" t="e">
        <f t="shared" si="159"/>
        <v>#REF!</v>
      </c>
      <c r="L3300" s="75" t="e">
        <f t="shared" si="161"/>
        <v>#REF!</v>
      </c>
    </row>
    <row r="3301" spans="7:12" x14ac:dyDescent="0.25">
      <c r="G3301" s="13"/>
      <c r="H3301" s="13"/>
      <c r="I3301" s="13">
        <v>327.3</v>
      </c>
      <c r="J3301" s="74">
        <f t="shared" si="160"/>
        <v>13.637500000000001</v>
      </c>
      <c r="K3301" s="26" t="e">
        <f t="shared" si="159"/>
        <v>#REF!</v>
      </c>
      <c r="L3301" s="75" t="e">
        <f t="shared" si="161"/>
        <v>#REF!</v>
      </c>
    </row>
    <row r="3302" spans="7:12" x14ac:dyDescent="0.25">
      <c r="G3302" s="13"/>
      <c r="H3302" s="13"/>
      <c r="I3302" s="13">
        <v>327.39999999999998</v>
      </c>
      <c r="J3302" s="74">
        <f t="shared" si="160"/>
        <v>13.641666666666666</v>
      </c>
      <c r="K3302" s="26" t="e">
        <f t="shared" si="159"/>
        <v>#REF!</v>
      </c>
      <c r="L3302" s="75" t="e">
        <f t="shared" si="161"/>
        <v>#REF!</v>
      </c>
    </row>
    <row r="3303" spans="7:12" x14ac:dyDescent="0.25">
      <c r="G3303" s="13"/>
      <c r="H3303" s="13"/>
      <c r="I3303" s="13">
        <v>327.5</v>
      </c>
      <c r="J3303" s="74">
        <f t="shared" si="160"/>
        <v>13.645833333333334</v>
      </c>
      <c r="K3303" s="26" t="e">
        <f t="shared" si="159"/>
        <v>#REF!</v>
      </c>
      <c r="L3303" s="75" t="e">
        <f t="shared" si="161"/>
        <v>#REF!</v>
      </c>
    </row>
    <row r="3304" spans="7:12" x14ac:dyDescent="0.25">
      <c r="G3304" s="13"/>
      <c r="H3304" s="13"/>
      <c r="I3304" s="13">
        <v>327.60000000000002</v>
      </c>
      <c r="J3304" s="74">
        <f t="shared" si="160"/>
        <v>13.65</v>
      </c>
      <c r="K3304" s="26" t="e">
        <f t="shared" si="159"/>
        <v>#REF!</v>
      </c>
      <c r="L3304" s="75" t="e">
        <f t="shared" si="161"/>
        <v>#REF!</v>
      </c>
    </row>
    <row r="3305" spans="7:12" x14ac:dyDescent="0.25">
      <c r="G3305" s="13"/>
      <c r="H3305" s="13"/>
      <c r="I3305" s="13">
        <v>327.7</v>
      </c>
      <c r="J3305" s="74">
        <f t="shared" si="160"/>
        <v>13.654166666666667</v>
      </c>
      <c r="K3305" s="26" t="e">
        <f t="shared" si="159"/>
        <v>#REF!</v>
      </c>
      <c r="L3305" s="75" t="e">
        <f t="shared" si="161"/>
        <v>#REF!</v>
      </c>
    </row>
    <row r="3306" spans="7:12" x14ac:dyDescent="0.25">
      <c r="G3306" s="13"/>
      <c r="H3306" s="13"/>
      <c r="I3306" s="13">
        <v>327.8</v>
      </c>
      <c r="J3306" s="74">
        <f t="shared" si="160"/>
        <v>13.658333333333333</v>
      </c>
      <c r="K3306" s="26" t="e">
        <f t="shared" si="159"/>
        <v>#REF!</v>
      </c>
      <c r="L3306" s="75" t="e">
        <f t="shared" si="161"/>
        <v>#REF!</v>
      </c>
    </row>
    <row r="3307" spans="7:12" x14ac:dyDescent="0.25">
      <c r="G3307" s="13"/>
      <c r="H3307" s="13"/>
      <c r="I3307" s="13">
        <v>327.9</v>
      </c>
      <c r="J3307" s="74">
        <f t="shared" si="160"/>
        <v>13.6625</v>
      </c>
      <c r="K3307" s="26" t="e">
        <f t="shared" si="159"/>
        <v>#REF!</v>
      </c>
      <c r="L3307" s="75" t="e">
        <f t="shared" si="161"/>
        <v>#REF!</v>
      </c>
    </row>
    <row r="3308" spans="7:12" x14ac:dyDescent="0.25">
      <c r="G3308" s="13"/>
      <c r="H3308" s="13"/>
      <c r="I3308" s="13">
        <v>328</v>
      </c>
      <c r="J3308" s="74">
        <f t="shared" si="160"/>
        <v>13.666666666666666</v>
      </c>
      <c r="K3308" s="26" t="e">
        <f t="shared" si="159"/>
        <v>#REF!</v>
      </c>
      <c r="L3308" s="75" t="e">
        <f t="shared" si="161"/>
        <v>#REF!</v>
      </c>
    </row>
    <row r="3309" spans="7:12" x14ac:dyDescent="0.25">
      <c r="G3309" s="13"/>
      <c r="H3309" s="13"/>
      <c r="I3309" s="13">
        <v>328.1</v>
      </c>
      <c r="J3309" s="74">
        <f t="shared" si="160"/>
        <v>13.670833333333334</v>
      </c>
      <c r="K3309" s="26" t="e">
        <f t="shared" si="159"/>
        <v>#REF!</v>
      </c>
      <c r="L3309" s="75" t="e">
        <f t="shared" si="161"/>
        <v>#REF!</v>
      </c>
    </row>
    <row r="3310" spans="7:12" x14ac:dyDescent="0.25">
      <c r="G3310" s="13"/>
      <c r="H3310" s="13"/>
      <c r="I3310" s="13">
        <v>328.2</v>
      </c>
      <c r="J3310" s="74">
        <f t="shared" si="160"/>
        <v>13.674999999999999</v>
      </c>
      <c r="K3310" s="26" t="e">
        <f t="shared" si="159"/>
        <v>#REF!</v>
      </c>
      <c r="L3310" s="75" t="e">
        <f t="shared" si="161"/>
        <v>#REF!</v>
      </c>
    </row>
    <row r="3311" spans="7:12" x14ac:dyDescent="0.25">
      <c r="G3311" s="13"/>
      <c r="H3311" s="13"/>
      <c r="I3311" s="13">
        <v>328.3</v>
      </c>
      <c r="J3311" s="74">
        <f t="shared" si="160"/>
        <v>13.679166666666667</v>
      </c>
      <c r="K3311" s="26" t="e">
        <f t="shared" si="159"/>
        <v>#REF!</v>
      </c>
      <c r="L3311" s="75" t="e">
        <f t="shared" si="161"/>
        <v>#REF!</v>
      </c>
    </row>
    <row r="3312" spans="7:12" x14ac:dyDescent="0.25">
      <c r="G3312" s="13"/>
      <c r="H3312" s="13"/>
      <c r="I3312" s="13">
        <v>328.4</v>
      </c>
      <c r="J3312" s="74">
        <f t="shared" si="160"/>
        <v>13.683333333333332</v>
      </c>
      <c r="K3312" s="26" t="e">
        <f t="shared" si="159"/>
        <v>#REF!</v>
      </c>
      <c r="L3312" s="75" t="e">
        <f t="shared" si="161"/>
        <v>#REF!</v>
      </c>
    </row>
    <row r="3313" spans="7:12" x14ac:dyDescent="0.25">
      <c r="G3313" s="13"/>
      <c r="H3313" s="13"/>
      <c r="I3313" s="13">
        <v>328.5</v>
      </c>
      <c r="J3313" s="74">
        <f t="shared" si="160"/>
        <v>13.6875</v>
      </c>
      <c r="K3313" s="26" t="e">
        <f t="shared" si="159"/>
        <v>#REF!</v>
      </c>
      <c r="L3313" s="75" t="e">
        <f t="shared" si="161"/>
        <v>#REF!</v>
      </c>
    </row>
    <row r="3314" spans="7:12" x14ac:dyDescent="0.25">
      <c r="G3314" s="13"/>
      <c r="H3314" s="13"/>
      <c r="I3314" s="13">
        <v>328.6</v>
      </c>
      <c r="J3314" s="74">
        <f t="shared" si="160"/>
        <v>13.691666666666668</v>
      </c>
      <c r="K3314" s="26" t="e">
        <f t="shared" si="159"/>
        <v>#REF!</v>
      </c>
      <c r="L3314" s="75" t="e">
        <f t="shared" si="161"/>
        <v>#REF!</v>
      </c>
    </row>
    <row r="3315" spans="7:12" x14ac:dyDescent="0.25">
      <c r="G3315" s="13"/>
      <c r="H3315" s="13"/>
      <c r="I3315" s="13">
        <v>328.7</v>
      </c>
      <c r="J3315" s="74">
        <f t="shared" si="160"/>
        <v>13.695833333333333</v>
      </c>
      <c r="K3315" s="26" t="e">
        <f t="shared" si="159"/>
        <v>#REF!</v>
      </c>
      <c r="L3315" s="75" t="e">
        <f t="shared" si="161"/>
        <v>#REF!</v>
      </c>
    </row>
    <row r="3316" spans="7:12" x14ac:dyDescent="0.25">
      <c r="G3316" s="13"/>
      <c r="H3316" s="13"/>
      <c r="I3316" s="13">
        <v>328.8</v>
      </c>
      <c r="J3316" s="74">
        <f t="shared" si="160"/>
        <v>13.700000000000001</v>
      </c>
      <c r="K3316" s="26" t="e">
        <f t="shared" si="159"/>
        <v>#REF!</v>
      </c>
      <c r="L3316" s="75" t="e">
        <f t="shared" si="161"/>
        <v>#REF!</v>
      </c>
    </row>
    <row r="3317" spans="7:12" x14ac:dyDescent="0.25">
      <c r="G3317" s="13"/>
      <c r="H3317" s="13"/>
      <c r="I3317" s="13">
        <v>328.9</v>
      </c>
      <c r="J3317" s="74">
        <f t="shared" si="160"/>
        <v>13.704166666666666</v>
      </c>
      <c r="K3317" s="26" t="e">
        <f t="shared" si="159"/>
        <v>#REF!</v>
      </c>
      <c r="L3317" s="75" t="e">
        <f t="shared" si="161"/>
        <v>#REF!</v>
      </c>
    </row>
    <row r="3318" spans="7:12" x14ac:dyDescent="0.25">
      <c r="G3318" s="13"/>
      <c r="H3318" s="13"/>
      <c r="I3318" s="13">
        <v>329</v>
      </c>
      <c r="J3318" s="74">
        <f t="shared" si="160"/>
        <v>13.708333333333334</v>
      </c>
      <c r="K3318" s="26" t="e">
        <f t="shared" si="159"/>
        <v>#REF!</v>
      </c>
      <c r="L3318" s="75" t="e">
        <f t="shared" si="161"/>
        <v>#REF!</v>
      </c>
    </row>
    <row r="3319" spans="7:12" x14ac:dyDescent="0.25">
      <c r="G3319" s="13"/>
      <c r="H3319" s="13"/>
      <c r="I3319" s="13">
        <v>329.1</v>
      </c>
      <c r="J3319" s="74">
        <f t="shared" si="160"/>
        <v>13.7125</v>
      </c>
      <c r="K3319" s="26" t="e">
        <f t="shared" si="159"/>
        <v>#REF!</v>
      </c>
      <c r="L3319" s="75" t="e">
        <f t="shared" si="161"/>
        <v>#REF!</v>
      </c>
    </row>
    <row r="3320" spans="7:12" x14ac:dyDescent="0.25">
      <c r="G3320" s="13"/>
      <c r="H3320" s="13"/>
      <c r="I3320" s="13">
        <v>329.2</v>
      </c>
      <c r="J3320" s="74">
        <f t="shared" si="160"/>
        <v>13.716666666666667</v>
      </c>
      <c r="K3320" s="26" t="e">
        <f t="shared" si="159"/>
        <v>#REF!</v>
      </c>
      <c r="L3320" s="75" t="e">
        <f t="shared" si="161"/>
        <v>#REF!</v>
      </c>
    </row>
    <row r="3321" spans="7:12" x14ac:dyDescent="0.25">
      <c r="G3321" s="13"/>
      <c r="H3321" s="13"/>
      <c r="I3321" s="13">
        <v>329.3</v>
      </c>
      <c r="J3321" s="74">
        <f t="shared" si="160"/>
        <v>13.720833333333333</v>
      </c>
      <c r="K3321" s="26" t="e">
        <f t="shared" si="159"/>
        <v>#REF!</v>
      </c>
      <c r="L3321" s="75" t="e">
        <f t="shared" si="161"/>
        <v>#REF!</v>
      </c>
    </row>
    <row r="3322" spans="7:12" x14ac:dyDescent="0.25">
      <c r="G3322" s="13"/>
      <c r="H3322" s="13"/>
      <c r="I3322" s="13">
        <v>329.4</v>
      </c>
      <c r="J3322" s="74">
        <f t="shared" si="160"/>
        <v>13.725</v>
      </c>
      <c r="K3322" s="26" t="e">
        <f t="shared" si="159"/>
        <v>#REF!</v>
      </c>
      <c r="L3322" s="75" t="e">
        <f t="shared" si="161"/>
        <v>#REF!</v>
      </c>
    </row>
    <row r="3323" spans="7:12" x14ac:dyDescent="0.25">
      <c r="G3323" s="13"/>
      <c r="H3323" s="13"/>
      <c r="I3323" s="13">
        <v>329.5</v>
      </c>
      <c r="J3323" s="74">
        <f t="shared" si="160"/>
        <v>13.729166666666666</v>
      </c>
      <c r="K3323" s="26" t="e">
        <f t="shared" si="159"/>
        <v>#REF!</v>
      </c>
      <c r="L3323" s="75" t="e">
        <f t="shared" si="161"/>
        <v>#REF!</v>
      </c>
    </row>
    <row r="3324" spans="7:12" x14ac:dyDescent="0.25">
      <c r="G3324" s="13"/>
      <c r="H3324" s="13"/>
      <c r="I3324" s="13">
        <v>329.6</v>
      </c>
      <c r="J3324" s="74">
        <f t="shared" si="160"/>
        <v>13.733333333333334</v>
      </c>
      <c r="K3324" s="26" t="e">
        <f t="shared" si="159"/>
        <v>#REF!</v>
      </c>
      <c r="L3324" s="75" t="e">
        <f t="shared" si="161"/>
        <v>#REF!</v>
      </c>
    </row>
    <row r="3325" spans="7:12" x14ac:dyDescent="0.25">
      <c r="G3325" s="13"/>
      <c r="H3325" s="13"/>
      <c r="I3325" s="13">
        <v>329.7</v>
      </c>
      <c r="J3325" s="74">
        <f t="shared" si="160"/>
        <v>13.737499999999999</v>
      </c>
      <c r="K3325" s="26" t="e">
        <f t="shared" si="159"/>
        <v>#REF!</v>
      </c>
      <c r="L3325" s="75" t="e">
        <f t="shared" si="161"/>
        <v>#REF!</v>
      </c>
    </row>
    <row r="3326" spans="7:12" x14ac:dyDescent="0.25">
      <c r="G3326" s="13"/>
      <c r="H3326" s="13"/>
      <c r="I3326" s="13">
        <v>329.8</v>
      </c>
      <c r="J3326" s="74">
        <f t="shared" si="160"/>
        <v>13.741666666666667</v>
      </c>
      <c r="K3326" s="26" t="e">
        <f t="shared" si="159"/>
        <v>#REF!</v>
      </c>
      <c r="L3326" s="75" t="e">
        <f t="shared" si="161"/>
        <v>#REF!</v>
      </c>
    </row>
    <row r="3327" spans="7:12" x14ac:dyDescent="0.25">
      <c r="G3327" s="13"/>
      <c r="H3327" s="13"/>
      <c r="I3327" s="13">
        <v>329.9</v>
      </c>
      <c r="J3327" s="74">
        <f t="shared" si="160"/>
        <v>13.745833333333332</v>
      </c>
      <c r="K3327" s="26" t="e">
        <f t="shared" si="159"/>
        <v>#REF!</v>
      </c>
      <c r="L3327" s="75" t="e">
        <f t="shared" si="161"/>
        <v>#REF!</v>
      </c>
    </row>
    <row r="3328" spans="7:12" x14ac:dyDescent="0.25">
      <c r="G3328" s="13"/>
      <c r="H3328" s="13"/>
      <c r="I3328" s="13">
        <v>330</v>
      </c>
      <c r="J3328" s="74">
        <f t="shared" si="160"/>
        <v>13.75</v>
      </c>
      <c r="K3328" s="26" t="e">
        <f t="shared" si="159"/>
        <v>#REF!</v>
      </c>
      <c r="L3328" s="75" t="e">
        <f t="shared" si="161"/>
        <v>#REF!</v>
      </c>
    </row>
    <row r="3329" spans="7:12" x14ac:dyDescent="0.25">
      <c r="G3329" s="13"/>
      <c r="H3329" s="13"/>
      <c r="I3329" s="13">
        <v>330.1</v>
      </c>
      <c r="J3329" s="74">
        <f t="shared" si="160"/>
        <v>13.754166666666668</v>
      </c>
      <c r="K3329" s="26" t="e">
        <f t="shared" si="159"/>
        <v>#REF!</v>
      </c>
      <c r="L3329" s="75" t="e">
        <f t="shared" si="161"/>
        <v>#REF!</v>
      </c>
    </row>
    <row r="3330" spans="7:12" x14ac:dyDescent="0.25">
      <c r="G3330" s="13"/>
      <c r="H3330" s="13"/>
      <c r="I3330" s="13">
        <v>330.2</v>
      </c>
      <c r="J3330" s="74">
        <f t="shared" si="160"/>
        <v>13.758333333333333</v>
      </c>
      <c r="K3330" s="26" t="e">
        <f t="shared" si="159"/>
        <v>#REF!</v>
      </c>
      <c r="L3330" s="75" t="e">
        <f t="shared" si="161"/>
        <v>#REF!</v>
      </c>
    </row>
    <row r="3331" spans="7:12" x14ac:dyDescent="0.25">
      <c r="G3331" s="13"/>
      <c r="H3331" s="13"/>
      <c r="I3331" s="13">
        <v>330.3</v>
      </c>
      <c r="J3331" s="74">
        <f t="shared" si="160"/>
        <v>13.762500000000001</v>
      </c>
      <c r="K3331" s="26" t="e">
        <f t="shared" si="159"/>
        <v>#REF!</v>
      </c>
      <c r="L3331" s="75" t="e">
        <f t="shared" si="161"/>
        <v>#REF!</v>
      </c>
    </row>
    <row r="3332" spans="7:12" x14ac:dyDescent="0.25">
      <c r="G3332" s="13"/>
      <c r="H3332" s="13"/>
      <c r="I3332" s="13">
        <v>330.4</v>
      </c>
      <c r="J3332" s="74">
        <f t="shared" si="160"/>
        <v>13.766666666666666</v>
      </c>
      <c r="K3332" s="26" t="e">
        <f t="shared" si="159"/>
        <v>#REF!</v>
      </c>
      <c r="L3332" s="75" t="e">
        <f t="shared" si="161"/>
        <v>#REF!</v>
      </c>
    </row>
    <row r="3333" spans="7:12" x14ac:dyDescent="0.25">
      <c r="G3333" s="13"/>
      <c r="H3333" s="13"/>
      <c r="I3333" s="13">
        <v>330.5</v>
      </c>
      <c r="J3333" s="74">
        <f t="shared" si="160"/>
        <v>13.770833333333334</v>
      </c>
      <c r="K3333" s="26" t="e">
        <f t="shared" si="159"/>
        <v>#REF!</v>
      </c>
      <c r="L3333" s="75" t="e">
        <f t="shared" si="161"/>
        <v>#REF!</v>
      </c>
    </row>
    <row r="3334" spans="7:12" x14ac:dyDescent="0.25">
      <c r="G3334" s="13"/>
      <c r="H3334" s="13"/>
      <c r="I3334" s="13">
        <v>330.6</v>
      </c>
      <c r="J3334" s="74">
        <f t="shared" si="160"/>
        <v>13.775</v>
      </c>
      <c r="K3334" s="26" t="e">
        <f t="shared" si="159"/>
        <v>#REF!</v>
      </c>
      <c r="L3334" s="75" t="e">
        <f t="shared" si="161"/>
        <v>#REF!</v>
      </c>
    </row>
    <row r="3335" spans="7:12" x14ac:dyDescent="0.25">
      <c r="G3335" s="13"/>
      <c r="H3335" s="13"/>
      <c r="I3335" s="13">
        <v>330.7</v>
      </c>
      <c r="J3335" s="74">
        <f t="shared" si="160"/>
        <v>13.779166666666667</v>
      </c>
      <c r="K3335" s="26" t="e">
        <f t="shared" si="159"/>
        <v>#REF!</v>
      </c>
      <c r="L3335" s="75" t="e">
        <f t="shared" si="161"/>
        <v>#REF!</v>
      </c>
    </row>
    <row r="3336" spans="7:12" x14ac:dyDescent="0.25">
      <c r="G3336" s="13"/>
      <c r="H3336" s="13"/>
      <c r="I3336" s="13">
        <v>330.8</v>
      </c>
      <c r="J3336" s="74">
        <f t="shared" si="160"/>
        <v>13.783333333333333</v>
      </c>
      <c r="K3336" s="26" t="e">
        <f t="shared" si="159"/>
        <v>#REF!</v>
      </c>
      <c r="L3336" s="75" t="e">
        <f t="shared" si="161"/>
        <v>#REF!</v>
      </c>
    </row>
    <row r="3337" spans="7:12" x14ac:dyDescent="0.25">
      <c r="G3337" s="13"/>
      <c r="H3337" s="13"/>
      <c r="I3337" s="13">
        <v>330.9</v>
      </c>
      <c r="J3337" s="74">
        <f t="shared" si="160"/>
        <v>13.7875</v>
      </c>
      <c r="K3337" s="26" t="e">
        <f t="shared" si="159"/>
        <v>#REF!</v>
      </c>
      <c r="L3337" s="75" t="e">
        <f t="shared" si="161"/>
        <v>#REF!</v>
      </c>
    </row>
    <row r="3338" spans="7:12" x14ac:dyDescent="0.25">
      <c r="G3338" s="13"/>
      <c r="H3338" s="13"/>
      <c r="I3338" s="13">
        <v>331</v>
      </c>
      <c r="J3338" s="74">
        <f t="shared" si="160"/>
        <v>13.791666666666666</v>
      </c>
      <c r="K3338" s="26" t="e">
        <f t="shared" si="159"/>
        <v>#REF!</v>
      </c>
      <c r="L3338" s="75" t="e">
        <f t="shared" si="161"/>
        <v>#REF!</v>
      </c>
    </row>
    <row r="3339" spans="7:12" x14ac:dyDescent="0.25">
      <c r="G3339" s="13"/>
      <c r="H3339" s="13"/>
      <c r="I3339" s="13">
        <v>331.1</v>
      </c>
      <c r="J3339" s="74">
        <f t="shared" si="160"/>
        <v>13.795833333333334</v>
      </c>
      <c r="K3339" s="26" t="e">
        <f t="shared" si="159"/>
        <v>#REF!</v>
      </c>
      <c r="L3339" s="75" t="e">
        <f t="shared" si="161"/>
        <v>#REF!</v>
      </c>
    </row>
    <row r="3340" spans="7:12" x14ac:dyDescent="0.25">
      <c r="G3340" s="13"/>
      <c r="H3340" s="13"/>
      <c r="I3340" s="13">
        <v>331.2</v>
      </c>
      <c r="J3340" s="74">
        <f t="shared" si="160"/>
        <v>13.799999999999999</v>
      </c>
      <c r="K3340" s="26" t="e">
        <f t="shared" si="159"/>
        <v>#REF!</v>
      </c>
      <c r="L3340" s="75" t="e">
        <f t="shared" si="161"/>
        <v>#REF!</v>
      </c>
    </row>
    <row r="3341" spans="7:12" x14ac:dyDescent="0.25">
      <c r="G3341" s="13"/>
      <c r="H3341" s="13"/>
      <c r="I3341" s="13">
        <v>331.3</v>
      </c>
      <c r="J3341" s="74">
        <f t="shared" si="160"/>
        <v>13.804166666666667</v>
      </c>
      <c r="K3341" s="26" t="e">
        <f t="shared" si="159"/>
        <v>#REF!</v>
      </c>
      <c r="L3341" s="75" t="e">
        <f t="shared" si="161"/>
        <v>#REF!</v>
      </c>
    </row>
    <row r="3342" spans="7:12" x14ac:dyDescent="0.25">
      <c r="G3342" s="13"/>
      <c r="H3342" s="13"/>
      <c r="I3342" s="13">
        <v>331.4</v>
      </c>
      <c r="J3342" s="74">
        <f t="shared" si="160"/>
        <v>13.808333333333332</v>
      </c>
      <c r="K3342" s="26" t="e">
        <f t="shared" si="159"/>
        <v>#REF!</v>
      </c>
      <c r="L3342" s="75" t="e">
        <f t="shared" si="161"/>
        <v>#REF!</v>
      </c>
    </row>
    <row r="3343" spans="7:12" x14ac:dyDescent="0.25">
      <c r="G3343" s="13"/>
      <c r="H3343" s="13"/>
      <c r="I3343" s="13">
        <v>331.5</v>
      </c>
      <c r="J3343" s="74">
        <f t="shared" si="160"/>
        <v>13.8125</v>
      </c>
      <c r="K3343" s="26" t="e">
        <f t="shared" si="159"/>
        <v>#REF!</v>
      </c>
      <c r="L3343" s="75" t="e">
        <f t="shared" si="161"/>
        <v>#REF!</v>
      </c>
    </row>
    <row r="3344" spans="7:12" x14ac:dyDescent="0.25">
      <c r="G3344" s="13"/>
      <c r="H3344" s="13"/>
      <c r="I3344" s="13">
        <v>331.6</v>
      </c>
      <c r="J3344" s="74">
        <f t="shared" si="160"/>
        <v>13.816666666666668</v>
      </c>
      <c r="K3344" s="26" t="e">
        <f t="shared" si="159"/>
        <v>#REF!</v>
      </c>
      <c r="L3344" s="75" t="e">
        <f t="shared" si="161"/>
        <v>#REF!</v>
      </c>
    </row>
    <row r="3345" spans="7:12" x14ac:dyDescent="0.25">
      <c r="G3345" s="13"/>
      <c r="H3345" s="13"/>
      <c r="I3345" s="13">
        <v>331.7</v>
      </c>
      <c r="J3345" s="74">
        <f t="shared" si="160"/>
        <v>13.820833333333333</v>
      </c>
      <c r="K3345" s="26" t="e">
        <f t="shared" si="159"/>
        <v>#REF!</v>
      </c>
      <c r="L3345" s="75" t="e">
        <f t="shared" si="161"/>
        <v>#REF!</v>
      </c>
    </row>
    <row r="3346" spans="7:12" x14ac:dyDescent="0.25">
      <c r="G3346" s="13"/>
      <c r="H3346" s="13"/>
      <c r="I3346" s="13">
        <v>331.8</v>
      </c>
      <c r="J3346" s="74">
        <f t="shared" si="160"/>
        <v>13.825000000000001</v>
      </c>
      <c r="K3346" s="26" t="e">
        <f t="shared" si="159"/>
        <v>#REF!</v>
      </c>
      <c r="L3346" s="75" t="e">
        <f t="shared" si="161"/>
        <v>#REF!</v>
      </c>
    </row>
    <row r="3347" spans="7:12" x14ac:dyDescent="0.25">
      <c r="G3347" s="13"/>
      <c r="H3347" s="13"/>
      <c r="I3347" s="13">
        <v>331.9</v>
      </c>
      <c r="J3347" s="74">
        <f t="shared" si="160"/>
        <v>13.829166666666666</v>
      </c>
      <c r="K3347" s="26" t="e">
        <f t="shared" si="159"/>
        <v>#REF!</v>
      </c>
      <c r="L3347" s="75" t="e">
        <f t="shared" si="161"/>
        <v>#REF!</v>
      </c>
    </row>
    <row r="3348" spans="7:12" x14ac:dyDescent="0.25">
      <c r="G3348" s="13"/>
      <c r="H3348" s="13"/>
      <c r="I3348" s="13">
        <v>332</v>
      </c>
      <c r="J3348" s="74">
        <f t="shared" si="160"/>
        <v>13.833333333333334</v>
      </c>
      <c r="K3348" s="26" t="e">
        <f t="shared" si="159"/>
        <v>#REF!</v>
      </c>
      <c r="L3348" s="75" t="e">
        <f t="shared" si="161"/>
        <v>#REF!</v>
      </c>
    </row>
    <row r="3349" spans="7:12" x14ac:dyDescent="0.25">
      <c r="G3349" s="13"/>
      <c r="H3349" s="13"/>
      <c r="I3349" s="13">
        <v>332.1</v>
      </c>
      <c r="J3349" s="74">
        <f t="shared" si="160"/>
        <v>13.8375</v>
      </c>
      <c r="K3349" s="26" t="e">
        <f t="shared" si="159"/>
        <v>#REF!</v>
      </c>
      <c r="L3349" s="75" t="e">
        <f t="shared" si="161"/>
        <v>#REF!</v>
      </c>
    </row>
    <row r="3350" spans="7:12" x14ac:dyDescent="0.25">
      <c r="G3350" s="13"/>
      <c r="H3350" s="13"/>
      <c r="I3350" s="13">
        <v>332.2</v>
      </c>
      <c r="J3350" s="74">
        <f t="shared" si="160"/>
        <v>13.841666666666667</v>
      </c>
      <c r="K3350" s="26" t="e">
        <f t="shared" si="159"/>
        <v>#REF!</v>
      </c>
      <c r="L3350" s="75" t="e">
        <f t="shared" si="161"/>
        <v>#REF!</v>
      </c>
    </row>
    <row r="3351" spans="7:12" x14ac:dyDescent="0.25">
      <c r="G3351" s="13"/>
      <c r="H3351" s="13"/>
      <c r="I3351" s="13">
        <v>332.3</v>
      </c>
      <c r="J3351" s="74">
        <f t="shared" si="160"/>
        <v>13.845833333333333</v>
      </c>
      <c r="K3351" s="26" t="e">
        <f t="shared" si="159"/>
        <v>#REF!</v>
      </c>
      <c r="L3351" s="75" t="e">
        <f t="shared" si="161"/>
        <v>#REF!</v>
      </c>
    </row>
    <row r="3352" spans="7:12" x14ac:dyDescent="0.25">
      <c r="G3352" s="13"/>
      <c r="H3352" s="13"/>
      <c r="I3352" s="13">
        <v>332.4</v>
      </c>
      <c r="J3352" s="74">
        <f t="shared" si="160"/>
        <v>13.85</v>
      </c>
      <c r="K3352" s="26" t="e">
        <f t="shared" si="159"/>
        <v>#REF!</v>
      </c>
      <c r="L3352" s="75" t="e">
        <f t="shared" si="161"/>
        <v>#REF!</v>
      </c>
    </row>
    <row r="3353" spans="7:12" x14ac:dyDescent="0.25">
      <c r="G3353" s="13"/>
      <c r="H3353" s="13"/>
      <c r="I3353" s="13">
        <v>332.5</v>
      </c>
      <c r="J3353" s="74">
        <f t="shared" si="160"/>
        <v>13.854166666666666</v>
      </c>
      <c r="K3353" s="26" t="e">
        <f t="shared" si="159"/>
        <v>#REF!</v>
      </c>
      <c r="L3353" s="75" t="e">
        <f t="shared" si="161"/>
        <v>#REF!</v>
      </c>
    </row>
    <row r="3354" spans="7:12" x14ac:dyDescent="0.25">
      <c r="G3354" s="13"/>
      <c r="H3354" s="13"/>
      <c r="I3354" s="13">
        <v>332.6</v>
      </c>
      <c r="J3354" s="74">
        <f t="shared" si="160"/>
        <v>13.858333333333334</v>
      </c>
      <c r="K3354" s="26" t="e">
        <f t="shared" si="159"/>
        <v>#REF!</v>
      </c>
      <c r="L3354" s="75" t="e">
        <f t="shared" si="161"/>
        <v>#REF!</v>
      </c>
    </row>
    <row r="3355" spans="7:12" x14ac:dyDescent="0.25">
      <c r="G3355" s="13"/>
      <c r="H3355" s="13"/>
      <c r="I3355" s="13">
        <v>332.7</v>
      </c>
      <c r="J3355" s="74">
        <f t="shared" si="160"/>
        <v>13.862499999999999</v>
      </c>
      <c r="K3355" s="26" t="e">
        <f t="shared" si="159"/>
        <v>#REF!</v>
      </c>
      <c r="L3355" s="75" t="e">
        <f t="shared" si="161"/>
        <v>#REF!</v>
      </c>
    </row>
    <row r="3356" spans="7:12" x14ac:dyDescent="0.25">
      <c r="G3356" s="13"/>
      <c r="H3356" s="13"/>
      <c r="I3356" s="13">
        <v>332.8</v>
      </c>
      <c r="J3356" s="74">
        <f t="shared" si="160"/>
        <v>13.866666666666667</v>
      </c>
      <c r="K3356" s="26" t="e">
        <f t="shared" ref="K3356:K3419" si="162">100%-EXP(-I3356/24*$B$10)</f>
        <v>#REF!</v>
      </c>
      <c r="L3356" s="75" t="e">
        <f t="shared" si="161"/>
        <v>#REF!</v>
      </c>
    </row>
    <row r="3357" spans="7:12" x14ac:dyDescent="0.25">
      <c r="G3357" s="13"/>
      <c r="H3357" s="13"/>
      <c r="I3357" s="13">
        <v>332.9</v>
      </c>
      <c r="J3357" s="74">
        <f t="shared" ref="J3357:J3388" si="163">I3357/24</f>
        <v>13.870833333333332</v>
      </c>
      <c r="K3357" s="26" t="e">
        <f t="shared" si="162"/>
        <v>#REF!</v>
      </c>
      <c r="L3357" s="75" t="e">
        <f t="shared" si="161"/>
        <v>#REF!</v>
      </c>
    </row>
    <row r="3358" spans="7:12" x14ac:dyDescent="0.25">
      <c r="G3358" s="13"/>
      <c r="H3358" s="13"/>
      <c r="I3358" s="13">
        <v>333</v>
      </c>
      <c r="J3358" s="74">
        <f t="shared" si="163"/>
        <v>13.875</v>
      </c>
      <c r="K3358" s="26" t="e">
        <f t="shared" si="162"/>
        <v>#REF!</v>
      </c>
      <c r="L3358" s="75" t="e">
        <f t="shared" si="161"/>
        <v>#REF!</v>
      </c>
    </row>
    <row r="3359" spans="7:12" x14ac:dyDescent="0.25">
      <c r="G3359" s="13"/>
      <c r="H3359" s="13"/>
      <c r="I3359" s="13">
        <v>333.1</v>
      </c>
      <c r="J3359" s="74">
        <f t="shared" si="163"/>
        <v>13.879166666666668</v>
      </c>
      <c r="K3359" s="26" t="e">
        <f t="shared" si="162"/>
        <v>#REF!</v>
      </c>
      <c r="L3359" s="75" t="e">
        <f t="shared" ref="L3359:L3388" si="164">K3359-K3358</f>
        <v>#REF!</v>
      </c>
    </row>
    <row r="3360" spans="7:12" x14ac:dyDescent="0.25">
      <c r="G3360" s="13"/>
      <c r="H3360" s="13"/>
      <c r="I3360" s="13">
        <v>333.2</v>
      </c>
      <c r="J3360" s="74">
        <f t="shared" si="163"/>
        <v>13.883333333333333</v>
      </c>
      <c r="K3360" s="26" t="e">
        <f t="shared" si="162"/>
        <v>#REF!</v>
      </c>
      <c r="L3360" s="75" t="e">
        <f t="shared" si="164"/>
        <v>#REF!</v>
      </c>
    </row>
    <row r="3361" spans="7:12" x14ac:dyDescent="0.25">
      <c r="G3361" s="13"/>
      <c r="H3361" s="13"/>
      <c r="I3361" s="13">
        <v>333.3</v>
      </c>
      <c r="J3361" s="74">
        <f t="shared" si="163"/>
        <v>13.887500000000001</v>
      </c>
      <c r="K3361" s="26" t="e">
        <f t="shared" si="162"/>
        <v>#REF!</v>
      </c>
      <c r="L3361" s="75" t="e">
        <f t="shared" si="164"/>
        <v>#REF!</v>
      </c>
    </row>
    <row r="3362" spans="7:12" x14ac:dyDescent="0.25">
      <c r="G3362" s="13"/>
      <c r="H3362" s="13"/>
      <c r="I3362" s="13">
        <v>333.4</v>
      </c>
      <c r="J3362" s="74">
        <f t="shared" si="163"/>
        <v>13.891666666666666</v>
      </c>
      <c r="K3362" s="26" t="e">
        <f t="shared" si="162"/>
        <v>#REF!</v>
      </c>
      <c r="L3362" s="75" t="e">
        <f t="shared" si="164"/>
        <v>#REF!</v>
      </c>
    </row>
    <row r="3363" spans="7:12" x14ac:dyDescent="0.25">
      <c r="G3363" s="13"/>
      <c r="H3363" s="13"/>
      <c r="I3363" s="13">
        <v>333.5</v>
      </c>
      <c r="J3363" s="74">
        <f t="shared" si="163"/>
        <v>13.895833333333334</v>
      </c>
      <c r="K3363" s="26" t="e">
        <f t="shared" si="162"/>
        <v>#REF!</v>
      </c>
      <c r="L3363" s="75" t="e">
        <f t="shared" si="164"/>
        <v>#REF!</v>
      </c>
    </row>
    <row r="3364" spans="7:12" x14ac:dyDescent="0.25">
      <c r="G3364" s="13"/>
      <c r="H3364" s="13"/>
      <c r="I3364" s="13">
        <v>333.6</v>
      </c>
      <c r="J3364" s="74">
        <f t="shared" si="163"/>
        <v>13.9</v>
      </c>
      <c r="K3364" s="26" t="e">
        <f t="shared" si="162"/>
        <v>#REF!</v>
      </c>
      <c r="L3364" s="75" t="e">
        <f t="shared" si="164"/>
        <v>#REF!</v>
      </c>
    </row>
    <row r="3365" spans="7:12" x14ac:dyDescent="0.25">
      <c r="G3365" s="13"/>
      <c r="H3365" s="13"/>
      <c r="I3365" s="13">
        <v>333.7</v>
      </c>
      <c r="J3365" s="74">
        <f t="shared" si="163"/>
        <v>13.904166666666667</v>
      </c>
      <c r="K3365" s="26" t="e">
        <f t="shared" si="162"/>
        <v>#REF!</v>
      </c>
      <c r="L3365" s="75" t="e">
        <f t="shared" si="164"/>
        <v>#REF!</v>
      </c>
    </row>
    <row r="3366" spans="7:12" x14ac:dyDescent="0.25">
      <c r="G3366" s="13"/>
      <c r="H3366" s="13"/>
      <c r="I3366" s="13">
        <v>333.8</v>
      </c>
      <c r="J3366" s="74">
        <f t="shared" si="163"/>
        <v>13.908333333333333</v>
      </c>
      <c r="K3366" s="26" t="e">
        <f t="shared" si="162"/>
        <v>#REF!</v>
      </c>
      <c r="L3366" s="75" t="e">
        <f t="shared" si="164"/>
        <v>#REF!</v>
      </c>
    </row>
    <row r="3367" spans="7:12" x14ac:dyDescent="0.25">
      <c r="G3367" s="13"/>
      <c r="H3367" s="13"/>
      <c r="I3367" s="13">
        <v>333.9</v>
      </c>
      <c r="J3367" s="74">
        <f t="shared" si="163"/>
        <v>13.9125</v>
      </c>
      <c r="K3367" s="26" t="e">
        <f t="shared" si="162"/>
        <v>#REF!</v>
      </c>
      <c r="L3367" s="75" t="e">
        <f t="shared" si="164"/>
        <v>#REF!</v>
      </c>
    </row>
    <row r="3368" spans="7:12" x14ac:dyDescent="0.25">
      <c r="G3368" s="13"/>
      <c r="H3368" s="13"/>
      <c r="I3368" s="13">
        <v>334</v>
      </c>
      <c r="J3368" s="74">
        <f t="shared" si="163"/>
        <v>13.916666666666666</v>
      </c>
      <c r="K3368" s="26" t="e">
        <f t="shared" si="162"/>
        <v>#REF!</v>
      </c>
      <c r="L3368" s="75" t="e">
        <f t="shared" si="164"/>
        <v>#REF!</v>
      </c>
    </row>
    <row r="3369" spans="7:12" x14ac:dyDescent="0.25">
      <c r="G3369" s="13"/>
      <c r="H3369" s="13"/>
      <c r="I3369" s="13">
        <v>334.1</v>
      </c>
      <c r="J3369" s="74">
        <f t="shared" si="163"/>
        <v>13.920833333333334</v>
      </c>
      <c r="K3369" s="26" t="e">
        <f t="shared" si="162"/>
        <v>#REF!</v>
      </c>
      <c r="L3369" s="75" t="e">
        <f t="shared" si="164"/>
        <v>#REF!</v>
      </c>
    </row>
    <row r="3370" spans="7:12" x14ac:dyDescent="0.25">
      <c r="G3370" s="13"/>
      <c r="H3370" s="13"/>
      <c r="I3370" s="13">
        <v>334.2</v>
      </c>
      <c r="J3370" s="74">
        <f t="shared" si="163"/>
        <v>13.924999999999999</v>
      </c>
      <c r="K3370" s="26" t="e">
        <f t="shared" si="162"/>
        <v>#REF!</v>
      </c>
      <c r="L3370" s="75" t="e">
        <f t="shared" si="164"/>
        <v>#REF!</v>
      </c>
    </row>
    <row r="3371" spans="7:12" x14ac:dyDescent="0.25">
      <c r="G3371" s="13"/>
      <c r="H3371" s="13"/>
      <c r="I3371" s="13">
        <v>334.3</v>
      </c>
      <c r="J3371" s="74">
        <f t="shared" si="163"/>
        <v>13.929166666666667</v>
      </c>
      <c r="K3371" s="26" t="e">
        <f t="shared" si="162"/>
        <v>#REF!</v>
      </c>
      <c r="L3371" s="75" t="e">
        <f t="shared" si="164"/>
        <v>#REF!</v>
      </c>
    </row>
    <row r="3372" spans="7:12" x14ac:dyDescent="0.25">
      <c r="G3372" s="13"/>
      <c r="H3372" s="13"/>
      <c r="I3372" s="13">
        <v>334.4</v>
      </c>
      <c r="J3372" s="74">
        <f t="shared" si="163"/>
        <v>13.933333333333332</v>
      </c>
      <c r="K3372" s="26" t="e">
        <f t="shared" si="162"/>
        <v>#REF!</v>
      </c>
      <c r="L3372" s="75" t="e">
        <f t="shared" si="164"/>
        <v>#REF!</v>
      </c>
    </row>
    <row r="3373" spans="7:12" x14ac:dyDescent="0.25">
      <c r="G3373" s="13"/>
      <c r="H3373" s="13"/>
      <c r="I3373" s="13">
        <v>334.5</v>
      </c>
      <c r="J3373" s="74">
        <f t="shared" si="163"/>
        <v>13.9375</v>
      </c>
      <c r="K3373" s="26" t="e">
        <f t="shared" si="162"/>
        <v>#REF!</v>
      </c>
      <c r="L3373" s="75" t="e">
        <f t="shared" si="164"/>
        <v>#REF!</v>
      </c>
    </row>
    <row r="3374" spans="7:12" x14ac:dyDescent="0.25">
      <c r="G3374" s="13"/>
      <c r="H3374" s="13"/>
      <c r="I3374" s="13">
        <v>334.6</v>
      </c>
      <c r="J3374" s="74">
        <f t="shared" si="163"/>
        <v>13.941666666666668</v>
      </c>
      <c r="K3374" s="26" t="e">
        <f t="shared" si="162"/>
        <v>#REF!</v>
      </c>
      <c r="L3374" s="75" t="e">
        <f t="shared" si="164"/>
        <v>#REF!</v>
      </c>
    </row>
    <row r="3375" spans="7:12" x14ac:dyDescent="0.25">
      <c r="G3375" s="13"/>
      <c r="H3375" s="13"/>
      <c r="I3375" s="13">
        <v>334.7</v>
      </c>
      <c r="J3375" s="74">
        <f t="shared" si="163"/>
        <v>13.945833333333333</v>
      </c>
      <c r="K3375" s="26" t="e">
        <f t="shared" si="162"/>
        <v>#REF!</v>
      </c>
      <c r="L3375" s="75" t="e">
        <f t="shared" si="164"/>
        <v>#REF!</v>
      </c>
    </row>
    <row r="3376" spans="7:12" x14ac:dyDescent="0.25">
      <c r="G3376" s="13"/>
      <c r="H3376" s="13"/>
      <c r="I3376" s="13">
        <v>334.8</v>
      </c>
      <c r="J3376" s="74">
        <f t="shared" si="163"/>
        <v>13.950000000000001</v>
      </c>
      <c r="K3376" s="26" t="e">
        <f t="shared" si="162"/>
        <v>#REF!</v>
      </c>
      <c r="L3376" s="75" t="e">
        <f t="shared" si="164"/>
        <v>#REF!</v>
      </c>
    </row>
    <row r="3377" spans="7:18" x14ac:dyDescent="0.25">
      <c r="G3377" s="13"/>
      <c r="H3377" s="13"/>
      <c r="I3377" s="13">
        <v>334.9</v>
      </c>
      <c r="J3377" s="74">
        <f t="shared" si="163"/>
        <v>13.954166666666666</v>
      </c>
      <c r="K3377" s="26" t="e">
        <f t="shared" si="162"/>
        <v>#REF!</v>
      </c>
      <c r="L3377" s="75" t="e">
        <f t="shared" si="164"/>
        <v>#REF!</v>
      </c>
    </row>
    <row r="3378" spans="7:18" x14ac:dyDescent="0.25">
      <c r="G3378" s="13"/>
      <c r="H3378" s="13"/>
      <c r="I3378" s="13">
        <v>335</v>
      </c>
      <c r="J3378" s="74">
        <f t="shared" si="163"/>
        <v>13.958333333333334</v>
      </c>
      <c r="K3378" s="26" t="e">
        <f t="shared" si="162"/>
        <v>#REF!</v>
      </c>
      <c r="L3378" s="75" t="e">
        <f t="shared" si="164"/>
        <v>#REF!</v>
      </c>
    </row>
    <row r="3379" spans="7:18" x14ac:dyDescent="0.25">
      <c r="G3379" s="13"/>
      <c r="H3379" s="13"/>
      <c r="I3379" s="13">
        <v>335.1</v>
      </c>
      <c r="J3379" s="74">
        <f t="shared" si="163"/>
        <v>13.9625</v>
      </c>
      <c r="K3379" s="26" t="e">
        <f t="shared" si="162"/>
        <v>#REF!</v>
      </c>
      <c r="L3379" s="75" t="e">
        <f t="shared" si="164"/>
        <v>#REF!</v>
      </c>
    </row>
    <row r="3380" spans="7:18" x14ac:dyDescent="0.25">
      <c r="G3380" s="13"/>
      <c r="H3380" s="13"/>
      <c r="I3380" s="13">
        <v>335.2</v>
      </c>
      <c r="J3380" s="74">
        <f t="shared" si="163"/>
        <v>13.966666666666667</v>
      </c>
      <c r="K3380" s="26" t="e">
        <f t="shared" si="162"/>
        <v>#REF!</v>
      </c>
      <c r="L3380" s="75" t="e">
        <f t="shared" si="164"/>
        <v>#REF!</v>
      </c>
    </row>
    <row r="3381" spans="7:18" x14ac:dyDescent="0.25">
      <c r="G3381" s="13"/>
      <c r="H3381" s="13"/>
      <c r="I3381" s="13">
        <v>335.3</v>
      </c>
      <c r="J3381" s="74">
        <f t="shared" si="163"/>
        <v>13.970833333333333</v>
      </c>
      <c r="K3381" s="26" t="e">
        <f t="shared" si="162"/>
        <v>#REF!</v>
      </c>
      <c r="L3381" s="75" t="e">
        <f t="shared" si="164"/>
        <v>#REF!</v>
      </c>
    </row>
    <row r="3382" spans="7:18" x14ac:dyDescent="0.25">
      <c r="G3382" s="13"/>
      <c r="H3382" s="13"/>
      <c r="I3382" s="13">
        <v>335.4</v>
      </c>
      <c r="J3382" s="74">
        <f t="shared" si="163"/>
        <v>13.975</v>
      </c>
      <c r="K3382" s="26" t="e">
        <f t="shared" si="162"/>
        <v>#REF!</v>
      </c>
      <c r="L3382" s="75" t="e">
        <f t="shared" si="164"/>
        <v>#REF!</v>
      </c>
    </row>
    <row r="3383" spans="7:18" x14ac:dyDescent="0.25">
      <c r="G3383" s="13"/>
      <c r="H3383" s="13"/>
      <c r="I3383" s="13">
        <v>335.5</v>
      </c>
      <c r="J3383" s="74">
        <f t="shared" si="163"/>
        <v>13.979166666666666</v>
      </c>
      <c r="K3383" s="26" t="e">
        <f t="shared" si="162"/>
        <v>#REF!</v>
      </c>
      <c r="L3383" s="75" t="e">
        <f t="shared" si="164"/>
        <v>#REF!</v>
      </c>
    </row>
    <row r="3384" spans="7:18" x14ac:dyDescent="0.25">
      <c r="G3384" s="13"/>
      <c r="H3384" s="13"/>
      <c r="I3384" s="13">
        <v>335.6</v>
      </c>
      <c r="J3384" s="74">
        <f t="shared" si="163"/>
        <v>13.983333333333334</v>
      </c>
      <c r="K3384" s="26" t="e">
        <f t="shared" si="162"/>
        <v>#REF!</v>
      </c>
      <c r="L3384" s="75" t="e">
        <f t="shared" si="164"/>
        <v>#REF!</v>
      </c>
    </row>
    <row r="3385" spans="7:18" x14ac:dyDescent="0.25">
      <c r="G3385" s="13"/>
      <c r="H3385" s="13"/>
      <c r="I3385" s="13">
        <v>335.7</v>
      </c>
      <c r="J3385" s="74">
        <f t="shared" si="163"/>
        <v>13.987499999999999</v>
      </c>
      <c r="K3385" s="26" t="e">
        <f t="shared" si="162"/>
        <v>#REF!</v>
      </c>
      <c r="L3385" s="75" t="e">
        <f t="shared" si="164"/>
        <v>#REF!</v>
      </c>
    </row>
    <row r="3386" spans="7:18" x14ac:dyDescent="0.25">
      <c r="G3386" s="13"/>
      <c r="H3386" s="13"/>
      <c r="I3386" s="13">
        <v>335.8</v>
      </c>
      <c r="J3386" s="74">
        <f t="shared" si="163"/>
        <v>13.991666666666667</v>
      </c>
      <c r="K3386" s="26" t="e">
        <f t="shared" si="162"/>
        <v>#REF!</v>
      </c>
      <c r="L3386" s="75" t="e">
        <f t="shared" si="164"/>
        <v>#REF!</v>
      </c>
    </row>
    <row r="3387" spans="7:18" x14ac:dyDescent="0.25">
      <c r="G3387" s="13"/>
      <c r="H3387" s="13"/>
      <c r="I3387" s="13">
        <v>335.9</v>
      </c>
      <c r="J3387" s="74">
        <f t="shared" si="163"/>
        <v>13.995833333333332</v>
      </c>
      <c r="K3387" s="26" t="e">
        <f t="shared" si="162"/>
        <v>#REF!</v>
      </c>
      <c r="L3387" s="75" t="e">
        <f t="shared" si="164"/>
        <v>#REF!</v>
      </c>
    </row>
    <row r="3388" spans="7:18" x14ac:dyDescent="0.25">
      <c r="G3388" s="13"/>
      <c r="H3388" s="13"/>
      <c r="I3388" s="13">
        <v>336</v>
      </c>
      <c r="J3388" s="74">
        <f t="shared" si="163"/>
        <v>14</v>
      </c>
      <c r="K3388" s="26" t="e">
        <f t="shared" si="162"/>
        <v>#REF!</v>
      </c>
      <c r="L3388" s="75" t="e">
        <f t="shared" si="164"/>
        <v>#REF!</v>
      </c>
    </row>
    <row r="3389" spans="7:18" x14ac:dyDescent="0.25">
      <c r="G3389" s="13"/>
      <c r="H3389" s="13"/>
      <c r="I3389" s="13">
        <v>336.1</v>
      </c>
      <c r="J3389" s="74">
        <f t="shared" ref="J3389:J3394" si="165">I3389/24</f>
        <v>14.004166666666668</v>
      </c>
      <c r="K3389" s="26" t="e">
        <f t="shared" si="162"/>
        <v>#REF!</v>
      </c>
      <c r="L3389" s="75" t="e">
        <f t="shared" ref="L3389:L3394" si="166">K3389-K3388</f>
        <v>#REF!</v>
      </c>
      <c r="O3389" s="13"/>
      <c r="P3389" s="74"/>
      <c r="Q3389" s="26"/>
      <c r="R3389" s="75"/>
    </row>
    <row r="3390" spans="7:18" x14ac:dyDescent="0.25">
      <c r="G3390" s="13"/>
      <c r="H3390" s="13"/>
      <c r="I3390" s="13">
        <v>336.2</v>
      </c>
      <c r="J3390" s="74">
        <f t="shared" si="165"/>
        <v>14.008333333333333</v>
      </c>
      <c r="K3390" s="26" t="e">
        <f t="shared" si="162"/>
        <v>#REF!</v>
      </c>
      <c r="L3390" s="75" t="e">
        <f t="shared" si="166"/>
        <v>#REF!</v>
      </c>
      <c r="O3390" s="13"/>
      <c r="P3390" s="74"/>
      <c r="Q3390" s="26"/>
      <c r="R3390" s="75"/>
    </row>
    <row r="3391" spans="7:18" x14ac:dyDescent="0.25">
      <c r="G3391" s="13"/>
      <c r="H3391" s="13"/>
      <c r="I3391" s="13">
        <v>336.3</v>
      </c>
      <c r="J3391" s="74">
        <f t="shared" si="165"/>
        <v>14.012500000000001</v>
      </c>
      <c r="K3391" s="26" t="e">
        <f t="shared" si="162"/>
        <v>#REF!</v>
      </c>
      <c r="L3391" s="75" t="e">
        <f t="shared" si="166"/>
        <v>#REF!</v>
      </c>
      <c r="O3391" s="13"/>
      <c r="P3391" s="74"/>
      <c r="Q3391" s="26"/>
      <c r="R3391" s="75"/>
    </row>
    <row r="3392" spans="7:18" x14ac:dyDescent="0.25">
      <c r="G3392" s="13"/>
      <c r="H3392" s="13"/>
      <c r="I3392" s="13">
        <v>336.4</v>
      </c>
      <c r="J3392" s="74">
        <f t="shared" si="165"/>
        <v>14.016666666666666</v>
      </c>
      <c r="K3392" s="26" t="e">
        <f t="shared" si="162"/>
        <v>#REF!</v>
      </c>
      <c r="L3392" s="75" t="e">
        <f t="shared" si="166"/>
        <v>#REF!</v>
      </c>
      <c r="O3392" s="13"/>
      <c r="P3392" s="74"/>
      <c r="Q3392" s="26"/>
      <c r="R3392" s="75"/>
    </row>
    <row r="3393" spans="7:18" x14ac:dyDescent="0.25">
      <c r="G3393" s="13"/>
      <c r="H3393" s="13"/>
      <c r="I3393" s="13">
        <v>336.5</v>
      </c>
      <c r="J3393" s="74">
        <f t="shared" si="165"/>
        <v>14.020833333333334</v>
      </c>
      <c r="K3393" s="26" t="e">
        <f t="shared" si="162"/>
        <v>#REF!</v>
      </c>
      <c r="L3393" s="75" t="e">
        <f t="shared" si="166"/>
        <v>#REF!</v>
      </c>
      <c r="O3393" s="13"/>
      <c r="P3393" s="74"/>
      <c r="Q3393" s="26"/>
      <c r="R3393" s="75"/>
    </row>
    <row r="3394" spans="7:18" x14ac:dyDescent="0.25">
      <c r="G3394" s="13"/>
      <c r="H3394" s="13"/>
      <c r="I3394" s="13">
        <v>336.6</v>
      </c>
      <c r="J3394" s="74">
        <f t="shared" si="165"/>
        <v>14.025</v>
      </c>
      <c r="K3394" s="26" t="e">
        <f t="shared" si="162"/>
        <v>#REF!</v>
      </c>
      <c r="L3394" s="75" t="e">
        <f t="shared" si="166"/>
        <v>#REF!</v>
      </c>
      <c r="O3394" s="13"/>
      <c r="P3394" s="74"/>
      <c r="Q3394" s="26"/>
      <c r="R3394" s="75"/>
    </row>
    <row r="3395" spans="7:18" x14ac:dyDescent="0.25">
      <c r="G3395" s="13"/>
      <c r="H3395" s="13"/>
      <c r="I3395" s="13">
        <v>336.7</v>
      </c>
      <c r="J3395" s="74">
        <f t="shared" ref="J3395:J3458" si="167">I3395/24</f>
        <v>14.029166666666667</v>
      </c>
      <c r="K3395" s="26" t="e">
        <f t="shared" si="162"/>
        <v>#REF!</v>
      </c>
      <c r="L3395" s="75" t="e">
        <f t="shared" ref="L3395:L3458" si="168">K3395-K3394</f>
        <v>#REF!</v>
      </c>
      <c r="O3395" s="13"/>
      <c r="P3395" s="74"/>
      <c r="Q3395" s="26"/>
      <c r="R3395" s="75"/>
    </row>
    <row r="3396" spans="7:18" x14ac:dyDescent="0.25">
      <c r="G3396" s="13"/>
      <c r="H3396" s="13"/>
      <c r="I3396" s="13">
        <v>336.8</v>
      </c>
      <c r="J3396" s="74">
        <f t="shared" si="167"/>
        <v>14.033333333333333</v>
      </c>
      <c r="K3396" s="26" t="e">
        <f t="shared" si="162"/>
        <v>#REF!</v>
      </c>
      <c r="L3396" s="75" t="e">
        <f t="shared" si="168"/>
        <v>#REF!</v>
      </c>
      <c r="O3396" s="13"/>
      <c r="P3396" s="74"/>
      <c r="Q3396" s="26"/>
      <c r="R3396" s="75"/>
    </row>
    <row r="3397" spans="7:18" x14ac:dyDescent="0.25">
      <c r="G3397" s="13"/>
      <c r="H3397" s="13"/>
      <c r="I3397" s="13">
        <v>336.9</v>
      </c>
      <c r="J3397" s="74">
        <f t="shared" si="167"/>
        <v>14.0375</v>
      </c>
      <c r="K3397" s="26" t="e">
        <f t="shared" si="162"/>
        <v>#REF!</v>
      </c>
      <c r="L3397" s="75" t="e">
        <f t="shared" si="168"/>
        <v>#REF!</v>
      </c>
      <c r="O3397" s="13"/>
      <c r="P3397" s="74"/>
      <c r="Q3397" s="26"/>
      <c r="R3397" s="75"/>
    </row>
    <row r="3398" spans="7:18" x14ac:dyDescent="0.25">
      <c r="G3398" s="13"/>
      <c r="H3398" s="13"/>
      <c r="I3398" s="13">
        <v>337</v>
      </c>
      <c r="J3398" s="74">
        <f t="shared" si="167"/>
        <v>14.041666666666666</v>
      </c>
      <c r="K3398" s="26" t="e">
        <f t="shared" si="162"/>
        <v>#REF!</v>
      </c>
      <c r="L3398" s="75" t="e">
        <f t="shared" si="168"/>
        <v>#REF!</v>
      </c>
      <c r="O3398" s="13"/>
      <c r="P3398" s="74"/>
      <c r="Q3398" s="26"/>
      <c r="R3398" s="75"/>
    </row>
    <row r="3399" spans="7:18" x14ac:dyDescent="0.25">
      <c r="G3399" s="13"/>
      <c r="H3399" s="13"/>
      <c r="I3399" s="13">
        <v>337.1</v>
      </c>
      <c r="J3399" s="74">
        <f t="shared" si="167"/>
        <v>14.045833333333334</v>
      </c>
      <c r="K3399" s="26" t="e">
        <f t="shared" si="162"/>
        <v>#REF!</v>
      </c>
      <c r="L3399" s="75" t="e">
        <f t="shared" si="168"/>
        <v>#REF!</v>
      </c>
      <c r="O3399" s="13"/>
      <c r="P3399" s="74"/>
      <c r="Q3399" s="26"/>
      <c r="R3399" s="75"/>
    </row>
    <row r="3400" spans="7:18" x14ac:dyDescent="0.25">
      <c r="G3400" s="13"/>
      <c r="H3400" s="13"/>
      <c r="I3400" s="13">
        <v>337.2</v>
      </c>
      <c r="J3400" s="74">
        <f t="shared" si="167"/>
        <v>14.049999999999999</v>
      </c>
      <c r="K3400" s="26" t="e">
        <f t="shared" si="162"/>
        <v>#REF!</v>
      </c>
      <c r="L3400" s="75" t="e">
        <f t="shared" si="168"/>
        <v>#REF!</v>
      </c>
      <c r="O3400" s="13"/>
      <c r="P3400" s="74"/>
      <c r="Q3400" s="26"/>
      <c r="R3400" s="75"/>
    </row>
    <row r="3401" spans="7:18" x14ac:dyDescent="0.25">
      <c r="G3401" s="13"/>
      <c r="H3401" s="13"/>
      <c r="I3401" s="13">
        <v>337.3</v>
      </c>
      <c r="J3401" s="74">
        <f t="shared" si="167"/>
        <v>14.054166666666667</v>
      </c>
      <c r="K3401" s="26" t="e">
        <f t="shared" si="162"/>
        <v>#REF!</v>
      </c>
      <c r="L3401" s="75" t="e">
        <f t="shared" si="168"/>
        <v>#REF!</v>
      </c>
      <c r="O3401" s="13"/>
      <c r="P3401" s="74"/>
      <c r="Q3401" s="26"/>
      <c r="R3401" s="75"/>
    </row>
    <row r="3402" spans="7:18" x14ac:dyDescent="0.25">
      <c r="G3402" s="13"/>
      <c r="H3402" s="13"/>
      <c r="I3402" s="13">
        <v>337.4</v>
      </c>
      <c r="J3402" s="74">
        <f t="shared" si="167"/>
        <v>14.058333333333332</v>
      </c>
      <c r="K3402" s="26" t="e">
        <f t="shared" si="162"/>
        <v>#REF!</v>
      </c>
      <c r="L3402" s="75" t="e">
        <f t="shared" si="168"/>
        <v>#REF!</v>
      </c>
      <c r="O3402" s="13"/>
      <c r="P3402" s="74"/>
      <c r="Q3402" s="26"/>
      <c r="R3402" s="75"/>
    </row>
    <row r="3403" spans="7:18" x14ac:dyDescent="0.25">
      <c r="G3403" s="13"/>
      <c r="H3403" s="13"/>
      <c r="I3403" s="13">
        <v>337.5</v>
      </c>
      <c r="J3403" s="74">
        <f t="shared" si="167"/>
        <v>14.0625</v>
      </c>
      <c r="K3403" s="26" t="e">
        <f t="shared" si="162"/>
        <v>#REF!</v>
      </c>
      <c r="L3403" s="75" t="e">
        <f t="shared" si="168"/>
        <v>#REF!</v>
      </c>
      <c r="O3403" s="13"/>
      <c r="P3403" s="74"/>
      <c r="Q3403" s="26"/>
      <c r="R3403" s="75"/>
    </row>
    <row r="3404" spans="7:18" x14ac:dyDescent="0.25">
      <c r="G3404" s="13"/>
      <c r="H3404" s="13"/>
      <c r="I3404" s="13">
        <v>337.6</v>
      </c>
      <c r="J3404" s="74">
        <f t="shared" si="167"/>
        <v>14.066666666666668</v>
      </c>
      <c r="K3404" s="26" t="e">
        <f t="shared" si="162"/>
        <v>#REF!</v>
      </c>
      <c r="L3404" s="75" t="e">
        <f t="shared" si="168"/>
        <v>#REF!</v>
      </c>
      <c r="O3404" s="13"/>
      <c r="P3404" s="74"/>
      <c r="Q3404" s="26"/>
      <c r="R3404" s="75"/>
    </row>
    <row r="3405" spans="7:18" x14ac:dyDescent="0.25">
      <c r="G3405" s="13"/>
      <c r="H3405" s="13"/>
      <c r="I3405" s="13">
        <v>337.7</v>
      </c>
      <c r="J3405" s="74">
        <f t="shared" si="167"/>
        <v>14.070833333333333</v>
      </c>
      <c r="K3405" s="26" t="e">
        <f t="shared" si="162"/>
        <v>#REF!</v>
      </c>
      <c r="L3405" s="75" t="e">
        <f t="shared" si="168"/>
        <v>#REF!</v>
      </c>
      <c r="O3405" s="13"/>
      <c r="P3405" s="74"/>
      <c r="Q3405" s="26"/>
      <c r="R3405" s="75"/>
    </row>
    <row r="3406" spans="7:18" x14ac:dyDescent="0.25">
      <c r="G3406" s="13"/>
      <c r="H3406" s="13"/>
      <c r="I3406" s="13">
        <v>337.8</v>
      </c>
      <c r="J3406" s="74">
        <f t="shared" si="167"/>
        <v>14.075000000000001</v>
      </c>
      <c r="K3406" s="26" t="e">
        <f t="shared" si="162"/>
        <v>#REF!</v>
      </c>
      <c r="L3406" s="75" t="e">
        <f t="shared" si="168"/>
        <v>#REF!</v>
      </c>
      <c r="O3406" s="13"/>
      <c r="P3406" s="74"/>
      <c r="Q3406" s="26"/>
      <c r="R3406" s="75"/>
    </row>
    <row r="3407" spans="7:18" x14ac:dyDescent="0.25">
      <c r="G3407" s="13"/>
      <c r="H3407" s="13"/>
      <c r="I3407" s="13">
        <v>337.9</v>
      </c>
      <c r="J3407" s="74">
        <f t="shared" si="167"/>
        <v>14.079166666666666</v>
      </c>
      <c r="K3407" s="26" t="e">
        <f t="shared" si="162"/>
        <v>#REF!</v>
      </c>
      <c r="L3407" s="75" t="e">
        <f t="shared" si="168"/>
        <v>#REF!</v>
      </c>
      <c r="O3407" s="13"/>
      <c r="P3407" s="74"/>
      <c r="Q3407" s="26"/>
      <c r="R3407" s="75"/>
    </row>
    <row r="3408" spans="7:18" x14ac:dyDescent="0.25">
      <c r="G3408" s="13"/>
      <c r="H3408" s="13"/>
      <c r="I3408" s="13">
        <v>338</v>
      </c>
      <c r="J3408" s="74">
        <f t="shared" si="167"/>
        <v>14.083333333333334</v>
      </c>
      <c r="K3408" s="26" t="e">
        <f t="shared" si="162"/>
        <v>#REF!</v>
      </c>
      <c r="L3408" s="75" t="e">
        <f t="shared" si="168"/>
        <v>#REF!</v>
      </c>
      <c r="O3408" s="13"/>
      <c r="P3408" s="74"/>
      <c r="Q3408" s="26"/>
      <c r="R3408" s="75"/>
    </row>
    <row r="3409" spans="7:18" x14ac:dyDescent="0.25">
      <c r="G3409" s="13"/>
      <c r="H3409" s="13"/>
      <c r="I3409" s="13">
        <v>338.1</v>
      </c>
      <c r="J3409" s="74">
        <f t="shared" si="167"/>
        <v>14.0875</v>
      </c>
      <c r="K3409" s="26" t="e">
        <f t="shared" si="162"/>
        <v>#REF!</v>
      </c>
      <c r="L3409" s="75" t="e">
        <f t="shared" si="168"/>
        <v>#REF!</v>
      </c>
      <c r="O3409" s="13"/>
      <c r="P3409" s="74"/>
      <c r="Q3409" s="26"/>
      <c r="R3409" s="75"/>
    </row>
    <row r="3410" spans="7:18" x14ac:dyDescent="0.25">
      <c r="G3410" s="13"/>
      <c r="H3410" s="13"/>
      <c r="I3410" s="13">
        <v>338.20000000000101</v>
      </c>
      <c r="J3410" s="74">
        <f t="shared" si="167"/>
        <v>14.091666666666709</v>
      </c>
      <c r="K3410" s="26" t="e">
        <f t="shared" si="162"/>
        <v>#REF!</v>
      </c>
      <c r="L3410" s="75" t="e">
        <f t="shared" si="168"/>
        <v>#REF!</v>
      </c>
      <c r="O3410" s="13"/>
      <c r="P3410" s="74"/>
      <c r="Q3410" s="26"/>
      <c r="R3410" s="75"/>
    </row>
    <row r="3411" spans="7:18" x14ac:dyDescent="0.25">
      <c r="G3411" s="13"/>
      <c r="H3411" s="13"/>
      <c r="I3411" s="13">
        <v>338.30000000000098</v>
      </c>
      <c r="J3411" s="74">
        <f t="shared" si="167"/>
        <v>14.095833333333374</v>
      </c>
      <c r="K3411" s="26" t="e">
        <f t="shared" si="162"/>
        <v>#REF!</v>
      </c>
      <c r="L3411" s="75" t="e">
        <f t="shared" si="168"/>
        <v>#REF!</v>
      </c>
      <c r="O3411" s="13"/>
      <c r="P3411" s="74"/>
      <c r="Q3411" s="26"/>
      <c r="R3411" s="75"/>
    </row>
    <row r="3412" spans="7:18" x14ac:dyDescent="0.25">
      <c r="G3412" s="13"/>
      <c r="H3412" s="13"/>
      <c r="I3412" s="13">
        <v>338.400000000001</v>
      </c>
      <c r="J3412" s="74">
        <f t="shared" si="167"/>
        <v>14.100000000000042</v>
      </c>
      <c r="K3412" s="26" t="e">
        <f t="shared" si="162"/>
        <v>#REF!</v>
      </c>
      <c r="L3412" s="75" t="e">
        <f t="shared" si="168"/>
        <v>#REF!</v>
      </c>
      <c r="O3412" s="13"/>
      <c r="P3412" s="74"/>
      <c r="Q3412" s="26"/>
      <c r="R3412" s="75"/>
    </row>
    <row r="3413" spans="7:18" x14ac:dyDescent="0.25">
      <c r="G3413" s="13"/>
      <c r="H3413" s="13"/>
      <c r="I3413" s="13">
        <v>338.50000000000102</v>
      </c>
      <c r="J3413" s="74">
        <f t="shared" si="167"/>
        <v>14.104166666666709</v>
      </c>
      <c r="K3413" s="26" t="e">
        <f t="shared" si="162"/>
        <v>#REF!</v>
      </c>
      <c r="L3413" s="75" t="e">
        <f t="shared" si="168"/>
        <v>#REF!</v>
      </c>
      <c r="O3413" s="13"/>
      <c r="P3413" s="74"/>
      <c r="Q3413" s="26"/>
      <c r="R3413" s="75"/>
    </row>
    <row r="3414" spans="7:18" x14ac:dyDescent="0.25">
      <c r="G3414" s="13"/>
      <c r="H3414" s="13"/>
      <c r="I3414" s="13">
        <v>338.60000000000099</v>
      </c>
      <c r="J3414" s="74">
        <f t="shared" si="167"/>
        <v>14.108333333333375</v>
      </c>
      <c r="K3414" s="26" t="e">
        <f t="shared" si="162"/>
        <v>#REF!</v>
      </c>
      <c r="L3414" s="75" t="e">
        <f t="shared" si="168"/>
        <v>#REF!</v>
      </c>
      <c r="O3414" s="13"/>
      <c r="P3414" s="74"/>
      <c r="Q3414" s="26"/>
      <c r="R3414" s="75"/>
    </row>
    <row r="3415" spans="7:18" x14ac:dyDescent="0.25">
      <c r="G3415" s="13"/>
      <c r="H3415" s="13"/>
      <c r="I3415" s="13">
        <v>338.70000000000101</v>
      </c>
      <c r="J3415" s="74">
        <f t="shared" si="167"/>
        <v>14.112500000000042</v>
      </c>
      <c r="K3415" s="26" t="e">
        <f t="shared" si="162"/>
        <v>#REF!</v>
      </c>
      <c r="L3415" s="75" t="e">
        <f t="shared" si="168"/>
        <v>#REF!</v>
      </c>
      <c r="O3415" s="13"/>
      <c r="P3415" s="74"/>
      <c r="Q3415" s="26"/>
      <c r="R3415" s="75"/>
    </row>
    <row r="3416" spans="7:18" x14ac:dyDescent="0.25">
      <c r="G3416" s="13"/>
      <c r="H3416" s="13"/>
      <c r="I3416" s="13">
        <v>338.80000000000098</v>
      </c>
      <c r="J3416" s="74">
        <f t="shared" si="167"/>
        <v>14.116666666666708</v>
      </c>
      <c r="K3416" s="26" t="e">
        <f t="shared" si="162"/>
        <v>#REF!</v>
      </c>
      <c r="L3416" s="75" t="e">
        <f t="shared" si="168"/>
        <v>#REF!</v>
      </c>
      <c r="O3416" s="13"/>
      <c r="P3416" s="74"/>
      <c r="Q3416" s="26"/>
      <c r="R3416" s="75"/>
    </row>
    <row r="3417" spans="7:18" x14ac:dyDescent="0.25">
      <c r="G3417" s="13"/>
      <c r="H3417" s="13"/>
      <c r="I3417" s="13">
        <v>338.900000000001</v>
      </c>
      <c r="J3417" s="74">
        <f t="shared" si="167"/>
        <v>14.120833333333374</v>
      </c>
      <c r="K3417" s="26" t="e">
        <f t="shared" si="162"/>
        <v>#REF!</v>
      </c>
      <c r="L3417" s="75" t="e">
        <f t="shared" si="168"/>
        <v>#REF!</v>
      </c>
      <c r="O3417" s="13"/>
      <c r="P3417" s="74"/>
      <c r="Q3417" s="26"/>
      <c r="R3417" s="75"/>
    </row>
    <row r="3418" spans="7:18" x14ac:dyDescent="0.25">
      <c r="G3418" s="13"/>
      <c r="H3418" s="13"/>
      <c r="I3418" s="13">
        <v>339.00000000000102</v>
      </c>
      <c r="J3418" s="74">
        <f t="shared" si="167"/>
        <v>14.125000000000043</v>
      </c>
      <c r="K3418" s="26" t="e">
        <f t="shared" si="162"/>
        <v>#REF!</v>
      </c>
      <c r="L3418" s="75" t="e">
        <f t="shared" si="168"/>
        <v>#REF!</v>
      </c>
      <c r="O3418" s="13"/>
      <c r="P3418" s="74"/>
      <c r="Q3418" s="26"/>
      <c r="R3418" s="75"/>
    </row>
    <row r="3419" spans="7:18" x14ac:dyDescent="0.25">
      <c r="G3419" s="13"/>
      <c r="H3419" s="13"/>
      <c r="I3419" s="13">
        <v>339.10000000000099</v>
      </c>
      <c r="J3419" s="74">
        <f t="shared" si="167"/>
        <v>14.129166666666707</v>
      </c>
      <c r="K3419" s="26" t="e">
        <f t="shared" si="162"/>
        <v>#REF!</v>
      </c>
      <c r="L3419" s="75" t="e">
        <f t="shared" si="168"/>
        <v>#REF!</v>
      </c>
      <c r="O3419" s="13"/>
      <c r="P3419" s="74"/>
      <c r="Q3419" s="26"/>
      <c r="R3419" s="75"/>
    </row>
    <row r="3420" spans="7:18" x14ac:dyDescent="0.25">
      <c r="G3420" s="13"/>
      <c r="H3420" s="13"/>
      <c r="I3420" s="13">
        <v>339.20000000000101</v>
      </c>
      <c r="J3420" s="74">
        <f t="shared" si="167"/>
        <v>14.133333333333375</v>
      </c>
      <c r="K3420" s="26" t="e">
        <f t="shared" ref="K3420:K3483" si="169">100%-EXP(-I3420/24*$B$10)</f>
        <v>#REF!</v>
      </c>
      <c r="L3420" s="75" t="e">
        <f t="shared" si="168"/>
        <v>#REF!</v>
      </c>
      <c r="O3420" s="13"/>
      <c r="P3420" s="74"/>
      <c r="Q3420" s="26"/>
      <c r="R3420" s="75"/>
    </row>
    <row r="3421" spans="7:18" x14ac:dyDescent="0.25">
      <c r="G3421" s="13"/>
      <c r="H3421" s="13"/>
      <c r="I3421" s="13">
        <v>339.30000000000098</v>
      </c>
      <c r="J3421" s="74">
        <f t="shared" si="167"/>
        <v>14.13750000000004</v>
      </c>
      <c r="K3421" s="26" t="e">
        <f t="shared" si="169"/>
        <v>#REF!</v>
      </c>
      <c r="L3421" s="75" t="e">
        <f t="shared" si="168"/>
        <v>#REF!</v>
      </c>
      <c r="O3421" s="13"/>
      <c r="P3421" s="74"/>
      <c r="Q3421" s="26"/>
      <c r="R3421" s="75"/>
    </row>
    <row r="3422" spans="7:18" x14ac:dyDescent="0.25">
      <c r="G3422" s="13"/>
      <c r="H3422" s="13"/>
      <c r="I3422" s="13">
        <v>339.400000000001</v>
      </c>
      <c r="J3422" s="74">
        <f t="shared" si="167"/>
        <v>14.141666666666708</v>
      </c>
      <c r="K3422" s="26" t="e">
        <f t="shared" si="169"/>
        <v>#REF!</v>
      </c>
      <c r="L3422" s="75" t="e">
        <f t="shared" si="168"/>
        <v>#REF!</v>
      </c>
      <c r="O3422" s="13"/>
      <c r="P3422" s="74"/>
      <c r="Q3422" s="26"/>
      <c r="R3422" s="75"/>
    </row>
    <row r="3423" spans="7:18" x14ac:dyDescent="0.25">
      <c r="G3423" s="13"/>
      <c r="H3423" s="13"/>
      <c r="I3423" s="13">
        <v>339.50000000000102</v>
      </c>
      <c r="J3423" s="74">
        <f t="shared" si="167"/>
        <v>14.145833333333377</v>
      </c>
      <c r="K3423" s="26" t="e">
        <f t="shared" si="169"/>
        <v>#REF!</v>
      </c>
      <c r="L3423" s="75" t="e">
        <f t="shared" si="168"/>
        <v>#REF!</v>
      </c>
      <c r="O3423" s="13"/>
      <c r="P3423" s="74"/>
      <c r="Q3423" s="26"/>
      <c r="R3423" s="75"/>
    </row>
    <row r="3424" spans="7:18" x14ac:dyDescent="0.25">
      <c r="G3424" s="13"/>
      <c r="H3424" s="13"/>
      <c r="I3424" s="13">
        <v>339.60000000000099</v>
      </c>
      <c r="J3424" s="74">
        <f t="shared" si="167"/>
        <v>14.150000000000041</v>
      </c>
      <c r="K3424" s="26" t="e">
        <f t="shared" si="169"/>
        <v>#REF!</v>
      </c>
      <c r="L3424" s="75" t="e">
        <f t="shared" si="168"/>
        <v>#REF!</v>
      </c>
      <c r="O3424" s="13"/>
      <c r="P3424" s="74"/>
      <c r="Q3424" s="26"/>
      <c r="R3424" s="75"/>
    </row>
    <row r="3425" spans="7:18" x14ac:dyDescent="0.25">
      <c r="G3425" s="13"/>
      <c r="H3425" s="13"/>
      <c r="I3425" s="13">
        <v>339.70000000000101</v>
      </c>
      <c r="J3425" s="74">
        <f t="shared" si="167"/>
        <v>14.154166666666709</v>
      </c>
      <c r="K3425" s="26" t="e">
        <f t="shared" si="169"/>
        <v>#REF!</v>
      </c>
      <c r="L3425" s="75" t="e">
        <f t="shared" si="168"/>
        <v>#REF!</v>
      </c>
      <c r="O3425" s="13"/>
      <c r="P3425" s="74"/>
      <c r="Q3425" s="26"/>
      <c r="R3425" s="75"/>
    </row>
    <row r="3426" spans="7:18" x14ac:dyDescent="0.25">
      <c r="G3426" s="13"/>
      <c r="H3426" s="13"/>
      <c r="I3426" s="13">
        <v>339.80000000000098</v>
      </c>
      <c r="J3426" s="74">
        <f t="shared" si="167"/>
        <v>14.158333333333374</v>
      </c>
      <c r="K3426" s="26" t="e">
        <f t="shared" si="169"/>
        <v>#REF!</v>
      </c>
      <c r="L3426" s="75" t="e">
        <f t="shared" si="168"/>
        <v>#REF!</v>
      </c>
      <c r="O3426" s="13"/>
      <c r="P3426" s="74"/>
      <c r="Q3426" s="26"/>
      <c r="R3426" s="75"/>
    </row>
    <row r="3427" spans="7:18" x14ac:dyDescent="0.25">
      <c r="G3427" s="13"/>
      <c r="H3427" s="13"/>
      <c r="I3427" s="13">
        <v>339.900000000001</v>
      </c>
      <c r="J3427" s="74">
        <f t="shared" si="167"/>
        <v>14.162500000000042</v>
      </c>
      <c r="K3427" s="26" t="e">
        <f t="shared" si="169"/>
        <v>#REF!</v>
      </c>
      <c r="L3427" s="75" t="e">
        <f t="shared" si="168"/>
        <v>#REF!</v>
      </c>
      <c r="O3427" s="13"/>
      <c r="P3427" s="74"/>
      <c r="Q3427" s="26"/>
      <c r="R3427" s="75"/>
    </row>
    <row r="3428" spans="7:18" x14ac:dyDescent="0.25">
      <c r="G3428" s="13"/>
      <c r="H3428" s="13"/>
      <c r="I3428" s="13">
        <v>340.00000000000102</v>
      </c>
      <c r="J3428" s="74">
        <f t="shared" si="167"/>
        <v>14.166666666666709</v>
      </c>
      <c r="K3428" s="26" t="e">
        <f t="shared" si="169"/>
        <v>#REF!</v>
      </c>
      <c r="L3428" s="75" t="e">
        <f t="shared" si="168"/>
        <v>#REF!</v>
      </c>
      <c r="O3428" s="13"/>
      <c r="P3428" s="74"/>
      <c r="Q3428" s="26"/>
      <c r="R3428" s="75"/>
    </row>
    <row r="3429" spans="7:18" x14ac:dyDescent="0.25">
      <c r="G3429" s="13"/>
      <c r="H3429" s="13"/>
      <c r="I3429" s="13">
        <v>340.10000000000099</v>
      </c>
      <c r="J3429" s="74">
        <f t="shared" si="167"/>
        <v>14.170833333333375</v>
      </c>
      <c r="K3429" s="26" t="e">
        <f t="shared" si="169"/>
        <v>#REF!</v>
      </c>
      <c r="L3429" s="75" t="e">
        <f t="shared" si="168"/>
        <v>#REF!</v>
      </c>
      <c r="O3429" s="13"/>
      <c r="P3429" s="74"/>
      <c r="Q3429" s="26"/>
      <c r="R3429" s="75"/>
    </row>
    <row r="3430" spans="7:18" x14ac:dyDescent="0.25">
      <c r="G3430" s="13"/>
      <c r="H3430" s="13"/>
      <c r="I3430" s="13">
        <v>340.20000000000101</v>
      </c>
      <c r="J3430" s="74">
        <f t="shared" si="167"/>
        <v>14.175000000000042</v>
      </c>
      <c r="K3430" s="26" t="e">
        <f t="shared" si="169"/>
        <v>#REF!</v>
      </c>
      <c r="L3430" s="75" t="e">
        <f t="shared" si="168"/>
        <v>#REF!</v>
      </c>
      <c r="O3430" s="13"/>
      <c r="P3430" s="74"/>
      <c r="Q3430" s="26"/>
      <c r="R3430" s="75"/>
    </row>
    <row r="3431" spans="7:18" x14ac:dyDescent="0.25">
      <c r="G3431" s="13"/>
      <c r="H3431" s="13"/>
      <c r="I3431" s="13">
        <v>340.30000000000098</v>
      </c>
      <c r="J3431" s="74">
        <f t="shared" si="167"/>
        <v>14.179166666666708</v>
      </c>
      <c r="K3431" s="26" t="e">
        <f t="shared" si="169"/>
        <v>#REF!</v>
      </c>
      <c r="L3431" s="75" t="e">
        <f t="shared" si="168"/>
        <v>#REF!</v>
      </c>
      <c r="O3431" s="13"/>
      <c r="P3431" s="74"/>
      <c r="Q3431" s="26"/>
      <c r="R3431" s="75"/>
    </row>
    <row r="3432" spans="7:18" x14ac:dyDescent="0.25">
      <c r="G3432" s="13"/>
      <c r="H3432" s="13"/>
      <c r="I3432" s="13">
        <v>340.400000000001</v>
      </c>
      <c r="J3432" s="74">
        <f t="shared" si="167"/>
        <v>14.183333333333374</v>
      </c>
      <c r="K3432" s="26" t="e">
        <f t="shared" si="169"/>
        <v>#REF!</v>
      </c>
      <c r="L3432" s="75" t="e">
        <f t="shared" si="168"/>
        <v>#REF!</v>
      </c>
      <c r="O3432" s="13"/>
      <c r="P3432" s="74"/>
      <c r="Q3432" s="26"/>
      <c r="R3432" s="75"/>
    </row>
    <row r="3433" spans="7:18" x14ac:dyDescent="0.25">
      <c r="G3433" s="13"/>
      <c r="H3433" s="13"/>
      <c r="I3433" s="13">
        <v>340.50000000000102</v>
      </c>
      <c r="J3433" s="74">
        <f t="shared" si="167"/>
        <v>14.187500000000043</v>
      </c>
      <c r="K3433" s="26" t="e">
        <f t="shared" si="169"/>
        <v>#REF!</v>
      </c>
      <c r="L3433" s="75" t="e">
        <f t="shared" si="168"/>
        <v>#REF!</v>
      </c>
      <c r="O3433" s="13"/>
      <c r="P3433" s="74"/>
      <c r="Q3433" s="26"/>
      <c r="R3433" s="75"/>
    </row>
    <row r="3434" spans="7:18" x14ac:dyDescent="0.25">
      <c r="G3434" s="13"/>
      <c r="H3434" s="13"/>
      <c r="I3434" s="13">
        <v>340.60000000000099</v>
      </c>
      <c r="J3434" s="74">
        <f t="shared" si="167"/>
        <v>14.191666666666707</v>
      </c>
      <c r="K3434" s="26" t="e">
        <f t="shared" si="169"/>
        <v>#REF!</v>
      </c>
      <c r="L3434" s="75" t="e">
        <f t="shared" si="168"/>
        <v>#REF!</v>
      </c>
      <c r="O3434" s="13"/>
      <c r="P3434" s="74"/>
      <c r="Q3434" s="26"/>
      <c r="R3434" s="75"/>
    </row>
    <row r="3435" spans="7:18" x14ac:dyDescent="0.25">
      <c r="G3435" s="13"/>
      <c r="H3435" s="13"/>
      <c r="I3435" s="13">
        <v>340.70000000000101</v>
      </c>
      <c r="J3435" s="74">
        <f t="shared" si="167"/>
        <v>14.195833333333375</v>
      </c>
      <c r="K3435" s="26" t="e">
        <f t="shared" si="169"/>
        <v>#REF!</v>
      </c>
      <c r="L3435" s="75" t="e">
        <f t="shared" si="168"/>
        <v>#REF!</v>
      </c>
      <c r="O3435" s="13"/>
      <c r="P3435" s="74"/>
      <c r="Q3435" s="26"/>
      <c r="R3435" s="75"/>
    </row>
    <row r="3436" spans="7:18" x14ac:dyDescent="0.25">
      <c r="G3436" s="13"/>
      <c r="H3436" s="13"/>
      <c r="I3436" s="13">
        <v>340.80000000000098</v>
      </c>
      <c r="J3436" s="74">
        <f t="shared" si="167"/>
        <v>14.20000000000004</v>
      </c>
      <c r="K3436" s="26" t="e">
        <f t="shared" si="169"/>
        <v>#REF!</v>
      </c>
      <c r="L3436" s="75" t="e">
        <f t="shared" si="168"/>
        <v>#REF!</v>
      </c>
      <c r="O3436" s="13"/>
      <c r="P3436" s="74"/>
      <c r="Q3436" s="26"/>
      <c r="R3436" s="75"/>
    </row>
    <row r="3437" spans="7:18" x14ac:dyDescent="0.25">
      <c r="G3437" s="13"/>
      <c r="H3437" s="13"/>
      <c r="I3437" s="13">
        <v>340.900000000001</v>
      </c>
      <c r="J3437" s="74">
        <f t="shared" si="167"/>
        <v>14.204166666666708</v>
      </c>
      <c r="K3437" s="26" t="e">
        <f t="shared" si="169"/>
        <v>#REF!</v>
      </c>
      <c r="L3437" s="75" t="e">
        <f t="shared" si="168"/>
        <v>#REF!</v>
      </c>
      <c r="O3437" s="13"/>
      <c r="P3437" s="74"/>
      <c r="Q3437" s="26"/>
      <c r="R3437" s="75"/>
    </row>
    <row r="3438" spans="7:18" x14ac:dyDescent="0.25">
      <c r="G3438" s="13"/>
      <c r="H3438" s="13"/>
      <c r="I3438" s="13">
        <v>341.00000000000102</v>
      </c>
      <c r="J3438" s="74">
        <f t="shared" si="167"/>
        <v>14.208333333333377</v>
      </c>
      <c r="K3438" s="26" t="e">
        <f t="shared" si="169"/>
        <v>#REF!</v>
      </c>
      <c r="L3438" s="75" t="e">
        <f t="shared" si="168"/>
        <v>#REF!</v>
      </c>
      <c r="O3438" s="13"/>
      <c r="P3438" s="74"/>
      <c r="Q3438" s="26"/>
      <c r="R3438" s="75"/>
    </row>
    <row r="3439" spans="7:18" x14ac:dyDescent="0.25">
      <c r="G3439" s="13"/>
      <c r="H3439" s="13"/>
      <c r="I3439" s="13">
        <v>341.10000000000099</v>
      </c>
      <c r="J3439" s="74">
        <f t="shared" si="167"/>
        <v>14.212500000000041</v>
      </c>
      <c r="K3439" s="26" t="e">
        <f t="shared" si="169"/>
        <v>#REF!</v>
      </c>
      <c r="L3439" s="75" t="e">
        <f t="shared" si="168"/>
        <v>#REF!</v>
      </c>
      <c r="O3439" s="13"/>
      <c r="P3439" s="74"/>
      <c r="Q3439" s="26"/>
      <c r="R3439" s="75"/>
    </row>
    <row r="3440" spans="7:18" x14ac:dyDescent="0.25">
      <c r="G3440" s="13"/>
      <c r="H3440" s="13"/>
      <c r="I3440" s="13">
        <v>341.20000000000101</v>
      </c>
      <c r="J3440" s="74">
        <f t="shared" si="167"/>
        <v>14.216666666666709</v>
      </c>
      <c r="K3440" s="26" t="e">
        <f t="shared" si="169"/>
        <v>#REF!</v>
      </c>
      <c r="L3440" s="75" t="e">
        <f t="shared" si="168"/>
        <v>#REF!</v>
      </c>
      <c r="O3440" s="13"/>
      <c r="P3440" s="74"/>
      <c r="Q3440" s="26"/>
      <c r="R3440" s="75"/>
    </row>
    <row r="3441" spans="7:18" x14ac:dyDescent="0.25">
      <c r="G3441" s="13"/>
      <c r="H3441" s="13"/>
      <c r="I3441" s="13">
        <v>341.30000000000098</v>
      </c>
      <c r="J3441" s="74">
        <f t="shared" si="167"/>
        <v>14.220833333333374</v>
      </c>
      <c r="K3441" s="26" t="e">
        <f t="shared" si="169"/>
        <v>#REF!</v>
      </c>
      <c r="L3441" s="75" t="e">
        <f t="shared" si="168"/>
        <v>#REF!</v>
      </c>
      <c r="O3441" s="13"/>
      <c r="P3441" s="74"/>
      <c r="Q3441" s="26"/>
      <c r="R3441" s="75"/>
    </row>
    <row r="3442" spans="7:18" x14ac:dyDescent="0.25">
      <c r="G3442" s="13"/>
      <c r="H3442" s="13"/>
      <c r="I3442" s="13">
        <v>341.400000000001</v>
      </c>
      <c r="J3442" s="74">
        <f t="shared" si="167"/>
        <v>14.225000000000042</v>
      </c>
      <c r="K3442" s="26" t="e">
        <f t="shared" si="169"/>
        <v>#REF!</v>
      </c>
      <c r="L3442" s="75" t="e">
        <f t="shared" si="168"/>
        <v>#REF!</v>
      </c>
      <c r="O3442" s="13"/>
      <c r="P3442" s="74"/>
      <c r="Q3442" s="26"/>
      <c r="R3442" s="75"/>
    </row>
    <row r="3443" spans="7:18" x14ac:dyDescent="0.25">
      <c r="G3443" s="13"/>
      <c r="H3443" s="13"/>
      <c r="I3443" s="13">
        <v>341.50000000000102</v>
      </c>
      <c r="J3443" s="74">
        <f t="shared" si="167"/>
        <v>14.229166666666709</v>
      </c>
      <c r="K3443" s="26" t="e">
        <f t="shared" si="169"/>
        <v>#REF!</v>
      </c>
      <c r="L3443" s="75" t="e">
        <f t="shared" si="168"/>
        <v>#REF!</v>
      </c>
      <c r="O3443" s="13"/>
      <c r="P3443" s="74"/>
      <c r="Q3443" s="26"/>
      <c r="R3443" s="75"/>
    </row>
    <row r="3444" spans="7:18" x14ac:dyDescent="0.25">
      <c r="G3444" s="13"/>
      <c r="H3444" s="13"/>
      <c r="I3444" s="13">
        <v>341.60000000000099</v>
      </c>
      <c r="J3444" s="74">
        <f t="shared" si="167"/>
        <v>14.233333333333375</v>
      </c>
      <c r="K3444" s="26" t="e">
        <f t="shared" si="169"/>
        <v>#REF!</v>
      </c>
      <c r="L3444" s="75" t="e">
        <f t="shared" si="168"/>
        <v>#REF!</v>
      </c>
      <c r="O3444" s="13"/>
      <c r="P3444" s="74"/>
      <c r="Q3444" s="26"/>
      <c r="R3444" s="75"/>
    </row>
    <row r="3445" spans="7:18" x14ac:dyDescent="0.25">
      <c r="G3445" s="13"/>
      <c r="H3445" s="13"/>
      <c r="I3445" s="13">
        <v>341.70000000000101</v>
      </c>
      <c r="J3445" s="74">
        <f t="shared" si="167"/>
        <v>14.237500000000042</v>
      </c>
      <c r="K3445" s="26" t="e">
        <f t="shared" si="169"/>
        <v>#REF!</v>
      </c>
      <c r="L3445" s="75" t="e">
        <f t="shared" si="168"/>
        <v>#REF!</v>
      </c>
      <c r="O3445" s="13"/>
      <c r="P3445" s="74"/>
      <c r="Q3445" s="26"/>
      <c r="R3445" s="75"/>
    </row>
    <row r="3446" spans="7:18" x14ac:dyDescent="0.25">
      <c r="G3446" s="13"/>
      <c r="H3446" s="13"/>
      <c r="I3446" s="13">
        <v>341.80000000000098</v>
      </c>
      <c r="J3446" s="74">
        <f t="shared" si="167"/>
        <v>14.241666666666708</v>
      </c>
      <c r="K3446" s="26" t="e">
        <f t="shared" si="169"/>
        <v>#REF!</v>
      </c>
      <c r="L3446" s="75" t="e">
        <f t="shared" si="168"/>
        <v>#REF!</v>
      </c>
      <c r="O3446" s="13"/>
      <c r="P3446" s="74"/>
      <c r="Q3446" s="26"/>
      <c r="R3446" s="75"/>
    </row>
    <row r="3447" spans="7:18" x14ac:dyDescent="0.25">
      <c r="G3447" s="13"/>
      <c r="H3447" s="13"/>
      <c r="I3447" s="13">
        <v>341.900000000001</v>
      </c>
      <c r="J3447" s="74">
        <f t="shared" si="167"/>
        <v>14.245833333333374</v>
      </c>
      <c r="K3447" s="26" t="e">
        <f t="shared" si="169"/>
        <v>#REF!</v>
      </c>
      <c r="L3447" s="75" t="e">
        <f t="shared" si="168"/>
        <v>#REF!</v>
      </c>
      <c r="O3447" s="13"/>
      <c r="P3447" s="74"/>
      <c r="Q3447" s="26"/>
      <c r="R3447" s="75"/>
    </row>
    <row r="3448" spans="7:18" x14ac:dyDescent="0.25">
      <c r="G3448" s="13"/>
      <c r="H3448" s="13"/>
      <c r="I3448" s="13">
        <v>342.00000000000102</v>
      </c>
      <c r="J3448" s="74">
        <f t="shared" si="167"/>
        <v>14.250000000000043</v>
      </c>
      <c r="K3448" s="26" t="e">
        <f t="shared" si="169"/>
        <v>#REF!</v>
      </c>
      <c r="L3448" s="75" t="e">
        <f t="shared" si="168"/>
        <v>#REF!</v>
      </c>
      <c r="O3448" s="13"/>
      <c r="P3448" s="74"/>
      <c r="Q3448" s="26"/>
      <c r="R3448" s="75"/>
    </row>
    <row r="3449" spans="7:18" x14ac:dyDescent="0.25">
      <c r="G3449" s="13"/>
      <c r="H3449" s="13"/>
      <c r="I3449" s="13">
        <v>342.10000000000099</v>
      </c>
      <c r="J3449" s="74">
        <f t="shared" si="167"/>
        <v>14.254166666666707</v>
      </c>
      <c r="K3449" s="26" t="e">
        <f t="shared" si="169"/>
        <v>#REF!</v>
      </c>
      <c r="L3449" s="75" t="e">
        <f t="shared" si="168"/>
        <v>#REF!</v>
      </c>
      <c r="O3449" s="13"/>
      <c r="P3449" s="74"/>
      <c r="Q3449" s="26"/>
      <c r="R3449" s="75"/>
    </row>
    <row r="3450" spans="7:18" x14ac:dyDescent="0.25">
      <c r="G3450" s="13"/>
      <c r="H3450" s="13"/>
      <c r="I3450" s="13">
        <v>342.20000000000101</v>
      </c>
      <c r="J3450" s="74">
        <f t="shared" si="167"/>
        <v>14.258333333333375</v>
      </c>
      <c r="K3450" s="26" t="e">
        <f t="shared" si="169"/>
        <v>#REF!</v>
      </c>
      <c r="L3450" s="75" t="e">
        <f t="shared" si="168"/>
        <v>#REF!</v>
      </c>
      <c r="O3450" s="13"/>
      <c r="P3450" s="74"/>
      <c r="Q3450" s="26"/>
      <c r="R3450" s="75"/>
    </row>
    <row r="3451" spans="7:18" x14ac:dyDescent="0.25">
      <c r="G3451" s="13"/>
      <c r="H3451" s="13"/>
      <c r="I3451" s="13">
        <v>342.30000000000098</v>
      </c>
      <c r="J3451" s="74">
        <f t="shared" si="167"/>
        <v>14.26250000000004</v>
      </c>
      <c r="K3451" s="26" t="e">
        <f t="shared" si="169"/>
        <v>#REF!</v>
      </c>
      <c r="L3451" s="75" t="e">
        <f t="shared" si="168"/>
        <v>#REF!</v>
      </c>
      <c r="O3451" s="13"/>
      <c r="P3451" s="74"/>
      <c r="Q3451" s="26"/>
      <c r="R3451" s="75"/>
    </row>
    <row r="3452" spans="7:18" x14ac:dyDescent="0.25">
      <c r="G3452" s="13"/>
      <c r="H3452" s="13"/>
      <c r="I3452" s="13">
        <v>342.400000000001</v>
      </c>
      <c r="J3452" s="74">
        <f t="shared" si="167"/>
        <v>14.266666666666708</v>
      </c>
      <c r="K3452" s="26" t="e">
        <f t="shared" si="169"/>
        <v>#REF!</v>
      </c>
      <c r="L3452" s="75" t="e">
        <f t="shared" si="168"/>
        <v>#REF!</v>
      </c>
      <c r="O3452" s="13"/>
      <c r="P3452" s="74"/>
      <c r="Q3452" s="26"/>
      <c r="R3452" s="75"/>
    </row>
    <row r="3453" spans="7:18" x14ac:dyDescent="0.25">
      <c r="G3453" s="13"/>
      <c r="H3453" s="13"/>
      <c r="I3453" s="13">
        <v>342.50000000000102</v>
      </c>
      <c r="J3453" s="74">
        <f t="shared" si="167"/>
        <v>14.270833333333377</v>
      </c>
      <c r="K3453" s="26" t="e">
        <f t="shared" si="169"/>
        <v>#REF!</v>
      </c>
      <c r="L3453" s="75" t="e">
        <f t="shared" si="168"/>
        <v>#REF!</v>
      </c>
      <c r="O3453" s="13"/>
      <c r="P3453" s="74"/>
      <c r="Q3453" s="26"/>
      <c r="R3453" s="75"/>
    </row>
    <row r="3454" spans="7:18" x14ac:dyDescent="0.25">
      <c r="G3454" s="13"/>
      <c r="H3454" s="13"/>
      <c r="I3454" s="13">
        <v>342.60000000000201</v>
      </c>
      <c r="J3454" s="74">
        <f t="shared" si="167"/>
        <v>14.275000000000084</v>
      </c>
      <c r="K3454" s="26" t="e">
        <f t="shared" si="169"/>
        <v>#REF!</v>
      </c>
      <c r="L3454" s="75" t="e">
        <f t="shared" si="168"/>
        <v>#REF!</v>
      </c>
      <c r="O3454" s="13"/>
      <c r="P3454" s="74"/>
      <c r="Q3454" s="26"/>
      <c r="R3454" s="75"/>
    </row>
    <row r="3455" spans="7:18" x14ac:dyDescent="0.25">
      <c r="G3455" s="13"/>
      <c r="H3455" s="13"/>
      <c r="I3455" s="13">
        <v>342.70000000000198</v>
      </c>
      <c r="J3455" s="74">
        <f t="shared" si="167"/>
        <v>14.279166666666748</v>
      </c>
      <c r="K3455" s="26" t="e">
        <f t="shared" si="169"/>
        <v>#REF!</v>
      </c>
      <c r="L3455" s="75" t="e">
        <f t="shared" si="168"/>
        <v>#REF!</v>
      </c>
      <c r="O3455" s="13"/>
      <c r="P3455" s="74"/>
      <c r="Q3455" s="26"/>
      <c r="R3455" s="75"/>
    </row>
    <row r="3456" spans="7:18" x14ac:dyDescent="0.25">
      <c r="G3456" s="13"/>
      <c r="H3456" s="13"/>
      <c r="I3456" s="13">
        <v>342.800000000002</v>
      </c>
      <c r="J3456" s="74">
        <f t="shared" si="167"/>
        <v>14.283333333333417</v>
      </c>
      <c r="K3456" s="26" t="e">
        <f t="shared" si="169"/>
        <v>#REF!</v>
      </c>
      <c r="L3456" s="75" t="e">
        <f t="shared" si="168"/>
        <v>#REF!</v>
      </c>
      <c r="O3456" s="13"/>
      <c r="P3456" s="74"/>
      <c r="Q3456" s="26"/>
      <c r="R3456" s="75"/>
    </row>
    <row r="3457" spans="7:18" x14ac:dyDescent="0.25">
      <c r="G3457" s="13"/>
      <c r="H3457" s="13"/>
      <c r="I3457" s="13">
        <v>342.90000000000202</v>
      </c>
      <c r="J3457" s="74">
        <f t="shared" si="167"/>
        <v>14.287500000000085</v>
      </c>
      <c r="K3457" s="26" t="e">
        <f t="shared" si="169"/>
        <v>#REF!</v>
      </c>
      <c r="L3457" s="75" t="e">
        <f t="shared" si="168"/>
        <v>#REF!</v>
      </c>
      <c r="O3457" s="13"/>
      <c r="P3457" s="74"/>
      <c r="Q3457" s="26"/>
      <c r="R3457" s="75"/>
    </row>
    <row r="3458" spans="7:18" x14ac:dyDescent="0.25">
      <c r="G3458" s="13"/>
      <c r="H3458" s="13"/>
      <c r="I3458" s="13">
        <v>343.00000000000199</v>
      </c>
      <c r="J3458" s="74">
        <f t="shared" si="167"/>
        <v>14.29166666666675</v>
      </c>
      <c r="K3458" s="26" t="e">
        <f t="shared" si="169"/>
        <v>#REF!</v>
      </c>
      <c r="L3458" s="75" t="e">
        <f t="shared" si="168"/>
        <v>#REF!</v>
      </c>
      <c r="O3458" s="13"/>
      <c r="P3458" s="74"/>
      <c r="Q3458" s="26"/>
      <c r="R3458" s="75"/>
    </row>
    <row r="3459" spans="7:18" x14ac:dyDescent="0.25">
      <c r="G3459" s="13"/>
      <c r="H3459" s="13"/>
      <c r="I3459" s="13">
        <v>343.10000000000201</v>
      </c>
      <c r="J3459" s="74">
        <f t="shared" ref="J3459:J3522" si="170">I3459/24</f>
        <v>14.295833333333418</v>
      </c>
      <c r="K3459" s="26" t="e">
        <f t="shared" si="169"/>
        <v>#REF!</v>
      </c>
      <c r="L3459" s="75" t="e">
        <f t="shared" ref="L3459:L3522" si="171">K3459-K3458</f>
        <v>#REF!</v>
      </c>
      <c r="O3459" s="13"/>
      <c r="P3459" s="74"/>
      <c r="Q3459" s="26"/>
      <c r="R3459" s="75"/>
    </row>
    <row r="3460" spans="7:18" x14ac:dyDescent="0.25">
      <c r="G3460" s="13"/>
      <c r="H3460" s="13"/>
      <c r="I3460" s="13">
        <v>343.20000000000198</v>
      </c>
      <c r="J3460" s="74">
        <f t="shared" si="170"/>
        <v>14.300000000000082</v>
      </c>
      <c r="K3460" s="26" t="e">
        <f t="shared" si="169"/>
        <v>#REF!</v>
      </c>
      <c r="L3460" s="75" t="e">
        <f t="shared" si="171"/>
        <v>#REF!</v>
      </c>
      <c r="O3460" s="13"/>
      <c r="P3460" s="74"/>
      <c r="Q3460" s="26"/>
      <c r="R3460" s="75"/>
    </row>
    <row r="3461" spans="7:18" x14ac:dyDescent="0.25">
      <c r="G3461" s="13"/>
      <c r="H3461" s="13"/>
      <c r="I3461" s="13">
        <v>343.300000000002</v>
      </c>
      <c r="J3461" s="74">
        <f t="shared" si="170"/>
        <v>14.304166666666751</v>
      </c>
      <c r="K3461" s="26" t="e">
        <f t="shared" si="169"/>
        <v>#REF!</v>
      </c>
      <c r="L3461" s="75" t="e">
        <f t="shared" si="171"/>
        <v>#REF!</v>
      </c>
      <c r="O3461" s="13"/>
      <c r="P3461" s="74"/>
      <c r="Q3461" s="26"/>
      <c r="R3461" s="75"/>
    </row>
    <row r="3462" spans="7:18" x14ac:dyDescent="0.25">
      <c r="G3462" s="13"/>
      <c r="H3462" s="13"/>
      <c r="I3462" s="13">
        <v>343.40000000000202</v>
      </c>
      <c r="J3462" s="74">
        <f t="shared" si="170"/>
        <v>14.308333333333417</v>
      </c>
      <c r="K3462" s="26" t="e">
        <f t="shared" si="169"/>
        <v>#REF!</v>
      </c>
      <c r="L3462" s="75" t="e">
        <f t="shared" si="171"/>
        <v>#REF!</v>
      </c>
      <c r="O3462" s="13"/>
      <c r="P3462" s="74"/>
      <c r="Q3462" s="26"/>
      <c r="R3462" s="75"/>
    </row>
    <row r="3463" spans="7:18" x14ac:dyDescent="0.25">
      <c r="G3463" s="13"/>
      <c r="H3463" s="13"/>
      <c r="I3463" s="13">
        <v>343.50000000000199</v>
      </c>
      <c r="J3463" s="74">
        <f t="shared" si="170"/>
        <v>14.312500000000083</v>
      </c>
      <c r="K3463" s="26" t="e">
        <f t="shared" si="169"/>
        <v>#REF!</v>
      </c>
      <c r="L3463" s="75" t="e">
        <f t="shared" si="171"/>
        <v>#REF!</v>
      </c>
      <c r="O3463" s="13"/>
      <c r="P3463" s="74"/>
      <c r="Q3463" s="26"/>
      <c r="R3463" s="75"/>
    </row>
    <row r="3464" spans="7:18" x14ac:dyDescent="0.25">
      <c r="G3464" s="13"/>
      <c r="H3464" s="13"/>
      <c r="I3464" s="13">
        <v>343.60000000000201</v>
      </c>
      <c r="J3464" s="74">
        <f t="shared" si="170"/>
        <v>14.31666666666675</v>
      </c>
      <c r="K3464" s="26" t="e">
        <f t="shared" si="169"/>
        <v>#REF!</v>
      </c>
      <c r="L3464" s="75" t="e">
        <f t="shared" si="171"/>
        <v>#REF!</v>
      </c>
      <c r="O3464" s="13"/>
      <c r="P3464" s="74"/>
      <c r="Q3464" s="26"/>
      <c r="R3464" s="75"/>
    </row>
    <row r="3465" spans="7:18" x14ac:dyDescent="0.25">
      <c r="G3465" s="13"/>
      <c r="H3465" s="13"/>
      <c r="I3465" s="13">
        <v>343.70000000000198</v>
      </c>
      <c r="J3465" s="74">
        <f t="shared" si="170"/>
        <v>14.320833333333416</v>
      </c>
      <c r="K3465" s="26" t="e">
        <f t="shared" si="169"/>
        <v>#REF!</v>
      </c>
      <c r="L3465" s="75" t="e">
        <f t="shared" si="171"/>
        <v>#REF!</v>
      </c>
      <c r="O3465" s="13"/>
      <c r="P3465" s="74"/>
      <c r="Q3465" s="26"/>
      <c r="R3465" s="75"/>
    </row>
    <row r="3466" spans="7:18" x14ac:dyDescent="0.25">
      <c r="G3466" s="13"/>
      <c r="H3466" s="13"/>
      <c r="I3466" s="13">
        <v>343.800000000002</v>
      </c>
      <c r="J3466" s="74">
        <f t="shared" si="170"/>
        <v>14.325000000000083</v>
      </c>
      <c r="K3466" s="26" t="e">
        <f t="shared" si="169"/>
        <v>#REF!</v>
      </c>
      <c r="L3466" s="75" t="e">
        <f t="shared" si="171"/>
        <v>#REF!</v>
      </c>
      <c r="O3466" s="13"/>
      <c r="P3466" s="74"/>
      <c r="Q3466" s="26"/>
      <c r="R3466" s="75"/>
    </row>
    <row r="3467" spans="7:18" x14ac:dyDescent="0.25">
      <c r="G3467" s="13"/>
      <c r="H3467" s="13"/>
      <c r="I3467" s="13">
        <v>343.90000000000202</v>
      </c>
      <c r="J3467" s="74">
        <f t="shared" si="170"/>
        <v>14.329166666666751</v>
      </c>
      <c r="K3467" s="26" t="e">
        <f t="shared" si="169"/>
        <v>#REF!</v>
      </c>
      <c r="L3467" s="75" t="e">
        <f t="shared" si="171"/>
        <v>#REF!</v>
      </c>
      <c r="O3467" s="13"/>
      <c r="P3467" s="74"/>
      <c r="Q3467" s="26"/>
      <c r="R3467" s="75"/>
    </row>
    <row r="3468" spans="7:18" x14ac:dyDescent="0.25">
      <c r="G3468" s="13"/>
      <c r="H3468" s="13"/>
      <c r="I3468" s="13">
        <v>344.00000000000199</v>
      </c>
      <c r="J3468" s="74">
        <f t="shared" si="170"/>
        <v>14.333333333333416</v>
      </c>
      <c r="K3468" s="26" t="e">
        <f t="shared" si="169"/>
        <v>#REF!</v>
      </c>
      <c r="L3468" s="75" t="e">
        <f t="shared" si="171"/>
        <v>#REF!</v>
      </c>
      <c r="O3468" s="13"/>
      <c r="P3468" s="74"/>
      <c r="Q3468" s="26"/>
      <c r="R3468" s="75"/>
    </row>
    <row r="3469" spans="7:18" x14ac:dyDescent="0.25">
      <c r="G3469" s="13"/>
      <c r="H3469" s="13"/>
      <c r="I3469" s="13">
        <v>344.10000000000201</v>
      </c>
      <c r="J3469" s="74">
        <f t="shared" si="170"/>
        <v>14.337500000000084</v>
      </c>
      <c r="K3469" s="26" t="e">
        <f t="shared" si="169"/>
        <v>#REF!</v>
      </c>
      <c r="L3469" s="75" t="e">
        <f t="shared" si="171"/>
        <v>#REF!</v>
      </c>
      <c r="O3469" s="13"/>
      <c r="P3469" s="74"/>
      <c r="Q3469" s="26"/>
      <c r="R3469" s="75"/>
    </row>
    <row r="3470" spans="7:18" x14ac:dyDescent="0.25">
      <c r="G3470" s="13"/>
      <c r="H3470" s="13"/>
      <c r="I3470" s="13">
        <v>344.20000000000198</v>
      </c>
      <c r="J3470" s="74">
        <f t="shared" si="170"/>
        <v>14.341666666666748</v>
      </c>
      <c r="K3470" s="26" t="e">
        <f t="shared" si="169"/>
        <v>#REF!</v>
      </c>
      <c r="L3470" s="75" t="e">
        <f t="shared" si="171"/>
        <v>#REF!</v>
      </c>
      <c r="O3470" s="13"/>
      <c r="P3470" s="74"/>
      <c r="Q3470" s="26"/>
      <c r="R3470" s="75"/>
    </row>
    <row r="3471" spans="7:18" x14ac:dyDescent="0.25">
      <c r="G3471" s="13"/>
      <c r="H3471" s="13"/>
      <c r="I3471" s="13">
        <v>344.300000000002</v>
      </c>
      <c r="J3471" s="74">
        <f t="shared" si="170"/>
        <v>14.345833333333417</v>
      </c>
      <c r="K3471" s="26" t="e">
        <f t="shared" si="169"/>
        <v>#REF!</v>
      </c>
      <c r="L3471" s="75" t="e">
        <f t="shared" si="171"/>
        <v>#REF!</v>
      </c>
      <c r="O3471" s="13"/>
      <c r="P3471" s="74"/>
      <c r="Q3471" s="26"/>
      <c r="R3471" s="75"/>
    </row>
    <row r="3472" spans="7:18" x14ac:dyDescent="0.25">
      <c r="G3472" s="13"/>
      <c r="H3472" s="13"/>
      <c r="I3472" s="13">
        <v>344.40000000000202</v>
      </c>
      <c r="J3472" s="74">
        <f t="shared" si="170"/>
        <v>14.350000000000085</v>
      </c>
      <c r="K3472" s="26" t="e">
        <f t="shared" si="169"/>
        <v>#REF!</v>
      </c>
      <c r="L3472" s="75" t="e">
        <f t="shared" si="171"/>
        <v>#REF!</v>
      </c>
      <c r="O3472" s="13"/>
      <c r="P3472" s="74"/>
      <c r="Q3472" s="26"/>
      <c r="R3472" s="75"/>
    </row>
    <row r="3473" spans="7:18" x14ac:dyDescent="0.25">
      <c r="G3473" s="13"/>
      <c r="H3473" s="13"/>
      <c r="I3473" s="13">
        <v>344.50000000000199</v>
      </c>
      <c r="J3473" s="74">
        <f t="shared" si="170"/>
        <v>14.35416666666675</v>
      </c>
      <c r="K3473" s="26" t="e">
        <f t="shared" si="169"/>
        <v>#REF!</v>
      </c>
      <c r="L3473" s="75" t="e">
        <f t="shared" si="171"/>
        <v>#REF!</v>
      </c>
      <c r="O3473" s="13"/>
      <c r="P3473" s="74"/>
      <c r="Q3473" s="26"/>
      <c r="R3473" s="75"/>
    </row>
    <row r="3474" spans="7:18" x14ac:dyDescent="0.25">
      <c r="G3474" s="13"/>
      <c r="H3474" s="13"/>
      <c r="I3474" s="13">
        <v>344.60000000000201</v>
      </c>
      <c r="J3474" s="74">
        <f t="shared" si="170"/>
        <v>14.358333333333418</v>
      </c>
      <c r="K3474" s="26" t="e">
        <f t="shared" si="169"/>
        <v>#REF!</v>
      </c>
      <c r="L3474" s="75" t="e">
        <f t="shared" si="171"/>
        <v>#REF!</v>
      </c>
      <c r="O3474" s="13"/>
      <c r="P3474" s="74"/>
      <c r="Q3474" s="26"/>
      <c r="R3474" s="75"/>
    </row>
    <row r="3475" spans="7:18" x14ac:dyDescent="0.25">
      <c r="G3475" s="13"/>
      <c r="H3475" s="13"/>
      <c r="I3475" s="13">
        <v>344.70000000000198</v>
      </c>
      <c r="J3475" s="74">
        <f t="shared" si="170"/>
        <v>14.362500000000082</v>
      </c>
      <c r="K3475" s="26" t="e">
        <f t="shared" si="169"/>
        <v>#REF!</v>
      </c>
      <c r="L3475" s="75" t="e">
        <f t="shared" si="171"/>
        <v>#REF!</v>
      </c>
      <c r="O3475" s="13"/>
      <c r="P3475" s="74"/>
      <c r="Q3475" s="26"/>
      <c r="R3475" s="75"/>
    </row>
    <row r="3476" spans="7:18" x14ac:dyDescent="0.25">
      <c r="G3476" s="13"/>
      <c r="H3476" s="13"/>
      <c r="I3476" s="13">
        <v>344.800000000002</v>
      </c>
      <c r="J3476" s="74">
        <f t="shared" si="170"/>
        <v>14.366666666666751</v>
      </c>
      <c r="K3476" s="26" t="e">
        <f t="shared" si="169"/>
        <v>#REF!</v>
      </c>
      <c r="L3476" s="75" t="e">
        <f t="shared" si="171"/>
        <v>#REF!</v>
      </c>
      <c r="O3476" s="13"/>
      <c r="P3476" s="74"/>
      <c r="Q3476" s="26"/>
      <c r="R3476" s="75"/>
    </row>
    <row r="3477" spans="7:18" x14ac:dyDescent="0.25">
      <c r="G3477" s="13"/>
      <c r="H3477" s="13"/>
      <c r="I3477" s="13">
        <v>344.90000000000202</v>
      </c>
      <c r="J3477" s="74">
        <f t="shared" si="170"/>
        <v>14.370833333333417</v>
      </c>
      <c r="K3477" s="26" t="e">
        <f t="shared" si="169"/>
        <v>#REF!</v>
      </c>
      <c r="L3477" s="75" t="e">
        <f t="shared" si="171"/>
        <v>#REF!</v>
      </c>
      <c r="O3477" s="13"/>
      <c r="P3477" s="74"/>
      <c r="Q3477" s="26"/>
      <c r="R3477" s="75"/>
    </row>
    <row r="3478" spans="7:18" x14ac:dyDescent="0.25">
      <c r="G3478" s="13"/>
      <c r="H3478" s="13"/>
      <c r="I3478" s="13">
        <v>345.00000000000199</v>
      </c>
      <c r="J3478" s="74">
        <f t="shared" si="170"/>
        <v>14.375000000000083</v>
      </c>
      <c r="K3478" s="26" t="e">
        <f t="shared" si="169"/>
        <v>#REF!</v>
      </c>
      <c r="L3478" s="75" t="e">
        <f t="shared" si="171"/>
        <v>#REF!</v>
      </c>
      <c r="O3478" s="13"/>
      <c r="P3478" s="74"/>
      <c r="Q3478" s="26"/>
      <c r="R3478" s="75"/>
    </row>
    <row r="3479" spans="7:18" x14ac:dyDescent="0.25">
      <c r="G3479" s="13"/>
      <c r="H3479" s="13"/>
      <c r="I3479" s="13">
        <v>345.10000000000201</v>
      </c>
      <c r="J3479" s="74">
        <f t="shared" si="170"/>
        <v>14.37916666666675</v>
      </c>
      <c r="K3479" s="26" t="e">
        <f t="shared" si="169"/>
        <v>#REF!</v>
      </c>
      <c r="L3479" s="75" t="e">
        <f t="shared" si="171"/>
        <v>#REF!</v>
      </c>
      <c r="O3479" s="13"/>
      <c r="P3479" s="74"/>
      <c r="Q3479" s="26"/>
      <c r="R3479" s="75"/>
    </row>
    <row r="3480" spans="7:18" x14ac:dyDescent="0.25">
      <c r="G3480" s="13"/>
      <c r="H3480" s="13"/>
      <c r="I3480" s="13">
        <v>345.20000000000198</v>
      </c>
      <c r="J3480" s="74">
        <f t="shared" si="170"/>
        <v>14.383333333333416</v>
      </c>
      <c r="K3480" s="26" t="e">
        <f t="shared" si="169"/>
        <v>#REF!</v>
      </c>
      <c r="L3480" s="75" t="e">
        <f t="shared" si="171"/>
        <v>#REF!</v>
      </c>
      <c r="O3480" s="13"/>
      <c r="P3480" s="74"/>
      <c r="Q3480" s="26"/>
      <c r="R3480" s="75"/>
    </row>
    <row r="3481" spans="7:18" x14ac:dyDescent="0.25">
      <c r="G3481" s="13"/>
      <c r="H3481" s="13"/>
      <c r="I3481" s="13">
        <v>345.300000000002</v>
      </c>
      <c r="J3481" s="74">
        <f t="shared" si="170"/>
        <v>14.387500000000083</v>
      </c>
      <c r="K3481" s="26" t="e">
        <f t="shared" si="169"/>
        <v>#REF!</v>
      </c>
      <c r="L3481" s="75" t="e">
        <f t="shared" si="171"/>
        <v>#REF!</v>
      </c>
      <c r="O3481" s="13"/>
      <c r="P3481" s="74"/>
      <c r="Q3481" s="26"/>
      <c r="R3481" s="75"/>
    </row>
    <row r="3482" spans="7:18" x14ac:dyDescent="0.25">
      <c r="G3482" s="13"/>
      <c r="H3482" s="13"/>
      <c r="I3482" s="13">
        <v>345.40000000000202</v>
      </c>
      <c r="J3482" s="74">
        <f t="shared" si="170"/>
        <v>14.391666666666751</v>
      </c>
      <c r="K3482" s="26" t="e">
        <f t="shared" si="169"/>
        <v>#REF!</v>
      </c>
      <c r="L3482" s="75" t="e">
        <f t="shared" si="171"/>
        <v>#REF!</v>
      </c>
      <c r="O3482" s="13"/>
      <c r="P3482" s="74"/>
      <c r="Q3482" s="26"/>
      <c r="R3482" s="75"/>
    </row>
    <row r="3483" spans="7:18" x14ac:dyDescent="0.25">
      <c r="G3483" s="13"/>
      <c r="H3483" s="13"/>
      <c r="I3483" s="13">
        <v>345.50000000000199</v>
      </c>
      <c r="J3483" s="74">
        <f t="shared" si="170"/>
        <v>14.395833333333416</v>
      </c>
      <c r="K3483" s="26" t="e">
        <f t="shared" si="169"/>
        <v>#REF!</v>
      </c>
      <c r="L3483" s="75" t="e">
        <f t="shared" si="171"/>
        <v>#REF!</v>
      </c>
      <c r="O3483" s="13"/>
      <c r="P3483" s="74"/>
      <c r="Q3483" s="26"/>
      <c r="R3483" s="75"/>
    </row>
    <row r="3484" spans="7:18" x14ac:dyDescent="0.25">
      <c r="G3484" s="13"/>
      <c r="H3484" s="13"/>
      <c r="I3484" s="13">
        <v>345.60000000000201</v>
      </c>
      <c r="J3484" s="74">
        <f t="shared" si="170"/>
        <v>14.400000000000084</v>
      </c>
      <c r="K3484" s="26" t="e">
        <f t="shared" ref="K3484:K3547" si="172">100%-EXP(-I3484/24*$B$10)</f>
        <v>#REF!</v>
      </c>
      <c r="L3484" s="75" t="e">
        <f t="shared" si="171"/>
        <v>#REF!</v>
      </c>
      <c r="O3484" s="13"/>
      <c r="P3484" s="74"/>
      <c r="Q3484" s="26"/>
      <c r="R3484" s="75"/>
    </row>
    <row r="3485" spans="7:18" x14ac:dyDescent="0.25">
      <c r="G3485" s="13"/>
      <c r="H3485" s="13"/>
      <c r="I3485" s="13">
        <v>345.70000000000198</v>
      </c>
      <c r="J3485" s="74">
        <f t="shared" si="170"/>
        <v>14.404166666666748</v>
      </c>
      <c r="K3485" s="26" t="e">
        <f t="shared" si="172"/>
        <v>#REF!</v>
      </c>
      <c r="L3485" s="75" t="e">
        <f t="shared" si="171"/>
        <v>#REF!</v>
      </c>
      <c r="O3485" s="13"/>
      <c r="P3485" s="74"/>
      <c r="Q3485" s="26"/>
      <c r="R3485" s="75"/>
    </row>
    <row r="3486" spans="7:18" x14ac:dyDescent="0.25">
      <c r="G3486" s="13"/>
      <c r="H3486" s="13"/>
      <c r="I3486" s="13">
        <v>345.800000000002</v>
      </c>
      <c r="J3486" s="74">
        <f t="shared" si="170"/>
        <v>14.408333333333417</v>
      </c>
      <c r="K3486" s="26" t="e">
        <f t="shared" si="172"/>
        <v>#REF!</v>
      </c>
      <c r="L3486" s="75" t="e">
        <f t="shared" si="171"/>
        <v>#REF!</v>
      </c>
      <c r="O3486" s="13"/>
      <c r="P3486" s="74"/>
      <c r="Q3486" s="26"/>
      <c r="R3486" s="75"/>
    </row>
    <row r="3487" spans="7:18" x14ac:dyDescent="0.25">
      <c r="G3487" s="13"/>
      <c r="H3487" s="13"/>
      <c r="I3487" s="13">
        <v>345.90000000000202</v>
      </c>
      <c r="J3487" s="74">
        <f t="shared" si="170"/>
        <v>14.412500000000085</v>
      </c>
      <c r="K3487" s="26" t="e">
        <f t="shared" si="172"/>
        <v>#REF!</v>
      </c>
      <c r="L3487" s="75" t="e">
        <f t="shared" si="171"/>
        <v>#REF!</v>
      </c>
      <c r="O3487" s="13"/>
      <c r="P3487" s="74"/>
      <c r="Q3487" s="26"/>
      <c r="R3487" s="75"/>
    </row>
    <row r="3488" spans="7:18" x14ac:dyDescent="0.25">
      <c r="G3488" s="13"/>
      <c r="H3488" s="13"/>
      <c r="I3488" s="13">
        <v>346.00000000000199</v>
      </c>
      <c r="J3488" s="74">
        <f t="shared" si="170"/>
        <v>14.41666666666675</v>
      </c>
      <c r="K3488" s="26" t="e">
        <f t="shared" si="172"/>
        <v>#REF!</v>
      </c>
      <c r="L3488" s="75" t="e">
        <f t="shared" si="171"/>
        <v>#REF!</v>
      </c>
      <c r="O3488" s="13"/>
      <c r="P3488" s="74"/>
      <c r="Q3488" s="26"/>
      <c r="R3488" s="75"/>
    </row>
    <row r="3489" spans="7:18" x14ac:dyDescent="0.25">
      <c r="G3489" s="13"/>
      <c r="H3489" s="13"/>
      <c r="I3489" s="13">
        <v>346.10000000000201</v>
      </c>
      <c r="J3489" s="74">
        <f t="shared" si="170"/>
        <v>14.420833333333418</v>
      </c>
      <c r="K3489" s="26" t="e">
        <f t="shared" si="172"/>
        <v>#REF!</v>
      </c>
      <c r="L3489" s="75" t="e">
        <f t="shared" si="171"/>
        <v>#REF!</v>
      </c>
      <c r="O3489" s="13"/>
      <c r="P3489" s="74"/>
      <c r="Q3489" s="26"/>
      <c r="R3489" s="75"/>
    </row>
    <row r="3490" spans="7:18" x14ac:dyDescent="0.25">
      <c r="G3490" s="13"/>
      <c r="H3490" s="13"/>
      <c r="I3490" s="13">
        <v>346.20000000000198</v>
      </c>
      <c r="J3490" s="74">
        <f t="shared" si="170"/>
        <v>14.425000000000082</v>
      </c>
      <c r="K3490" s="26" t="e">
        <f t="shared" si="172"/>
        <v>#REF!</v>
      </c>
      <c r="L3490" s="75" t="e">
        <f t="shared" si="171"/>
        <v>#REF!</v>
      </c>
      <c r="O3490" s="13"/>
      <c r="P3490" s="74"/>
      <c r="Q3490" s="26"/>
      <c r="R3490" s="75"/>
    </row>
    <row r="3491" spans="7:18" x14ac:dyDescent="0.25">
      <c r="G3491" s="13"/>
      <c r="H3491" s="13"/>
      <c r="I3491" s="13">
        <v>346.300000000002</v>
      </c>
      <c r="J3491" s="74">
        <f t="shared" si="170"/>
        <v>14.429166666666751</v>
      </c>
      <c r="K3491" s="26" t="e">
        <f t="shared" si="172"/>
        <v>#REF!</v>
      </c>
      <c r="L3491" s="75" t="e">
        <f t="shared" si="171"/>
        <v>#REF!</v>
      </c>
      <c r="O3491" s="13"/>
      <c r="P3491" s="74"/>
      <c r="Q3491" s="26"/>
      <c r="R3491" s="75"/>
    </row>
    <row r="3492" spans="7:18" x14ac:dyDescent="0.25">
      <c r="G3492" s="13"/>
      <c r="H3492" s="13"/>
      <c r="I3492" s="13">
        <v>346.40000000000202</v>
      </c>
      <c r="J3492" s="74">
        <f t="shared" si="170"/>
        <v>14.433333333333417</v>
      </c>
      <c r="K3492" s="26" t="e">
        <f t="shared" si="172"/>
        <v>#REF!</v>
      </c>
      <c r="L3492" s="75" t="e">
        <f t="shared" si="171"/>
        <v>#REF!</v>
      </c>
      <c r="O3492" s="13"/>
      <c r="P3492" s="74"/>
      <c r="Q3492" s="26"/>
      <c r="R3492" s="75"/>
    </row>
    <row r="3493" spans="7:18" x14ac:dyDescent="0.25">
      <c r="G3493" s="13"/>
      <c r="H3493" s="13"/>
      <c r="I3493" s="13">
        <v>346.50000000000199</v>
      </c>
      <c r="J3493" s="74">
        <f t="shared" si="170"/>
        <v>14.437500000000083</v>
      </c>
      <c r="K3493" s="26" t="e">
        <f t="shared" si="172"/>
        <v>#REF!</v>
      </c>
      <c r="L3493" s="75" t="e">
        <f t="shared" si="171"/>
        <v>#REF!</v>
      </c>
      <c r="O3493" s="13"/>
      <c r="P3493" s="74"/>
      <c r="Q3493" s="26"/>
      <c r="R3493" s="75"/>
    </row>
    <row r="3494" spans="7:18" x14ac:dyDescent="0.25">
      <c r="G3494" s="13"/>
      <c r="H3494" s="13"/>
      <c r="I3494" s="13">
        <v>346.60000000000201</v>
      </c>
      <c r="J3494" s="74">
        <f t="shared" si="170"/>
        <v>14.44166666666675</v>
      </c>
      <c r="K3494" s="26" t="e">
        <f t="shared" si="172"/>
        <v>#REF!</v>
      </c>
      <c r="L3494" s="75" t="e">
        <f t="shared" si="171"/>
        <v>#REF!</v>
      </c>
      <c r="O3494" s="13"/>
      <c r="P3494" s="74"/>
      <c r="Q3494" s="26"/>
      <c r="R3494" s="75"/>
    </row>
    <row r="3495" spans="7:18" x14ac:dyDescent="0.25">
      <c r="G3495" s="13"/>
      <c r="H3495" s="13"/>
      <c r="I3495" s="13">
        <v>346.70000000000198</v>
      </c>
      <c r="J3495" s="74">
        <f t="shared" si="170"/>
        <v>14.445833333333416</v>
      </c>
      <c r="K3495" s="26" t="e">
        <f t="shared" si="172"/>
        <v>#REF!</v>
      </c>
      <c r="L3495" s="75" t="e">
        <f t="shared" si="171"/>
        <v>#REF!</v>
      </c>
      <c r="O3495" s="13"/>
      <c r="P3495" s="74"/>
      <c r="Q3495" s="26"/>
      <c r="R3495" s="75"/>
    </row>
    <row r="3496" spans="7:18" x14ac:dyDescent="0.25">
      <c r="G3496" s="13"/>
      <c r="H3496" s="13"/>
      <c r="I3496" s="13">
        <v>346.800000000002</v>
      </c>
      <c r="J3496" s="74">
        <f t="shared" si="170"/>
        <v>14.450000000000083</v>
      </c>
      <c r="K3496" s="26" t="e">
        <f t="shared" si="172"/>
        <v>#REF!</v>
      </c>
      <c r="L3496" s="75" t="e">
        <f t="shared" si="171"/>
        <v>#REF!</v>
      </c>
      <c r="O3496" s="13"/>
      <c r="P3496" s="74"/>
      <c r="Q3496" s="26"/>
      <c r="R3496" s="75"/>
    </row>
    <row r="3497" spans="7:18" x14ac:dyDescent="0.25">
      <c r="G3497" s="13"/>
      <c r="H3497" s="13"/>
      <c r="I3497" s="13">
        <v>346.90000000000202</v>
      </c>
      <c r="J3497" s="74">
        <f t="shared" si="170"/>
        <v>14.454166666666751</v>
      </c>
      <c r="K3497" s="26" t="e">
        <f t="shared" si="172"/>
        <v>#REF!</v>
      </c>
      <c r="L3497" s="75" t="e">
        <f t="shared" si="171"/>
        <v>#REF!</v>
      </c>
      <c r="O3497" s="13"/>
      <c r="P3497" s="74"/>
      <c r="Q3497" s="26"/>
      <c r="R3497" s="75"/>
    </row>
    <row r="3498" spans="7:18" x14ac:dyDescent="0.25">
      <c r="G3498" s="13"/>
      <c r="H3498" s="13"/>
      <c r="I3498" s="13">
        <v>347.00000000000301</v>
      </c>
      <c r="J3498" s="74">
        <f t="shared" si="170"/>
        <v>14.458333333333458</v>
      </c>
      <c r="K3498" s="26" t="e">
        <f t="shared" si="172"/>
        <v>#REF!</v>
      </c>
      <c r="L3498" s="75" t="e">
        <f t="shared" si="171"/>
        <v>#REF!</v>
      </c>
      <c r="O3498" s="13"/>
      <c r="P3498" s="74"/>
      <c r="Q3498" s="26"/>
      <c r="R3498" s="75"/>
    </row>
    <row r="3499" spans="7:18" x14ac:dyDescent="0.25">
      <c r="G3499" s="13"/>
      <c r="H3499" s="13"/>
      <c r="I3499" s="13">
        <v>347.10000000000201</v>
      </c>
      <c r="J3499" s="74">
        <f t="shared" si="170"/>
        <v>14.462500000000084</v>
      </c>
      <c r="K3499" s="26" t="e">
        <f t="shared" si="172"/>
        <v>#REF!</v>
      </c>
      <c r="L3499" s="75" t="e">
        <f t="shared" si="171"/>
        <v>#REF!</v>
      </c>
      <c r="O3499" s="13"/>
      <c r="P3499" s="74"/>
      <c r="Q3499" s="26"/>
      <c r="R3499" s="75"/>
    </row>
    <row r="3500" spans="7:18" x14ac:dyDescent="0.25">
      <c r="G3500" s="13"/>
      <c r="H3500" s="13"/>
      <c r="I3500" s="13">
        <v>347.200000000003</v>
      </c>
      <c r="J3500" s="74">
        <f t="shared" si="170"/>
        <v>14.466666666666791</v>
      </c>
      <c r="K3500" s="26" t="e">
        <f t="shared" si="172"/>
        <v>#REF!</v>
      </c>
      <c r="L3500" s="75" t="e">
        <f t="shared" si="171"/>
        <v>#REF!</v>
      </c>
      <c r="O3500" s="13"/>
      <c r="P3500" s="74"/>
      <c r="Q3500" s="26"/>
      <c r="R3500" s="75"/>
    </row>
    <row r="3501" spans="7:18" x14ac:dyDescent="0.25">
      <c r="G3501" s="13"/>
      <c r="H3501" s="13"/>
      <c r="I3501" s="13">
        <v>347.30000000000302</v>
      </c>
      <c r="J3501" s="74">
        <f t="shared" si="170"/>
        <v>14.470833333333459</v>
      </c>
      <c r="K3501" s="26" t="e">
        <f t="shared" si="172"/>
        <v>#REF!</v>
      </c>
      <c r="L3501" s="75" t="e">
        <f t="shared" si="171"/>
        <v>#REF!</v>
      </c>
      <c r="O3501" s="13"/>
      <c r="P3501" s="74"/>
      <c r="Q3501" s="26"/>
      <c r="R3501" s="75"/>
    </row>
    <row r="3502" spans="7:18" x14ac:dyDescent="0.25">
      <c r="G3502" s="13"/>
      <c r="H3502" s="13"/>
      <c r="I3502" s="13">
        <v>347.40000000000299</v>
      </c>
      <c r="J3502" s="74">
        <f t="shared" si="170"/>
        <v>14.475000000000124</v>
      </c>
      <c r="K3502" s="26" t="e">
        <f t="shared" si="172"/>
        <v>#REF!</v>
      </c>
      <c r="L3502" s="75" t="e">
        <f t="shared" si="171"/>
        <v>#REF!</v>
      </c>
      <c r="O3502" s="13"/>
      <c r="P3502" s="74"/>
      <c r="Q3502" s="26"/>
      <c r="R3502" s="75"/>
    </row>
    <row r="3503" spans="7:18" x14ac:dyDescent="0.25">
      <c r="G3503" s="13"/>
      <c r="H3503" s="13"/>
      <c r="I3503" s="13">
        <v>347.50000000000301</v>
      </c>
      <c r="J3503" s="74">
        <f t="shared" si="170"/>
        <v>14.479166666666792</v>
      </c>
      <c r="K3503" s="26" t="e">
        <f t="shared" si="172"/>
        <v>#REF!</v>
      </c>
      <c r="L3503" s="75" t="e">
        <f t="shared" si="171"/>
        <v>#REF!</v>
      </c>
      <c r="O3503" s="13"/>
      <c r="P3503" s="74"/>
      <c r="Q3503" s="26"/>
      <c r="R3503" s="75"/>
    </row>
    <row r="3504" spans="7:18" x14ac:dyDescent="0.25">
      <c r="G3504" s="13"/>
      <c r="H3504" s="13"/>
      <c r="I3504" s="13">
        <v>347.60000000000298</v>
      </c>
      <c r="J3504" s="74">
        <f t="shared" si="170"/>
        <v>14.483333333333457</v>
      </c>
      <c r="K3504" s="26" t="e">
        <f t="shared" si="172"/>
        <v>#REF!</v>
      </c>
      <c r="L3504" s="75" t="e">
        <f t="shared" si="171"/>
        <v>#REF!</v>
      </c>
      <c r="O3504" s="13"/>
      <c r="P3504" s="74"/>
      <c r="Q3504" s="26"/>
      <c r="R3504" s="75"/>
    </row>
    <row r="3505" spans="7:18" x14ac:dyDescent="0.25">
      <c r="G3505" s="13"/>
      <c r="H3505" s="13"/>
      <c r="I3505" s="13">
        <v>347.700000000003</v>
      </c>
      <c r="J3505" s="74">
        <f t="shared" si="170"/>
        <v>14.487500000000125</v>
      </c>
      <c r="K3505" s="26" t="e">
        <f t="shared" si="172"/>
        <v>#REF!</v>
      </c>
      <c r="L3505" s="75" t="e">
        <f t="shared" si="171"/>
        <v>#REF!</v>
      </c>
      <c r="O3505" s="13"/>
      <c r="P3505" s="74"/>
      <c r="Q3505" s="26"/>
      <c r="R3505" s="75"/>
    </row>
    <row r="3506" spans="7:18" x14ac:dyDescent="0.25">
      <c r="G3506" s="13"/>
      <c r="H3506" s="13"/>
      <c r="I3506" s="13">
        <v>347.80000000000302</v>
      </c>
      <c r="J3506" s="74">
        <f t="shared" si="170"/>
        <v>14.491666666666793</v>
      </c>
      <c r="K3506" s="26" t="e">
        <f t="shared" si="172"/>
        <v>#REF!</v>
      </c>
      <c r="L3506" s="75" t="e">
        <f t="shared" si="171"/>
        <v>#REF!</v>
      </c>
      <c r="O3506" s="13"/>
      <c r="P3506" s="74"/>
      <c r="Q3506" s="26"/>
      <c r="R3506" s="75"/>
    </row>
    <row r="3507" spans="7:18" x14ac:dyDescent="0.25">
      <c r="G3507" s="13"/>
      <c r="H3507" s="13"/>
      <c r="I3507" s="13">
        <v>347.90000000000299</v>
      </c>
      <c r="J3507" s="74">
        <f t="shared" si="170"/>
        <v>14.495833333333458</v>
      </c>
      <c r="K3507" s="26" t="e">
        <f t="shared" si="172"/>
        <v>#REF!</v>
      </c>
      <c r="L3507" s="75" t="e">
        <f t="shared" si="171"/>
        <v>#REF!</v>
      </c>
      <c r="O3507" s="13"/>
      <c r="P3507" s="74"/>
      <c r="Q3507" s="26"/>
      <c r="R3507" s="75"/>
    </row>
    <row r="3508" spans="7:18" x14ac:dyDescent="0.25">
      <c r="G3508" s="13"/>
      <c r="H3508" s="13"/>
      <c r="I3508" s="13">
        <v>348.00000000000301</v>
      </c>
      <c r="J3508" s="74">
        <f t="shared" si="170"/>
        <v>14.500000000000126</v>
      </c>
      <c r="K3508" s="26" t="e">
        <f t="shared" si="172"/>
        <v>#REF!</v>
      </c>
      <c r="L3508" s="75" t="e">
        <f t="shared" si="171"/>
        <v>#REF!</v>
      </c>
      <c r="O3508" s="13"/>
      <c r="P3508" s="74"/>
      <c r="Q3508" s="26"/>
      <c r="R3508" s="75"/>
    </row>
    <row r="3509" spans="7:18" x14ac:dyDescent="0.25">
      <c r="G3509" s="13"/>
      <c r="H3509" s="13"/>
      <c r="I3509" s="13">
        <v>348.10000000000298</v>
      </c>
      <c r="J3509" s="74">
        <f t="shared" si="170"/>
        <v>14.504166666666791</v>
      </c>
      <c r="K3509" s="26" t="e">
        <f t="shared" si="172"/>
        <v>#REF!</v>
      </c>
      <c r="L3509" s="75" t="e">
        <f t="shared" si="171"/>
        <v>#REF!</v>
      </c>
      <c r="O3509" s="13"/>
      <c r="P3509" s="74"/>
      <c r="Q3509" s="26"/>
      <c r="R3509" s="75"/>
    </row>
    <row r="3510" spans="7:18" x14ac:dyDescent="0.25">
      <c r="G3510" s="13"/>
      <c r="H3510" s="13"/>
      <c r="I3510" s="13">
        <v>348.200000000003</v>
      </c>
      <c r="J3510" s="74">
        <f t="shared" si="170"/>
        <v>14.508333333333459</v>
      </c>
      <c r="K3510" s="26" t="e">
        <f t="shared" si="172"/>
        <v>#REF!</v>
      </c>
      <c r="L3510" s="75" t="e">
        <f t="shared" si="171"/>
        <v>#REF!</v>
      </c>
      <c r="O3510" s="13"/>
      <c r="P3510" s="74"/>
      <c r="Q3510" s="26"/>
      <c r="R3510" s="75"/>
    </row>
    <row r="3511" spans="7:18" x14ac:dyDescent="0.25">
      <c r="G3511" s="13"/>
      <c r="H3511" s="13"/>
      <c r="I3511" s="13">
        <v>348.30000000000302</v>
      </c>
      <c r="J3511" s="74">
        <f t="shared" si="170"/>
        <v>14.512500000000125</v>
      </c>
      <c r="K3511" s="26" t="e">
        <f t="shared" si="172"/>
        <v>#REF!</v>
      </c>
      <c r="L3511" s="75" t="e">
        <f t="shared" si="171"/>
        <v>#REF!</v>
      </c>
      <c r="O3511" s="13"/>
      <c r="P3511" s="74"/>
      <c r="Q3511" s="26"/>
      <c r="R3511" s="75"/>
    </row>
    <row r="3512" spans="7:18" x14ac:dyDescent="0.25">
      <c r="G3512" s="13"/>
      <c r="H3512" s="13"/>
      <c r="I3512" s="13">
        <v>348.40000000000299</v>
      </c>
      <c r="J3512" s="74">
        <f t="shared" si="170"/>
        <v>14.516666666666792</v>
      </c>
      <c r="K3512" s="26" t="e">
        <f t="shared" si="172"/>
        <v>#REF!</v>
      </c>
      <c r="L3512" s="75" t="e">
        <f t="shared" si="171"/>
        <v>#REF!</v>
      </c>
      <c r="O3512" s="13"/>
      <c r="P3512" s="74"/>
      <c r="Q3512" s="26"/>
      <c r="R3512" s="75"/>
    </row>
    <row r="3513" spans="7:18" x14ac:dyDescent="0.25">
      <c r="G3513" s="13"/>
      <c r="H3513" s="13"/>
      <c r="I3513" s="13">
        <v>348.50000000000301</v>
      </c>
      <c r="J3513" s="74">
        <f t="shared" si="170"/>
        <v>14.520833333333458</v>
      </c>
      <c r="K3513" s="26" t="e">
        <f t="shared" si="172"/>
        <v>#REF!</v>
      </c>
      <c r="L3513" s="75" t="e">
        <f t="shared" si="171"/>
        <v>#REF!</v>
      </c>
      <c r="O3513" s="13"/>
      <c r="P3513" s="74"/>
      <c r="Q3513" s="26"/>
      <c r="R3513" s="75"/>
    </row>
    <row r="3514" spans="7:18" x14ac:dyDescent="0.25">
      <c r="G3514" s="13"/>
      <c r="H3514" s="13"/>
      <c r="I3514" s="13">
        <v>348.60000000000298</v>
      </c>
      <c r="J3514" s="74">
        <f t="shared" si="170"/>
        <v>14.525000000000125</v>
      </c>
      <c r="K3514" s="26" t="e">
        <f t="shared" si="172"/>
        <v>#REF!</v>
      </c>
      <c r="L3514" s="75" t="e">
        <f t="shared" si="171"/>
        <v>#REF!</v>
      </c>
      <c r="O3514" s="13"/>
      <c r="P3514" s="74"/>
      <c r="Q3514" s="26"/>
      <c r="R3514" s="75"/>
    </row>
    <row r="3515" spans="7:18" x14ac:dyDescent="0.25">
      <c r="G3515" s="13"/>
      <c r="H3515" s="13"/>
      <c r="I3515" s="13">
        <v>348.700000000003</v>
      </c>
      <c r="J3515" s="74">
        <f t="shared" si="170"/>
        <v>14.529166666666791</v>
      </c>
      <c r="K3515" s="26" t="e">
        <f t="shared" si="172"/>
        <v>#REF!</v>
      </c>
      <c r="L3515" s="75" t="e">
        <f t="shared" si="171"/>
        <v>#REF!</v>
      </c>
      <c r="O3515" s="13"/>
      <c r="P3515" s="74"/>
      <c r="Q3515" s="26"/>
      <c r="R3515" s="75"/>
    </row>
    <row r="3516" spans="7:18" x14ac:dyDescent="0.25">
      <c r="G3516" s="13"/>
      <c r="H3516" s="13"/>
      <c r="I3516" s="13">
        <v>348.80000000000302</v>
      </c>
      <c r="J3516" s="74">
        <f t="shared" si="170"/>
        <v>14.533333333333459</v>
      </c>
      <c r="K3516" s="26" t="e">
        <f t="shared" si="172"/>
        <v>#REF!</v>
      </c>
      <c r="L3516" s="75" t="e">
        <f t="shared" si="171"/>
        <v>#REF!</v>
      </c>
      <c r="O3516" s="13"/>
      <c r="P3516" s="74"/>
      <c r="Q3516" s="26"/>
      <c r="R3516" s="75"/>
    </row>
    <row r="3517" spans="7:18" x14ac:dyDescent="0.25">
      <c r="G3517" s="13"/>
      <c r="H3517" s="13"/>
      <c r="I3517" s="13">
        <v>348.90000000000299</v>
      </c>
      <c r="J3517" s="74">
        <f t="shared" si="170"/>
        <v>14.537500000000124</v>
      </c>
      <c r="K3517" s="26" t="e">
        <f t="shared" si="172"/>
        <v>#REF!</v>
      </c>
      <c r="L3517" s="75" t="e">
        <f t="shared" si="171"/>
        <v>#REF!</v>
      </c>
      <c r="O3517" s="13"/>
      <c r="P3517" s="74"/>
      <c r="Q3517" s="26"/>
      <c r="R3517" s="75"/>
    </row>
    <row r="3518" spans="7:18" x14ac:dyDescent="0.25">
      <c r="G3518" s="13"/>
      <c r="H3518" s="13"/>
      <c r="I3518" s="13">
        <v>349.00000000000301</v>
      </c>
      <c r="J3518" s="74">
        <f t="shared" si="170"/>
        <v>14.541666666666792</v>
      </c>
      <c r="K3518" s="26" t="e">
        <f t="shared" si="172"/>
        <v>#REF!</v>
      </c>
      <c r="L3518" s="75" t="e">
        <f t="shared" si="171"/>
        <v>#REF!</v>
      </c>
      <c r="O3518" s="13"/>
      <c r="P3518" s="74"/>
      <c r="Q3518" s="26"/>
      <c r="R3518" s="75"/>
    </row>
    <row r="3519" spans="7:18" x14ac:dyDescent="0.25">
      <c r="G3519" s="13"/>
      <c r="H3519" s="13"/>
      <c r="I3519" s="13">
        <v>349.10000000000298</v>
      </c>
      <c r="J3519" s="74">
        <f t="shared" si="170"/>
        <v>14.545833333333457</v>
      </c>
      <c r="K3519" s="26" t="e">
        <f t="shared" si="172"/>
        <v>#REF!</v>
      </c>
      <c r="L3519" s="75" t="e">
        <f t="shared" si="171"/>
        <v>#REF!</v>
      </c>
      <c r="O3519" s="13"/>
      <c r="P3519" s="74"/>
      <c r="Q3519" s="26"/>
      <c r="R3519" s="75"/>
    </row>
    <row r="3520" spans="7:18" x14ac:dyDescent="0.25">
      <c r="G3520" s="13"/>
      <c r="H3520" s="13"/>
      <c r="I3520" s="13">
        <v>349.200000000003</v>
      </c>
      <c r="J3520" s="74">
        <f t="shared" si="170"/>
        <v>14.550000000000125</v>
      </c>
      <c r="K3520" s="26" t="e">
        <f t="shared" si="172"/>
        <v>#REF!</v>
      </c>
      <c r="L3520" s="75" t="e">
        <f t="shared" si="171"/>
        <v>#REF!</v>
      </c>
      <c r="O3520" s="13"/>
      <c r="P3520" s="74"/>
      <c r="Q3520" s="26"/>
      <c r="R3520" s="75"/>
    </row>
    <row r="3521" spans="7:18" x14ac:dyDescent="0.25">
      <c r="G3521" s="13"/>
      <c r="H3521" s="13"/>
      <c r="I3521" s="13">
        <v>349.30000000000302</v>
      </c>
      <c r="J3521" s="74">
        <f t="shared" si="170"/>
        <v>14.554166666666793</v>
      </c>
      <c r="K3521" s="26" t="e">
        <f t="shared" si="172"/>
        <v>#REF!</v>
      </c>
      <c r="L3521" s="75" t="e">
        <f t="shared" si="171"/>
        <v>#REF!</v>
      </c>
      <c r="O3521" s="13"/>
      <c r="P3521" s="74"/>
      <c r="Q3521" s="26"/>
      <c r="R3521" s="75"/>
    </row>
    <row r="3522" spans="7:18" x14ac:dyDescent="0.25">
      <c r="G3522" s="13"/>
      <c r="H3522" s="13"/>
      <c r="I3522" s="13">
        <v>349.40000000000299</v>
      </c>
      <c r="J3522" s="74">
        <f t="shared" si="170"/>
        <v>14.558333333333458</v>
      </c>
      <c r="K3522" s="26" t="e">
        <f t="shared" si="172"/>
        <v>#REF!</v>
      </c>
      <c r="L3522" s="75" t="e">
        <f t="shared" si="171"/>
        <v>#REF!</v>
      </c>
      <c r="O3522" s="13"/>
      <c r="P3522" s="74"/>
      <c r="Q3522" s="26"/>
      <c r="R3522" s="75"/>
    </row>
    <row r="3523" spans="7:18" x14ac:dyDescent="0.25">
      <c r="G3523" s="13"/>
      <c r="H3523" s="13"/>
      <c r="I3523" s="13">
        <v>349.50000000000301</v>
      </c>
      <c r="J3523" s="74">
        <f t="shared" ref="J3523:J3586" si="173">I3523/24</f>
        <v>14.562500000000126</v>
      </c>
      <c r="K3523" s="26" t="e">
        <f t="shared" si="172"/>
        <v>#REF!</v>
      </c>
      <c r="L3523" s="75" t="e">
        <f t="shared" ref="L3523:L3586" si="174">K3523-K3522</f>
        <v>#REF!</v>
      </c>
      <c r="O3523" s="13"/>
      <c r="P3523" s="74"/>
      <c r="Q3523" s="26"/>
      <c r="R3523" s="75"/>
    </row>
    <row r="3524" spans="7:18" x14ac:dyDescent="0.25">
      <c r="G3524" s="13"/>
      <c r="H3524" s="13"/>
      <c r="I3524" s="13">
        <v>349.60000000000298</v>
      </c>
      <c r="J3524" s="74">
        <f t="shared" si="173"/>
        <v>14.566666666666791</v>
      </c>
      <c r="K3524" s="26" t="e">
        <f t="shared" si="172"/>
        <v>#REF!</v>
      </c>
      <c r="L3524" s="75" t="e">
        <f t="shared" si="174"/>
        <v>#REF!</v>
      </c>
      <c r="O3524" s="13"/>
      <c r="P3524" s="74"/>
      <c r="Q3524" s="26"/>
      <c r="R3524" s="75"/>
    </row>
    <row r="3525" spans="7:18" x14ac:dyDescent="0.25">
      <c r="G3525" s="13"/>
      <c r="H3525" s="13"/>
      <c r="I3525" s="13">
        <v>349.700000000003</v>
      </c>
      <c r="J3525" s="74">
        <f t="shared" si="173"/>
        <v>14.570833333333459</v>
      </c>
      <c r="K3525" s="26" t="e">
        <f t="shared" si="172"/>
        <v>#REF!</v>
      </c>
      <c r="L3525" s="75" t="e">
        <f t="shared" si="174"/>
        <v>#REF!</v>
      </c>
      <c r="O3525" s="13"/>
      <c r="P3525" s="74"/>
      <c r="Q3525" s="26"/>
      <c r="R3525" s="75"/>
    </row>
    <row r="3526" spans="7:18" x14ac:dyDescent="0.25">
      <c r="G3526" s="13"/>
      <c r="H3526" s="13"/>
      <c r="I3526" s="13">
        <v>349.80000000000302</v>
      </c>
      <c r="J3526" s="74">
        <f t="shared" si="173"/>
        <v>14.575000000000125</v>
      </c>
      <c r="K3526" s="26" t="e">
        <f t="shared" si="172"/>
        <v>#REF!</v>
      </c>
      <c r="L3526" s="75" t="e">
        <f t="shared" si="174"/>
        <v>#REF!</v>
      </c>
      <c r="O3526" s="13"/>
      <c r="P3526" s="74"/>
      <c r="Q3526" s="26"/>
      <c r="R3526" s="75"/>
    </row>
    <row r="3527" spans="7:18" x14ac:dyDescent="0.25">
      <c r="G3527" s="13"/>
      <c r="H3527" s="13"/>
      <c r="I3527" s="13">
        <v>349.90000000000299</v>
      </c>
      <c r="J3527" s="74">
        <f t="shared" si="173"/>
        <v>14.579166666666792</v>
      </c>
      <c r="K3527" s="26" t="e">
        <f t="shared" si="172"/>
        <v>#REF!</v>
      </c>
      <c r="L3527" s="75" t="e">
        <f t="shared" si="174"/>
        <v>#REF!</v>
      </c>
      <c r="O3527" s="13"/>
      <c r="P3527" s="74"/>
      <c r="Q3527" s="26"/>
      <c r="R3527" s="75"/>
    </row>
    <row r="3528" spans="7:18" x14ac:dyDescent="0.25">
      <c r="G3528" s="13"/>
      <c r="H3528" s="13"/>
      <c r="I3528" s="13">
        <v>350.00000000000301</v>
      </c>
      <c r="J3528" s="74">
        <f t="shared" si="173"/>
        <v>14.583333333333458</v>
      </c>
      <c r="K3528" s="26" t="e">
        <f t="shared" si="172"/>
        <v>#REF!</v>
      </c>
      <c r="L3528" s="75" t="e">
        <f t="shared" si="174"/>
        <v>#REF!</v>
      </c>
      <c r="O3528" s="13"/>
      <c r="P3528" s="74"/>
      <c r="Q3528" s="26"/>
      <c r="R3528" s="75"/>
    </row>
    <row r="3529" spans="7:18" x14ac:dyDescent="0.25">
      <c r="G3529" s="13"/>
      <c r="H3529" s="13"/>
      <c r="I3529" s="13">
        <v>350.10000000000298</v>
      </c>
      <c r="J3529" s="74">
        <f t="shared" si="173"/>
        <v>14.587500000000125</v>
      </c>
      <c r="K3529" s="26" t="e">
        <f t="shared" si="172"/>
        <v>#REF!</v>
      </c>
      <c r="L3529" s="75" t="e">
        <f t="shared" si="174"/>
        <v>#REF!</v>
      </c>
      <c r="O3529" s="13"/>
      <c r="P3529" s="74"/>
      <c r="Q3529" s="26"/>
      <c r="R3529" s="75"/>
    </row>
    <row r="3530" spans="7:18" x14ac:dyDescent="0.25">
      <c r="G3530" s="13"/>
      <c r="H3530" s="13"/>
      <c r="I3530" s="13">
        <v>350.200000000003</v>
      </c>
      <c r="J3530" s="74">
        <f t="shared" si="173"/>
        <v>14.591666666666791</v>
      </c>
      <c r="K3530" s="26" t="e">
        <f t="shared" si="172"/>
        <v>#REF!</v>
      </c>
      <c r="L3530" s="75" t="e">
        <f t="shared" si="174"/>
        <v>#REF!</v>
      </c>
      <c r="O3530" s="13"/>
      <c r="P3530" s="74"/>
      <c r="Q3530" s="26"/>
      <c r="R3530" s="75"/>
    </row>
    <row r="3531" spans="7:18" x14ac:dyDescent="0.25">
      <c r="G3531" s="13"/>
      <c r="H3531" s="13"/>
      <c r="I3531" s="13">
        <v>350.30000000000302</v>
      </c>
      <c r="J3531" s="74">
        <f t="shared" si="173"/>
        <v>14.595833333333459</v>
      </c>
      <c r="K3531" s="26" t="e">
        <f t="shared" si="172"/>
        <v>#REF!</v>
      </c>
      <c r="L3531" s="75" t="e">
        <f t="shared" si="174"/>
        <v>#REF!</v>
      </c>
      <c r="O3531" s="13"/>
      <c r="P3531" s="74"/>
      <c r="Q3531" s="26"/>
      <c r="R3531" s="75"/>
    </row>
    <row r="3532" spans="7:18" x14ac:dyDescent="0.25">
      <c r="G3532" s="13"/>
      <c r="H3532" s="13"/>
      <c r="I3532" s="13">
        <v>350.40000000000299</v>
      </c>
      <c r="J3532" s="74">
        <f t="shared" si="173"/>
        <v>14.600000000000124</v>
      </c>
      <c r="K3532" s="26" t="e">
        <f t="shared" si="172"/>
        <v>#REF!</v>
      </c>
      <c r="L3532" s="75" t="e">
        <f t="shared" si="174"/>
        <v>#REF!</v>
      </c>
      <c r="O3532" s="13"/>
      <c r="P3532" s="74"/>
      <c r="Q3532" s="26"/>
      <c r="R3532" s="75"/>
    </row>
    <row r="3533" spans="7:18" x14ac:dyDescent="0.25">
      <c r="G3533" s="13"/>
      <c r="H3533" s="13"/>
      <c r="I3533" s="13">
        <v>350.50000000000301</v>
      </c>
      <c r="J3533" s="74">
        <f t="shared" si="173"/>
        <v>14.604166666666792</v>
      </c>
      <c r="K3533" s="26" t="e">
        <f t="shared" si="172"/>
        <v>#REF!</v>
      </c>
      <c r="L3533" s="75" t="e">
        <f t="shared" si="174"/>
        <v>#REF!</v>
      </c>
      <c r="O3533" s="13"/>
      <c r="P3533" s="74"/>
      <c r="Q3533" s="26"/>
      <c r="R3533" s="75"/>
    </row>
    <row r="3534" spans="7:18" x14ac:dyDescent="0.25">
      <c r="G3534" s="13"/>
      <c r="H3534" s="13"/>
      <c r="I3534" s="13">
        <v>350.60000000000298</v>
      </c>
      <c r="J3534" s="74">
        <f t="shared" si="173"/>
        <v>14.608333333333457</v>
      </c>
      <c r="K3534" s="26" t="e">
        <f t="shared" si="172"/>
        <v>#REF!</v>
      </c>
      <c r="L3534" s="75" t="e">
        <f t="shared" si="174"/>
        <v>#REF!</v>
      </c>
      <c r="O3534" s="13"/>
      <c r="P3534" s="74"/>
      <c r="Q3534" s="26"/>
      <c r="R3534" s="75"/>
    </row>
    <row r="3535" spans="7:18" x14ac:dyDescent="0.25">
      <c r="G3535" s="13"/>
      <c r="H3535" s="13"/>
      <c r="I3535" s="13">
        <v>350.700000000003</v>
      </c>
      <c r="J3535" s="74">
        <f t="shared" si="173"/>
        <v>14.612500000000125</v>
      </c>
      <c r="K3535" s="26" t="e">
        <f t="shared" si="172"/>
        <v>#REF!</v>
      </c>
      <c r="L3535" s="75" t="e">
        <f t="shared" si="174"/>
        <v>#REF!</v>
      </c>
      <c r="O3535" s="13"/>
      <c r="P3535" s="74"/>
      <c r="Q3535" s="26"/>
      <c r="R3535" s="75"/>
    </row>
    <row r="3536" spans="7:18" x14ac:dyDescent="0.25">
      <c r="G3536" s="13"/>
      <c r="H3536" s="13"/>
      <c r="I3536" s="13">
        <v>350.80000000000302</v>
      </c>
      <c r="J3536" s="74">
        <f t="shared" si="173"/>
        <v>14.616666666666793</v>
      </c>
      <c r="K3536" s="26" t="e">
        <f t="shared" si="172"/>
        <v>#REF!</v>
      </c>
      <c r="L3536" s="75" t="e">
        <f t="shared" si="174"/>
        <v>#REF!</v>
      </c>
      <c r="O3536" s="13"/>
      <c r="P3536" s="74"/>
      <c r="Q3536" s="26"/>
      <c r="R3536" s="75"/>
    </row>
    <row r="3537" spans="7:18" x14ac:dyDescent="0.25">
      <c r="G3537" s="13"/>
      <c r="H3537" s="13"/>
      <c r="I3537" s="13">
        <v>350.90000000000299</v>
      </c>
      <c r="J3537" s="74">
        <f t="shared" si="173"/>
        <v>14.620833333333458</v>
      </c>
      <c r="K3537" s="26" t="e">
        <f t="shared" si="172"/>
        <v>#REF!</v>
      </c>
      <c r="L3537" s="75" t="e">
        <f t="shared" si="174"/>
        <v>#REF!</v>
      </c>
      <c r="O3537" s="13"/>
      <c r="P3537" s="74"/>
      <c r="Q3537" s="26"/>
      <c r="R3537" s="75"/>
    </row>
    <row r="3538" spans="7:18" x14ac:dyDescent="0.25">
      <c r="G3538" s="13"/>
      <c r="H3538" s="13"/>
      <c r="I3538" s="13">
        <v>351.00000000000301</v>
      </c>
      <c r="J3538" s="74">
        <f t="shared" si="173"/>
        <v>14.625000000000126</v>
      </c>
      <c r="K3538" s="26" t="e">
        <f t="shared" si="172"/>
        <v>#REF!</v>
      </c>
      <c r="L3538" s="75" t="e">
        <f t="shared" si="174"/>
        <v>#REF!</v>
      </c>
      <c r="O3538" s="13"/>
      <c r="P3538" s="74"/>
      <c r="Q3538" s="26"/>
      <c r="R3538" s="75"/>
    </row>
    <row r="3539" spans="7:18" x14ac:dyDescent="0.25">
      <c r="G3539" s="13"/>
      <c r="H3539" s="13"/>
      <c r="I3539" s="13">
        <v>351.10000000000298</v>
      </c>
      <c r="J3539" s="74">
        <f t="shared" si="173"/>
        <v>14.629166666666791</v>
      </c>
      <c r="K3539" s="26" t="e">
        <f t="shared" si="172"/>
        <v>#REF!</v>
      </c>
      <c r="L3539" s="75" t="e">
        <f t="shared" si="174"/>
        <v>#REF!</v>
      </c>
      <c r="O3539" s="13"/>
      <c r="P3539" s="74"/>
      <c r="Q3539" s="26"/>
      <c r="R3539" s="75"/>
    </row>
    <row r="3540" spans="7:18" x14ac:dyDescent="0.25">
      <c r="G3540" s="13"/>
      <c r="H3540" s="13"/>
      <c r="I3540" s="13">
        <v>351.200000000003</v>
      </c>
      <c r="J3540" s="74">
        <f t="shared" si="173"/>
        <v>14.633333333333459</v>
      </c>
      <c r="K3540" s="26" t="e">
        <f t="shared" si="172"/>
        <v>#REF!</v>
      </c>
      <c r="L3540" s="75" t="e">
        <f t="shared" si="174"/>
        <v>#REF!</v>
      </c>
      <c r="O3540" s="13"/>
      <c r="P3540" s="74"/>
      <c r="Q3540" s="26"/>
      <c r="R3540" s="75"/>
    </row>
    <row r="3541" spans="7:18" x14ac:dyDescent="0.25">
      <c r="G3541" s="13"/>
      <c r="H3541" s="13"/>
      <c r="I3541" s="13">
        <v>351.30000000000302</v>
      </c>
      <c r="J3541" s="74">
        <f t="shared" si="173"/>
        <v>14.637500000000125</v>
      </c>
      <c r="K3541" s="26" t="e">
        <f t="shared" si="172"/>
        <v>#REF!</v>
      </c>
      <c r="L3541" s="75" t="e">
        <f t="shared" si="174"/>
        <v>#REF!</v>
      </c>
      <c r="O3541" s="13"/>
      <c r="P3541" s="74"/>
      <c r="Q3541" s="26"/>
      <c r="R3541" s="75"/>
    </row>
    <row r="3542" spans="7:18" x14ac:dyDescent="0.25">
      <c r="G3542" s="13"/>
      <c r="H3542" s="13"/>
      <c r="I3542" s="13">
        <v>351.40000000000401</v>
      </c>
      <c r="J3542" s="74">
        <f t="shared" si="173"/>
        <v>14.641666666666834</v>
      </c>
      <c r="K3542" s="26" t="e">
        <f t="shared" si="172"/>
        <v>#REF!</v>
      </c>
      <c r="L3542" s="75" t="e">
        <f t="shared" si="174"/>
        <v>#REF!</v>
      </c>
      <c r="O3542" s="13"/>
      <c r="P3542" s="74"/>
      <c r="Q3542" s="26"/>
      <c r="R3542" s="75"/>
    </row>
    <row r="3543" spans="7:18" x14ac:dyDescent="0.25">
      <c r="G3543" s="13"/>
      <c r="H3543" s="13"/>
      <c r="I3543" s="13">
        <v>351.50000000000301</v>
      </c>
      <c r="J3543" s="74">
        <f t="shared" si="173"/>
        <v>14.645833333333458</v>
      </c>
      <c r="K3543" s="26" t="e">
        <f t="shared" si="172"/>
        <v>#REF!</v>
      </c>
      <c r="L3543" s="75" t="e">
        <f t="shared" si="174"/>
        <v>#REF!</v>
      </c>
      <c r="O3543" s="13"/>
      <c r="P3543" s="74"/>
      <c r="Q3543" s="26"/>
      <c r="R3543" s="75"/>
    </row>
    <row r="3544" spans="7:18" x14ac:dyDescent="0.25">
      <c r="G3544" s="13"/>
      <c r="H3544" s="13"/>
      <c r="I3544" s="13">
        <v>351.600000000004</v>
      </c>
      <c r="J3544" s="74">
        <f t="shared" si="173"/>
        <v>14.650000000000167</v>
      </c>
      <c r="K3544" s="26" t="e">
        <f t="shared" si="172"/>
        <v>#REF!</v>
      </c>
      <c r="L3544" s="75" t="e">
        <f t="shared" si="174"/>
        <v>#REF!</v>
      </c>
      <c r="O3544" s="13"/>
      <c r="P3544" s="74"/>
      <c r="Q3544" s="26"/>
      <c r="R3544" s="75"/>
    </row>
    <row r="3545" spans="7:18" x14ac:dyDescent="0.25">
      <c r="G3545" s="13"/>
      <c r="H3545" s="13"/>
      <c r="I3545" s="13">
        <v>351.70000000000402</v>
      </c>
      <c r="J3545" s="74">
        <f t="shared" si="173"/>
        <v>14.654166666666834</v>
      </c>
      <c r="K3545" s="26" t="e">
        <f t="shared" si="172"/>
        <v>#REF!</v>
      </c>
      <c r="L3545" s="75" t="e">
        <f t="shared" si="174"/>
        <v>#REF!</v>
      </c>
      <c r="O3545" s="13"/>
      <c r="P3545" s="74"/>
      <c r="Q3545" s="26"/>
      <c r="R3545" s="75"/>
    </row>
    <row r="3546" spans="7:18" x14ac:dyDescent="0.25">
      <c r="G3546" s="13"/>
      <c r="H3546" s="13"/>
      <c r="I3546" s="13">
        <v>351.80000000000399</v>
      </c>
      <c r="J3546" s="74">
        <f t="shared" si="173"/>
        <v>14.6583333333335</v>
      </c>
      <c r="K3546" s="26" t="e">
        <f t="shared" si="172"/>
        <v>#REF!</v>
      </c>
      <c r="L3546" s="75" t="e">
        <f t="shared" si="174"/>
        <v>#REF!</v>
      </c>
      <c r="O3546" s="13"/>
      <c r="P3546" s="74"/>
      <c r="Q3546" s="26"/>
      <c r="R3546" s="75"/>
    </row>
    <row r="3547" spans="7:18" x14ac:dyDescent="0.25">
      <c r="G3547" s="13"/>
      <c r="H3547" s="13"/>
      <c r="I3547" s="13">
        <v>351.90000000000401</v>
      </c>
      <c r="J3547" s="74">
        <f t="shared" si="173"/>
        <v>14.662500000000167</v>
      </c>
      <c r="K3547" s="26" t="e">
        <f t="shared" si="172"/>
        <v>#REF!</v>
      </c>
      <c r="L3547" s="75" t="e">
        <f t="shared" si="174"/>
        <v>#REF!</v>
      </c>
      <c r="O3547" s="13"/>
      <c r="P3547" s="74"/>
      <c r="Q3547" s="26"/>
      <c r="R3547" s="75"/>
    </row>
    <row r="3548" spans="7:18" x14ac:dyDescent="0.25">
      <c r="G3548" s="13"/>
      <c r="H3548" s="13"/>
      <c r="I3548" s="13">
        <v>352.00000000000398</v>
      </c>
      <c r="J3548" s="74">
        <f t="shared" si="173"/>
        <v>14.666666666666833</v>
      </c>
      <c r="K3548" s="26" t="e">
        <f t="shared" ref="K3548:K3611" si="175">100%-EXP(-I3548/24*$B$10)</f>
        <v>#REF!</v>
      </c>
      <c r="L3548" s="75" t="e">
        <f t="shared" si="174"/>
        <v>#REF!</v>
      </c>
      <c r="O3548" s="13"/>
      <c r="P3548" s="74"/>
      <c r="Q3548" s="26"/>
      <c r="R3548" s="75"/>
    </row>
    <row r="3549" spans="7:18" x14ac:dyDescent="0.25">
      <c r="G3549" s="13"/>
      <c r="H3549" s="13"/>
      <c r="I3549" s="13">
        <v>352.100000000004</v>
      </c>
      <c r="J3549" s="74">
        <f t="shared" si="173"/>
        <v>14.670833333333499</v>
      </c>
      <c r="K3549" s="26" t="e">
        <f t="shared" si="175"/>
        <v>#REF!</v>
      </c>
      <c r="L3549" s="75" t="e">
        <f t="shared" si="174"/>
        <v>#REF!</v>
      </c>
      <c r="O3549" s="13"/>
      <c r="P3549" s="74"/>
      <c r="Q3549" s="26"/>
      <c r="R3549" s="75"/>
    </row>
    <row r="3550" spans="7:18" x14ac:dyDescent="0.25">
      <c r="G3550" s="13"/>
      <c r="H3550" s="13"/>
      <c r="I3550" s="13">
        <v>352.20000000000402</v>
      </c>
      <c r="J3550" s="74">
        <f t="shared" si="173"/>
        <v>14.675000000000168</v>
      </c>
      <c r="K3550" s="26" t="e">
        <f t="shared" si="175"/>
        <v>#REF!</v>
      </c>
      <c r="L3550" s="75" t="e">
        <f t="shared" si="174"/>
        <v>#REF!</v>
      </c>
      <c r="O3550" s="13"/>
      <c r="P3550" s="74"/>
      <c r="Q3550" s="26"/>
      <c r="R3550" s="75"/>
    </row>
    <row r="3551" spans="7:18" x14ac:dyDescent="0.25">
      <c r="G3551" s="13"/>
      <c r="H3551" s="13"/>
      <c r="I3551" s="13">
        <v>352.30000000000399</v>
      </c>
      <c r="J3551" s="74">
        <f t="shared" si="173"/>
        <v>14.679166666666832</v>
      </c>
      <c r="K3551" s="26" t="e">
        <f t="shared" si="175"/>
        <v>#REF!</v>
      </c>
      <c r="L3551" s="75" t="e">
        <f t="shared" si="174"/>
        <v>#REF!</v>
      </c>
      <c r="O3551" s="13"/>
      <c r="P3551" s="74"/>
      <c r="Q3551" s="26"/>
      <c r="R3551" s="75"/>
    </row>
    <row r="3552" spans="7:18" x14ac:dyDescent="0.25">
      <c r="G3552" s="13"/>
      <c r="H3552" s="13"/>
      <c r="I3552" s="13">
        <v>352.40000000000401</v>
      </c>
      <c r="J3552" s="74">
        <f t="shared" si="173"/>
        <v>14.683333333333501</v>
      </c>
      <c r="K3552" s="26" t="e">
        <f t="shared" si="175"/>
        <v>#REF!</v>
      </c>
      <c r="L3552" s="75" t="e">
        <f t="shared" si="174"/>
        <v>#REF!</v>
      </c>
      <c r="O3552" s="13"/>
      <c r="P3552" s="74"/>
      <c r="Q3552" s="26"/>
      <c r="R3552" s="75"/>
    </row>
    <row r="3553" spans="7:18" x14ac:dyDescent="0.25">
      <c r="G3553" s="13"/>
      <c r="H3553" s="13"/>
      <c r="I3553" s="13">
        <v>352.50000000000398</v>
      </c>
      <c r="J3553" s="74">
        <f t="shared" si="173"/>
        <v>14.687500000000165</v>
      </c>
      <c r="K3553" s="26" t="e">
        <f t="shared" si="175"/>
        <v>#REF!</v>
      </c>
      <c r="L3553" s="75" t="e">
        <f t="shared" si="174"/>
        <v>#REF!</v>
      </c>
      <c r="O3553" s="13"/>
      <c r="P3553" s="74"/>
      <c r="Q3553" s="26"/>
      <c r="R3553" s="75"/>
    </row>
    <row r="3554" spans="7:18" x14ac:dyDescent="0.25">
      <c r="G3554" s="13"/>
      <c r="H3554" s="13"/>
      <c r="I3554" s="13">
        <v>352.600000000004</v>
      </c>
      <c r="J3554" s="74">
        <f t="shared" si="173"/>
        <v>14.691666666666833</v>
      </c>
      <c r="K3554" s="26" t="e">
        <f t="shared" si="175"/>
        <v>#REF!</v>
      </c>
      <c r="L3554" s="75" t="e">
        <f t="shared" si="174"/>
        <v>#REF!</v>
      </c>
      <c r="O3554" s="13"/>
      <c r="P3554" s="74"/>
      <c r="Q3554" s="26"/>
      <c r="R3554" s="75"/>
    </row>
    <row r="3555" spans="7:18" x14ac:dyDescent="0.25">
      <c r="G3555" s="13"/>
      <c r="H3555" s="13"/>
      <c r="I3555" s="13">
        <v>352.70000000000402</v>
      </c>
      <c r="J3555" s="74">
        <f t="shared" si="173"/>
        <v>14.695833333333502</v>
      </c>
      <c r="K3555" s="26" t="e">
        <f t="shared" si="175"/>
        <v>#REF!</v>
      </c>
      <c r="L3555" s="75" t="e">
        <f t="shared" si="174"/>
        <v>#REF!</v>
      </c>
      <c r="O3555" s="13"/>
      <c r="P3555" s="74"/>
      <c r="Q3555" s="26"/>
      <c r="R3555" s="75"/>
    </row>
    <row r="3556" spans="7:18" x14ac:dyDescent="0.25">
      <c r="G3556" s="13"/>
      <c r="H3556" s="13"/>
      <c r="I3556" s="13">
        <v>352.80000000000399</v>
      </c>
      <c r="J3556" s="74">
        <f t="shared" si="173"/>
        <v>14.700000000000166</v>
      </c>
      <c r="K3556" s="26" t="e">
        <f t="shared" si="175"/>
        <v>#REF!</v>
      </c>
      <c r="L3556" s="75" t="e">
        <f t="shared" si="174"/>
        <v>#REF!</v>
      </c>
      <c r="O3556" s="13"/>
      <c r="P3556" s="74"/>
      <c r="Q3556" s="26"/>
      <c r="R3556" s="75"/>
    </row>
    <row r="3557" spans="7:18" x14ac:dyDescent="0.25">
      <c r="G3557" s="13"/>
      <c r="H3557" s="13"/>
      <c r="I3557" s="13">
        <v>352.90000000000401</v>
      </c>
      <c r="J3557" s="74">
        <f t="shared" si="173"/>
        <v>14.704166666666834</v>
      </c>
      <c r="K3557" s="26" t="e">
        <f t="shared" si="175"/>
        <v>#REF!</v>
      </c>
      <c r="L3557" s="75" t="e">
        <f t="shared" si="174"/>
        <v>#REF!</v>
      </c>
      <c r="O3557" s="13"/>
      <c r="P3557" s="74"/>
      <c r="Q3557" s="26"/>
      <c r="R3557" s="75"/>
    </row>
    <row r="3558" spans="7:18" x14ac:dyDescent="0.25">
      <c r="G3558" s="13"/>
      <c r="H3558" s="13"/>
      <c r="I3558" s="13">
        <v>353.00000000000398</v>
      </c>
      <c r="J3558" s="74">
        <f t="shared" si="173"/>
        <v>14.708333333333499</v>
      </c>
      <c r="K3558" s="26" t="e">
        <f t="shared" si="175"/>
        <v>#REF!</v>
      </c>
      <c r="L3558" s="75" t="e">
        <f t="shared" si="174"/>
        <v>#REF!</v>
      </c>
      <c r="O3558" s="13"/>
      <c r="P3558" s="74"/>
      <c r="Q3558" s="26"/>
      <c r="R3558" s="75"/>
    </row>
    <row r="3559" spans="7:18" x14ac:dyDescent="0.25">
      <c r="G3559" s="13"/>
      <c r="H3559" s="13"/>
      <c r="I3559" s="13">
        <v>353.100000000004</v>
      </c>
      <c r="J3559" s="74">
        <f t="shared" si="173"/>
        <v>14.712500000000167</v>
      </c>
      <c r="K3559" s="26" t="e">
        <f t="shared" si="175"/>
        <v>#REF!</v>
      </c>
      <c r="L3559" s="75" t="e">
        <f t="shared" si="174"/>
        <v>#REF!</v>
      </c>
      <c r="O3559" s="13"/>
      <c r="P3559" s="74"/>
      <c r="Q3559" s="26"/>
      <c r="R3559" s="75"/>
    </row>
    <row r="3560" spans="7:18" x14ac:dyDescent="0.25">
      <c r="G3560" s="13"/>
      <c r="H3560" s="13"/>
      <c r="I3560" s="13">
        <v>353.20000000000402</v>
      </c>
      <c r="J3560" s="74">
        <f t="shared" si="173"/>
        <v>14.716666666666834</v>
      </c>
      <c r="K3560" s="26" t="e">
        <f t="shared" si="175"/>
        <v>#REF!</v>
      </c>
      <c r="L3560" s="75" t="e">
        <f t="shared" si="174"/>
        <v>#REF!</v>
      </c>
      <c r="O3560" s="13"/>
      <c r="P3560" s="74"/>
      <c r="Q3560" s="26"/>
      <c r="R3560" s="75"/>
    </row>
    <row r="3561" spans="7:18" x14ac:dyDescent="0.25">
      <c r="G3561" s="13"/>
      <c r="H3561" s="13"/>
      <c r="I3561" s="13">
        <v>353.30000000000399</v>
      </c>
      <c r="J3561" s="74">
        <f t="shared" si="173"/>
        <v>14.7208333333335</v>
      </c>
      <c r="K3561" s="26" t="e">
        <f t="shared" si="175"/>
        <v>#REF!</v>
      </c>
      <c r="L3561" s="75" t="e">
        <f t="shared" si="174"/>
        <v>#REF!</v>
      </c>
      <c r="O3561" s="13"/>
      <c r="P3561" s="74"/>
      <c r="Q3561" s="26"/>
      <c r="R3561" s="75"/>
    </row>
    <row r="3562" spans="7:18" x14ac:dyDescent="0.25">
      <c r="G3562" s="13"/>
      <c r="H3562" s="13"/>
      <c r="I3562" s="13">
        <v>353.40000000000401</v>
      </c>
      <c r="J3562" s="74">
        <f t="shared" si="173"/>
        <v>14.725000000000167</v>
      </c>
      <c r="K3562" s="26" t="e">
        <f t="shared" si="175"/>
        <v>#REF!</v>
      </c>
      <c r="L3562" s="75" t="e">
        <f t="shared" si="174"/>
        <v>#REF!</v>
      </c>
      <c r="O3562" s="13"/>
      <c r="P3562" s="74"/>
      <c r="Q3562" s="26"/>
      <c r="R3562" s="75"/>
    </row>
    <row r="3563" spans="7:18" x14ac:dyDescent="0.25">
      <c r="G3563" s="13"/>
      <c r="H3563" s="13"/>
      <c r="I3563" s="13">
        <v>353.50000000000398</v>
      </c>
      <c r="J3563" s="74">
        <f t="shared" si="173"/>
        <v>14.729166666666833</v>
      </c>
      <c r="K3563" s="26" t="e">
        <f t="shared" si="175"/>
        <v>#REF!</v>
      </c>
      <c r="L3563" s="75" t="e">
        <f t="shared" si="174"/>
        <v>#REF!</v>
      </c>
      <c r="O3563" s="13"/>
      <c r="P3563" s="74"/>
      <c r="Q3563" s="26"/>
      <c r="R3563" s="75"/>
    </row>
    <row r="3564" spans="7:18" x14ac:dyDescent="0.25">
      <c r="G3564" s="13"/>
      <c r="H3564" s="13"/>
      <c r="I3564" s="13">
        <v>353.600000000004</v>
      </c>
      <c r="J3564" s="74">
        <f t="shared" si="173"/>
        <v>14.733333333333499</v>
      </c>
      <c r="K3564" s="26" t="e">
        <f t="shared" si="175"/>
        <v>#REF!</v>
      </c>
      <c r="L3564" s="75" t="e">
        <f t="shared" si="174"/>
        <v>#REF!</v>
      </c>
      <c r="O3564" s="13"/>
      <c r="P3564" s="74"/>
      <c r="Q3564" s="26"/>
      <c r="R3564" s="75"/>
    </row>
    <row r="3565" spans="7:18" x14ac:dyDescent="0.25">
      <c r="G3565" s="13"/>
      <c r="H3565" s="13"/>
      <c r="I3565" s="13">
        <v>353.70000000000402</v>
      </c>
      <c r="J3565" s="74">
        <f t="shared" si="173"/>
        <v>14.737500000000168</v>
      </c>
      <c r="K3565" s="26" t="e">
        <f t="shared" si="175"/>
        <v>#REF!</v>
      </c>
      <c r="L3565" s="75" t="e">
        <f t="shared" si="174"/>
        <v>#REF!</v>
      </c>
      <c r="O3565" s="13"/>
      <c r="P3565" s="74"/>
      <c r="Q3565" s="26"/>
      <c r="R3565" s="75"/>
    </row>
    <row r="3566" spans="7:18" x14ac:dyDescent="0.25">
      <c r="G3566" s="13"/>
      <c r="H3566" s="13"/>
      <c r="I3566" s="13">
        <v>353.80000000000399</v>
      </c>
      <c r="J3566" s="74">
        <f t="shared" si="173"/>
        <v>14.741666666666832</v>
      </c>
      <c r="K3566" s="26" t="e">
        <f t="shared" si="175"/>
        <v>#REF!</v>
      </c>
      <c r="L3566" s="75" t="e">
        <f t="shared" si="174"/>
        <v>#REF!</v>
      </c>
      <c r="O3566" s="13"/>
      <c r="P3566" s="74"/>
      <c r="Q3566" s="26"/>
      <c r="R3566" s="75"/>
    </row>
    <row r="3567" spans="7:18" x14ac:dyDescent="0.25">
      <c r="G3567" s="13"/>
      <c r="H3567" s="13"/>
      <c r="I3567" s="13">
        <v>353.90000000000401</v>
      </c>
      <c r="J3567" s="74">
        <f t="shared" si="173"/>
        <v>14.745833333333501</v>
      </c>
      <c r="K3567" s="26" t="e">
        <f t="shared" si="175"/>
        <v>#REF!</v>
      </c>
      <c r="L3567" s="75" t="e">
        <f t="shared" si="174"/>
        <v>#REF!</v>
      </c>
      <c r="O3567" s="13"/>
      <c r="P3567" s="74"/>
      <c r="Q3567" s="26"/>
      <c r="R3567" s="75"/>
    </row>
    <row r="3568" spans="7:18" x14ac:dyDescent="0.25">
      <c r="G3568" s="13"/>
      <c r="H3568" s="13"/>
      <c r="I3568" s="13">
        <v>354.00000000000398</v>
      </c>
      <c r="J3568" s="74">
        <f t="shared" si="173"/>
        <v>14.750000000000165</v>
      </c>
      <c r="K3568" s="26" t="e">
        <f t="shared" si="175"/>
        <v>#REF!</v>
      </c>
      <c r="L3568" s="75" t="e">
        <f t="shared" si="174"/>
        <v>#REF!</v>
      </c>
      <c r="O3568" s="13"/>
      <c r="P3568" s="74"/>
      <c r="Q3568" s="26"/>
      <c r="R3568" s="75"/>
    </row>
    <row r="3569" spans="7:18" x14ac:dyDescent="0.25">
      <c r="G3569" s="13"/>
      <c r="H3569" s="13"/>
      <c r="I3569" s="13">
        <v>354.100000000004</v>
      </c>
      <c r="J3569" s="74">
        <f t="shared" si="173"/>
        <v>14.754166666666833</v>
      </c>
      <c r="K3569" s="26" t="e">
        <f t="shared" si="175"/>
        <v>#REF!</v>
      </c>
      <c r="L3569" s="75" t="e">
        <f t="shared" si="174"/>
        <v>#REF!</v>
      </c>
      <c r="O3569" s="13"/>
      <c r="P3569" s="74"/>
      <c r="Q3569" s="26"/>
      <c r="R3569" s="75"/>
    </row>
    <row r="3570" spans="7:18" x14ac:dyDescent="0.25">
      <c r="G3570" s="13"/>
      <c r="H3570" s="13"/>
      <c r="I3570" s="13">
        <v>354.20000000000402</v>
      </c>
      <c r="J3570" s="74">
        <f t="shared" si="173"/>
        <v>14.758333333333502</v>
      </c>
      <c r="K3570" s="26" t="e">
        <f t="shared" si="175"/>
        <v>#REF!</v>
      </c>
      <c r="L3570" s="75" t="e">
        <f t="shared" si="174"/>
        <v>#REF!</v>
      </c>
      <c r="O3570" s="13"/>
      <c r="P3570" s="74"/>
      <c r="Q3570" s="26"/>
      <c r="R3570" s="75"/>
    </row>
    <row r="3571" spans="7:18" x14ac:dyDescent="0.25">
      <c r="G3571" s="13"/>
      <c r="H3571" s="13"/>
      <c r="I3571" s="13">
        <v>354.30000000000399</v>
      </c>
      <c r="J3571" s="74">
        <f t="shared" si="173"/>
        <v>14.762500000000166</v>
      </c>
      <c r="K3571" s="26" t="e">
        <f t="shared" si="175"/>
        <v>#REF!</v>
      </c>
      <c r="L3571" s="75" t="e">
        <f t="shared" si="174"/>
        <v>#REF!</v>
      </c>
      <c r="O3571" s="13"/>
      <c r="P3571" s="74"/>
      <c r="Q3571" s="26"/>
      <c r="R3571" s="75"/>
    </row>
    <row r="3572" spans="7:18" x14ac:dyDescent="0.25">
      <c r="G3572" s="13"/>
      <c r="H3572" s="13"/>
      <c r="I3572" s="13">
        <v>354.40000000000401</v>
      </c>
      <c r="J3572" s="74">
        <f t="shared" si="173"/>
        <v>14.766666666666834</v>
      </c>
      <c r="K3572" s="26" t="e">
        <f t="shared" si="175"/>
        <v>#REF!</v>
      </c>
      <c r="L3572" s="75" t="e">
        <f t="shared" si="174"/>
        <v>#REF!</v>
      </c>
      <c r="O3572" s="13"/>
      <c r="P3572" s="74"/>
      <c r="Q3572" s="26"/>
      <c r="R3572" s="75"/>
    </row>
    <row r="3573" spans="7:18" x14ac:dyDescent="0.25">
      <c r="G3573" s="13"/>
      <c r="H3573" s="13"/>
      <c r="I3573" s="13">
        <v>354.50000000000398</v>
      </c>
      <c r="J3573" s="74">
        <f t="shared" si="173"/>
        <v>14.770833333333499</v>
      </c>
      <c r="K3573" s="26" t="e">
        <f t="shared" si="175"/>
        <v>#REF!</v>
      </c>
      <c r="L3573" s="75" t="e">
        <f t="shared" si="174"/>
        <v>#REF!</v>
      </c>
      <c r="O3573" s="13"/>
      <c r="P3573" s="74"/>
      <c r="Q3573" s="26"/>
      <c r="R3573" s="75"/>
    </row>
    <row r="3574" spans="7:18" x14ac:dyDescent="0.25">
      <c r="G3574" s="13"/>
      <c r="H3574" s="13"/>
      <c r="I3574" s="13">
        <v>354.600000000004</v>
      </c>
      <c r="J3574" s="74">
        <f t="shared" si="173"/>
        <v>14.775000000000167</v>
      </c>
      <c r="K3574" s="26" t="e">
        <f t="shared" si="175"/>
        <v>#REF!</v>
      </c>
      <c r="L3574" s="75" t="e">
        <f t="shared" si="174"/>
        <v>#REF!</v>
      </c>
      <c r="O3574" s="13"/>
      <c r="P3574" s="74"/>
      <c r="Q3574" s="26"/>
      <c r="R3574" s="75"/>
    </row>
    <row r="3575" spans="7:18" x14ac:dyDescent="0.25">
      <c r="G3575" s="13"/>
      <c r="H3575" s="13"/>
      <c r="I3575" s="13">
        <v>354.70000000000402</v>
      </c>
      <c r="J3575" s="74">
        <f t="shared" si="173"/>
        <v>14.779166666666834</v>
      </c>
      <c r="K3575" s="26" t="e">
        <f t="shared" si="175"/>
        <v>#REF!</v>
      </c>
      <c r="L3575" s="75" t="e">
        <f t="shared" si="174"/>
        <v>#REF!</v>
      </c>
      <c r="O3575" s="13"/>
      <c r="P3575" s="74"/>
      <c r="Q3575" s="26"/>
      <c r="R3575" s="75"/>
    </row>
    <row r="3576" spans="7:18" x14ac:dyDescent="0.25">
      <c r="G3576" s="13"/>
      <c r="H3576" s="13"/>
      <c r="I3576" s="13">
        <v>354.80000000000399</v>
      </c>
      <c r="J3576" s="74">
        <f t="shared" si="173"/>
        <v>14.7833333333335</v>
      </c>
      <c r="K3576" s="26" t="e">
        <f t="shared" si="175"/>
        <v>#REF!</v>
      </c>
      <c r="L3576" s="75" t="e">
        <f t="shared" si="174"/>
        <v>#REF!</v>
      </c>
      <c r="O3576" s="13"/>
      <c r="P3576" s="74"/>
      <c r="Q3576" s="26"/>
      <c r="R3576" s="75"/>
    </row>
    <row r="3577" spans="7:18" x14ac:dyDescent="0.25">
      <c r="G3577" s="13"/>
      <c r="H3577" s="13"/>
      <c r="I3577" s="13">
        <v>354.90000000000401</v>
      </c>
      <c r="J3577" s="74">
        <f t="shared" si="173"/>
        <v>14.787500000000167</v>
      </c>
      <c r="K3577" s="26" t="e">
        <f t="shared" si="175"/>
        <v>#REF!</v>
      </c>
      <c r="L3577" s="75" t="e">
        <f t="shared" si="174"/>
        <v>#REF!</v>
      </c>
      <c r="O3577" s="13"/>
      <c r="P3577" s="74"/>
      <c r="Q3577" s="26"/>
      <c r="R3577" s="75"/>
    </row>
    <row r="3578" spans="7:18" x14ac:dyDescent="0.25">
      <c r="G3578" s="13"/>
      <c r="H3578" s="13"/>
      <c r="I3578" s="13">
        <v>355.00000000000398</v>
      </c>
      <c r="J3578" s="74">
        <f t="shared" si="173"/>
        <v>14.791666666666833</v>
      </c>
      <c r="K3578" s="26" t="e">
        <f t="shared" si="175"/>
        <v>#REF!</v>
      </c>
      <c r="L3578" s="75" t="e">
        <f t="shared" si="174"/>
        <v>#REF!</v>
      </c>
      <c r="O3578" s="13"/>
      <c r="P3578" s="74"/>
      <c r="Q3578" s="26"/>
      <c r="R3578" s="75"/>
    </row>
    <row r="3579" spans="7:18" x14ac:dyDescent="0.25">
      <c r="G3579" s="13"/>
      <c r="H3579" s="13"/>
      <c r="I3579" s="13">
        <v>355.100000000004</v>
      </c>
      <c r="J3579" s="74">
        <f t="shared" si="173"/>
        <v>14.795833333333499</v>
      </c>
      <c r="K3579" s="26" t="e">
        <f t="shared" si="175"/>
        <v>#REF!</v>
      </c>
      <c r="L3579" s="75" t="e">
        <f t="shared" si="174"/>
        <v>#REF!</v>
      </c>
      <c r="O3579" s="13"/>
      <c r="P3579" s="74"/>
      <c r="Q3579" s="26"/>
      <c r="R3579" s="75"/>
    </row>
    <row r="3580" spans="7:18" x14ac:dyDescent="0.25">
      <c r="G3580" s="13"/>
      <c r="H3580" s="13"/>
      <c r="I3580" s="13">
        <v>355.20000000000402</v>
      </c>
      <c r="J3580" s="74">
        <f t="shared" si="173"/>
        <v>14.800000000000168</v>
      </c>
      <c r="K3580" s="26" t="e">
        <f t="shared" si="175"/>
        <v>#REF!</v>
      </c>
      <c r="L3580" s="75" t="e">
        <f t="shared" si="174"/>
        <v>#REF!</v>
      </c>
      <c r="O3580" s="13"/>
      <c r="P3580" s="74"/>
      <c r="Q3580" s="26"/>
      <c r="R3580" s="75"/>
    </row>
    <row r="3581" spans="7:18" x14ac:dyDescent="0.25">
      <c r="G3581" s="13"/>
      <c r="H3581" s="13"/>
      <c r="I3581" s="13">
        <v>355.30000000000399</v>
      </c>
      <c r="J3581" s="74">
        <f t="shared" si="173"/>
        <v>14.804166666666832</v>
      </c>
      <c r="K3581" s="26" t="e">
        <f t="shared" si="175"/>
        <v>#REF!</v>
      </c>
      <c r="L3581" s="75" t="e">
        <f t="shared" si="174"/>
        <v>#REF!</v>
      </c>
      <c r="O3581" s="13"/>
      <c r="P3581" s="74"/>
      <c r="Q3581" s="26"/>
      <c r="R3581" s="75"/>
    </row>
    <row r="3582" spans="7:18" x14ac:dyDescent="0.25">
      <c r="G3582" s="13"/>
      <c r="H3582" s="13"/>
      <c r="I3582" s="13">
        <v>355.40000000000401</v>
      </c>
      <c r="J3582" s="74">
        <f t="shared" si="173"/>
        <v>14.808333333333501</v>
      </c>
      <c r="K3582" s="26" t="e">
        <f t="shared" si="175"/>
        <v>#REF!</v>
      </c>
      <c r="L3582" s="75" t="e">
        <f t="shared" si="174"/>
        <v>#REF!</v>
      </c>
      <c r="O3582" s="13"/>
      <c r="P3582" s="74"/>
      <c r="Q3582" s="26"/>
      <c r="R3582" s="75"/>
    </row>
    <row r="3583" spans="7:18" x14ac:dyDescent="0.25">
      <c r="G3583" s="13"/>
      <c r="H3583" s="13"/>
      <c r="I3583" s="13">
        <v>355.50000000000398</v>
      </c>
      <c r="J3583" s="74">
        <f t="shared" si="173"/>
        <v>14.812500000000165</v>
      </c>
      <c r="K3583" s="26" t="e">
        <f t="shared" si="175"/>
        <v>#REF!</v>
      </c>
      <c r="L3583" s="75" t="e">
        <f t="shared" si="174"/>
        <v>#REF!</v>
      </c>
      <c r="O3583" s="13"/>
      <c r="P3583" s="74"/>
      <c r="Q3583" s="26"/>
      <c r="R3583" s="75"/>
    </row>
    <row r="3584" spans="7:18" x14ac:dyDescent="0.25">
      <c r="G3584" s="13"/>
      <c r="H3584" s="13"/>
      <c r="I3584" s="13">
        <v>355.600000000004</v>
      </c>
      <c r="J3584" s="74">
        <f t="shared" si="173"/>
        <v>14.816666666666833</v>
      </c>
      <c r="K3584" s="26" t="e">
        <f t="shared" si="175"/>
        <v>#REF!</v>
      </c>
      <c r="L3584" s="75" t="e">
        <f t="shared" si="174"/>
        <v>#REF!</v>
      </c>
      <c r="O3584" s="13"/>
      <c r="P3584" s="74"/>
      <c r="Q3584" s="26"/>
      <c r="R3584" s="75"/>
    </row>
    <row r="3585" spans="7:18" x14ac:dyDescent="0.25">
      <c r="G3585" s="13"/>
      <c r="H3585" s="13"/>
      <c r="I3585" s="13">
        <v>355.70000000000402</v>
      </c>
      <c r="J3585" s="74">
        <f t="shared" si="173"/>
        <v>14.820833333333502</v>
      </c>
      <c r="K3585" s="26" t="e">
        <f t="shared" si="175"/>
        <v>#REF!</v>
      </c>
      <c r="L3585" s="75" t="e">
        <f t="shared" si="174"/>
        <v>#REF!</v>
      </c>
      <c r="O3585" s="13"/>
      <c r="P3585" s="74"/>
      <c r="Q3585" s="26"/>
      <c r="R3585" s="75"/>
    </row>
    <row r="3586" spans="7:18" x14ac:dyDescent="0.25">
      <c r="G3586" s="13"/>
      <c r="H3586" s="13"/>
      <c r="I3586" s="13">
        <v>355.80000000000501</v>
      </c>
      <c r="J3586" s="74">
        <f t="shared" si="173"/>
        <v>14.825000000000209</v>
      </c>
      <c r="K3586" s="26" t="e">
        <f t="shared" si="175"/>
        <v>#REF!</v>
      </c>
      <c r="L3586" s="75" t="e">
        <f t="shared" si="174"/>
        <v>#REF!</v>
      </c>
      <c r="O3586" s="13"/>
      <c r="P3586" s="74"/>
      <c r="Q3586" s="26"/>
      <c r="R3586" s="75"/>
    </row>
    <row r="3587" spans="7:18" x14ac:dyDescent="0.25">
      <c r="G3587" s="13"/>
      <c r="H3587" s="13"/>
      <c r="I3587" s="13">
        <v>355.90000000000401</v>
      </c>
      <c r="J3587" s="74">
        <f t="shared" ref="J3587:J3650" si="176">I3587/24</f>
        <v>14.829166666666834</v>
      </c>
      <c r="K3587" s="26" t="e">
        <f t="shared" si="175"/>
        <v>#REF!</v>
      </c>
      <c r="L3587" s="75" t="e">
        <f t="shared" ref="L3587:L3650" si="177">K3587-K3586</f>
        <v>#REF!</v>
      </c>
      <c r="O3587" s="13"/>
      <c r="P3587" s="74"/>
      <c r="Q3587" s="26"/>
      <c r="R3587" s="75"/>
    </row>
    <row r="3588" spans="7:18" x14ac:dyDescent="0.25">
      <c r="G3588" s="13"/>
      <c r="H3588" s="13"/>
      <c r="I3588" s="13">
        <v>356.000000000005</v>
      </c>
      <c r="J3588" s="74">
        <f t="shared" si="176"/>
        <v>14.833333333333542</v>
      </c>
      <c r="K3588" s="26" t="e">
        <f t="shared" si="175"/>
        <v>#REF!</v>
      </c>
      <c r="L3588" s="75" t="e">
        <f t="shared" si="177"/>
        <v>#REF!</v>
      </c>
      <c r="O3588" s="13"/>
      <c r="P3588" s="74"/>
      <c r="Q3588" s="26"/>
      <c r="R3588" s="75"/>
    </row>
    <row r="3589" spans="7:18" x14ac:dyDescent="0.25">
      <c r="G3589" s="13"/>
      <c r="H3589" s="13"/>
      <c r="I3589" s="13">
        <v>356.10000000000502</v>
      </c>
      <c r="J3589" s="74">
        <f t="shared" si="176"/>
        <v>14.83750000000021</v>
      </c>
      <c r="K3589" s="26" t="e">
        <f t="shared" si="175"/>
        <v>#REF!</v>
      </c>
      <c r="L3589" s="75" t="e">
        <f t="shared" si="177"/>
        <v>#REF!</v>
      </c>
      <c r="O3589" s="13"/>
      <c r="P3589" s="74"/>
      <c r="Q3589" s="26"/>
      <c r="R3589" s="75"/>
    </row>
    <row r="3590" spans="7:18" x14ac:dyDescent="0.25">
      <c r="G3590" s="13"/>
      <c r="H3590" s="13"/>
      <c r="I3590" s="13">
        <v>356.20000000000499</v>
      </c>
      <c r="J3590" s="74">
        <f t="shared" si="176"/>
        <v>14.841666666666875</v>
      </c>
      <c r="K3590" s="26" t="e">
        <f t="shared" si="175"/>
        <v>#REF!</v>
      </c>
      <c r="L3590" s="75" t="e">
        <f t="shared" si="177"/>
        <v>#REF!</v>
      </c>
      <c r="O3590" s="13"/>
      <c r="P3590" s="74"/>
      <c r="Q3590" s="26"/>
      <c r="R3590" s="75"/>
    </row>
    <row r="3591" spans="7:18" x14ac:dyDescent="0.25">
      <c r="G3591" s="13"/>
      <c r="H3591" s="13"/>
      <c r="I3591" s="13">
        <v>356.30000000000501</v>
      </c>
      <c r="J3591" s="74">
        <f t="shared" si="176"/>
        <v>14.845833333333543</v>
      </c>
      <c r="K3591" s="26" t="e">
        <f t="shared" si="175"/>
        <v>#REF!</v>
      </c>
      <c r="L3591" s="75" t="e">
        <f t="shared" si="177"/>
        <v>#REF!</v>
      </c>
      <c r="O3591" s="13"/>
      <c r="P3591" s="74"/>
      <c r="Q3591" s="26"/>
      <c r="R3591" s="75"/>
    </row>
    <row r="3592" spans="7:18" x14ac:dyDescent="0.25">
      <c r="G3592" s="13"/>
      <c r="H3592" s="13"/>
      <c r="I3592" s="13">
        <v>356.40000000000498</v>
      </c>
      <c r="J3592" s="74">
        <f t="shared" si="176"/>
        <v>14.850000000000207</v>
      </c>
      <c r="K3592" s="26" t="e">
        <f t="shared" si="175"/>
        <v>#REF!</v>
      </c>
      <c r="L3592" s="75" t="e">
        <f t="shared" si="177"/>
        <v>#REF!</v>
      </c>
      <c r="O3592" s="13"/>
      <c r="P3592" s="74"/>
      <c r="Q3592" s="26"/>
      <c r="R3592" s="75"/>
    </row>
    <row r="3593" spans="7:18" x14ac:dyDescent="0.25">
      <c r="G3593" s="13"/>
      <c r="H3593" s="13"/>
      <c r="I3593" s="13">
        <v>356.500000000005</v>
      </c>
      <c r="J3593" s="74">
        <f t="shared" si="176"/>
        <v>14.854166666666876</v>
      </c>
      <c r="K3593" s="26" t="e">
        <f t="shared" si="175"/>
        <v>#REF!</v>
      </c>
      <c r="L3593" s="75" t="e">
        <f t="shared" si="177"/>
        <v>#REF!</v>
      </c>
      <c r="O3593" s="13"/>
      <c r="P3593" s="74"/>
      <c r="Q3593" s="26"/>
      <c r="R3593" s="75"/>
    </row>
    <row r="3594" spans="7:18" x14ac:dyDescent="0.25">
      <c r="G3594" s="13"/>
      <c r="H3594" s="13"/>
      <c r="I3594" s="13">
        <v>356.60000000000502</v>
      </c>
      <c r="J3594" s="74">
        <f t="shared" si="176"/>
        <v>14.858333333333542</v>
      </c>
      <c r="K3594" s="26" t="e">
        <f t="shared" si="175"/>
        <v>#REF!</v>
      </c>
      <c r="L3594" s="75" t="e">
        <f t="shared" si="177"/>
        <v>#REF!</v>
      </c>
      <c r="O3594" s="13"/>
      <c r="P3594" s="74"/>
      <c r="Q3594" s="26"/>
      <c r="R3594" s="75"/>
    </row>
    <row r="3595" spans="7:18" x14ac:dyDescent="0.25">
      <c r="G3595" s="13"/>
      <c r="H3595" s="13"/>
      <c r="I3595" s="13">
        <v>356.70000000000499</v>
      </c>
      <c r="J3595" s="74">
        <f t="shared" si="176"/>
        <v>14.862500000000209</v>
      </c>
      <c r="K3595" s="26" t="e">
        <f t="shared" si="175"/>
        <v>#REF!</v>
      </c>
      <c r="L3595" s="75" t="e">
        <f t="shared" si="177"/>
        <v>#REF!</v>
      </c>
      <c r="O3595" s="13"/>
      <c r="P3595" s="74"/>
      <c r="Q3595" s="26"/>
      <c r="R3595" s="75"/>
    </row>
    <row r="3596" spans="7:18" x14ac:dyDescent="0.25">
      <c r="G3596" s="13"/>
      <c r="H3596" s="13"/>
      <c r="I3596" s="13">
        <v>356.80000000000501</v>
      </c>
      <c r="J3596" s="74">
        <f t="shared" si="176"/>
        <v>14.866666666666875</v>
      </c>
      <c r="K3596" s="26" t="e">
        <f t="shared" si="175"/>
        <v>#REF!</v>
      </c>
      <c r="L3596" s="75" t="e">
        <f t="shared" si="177"/>
        <v>#REF!</v>
      </c>
      <c r="O3596" s="13"/>
      <c r="P3596" s="74"/>
      <c r="Q3596" s="26"/>
      <c r="R3596" s="75"/>
    </row>
    <row r="3597" spans="7:18" x14ac:dyDescent="0.25">
      <c r="G3597" s="13"/>
      <c r="H3597" s="13"/>
      <c r="I3597" s="13">
        <v>356.90000000000498</v>
      </c>
      <c r="J3597" s="74">
        <f t="shared" si="176"/>
        <v>14.870833333333541</v>
      </c>
      <c r="K3597" s="26" t="e">
        <f t="shared" si="175"/>
        <v>#REF!</v>
      </c>
      <c r="L3597" s="75" t="e">
        <f t="shared" si="177"/>
        <v>#REF!</v>
      </c>
      <c r="O3597" s="13"/>
      <c r="P3597" s="74"/>
      <c r="Q3597" s="26"/>
      <c r="R3597" s="75"/>
    </row>
    <row r="3598" spans="7:18" x14ac:dyDescent="0.25">
      <c r="G3598" s="13"/>
      <c r="H3598" s="13"/>
      <c r="I3598" s="13">
        <v>357.000000000005</v>
      </c>
      <c r="J3598" s="74">
        <f t="shared" si="176"/>
        <v>14.875000000000208</v>
      </c>
      <c r="K3598" s="26" t="e">
        <f t="shared" si="175"/>
        <v>#REF!</v>
      </c>
      <c r="L3598" s="75" t="e">
        <f t="shared" si="177"/>
        <v>#REF!</v>
      </c>
      <c r="O3598" s="13"/>
      <c r="P3598" s="74"/>
      <c r="Q3598" s="26"/>
      <c r="R3598" s="75"/>
    </row>
    <row r="3599" spans="7:18" x14ac:dyDescent="0.25">
      <c r="G3599" s="13"/>
      <c r="H3599" s="13"/>
      <c r="I3599" s="13">
        <v>357.10000000000502</v>
      </c>
      <c r="J3599" s="74">
        <f t="shared" si="176"/>
        <v>14.879166666666876</v>
      </c>
      <c r="K3599" s="26" t="e">
        <f t="shared" si="175"/>
        <v>#REF!</v>
      </c>
      <c r="L3599" s="75" t="e">
        <f t="shared" si="177"/>
        <v>#REF!</v>
      </c>
      <c r="O3599" s="13"/>
      <c r="P3599" s="74"/>
      <c r="Q3599" s="26"/>
      <c r="R3599" s="75"/>
    </row>
    <row r="3600" spans="7:18" x14ac:dyDescent="0.25">
      <c r="G3600" s="13"/>
      <c r="H3600" s="13"/>
      <c r="I3600" s="13">
        <v>357.20000000000499</v>
      </c>
      <c r="J3600" s="74">
        <f t="shared" si="176"/>
        <v>14.883333333333541</v>
      </c>
      <c r="K3600" s="26" t="e">
        <f t="shared" si="175"/>
        <v>#REF!</v>
      </c>
      <c r="L3600" s="75" t="e">
        <f t="shared" si="177"/>
        <v>#REF!</v>
      </c>
      <c r="O3600" s="13"/>
      <c r="P3600" s="74"/>
      <c r="Q3600" s="26"/>
      <c r="R3600" s="75"/>
    </row>
    <row r="3601" spans="7:18" x14ac:dyDescent="0.25">
      <c r="G3601" s="13"/>
      <c r="H3601" s="13"/>
      <c r="I3601" s="13">
        <v>357.30000000000501</v>
      </c>
      <c r="J3601" s="74">
        <f t="shared" si="176"/>
        <v>14.887500000000209</v>
      </c>
      <c r="K3601" s="26" t="e">
        <f t="shared" si="175"/>
        <v>#REF!</v>
      </c>
      <c r="L3601" s="75" t="e">
        <f t="shared" si="177"/>
        <v>#REF!</v>
      </c>
      <c r="O3601" s="13"/>
      <c r="P3601" s="74"/>
      <c r="Q3601" s="26"/>
      <c r="R3601" s="75"/>
    </row>
    <row r="3602" spans="7:18" x14ac:dyDescent="0.25">
      <c r="G3602" s="13"/>
      <c r="H3602" s="13"/>
      <c r="I3602" s="13">
        <v>357.40000000000498</v>
      </c>
      <c r="J3602" s="74">
        <f t="shared" si="176"/>
        <v>14.891666666666874</v>
      </c>
      <c r="K3602" s="26" t="e">
        <f t="shared" si="175"/>
        <v>#REF!</v>
      </c>
      <c r="L3602" s="75" t="e">
        <f t="shared" si="177"/>
        <v>#REF!</v>
      </c>
      <c r="O3602" s="13"/>
      <c r="P3602" s="74"/>
      <c r="Q3602" s="26"/>
      <c r="R3602" s="75"/>
    </row>
    <row r="3603" spans="7:18" x14ac:dyDescent="0.25">
      <c r="G3603" s="13"/>
      <c r="H3603" s="13"/>
      <c r="I3603" s="13">
        <v>357.500000000005</v>
      </c>
      <c r="J3603" s="74">
        <f t="shared" si="176"/>
        <v>14.895833333333542</v>
      </c>
      <c r="K3603" s="26" t="e">
        <f t="shared" si="175"/>
        <v>#REF!</v>
      </c>
      <c r="L3603" s="75" t="e">
        <f t="shared" si="177"/>
        <v>#REF!</v>
      </c>
      <c r="O3603" s="13"/>
      <c r="P3603" s="74"/>
      <c r="Q3603" s="26"/>
      <c r="R3603" s="75"/>
    </row>
    <row r="3604" spans="7:18" x14ac:dyDescent="0.25">
      <c r="G3604" s="13"/>
      <c r="H3604" s="13"/>
      <c r="I3604" s="13">
        <v>357.60000000000502</v>
      </c>
      <c r="J3604" s="74">
        <f t="shared" si="176"/>
        <v>14.90000000000021</v>
      </c>
      <c r="K3604" s="26" t="e">
        <f t="shared" si="175"/>
        <v>#REF!</v>
      </c>
      <c r="L3604" s="75" t="e">
        <f t="shared" si="177"/>
        <v>#REF!</v>
      </c>
      <c r="O3604" s="13"/>
      <c r="P3604" s="74"/>
      <c r="Q3604" s="26"/>
      <c r="R3604" s="75"/>
    </row>
    <row r="3605" spans="7:18" x14ac:dyDescent="0.25">
      <c r="G3605" s="13"/>
      <c r="H3605" s="13"/>
      <c r="I3605" s="13">
        <v>357.70000000000499</v>
      </c>
      <c r="J3605" s="74">
        <f t="shared" si="176"/>
        <v>14.904166666666875</v>
      </c>
      <c r="K3605" s="26" t="e">
        <f t="shared" si="175"/>
        <v>#REF!</v>
      </c>
      <c r="L3605" s="75" t="e">
        <f t="shared" si="177"/>
        <v>#REF!</v>
      </c>
      <c r="O3605" s="13"/>
      <c r="P3605" s="74"/>
      <c r="Q3605" s="26"/>
      <c r="R3605" s="75"/>
    </row>
    <row r="3606" spans="7:18" x14ac:dyDescent="0.25">
      <c r="G3606" s="13"/>
      <c r="H3606" s="13"/>
      <c r="I3606" s="13">
        <v>357.80000000000501</v>
      </c>
      <c r="J3606" s="74">
        <f t="shared" si="176"/>
        <v>14.908333333333543</v>
      </c>
      <c r="K3606" s="26" t="e">
        <f t="shared" si="175"/>
        <v>#REF!</v>
      </c>
      <c r="L3606" s="75" t="e">
        <f t="shared" si="177"/>
        <v>#REF!</v>
      </c>
      <c r="O3606" s="13"/>
      <c r="P3606" s="74"/>
      <c r="Q3606" s="26"/>
      <c r="R3606" s="75"/>
    </row>
    <row r="3607" spans="7:18" x14ac:dyDescent="0.25">
      <c r="G3607" s="13"/>
      <c r="H3607" s="13"/>
      <c r="I3607" s="13">
        <v>357.90000000000498</v>
      </c>
      <c r="J3607" s="74">
        <f t="shared" si="176"/>
        <v>14.912500000000207</v>
      </c>
      <c r="K3607" s="26" t="e">
        <f t="shared" si="175"/>
        <v>#REF!</v>
      </c>
      <c r="L3607" s="75" t="e">
        <f t="shared" si="177"/>
        <v>#REF!</v>
      </c>
      <c r="O3607" s="13"/>
      <c r="P3607" s="74"/>
      <c r="Q3607" s="26"/>
      <c r="R3607" s="75"/>
    </row>
    <row r="3608" spans="7:18" x14ac:dyDescent="0.25">
      <c r="G3608" s="13"/>
      <c r="H3608" s="13"/>
      <c r="I3608" s="13">
        <v>358.000000000005</v>
      </c>
      <c r="J3608" s="74">
        <f t="shared" si="176"/>
        <v>14.916666666666876</v>
      </c>
      <c r="K3608" s="26" t="e">
        <f t="shared" si="175"/>
        <v>#REF!</v>
      </c>
      <c r="L3608" s="75" t="e">
        <f t="shared" si="177"/>
        <v>#REF!</v>
      </c>
      <c r="O3608" s="13"/>
      <c r="P3608" s="74"/>
      <c r="Q3608" s="26"/>
      <c r="R3608" s="75"/>
    </row>
    <row r="3609" spans="7:18" x14ac:dyDescent="0.25">
      <c r="G3609" s="13"/>
      <c r="H3609" s="13"/>
      <c r="I3609" s="13">
        <v>358.10000000000502</v>
      </c>
      <c r="J3609" s="74">
        <f t="shared" si="176"/>
        <v>14.920833333333542</v>
      </c>
      <c r="K3609" s="26" t="e">
        <f t="shared" si="175"/>
        <v>#REF!</v>
      </c>
      <c r="L3609" s="75" t="e">
        <f t="shared" si="177"/>
        <v>#REF!</v>
      </c>
      <c r="O3609" s="13"/>
      <c r="P3609" s="74"/>
      <c r="Q3609" s="26"/>
      <c r="R3609" s="75"/>
    </row>
    <row r="3610" spans="7:18" x14ac:dyDescent="0.25">
      <c r="G3610" s="13"/>
      <c r="H3610" s="13"/>
      <c r="I3610" s="13">
        <v>358.20000000000499</v>
      </c>
      <c r="J3610" s="74">
        <f t="shared" si="176"/>
        <v>14.925000000000209</v>
      </c>
      <c r="K3610" s="26" t="e">
        <f t="shared" si="175"/>
        <v>#REF!</v>
      </c>
      <c r="L3610" s="75" t="e">
        <f t="shared" si="177"/>
        <v>#REF!</v>
      </c>
      <c r="O3610" s="13"/>
      <c r="P3610" s="74"/>
      <c r="Q3610" s="26"/>
      <c r="R3610" s="75"/>
    </row>
    <row r="3611" spans="7:18" x14ac:dyDescent="0.25">
      <c r="G3611" s="13"/>
      <c r="H3611" s="13"/>
      <c r="I3611" s="13">
        <v>358.30000000000501</v>
      </c>
      <c r="J3611" s="74">
        <f t="shared" si="176"/>
        <v>14.929166666666875</v>
      </c>
      <c r="K3611" s="26" t="e">
        <f t="shared" si="175"/>
        <v>#REF!</v>
      </c>
      <c r="L3611" s="75" t="e">
        <f t="shared" si="177"/>
        <v>#REF!</v>
      </c>
      <c r="O3611" s="13"/>
      <c r="P3611" s="74"/>
      <c r="Q3611" s="26"/>
      <c r="R3611" s="75"/>
    </row>
    <row r="3612" spans="7:18" x14ac:dyDescent="0.25">
      <c r="G3612" s="13"/>
      <c r="H3612" s="13"/>
      <c r="I3612" s="13">
        <v>358.40000000000498</v>
      </c>
      <c r="J3612" s="74">
        <f t="shared" si="176"/>
        <v>14.933333333333541</v>
      </c>
      <c r="K3612" s="26" t="e">
        <f t="shared" ref="K3612:K3675" si="178">100%-EXP(-I3612/24*$B$10)</f>
        <v>#REF!</v>
      </c>
      <c r="L3612" s="75" t="e">
        <f t="shared" si="177"/>
        <v>#REF!</v>
      </c>
      <c r="O3612" s="13"/>
      <c r="P3612" s="74"/>
      <c r="Q3612" s="26"/>
      <c r="R3612" s="75"/>
    </row>
    <row r="3613" spans="7:18" x14ac:dyDescent="0.25">
      <c r="G3613" s="13"/>
      <c r="H3613" s="13"/>
      <c r="I3613" s="13">
        <v>358.500000000005</v>
      </c>
      <c r="J3613" s="74">
        <f t="shared" si="176"/>
        <v>14.937500000000208</v>
      </c>
      <c r="K3613" s="26" t="e">
        <f t="shared" si="178"/>
        <v>#REF!</v>
      </c>
      <c r="L3613" s="75" t="e">
        <f t="shared" si="177"/>
        <v>#REF!</v>
      </c>
      <c r="O3613" s="13"/>
      <c r="P3613" s="74"/>
      <c r="Q3613" s="26"/>
      <c r="R3613" s="75"/>
    </row>
    <row r="3614" spans="7:18" x14ac:dyDescent="0.25">
      <c r="G3614" s="13"/>
      <c r="H3614" s="13"/>
      <c r="I3614" s="13">
        <v>358.60000000000502</v>
      </c>
      <c r="J3614" s="74">
        <f t="shared" si="176"/>
        <v>14.941666666666876</v>
      </c>
      <c r="K3614" s="26" t="e">
        <f t="shared" si="178"/>
        <v>#REF!</v>
      </c>
      <c r="L3614" s="75" t="e">
        <f t="shared" si="177"/>
        <v>#REF!</v>
      </c>
      <c r="O3614" s="13"/>
      <c r="P3614" s="74"/>
      <c r="Q3614" s="26"/>
      <c r="R3614" s="75"/>
    </row>
    <row r="3615" spans="7:18" x14ac:dyDescent="0.25">
      <c r="G3615" s="13"/>
      <c r="H3615" s="13"/>
      <c r="I3615" s="13">
        <v>358.70000000000499</v>
      </c>
      <c r="J3615" s="74">
        <f t="shared" si="176"/>
        <v>14.945833333333541</v>
      </c>
      <c r="K3615" s="26" t="e">
        <f t="shared" si="178"/>
        <v>#REF!</v>
      </c>
      <c r="L3615" s="75" t="e">
        <f t="shared" si="177"/>
        <v>#REF!</v>
      </c>
      <c r="O3615" s="13"/>
      <c r="P3615" s="74"/>
      <c r="Q3615" s="26"/>
      <c r="R3615" s="75"/>
    </row>
    <row r="3616" spans="7:18" x14ac:dyDescent="0.25">
      <c r="G3616" s="13"/>
      <c r="H3616" s="13"/>
      <c r="I3616" s="13">
        <v>358.80000000000501</v>
      </c>
      <c r="J3616" s="74">
        <f t="shared" si="176"/>
        <v>14.950000000000209</v>
      </c>
      <c r="K3616" s="26" t="e">
        <f t="shared" si="178"/>
        <v>#REF!</v>
      </c>
      <c r="L3616" s="75" t="e">
        <f t="shared" si="177"/>
        <v>#REF!</v>
      </c>
      <c r="O3616" s="13"/>
      <c r="P3616" s="74"/>
      <c r="Q3616" s="26"/>
      <c r="R3616" s="75"/>
    </row>
    <row r="3617" spans="7:18" x14ac:dyDescent="0.25">
      <c r="G3617" s="13"/>
      <c r="H3617" s="13"/>
      <c r="I3617" s="13">
        <v>358.90000000000498</v>
      </c>
      <c r="J3617" s="74">
        <f t="shared" si="176"/>
        <v>14.954166666666874</v>
      </c>
      <c r="K3617" s="26" t="e">
        <f t="shared" si="178"/>
        <v>#REF!</v>
      </c>
      <c r="L3617" s="75" t="e">
        <f t="shared" si="177"/>
        <v>#REF!</v>
      </c>
      <c r="O3617" s="13"/>
      <c r="P3617" s="74"/>
      <c r="Q3617" s="26"/>
      <c r="R3617" s="75"/>
    </row>
    <row r="3618" spans="7:18" x14ac:dyDescent="0.25">
      <c r="G3618" s="13"/>
      <c r="H3618" s="13"/>
      <c r="I3618" s="13">
        <v>359.000000000005</v>
      </c>
      <c r="J3618" s="74">
        <f t="shared" si="176"/>
        <v>14.958333333333542</v>
      </c>
      <c r="K3618" s="26" t="e">
        <f t="shared" si="178"/>
        <v>#REF!</v>
      </c>
      <c r="L3618" s="75" t="e">
        <f t="shared" si="177"/>
        <v>#REF!</v>
      </c>
      <c r="O3618" s="13"/>
      <c r="P3618" s="74"/>
      <c r="Q3618" s="26"/>
      <c r="R3618" s="75"/>
    </row>
    <row r="3619" spans="7:18" x14ac:dyDescent="0.25">
      <c r="G3619" s="13"/>
      <c r="H3619" s="13"/>
      <c r="I3619" s="13">
        <v>359.10000000000502</v>
      </c>
      <c r="J3619" s="74">
        <f t="shared" si="176"/>
        <v>14.96250000000021</v>
      </c>
      <c r="K3619" s="26" t="e">
        <f t="shared" si="178"/>
        <v>#REF!</v>
      </c>
      <c r="L3619" s="75" t="e">
        <f t="shared" si="177"/>
        <v>#REF!</v>
      </c>
      <c r="O3619" s="13"/>
      <c r="P3619" s="74"/>
      <c r="Q3619" s="26"/>
      <c r="R3619" s="75"/>
    </row>
    <row r="3620" spans="7:18" x14ac:dyDescent="0.25">
      <c r="G3620" s="13"/>
      <c r="H3620" s="13"/>
      <c r="I3620" s="13">
        <v>359.20000000000499</v>
      </c>
      <c r="J3620" s="74">
        <f t="shared" si="176"/>
        <v>14.966666666666875</v>
      </c>
      <c r="K3620" s="26" t="e">
        <f t="shared" si="178"/>
        <v>#REF!</v>
      </c>
      <c r="L3620" s="75" t="e">
        <f t="shared" si="177"/>
        <v>#REF!</v>
      </c>
      <c r="O3620" s="13"/>
      <c r="P3620" s="74"/>
      <c r="Q3620" s="26"/>
      <c r="R3620" s="75"/>
    </row>
    <row r="3621" spans="7:18" x14ac:dyDescent="0.25">
      <c r="G3621" s="13"/>
      <c r="H3621" s="13"/>
      <c r="I3621" s="13">
        <v>359.30000000000501</v>
      </c>
      <c r="J3621" s="74">
        <f t="shared" si="176"/>
        <v>14.970833333333543</v>
      </c>
      <c r="K3621" s="26" t="e">
        <f t="shared" si="178"/>
        <v>#REF!</v>
      </c>
      <c r="L3621" s="75" t="e">
        <f t="shared" si="177"/>
        <v>#REF!</v>
      </c>
      <c r="O3621" s="13"/>
      <c r="P3621" s="74"/>
      <c r="Q3621" s="26"/>
      <c r="R3621" s="75"/>
    </row>
    <row r="3622" spans="7:18" x14ac:dyDescent="0.25">
      <c r="G3622" s="13"/>
      <c r="H3622" s="13"/>
      <c r="I3622" s="13">
        <v>359.40000000000498</v>
      </c>
      <c r="J3622" s="74">
        <f t="shared" si="176"/>
        <v>14.975000000000207</v>
      </c>
      <c r="K3622" s="26" t="e">
        <f t="shared" si="178"/>
        <v>#REF!</v>
      </c>
      <c r="L3622" s="75" t="e">
        <f t="shared" si="177"/>
        <v>#REF!</v>
      </c>
      <c r="O3622" s="13"/>
      <c r="P3622" s="74"/>
      <c r="Q3622" s="26"/>
      <c r="R3622" s="75"/>
    </row>
    <row r="3623" spans="7:18" x14ac:dyDescent="0.25">
      <c r="G3623" s="13"/>
      <c r="H3623" s="13"/>
      <c r="I3623" s="13">
        <v>359.500000000005</v>
      </c>
      <c r="J3623" s="74">
        <f t="shared" si="176"/>
        <v>14.979166666666876</v>
      </c>
      <c r="K3623" s="26" t="e">
        <f t="shared" si="178"/>
        <v>#REF!</v>
      </c>
      <c r="L3623" s="75" t="e">
        <f t="shared" si="177"/>
        <v>#REF!</v>
      </c>
      <c r="O3623" s="13"/>
      <c r="P3623" s="74"/>
      <c r="Q3623" s="26"/>
      <c r="R3623" s="75"/>
    </row>
    <row r="3624" spans="7:18" x14ac:dyDescent="0.25">
      <c r="G3624" s="13"/>
      <c r="H3624" s="13"/>
      <c r="I3624" s="13">
        <v>359.60000000000502</v>
      </c>
      <c r="J3624" s="74">
        <f t="shared" si="176"/>
        <v>14.983333333333542</v>
      </c>
      <c r="K3624" s="26" t="e">
        <f t="shared" si="178"/>
        <v>#REF!</v>
      </c>
      <c r="L3624" s="75" t="e">
        <f t="shared" si="177"/>
        <v>#REF!</v>
      </c>
      <c r="O3624" s="13"/>
      <c r="P3624" s="74"/>
      <c r="Q3624" s="26"/>
      <c r="R3624" s="75"/>
    </row>
    <row r="3625" spans="7:18" x14ac:dyDescent="0.25">
      <c r="G3625" s="13"/>
      <c r="H3625" s="13"/>
      <c r="I3625" s="13">
        <v>359.70000000000499</v>
      </c>
      <c r="J3625" s="74">
        <f t="shared" si="176"/>
        <v>14.987500000000209</v>
      </c>
      <c r="K3625" s="26" t="e">
        <f t="shared" si="178"/>
        <v>#REF!</v>
      </c>
      <c r="L3625" s="75" t="e">
        <f t="shared" si="177"/>
        <v>#REF!</v>
      </c>
      <c r="O3625" s="13"/>
      <c r="P3625" s="74"/>
      <c r="Q3625" s="26"/>
      <c r="R3625" s="75"/>
    </row>
    <row r="3626" spans="7:18" x14ac:dyDescent="0.25">
      <c r="G3626" s="13"/>
      <c r="H3626" s="13"/>
      <c r="I3626" s="13">
        <v>359.80000000000501</v>
      </c>
      <c r="J3626" s="74">
        <f t="shared" si="176"/>
        <v>14.991666666666875</v>
      </c>
      <c r="K3626" s="26" t="e">
        <f t="shared" si="178"/>
        <v>#REF!</v>
      </c>
      <c r="L3626" s="75" t="e">
        <f t="shared" si="177"/>
        <v>#REF!</v>
      </c>
      <c r="O3626" s="13"/>
      <c r="P3626" s="74"/>
      <c r="Q3626" s="26"/>
      <c r="R3626" s="75"/>
    </row>
    <row r="3627" spans="7:18" x14ac:dyDescent="0.25">
      <c r="G3627" s="13"/>
      <c r="H3627" s="13"/>
      <c r="I3627" s="13">
        <v>359.90000000000498</v>
      </c>
      <c r="J3627" s="74">
        <f t="shared" si="176"/>
        <v>14.995833333333541</v>
      </c>
      <c r="K3627" s="26" t="e">
        <f t="shared" si="178"/>
        <v>#REF!</v>
      </c>
      <c r="L3627" s="75" t="e">
        <f t="shared" si="177"/>
        <v>#REF!</v>
      </c>
      <c r="O3627" s="13"/>
      <c r="P3627" s="74"/>
      <c r="Q3627" s="26"/>
      <c r="R3627" s="75"/>
    </row>
    <row r="3628" spans="7:18" x14ac:dyDescent="0.25">
      <c r="G3628" s="13"/>
      <c r="H3628" s="13"/>
      <c r="I3628" s="13">
        <v>360.000000000005</v>
      </c>
      <c r="J3628" s="74">
        <f t="shared" si="176"/>
        <v>15.000000000000208</v>
      </c>
      <c r="K3628" s="26" t="e">
        <f t="shared" si="178"/>
        <v>#REF!</v>
      </c>
      <c r="L3628" s="75" t="e">
        <f t="shared" si="177"/>
        <v>#REF!</v>
      </c>
      <c r="O3628" s="13"/>
      <c r="P3628" s="74"/>
      <c r="Q3628" s="26"/>
      <c r="R3628" s="75"/>
    </row>
    <row r="3629" spans="7:18" x14ac:dyDescent="0.25">
      <c r="G3629" s="13"/>
      <c r="H3629" s="13"/>
      <c r="I3629" s="13">
        <v>360.10000000000502</v>
      </c>
      <c r="J3629" s="74">
        <f t="shared" si="176"/>
        <v>15.004166666666876</v>
      </c>
      <c r="K3629" s="26" t="e">
        <f t="shared" si="178"/>
        <v>#REF!</v>
      </c>
      <c r="L3629" s="75" t="e">
        <f t="shared" si="177"/>
        <v>#REF!</v>
      </c>
      <c r="O3629" s="13"/>
      <c r="P3629" s="74"/>
      <c r="Q3629" s="26"/>
      <c r="R3629" s="75"/>
    </row>
    <row r="3630" spans="7:18" x14ac:dyDescent="0.25">
      <c r="G3630" s="13"/>
      <c r="H3630" s="13"/>
      <c r="I3630" s="13">
        <v>360.20000000000601</v>
      </c>
      <c r="J3630" s="74">
        <f t="shared" si="176"/>
        <v>15.008333333333583</v>
      </c>
      <c r="K3630" s="26" t="e">
        <f t="shared" si="178"/>
        <v>#REF!</v>
      </c>
      <c r="L3630" s="75" t="e">
        <f t="shared" si="177"/>
        <v>#REF!</v>
      </c>
      <c r="O3630" s="13"/>
      <c r="P3630" s="74"/>
      <c r="Q3630" s="26"/>
      <c r="R3630" s="75"/>
    </row>
    <row r="3631" spans="7:18" x14ac:dyDescent="0.25">
      <c r="G3631" s="13"/>
      <c r="H3631" s="13"/>
      <c r="I3631" s="13">
        <v>360.30000000000501</v>
      </c>
      <c r="J3631" s="74">
        <f t="shared" si="176"/>
        <v>15.012500000000209</v>
      </c>
      <c r="K3631" s="26" t="e">
        <f t="shared" si="178"/>
        <v>#REF!</v>
      </c>
      <c r="L3631" s="75" t="e">
        <f t="shared" si="177"/>
        <v>#REF!</v>
      </c>
      <c r="O3631" s="13"/>
      <c r="P3631" s="74"/>
      <c r="Q3631" s="26"/>
      <c r="R3631" s="75"/>
    </row>
    <row r="3632" spans="7:18" x14ac:dyDescent="0.25">
      <c r="G3632" s="13"/>
      <c r="H3632" s="13"/>
      <c r="I3632" s="13">
        <v>360.400000000006</v>
      </c>
      <c r="J3632" s="74">
        <f t="shared" si="176"/>
        <v>15.016666666666916</v>
      </c>
      <c r="K3632" s="26" t="e">
        <f t="shared" si="178"/>
        <v>#REF!</v>
      </c>
      <c r="L3632" s="75" t="e">
        <f t="shared" si="177"/>
        <v>#REF!</v>
      </c>
      <c r="O3632" s="13"/>
      <c r="P3632" s="74"/>
      <c r="Q3632" s="26"/>
      <c r="R3632" s="75"/>
    </row>
    <row r="3633" spans="7:18" x14ac:dyDescent="0.25">
      <c r="G3633" s="13"/>
      <c r="H3633" s="13"/>
      <c r="I3633" s="13">
        <v>360.50000000000603</v>
      </c>
      <c r="J3633" s="74">
        <f t="shared" si="176"/>
        <v>15.020833333333584</v>
      </c>
      <c r="K3633" s="26" t="e">
        <f t="shared" si="178"/>
        <v>#REF!</v>
      </c>
      <c r="L3633" s="75" t="e">
        <f t="shared" si="177"/>
        <v>#REF!</v>
      </c>
      <c r="O3633" s="13"/>
      <c r="P3633" s="74"/>
      <c r="Q3633" s="26"/>
      <c r="R3633" s="75"/>
    </row>
    <row r="3634" spans="7:18" x14ac:dyDescent="0.25">
      <c r="G3634" s="13"/>
      <c r="H3634" s="13"/>
      <c r="I3634" s="13">
        <v>360.60000000000599</v>
      </c>
      <c r="J3634" s="74">
        <f t="shared" si="176"/>
        <v>15.025000000000249</v>
      </c>
      <c r="K3634" s="26" t="e">
        <f t="shared" si="178"/>
        <v>#REF!</v>
      </c>
      <c r="L3634" s="75" t="e">
        <f t="shared" si="177"/>
        <v>#REF!</v>
      </c>
      <c r="O3634" s="13"/>
      <c r="P3634" s="74"/>
      <c r="Q3634" s="26"/>
      <c r="R3634" s="75"/>
    </row>
    <row r="3635" spans="7:18" x14ac:dyDescent="0.25">
      <c r="G3635" s="13"/>
      <c r="H3635" s="13"/>
      <c r="I3635" s="13">
        <v>360.70000000000601</v>
      </c>
      <c r="J3635" s="74">
        <f t="shared" si="176"/>
        <v>15.029166666666917</v>
      </c>
      <c r="K3635" s="26" t="e">
        <f t="shared" si="178"/>
        <v>#REF!</v>
      </c>
      <c r="L3635" s="75" t="e">
        <f t="shared" si="177"/>
        <v>#REF!</v>
      </c>
      <c r="O3635" s="13"/>
      <c r="P3635" s="74"/>
      <c r="Q3635" s="26"/>
      <c r="R3635" s="75"/>
    </row>
    <row r="3636" spans="7:18" x14ac:dyDescent="0.25">
      <c r="G3636" s="13"/>
      <c r="H3636" s="13"/>
      <c r="I3636" s="13">
        <v>360.80000000000598</v>
      </c>
      <c r="J3636" s="74">
        <f t="shared" si="176"/>
        <v>15.033333333333582</v>
      </c>
      <c r="K3636" s="26" t="e">
        <f t="shared" si="178"/>
        <v>#REF!</v>
      </c>
      <c r="L3636" s="75" t="e">
        <f t="shared" si="177"/>
        <v>#REF!</v>
      </c>
      <c r="O3636" s="13"/>
      <c r="P3636" s="74"/>
      <c r="Q3636" s="26"/>
      <c r="R3636" s="75"/>
    </row>
    <row r="3637" spans="7:18" x14ac:dyDescent="0.25">
      <c r="G3637" s="13"/>
      <c r="H3637" s="13"/>
      <c r="I3637" s="13">
        <v>360.900000000006</v>
      </c>
      <c r="J3637" s="74">
        <f t="shared" si="176"/>
        <v>15.03750000000025</v>
      </c>
      <c r="K3637" s="26" t="e">
        <f t="shared" si="178"/>
        <v>#REF!</v>
      </c>
      <c r="L3637" s="75" t="e">
        <f t="shared" si="177"/>
        <v>#REF!</v>
      </c>
      <c r="O3637" s="13"/>
      <c r="P3637" s="74"/>
      <c r="Q3637" s="26"/>
      <c r="R3637" s="75"/>
    </row>
    <row r="3638" spans="7:18" x14ac:dyDescent="0.25">
      <c r="G3638" s="13"/>
      <c r="H3638" s="13"/>
      <c r="I3638" s="13">
        <v>361.00000000000603</v>
      </c>
      <c r="J3638" s="74">
        <f t="shared" si="176"/>
        <v>15.041666666666918</v>
      </c>
      <c r="K3638" s="26" t="e">
        <f t="shared" si="178"/>
        <v>#REF!</v>
      </c>
      <c r="L3638" s="75" t="e">
        <f t="shared" si="177"/>
        <v>#REF!</v>
      </c>
      <c r="O3638" s="13"/>
      <c r="P3638" s="74"/>
      <c r="Q3638" s="26"/>
      <c r="R3638" s="75"/>
    </row>
    <row r="3639" spans="7:18" x14ac:dyDescent="0.25">
      <c r="G3639" s="13"/>
      <c r="H3639" s="13"/>
      <c r="I3639" s="13">
        <v>361.10000000000599</v>
      </c>
      <c r="J3639" s="74">
        <f t="shared" si="176"/>
        <v>15.045833333333583</v>
      </c>
      <c r="K3639" s="26" t="e">
        <f t="shared" si="178"/>
        <v>#REF!</v>
      </c>
      <c r="L3639" s="75" t="e">
        <f t="shared" si="177"/>
        <v>#REF!</v>
      </c>
      <c r="O3639" s="13"/>
      <c r="P3639" s="74"/>
      <c r="Q3639" s="26"/>
      <c r="R3639" s="75"/>
    </row>
    <row r="3640" spans="7:18" x14ac:dyDescent="0.25">
      <c r="G3640" s="13"/>
      <c r="H3640" s="13"/>
      <c r="I3640" s="13">
        <v>361.20000000000601</v>
      </c>
      <c r="J3640" s="74">
        <f t="shared" si="176"/>
        <v>15.050000000000251</v>
      </c>
      <c r="K3640" s="26" t="e">
        <f t="shared" si="178"/>
        <v>#REF!</v>
      </c>
      <c r="L3640" s="75" t="e">
        <f t="shared" si="177"/>
        <v>#REF!</v>
      </c>
      <c r="O3640" s="13"/>
      <c r="P3640" s="74"/>
      <c r="Q3640" s="26"/>
      <c r="R3640" s="75"/>
    </row>
    <row r="3641" spans="7:18" x14ac:dyDescent="0.25">
      <c r="G3641" s="13"/>
      <c r="H3641" s="13"/>
      <c r="I3641" s="13">
        <v>361.30000000000598</v>
      </c>
      <c r="J3641" s="74">
        <f t="shared" si="176"/>
        <v>15.054166666666916</v>
      </c>
      <c r="K3641" s="26" t="e">
        <f t="shared" si="178"/>
        <v>#REF!</v>
      </c>
      <c r="L3641" s="75" t="e">
        <f t="shared" si="177"/>
        <v>#REF!</v>
      </c>
      <c r="O3641" s="13"/>
      <c r="P3641" s="74"/>
      <c r="Q3641" s="26"/>
      <c r="R3641" s="75"/>
    </row>
    <row r="3642" spans="7:18" x14ac:dyDescent="0.25">
      <c r="G3642" s="13"/>
      <c r="H3642" s="13"/>
      <c r="I3642" s="13">
        <v>361.400000000006</v>
      </c>
      <c r="J3642" s="74">
        <f t="shared" si="176"/>
        <v>15.058333333333584</v>
      </c>
      <c r="K3642" s="26" t="e">
        <f t="shared" si="178"/>
        <v>#REF!</v>
      </c>
      <c r="L3642" s="75" t="e">
        <f t="shared" si="177"/>
        <v>#REF!</v>
      </c>
      <c r="O3642" s="13"/>
      <c r="P3642" s="74"/>
      <c r="Q3642" s="26"/>
      <c r="R3642" s="75"/>
    </row>
    <row r="3643" spans="7:18" x14ac:dyDescent="0.25">
      <c r="G3643" s="13"/>
      <c r="H3643" s="13"/>
      <c r="I3643" s="13">
        <v>361.50000000000603</v>
      </c>
      <c r="J3643" s="74">
        <f t="shared" si="176"/>
        <v>15.06250000000025</v>
      </c>
      <c r="K3643" s="26" t="e">
        <f t="shared" si="178"/>
        <v>#REF!</v>
      </c>
      <c r="L3643" s="75" t="e">
        <f t="shared" si="177"/>
        <v>#REF!</v>
      </c>
      <c r="O3643" s="13"/>
      <c r="P3643" s="74"/>
      <c r="Q3643" s="26"/>
      <c r="R3643" s="75"/>
    </row>
    <row r="3644" spans="7:18" x14ac:dyDescent="0.25">
      <c r="G3644" s="13"/>
      <c r="H3644" s="13"/>
      <c r="I3644" s="13">
        <v>361.60000000000599</v>
      </c>
      <c r="J3644" s="74">
        <f t="shared" si="176"/>
        <v>15.066666666666917</v>
      </c>
      <c r="K3644" s="26" t="e">
        <f t="shared" si="178"/>
        <v>#REF!</v>
      </c>
      <c r="L3644" s="75" t="e">
        <f t="shared" si="177"/>
        <v>#REF!</v>
      </c>
      <c r="O3644" s="13"/>
      <c r="P3644" s="74"/>
      <c r="Q3644" s="26"/>
      <c r="R3644" s="75"/>
    </row>
    <row r="3645" spans="7:18" x14ac:dyDescent="0.25">
      <c r="G3645" s="13"/>
      <c r="H3645" s="13"/>
      <c r="I3645" s="13">
        <v>361.70000000000601</v>
      </c>
      <c r="J3645" s="74">
        <f t="shared" si="176"/>
        <v>15.070833333333583</v>
      </c>
      <c r="K3645" s="26" t="e">
        <f t="shared" si="178"/>
        <v>#REF!</v>
      </c>
      <c r="L3645" s="75" t="e">
        <f t="shared" si="177"/>
        <v>#REF!</v>
      </c>
      <c r="O3645" s="13"/>
      <c r="P3645" s="74"/>
      <c r="Q3645" s="26"/>
      <c r="R3645" s="75"/>
    </row>
    <row r="3646" spans="7:18" x14ac:dyDescent="0.25">
      <c r="G3646" s="13"/>
      <c r="H3646" s="13"/>
      <c r="I3646" s="13">
        <v>361.80000000000598</v>
      </c>
      <c r="J3646" s="74">
        <f t="shared" si="176"/>
        <v>15.07500000000025</v>
      </c>
      <c r="K3646" s="26" t="e">
        <f t="shared" si="178"/>
        <v>#REF!</v>
      </c>
      <c r="L3646" s="75" t="e">
        <f t="shared" si="177"/>
        <v>#REF!</v>
      </c>
      <c r="O3646" s="13"/>
      <c r="P3646" s="74"/>
      <c r="Q3646" s="26"/>
      <c r="R3646" s="75"/>
    </row>
    <row r="3647" spans="7:18" x14ac:dyDescent="0.25">
      <c r="G3647" s="13"/>
      <c r="H3647" s="13"/>
      <c r="I3647" s="13">
        <v>361.900000000006</v>
      </c>
      <c r="J3647" s="74">
        <f t="shared" si="176"/>
        <v>15.079166666666916</v>
      </c>
      <c r="K3647" s="26" t="e">
        <f t="shared" si="178"/>
        <v>#REF!</v>
      </c>
      <c r="L3647" s="75" t="e">
        <f t="shared" si="177"/>
        <v>#REF!</v>
      </c>
      <c r="O3647" s="13"/>
      <c r="P3647" s="74"/>
      <c r="Q3647" s="26"/>
      <c r="R3647" s="75"/>
    </row>
    <row r="3648" spans="7:18" x14ac:dyDescent="0.25">
      <c r="G3648" s="13"/>
      <c r="H3648" s="13"/>
      <c r="I3648" s="13">
        <v>362.00000000000603</v>
      </c>
      <c r="J3648" s="74">
        <f t="shared" si="176"/>
        <v>15.083333333333584</v>
      </c>
      <c r="K3648" s="26" t="e">
        <f t="shared" si="178"/>
        <v>#REF!</v>
      </c>
      <c r="L3648" s="75" t="e">
        <f t="shared" si="177"/>
        <v>#REF!</v>
      </c>
      <c r="O3648" s="13"/>
      <c r="P3648" s="74"/>
      <c r="Q3648" s="26"/>
      <c r="R3648" s="75"/>
    </row>
    <row r="3649" spans="7:18" x14ac:dyDescent="0.25">
      <c r="G3649" s="13"/>
      <c r="H3649" s="13"/>
      <c r="I3649" s="13">
        <v>362.10000000000599</v>
      </c>
      <c r="J3649" s="74">
        <f t="shared" si="176"/>
        <v>15.087500000000249</v>
      </c>
      <c r="K3649" s="26" t="e">
        <f t="shared" si="178"/>
        <v>#REF!</v>
      </c>
      <c r="L3649" s="75" t="e">
        <f t="shared" si="177"/>
        <v>#REF!</v>
      </c>
      <c r="O3649" s="13"/>
      <c r="P3649" s="74"/>
      <c r="Q3649" s="26"/>
      <c r="R3649" s="75"/>
    </row>
    <row r="3650" spans="7:18" x14ac:dyDescent="0.25">
      <c r="G3650" s="13"/>
      <c r="H3650" s="13"/>
      <c r="I3650" s="13">
        <v>362.20000000000601</v>
      </c>
      <c r="J3650" s="74">
        <f t="shared" si="176"/>
        <v>15.091666666666917</v>
      </c>
      <c r="K3650" s="26" t="e">
        <f t="shared" si="178"/>
        <v>#REF!</v>
      </c>
      <c r="L3650" s="75" t="e">
        <f t="shared" si="177"/>
        <v>#REF!</v>
      </c>
      <c r="O3650" s="13"/>
      <c r="P3650" s="74"/>
      <c r="Q3650" s="26"/>
      <c r="R3650" s="75"/>
    </row>
    <row r="3651" spans="7:18" x14ac:dyDescent="0.25">
      <c r="G3651" s="13"/>
      <c r="H3651" s="13"/>
      <c r="I3651" s="13">
        <v>362.30000000000598</v>
      </c>
      <c r="J3651" s="74">
        <f t="shared" ref="J3651:J3714" si="179">I3651/24</f>
        <v>15.095833333333582</v>
      </c>
      <c r="K3651" s="26" t="e">
        <f t="shared" si="178"/>
        <v>#REF!</v>
      </c>
      <c r="L3651" s="75" t="e">
        <f t="shared" ref="L3651:L3714" si="180">K3651-K3650</f>
        <v>#REF!</v>
      </c>
      <c r="O3651" s="13"/>
      <c r="P3651" s="74"/>
      <c r="Q3651" s="26"/>
      <c r="R3651" s="75"/>
    </row>
    <row r="3652" spans="7:18" x14ac:dyDescent="0.25">
      <c r="G3652" s="13"/>
      <c r="H3652" s="13"/>
      <c r="I3652" s="13">
        <v>362.400000000006</v>
      </c>
      <c r="J3652" s="74">
        <f t="shared" si="179"/>
        <v>15.10000000000025</v>
      </c>
      <c r="K3652" s="26" t="e">
        <f t="shared" si="178"/>
        <v>#REF!</v>
      </c>
      <c r="L3652" s="75" t="e">
        <f t="shared" si="180"/>
        <v>#REF!</v>
      </c>
      <c r="O3652" s="13"/>
      <c r="P3652" s="74"/>
      <c r="Q3652" s="26"/>
      <c r="R3652" s="75"/>
    </row>
    <row r="3653" spans="7:18" x14ac:dyDescent="0.25">
      <c r="G3653" s="13"/>
      <c r="H3653" s="13"/>
      <c r="I3653" s="13">
        <v>362.50000000000603</v>
      </c>
      <c r="J3653" s="74">
        <f t="shared" si="179"/>
        <v>15.104166666666918</v>
      </c>
      <c r="K3653" s="26" t="e">
        <f t="shared" si="178"/>
        <v>#REF!</v>
      </c>
      <c r="L3653" s="75" t="e">
        <f t="shared" si="180"/>
        <v>#REF!</v>
      </c>
      <c r="O3653" s="13"/>
      <c r="P3653" s="74"/>
      <c r="Q3653" s="26"/>
      <c r="R3653" s="75"/>
    </row>
    <row r="3654" spans="7:18" x14ac:dyDescent="0.25">
      <c r="G3654" s="13"/>
      <c r="H3654" s="13"/>
      <c r="I3654" s="13">
        <v>362.60000000000599</v>
      </c>
      <c r="J3654" s="74">
        <f t="shared" si="179"/>
        <v>15.108333333333583</v>
      </c>
      <c r="K3654" s="26" t="e">
        <f t="shared" si="178"/>
        <v>#REF!</v>
      </c>
      <c r="L3654" s="75" t="e">
        <f t="shared" si="180"/>
        <v>#REF!</v>
      </c>
      <c r="O3654" s="13"/>
      <c r="P3654" s="74"/>
      <c r="Q3654" s="26"/>
      <c r="R3654" s="75"/>
    </row>
    <row r="3655" spans="7:18" x14ac:dyDescent="0.25">
      <c r="G3655" s="13"/>
      <c r="H3655" s="13"/>
      <c r="I3655" s="13">
        <v>362.70000000000601</v>
      </c>
      <c r="J3655" s="74">
        <f t="shared" si="179"/>
        <v>15.112500000000251</v>
      </c>
      <c r="K3655" s="26" t="e">
        <f t="shared" si="178"/>
        <v>#REF!</v>
      </c>
      <c r="L3655" s="75" t="e">
        <f t="shared" si="180"/>
        <v>#REF!</v>
      </c>
      <c r="O3655" s="13"/>
      <c r="P3655" s="74"/>
      <c r="Q3655" s="26"/>
      <c r="R3655" s="75"/>
    </row>
    <row r="3656" spans="7:18" x14ac:dyDescent="0.25">
      <c r="G3656" s="13"/>
      <c r="H3656" s="13"/>
      <c r="I3656" s="13">
        <v>362.80000000000598</v>
      </c>
      <c r="J3656" s="74">
        <f t="shared" si="179"/>
        <v>15.116666666666916</v>
      </c>
      <c r="K3656" s="26" t="e">
        <f t="shared" si="178"/>
        <v>#REF!</v>
      </c>
      <c r="L3656" s="75" t="e">
        <f t="shared" si="180"/>
        <v>#REF!</v>
      </c>
      <c r="O3656" s="13"/>
      <c r="P3656" s="74"/>
      <c r="Q3656" s="26"/>
      <c r="R3656" s="75"/>
    </row>
    <row r="3657" spans="7:18" x14ac:dyDescent="0.25">
      <c r="G3657" s="13"/>
      <c r="H3657" s="13"/>
      <c r="I3657" s="13">
        <v>362.900000000006</v>
      </c>
      <c r="J3657" s="74">
        <f t="shared" si="179"/>
        <v>15.120833333333584</v>
      </c>
      <c r="K3657" s="26" t="e">
        <f t="shared" si="178"/>
        <v>#REF!</v>
      </c>
      <c r="L3657" s="75" t="e">
        <f t="shared" si="180"/>
        <v>#REF!</v>
      </c>
      <c r="O3657" s="13"/>
      <c r="P3657" s="74"/>
      <c r="Q3657" s="26"/>
      <c r="R3657" s="75"/>
    </row>
    <row r="3658" spans="7:18" x14ac:dyDescent="0.25">
      <c r="G3658" s="13"/>
      <c r="H3658" s="13"/>
      <c r="I3658" s="13">
        <v>363.00000000000603</v>
      </c>
      <c r="J3658" s="74">
        <f t="shared" si="179"/>
        <v>15.12500000000025</v>
      </c>
      <c r="K3658" s="26" t="e">
        <f t="shared" si="178"/>
        <v>#REF!</v>
      </c>
      <c r="L3658" s="75" t="e">
        <f t="shared" si="180"/>
        <v>#REF!</v>
      </c>
      <c r="O3658" s="13"/>
      <c r="P3658" s="74"/>
      <c r="Q3658" s="26"/>
      <c r="R3658" s="75"/>
    </row>
    <row r="3659" spans="7:18" x14ac:dyDescent="0.25">
      <c r="G3659" s="13"/>
      <c r="H3659" s="13"/>
      <c r="I3659" s="13">
        <v>363.10000000000599</v>
      </c>
      <c r="J3659" s="74">
        <f t="shared" si="179"/>
        <v>15.129166666666917</v>
      </c>
      <c r="K3659" s="26" t="e">
        <f t="shared" si="178"/>
        <v>#REF!</v>
      </c>
      <c r="L3659" s="75" t="e">
        <f t="shared" si="180"/>
        <v>#REF!</v>
      </c>
      <c r="O3659" s="13"/>
      <c r="P3659" s="74"/>
      <c r="Q3659" s="26"/>
      <c r="R3659" s="75"/>
    </row>
    <row r="3660" spans="7:18" x14ac:dyDescent="0.25">
      <c r="G3660" s="13"/>
      <c r="H3660" s="13"/>
      <c r="I3660" s="13">
        <v>363.20000000000601</v>
      </c>
      <c r="J3660" s="74">
        <f t="shared" si="179"/>
        <v>15.133333333333583</v>
      </c>
      <c r="K3660" s="26" t="e">
        <f t="shared" si="178"/>
        <v>#REF!</v>
      </c>
      <c r="L3660" s="75" t="e">
        <f t="shared" si="180"/>
        <v>#REF!</v>
      </c>
      <c r="O3660" s="13"/>
      <c r="P3660" s="74"/>
      <c r="Q3660" s="26"/>
      <c r="R3660" s="75"/>
    </row>
    <row r="3661" spans="7:18" x14ac:dyDescent="0.25">
      <c r="G3661" s="13"/>
      <c r="H3661" s="13"/>
      <c r="I3661" s="13">
        <v>363.30000000000598</v>
      </c>
      <c r="J3661" s="74">
        <f t="shared" si="179"/>
        <v>15.13750000000025</v>
      </c>
      <c r="K3661" s="26" t="e">
        <f t="shared" si="178"/>
        <v>#REF!</v>
      </c>
      <c r="L3661" s="75" t="e">
        <f t="shared" si="180"/>
        <v>#REF!</v>
      </c>
      <c r="O3661" s="13"/>
      <c r="P3661" s="74"/>
      <c r="Q3661" s="26"/>
      <c r="R3661" s="75"/>
    </row>
    <row r="3662" spans="7:18" x14ac:dyDescent="0.25">
      <c r="G3662" s="13"/>
      <c r="H3662" s="13"/>
      <c r="I3662" s="13">
        <v>363.400000000006</v>
      </c>
      <c r="J3662" s="74">
        <f t="shared" si="179"/>
        <v>15.141666666666916</v>
      </c>
      <c r="K3662" s="26" t="e">
        <f t="shared" si="178"/>
        <v>#REF!</v>
      </c>
      <c r="L3662" s="75" t="e">
        <f t="shared" si="180"/>
        <v>#REF!</v>
      </c>
      <c r="O3662" s="13"/>
      <c r="P3662" s="74"/>
      <c r="Q3662" s="26"/>
      <c r="R3662" s="75"/>
    </row>
    <row r="3663" spans="7:18" x14ac:dyDescent="0.25">
      <c r="G3663" s="13"/>
      <c r="H3663" s="13"/>
      <c r="I3663" s="13">
        <v>363.50000000000603</v>
      </c>
      <c r="J3663" s="74">
        <f t="shared" si="179"/>
        <v>15.145833333333584</v>
      </c>
      <c r="K3663" s="26" t="e">
        <f t="shared" si="178"/>
        <v>#REF!</v>
      </c>
      <c r="L3663" s="75" t="e">
        <f t="shared" si="180"/>
        <v>#REF!</v>
      </c>
      <c r="O3663" s="13"/>
      <c r="P3663" s="74"/>
      <c r="Q3663" s="26"/>
      <c r="R3663" s="75"/>
    </row>
    <row r="3664" spans="7:18" x14ac:dyDescent="0.25">
      <c r="G3664" s="13"/>
      <c r="H3664" s="13"/>
      <c r="I3664" s="13">
        <v>363.60000000000599</v>
      </c>
      <c r="J3664" s="74">
        <f t="shared" si="179"/>
        <v>15.150000000000249</v>
      </c>
      <c r="K3664" s="26" t="e">
        <f t="shared" si="178"/>
        <v>#REF!</v>
      </c>
      <c r="L3664" s="75" t="e">
        <f t="shared" si="180"/>
        <v>#REF!</v>
      </c>
      <c r="O3664" s="13"/>
      <c r="P3664" s="74"/>
      <c r="Q3664" s="26"/>
      <c r="R3664" s="75"/>
    </row>
    <row r="3665" spans="7:18" x14ac:dyDescent="0.25">
      <c r="G3665" s="13"/>
      <c r="H3665" s="13"/>
      <c r="I3665" s="13">
        <v>363.70000000000601</v>
      </c>
      <c r="J3665" s="74">
        <f t="shared" si="179"/>
        <v>15.154166666666917</v>
      </c>
      <c r="K3665" s="26" t="e">
        <f t="shared" si="178"/>
        <v>#REF!</v>
      </c>
      <c r="L3665" s="75" t="e">
        <f t="shared" si="180"/>
        <v>#REF!</v>
      </c>
      <c r="O3665" s="13"/>
      <c r="P3665" s="74"/>
      <c r="Q3665" s="26"/>
      <c r="R3665" s="75"/>
    </row>
    <row r="3666" spans="7:18" x14ac:dyDescent="0.25">
      <c r="G3666" s="13"/>
      <c r="H3666" s="13"/>
      <c r="I3666" s="13">
        <v>363.80000000000598</v>
      </c>
      <c r="J3666" s="74">
        <f t="shared" si="179"/>
        <v>15.158333333333582</v>
      </c>
      <c r="K3666" s="26" t="e">
        <f t="shared" si="178"/>
        <v>#REF!</v>
      </c>
      <c r="L3666" s="75" t="e">
        <f t="shared" si="180"/>
        <v>#REF!</v>
      </c>
      <c r="O3666" s="13"/>
      <c r="P3666" s="74"/>
      <c r="Q3666" s="26"/>
      <c r="R3666" s="75"/>
    </row>
    <row r="3667" spans="7:18" x14ac:dyDescent="0.25">
      <c r="G3667" s="13"/>
      <c r="H3667" s="13"/>
      <c r="I3667" s="13">
        <v>363.900000000006</v>
      </c>
      <c r="J3667" s="74">
        <f t="shared" si="179"/>
        <v>15.16250000000025</v>
      </c>
      <c r="K3667" s="26" t="e">
        <f t="shared" si="178"/>
        <v>#REF!</v>
      </c>
      <c r="L3667" s="75" t="e">
        <f t="shared" si="180"/>
        <v>#REF!</v>
      </c>
      <c r="O3667" s="13"/>
      <c r="P3667" s="74"/>
      <c r="Q3667" s="26"/>
      <c r="R3667" s="75"/>
    </row>
    <row r="3668" spans="7:18" x14ac:dyDescent="0.25">
      <c r="G3668" s="13"/>
      <c r="H3668" s="13"/>
      <c r="I3668" s="13">
        <v>364.00000000000603</v>
      </c>
      <c r="J3668" s="74">
        <f t="shared" si="179"/>
        <v>15.166666666666918</v>
      </c>
      <c r="K3668" s="26" t="e">
        <f t="shared" si="178"/>
        <v>#REF!</v>
      </c>
      <c r="L3668" s="75" t="e">
        <f t="shared" si="180"/>
        <v>#REF!</v>
      </c>
      <c r="O3668" s="13"/>
      <c r="P3668" s="74"/>
      <c r="Q3668" s="26"/>
      <c r="R3668" s="75"/>
    </row>
    <row r="3669" spans="7:18" x14ac:dyDescent="0.25">
      <c r="G3669" s="13"/>
      <c r="H3669" s="13"/>
      <c r="I3669" s="13">
        <v>364.10000000000599</v>
      </c>
      <c r="J3669" s="74">
        <f t="shared" si="179"/>
        <v>15.170833333333583</v>
      </c>
      <c r="K3669" s="26" t="e">
        <f t="shared" si="178"/>
        <v>#REF!</v>
      </c>
      <c r="L3669" s="75" t="e">
        <f t="shared" si="180"/>
        <v>#REF!</v>
      </c>
      <c r="O3669" s="13"/>
      <c r="P3669" s="74"/>
      <c r="Q3669" s="26"/>
      <c r="R3669" s="75"/>
    </row>
    <row r="3670" spans="7:18" x14ac:dyDescent="0.25">
      <c r="G3670" s="13"/>
      <c r="H3670" s="13"/>
      <c r="I3670" s="13">
        <v>364.20000000000601</v>
      </c>
      <c r="J3670" s="74">
        <f t="shared" si="179"/>
        <v>15.175000000000251</v>
      </c>
      <c r="K3670" s="26" t="e">
        <f t="shared" si="178"/>
        <v>#REF!</v>
      </c>
      <c r="L3670" s="75" t="e">
        <f t="shared" si="180"/>
        <v>#REF!</v>
      </c>
      <c r="O3670" s="13"/>
      <c r="P3670" s="74"/>
      <c r="Q3670" s="26"/>
      <c r="R3670" s="75"/>
    </row>
    <row r="3671" spans="7:18" x14ac:dyDescent="0.25">
      <c r="G3671" s="13"/>
      <c r="H3671" s="13"/>
      <c r="I3671" s="13">
        <v>364.30000000000598</v>
      </c>
      <c r="J3671" s="74">
        <f t="shared" si="179"/>
        <v>15.179166666666916</v>
      </c>
      <c r="K3671" s="26" t="e">
        <f t="shared" si="178"/>
        <v>#REF!</v>
      </c>
      <c r="L3671" s="75" t="e">
        <f t="shared" si="180"/>
        <v>#REF!</v>
      </c>
      <c r="O3671" s="13"/>
      <c r="P3671" s="74"/>
      <c r="Q3671" s="26"/>
      <c r="R3671" s="75"/>
    </row>
    <row r="3672" spans="7:18" x14ac:dyDescent="0.25">
      <c r="G3672" s="13"/>
      <c r="H3672" s="13"/>
      <c r="I3672" s="13">
        <v>364.400000000006</v>
      </c>
      <c r="J3672" s="74">
        <f t="shared" si="179"/>
        <v>15.183333333333584</v>
      </c>
      <c r="K3672" s="26" t="e">
        <f t="shared" si="178"/>
        <v>#REF!</v>
      </c>
      <c r="L3672" s="75" t="e">
        <f t="shared" si="180"/>
        <v>#REF!</v>
      </c>
      <c r="O3672" s="13"/>
      <c r="P3672" s="74"/>
      <c r="Q3672" s="26"/>
      <c r="R3672" s="75"/>
    </row>
    <row r="3673" spans="7:18" x14ac:dyDescent="0.25">
      <c r="G3673" s="13"/>
      <c r="H3673" s="13"/>
      <c r="I3673" s="13">
        <v>364.50000000000603</v>
      </c>
      <c r="J3673" s="74">
        <f t="shared" si="179"/>
        <v>15.18750000000025</v>
      </c>
      <c r="K3673" s="26" t="e">
        <f t="shared" si="178"/>
        <v>#REF!</v>
      </c>
      <c r="L3673" s="75" t="e">
        <f t="shared" si="180"/>
        <v>#REF!</v>
      </c>
      <c r="O3673" s="13"/>
      <c r="P3673" s="74"/>
      <c r="Q3673" s="26"/>
      <c r="R3673" s="75"/>
    </row>
    <row r="3674" spans="7:18" x14ac:dyDescent="0.25">
      <c r="G3674" s="13"/>
      <c r="H3674" s="13"/>
      <c r="I3674" s="13">
        <v>364.60000000000701</v>
      </c>
      <c r="J3674" s="74">
        <f t="shared" si="179"/>
        <v>15.19166666666696</v>
      </c>
      <c r="K3674" s="26" t="e">
        <f t="shared" si="178"/>
        <v>#REF!</v>
      </c>
      <c r="L3674" s="75" t="e">
        <f t="shared" si="180"/>
        <v>#REF!</v>
      </c>
      <c r="O3674" s="13"/>
      <c r="P3674" s="74"/>
      <c r="Q3674" s="26"/>
      <c r="R3674" s="75"/>
    </row>
    <row r="3675" spans="7:18" x14ac:dyDescent="0.25">
      <c r="G3675" s="13"/>
      <c r="H3675" s="13"/>
      <c r="I3675" s="13">
        <v>364.70000000000601</v>
      </c>
      <c r="J3675" s="74">
        <f t="shared" si="179"/>
        <v>15.195833333333583</v>
      </c>
      <c r="K3675" s="26" t="e">
        <f t="shared" si="178"/>
        <v>#REF!</v>
      </c>
      <c r="L3675" s="75" t="e">
        <f t="shared" si="180"/>
        <v>#REF!</v>
      </c>
      <c r="O3675" s="13"/>
      <c r="P3675" s="74"/>
      <c r="Q3675" s="26"/>
      <c r="R3675" s="75"/>
    </row>
    <row r="3676" spans="7:18" x14ac:dyDescent="0.25">
      <c r="G3676" s="13"/>
      <c r="H3676" s="13"/>
      <c r="I3676" s="13">
        <v>364.800000000007</v>
      </c>
      <c r="J3676" s="74">
        <f t="shared" si="179"/>
        <v>15.200000000000292</v>
      </c>
      <c r="K3676" s="26" t="e">
        <f t="shared" ref="K3676:K3739" si="181">100%-EXP(-I3676/24*$B$10)</f>
        <v>#REF!</v>
      </c>
      <c r="L3676" s="75" t="e">
        <f t="shared" si="180"/>
        <v>#REF!</v>
      </c>
      <c r="O3676" s="13"/>
      <c r="P3676" s="74"/>
      <c r="Q3676" s="26"/>
      <c r="R3676" s="75"/>
    </row>
    <row r="3677" spans="7:18" x14ac:dyDescent="0.25">
      <c r="G3677" s="13"/>
      <c r="H3677" s="13"/>
      <c r="I3677" s="13">
        <v>364.90000000000703</v>
      </c>
      <c r="J3677" s="74">
        <f t="shared" si="179"/>
        <v>15.204166666666959</v>
      </c>
      <c r="K3677" s="26" t="e">
        <f t="shared" si="181"/>
        <v>#REF!</v>
      </c>
      <c r="L3677" s="75" t="e">
        <f t="shared" si="180"/>
        <v>#REF!</v>
      </c>
      <c r="O3677" s="13"/>
      <c r="P3677" s="74"/>
      <c r="Q3677" s="26"/>
      <c r="R3677" s="75"/>
    </row>
    <row r="3678" spans="7:18" x14ac:dyDescent="0.25">
      <c r="G3678" s="13"/>
      <c r="H3678" s="13"/>
      <c r="I3678" s="13">
        <v>365.00000000000699</v>
      </c>
      <c r="J3678" s="74">
        <f t="shared" si="179"/>
        <v>15.208333333333625</v>
      </c>
      <c r="K3678" s="26" t="e">
        <f t="shared" si="181"/>
        <v>#REF!</v>
      </c>
      <c r="L3678" s="75" t="e">
        <f t="shared" si="180"/>
        <v>#REF!</v>
      </c>
      <c r="O3678" s="13"/>
      <c r="P3678" s="74"/>
      <c r="Q3678" s="26"/>
      <c r="R3678" s="75"/>
    </row>
    <row r="3679" spans="7:18" x14ac:dyDescent="0.25">
      <c r="G3679" s="13"/>
      <c r="H3679" s="13"/>
      <c r="I3679" s="13">
        <v>365.10000000000701</v>
      </c>
      <c r="J3679" s="74">
        <f t="shared" si="179"/>
        <v>15.212500000000292</v>
      </c>
      <c r="K3679" s="26" t="e">
        <f t="shared" si="181"/>
        <v>#REF!</v>
      </c>
      <c r="L3679" s="75" t="e">
        <f t="shared" si="180"/>
        <v>#REF!</v>
      </c>
      <c r="O3679" s="13"/>
      <c r="P3679" s="74"/>
      <c r="Q3679" s="26"/>
      <c r="R3679" s="75"/>
    </row>
    <row r="3680" spans="7:18" x14ac:dyDescent="0.25">
      <c r="G3680" s="13"/>
      <c r="H3680" s="13"/>
      <c r="I3680" s="13">
        <v>365.20000000000698</v>
      </c>
      <c r="J3680" s="74">
        <f t="shared" si="179"/>
        <v>15.216666666666958</v>
      </c>
      <c r="K3680" s="26" t="e">
        <f t="shared" si="181"/>
        <v>#REF!</v>
      </c>
      <c r="L3680" s="75" t="e">
        <f t="shared" si="180"/>
        <v>#REF!</v>
      </c>
      <c r="O3680" s="13"/>
      <c r="P3680" s="74"/>
      <c r="Q3680" s="26"/>
      <c r="R3680" s="75"/>
    </row>
    <row r="3681" spans="7:18" x14ac:dyDescent="0.25">
      <c r="G3681" s="13"/>
      <c r="H3681" s="13"/>
      <c r="I3681" s="13">
        <v>365.300000000007</v>
      </c>
      <c r="J3681" s="74">
        <f t="shared" si="179"/>
        <v>15.220833333333625</v>
      </c>
      <c r="K3681" s="26" t="e">
        <f t="shared" si="181"/>
        <v>#REF!</v>
      </c>
      <c r="L3681" s="75" t="e">
        <f t="shared" si="180"/>
        <v>#REF!</v>
      </c>
      <c r="O3681" s="13"/>
      <c r="P3681" s="74"/>
      <c r="Q3681" s="26"/>
      <c r="R3681" s="75"/>
    </row>
    <row r="3682" spans="7:18" x14ac:dyDescent="0.25">
      <c r="G3682" s="13"/>
      <c r="H3682" s="13"/>
      <c r="I3682" s="13">
        <v>365.40000000000703</v>
      </c>
      <c r="J3682" s="74">
        <f t="shared" si="179"/>
        <v>15.225000000000293</v>
      </c>
      <c r="K3682" s="26" t="e">
        <f t="shared" si="181"/>
        <v>#REF!</v>
      </c>
      <c r="L3682" s="75" t="e">
        <f t="shared" si="180"/>
        <v>#REF!</v>
      </c>
      <c r="O3682" s="13"/>
      <c r="P3682" s="74"/>
      <c r="Q3682" s="26"/>
      <c r="R3682" s="75"/>
    </row>
    <row r="3683" spans="7:18" x14ac:dyDescent="0.25">
      <c r="G3683" s="13"/>
      <c r="H3683" s="13"/>
      <c r="I3683" s="13">
        <v>365.50000000000699</v>
      </c>
      <c r="J3683" s="74">
        <f t="shared" si="179"/>
        <v>15.229166666666957</v>
      </c>
      <c r="K3683" s="26" t="e">
        <f t="shared" si="181"/>
        <v>#REF!</v>
      </c>
      <c r="L3683" s="75" t="e">
        <f t="shared" si="180"/>
        <v>#REF!</v>
      </c>
      <c r="O3683" s="13"/>
      <c r="P3683" s="74"/>
      <c r="Q3683" s="26"/>
      <c r="R3683" s="75"/>
    </row>
    <row r="3684" spans="7:18" x14ac:dyDescent="0.25">
      <c r="G3684" s="13"/>
      <c r="H3684" s="13"/>
      <c r="I3684" s="13">
        <v>365.60000000000701</v>
      </c>
      <c r="J3684" s="74">
        <f t="shared" si="179"/>
        <v>15.233333333333626</v>
      </c>
      <c r="K3684" s="26" t="e">
        <f t="shared" si="181"/>
        <v>#REF!</v>
      </c>
      <c r="L3684" s="75" t="e">
        <f t="shared" si="180"/>
        <v>#REF!</v>
      </c>
      <c r="O3684" s="13"/>
      <c r="P3684" s="74"/>
      <c r="Q3684" s="26"/>
      <c r="R3684" s="75"/>
    </row>
    <row r="3685" spans="7:18" x14ac:dyDescent="0.25">
      <c r="G3685" s="13"/>
      <c r="H3685" s="13"/>
      <c r="I3685" s="13">
        <v>365.70000000000698</v>
      </c>
      <c r="J3685" s="74">
        <f t="shared" si="179"/>
        <v>15.23750000000029</v>
      </c>
      <c r="K3685" s="26" t="e">
        <f t="shared" si="181"/>
        <v>#REF!</v>
      </c>
      <c r="L3685" s="75" t="e">
        <f t="shared" si="180"/>
        <v>#REF!</v>
      </c>
      <c r="O3685" s="13"/>
      <c r="P3685" s="74"/>
      <c r="Q3685" s="26"/>
      <c r="R3685" s="75"/>
    </row>
    <row r="3686" spans="7:18" x14ac:dyDescent="0.25">
      <c r="G3686" s="13"/>
      <c r="H3686" s="13"/>
      <c r="I3686" s="13">
        <v>365.800000000007</v>
      </c>
      <c r="J3686" s="74">
        <f t="shared" si="179"/>
        <v>15.241666666666958</v>
      </c>
      <c r="K3686" s="26" t="e">
        <f t="shared" si="181"/>
        <v>#REF!</v>
      </c>
      <c r="L3686" s="75" t="e">
        <f t="shared" si="180"/>
        <v>#REF!</v>
      </c>
      <c r="O3686" s="13"/>
      <c r="P3686" s="74"/>
      <c r="Q3686" s="26"/>
      <c r="R3686" s="75"/>
    </row>
    <row r="3687" spans="7:18" x14ac:dyDescent="0.25">
      <c r="G3687" s="13"/>
      <c r="H3687" s="13"/>
      <c r="I3687" s="13">
        <v>365.90000000000703</v>
      </c>
      <c r="J3687" s="74">
        <f t="shared" si="179"/>
        <v>15.245833333333627</v>
      </c>
      <c r="K3687" s="26" t="e">
        <f t="shared" si="181"/>
        <v>#REF!</v>
      </c>
      <c r="L3687" s="75" t="e">
        <f t="shared" si="180"/>
        <v>#REF!</v>
      </c>
      <c r="O3687" s="13"/>
      <c r="P3687" s="74"/>
      <c r="Q3687" s="26"/>
      <c r="R3687" s="75"/>
    </row>
    <row r="3688" spans="7:18" x14ac:dyDescent="0.25">
      <c r="G3688" s="13"/>
      <c r="H3688" s="13"/>
      <c r="I3688" s="13">
        <v>366.00000000000699</v>
      </c>
      <c r="J3688" s="74">
        <f t="shared" si="179"/>
        <v>15.250000000000291</v>
      </c>
      <c r="K3688" s="26" t="e">
        <f t="shared" si="181"/>
        <v>#REF!</v>
      </c>
      <c r="L3688" s="75" t="e">
        <f t="shared" si="180"/>
        <v>#REF!</v>
      </c>
      <c r="O3688" s="13"/>
      <c r="P3688" s="74"/>
      <c r="Q3688" s="26"/>
      <c r="R3688" s="75"/>
    </row>
    <row r="3689" spans="7:18" x14ac:dyDescent="0.25">
      <c r="G3689" s="13"/>
      <c r="H3689" s="13"/>
      <c r="I3689" s="13">
        <v>366.10000000000701</v>
      </c>
      <c r="J3689" s="74">
        <f t="shared" si="179"/>
        <v>15.25416666666696</v>
      </c>
      <c r="K3689" s="26" t="e">
        <f t="shared" si="181"/>
        <v>#REF!</v>
      </c>
      <c r="L3689" s="75" t="e">
        <f t="shared" si="180"/>
        <v>#REF!</v>
      </c>
      <c r="O3689" s="13"/>
      <c r="P3689" s="74"/>
      <c r="Q3689" s="26"/>
      <c r="R3689" s="75"/>
    </row>
    <row r="3690" spans="7:18" x14ac:dyDescent="0.25">
      <c r="G3690" s="13"/>
      <c r="H3690" s="13"/>
      <c r="I3690" s="13">
        <v>366.20000000000698</v>
      </c>
      <c r="J3690" s="74">
        <f t="shared" si="179"/>
        <v>15.258333333333624</v>
      </c>
      <c r="K3690" s="26" t="e">
        <f t="shared" si="181"/>
        <v>#REF!</v>
      </c>
      <c r="L3690" s="75" t="e">
        <f t="shared" si="180"/>
        <v>#REF!</v>
      </c>
      <c r="O3690" s="13"/>
      <c r="P3690" s="74"/>
      <c r="Q3690" s="26"/>
      <c r="R3690" s="75"/>
    </row>
    <row r="3691" spans="7:18" x14ac:dyDescent="0.25">
      <c r="G3691" s="13"/>
      <c r="H3691" s="13"/>
      <c r="I3691" s="13">
        <v>366.300000000007</v>
      </c>
      <c r="J3691" s="74">
        <f t="shared" si="179"/>
        <v>15.262500000000292</v>
      </c>
      <c r="K3691" s="26" t="e">
        <f t="shared" si="181"/>
        <v>#REF!</v>
      </c>
      <c r="L3691" s="75" t="e">
        <f t="shared" si="180"/>
        <v>#REF!</v>
      </c>
      <c r="O3691" s="13"/>
      <c r="P3691" s="74"/>
      <c r="Q3691" s="26"/>
      <c r="R3691" s="75"/>
    </row>
    <row r="3692" spans="7:18" x14ac:dyDescent="0.25">
      <c r="G3692" s="13"/>
      <c r="H3692" s="13"/>
      <c r="I3692" s="13">
        <v>366.40000000000703</v>
      </c>
      <c r="J3692" s="74">
        <f t="shared" si="179"/>
        <v>15.266666666666959</v>
      </c>
      <c r="K3692" s="26" t="e">
        <f t="shared" si="181"/>
        <v>#REF!</v>
      </c>
      <c r="L3692" s="75" t="e">
        <f t="shared" si="180"/>
        <v>#REF!</v>
      </c>
      <c r="O3692" s="13"/>
      <c r="P3692" s="74"/>
      <c r="Q3692" s="26"/>
      <c r="R3692" s="75"/>
    </row>
    <row r="3693" spans="7:18" x14ac:dyDescent="0.25">
      <c r="G3693" s="13"/>
      <c r="H3693" s="13"/>
      <c r="I3693" s="13">
        <v>366.50000000000699</v>
      </c>
      <c r="J3693" s="74">
        <f t="shared" si="179"/>
        <v>15.270833333333625</v>
      </c>
      <c r="K3693" s="26" t="e">
        <f t="shared" si="181"/>
        <v>#REF!</v>
      </c>
      <c r="L3693" s="75" t="e">
        <f t="shared" si="180"/>
        <v>#REF!</v>
      </c>
      <c r="O3693" s="13"/>
      <c r="P3693" s="74"/>
      <c r="Q3693" s="26"/>
      <c r="R3693" s="75"/>
    </row>
    <row r="3694" spans="7:18" x14ac:dyDescent="0.25">
      <c r="G3694" s="13"/>
      <c r="H3694" s="13"/>
      <c r="I3694" s="13">
        <v>366.60000000000701</v>
      </c>
      <c r="J3694" s="74">
        <f t="shared" si="179"/>
        <v>15.275000000000292</v>
      </c>
      <c r="K3694" s="26" t="e">
        <f t="shared" si="181"/>
        <v>#REF!</v>
      </c>
      <c r="L3694" s="75" t="e">
        <f t="shared" si="180"/>
        <v>#REF!</v>
      </c>
      <c r="O3694" s="13"/>
      <c r="P3694" s="74"/>
      <c r="Q3694" s="26"/>
      <c r="R3694" s="75"/>
    </row>
    <row r="3695" spans="7:18" x14ac:dyDescent="0.25">
      <c r="G3695" s="13"/>
      <c r="H3695" s="13"/>
      <c r="I3695" s="13">
        <v>366.70000000000698</v>
      </c>
      <c r="J3695" s="74">
        <f t="shared" si="179"/>
        <v>15.279166666666958</v>
      </c>
      <c r="K3695" s="26" t="e">
        <f t="shared" si="181"/>
        <v>#REF!</v>
      </c>
      <c r="L3695" s="75" t="e">
        <f t="shared" si="180"/>
        <v>#REF!</v>
      </c>
      <c r="O3695" s="13"/>
      <c r="P3695" s="74"/>
      <c r="Q3695" s="26"/>
      <c r="R3695" s="75"/>
    </row>
    <row r="3696" spans="7:18" x14ac:dyDescent="0.25">
      <c r="G3696" s="13"/>
      <c r="H3696" s="13"/>
      <c r="I3696" s="13">
        <v>366.800000000007</v>
      </c>
      <c r="J3696" s="74">
        <f t="shared" si="179"/>
        <v>15.283333333333625</v>
      </c>
      <c r="K3696" s="26" t="e">
        <f t="shared" si="181"/>
        <v>#REF!</v>
      </c>
      <c r="L3696" s="75" t="e">
        <f t="shared" si="180"/>
        <v>#REF!</v>
      </c>
      <c r="O3696" s="13"/>
      <c r="P3696" s="74"/>
      <c r="Q3696" s="26"/>
      <c r="R3696" s="75"/>
    </row>
    <row r="3697" spans="7:18" x14ac:dyDescent="0.25">
      <c r="G3697" s="13"/>
      <c r="H3697" s="13"/>
      <c r="I3697" s="13">
        <v>366.90000000000703</v>
      </c>
      <c r="J3697" s="74">
        <f t="shared" si="179"/>
        <v>15.287500000000293</v>
      </c>
      <c r="K3697" s="26" t="e">
        <f t="shared" si="181"/>
        <v>#REF!</v>
      </c>
      <c r="L3697" s="75" t="e">
        <f t="shared" si="180"/>
        <v>#REF!</v>
      </c>
      <c r="O3697" s="13"/>
      <c r="P3697" s="74"/>
      <c r="Q3697" s="26"/>
      <c r="R3697" s="75"/>
    </row>
    <row r="3698" spans="7:18" x14ac:dyDescent="0.25">
      <c r="G3698" s="13"/>
      <c r="H3698" s="13"/>
      <c r="I3698" s="13">
        <v>367.00000000000699</v>
      </c>
      <c r="J3698" s="74">
        <f t="shared" si="179"/>
        <v>15.291666666666957</v>
      </c>
      <c r="K3698" s="26" t="e">
        <f t="shared" si="181"/>
        <v>#REF!</v>
      </c>
      <c r="L3698" s="75" t="e">
        <f t="shared" si="180"/>
        <v>#REF!</v>
      </c>
      <c r="O3698" s="13"/>
      <c r="P3698" s="74"/>
      <c r="Q3698" s="26"/>
      <c r="R3698" s="75"/>
    </row>
    <row r="3699" spans="7:18" x14ac:dyDescent="0.25">
      <c r="G3699" s="13"/>
      <c r="H3699" s="13"/>
      <c r="I3699" s="13">
        <v>367.10000000000701</v>
      </c>
      <c r="J3699" s="74">
        <f t="shared" si="179"/>
        <v>15.295833333333626</v>
      </c>
      <c r="K3699" s="26" t="e">
        <f t="shared" si="181"/>
        <v>#REF!</v>
      </c>
      <c r="L3699" s="75" t="e">
        <f t="shared" si="180"/>
        <v>#REF!</v>
      </c>
      <c r="O3699" s="13"/>
      <c r="P3699" s="74"/>
      <c r="Q3699" s="26"/>
      <c r="R3699" s="75"/>
    </row>
    <row r="3700" spans="7:18" x14ac:dyDescent="0.25">
      <c r="G3700" s="13"/>
      <c r="H3700" s="13"/>
      <c r="I3700" s="13">
        <v>367.20000000000698</v>
      </c>
      <c r="J3700" s="74">
        <f t="shared" si="179"/>
        <v>15.30000000000029</v>
      </c>
      <c r="K3700" s="26" t="e">
        <f t="shared" si="181"/>
        <v>#REF!</v>
      </c>
      <c r="L3700" s="75" t="e">
        <f t="shared" si="180"/>
        <v>#REF!</v>
      </c>
      <c r="O3700" s="13"/>
      <c r="P3700" s="74"/>
      <c r="Q3700" s="26"/>
      <c r="R3700" s="75"/>
    </row>
    <row r="3701" spans="7:18" x14ac:dyDescent="0.25">
      <c r="G3701" s="13"/>
      <c r="H3701" s="13"/>
      <c r="I3701" s="13">
        <v>367.300000000007</v>
      </c>
      <c r="J3701" s="74">
        <f t="shared" si="179"/>
        <v>15.304166666666958</v>
      </c>
      <c r="K3701" s="26" t="e">
        <f t="shared" si="181"/>
        <v>#REF!</v>
      </c>
      <c r="L3701" s="75" t="e">
        <f t="shared" si="180"/>
        <v>#REF!</v>
      </c>
      <c r="O3701" s="13"/>
      <c r="P3701" s="74"/>
      <c r="Q3701" s="26"/>
      <c r="R3701" s="75"/>
    </row>
    <row r="3702" spans="7:18" x14ac:dyDescent="0.25">
      <c r="G3702" s="13"/>
      <c r="H3702" s="13"/>
      <c r="I3702" s="13">
        <v>367.40000000000703</v>
      </c>
      <c r="J3702" s="74">
        <f t="shared" si="179"/>
        <v>15.308333333333627</v>
      </c>
      <c r="K3702" s="26" t="e">
        <f t="shared" si="181"/>
        <v>#REF!</v>
      </c>
      <c r="L3702" s="75" t="e">
        <f t="shared" si="180"/>
        <v>#REF!</v>
      </c>
      <c r="O3702" s="13"/>
      <c r="P3702" s="74"/>
      <c r="Q3702" s="26"/>
      <c r="R3702" s="75"/>
    </row>
    <row r="3703" spans="7:18" x14ac:dyDescent="0.25">
      <c r="G3703" s="13"/>
      <c r="H3703" s="13"/>
      <c r="I3703" s="13">
        <v>367.50000000000699</v>
      </c>
      <c r="J3703" s="74">
        <f t="shared" si="179"/>
        <v>15.312500000000291</v>
      </c>
      <c r="K3703" s="26" t="e">
        <f t="shared" si="181"/>
        <v>#REF!</v>
      </c>
      <c r="L3703" s="75" t="e">
        <f t="shared" si="180"/>
        <v>#REF!</v>
      </c>
      <c r="O3703" s="13"/>
      <c r="P3703" s="74"/>
      <c r="Q3703" s="26"/>
      <c r="R3703" s="75"/>
    </row>
    <row r="3704" spans="7:18" x14ac:dyDescent="0.25">
      <c r="G3704" s="13"/>
      <c r="H3704" s="13"/>
      <c r="I3704" s="13">
        <v>367.60000000000701</v>
      </c>
      <c r="J3704" s="74">
        <f t="shared" si="179"/>
        <v>15.31666666666696</v>
      </c>
      <c r="K3704" s="26" t="e">
        <f t="shared" si="181"/>
        <v>#REF!</v>
      </c>
      <c r="L3704" s="75" t="e">
        <f t="shared" si="180"/>
        <v>#REF!</v>
      </c>
      <c r="O3704" s="13"/>
      <c r="P3704" s="74"/>
      <c r="Q3704" s="26"/>
      <c r="R3704" s="75"/>
    </row>
    <row r="3705" spans="7:18" x14ac:dyDescent="0.25">
      <c r="G3705" s="13"/>
      <c r="H3705" s="13"/>
      <c r="I3705" s="13">
        <v>367.70000000000698</v>
      </c>
      <c r="J3705" s="74">
        <f t="shared" si="179"/>
        <v>15.320833333333624</v>
      </c>
      <c r="K3705" s="26" t="e">
        <f t="shared" si="181"/>
        <v>#REF!</v>
      </c>
      <c r="L3705" s="75" t="e">
        <f t="shared" si="180"/>
        <v>#REF!</v>
      </c>
      <c r="O3705" s="13"/>
      <c r="P3705" s="74"/>
      <c r="Q3705" s="26"/>
      <c r="R3705" s="75"/>
    </row>
    <row r="3706" spans="7:18" x14ac:dyDescent="0.25">
      <c r="G3706" s="13"/>
      <c r="H3706" s="13"/>
      <c r="I3706" s="13">
        <v>367.800000000007</v>
      </c>
      <c r="J3706" s="74">
        <f t="shared" si="179"/>
        <v>15.325000000000292</v>
      </c>
      <c r="K3706" s="26" t="e">
        <f t="shared" si="181"/>
        <v>#REF!</v>
      </c>
      <c r="L3706" s="75" t="e">
        <f t="shared" si="180"/>
        <v>#REF!</v>
      </c>
      <c r="O3706" s="13"/>
      <c r="P3706" s="74"/>
      <c r="Q3706" s="26"/>
      <c r="R3706" s="75"/>
    </row>
    <row r="3707" spans="7:18" x14ac:dyDescent="0.25">
      <c r="G3707" s="13"/>
      <c r="H3707" s="13"/>
      <c r="I3707" s="13">
        <v>367.90000000000703</v>
      </c>
      <c r="J3707" s="74">
        <f t="shared" si="179"/>
        <v>15.329166666666959</v>
      </c>
      <c r="K3707" s="26" t="e">
        <f t="shared" si="181"/>
        <v>#REF!</v>
      </c>
      <c r="L3707" s="75" t="e">
        <f t="shared" si="180"/>
        <v>#REF!</v>
      </c>
      <c r="O3707" s="13"/>
      <c r="P3707" s="74"/>
      <c r="Q3707" s="26"/>
      <c r="R3707" s="75"/>
    </row>
    <row r="3708" spans="7:18" x14ac:dyDescent="0.25">
      <c r="G3708" s="13"/>
      <c r="H3708" s="13"/>
      <c r="I3708" s="13">
        <v>368.00000000000699</v>
      </c>
      <c r="J3708" s="74">
        <f t="shared" si="179"/>
        <v>15.333333333333625</v>
      </c>
      <c r="K3708" s="26" t="e">
        <f t="shared" si="181"/>
        <v>#REF!</v>
      </c>
      <c r="L3708" s="75" t="e">
        <f t="shared" si="180"/>
        <v>#REF!</v>
      </c>
      <c r="O3708" s="13"/>
      <c r="P3708" s="74"/>
      <c r="Q3708" s="26"/>
      <c r="R3708" s="75"/>
    </row>
    <row r="3709" spans="7:18" x14ac:dyDescent="0.25">
      <c r="G3709" s="13"/>
      <c r="H3709" s="13"/>
      <c r="I3709" s="13">
        <v>368.10000000000701</v>
      </c>
      <c r="J3709" s="74">
        <f t="shared" si="179"/>
        <v>15.337500000000292</v>
      </c>
      <c r="K3709" s="26" t="e">
        <f t="shared" si="181"/>
        <v>#REF!</v>
      </c>
      <c r="L3709" s="75" t="e">
        <f t="shared" si="180"/>
        <v>#REF!</v>
      </c>
      <c r="O3709" s="13"/>
      <c r="P3709" s="74"/>
      <c r="Q3709" s="26"/>
      <c r="R3709" s="75"/>
    </row>
    <row r="3710" spans="7:18" x14ac:dyDescent="0.25">
      <c r="G3710" s="13"/>
      <c r="H3710" s="13"/>
      <c r="I3710" s="13">
        <v>368.20000000000698</v>
      </c>
      <c r="J3710" s="74">
        <f t="shared" si="179"/>
        <v>15.341666666666958</v>
      </c>
      <c r="K3710" s="26" t="e">
        <f t="shared" si="181"/>
        <v>#REF!</v>
      </c>
      <c r="L3710" s="75" t="e">
        <f t="shared" si="180"/>
        <v>#REF!</v>
      </c>
      <c r="O3710" s="13"/>
      <c r="P3710" s="74"/>
      <c r="Q3710" s="26"/>
      <c r="R3710" s="75"/>
    </row>
    <row r="3711" spans="7:18" x14ac:dyDescent="0.25">
      <c r="G3711" s="13"/>
      <c r="H3711" s="13"/>
      <c r="I3711" s="13">
        <v>368.300000000007</v>
      </c>
      <c r="J3711" s="74">
        <f t="shared" si="179"/>
        <v>15.345833333333625</v>
      </c>
      <c r="K3711" s="26" t="e">
        <f t="shared" si="181"/>
        <v>#REF!</v>
      </c>
      <c r="L3711" s="75" t="e">
        <f t="shared" si="180"/>
        <v>#REF!</v>
      </c>
      <c r="O3711" s="13"/>
      <c r="P3711" s="74"/>
      <c r="Q3711" s="26"/>
      <c r="R3711" s="75"/>
    </row>
    <row r="3712" spans="7:18" x14ac:dyDescent="0.25">
      <c r="G3712" s="13"/>
      <c r="H3712" s="13"/>
      <c r="I3712" s="13">
        <v>368.40000000000703</v>
      </c>
      <c r="J3712" s="74">
        <f t="shared" si="179"/>
        <v>15.350000000000293</v>
      </c>
      <c r="K3712" s="26" t="e">
        <f t="shared" si="181"/>
        <v>#REF!</v>
      </c>
      <c r="L3712" s="75" t="e">
        <f t="shared" si="180"/>
        <v>#REF!</v>
      </c>
      <c r="O3712" s="13"/>
      <c r="P3712" s="74"/>
      <c r="Q3712" s="26"/>
      <c r="R3712" s="75"/>
    </row>
    <row r="3713" spans="7:18" x14ac:dyDescent="0.25">
      <c r="G3713" s="13"/>
      <c r="H3713" s="13"/>
      <c r="I3713" s="13">
        <v>368.50000000000699</v>
      </c>
      <c r="J3713" s="74">
        <f t="shared" si="179"/>
        <v>15.354166666666957</v>
      </c>
      <c r="K3713" s="26" t="e">
        <f t="shared" si="181"/>
        <v>#REF!</v>
      </c>
      <c r="L3713" s="75" t="e">
        <f t="shared" si="180"/>
        <v>#REF!</v>
      </c>
      <c r="O3713" s="13"/>
      <c r="P3713" s="74"/>
      <c r="Q3713" s="26"/>
      <c r="R3713" s="75"/>
    </row>
    <row r="3714" spans="7:18" x14ac:dyDescent="0.25">
      <c r="G3714" s="13"/>
      <c r="H3714" s="13"/>
      <c r="I3714" s="13">
        <v>368.60000000000701</v>
      </c>
      <c r="J3714" s="74">
        <f t="shared" si="179"/>
        <v>15.358333333333626</v>
      </c>
      <c r="K3714" s="26" t="e">
        <f t="shared" si="181"/>
        <v>#REF!</v>
      </c>
      <c r="L3714" s="75" t="e">
        <f t="shared" si="180"/>
        <v>#REF!</v>
      </c>
      <c r="O3714" s="13"/>
      <c r="P3714" s="74"/>
      <c r="Q3714" s="26"/>
      <c r="R3714" s="75"/>
    </row>
    <row r="3715" spans="7:18" x14ac:dyDescent="0.25">
      <c r="G3715" s="13"/>
      <c r="H3715" s="13"/>
      <c r="I3715" s="13">
        <v>368.70000000000698</v>
      </c>
      <c r="J3715" s="74">
        <f t="shared" ref="J3715:J3778" si="182">I3715/24</f>
        <v>15.36250000000029</v>
      </c>
      <c r="K3715" s="26" t="e">
        <f t="shared" si="181"/>
        <v>#REF!</v>
      </c>
      <c r="L3715" s="75" t="e">
        <f t="shared" ref="L3715:L3778" si="183">K3715-K3714</f>
        <v>#REF!</v>
      </c>
      <c r="O3715" s="13"/>
      <c r="P3715" s="74"/>
      <c r="Q3715" s="26"/>
      <c r="R3715" s="75"/>
    </row>
    <row r="3716" spans="7:18" x14ac:dyDescent="0.25">
      <c r="G3716" s="13"/>
      <c r="H3716" s="13"/>
      <c r="I3716" s="13">
        <v>368.800000000007</v>
      </c>
      <c r="J3716" s="74">
        <f t="shared" si="182"/>
        <v>15.366666666666958</v>
      </c>
      <c r="K3716" s="26" t="e">
        <f t="shared" si="181"/>
        <v>#REF!</v>
      </c>
      <c r="L3716" s="75" t="e">
        <f t="shared" si="183"/>
        <v>#REF!</v>
      </c>
      <c r="O3716" s="13"/>
      <c r="P3716" s="74"/>
      <c r="Q3716" s="26"/>
      <c r="R3716" s="75"/>
    </row>
    <row r="3717" spans="7:18" x14ac:dyDescent="0.25">
      <c r="G3717" s="13"/>
      <c r="H3717" s="13"/>
      <c r="I3717" s="13">
        <v>368.90000000000703</v>
      </c>
      <c r="J3717" s="74">
        <f t="shared" si="182"/>
        <v>15.370833333333627</v>
      </c>
      <c r="K3717" s="26" t="e">
        <f t="shared" si="181"/>
        <v>#REF!</v>
      </c>
      <c r="L3717" s="75" t="e">
        <f t="shared" si="183"/>
        <v>#REF!</v>
      </c>
      <c r="O3717" s="13"/>
      <c r="P3717" s="74"/>
      <c r="Q3717" s="26"/>
      <c r="R3717" s="75"/>
    </row>
    <row r="3718" spans="7:18" x14ac:dyDescent="0.25">
      <c r="G3718" s="13"/>
      <c r="H3718" s="13"/>
      <c r="I3718" s="13">
        <v>369.00000000000801</v>
      </c>
      <c r="J3718" s="74">
        <f t="shared" si="182"/>
        <v>15.375000000000334</v>
      </c>
      <c r="K3718" s="26" t="e">
        <f t="shared" si="181"/>
        <v>#REF!</v>
      </c>
      <c r="L3718" s="75" t="e">
        <f t="shared" si="183"/>
        <v>#REF!</v>
      </c>
      <c r="O3718" s="13"/>
      <c r="P3718" s="74"/>
      <c r="Q3718" s="26"/>
      <c r="R3718" s="75"/>
    </row>
    <row r="3719" spans="7:18" x14ac:dyDescent="0.25">
      <c r="G3719" s="13"/>
      <c r="H3719" s="13"/>
      <c r="I3719" s="13">
        <v>369.10000000000701</v>
      </c>
      <c r="J3719" s="74">
        <f t="shared" si="182"/>
        <v>15.37916666666696</v>
      </c>
      <c r="K3719" s="26" t="e">
        <f t="shared" si="181"/>
        <v>#REF!</v>
      </c>
      <c r="L3719" s="75" t="e">
        <f t="shared" si="183"/>
        <v>#REF!</v>
      </c>
      <c r="O3719" s="13"/>
      <c r="P3719" s="74"/>
      <c r="Q3719" s="26"/>
      <c r="R3719" s="75"/>
    </row>
    <row r="3720" spans="7:18" x14ac:dyDescent="0.25">
      <c r="G3720" s="13"/>
      <c r="H3720" s="13"/>
      <c r="I3720" s="13">
        <v>369.200000000008</v>
      </c>
      <c r="J3720" s="74">
        <f t="shared" si="182"/>
        <v>15.383333333333667</v>
      </c>
      <c r="K3720" s="26" t="e">
        <f t="shared" si="181"/>
        <v>#REF!</v>
      </c>
      <c r="L3720" s="75" t="e">
        <f t="shared" si="183"/>
        <v>#REF!</v>
      </c>
      <c r="O3720" s="13"/>
      <c r="P3720" s="74"/>
      <c r="Q3720" s="26"/>
      <c r="R3720" s="75"/>
    </row>
    <row r="3721" spans="7:18" x14ac:dyDescent="0.25">
      <c r="G3721" s="13"/>
      <c r="H3721" s="13"/>
      <c r="I3721" s="13">
        <v>369.30000000000803</v>
      </c>
      <c r="J3721" s="74">
        <f t="shared" si="182"/>
        <v>15.387500000000335</v>
      </c>
      <c r="K3721" s="26" t="e">
        <f t="shared" si="181"/>
        <v>#REF!</v>
      </c>
      <c r="L3721" s="75" t="e">
        <f t="shared" si="183"/>
        <v>#REF!</v>
      </c>
      <c r="O3721" s="13"/>
      <c r="P3721" s="74"/>
      <c r="Q3721" s="26"/>
      <c r="R3721" s="75"/>
    </row>
    <row r="3722" spans="7:18" x14ac:dyDescent="0.25">
      <c r="G3722" s="13"/>
      <c r="H3722" s="13"/>
      <c r="I3722" s="13">
        <v>369.40000000000799</v>
      </c>
      <c r="J3722" s="74">
        <f t="shared" si="182"/>
        <v>15.391666666667</v>
      </c>
      <c r="K3722" s="26" t="e">
        <f t="shared" si="181"/>
        <v>#REF!</v>
      </c>
      <c r="L3722" s="75" t="e">
        <f t="shared" si="183"/>
        <v>#REF!</v>
      </c>
      <c r="O3722" s="13"/>
      <c r="P3722" s="74"/>
      <c r="Q3722" s="26"/>
      <c r="R3722" s="75"/>
    </row>
    <row r="3723" spans="7:18" x14ac:dyDescent="0.25">
      <c r="G3723" s="13"/>
      <c r="H3723" s="13"/>
      <c r="I3723" s="13">
        <v>369.50000000000801</v>
      </c>
      <c r="J3723" s="74">
        <f t="shared" si="182"/>
        <v>15.395833333333668</v>
      </c>
      <c r="K3723" s="26" t="e">
        <f t="shared" si="181"/>
        <v>#REF!</v>
      </c>
      <c r="L3723" s="75" t="e">
        <f t="shared" si="183"/>
        <v>#REF!</v>
      </c>
      <c r="O3723" s="13"/>
      <c r="P3723" s="74"/>
      <c r="Q3723" s="26"/>
      <c r="R3723" s="75"/>
    </row>
    <row r="3724" spans="7:18" x14ac:dyDescent="0.25">
      <c r="G3724" s="13"/>
      <c r="H3724" s="13"/>
      <c r="I3724" s="13">
        <v>369.60000000000798</v>
      </c>
      <c r="J3724" s="74">
        <f t="shared" si="182"/>
        <v>15.400000000000333</v>
      </c>
      <c r="K3724" s="26" t="e">
        <f t="shared" si="181"/>
        <v>#REF!</v>
      </c>
      <c r="L3724" s="75" t="e">
        <f t="shared" si="183"/>
        <v>#REF!</v>
      </c>
      <c r="O3724" s="13"/>
      <c r="P3724" s="74"/>
      <c r="Q3724" s="26"/>
      <c r="R3724" s="75"/>
    </row>
    <row r="3725" spans="7:18" x14ac:dyDescent="0.25">
      <c r="G3725" s="13"/>
      <c r="H3725" s="13"/>
      <c r="I3725" s="13">
        <v>369.700000000008</v>
      </c>
      <c r="J3725" s="74">
        <f t="shared" si="182"/>
        <v>15.404166666667001</v>
      </c>
      <c r="K3725" s="26" t="e">
        <f t="shared" si="181"/>
        <v>#REF!</v>
      </c>
      <c r="L3725" s="75" t="e">
        <f t="shared" si="183"/>
        <v>#REF!</v>
      </c>
      <c r="O3725" s="13"/>
      <c r="P3725" s="74"/>
      <c r="Q3725" s="26"/>
      <c r="R3725" s="75"/>
    </row>
    <row r="3726" spans="7:18" x14ac:dyDescent="0.25">
      <c r="G3726" s="13"/>
      <c r="H3726" s="13"/>
      <c r="I3726" s="13">
        <v>369.80000000000803</v>
      </c>
      <c r="J3726" s="74">
        <f t="shared" si="182"/>
        <v>15.408333333333667</v>
      </c>
      <c r="K3726" s="26" t="e">
        <f t="shared" si="181"/>
        <v>#REF!</v>
      </c>
      <c r="L3726" s="75" t="e">
        <f t="shared" si="183"/>
        <v>#REF!</v>
      </c>
      <c r="O3726" s="13"/>
      <c r="P3726" s="74"/>
      <c r="Q3726" s="26"/>
      <c r="R3726" s="75"/>
    </row>
    <row r="3727" spans="7:18" x14ac:dyDescent="0.25">
      <c r="G3727" s="13"/>
      <c r="H3727" s="13"/>
      <c r="I3727" s="13">
        <v>369.90000000000799</v>
      </c>
      <c r="J3727" s="74">
        <f t="shared" si="182"/>
        <v>15.412500000000334</v>
      </c>
      <c r="K3727" s="26" t="e">
        <f t="shared" si="181"/>
        <v>#REF!</v>
      </c>
      <c r="L3727" s="75" t="e">
        <f t="shared" si="183"/>
        <v>#REF!</v>
      </c>
      <c r="O3727" s="13"/>
      <c r="P3727" s="74"/>
      <c r="Q3727" s="26"/>
      <c r="R3727" s="75"/>
    </row>
    <row r="3728" spans="7:18" x14ac:dyDescent="0.25">
      <c r="G3728" s="13"/>
      <c r="H3728" s="13"/>
      <c r="I3728" s="13">
        <v>370.00000000000801</v>
      </c>
      <c r="J3728" s="74">
        <f t="shared" si="182"/>
        <v>15.416666666667</v>
      </c>
      <c r="K3728" s="26" t="e">
        <f t="shared" si="181"/>
        <v>#REF!</v>
      </c>
      <c r="L3728" s="75" t="e">
        <f t="shared" si="183"/>
        <v>#REF!</v>
      </c>
      <c r="O3728" s="13"/>
      <c r="P3728" s="74"/>
      <c r="Q3728" s="26"/>
      <c r="R3728" s="75"/>
    </row>
    <row r="3729" spans="7:18" x14ac:dyDescent="0.25">
      <c r="G3729" s="13"/>
      <c r="H3729" s="13"/>
      <c r="I3729" s="13">
        <v>370.10000000000798</v>
      </c>
      <c r="J3729" s="74">
        <f t="shared" si="182"/>
        <v>15.420833333333666</v>
      </c>
      <c r="K3729" s="26" t="e">
        <f t="shared" si="181"/>
        <v>#REF!</v>
      </c>
      <c r="L3729" s="75" t="e">
        <f t="shared" si="183"/>
        <v>#REF!</v>
      </c>
      <c r="O3729" s="13"/>
      <c r="P3729" s="74"/>
      <c r="Q3729" s="26"/>
      <c r="R3729" s="75"/>
    </row>
    <row r="3730" spans="7:18" x14ac:dyDescent="0.25">
      <c r="G3730" s="13"/>
      <c r="H3730" s="13"/>
      <c r="I3730" s="13">
        <v>370.200000000008</v>
      </c>
      <c r="J3730" s="74">
        <f t="shared" si="182"/>
        <v>15.425000000000333</v>
      </c>
      <c r="K3730" s="26" t="e">
        <f t="shared" si="181"/>
        <v>#REF!</v>
      </c>
      <c r="L3730" s="75" t="e">
        <f t="shared" si="183"/>
        <v>#REF!</v>
      </c>
      <c r="O3730" s="13"/>
      <c r="P3730" s="74"/>
      <c r="Q3730" s="26"/>
      <c r="R3730" s="75"/>
    </row>
    <row r="3731" spans="7:18" x14ac:dyDescent="0.25">
      <c r="G3731" s="13"/>
      <c r="H3731" s="13"/>
      <c r="I3731" s="13">
        <v>370.30000000000803</v>
      </c>
      <c r="J3731" s="74">
        <f t="shared" si="182"/>
        <v>15.429166666667001</v>
      </c>
      <c r="K3731" s="26" t="e">
        <f t="shared" si="181"/>
        <v>#REF!</v>
      </c>
      <c r="L3731" s="75" t="e">
        <f t="shared" si="183"/>
        <v>#REF!</v>
      </c>
      <c r="O3731" s="13"/>
      <c r="P3731" s="74"/>
      <c r="Q3731" s="26"/>
      <c r="R3731" s="75"/>
    </row>
    <row r="3732" spans="7:18" x14ac:dyDescent="0.25">
      <c r="G3732" s="13"/>
      <c r="H3732" s="13"/>
      <c r="I3732" s="13">
        <v>370.40000000000799</v>
      </c>
      <c r="J3732" s="74">
        <f t="shared" si="182"/>
        <v>15.433333333333666</v>
      </c>
      <c r="K3732" s="26" t="e">
        <f t="shared" si="181"/>
        <v>#REF!</v>
      </c>
      <c r="L3732" s="75" t="e">
        <f t="shared" si="183"/>
        <v>#REF!</v>
      </c>
      <c r="O3732" s="13"/>
      <c r="P3732" s="74"/>
      <c r="Q3732" s="26"/>
      <c r="R3732" s="75"/>
    </row>
    <row r="3733" spans="7:18" x14ac:dyDescent="0.25">
      <c r="G3733" s="13"/>
      <c r="H3733" s="13"/>
      <c r="I3733" s="13">
        <v>370.50000000000801</v>
      </c>
      <c r="J3733" s="74">
        <f t="shared" si="182"/>
        <v>15.437500000000334</v>
      </c>
      <c r="K3733" s="26" t="e">
        <f t="shared" si="181"/>
        <v>#REF!</v>
      </c>
      <c r="L3733" s="75" t="e">
        <f t="shared" si="183"/>
        <v>#REF!</v>
      </c>
      <c r="O3733" s="13"/>
      <c r="P3733" s="74"/>
      <c r="Q3733" s="26"/>
      <c r="R3733" s="75"/>
    </row>
    <row r="3734" spans="7:18" x14ac:dyDescent="0.25">
      <c r="G3734" s="13"/>
      <c r="H3734" s="13"/>
      <c r="I3734" s="13">
        <v>370.60000000000798</v>
      </c>
      <c r="J3734" s="74">
        <f t="shared" si="182"/>
        <v>15.441666666666999</v>
      </c>
      <c r="K3734" s="26" t="e">
        <f t="shared" si="181"/>
        <v>#REF!</v>
      </c>
      <c r="L3734" s="75" t="e">
        <f t="shared" si="183"/>
        <v>#REF!</v>
      </c>
      <c r="O3734" s="13"/>
      <c r="P3734" s="74"/>
      <c r="Q3734" s="26"/>
      <c r="R3734" s="75"/>
    </row>
    <row r="3735" spans="7:18" x14ac:dyDescent="0.25">
      <c r="G3735" s="13"/>
      <c r="H3735" s="13"/>
      <c r="I3735" s="13">
        <v>370.700000000008</v>
      </c>
      <c r="J3735" s="74">
        <f t="shared" si="182"/>
        <v>15.445833333333667</v>
      </c>
      <c r="K3735" s="26" t="e">
        <f t="shared" si="181"/>
        <v>#REF!</v>
      </c>
      <c r="L3735" s="75" t="e">
        <f t="shared" si="183"/>
        <v>#REF!</v>
      </c>
      <c r="O3735" s="13"/>
      <c r="P3735" s="74"/>
      <c r="Q3735" s="26"/>
      <c r="R3735" s="75"/>
    </row>
    <row r="3736" spans="7:18" x14ac:dyDescent="0.25">
      <c r="G3736" s="13"/>
      <c r="H3736" s="13"/>
      <c r="I3736" s="13">
        <v>370.80000000000803</v>
      </c>
      <c r="J3736" s="74">
        <f t="shared" si="182"/>
        <v>15.450000000000335</v>
      </c>
      <c r="K3736" s="26" t="e">
        <f t="shared" si="181"/>
        <v>#REF!</v>
      </c>
      <c r="L3736" s="75" t="e">
        <f t="shared" si="183"/>
        <v>#REF!</v>
      </c>
      <c r="O3736" s="13"/>
      <c r="P3736" s="74"/>
      <c r="Q3736" s="26"/>
      <c r="R3736" s="75"/>
    </row>
    <row r="3737" spans="7:18" x14ac:dyDescent="0.25">
      <c r="G3737" s="13"/>
      <c r="H3737" s="13"/>
      <c r="I3737" s="13">
        <v>370.90000000000799</v>
      </c>
      <c r="J3737" s="74">
        <f t="shared" si="182"/>
        <v>15.454166666667</v>
      </c>
      <c r="K3737" s="26" t="e">
        <f t="shared" si="181"/>
        <v>#REF!</v>
      </c>
      <c r="L3737" s="75" t="e">
        <f t="shared" si="183"/>
        <v>#REF!</v>
      </c>
      <c r="O3737" s="13"/>
      <c r="P3737" s="74"/>
      <c r="Q3737" s="26"/>
      <c r="R3737" s="75"/>
    </row>
    <row r="3738" spans="7:18" x14ac:dyDescent="0.25">
      <c r="G3738" s="13"/>
      <c r="H3738" s="13"/>
      <c r="I3738" s="13">
        <v>371.00000000000801</v>
      </c>
      <c r="J3738" s="74">
        <f t="shared" si="182"/>
        <v>15.458333333333668</v>
      </c>
      <c r="K3738" s="26" t="e">
        <f t="shared" si="181"/>
        <v>#REF!</v>
      </c>
      <c r="L3738" s="75" t="e">
        <f t="shared" si="183"/>
        <v>#REF!</v>
      </c>
      <c r="O3738" s="13"/>
      <c r="P3738" s="74"/>
      <c r="Q3738" s="26"/>
      <c r="R3738" s="75"/>
    </row>
    <row r="3739" spans="7:18" x14ac:dyDescent="0.25">
      <c r="G3739" s="13"/>
      <c r="H3739" s="13"/>
      <c r="I3739" s="13">
        <v>371.10000000000798</v>
      </c>
      <c r="J3739" s="74">
        <f t="shared" si="182"/>
        <v>15.462500000000333</v>
      </c>
      <c r="K3739" s="26" t="e">
        <f t="shared" si="181"/>
        <v>#REF!</v>
      </c>
      <c r="L3739" s="75" t="e">
        <f t="shared" si="183"/>
        <v>#REF!</v>
      </c>
      <c r="O3739" s="13"/>
      <c r="P3739" s="74"/>
      <c r="Q3739" s="26"/>
      <c r="R3739" s="75"/>
    </row>
    <row r="3740" spans="7:18" x14ac:dyDescent="0.25">
      <c r="G3740" s="13"/>
      <c r="H3740" s="13"/>
      <c r="I3740" s="13">
        <v>371.200000000008</v>
      </c>
      <c r="J3740" s="74">
        <f t="shared" si="182"/>
        <v>15.466666666667001</v>
      </c>
      <c r="K3740" s="26" t="e">
        <f t="shared" ref="K3740:K3803" si="184">100%-EXP(-I3740/24*$B$10)</f>
        <v>#REF!</v>
      </c>
      <c r="L3740" s="75" t="e">
        <f t="shared" si="183"/>
        <v>#REF!</v>
      </c>
      <c r="O3740" s="13"/>
      <c r="P3740" s="74"/>
      <c r="Q3740" s="26"/>
      <c r="R3740" s="75"/>
    </row>
    <row r="3741" spans="7:18" x14ac:dyDescent="0.25">
      <c r="G3741" s="13"/>
      <c r="H3741" s="13"/>
      <c r="I3741" s="13">
        <v>371.30000000000803</v>
      </c>
      <c r="J3741" s="74">
        <f t="shared" si="182"/>
        <v>15.470833333333667</v>
      </c>
      <c r="K3741" s="26" t="e">
        <f t="shared" si="184"/>
        <v>#REF!</v>
      </c>
      <c r="L3741" s="75" t="e">
        <f t="shared" si="183"/>
        <v>#REF!</v>
      </c>
      <c r="O3741" s="13"/>
      <c r="P3741" s="74"/>
      <c r="Q3741" s="26"/>
      <c r="R3741" s="75"/>
    </row>
    <row r="3742" spans="7:18" x14ac:dyDescent="0.25">
      <c r="G3742" s="13"/>
      <c r="H3742" s="13"/>
      <c r="I3742" s="13">
        <v>371.40000000000799</v>
      </c>
      <c r="J3742" s="74">
        <f t="shared" si="182"/>
        <v>15.475000000000334</v>
      </c>
      <c r="K3742" s="26" t="e">
        <f t="shared" si="184"/>
        <v>#REF!</v>
      </c>
      <c r="L3742" s="75" t="e">
        <f t="shared" si="183"/>
        <v>#REF!</v>
      </c>
      <c r="O3742" s="13"/>
      <c r="P3742" s="74"/>
      <c r="Q3742" s="26"/>
      <c r="R3742" s="75"/>
    </row>
    <row r="3743" spans="7:18" x14ac:dyDescent="0.25">
      <c r="G3743" s="13"/>
      <c r="H3743" s="13"/>
      <c r="I3743" s="13">
        <v>371.50000000000801</v>
      </c>
      <c r="J3743" s="74">
        <f t="shared" si="182"/>
        <v>15.479166666667</v>
      </c>
      <c r="K3743" s="26" t="e">
        <f t="shared" si="184"/>
        <v>#REF!</v>
      </c>
      <c r="L3743" s="75" t="e">
        <f t="shared" si="183"/>
        <v>#REF!</v>
      </c>
      <c r="O3743" s="13"/>
      <c r="P3743" s="74"/>
      <c r="Q3743" s="26"/>
      <c r="R3743" s="75"/>
    </row>
    <row r="3744" spans="7:18" x14ac:dyDescent="0.25">
      <c r="G3744" s="13"/>
      <c r="H3744" s="13"/>
      <c r="I3744" s="13">
        <v>371.60000000000798</v>
      </c>
      <c r="J3744" s="74">
        <f t="shared" si="182"/>
        <v>15.483333333333666</v>
      </c>
      <c r="K3744" s="26" t="e">
        <f t="shared" si="184"/>
        <v>#REF!</v>
      </c>
      <c r="L3744" s="75" t="e">
        <f t="shared" si="183"/>
        <v>#REF!</v>
      </c>
      <c r="O3744" s="13"/>
      <c r="P3744" s="74"/>
      <c r="Q3744" s="26"/>
      <c r="R3744" s="75"/>
    </row>
    <row r="3745" spans="7:18" x14ac:dyDescent="0.25">
      <c r="G3745" s="13"/>
      <c r="H3745" s="13"/>
      <c r="I3745" s="13">
        <v>371.700000000008</v>
      </c>
      <c r="J3745" s="74">
        <f t="shared" si="182"/>
        <v>15.487500000000333</v>
      </c>
      <c r="K3745" s="26" t="e">
        <f t="shared" si="184"/>
        <v>#REF!</v>
      </c>
      <c r="L3745" s="75" t="e">
        <f t="shared" si="183"/>
        <v>#REF!</v>
      </c>
      <c r="O3745" s="13"/>
      <c r="P3745" s="74"/>
      <c r="Q3745" s="26"/>
      <c r="R3745" s="75"/>
    </row>
    <row r="3746" spans="7:18" x14ac:dyDescent="0.25">
      <c r="G3746" s="13"/>
      <c r="H3746" s="13"/>
      <c r="I3746" s="13">
        <v>371.80000000000803</v>
      </c>
      <c r="J3746" s="74">
        <f t="shared" si="182"/>
        <v>15.491666666667001</v>
      </c>
      <c r="K3746" s="26" t="e">
        <f t="shared" si="184"/>
        <v>#REF!</v>
      </c>
      <c r="L3746" s="75" t="e">
        <f t="shared" si="183"/>
        <v>#REF!</v>
      </c>
      <c r="O3746" s="13"/>
      <c r="P3746" s="74"/>
      <c r="Q3746" s="26"/>
      <c r="R3746" s="75"/>
    </row>
    <row r="3747" spans="7:18" x14ac:dyDescent="0.25">
      <c r="G3747" s="13"/>
      <c r="H3747" s="13"/>
      <c r="I3747" s="13">
        <v>371.90000000000799</v>
      </c>
      <c r="J3747" s="74">
        <f t="shared" si="182"/>
        <v>15.495833333333666</v>
      </c>
      <c r="K3747" s="26" t="e">
        <f t="shared" si="184"/>
        <v>#REF!</v>
      </c>
      <c r="L3747" s="75" t="e">
        <f t="shared" si="183"/>
        <v>#REF!</v>
      </c>
      <c r="O3747" s="13"/>
      <c r="P3747" s="74"/>
      <c r="Q3747" s="26"/>
      <c r="R3747" s="75"/>
    </row>
    <row r="3748" spans="7:18" x14ac:dyDescent="0.25">
      <c r="G3748" s="13"/>
      <c r="H3748" s="13"/>
      <c r="I3748" s="13">
        <v>372.00000000000801</v>
      </c>
      <c r="J3748" s="74">
        <f t="shared" si="182"/>
        <v>15.500000000000334</v>
      </c>
      <c r="K3748" s="26" t="e">
        <f t="shared" si="184"/>
        <v>#REF!</v>
      </c>
      <c r="L3748" s="75" t="e">
        <f t="shared" si="183"/>
        <v>#REF!</v>
      </c>
      <c r="O3748" s="13"/>
      <c r="P3748" s="74"/>
      <c r="Q3748" s="26"/>
      <c r="R3748" s="75"/>
    </row>
    <row r="3749" spans="7:18" x14ac:dyDescent="0.25">
      <c r="G3749" s="13"/>
      <c r="H3749" s="13"/>
      <c r="I3749" s="13">
        <v>372.10000000000798</v>
      </c>
      <c r="J3749" s="74">
        <f t="shared" si="182"/>
        <v>15.504166666666999</v>
      </c>
      <c r="K3749" s="26" t="e">
        <f t="shared" si="184"/>
        <v>#REF!</v>
      </c>
      <c r="L3749" s="75" t="e">
        <f t="shared" si="183"/>
        <v>#REF!</v>
      </c>
      <c r="O3749" s="13"/>
      <c r="P3749" s="74"/>
      <c r="Q3749" s="26"/>
      <c r="R3749" s="75"/>
    </row>
    <row r="3750" spans="7:18" x14ac:dyDescent="0.25">
      <c r="G3750" s="13"/>
      <c r="H3750" s="13"/>
      <c r="I3750" s="13">
        <v>372.200000000008</v>
      </c>
      <c r="J3750" s="74">
        <f t="shared" si="182"/>
        <v>15.508333333333667</v>
      </c>
      <c r="K3750" s="26" t="e">
        <f t="shared" si="184"/>
        <v>#REF!</v>
      </c>
      <c r="L3750" s="75" t="e">
        <f t="shared" si="183"/>
        <v>#REF!</v>
      </c>
      <c r="O3750" s="13"/>
      <c r="P3750" s="74"/>
      <c r="Q3750" s="26"/>
      <c r="R3750" s="75"/>
    </row>
    <row r="3751" spans="7:18" x14ac:dyDescent="0.25">
      <c r="G3751" s="13"/>
      <c r="H3751" s="13"/>
      <c r="I3751" s="13">
        <v>372.30000000000803</v>
      </c>
      <c r="J3751" s="74">
        <f t="shared" si="182"/>
        <v>15.512500000000335</v>
      </c>
      <c r="K3751" s="26" t="e">
        <f t="shared" si="184"/>
        <v>#REF!</v>
      </c>
      <c r="L3751" s="75" t="e">
        <f t="shared" si="183"/>
        <v>#REF!</v>
      </c>
      <c r="O3751" s="13"/>
      <c r="P3751" s="74"/>
      <c r="Q3751" s="26"/>
      <c r="R3751" s="75"/>
    </row>
    <row r="3752" spans="7:18" x14ac:dyDescent="0.25">
      <c r="G3752" s="13"/>
      <c r="H3752" s="13"/>
      <c r="I3752" s="13">
        <v>372.40000000000799</v>
      </c>
      <c r="J3752" s="74">
        <f t="shared" si="182"/>
        <v>15.516666666667</v>
      </c>
      <c r="K3752" s="26" t="e">
        <f t="shared" si="184"/>
        <v>#REF!</v>
      </c>
      <c r="L3752" s="75" t="e">
        <f t="shared" si="183"/>
        <v>#REF!</v>
      </c>
      <c r="O3752" s="13"/>
      <c r="P3752" s="74"/>
      <c r="Q3752" s="26"/>
      <c r="R3752" s="75"/>
    </row>
    <row r="3753" spans="7:18" x14ac:dyDescent="0.25">
      <c r="G3753" s="13"/>
      <c r="H3753" s="13"/>
      <c r="I3753" s="13">
        <v>372.50000000000801</v>
      </c>
      <c r="J3753" s="74">
        <f t="shared" si="182"/>
        <v>15.520833333333668</v>
      </c>
      <c r="K3753" s="26" t="e">
        <f t="shared" si="184"/>
        <v>#REF!</v>
      </c>
      <c r="L3753" s="75" t="e">
        <f t="shared" si="183"/>
        <v>#REF!</v>
      </c>
      <c r="O3753" s="13"/>
      <c r="P3753" s="74"/>
      <c r="Q3753" s="26"/>
      <c r="R3753" s="75"/>
    </row>
    <row r="3754" spans="7:18" x14ac:dyDescent="0.25">
      <c r="G3754" s="13"/>
      <c r="H3754" s="13"/>
      <c r="I3754" s="13">
        <v>372.60000000000798</v>
      </c>
      <c r="J3754" s="74">
        <f t="shared" si="182"/>
        <v>15.525000000000333</v>
      </c>
      <c r="K3754" s="26" t="e">
        <f t="shared" si="184"/>
        <v>#REF!</v>
      </c>
      <c r="L3754" s="75" t="e">
        <f t="shared" si="183"/>
        <v>#REF!</v>
      </c>
      <c r="O3754" s="13"/>
      <c r="P3754" s="74"/>
      <c r="Q3754" s="26"/>
      <c r="R3754" s="75"/>
    </row>
    <row r="3755" spans="7:18" x14ac:dyDescent="0.25">
      <c r="G3755" s="13"/>
      <c r="H3755" s="13"/>
      <c r="I3755" s="13">
        <v>372.700000000008</v>
      </c>
      <c r="J3755" s="74">
        <f t="shared" si="182"/>
        <v>15.529166666667001</v>
      </c>
      <c r="K3755" s="26" t="e">
        <f t="shared" si="184"/>
        <v>#REF!</v>
      </c>
      <c r="L3755" s="75" t="e">
        <f t="shared" si="183"/>
        <v>#REF!</v>
      </c>
      <c r="O3755" s="13"/>
      <c r="P3755" s="74"/>
      <c r="Q3755" s="26"/>
      <c r="R3755" s="75"/>
    </row>
    <row r="3756" spans="7:18" x14ac:dyDescent="0.25">
      <c r="G3756" s="13"/>
      <c r="H3756" s="13"/>
      <c r="I3756" s="13">
        <v>372.80000000000803</v>
      </c>
      <c r="J3756" s="74">
        <f t="shared" si="182"/>
        <v>15.533333333333667</v>
      </c>
      <c r="K3756" s="26" t="e">
        <f t="shared" si="184"/>
        <v>#REF!</v>
      </c>
      <c r="L3756" s="75" t="e">
        <f t="shared" si="183"/>
        <v>#REF!</v>
      </c>
      <c r="O3756" s="13"/>
      <c r="P3756" s="74"/>
      <c r="Q3756" s="26"/>
      <c r="R3756" s="75"/>
    </row>
    <row r="3757" spans="7:18" x14ac:dyDescent="0.25">
      <c r="G3757" s="13"/>
      <c r="H3757" s="13"/>
      <c r="I3757" s="13">
        <v>372.90000000000799</v>
      </c>
      <c r="J3757" s="74">
        <f t="shared" si="182"/>
        <v>15.537500000000334</v>
      </c>
      <c r="K3757" s="26" t="e">
        <f t="shared" si="184"/>
        <v>#REF!</v>
      </c>
      <c r="L3757" s="75" t="e">
        <f t="shared" si="183"/>
        <v>#REF!</v>
      </c>
      <c r="O3757" s="13"/>
      <c r="P3757" s="74"/>
      <c r="Q3757" s="26"/>
      <c r="R3757" s="75"/>
    </row>
    <row r="3758" spans="7:18" x14ac:dyDescent="0.25">
      <c r="G3758" s="13"/>
      <c r="H3758" s="13"/>
      <c r="I3758" s="13">
        <v>373.00000000000801</v>
      </c>
      <c r="J3758" s="74">
        <f t="shared" si="182"/>
        <v>15.541666666667</v>
      </c>
      <c r="K3758" s="26" t="e">
        <f t="shared" si="184"/>
        <v>#REF!</v>
      </c>
      <c r="L3758" s="75" t="e">
        <f t="shared" si="183"/>
        <v>#REF!</v>
      </c>
      <c r="O3758" s="13"/>
      <c r="P3758" s="74"/>
      <c r="Q3758" s="26"/>
      <c r="R3758" s="75"/>
    </row>
    <row r="3759" spans="7:18" x14ac:dyDescent="0.25">
      <c r="G3759" s="13"/>
      <c r="H3759" s="13"/>
      <c r="I3759" s="13">
        <v>373.10000000000798</v>
      </c>
      <c r="J3759" s="74">
        <f t="shared" si="182"/>
        <v>15.545833333333666</v>
      </c>
      <c r="K3759" s="26" t="e">
        <f t="shared" si="184"/>
        <v>#REF!</v>
      </c>
      <c r="L3759" s="75" t="e">
        <f t="shared" si="183"/>
        <v>#REF!</v>
      </c>
      <c r="O3759" s="13"/>
      <c r="P3759" s="74"/>
      <c r="Q3759" s="26"/>
      <c r="R3759" s="75"/>
    </row>
    <row r="3760" spans="7:18" x14ac:dyDescent="0.25">
      <c r="G3760" s="13"/>
      <c r="H3760" s="13"/>
      <c r="I3760" s="13">
        <v>373.200000000008</v>
      </c>
      <c r="J3760" s="74">
        <f t="shared" si="182"/>
        <v>15.550000000000333</v>
      </c>
      <c r="K3760" s="26" t="e">
        <f t="shared" si="184"/>
        <v>#REF!</v>
      </c>
      <c r="L3760" s="75" t="e">
        <f t="shared" si="183"/>
        <v>#REF!</v>
      </c>
      <c r="O3760" s="13"/>
      <c r="P3760" s="74"/>
      <c r="Q3760" s="26"/>
      <c r="R3760" s="75"/>
    </row>
    <row r="3761" spans="7:18" x14ac:dyDescent="0.25">
      <c r="G3761" s="13"/>
      <c r="H3761" s="13"/>
      <c r="I3761" s="13">
        <v>373.30000000000803</v>
      </c>
      <c r="J3761" s="74">
        <f t="shared" si="182"/>
        <v>15.554166666667001</v>
      </c>
      <c r="K3761" s="26" t="e">
        <f t="shared" si="184"/>
        <v>#REF!</v>
      </c>
      <c r="L3761" s="75" t="e">
        <f t="shared" si="183"/>
        <v>#REF!</v>
      </c>
      <c r="O3761" s="13"/>
      <c r="P3761" s="74"/>
      <c r="Q3761" s="26"/>
      <c r="R3761" s="75"/>
    </row>
    <row r="3762" spans="7:18" x14ac:dyDescent="0.25">
      <c r="G3762" s="13"/>
      <c r="H3762" s="13"/>
      <c r="I3762" s="13">
        <v>373.40000000000902</v>
      </c>
      <c r="J3762" s="74">
        <f t="shared" si="182"/>
        <v>15.558333333333708</v>
      </c>
      <c r="K3762" s="26" t="e">
        <f t="shared" si="184"/>
        <v>#REF!</v>
      </c>
      <c r="L3762" s="75" t="e">
        <f t="shared" si="183"/>
        <v>#REF!</v>
      </c>
      <c r="O3762" s="13"/>
      <c r="P3762" s="74"/>
      <c r="Q3762" s="26"/>
      <c r="R3762" s="75"/>
    </row>
    <row r="3763" spans="7:18" x14ac:dyDescent="0.25">
      <c r="G3763" s="13"/>
      <c r="H3763" s="13"/>
      <c r="I3763" s="13">
        <v>373.50000000000801</v>
      </c>
      <c r="J3763" s="74">
        <f t="shared" si="182"/>
        <v>15.562500000000334</v>
      </c>
      <c r="K3763" s="26" t="e">
        <f t="shared" si="184"/>
        <v>#REF!</v>
      </c>
      <c r="L3763" s="75" t="e">
        <f t="shared" si="183"/>
        <v>#REF!</v>
      </c>
      <c r="O3763" s="13"/>
      <c r="P3763" s="74"/>
      <c r="Q3763" s="26"/>
      <c r="R3763" s="75"/>
    </row>
    <row r="3764" spans="7:18" x14ac:dyDescent="0.25">
      <c r="G3764" s="13"/>
      <c r="H3764" s="13"/>
      <c r="I3764" s="13">
        <v>373.600000000009</v>
      </c>
      <c r="J3764" s="74">
        <f t="shared" si="182"/>
        <v>15.566666666667041</v>
      </c>
      <c r="K3764" s="26" t="e">
        <f t="shared" si="184"/>
        <v>#REF!</v>
      </c>
      <c r="L3764" s="75" t="e">
        <f t="shared" si="183"/>
        <v>#REF!</v>
      </c>
      <c r="O3764" s="13"/>
      <c r="P3764" s="74"/>
      <c r="Q3764" s="26"/>
      <c r="R3764" s="75"/>
    </row>
    <row r="3765" spans="7:18" x14ac:dyDescent="0.25">
      <c r="G3765" s="13"/>
      <c r="H3765" s="13"/>
      <c r="I3765" s="13">
        <v>373.70000000000903</v>
      </c>
      <c r="J3765" s="74">
        <f t="shared" si="182"/>
        <v>15.570833333333709</v>
      </c>
      <c r="K3765" s="26" t="e">
        <f t="shared" si="184"/>
        <v>#REF!</v>
      </c>
      <c r="L3765" s="75" t="e">
        <f t="shared" si="183"/>
        <v>#REF!</v>
      </c>
      <c r="O3765" s="13"/>
      <c r="P3765" s="74"/>
      <c r="Q3765" s="26"/>
      <c r="R3765" s="75"/>
    </row>
    <row r="3766" spans="7:18" x14ac:dyDescent="0.25">
      <c r="G3766" s="13"/>
      <c r="H3766" s="13"/>
      <c r="I3766" s="13">
        <v>373.80000000000899</v>
      </c>
      <c r="J3766" s="74">
        <f t="shared" si="182"/>
        <v>15.575000000000374</v>
      </c>
      <c r="K3766" s="26" t="e">
        <f t="shared" si="184"/>
        <v>#REF!</v>
      </c>
      <c r="L3766" s="75" t="e">
        <f t="shared" si="183"/>
        <v>#REF!</v>
      </c>
      <c r="O3766" s="13"/>
      <c r="P3766" s="74"/>
      <c r="Q3766" s="26"/>
      <c r="R3766" s="75"/>
    </row>
    <row r="3767" spans="7:18" x14ac:dyDescent="0.25">
      <c r="G3767" s="13"/>
      <c r="H3767" s="13"/>
      <c r="I3767" s="13">
        <v>373.90000000000902</v>
      </c>
      <c r="J3767" s="74">
        <f t="shared" si="182"/>
        <v>15.579166666667042</v>
      </c>
      <c r="K3767" s="26" t="e">
        <f t="shared" si="184"/>
        <v>#REF!</v>
      </c>
      <c r="L3767" s="75" t="e">
        <f t="shared" si="183"/>
        <v>#REF!</v>
      </c>
      <c r="O3767" s="13"/>
      <c r="P3767" s="74"/>
      <c r="Q3767" s="26"/>
      <c r="R3767" s="75"/>
    </row>
    <row r="3768" spans="7:18" x14ac:dyDescent="0.25">
      <c r="G3768" s="13"/>
      <c r="H3768" s="13"/>
      <c r="I3768" s="13">
        <v>374.00000000000898</v>
      </c>
      <c r="J3768" s="74">
        <f t="shared" si="182"/>
        <v>15.583333333333707</v>
      </c>
      <c r="K3768" s="26" t="e">
        <f t="shared" si="184"/>
        <v>#REF!</v>
      </c>
      <c r="L3768" s="75" t="e">
        <f t="shared" si="183"/>
        <v>#REF!</v>
      </c>
      <c r="O3768" s="13"/>
      <c r="P3768" s="74"/>
      <c r="Q3768" s="26"/>
      <c r="R3768" s="75"/>
    </row>
    <row r="3769" spans="7:18" x14ac:dyDescent="0.25">
      <c r="G3769" s="13"/>
      <c r="H3769" s="13"/>
      <c r="I3769" s="13">
        <v>374.100000000009</v>
      </c>
      <c r="J3769" s="74">
        <f t="shared" si="182"/>
        <v>15.587500000000375</v>
      </c>
      <c r="K3769" s="26" t="e">
        <f t="shared" si="184"/>
        <v>#REF!</v>
      </c>
      <c r="L3769" s="75" t="e">
        <f t="shared" si="183"/>
        <v>#REF!</v>
      </c>
      <c r="O3769" s="13"/>
      <c r="P3769" s="74"/>
      <c r="Q3769" s="26"/>
      <c r="R3769" s="75"/>
    </row>
    <row r="3770" spans="7:18" x14ac:dyDescent="0.25">
      <c r="G3770" s="13"/>
      <c r="H3770" s="13"/>
      <c r="I3770" s="13">
        <v>374.20000000000903</v>
      </c>
      <c r="J3770" s="74">
        <f t="shared" si="182"/>
        <v>15.591666666667043</v>
      </c>
      <c r="K3770" s="26" t="e">
        <f t="shared" si="184"/>
        <v>#REF!</v>
      </c>
      <c r="L3770" s="75" t="e">
        <f t="shared" si="183"/>
        <v>#REF!</v>
      </c>
      <c r="O3770" s="13"/>
      <c r="P3770" s="74"/>
      <c r="Q3770" s="26"/>
      <c r="R3770" s="75"/>
    </row>
    <row r="3771" spans="7:18" x14ac:dyDescent="0.25">
      <c r="G3771" s="13"/>
      <c r="H3771" s="13"/>
      <c r="I3771" s="13">
        <v>374.30000000000899</v>
      </c>
      <c r="J3771" s="74">
        <f t="shared" si="182"/>
        <v>15.595833333333708</v>
      </c>
      <c r="K3771" s="26" t="e">
        <f t="shared" si="184"/>
        <v>#REF!</v>
      </c>
      <c r="L3771" s="75" t="e">
        <f t="shared" si="183"/>
        <v>#REF!</v>
      </c>
      <c r="O3771" s="13"/>
      <c r="P3771" s="74"/>
      <c r="Q3771" s="26"/>
      <c r="R3771" s="75"/>
    </row>
    <row r="3772" spans="7:18" x14ac:dyDescent="0.25">
      <c r="G3772" s="13"/>
      <c r="H3772" s="13"/>
      <c r="I3772" s="13">
        <v>374.40000000000902</v>
      </c>
      <c r="J3772" s="74">
        <f t="shared" si="182"/>
        <v>15.600000000000376</v>
      </c>
      <c r="K3772" s="26" t="e">
        <f t="shared" si="184"/>
        <v>#REF!</v>
      </c>
      <c r="L3772" s="75" t="e">
        <f t="shared" si="183"/>
        <v>#REF!</v>
      </c>
      <c r="O3772" s="13"/>
      <c r="P3772" s="74"/>
      <c r="Q3772" s="26"/>
      <c r="R3772" s="75"/>
    </row>
    <row r="3773" spans="7:18" x14ac:dyDescent="0.25">
      <c r="G3773" s="13"/>
      <c r="H3773" s="13"/>
      <c r="I3773" s="13">
        <v>374.50000000000898</v>
      </c>
      <c r="J3773" s="74">
        <f t="shared" si="182"/>
        <v>15.604166666667041</v>
      </c>
      <c r="K3773" s="26" t="e">
        <f t="shared" si="184"/>
        <v>#REF!</v>
      </c>
      <c r="L3773" s="75" t="e">
        <f t="shared" si="183"/>
        <v>#REF!</v>
      </c>
      <c r="O3773" s="13"/>
      <c r="P3773" s="74"/>
      <c r="Q3773" s="26"/>
      <c r="R3773" s="75"/>
    </row>
    <row r="3774" spans="7:18" x14ac:dyDescent="0.25">
      <c r="G3774" s="13"/>
      <c r="H3774" s="13"/>
      <c r="I3774" s="13">
        <v>374.600000000009</v>
      </c>
      <c r="J3774" s="74">
        <f t="shared" si="182"/>
        <v>15.608333333333709</v>
      </c>
      <c r="K3774" s="26" t="e">
        <f t="shared" si="184"/>
        <v>#REF!</v>
      </c>
      <c r="L3774" s="75" t="e">
        <f t="shared" si="183"/>
        <v>#REF!</v>
      </c>
      <c r="O3774" s="13"/>
      <c r="P3774" s="74"/>
      <c r="Q3774" s="26"/>
      <c r="R3774" s="75"/>
    </row>
    <row r="3775" spans="7:18" x14ac:dyDescent="0.25">
      <c r="G3775" s="13"/>
      <c r="H3775" s="13"/>
      <c r="I3775" s="13">
        <v>374.70000000000903</v>
      </c>
      <c r="J3775" s="74">
        <f t="shared" si="182"/>
        <v>15.612500000000376</v>
      </c>
      <c r="K3775" s="26" t="e">
        <f t="shared" si="184"/>
        <v>#REF!</v>
      </c>
      <c r="L3775" s="75" t="e">
        <f t="shared" si="183"/>
        <v>#REF!</v>
      </c>
      <c r="O3775" s="13"/>
      <c r="P3775" s="74"/>
      <c r="Q3775" s="26"/>
      <c r="R3775" s="75"/>
    </row>
    <row r="3776" spans="7:18" x14ac:dyDescent="0.25">
      <c r="G3776" s="13"/>
      <c r="H3776" s="13"/>
      <c r="I3776" s="13">
        <v>374.80000000000899</v>
      </c>
      <c r="J3776" s="74">
        <f t="shared" si="182"/>
        <v>15.616666666667042</v>
      </c>
      <c r="K3776" s="26" t="e">
        <f t="shared" si="184"/>
        <v>#REF!</v>
      </c>
      <c r="L3776" s="75" t="e">
        <f t="shared" si="183"/>
        <v>#REF!</v>
      </c>
      <c r="O3776" s="13"/>
      <c r="P3776" s="74"/>
      <c r="Q3776" s="26"/>
      <c r="R3776" s="75"/>
    </row>
    <row r="3777" spans="7:18" x14ac:dyDescent="0.25">
      <c r="G3777" s="13"/>
      <c r="H3777" s="13"/>
      <c r="I3777" s="13">
        <v>374.90000000000902</v>
      </c>
      <c r="J3777" s="74">
        <f t="shared" si="182"/>
        <v>15.620833333333708</v>
      </c>
      <c r="K3777" s="26" t="e">
        <f t="shared" si="184"/>
        <v>#REF!</v>
      </c>
      <c r="L3777" s="75" t="e">
        <f t="shared" si="183"/>
        <v>#REF!</v>
      </c>
      <c r="O3777" s="13"/>
      <c r="P3777" s="74"/>
      <c r="Q3777" s="26"/>
      <c r="R3777" s="75"/>
    </row>
    <row r="3778" spans="7:18" x14ac:dyDescent="0.25">
      <c r="G3778" s="13"/>
      <c r="H3778" s="13"/>
      <c r="I3778" s="13">
        <v>375.00000000000898</v>
      </c>
      <c r="J3778" s="74">
        <f t="shared" si="182"/>
        <v>15.625000000000375</v>
      </c>
      <c r="K3778" s="26" t="e">
        <f t="shared" si="184"/>
        <v>#REF!</v>
      </c>
      <c r="L3778" s="75" t="e">
        <f t="shared" si="183"/>
        <v>#REF!</v>
      </c>
      <c r="O3778" s="13"/>
      <c r="P3778" s="74"/>
      <c r="Q3778" s="26"/>
      <c r="R3778" s="75"/>
    </row>
    <row r="3779" spans="7:18" x14ac:dyDescent="0.25">
      <c r="G3779" s="13"/>
      <c r="H3779" s="13"/>
      <c r="I3779" s="13">
        <v>375.100000000009</v>
      </c>
      <c r="J3779" s="74">
        <f t="shared" ref="J3779:J3842" si="185">I3779/24</f>
        <v>15.629166666667041</v>
      </c>
      <c r="K3779" s="26" t="e">
        <f t="shared" si="184"/>
        <v>#REF!</v>
      </c>
      <c r="L3779" s="75" t="e">
        <f t="shared" ref="L3779:L3842" si="186">K3779-K3778</f>
        <v>#REF!</v>
      </c>
      <c r="O3779" s="13"/>
      <c r="P3779" s="74"/>
      <c r="Q3779" s="26"/>
      <c r="R3779" s="75"/>
    </row>
    <row r="3780" spans="7:18" x14ac:dyDescent="0.25">
      <c r="G3780" s="13"/>
      <c r="H3780" s="13"/>
      <c r="I3780" s="13">
        <v>375.20000000000903</v>
      </c>
      <c r="J3780" s="74">
        <f t="shared" si="185"/>
        <v>15.633333333333709</v>
      </c>
      <c r="K3780" s="26" t="e">
        <f t="shared" si="184"/>
        <v>#REF!</v>
      </c>
      <c r="L3780" s="75" t="e">
        <f t="shared" si="186"/>
        <v>#REF!</v>
      </c>
      <c r="O3780" s="13"/>
      <c r="P3780" s="74"/>
      <c r="Q3780" s="26"/>
      <c r="R3780" s="75"/>
    </row>
    <row r="3781" spans="7:18" x14ac:dyDescent="0.25">
      <c r="G3781" s="13"/>
      <c r="H3781" s="13"/>
      <c r="I3781" s="13">
        <v>375.30000000000899</v>
      </c>
      <c r="J3781" s="74">
        <f t="shared" si="185"/>
        <v>15.637500000000374</v>
      </c>
      <c r="K3781" s="26" t="e">
        <f t="shared" si="184"/>
        <v>#REF!</v>
      </c>
      <c r="L3781" s="75" t="e">
        <f t="shared" si="186"/>
        <v>#REF!</v>
      </c>
      <c r="O3781" s="13"/>
      <c r="P3781" s="74"/>
      <c r="Q3781" s="26"/>
      <c r="R3781" s="75"/>
    </row>
    <row r="3782" spans="7:18" x14ac:dyDescent="0.25">
      <c r="G3782" s="13"/>
      <c r="H3782" s="13"/>
      <c r="I3782" s="13">
        <v>375.40000000000902</v>
      </c>
      <c r="J3782" s="74">
        <f t="shared" si="185"/>
        <v>15.641666666667042</v>
      </c>
      <c r="K3782" s="26" t="e">
        <f t="shared" si="184"/>
        <v>#REF!</v>
      </c>
      <c r="L3782" s="75" t="e">
        <f t="shared" si="186"/>
        <v>#REF!</v>
      </c>
      <c r="O3782" s="13"/>
      <c r="P3782" s="74"/>
      <c r="Q3782" s="26"/>
      <c r="R3782" s="75"/>
    </row>
    <row r="3783" spans="7:18" x14ac:dyDescent="0.25">
      <c r="G3783" s="13"/>
      <c r="H3783" s="13"/>
      <c r="I3783" s="13">
        <v>375.50000000000898</v>
      </c>
      <c r="J3783" s="74">
        <f t="shared" si="185"/>
        <v>15.645833333333707</v>
      </c>
      <c r="K3783" s="26" t="e">
        <f t="shared" si="184"/>
        <v>#REF!</v>
      </c>
      <c r="L3783" s="75" t="e">
        <f t="shared" si="186"/>
        <v>#REF!</v>
      </c>
      <c r="O3783" s="13"/>
      <c r="P3783" s="74"/>
      <c r="Q3783" s="26"/>
      <c r="R3783" s="75"/>
    </row>
    <row r="3784" spans="7:18" x14ac:dyDescent="0.25">
      <c r="G3784" s="13"/>
      <c r="H3784" s="13"/>
      <c r="I3784" s="13">
        <v>375.600000000009</v>
      </c>
      <c r="J3784" s="74">
        <f t="shared" si="185"/>
        <v>15.650000000000375</v>
      </c>
      <c r="K3784" s="26" t="e">
        <f t="shared" si="184"/>
        <v>#REF!</v>
      </c>
      <c r="L3784" s="75" t="e">
        <f t="shared" si="186"/>
        <v>#REF!</v>
      </c>
      <c r="O3784" s="13"/>
      <c r="P3784" s="74"/>
      <c r="Q3784" s="26"/>
      <c r="R3784" s="75"/>
    </row>
    <row r="3785" spans="7:18" x14ac:dyDescent="0.25">
      <c r="G3785" s="13"/>
      <c r="H3785" s="13"/>
      <c r="I3785" s="13">
        <v>375.70000000000903</v>
      </c>
      <c r="J3785" s="74">
        <f t="shared" si="185"/>
        <v>15.654166666667043</v>
      </c>
      <c r="K3785" s="26" t="e">
        <f t="shared" si="184"/>
        <v>#REF!</v>
      </c>
      <c r="L3785" s="75" t="e">
        <f t="shared" si="186"/>
        <v>#REF!</v>
      </c>
      <c r="O3785" s="13"/>
      <c r="P3785" s="74"/>
      <c r="Q3785" s="26"/>
      <c r="R3785" s="75"/>
    </row>
    <row r="3786" spans="7:18" x14ac:dyDescent="0.25">
      <c r="G3786" s="13"/>
      <c r="H3786" s="13"/>
      <c r="I3786" s="13">
        <v>375.80000000000899</v>
      </c>
      <c r="J3786" s="74">
        <f t="shared" si="185"/>
        <v>15.658333333333708</v>
      </c>
      <c r="K3786" s="26" t="e">
        <f t="shared" si="184"/>
        <v>#REF!</v>
      </c>
      <c r="L3786" s="75" t="e">
        <f t="shared" si="186"/>
        <v>#REF!</v>
      </c>
      <c r="O3786" s="13"/>
      <c r="P3786" s="74"/>
      <c r="Q3786" s="26"/>
      <c r="R3786" s="75"/>
    </row>
    <row r="3787" spans="7:18" x14ac:dyDescent="0.25">
      <c r="G3787" s="13"/>
      <c r="H3787" s="13"/>
      <c r="I3787" s="13">
        <v>375.90000000000902</v>
      </c>
      <c r="J3787" s="74">
        <f t="shared" si="185"/>
        <v>15.662500000000376</v>
      </c>
      <c r="K3787" s="26" t="e">
        <f t="shared" si="184"/>
        <v>#REF!</v>
      </c>
      <c r="L3787" s="75" t="e">
        <f t="shared" si="186"/>
        <v>#REF!</v>
      </c>
      <c r="O3787" s="13"/>
      <c r="P3787" s="74"/>
      <c r="Q3787" s="26"/>
      <c r="R3787" s="75"/>
    </row>
    <row r="3788" spans="7:18" x14ac:dyDescent="0.25">
      <c r="G3788" s="13"/>
      <c r="H3788" s="13"/>
      <c r="I3788" s="13">
        <v>376.00000000000898</v>
      </c>
      <c r="J3788" s="74">
        <f t="shared" si="185"/>
        <v>15.666666666667041</v>
      </c>
      <c r="K3788" s="26" t="e">
        <f t="shared" si="184"/>
        <v>#REF!</v>
      </c>
      <c r="L3788" s="75" t="e">
        <f t="shared" si="186"/>
        <v>#REF!</v>
      </c>
      <c r="O3788" s="13"/>
      <c r="P3788" s="74"/>
      <c r="Q3788" s="26"/>
      <c r="R3788" s="75"/>
    </row>
    <row r="3789" spans="7:18" x14ac:dyDescent="0.25">
      <c r="G3789" s="13"/>
      <c r="H3789" s="13"/>
      <c r="I3789" s="13">
        <v>376.100000000009</v>
      </c>
      <c r="J3789" s="74">
        <f t="shared" si="185"/>
        <v>15.670833333333709</v>
      </c>
      <c r="K3789" s="26" t="e">
        <f t="shared" si="184"/>
        <v>#REF!</v>
      </c>
      <c r="L3789" s="75" t="e">
        <f t="shared" si="186"/>
        <v>#REF!</v>
      </c>
      <c r="O3789" s="13"/>
      <c r="P3789" s="74"/>
      <c r="Q3789" s="26"/>
      <c r="R3789" s="75"/>
    </row>
    <row r="3790" spans="7:18" x14ac:dyDescent="0.25">
      <c r="G3790" s="13"/>
      <c r="H3790" s="13"/>
      <c r="I3790" s="13">
        <v>376.20000000000903</v>
      </c>
      <c r="J3790" s="74">
        <f t="shared" si="185"/>
        <v>15.675000000000376</v>
      </c>
      <c r="K3790" s="26" t="e">
        <f t="shared" si="184"/>
        <v>#REF!</v>
      </c>
      <c r="L3790" s="75" t="e">
        <f t="shared" si="186"/>
        <v>#REF!</v>
      </c>
      <c r="O3790" s="13"/>
      <c r="P3790" s="74"/>
      <c r="Q3790" s="26"/>
      <c r="R3790" s="75"/>
    </row>
    <row r="3791" spans="7:18" x14ac:dyDescent="0.25">
      <c r="G3791" s="13"/>
      <c r="H3791" s="13"/>
      <c r="I3791" s="13">
        <v>376.30000000000899</v>
      </c>
      <c r="J3791" s="74">
        <f t="shared" si="185"/>
        <v>15.679166666667042</v>
      </c>
      <c r="K3791" s="26" t="e">
        <f t="shared" si="184"/>
        <v>#REF!</v>
      </c>
      <c r="L3791" s="75" t="e">
        <f t="shared" si="186"/>
        <v>#REF!</v>
      </c>
      <c r="O3791" s="13"/>
      <c r="P3791" s="74"/>
      <c r="Q3791" s="26"/>
      <c r="R3791" s="75"/>
    </row>
    <row r="3792" spans="7:18" x14ac:dyDescent="0.25">
      <c r="G3792" s="13"/>
      <c r="H3792" s="13"/>
      <c r="I3792" s="13">
        <v>376.40000000000902</v>
      </c>
      <c r="J3792" s="74">
        <f t="shared" si="185"/>
        <v>15.683333333333708</v>
      </c>
      <c r="K3792" s="26" t="e">
        <f t="shared" si="184"/>
        <v>#REF!</v>
      </c>
      <c r="L3792" s="75" t="e">
        <f t="shared" si="186"/>
        <v>#REF!</v>
      </c>
      <c r="O3792" s="13"/>
      <c r="P3792" s="74"/>
      <c r="Q3792" s="26"/>
      <c r="R3792" s="75"/>
    </row>
    <row r="3793" spans="7:18" x14ac:dyDescent="0.25">
      <c r="G3793" s="13"/>
      <c r="H3793" s="13"/>
      <c r="I3793" s="13">
        <v>376.50000000000898</v>
      </c>
      <c r="J3793" s="74">
        <f t="shared" si="185"/>
        <v>15.687500000000375</v>
      </c>
      <c r="K3793" s="26" t="e">
        <f t="shared" si="184"/>
        <v>#REF!</v>
      </c>
      <c r="L3793" s="75" t="e">
        <f t="shared" si="186"/>
        <v>#REF!</v>
      </c>
      <c r="O3793" s="13"/>
      <c r="P3793" s="74"/>
      <c r="Q3793" s="26"/>
      <c r="R3793" s="75"/>
    </row>
    <row r="3794" spans="7:18" x14ac:dyDescent="0.25">
      <c r="G3794" s="13"/>
      <c r="H3794" s="13"/>
      <c r="I3794" s="13">
        <v>376.600000000009</v>
      </c>
      <c r="J3794" s="74">
        <f t="shared" si="185"/>
        <v>15.691666666667041</v>
      </c>
      <c r="K3794" s="26" t="e">
        <f t="shared" si="184"/>
        <v>#REF!</v>
      </c>
      <c r="L3794" s="75" t="e">
        <f t="shared" si="186"/>
        <v>#REF!</v>
      </c>
      <c r="O3794" s="13"/>
      <c r="P3794" s="74"/>
      <c r="Q3794" s="26"/>
      <c r="R3794" s="75"/>
    </row>
    <row r="3795" spans="7:18" x14ac:dyDescent="0.25">
      <c r="G3795" s="13"/>
      <c r="H3795" s="13"/>
      <c r="I3795" s="13">
        <v>376.70000000000903</v>
      </c>
      <c r="J3795" s="74">
        <f t="shared" si="185"/>
        <v>15.695833333333709</v>
      </c>
      <c r="K3795" s="26" t="e">
        <f t="shared" si="184"/>
        <v>#REF!</v>
      </c>
      <c r="L3795" s="75" t="e">
        <f t="shared" si="186"/>
        <v>#REF!</v>
      </c>
      <c r="O3795" s="13"/>
      <c r="P3795" s="74"/>
      <c r="Q3795" s="26"/>
      <c r="R3795" s="75"/>
    </row>
    <row r="3796" spans="7:18" x14ac:dyDescent="0.25">
      <c r="G3796" s="13"/>
      <c r="H3796" s="13"/>
      <c r="I3796" s="13">
        <v>376.80000000000899</v>
      </c>
      <c r="J3796" s="74">
        <f t="shared" si="185"/>
        <v>15.700000000000374</v>
      </c>
      <c r="K3796" s="26" t="e">
        <f t="shared" si="184"/>
        <v>#REF!</v>
      </c>
      <c r="L3796" s="75" t="e">
        <f t="shared" si="186"/>
        <v>#REF!</v>
      </c>
      <c r="O3796" s="13"/>
      <c r="P3796" s="74"/>
      <c r="Q3796" s="26"/>
      <c r="R3796" s="75"/>
    </row>
    <row r="3797" spans="7:18" x14ac:dyDescent="0.25">
      <c r="G3797" s="13"/>
      <c r="H3797" s="13"/>
      <c r="I3797" s="13">
        <v>376.90000000000902</v>
      </c>
      <c r="J3797" s="74">
        <f t="shared" si="185"/>
        <v>15.704166666667042</v>
      </c>
      <c r="K3797" s="26" t="e">
        <f t="shared" si="184"/>
        <v>#REF!</v>
      </c>
      <c r="L3797" s="75" t="e">
        <f t="shared" si="186"/>
        <v>#REF!</v>
      </c>
      <c r="O3797" s="13"/>
      <c r="P3797" s="74"/>
      <c r="Q3797" s="26"/>
      <c r="R3797" s="75"/>
    </row>
    <row r="3798" spans="7:18" x14ac:dyDescent="0.25">
      <c r="G3798" s="13"/>
      <c r="H3798" s="13"/>
      <c r="I3798" s="13">
        <v>377.00000000000898</v>
      </c>
      <c r="J3798" s="74">
        <f t="shared" si="185"/>
        <v>15.708333333333707</v>
      </c>
      <c r="K3798" s="26" t="e">
        <f t="shared" si="184"/>
        <v>#REF!</v>
      </c>
      <c r="L3798" s="75" t="e">
        <f t="shared" si="186"/>
        <v>#REF!</v>
      </c>
      <c r="O3798" s="13"/>
      <c r="P3798" s="74"/>
      <c r="Q3798" s="26"/>
      <c r="R3798" s="75"/>
    </row>
    <row r="3799" spans="7:18" x14ac:dyDescent="0.25">
      <c r="G3799" s="13"/>
      <c r="H3799" s="13"/>
      <c r="I3799" s="13">
        <v>377.100000000009</v>
      </c>
      <c r="J3799" s="74">
        <f t="shared" si="185"/>
        <v>15.712500000000375</v>
      </c>
      <c r="K3799" s="26" t="e">
        <f t="shared" si="184"/>
        <v>#REF!</v>
      </c>
      <c r="L3799" s="75" t="e">
        <f t="shared" si="186"/>
        <v>#REF!</v>
      </c>
      <c r="O3799" s="13"/>
      <c r="P3799" s="74"/>
      <c r="Q3799" s="26"/>
      <c r="R3799" s="75"/>
    </row>
    <row r="3800" spans="7:18" x14ac:dyDescent="0.25">
      <c r="G3800" s="13"/>
      <c r="H3800" s="13"/>
      <c r="I3800" s="13">
        <v>377.20000000000903</v>
      </c>
      <c r="J3800" s="74">
        <f t="shared" si="185"/>
        <v>15.716666666667043</v>
      </c>
      <c r="K3800" s="26" t="e">
        <f t="shared" si="184"/>
        <v>#REF!</v>
      </c>
      <c r="L3800" s="75" t="e">
        <f t="shared" si="186"/>
        <v>#REF!</v>
      </c>
      <c r="O3800" s="13"/>
      <c r="P3800" s="74"/>
      <c r="Q3800" s="26"/>
      <c r="R3800" s="75"/>
    </row>
    <row r="3801" spans="7:18" x14ac:dyDescent="0.25">
      <c r="G3801" s="13"/>
      <c r="H3801" s="13"/>
      <c r="I3801" s="13">
        <v>377.30000000000899</v>
      </c>
      <c r="J3801" s="74">
        <f t="shared" si="185"/>
        <v>15.720833333333708</v>
      </c>
      <c r="K3801" s="26" t="e">
        <f t="shared" si="184"/>
        <v>#REF!</v>
      </c>
      <c r="L3801" s="75" t="e">
        <f t="shared" si="186"/>
        <v>#REF!</v>
      </c>
      <c r="O3801" s="13"/>
      <c r="P3801" s="74"/>
      <c r="Q3801" s="26"/>
      <c r="R3801" s="75"/>
    </row>
    <row r="3802" spans="7:18" x14ac:dyDescent="0.25">
      <c r="G3802" s="13"/>
      <c r="H3802" s="13"/>
      <c r="I3802" s="13">
        <v>377.40000000000902</v>
      </c>
      <c r="J3802" s="74">
        <f t="shared" si="185"/>
        <v>15.725000000000376</v>
      </c>
      <c r="K3802" s="26" t="e">
        <f t="shared" si="184"/>
        <v>#REF!</v>
      </c>
      <c r="L3802" s="75" t="e">
        <f t="shared" si="186"/>
        <v>#REF!</v>
      </c>
      <c r="O3802" s="13"/>
      <c r="P3802" s="74"/>
      <c r="Q3802" s="26"/>
      <c r="R3802" s="75"/>
    </row>
    <row r="3803" spans="7:18" x14ac:dyDescent="0.25">
      <c r="G3803" s="13"/>
      <c r="H3803" s="13"/>
      <c r="I3803" s="13">
        <v>377.50000000000898</v>
      </c>
      <c r="J3803" s="74">
        <f t="shared" si="185"/>
        <v>15.729166666667041</v>
      </c>
      <c r="K3803" s="26" t="e">
        <f t="shared" si="184"/>
        <v>#REF!</v>
      </c>
      <c r="L3803" s="75" t="e">
        <f t="shared" si="186"/>
        <v>#REF!</v>
      </c>
      <c r="O3803" s="13"/>
      <c r="P3803" s="74"/>
      <c r="Q3803" s="26"/>
      <c r="R3803" s="75"/>
    </row>
    <row r="3804" spans="7:18" x14ac:dyDescent="0.25">
      <c r="G3804" s="13"/>
      <c r="H3804" s="13"/>
      <c r="I3804" s="13">
        <v>377.600000000009</v>
      </c>
      <c r="J3804" s="74">
        <f t="shared" si="185"/>
        <v>15.733333333333709</v>
      </c>
      <c r="K3804" s="26" t="e">
        <f t="shared" ref="K3804:K3867" si="187">100%-EXP(-I3804/24*$B$10)</f>
        <v>#REF!</v>
      </c>
      <c r="L3804" s="75" t="e">
        <f t="shared" si="186"/>
        <v>#REF!</v>
      </c>
      <c r="O3804" s="13"/>
      <c r="P3804" s="74"/>
      <c r="Q3804" s="26"/>
      <c r="R3804" s="75"/>
    </row>
    <row r="3805" spans="7:18" x14ac:dyDescent="0.25">
      <c r="G3805" s="13"/>
      <c r="H3805" s="13"/>
      <c r="I3805" s="13">
        <v>377.70000000000903</v>
      </c>
      <c r="J3805" s="74">
        <f t="shared" si="185"/>
        <v>15.737500000000376</v>
      </c>
      <c r="K3805" s="26" t="e">
        <f t="shared" si="187"/>
        <v>#REF!</v>
      </c>
      <c r="L3805" s="75" t="e">
        <f t="shared" si="186"/>
        <v>#REF!</v>
      </c>
      <c r="O3805" s="13"/>
      <c r="P3805" s="74"/>
      <c r="Q3805" s="26"/>
      <c r="R3805" s="75"/>
    </row>
    <row r="3806" spans="7:18" x14ac:dyDescent="0.25">
      <c r="G3806" s="13"/>
      <c r="H3806" s="13"/>
      <c r="I3806" s="13">
        <v>377.80000000001002</v>
      </c>
      <c r="J3806" s="74">
        <f t="shared" si="185"/>
        <v>15.741666666667085</v>
      </c>
      <c r="K3806" s="26" t="e">
        <f t="shared" si="187"/>
        <v>#REF!</v>
      </c>
      <c r="L3806" s="75" t="e">
        <f t="shared" si="186"/>
        <v>#REF!</v>
      </c>
      <c r="O3806" s="13"/>
      <c r="P3806" s="74"/>
      <c r="Q3806" s="26"/>
      <c r="R3806" s="75"/>
    </row>
    <row r="3807" spans="7:18" x14ac:dyDescent="0.25">
      <c r="G3807" s="13"/>
      <c r="H3807" s="13"/>
      <c r="I3807" s="13">
        <v>377.90000000000902</v>
      </c>
      <c r="J3807" s="74">
        <f t="shared" si="185"/>
        <v>15.745833333333708</v>
      </c>
      <c r="K3807" s="26" t="e">
        <f t="shared" si="187"/>
        <v>#REF!</v>
      </c>
      <c r="L3807" s="75" t="e">
        <f t="shared" si="186"/>
        <v>#REF!</v>
      </c>
      <c r="O3807" s="13"/>
      <c r="P3807" s="74"/>
      <c r="Q3807" s="26"/>
      <c r="R3807" s="75"/>
    </row>
    <row r="3808" spans="7:18" x14ac:dyDescent="0.25">
      <c r="G3808" s="13"/>
      <c r="H3808" s="13"/>
      <c r="I3808" s="13">
        <v>378.00000000001</v>
      </c>
      <c r="J3808" s="74">
        <f t="shared" si="185"/>
        <v>15.750000000000417</v>
      </c>
      <c r="K3808" s="26" t="e">
        <f t="shared" si="187"/>
        <v>#REF!</v>
      </c>
      <c r="L3808" s="75" t="e">
        <f t="shared" si="186"/>
        <v>#REF!</v>
      </c>
      <c r="O3808" s="13"/>
      <c r="P3808" s="74"/>
      <c r="Q3808" s="26"/>
      <c r="R3808" s="75"/>
    </row>
    <row r="3809" spans="7:18" x14ac:dyDescent="0.25">
      <c r="G3809" s="13"/>
      <c r="H3809" s="13"/>
      <c r="I3809" s="13">
        <v>378.10000000001003</v>
      </c>
      <c r="J3809" s="74">
        <f t="shared" si="185"/>
        <v>15.754166666667084</v>
      </c>
      <c r="K3809" s="26" t="e">
        <f t="shared" si="187"/>
        <v>#REF!</v>
      </c>
      <c r="L3809" s="75" t="e">
        <f t="shared" si="186"/>
        <v>#REF!</v>
      </c>
      <c r="O3809" s="13"/>
      <c r="P3809" s="74"/>
      <c r="Q3809" s="26"/>
      <c r="R3809" s="75"/>
    </row>
    <row r="3810" spans="7:18" x14ac:dyDescent="0.25">
      <c r="G3810" s="13"/>
      <c r="H3810" s="13"/>
      <c r="I3810" s="13">
        <v>378.20000000000999</v>
      </c>
      <c r="J3810" s="74">
        <f t="shared" si="185"/>
        <v>15.75833333333375</v>
      </c>
      <c r="K3810" s="26" t="e">
        <f t="shared" si="187"/>
        <v>#REF!</v>
      </c>
      <c r="L3810" s="75" t="e">
        <f t="shared" si="186"/>
        <v>#REF!</v>
      </c>
      <c r="O3810" s="13"/>
      <c r="P3810" s="74"/>
      <c r="Q3810" s="26"/>
      <c r="R3810" s="75"/>
    </row>
    <row r="3811" spans="7:18" x14ac:dyDescent="0.25">
      <c r="G3811" s="13"/>
      <c r="H3811" s="13"/>
      <c r="I3811" s="13">
        <v>378.30000000001002</v>
      </c>
      <c r="J3811" s="74">
        <f t="shared" si="185"/>
        <v>15.762500000000417</v>
      </c>
      <c r="K3811" s="26" t="e">
        <f t="shared" si="187"/>
        <v>#REF!</v>
      </c>
      <c r="L3811" s="75" t="e">
        <f t="shared" si="186"/>
        <v>#REF!</v>
      </c>
      <c r="O3811" s="13"/>
      <c r="P3811" s="74"/>
      <c r="Q3811" s="26"/>
      <c r="R3811" s="75"/>
    </row>
    <row r="3812" spans="7:18" x14ac:dyDescent="0.25">
      <c r="G3812" s="13"/>
      <c r="H3812" s="13"/>
      <c r="I3812" s="13">
        <v>378.40000000000998</v>
      </c>
      <c r="J3812" s="74">
        <f t="shared" si="185"/>
        <v>15.766666666667083</v>
      </c>
      <c r="K3812" s="26" t="e">
        <f t="shared" si="187"/>
        <v>#REF!</v>
      </c>
      <c r="L3812" s="75" t="e">
        <f t="shared" si="186"/>
        <v>#REF!</v>
      </c>
      <c r="O3812" s="13"/>
      <c r="P3812" s="74"/>
      <c r="Q3812" s="26"/>
      <c r="R3812" s="75"/>
    </row>
    <row r="3813" spans="7:18" x14ac:dyDescent="0.25">
      <c r="G3813" s="13"/>
      <c r="H3813" s="13"/>
      <c r="I3813" s="13">
        <v>378.50000000001</v>
      </c>
      <c r="J3813" s="74">
        <f t="shared" si="185"/>
        <v>15.77083333333375</v>
      </c>
      <c r="K3813" s="26" t="e">
        <f t="shared" si="187"/>
        <v>#REF!</v>
      </c>
      <c r="L3813" s="75" t="e">
        <f t="shared" si="186"/>
        <v>#REF!</v>
      </c>
      <c r="O3813" s="13"/>
      <c r="P3813" s="74"/>
      <c r="Q3813" s="26"/>
      <c r="R3813" s="75"/>
    </row>
    <row r="3814" spans="7:18" x14ac:dyDescent="0.25">
      <c r="G3814" s="13"/>
      <c r="H3814" s="13"/>
      <c r="I3814" s="13">
        <v>378.60000000001003</v>
      </c>
      <c r="J3814" s="74">
        <f t="shared" si="185"/>
        <v>15.775000000000418</v>
      </c>
      <c r="K3814" s="26" t="e">
        <f t="shared" si="187"/>
        <v>#REF!</v>
      </c>
      <c r="L3814" s="75" t="e">
        <f t="shared" si="186"/>
        <v>#REF!</v>
      </c>
      <c r="O3814" s="13"/>
      <c r="P3814" s="74"/>
      <c r="Q3814" s="26"/>
      <c r="R3814" s="75"/>
    </row>
    <row r="3815" spans="7:18" x14ac:dyDescent="0.25">
      <c r="G3815" s="13"/>
      <c r="H3815" s="13"/>
      <c r="I3815" s="13">
        <v>378.70000000000999</v>
      </c>
      <c r="J3815" s="74">
        <f t="shared" si="185"/>
        <v>15.779166666667082</v>
      </c>
      <c r="K3815" s="26" t="e">
        <f t="shared" si="187"/>
        <v>#REF!</v>
      </c>
      <c r="L3815" s="75" t="e">
        <f t="shared" si="186"/>
        <v>#REF!</v>
      </c>
      <c r="O3815" s="13"/>
      <c r="P3815" s="74"/>
      <c r="Q3815" s="26"/>
      <c r="R3815" s="75"/>
    </row>
    <row r="3816" spans="7:18" x14ac:dyDescent="0.25">
      <c r="G3816" s="13"/>
      <c r="H3816" s="13"/>
      <c r="I3816" s="13">
        <v>378.80000000001002</v>
      </c>
      <c r="J3816" s="74">
        <f t="shared" si="185"/>
        <v>15.783333333333751</v>
      </c>
      <c r="K3816" s="26" t="e">
        <f t="shared" si="187"/>
        <v>#REF!</v>
      </c>
      <c r="L3816" s="75" t="e">
        <f t="shared" si="186"/>
        <v>#REF!</v>
      </c>
      <c r="O3816" s="13"/>
      <c r="P3816" s="74"/>
      <c r="Q3816" s="26"/>
      <c r="R3816" s="75"/>
    </row>
    <row r="3817" spans="7:18" x14ac:dyDescent="0.25">
      <c r="G3817" s="13"/>
      <c r="H3817" s="13"/>
      <c r="I3817" s="13">
        <v>378.90000000000998</v>
      </c>
      <c r="J3817" s="74">
        <f t="shared" si="185"/>
        <v>15.787500000000415</v>
      </c>
      <c r="K3817" s="26" t="e">
        <f t="shared" si="187"/>
        <v>#REF!</v>
      </c>
      <c r="L3817" s="75" t="e">
        <f t="shared" si="186"/>
        <v>#REF!</v>
      </c>
      <c r="O3817" s="13"/>
      <c r="P3817" s="74"/>
      <c r="Q3817" s="26"/>
      <c r="R3817" s="75"/>
    </row>
    <row r="3818" spans="7:18" x14ac:dyDescent="0.25">
      <c r="G3818" s="13"/>
      <c r="H3818" s="13"/>
      <c r="I3818" s="13">
        <v>379.00000000001</v>
      </c>
      <c r="J3818" s="74">
        <f t="shared" si="185"/>
        <v>15.791666666667084</v>
      </c>
      <c r="K3818" s="26" t="e">
        <f t="shared" si="187"/>
        <v>#REF!</v>
      </c>
      <c r="L3818" s="75" t="e">
        <f t="shared" si="186"/>
        <v>#REF!</v>
      </c>
      <c r="O3818" s="13"/>
      <c r="P3818" s="74"/>
      <c r="Q3818" s="26"/>
      <c r="R3818" s="75"/>
    </row>
    <row r="3819" spans="7:18" x14ac:dyDescent="0.25">
      <c r="G3819" s="13"/>
      <c r="H3819" s="13"/>
      <c r="I3819" s="13">
        <v>379.10000000001003</v>
      </c>
      <c r="J3819" s="74">
        <f t="shared" si="185"/>
        <v>15.795833333333752</v>
      </c>
      <c r="K3819" s="26" t="e">
        <f t="shared" si="187"/>
        <v>#REF!</v>
      </c>
      <c r="L3819" s="75" t="e">
        <f t="shared" si="186"/>
        <v>#REF!</v>
      </c>
      <c r="O3819" s="13"/>
      <c r="P3819" s="74"/>
      <c r="Q3819" s="26"/>
      <c r="R3819" s="75"/>
    </row>
    <row r="3820" spans="7:18" x14ac:dyDescent="0.25">
      <c r="G3820" s="13"/>
      <c r="H3820" s="13"/>
      <c r="I3820" s="13">
        <v>379.20000000000999</v>
      </c>
      <c r="J3820" s="74">
        <f t="shared" si="185"/>
        <v>15.800000000000416</v>
      </c>
      <c r="K3820" s="26" t="e">
        <f t="shared" si="187"/>
        <v>#REF!</v>
      </c>
      <c r="L3820" s="75" t="e">
        <f t="shared" si="186"/>
        <v>#REF!</v>
      </c>
      <c r="O3820" s="13"/>
      <c r="P3820" s="74"/>
      <c r="Q3820" s="26"/>
      <c r="R3820" s="75"/>
    </row>
    <row r="3821" spans="7:18" x14ac:dyDescent="0.25">
      <c r="G3821" s="13"/>
      <c r="H3821" s="13"/>
      <c r="I3821" s="13">
        <v>379.30000000001002</v>
      </c>
      <c r="J3821" s="74">
        <f t="shared" si="185"/>
        <v>15.804166666667085</v>
      </c>
      <c r="K3821" s="26" t="e">
        <f t="shared" si="187"/>
        <v>#REF!</v>
      </c>
      <c r="L3821" s="75" t="e">
        <f t="shared" si="186"/>
        <v>#REF!</v>
      </c>
      <c r="O3821" s="13"/>
      <c r="P3821" s="74"/>
      <c r="Q3821" s="26"/>
      <c r="R3821" s="75"/>
    </row>
    <row r="3822" spans="7:18" x14ac:dyDescent="0.25">
      <c r="G3822" s="13"/>
      <c r="H3822" s="13"/>
      <c r="I3822" s="13">
        <v>379.40000000000998</v>
      </c>
      <c r="J3822" s="74">
        <f t="shared" si="185"/>
        <v>15.808333333333749</v>
      </c>
      <c r="K3822" s="26" t="e">
        <f t="shared" si="187"/>
        <v>#REF!</v>
      </c>
      <c r="L3822" s="75" t="e">
        <f t="shared" si="186"/>
        <v>#REF!</v>
      </c>
      <c r="O3822" s="13"/>
      <c r="P3822" s="74"/>
      <c r="Q3822" s="26"/>
      <c r="R3822" s="75"/>
    </row>
    <row r="3823" spans="7:18" x14ac:dyDescent="0.25">
      <c r="G3823" s="13"/>
      <c r="H3823" s="13"/>
      <c r="I3823" s="13">
        <v>379.50000000001</v>
      </c>
      <c r="J3823" s="74">
        <f t="shared" si="185"/>
        <v>15.812500000000417</v>
      </c>
      <c r="K3823" s="26" t="e">
        <f t="shared" si="187"/>
        <v>#REF!</v>
      </c>
      <c r="L3823" s="75" t="e">
        <f t="shared" si="186"/>
        <v>#REF!</v>
      </c>
      <c r="O3823" s="13"/>
      <c r="P3823" s="74"/>
      <c r="Q3823" s="26"/>
      <c r="R3823" s="75"/>
    </row>
    <row r="3824" spans="7:18" x14ac:dyDescent="0.25">
      <c r="G3824" s="13"/>
      <c r="H3824" s="13"/>
      <c r="I3824" s="13">
        <v>379.60000000001003</v>
      </c>
      <c r="J3824" s="74">
        <f t="shared" si="185"/>
        <v>15.816666666667084</v>
      </c>
      <c r="K3824" s="26" t="e">
        <f t="shared" si="187"/>
        <v>#REF!</v>
      </c>
      <c r="L3824" s="75" t="e">
        <f t="shared" si="186"/>
        <v>#REF!</v>
      </c>
      <c r="O3824" s="13"/>
      <c r="P3824" s="74"/>
      <c r="Q3824" s="26"/>
      <c r="R3824" s="75"/>
    </row>
    <row r="3825" spans="7:18" x14ac:dyDescent="0.25">
      <c r="G3825" s="13"/>
      <c r="H3825" s="13"/>
      <c r="I3825" s="13">
        <v>379.70000000000999</v>
      </c>
      <c r="J3825" s="74">
        <f t="shared" si="185"/>
        <v>15.82083333333375</v>
      </c>
      <c r="K3825" s="26" t="e">
        <f t="shared" si="187"/>
        <v>#REF!</v>
      </c>
      <c r="L3825" s="75" t="e">
        <f t="shared" si="186"/>
        <v>#REF!</v>
      </c>
      <c r="O3825" s="13"/>
      <c r="P3825" s="74"/>
      <c r="Q3825" s="26"/>
      <c r="R3825" s="75"/>
    </row>
    <row r="3826" spans="7:18" x14ac:dyDescent="0.25">
      <c r="G3826" s="13"/>
      <c r="H3826" s="13"/>
      <c r="I3826" s="13">
        <v>379.80000000001002</v>
      </c>
      <c r="J3826" s="74">
        <f t="shared" si="185"/>
        <v>15.825000000000417</v>
      </c>
      <c r="K3826" s="26" t="e">
        <f t="shared" si="187"/>
        <v>#REF!</v>
      </c>
      <c r="L3826" s="75" t="e">
        <f t="shared" si="186"/>
        <v>#REF!</v>
      </c>
      <c r="O3826" s="13"/>
      <c r="P3826" s="74"/>
      <c r="Q3826" s="26"/>
      <c r="R3826" s="75"/>
    </row>
    <row r="3827" spans="7:18" x14ac:dyDescent="0.25">
      <c r="G3827" s="13"/>
      <c r="H3827" s="13"/>
      <c r="I3827" s="13">
        <v>379.90000000000998</v>
      </c>
      <c r="J3827" s="74">
        <f t="shared" si="185"/>
        <v>15.829166666667083</v>
      </c>
      <c r="K3827" s="26" t="e">
        <f t="shared" si="187"/>
        <v>#REF!</v>
      </c>
      <c r="L3827" s="75" t="e">
        <f t="shared" si="186"/>
        <v>#REF!</v>
      </c>
      <c r="O3827" s="13"/>
      <c r="P3827" s="74"/>
      <c r="Q3827" s="26"/>
      <c r="R3827" s="75"/>
    </row>
    <row r="3828" spans="7:18" x14ac:dyDescent="0.25">
      <c r="G3828" s="13"/>
      <c r="H3828" s="13"/>
      <c r="I3828" s="13">
        <v>380.00000000001</v>
      </c>
      <c r="J3828" s="74">
        <f t="shared" si="185"/>
        <v>15.83333333333375</v>
      </c>
      <c r="K3828" s="26" t="e">
        <f t="shared" si="187"/>
        <v>#REF!</v>
      </c>
      <c r="L3828" s="75" t="e">
        <f t="shared" si="186"/>
        <v>#REF!</v>
      </c>
      <c r="O3828" s="13"/>
      <c r="P3828" s="74"/>
      <c r="Q3828" s="26"/>
      <c r="R3828" s="75"/>
    </row>
    <row r="3829" spans="7:18" x14ac:dyDescent="0.25">
      <c r="G3829" s="13"/>
      <c r="H3829" s="13"/>
      <c r="I3829" s="13">
        <v>380.10000000001003</v>
      </c>
      <c r="J3829" s="74">
        <f t="shared" si="185"/>
        <v>15.837500000000418</v>
      </c>
      <c r="K3829" s="26" t="e">
        <f t="shared" si="187"/>
        <v>#REF!</v>
      </c>
      <c r="L3829" s="75" t="e">
        <f t="shared" si="186"/>
        <v>#REF!</v>
      </c>
      <c r="O3829" s="13"/>
      <c r="P3829" s="74"/>
      <c r="Q3829" s="26"/>
      <c r="R3829" s="75"/>
    </row>
    <row r="3830" spans="7:18" x14ac:dyDescent="0.25">
      <c r="G3830" s="13"/>
      <c r="H3830" s="13"/>
      <c r="I3830" s="13">
        <v>380.20000000000999</v>
      </c>
      <c r="J3830" s="74">
        <f t="shared" si="185"/>
        <v>15.841666666667082</v>
      </c>
      <c r="K3830" s="26" t="e">
        <f t="shared" si="187"/>
        <v>#REF!</v>
      </c>
      <c r="L3830" s="75" t="e">
        <f t="shared" si="186"/>
        <v>#REF!</v>
      </c>
      <c r="O3830" s="13"/>
      <c r="P3830" s="74"/>
      <c r="Q3830" s="26"/>
      <c r="R3830" s="75"/>
    </row>
    <row r="3831" spans="7:18" x14ac:dyDescent="0.25">
      <c r="G3831" s="13"/>
      <c r="H3831" s="13"/>
      <c r="I3831" s="13">
        <v>380.30000000001002</v>
      </c>
      <c r="J3831" s="74">
        <f t="shared" si="185"/>
        <v>15.845833333333751</v>
      </c>
      <c r="K3831" s="26" t="e">
        <f t="shared" si="187"/>
        <v>#REF!</v>
      </c>
      <c r="L3831" s="75" t="e">
        <f t="shared" si="186"/>
        <v>#REF!</v>
      </c>
      <c r="O3831" s="13"/>
      <c r="P3831" s="74"/>
      <c r="Q3831" s="26"/>
      <c r="R3831" s="75"/>
    </row>
    <row r="3832" spans="7:18" x14ac:dyDescent="0.25">
      <c r="G3832" s="13"/>
      <c r="H3832" s="13"/>
      <c r="I3832" s="13">
        <v>380.40000000000998</v>
      </c>
      <c r="J3832" s="74">
        <f t="shared" si="185"/>
        <v>15.850000000000415</v>
      </c>
      <c r="K3832" s="26" t="e">
        <f t="shared" si="187"/>
        <v>#REF!</v>
      </c>
      <c r="L3832" s="75" t="e">
        <f t="shared" si="186"/>
        <v>#REF!</v>
      </c>
      <c r="O3832" s="13"/>
      <c r="P3832" s="74"/>
      <c r="Q3832" s="26"/>
      <c r="R3832" s="75"/>
    </row>
    <row r="3833" spans="7:18" x14ac:dyDescent="0.25">
      <c r="G3833" s="13"/>
      <c r="H3833" s="13"/>
      <c r="I3833" s="13">
        <v>380.50000000001</v>
      </c>
      <c r="J3833" s="74">
        <f t="shared" si="185"/>
        <v>15.854166666667084</v>
      </c>
      <c r="K3833" s="26" t="e">
        <f t="shared" si="187"/>
        <v>#REF!</v>
      </c>
      <c r="L3833" s="75" t="e">
        <f t="shared" si="186"/>
        <v>#REF!</v>
      </c>
      <c r="O3833" s="13"/>
      <c r="P3833" s="74"/>
      <c r="Q3833" s="26"/>
      <c r="R3833" s="75"/>
    </row>
    <row r="3834" spans="7:18" x14ac:dyDescent="0.25">
      <c r="G3834" s="13"/>
      <c r="H3834" s="13"/>
      <c r="I3834" s="13">
        <v>380.60000000001003</v>
      </c>
      <c r="J3834" s="74">
        <f t="shared" si="185"/>
        <v>15.858333333333752</v>
      </c>
      <c r="K3834" s="26" t="e">
        <f t="shared" si="187"/>
        <v>#REF!</v>
      </c>
      <c r="L3834" s="75" t="e">
        <f t="shared" si="186"/>
        <v>#REF!</v>
      </c>
      <c r="O3834" s="13"/>
      <c r="P3834" s="74"/>
      <c r="Q3834" s="26"/>
      <c r="R3834" s="75"/>
    </row>
    <row r="3835" spans="7:18" x14ac:dyDescent="0.25">
      <c r="G3835" s="13"/>
      <c r="H3835" s="13"/>
      <c r="I3835" s="13">
        <v>380.70000000000999</v>
      </c>
      <c r="J3835" s="74">
        <f t="shared" si="185"/>
        <v>15.862500000000416</v>
      </c>
      <c r="K3835" s="26" t="e">
        <f t="shared" si="187"/>
        <v>#REF!</v>
      </c>
      <c r="L3835" s="75" t="e">
        <f t="shared" si="186"/>
        <v>#REF!</v>
      </c>
      <c r="O3835" s="13"/>
      <c r="P3835" s="74"/>
      <c r="Q3835" s="26"/>
      <c r="R3835" s="75"/>
    </row>
    <row r="3836" spans="7:18" x14ac:dyDescent="0.25">
      <c r="G3836" s="13"/>
      <c r="H3836" s="13"/>
      <c r="I3836" s="13">
        <v>380.80000000001002</v>
      </c>
      <c r="J3836" s="74">
        <f t="shared" si="185"/>
        <v>15.866666666667085</v>
      </c>
      <c r="K3836" s="26" t="e">
        <f t="shared" si="187"/>
        <v>#REF!</v>
      </c>
      <c r="L3836" s="75" t="e">
        <f t="shared" si="186"/>
        <v>#REF!</v>
      </c>
      <c r="O3836" s="13"/>
      <c r="P3836" s="74"/>
      <c r="Q3836" s="26"/>
      <c r="R3836" s="75"/>
    </row>
    <row r="3837" spans="7:18" x14ac:dyDescent="0.25">
      <c r="G3837" s="13"/>
      <c r="H3837" s="13"/>
      <c r="I3837" s="13">
        <v>380.90000000000998</v>
      </c>
      <c r="J3837" s="74">
        <f t="shared" si="185"/>
        <v>15.870833333333749</v>
      </c>
      <c r="K3837" s="26" t="e">
        <f t="shared" si="187"/>
        <v>#REF!</v>
      </c>
      <c r="L3837" s="75" t="e">
        <f t="shared" si="186"/>
        <v>#REF!</v>
      </c>
      <c r="O3837" s="13"/>
      <c r="P3837" s="74"/>
      <c r="Q3837" s="26"/>
      <c r="R3837" s="75"/>
    </row>
    <row r="3838" spans="7:18" x14ac:dyDescent="0.25">
      <c r="G3838" s="13"/>
      <c r="H3838" s="13"/>
      <c r="I3838" s="13">
        <v>381.00000000001</v>
      </c>
      <c r="J3838" s="74">
        <f t="shared" si="185"/>
        <v>15.875000000000417</v>
      </c>
      <c r="K3838" s="26" t="e">
        <f t="shared" si="187"/>
        <v>#REF!</v>
      </c>
      <c r="L3838" s="75" t="e">
        <f t="shared" si="186"/>
        <v>#REF!</v>
      </c>
      <c r="O3838" s="13"/>
      <c r="P3838" s="74"/>
      <c r="Q3838" s="26"/>
      <c r="R3838" s="75"/>
    </row>
    <row r="3839" spans="7:18" x14ac:dyDescent="0.25">
      <c r="G3839" s="13"/>
      <c r="H3839" s="13"/>
      <c r="I3839" s="13">
        <v>381.10000000001003</v>
      </c>
      <c r="J3839" s="74">
        <f t="shared" si="185"/>
        <v>15.879166666667084</v>
      </c>
      <c r="K3839" s="26" t="e">
        <f t="shared" si="187"/>
        <v>#REF!</v>
      </c>
      <c r="L3839" s="75" t="e">
        <f t="shared" si="186"/>
        <v>#REF!</v>
      </c>
      <c r="O3839" s="13"/>
      <c r="P3839" s="74"/>
      <c r="Q3839" s="26"/>
      <c r="R3839" s="75"/>
    </row>
    <row r="3840" spans="7:18" x14ac:dyDescent="0.25">
      <c r="G3840" s="13"/>
      <c r="H3840" s="13"/>
      <c r="I3840" s="13">
        <v>381.20000000000999</v>
      </c>
      <c r="J3840" s="74">
        <f t="shared" si="185"/>
        <v>15.88333333333375</v>
      </c>
      <c r="K3840" s="26" t="e">
        <f t="shared" si="187"/>
        <v>#REF!</v>
      </c>
      <c r="L3840" s="75" t="e">
        <f t="shared" si="186"/>
        <v>#REF!</v>
      </c>
      <c r="O3840" s="13"/>
      <c r="P3840" s="74"/>
      <c r="Q3840" s="26"/>
      <c r="R3840" s="75"/>
    </row>
    <row r="3841" spans="7:18" x14ac:dyDescent="0.25">
      <c r="G3841" s="13"/>
      <c r="H3841" s="13"/>
      <c r="I3841" s="13">
        <v>381.30000000001002</v>
      </c>
      <c r="J3841" s="74">
        <f t="shared" si="185"/>
        <v>15.887500000000417</v>
      </c>
      <c r="K3841" s="26" t="e">
        <f t="shared" si="187"/>
        <v>#REF!</v>
      </c>
      <c r="L3841" s="75" t="e">
        <f t="shared" si="186"/>
        <v>#REF!</v>
      </c>
      <c r="O3841" s="13"/>
      <c r="P3841" s="74"/>
      <c r="Q3841" s="26"/>
      <c r="R3841" s="75"/>
    </row>
    <row r="3842" spans="7:18" x14ac:dyDescent="0.25">
      <c r="G3842" s="13"/>
      <c r="H3842" s="13"/>
      <c r="I3842" s="13">
        <v>381.40000000000998</v>
      </c>
      <c r="J3842" s="74">
        <f t="shared" si="185"/>
        <v>15.891666666667083</v>
      </c>
      <c r="K3842" s="26" t="e">
        <f t="shared" si="187"/>
        <v>#REF!</v>
      </c>
      <c r="L3842" s="75" t="e">
        <f t="shared" si="186"/>
        <v>#REF!</v>
      </c>
      <c r="O3842" s="13"/>
      <c r="P3842" s="74"/>
      <c r="Q3842" s="26"/>
      <c r="R3842" s="75"/>
    </row>
    <row r="3843" spans="7:18" x14ac:dyDescent="0.25">
      <c r="G3843" s="13"/>
      <c r="H3843" s="13"/>
      <c r="I3843" s="13">
        <v>381.50000000001</v>
      </c>
      <c r="J3843" s="74">
        <f t="shared" ref="J3843:J3906" si="188">I3843/24</f>
        <v>15.89583333333375</v>
      </c>
      <c r="K3843" s="26" t="e">
        <f t="shared" si="187"/>
        <v>#REF!</v>
      </c>
      <c r="L3843" s="75" t="e">
        <f t="shared" ref="L3843:L3906" si="189">K3843-K3842</f>
        <v>#REF!</v>
      </c>
      <c r="O3843" s="13"/>
      <c r="P3843" s="74"/>
      <c r="Q3843" s="26"/>
      <c r="R3843" s="75"/>
    </row>
    <row r="3844" spans="7:18" x14ac:dyDescent="0.25">
      <c r="G3844" s="13"/>
      <c r="H3844" s="13"/>
      <c r="I3844" s="13">
        <v>381.60000000001003</v>
      </c>
      <c r="J3844" s="74">
        <f t="shared" si="188"/>
        <v>15.900000000000418</v>
      </c>
      <c r="K3844" s="26" t="e">
        <f t="shared" si="187"/>
        <v>#REF!</v>
      </c>
      <c r="L3844" s="75" t="e">
        <f t="shared" si="189"/>
        <v>#REF!</v>
      </c>
      <c r="O3844" s="13"/>
      <c r="P3844" s="74"/>
      <c r="Q3844" s="26"/>
      <c r="R3844" s="75"/>
    </row>
    <row r="3845" spans="7:18" x14ac:dyDescent="0.25">
      <c r="G3845" s="13"/>
      <c r="H3845" s="13"/>
      <c r="I3845" s="13">
        <v>381.70000000000999</v>
      </c>
      <c r="J3845" s="74">
        <f t="shared" si="188"/>
        <v>15.904166666667082</v>
      </c>
      <c r="K3845" s="26" t="e">
        <f t="shared" si="187"/>
        <v>#REF!</v>
      </c>
      <c r="L3845" s="75" t="e">
        <f t="shared" si="189"/>
        <v>#REF!</v>
      </c>
      <c r="O3845" s="13"/>
      <c r="P3845" s="74"/>
      <c r="Q3845" s="26"/>
      <c r="R3845" s="75"/>
    </row>
    <row r="3846" spans="7:18" x14ac:dyDescent="0.25">
      <c r="G3846" s="13"/>
      <c r="H3846" s="13"/>
      <c r="I3846" s="13">
        <v>381.80000000001002</v>
      </c>
      <c r="J3846" s="74">
        <f t="shared" si="188"/>
        <v>15.908333333333751</v>
      </c>
      <c r="K3846" s="26" t="e">
        <f t="shared" si="187"/>
        <v>#REF!</v>
      </c>
      <c r="L3846" s="75" t="e">
        <f t="shared" si="189"/>
        <v>#REF!</v>
      </c>
      <c r="O3846" s="13"/>
      <c r="P3846" s="74"/>
      <c r="Q3846" s="26"/>
      <c r="R3846" s="75"/>
    </row>
    <row r="3847" spans="7:18" x14ac:dyDescent="0.25">
      <c r="G3847" s="13"/>
      <c r="H3847" s="13"/>
      <c r="I3847" s="13">
        <v>381.90000000000998</v>
      </c>
      <c r="J3847" s="74">
        <f t="shared" si="188"/>
        <v>15.912500000000415</v>
      </c>
      <c r="K3847" s="26" t="e">
        <f t="shared" si="187"/>
        <v>#REF!</v>
      </c>
      <c r="L3847" s="75" t="e">
        <f t="shared" si="189"/>
        <v>#REF!</v>
      </c>
      <c r="O3847" s="13"/>
      <c r="P3847" s="74"/>
      <c r="Q3847" s="26"/>
      <c r="R3847" s="75"/>
    </row>
    <row r="3848" spans="7:18" x14ac:dyDescent="0.25">
      <c r="G3848" s="13"/>
      <c r="H3848" s="13"/>
      <c r="I3848" s="13">
        <v>382.00000000001</v>
      </c>
      <c r="J3848" s="74">
        <f t="shared" si="188"/>
        <v>15.916666666667084</v>
      </c>
      <c r="K3848" s="26" t="e">
        <f t="shared" si="187"/>
        <v>#REF!</v>
      </c>
      <c r="L3848" s="75" t="e">
        <f t="shared" si="189"/>
        <v>#REF!</v>
      </c>
      <c r="O3848" s="13"/>
      <c r="P3848" s="74"/>
      <c r="Q3848" s="26"/>
      <c r="R3848" s="75"/>
    </row>
    <row r="3849" spans="7:18" x14ac:dyDescent="0.25">
      <c r="G3849" s="13"/>
      <c r="H3849" s="13"/>
      <c r="I3849" s="13">
        <v>382.10000000001003</v>
      </c>
      <c r="J3849" s="74">
        <f t="shared" si="188"/>
        <v>15.920833333333752</v>
      </c>
      <c r="K3849" s="26" t="e">
        <f t="shared" si="187"/>
        <v>#REF!</v>
      </c>
      <c r="L3849" s="75" t="e">
        <f t="shared" si="189"/>
        <v>#REF!</v>
      </c>
      <c r="O3849" s="13"/>
      <c r="P3849" s="74"/>
      <c r="Q3849" s="26"/>
      <c r="R3849" s="75"/>
    </row>
    <row r="3850" spans="7:18" x14ac:dyDescent="0.25">
      <c r="G3850" s="13"/>
      <c r="H3850" s="13"/>
      <c r="I3850" s="13">
        <v>382.20000000001102</v>
      </c>
      <c r="J3850" s="74">
        <f t="shared" si="188"/>
        <v>15.925000000000459</v>
      </c>
      <c r="K3850" s="26" t="e">
        <f t="shared" si="187"/>
        <v>#REF!</v>
      </c>
      <c r="L3850" s="75" t="e">
        <f t="shared" si="189"/>
        <v>#REF!</v>
      </c>
      <c r="O3850" s="13"/>
      <c r="P3850" s="74"/>
      <c r="Q3850" s="26"/>
      <c r="R3850" s="75"/>
    </row>
    <row r="3851" spans="7:18" x14ac:dyDescent="0.25">
      <c r="G3851" s="13"/>
      <c r="H3851" s="13"/>
      <c r="I3851" s="13">
        <v>382.30000000001098</v>
      </c>
      <c r="J3851" s="74">
        <f t="shared" si="188"/>
        <v>15.929166666667124</v>
      </c>
      <c r="K3851" s="26" t="e">
        <f t="shared" si="187"/>
        <v>#REF!</v>
      </c>
      <c r="L3851" s="75" t="e">
        <f t="shared" si="189"/>
        <v>#REF!</v>
      </c>
      <c r="O3851" s="13"/>
      <c r="P3851" s="74"/>
      <c r="Q3851" s="26"/>
      <c r="R3851" s="75"/>
    </row>
    <row r="3852" spans="7:18" x14ac:dyDescent="0.25">
      <c r="G3852" s="13"/>
      <c r="H3852" s="13"/>
      <c r="I3852" s="13">
        <v>382.400000000011</v>
      </c>
      <c r="J3852" s="74">
        <f t="shared" si="188"/>
        <v>15.933333333333792</v>
      </c>
      <c r="K3852" s="26" t="e">
        <f t="shared" si="187"/>
        <v>#REF!</v>
      </c>
      <c r="L3852" s="75" t="e">
        <f t="shared" si="189"/>
        <v>#REF!</v>
      </c>
      <c r="O3852" s="13"/>
      <c r="P3852" s="74"/>
      <c r="Q3852" s="26"/>
      <c r="R3852" s="75"/>
    </row>
    <row r="3853" spans="7:18" x14ac:dyDescent="0.25">
      <c r="G3853" s="13"/>
      <c r="H3853" s="13"/>
      <c r="I3853" s="13">
        <v>382.50000000001103</v>
      </c>
      <c r="J3853" s="74">
        <f t="shared" si="188"/>
        <v>15.93750000000046</v>
      </c>
      <c r="K3853" s="26" t="e">
        <f t="shared" si="187"/>
        <v>#REF!</v>
      </c>
      <c r="L3853" s="75" t="e">
        <f t="shared" si="189"/>
        <v>#REF!</v>
      </c>
      <c r="O3853" s="13"/>
      <c r="P3853" s="74"/>
      <c r="Q3853" s="26"/>
      <c r="R3853" s="75"/>
    </row>
    <row r="3854" spans="7:18" x14ac:dyDescent="0.25">
      <c r="G3854" s="13"/>
      <c r="H3854" s="13"/>
      <c r="I3854" s="13">
        <v>382.60000000001099</v>
      </c>
      <c r="J3854" s="74">
        <f t="shared" si="188"/>
        <v>15.941666666667125</v>
      </c>
      <c r="K3854" s="26" t="e">
        <f t="shared" si="187"/>
        <v>#REF!</v>
      </c>
      <c r="L3854" s="75" t="e">
        <f t="shared" si="189"/>
        <v>#REF!</v>
      </c>
      <c r="O3854" s="13"/>
      <c r="P3854" s="74"/>
      <c r="Q3854" s="26"/>
      <c r="R3854" s="75"/>
    </row>
    <row r="3855" spans="7:18" x14ac:dyDescent="0.25">
      <c r="G3855" s="13"/>
      <c r="H3855" s="13"/>
      <c r="I3855" s="13">
        <v>382.70000000001102</v>
      </c>
      <c r="J3855" s="74">
        <f t="shared" si="188"/>
        <v>15.945833333333793</v>
      </c>
      <c r="K3855" s="26" t="e">
        <f t="shared" si="187"/>
        <v>#REF!</v>
      </c>
      <c r="L3855" s="75" t="e">
        <f t="shared" si="189"/>
        <v>#REF!</v>
      </c>
      <c r="O3855" s="13"/>
      <c r="P3855" s="74"/>
      <c r="Q3855" s="26"/>
      <c r="R3855" s="75"/>
    </row>
    <row r="3856" spans="7:18" x14ac:dyDescent="0.25">
      <c r="G3856" s="13"/>
      <c r="H3856" s="13"/>
      <c r="I3856" s="13">
        <v>382.80000000001098</v>
      </c>
      <c r="J3856" s="74">
        <f t="shared" si="188"/>
        <v>15.950000000000458</v>
      </c>
      <c r="K3856" s="26" t="e">
        <f t="shared" si="187"/>
        <v>#REF!</v>
      </c>
      <c r="L3856" s="75" t="e">
        <f t="shared" si="189"/>
        <v>#REF!</v>
      </c>
      <c r="O3856" s="13"/>
      <c r="P3856" s="74"/>
      <c r="Q3856" s="26"/>
      <c r="R3856" s="75"/>
    </row>
    <row r="3857" spans="7:18" x14ac:dyDescent="0.25">
      <c r="G3857" s="13"/>
      <c r="H3857" s="13"/>
      <c r="I3857" s="13">
        <v>382.900000000011</v>
      </c>
      <c r="J3857" s="74">
        <f t="shared" si="188"/>
        <v>15.954166666667126</v>
      </c>
      <c r="K3857" s="26" t="e">
        <f t="shared" si="187"/>
        <v>#REF!</v>
      </c>
      <c r="L3857" s="75" t="e">
        <f t="shared" si="189"/>
        <v>#REF!</v>
      </c>
      <c r="O3857" s="13"/>
      <c r="P3857" s="74"/>
      <c r="Q3857" s="26"/>
      <c r="R3857" s="75"/>
    </row>
    <row r="3858" spans="7:18" x14ac:dyDescent="0.25">
      <c r="G3858" s="13"/>
      <c r="H3858" s="13"/>
      <c r="I3858" s="13">
        <v>383.00000000001103</v>
      </c>
      <c r="J3858" s="74">
        <f t="shared" si="188"/>
        <v>15.958333333333792</v>
      </c>
      <c r="K3858" s="26" t="e">
        <f t="shared" si="187"/>
        <v>#REF!</v>
      </c>
      <c r="L3858" s="75" t="e">
        <f t="shared" si="189"/>
        <v>#REF!</v>
      </c>
      <c r="O3858" s="13"/>
      <c r="P3858" s="74"/>
      <c r="Q3858" s="26"/>
      <c r="R3858" s="75"/>
    </row>
    <row r="3859" spans="7:18" x14ac:dyDescent="0.25">
      <c r="G3859" s="13"/>
      <c r="H3859" s="13"/>
      <c r="I3859" s="13">
        <v>383.10000000001099</v>
      </c>
      <c r="J3859" s="74">
        <f t="shared" si="188"/>
        <v>15.962500000000459</v>
      </c>
      <c r="K3859" s="26" t="e">
        <f t="shared" si="187"/>
        <v>#REF!</v>
      </c>
      <c r="L3859" s="75" t="e">
        <f t="shared" si="189"/>
        <v>#REF!</v>
      </c>
      <c r="O3859" s="13"/>
      <c r="P3859" s="74"/>
      <c r="Q3859" s="26"/>
      <c r="R3859" s="75"/>
    </row>
    <row r="3860" spans="7:18" x14ac:dyDescent="0.25">
      <c r="G3860" s="13"/>
      <c r="H3860" s="13"/>
      <c r="I3860" s="13">
        <v>383.20000000001102</v>
      </c>
      <c r="J3860" s="74">
        <f t="shared" si="188"/>
        <v>15.966666666667125</v>
      </c>
      <c r="K3860" s="26" t="e">
        <f t="shared" si="187"/>
        <v>#REF!</v>
      </c>
      <c r="L3860" s="75" t="e">
        <f t="shared" si="189"/>
        <v>#REF!</v>
      </c>
      <c r="O3860" s="13"/>
      <c r="P3860" s="74"/>
      <c r="Q3860" s="26"/>
      <c r="R3860" s="75"/>
    </row>
    <row r="3861" spans="7:18" x14ac:dyDescent="0.25">
      <c r="G3861" s="13"/>
      <c r="H3861" s="13"/>
      <c r="I3861" s="13">
        <v>383.30000000001098</v>
      </c>
      <c r="J3861" s="74">
        <f t="shared" si="188"/>
        <v>15.970833333333792</v>
      </c>
      <c r="K3861" s="26" t="e">
        <f t="shared" si="187"/>
        <v>#REF!</v>
      </c>
      <c r="L3861" s="75" t="e">
        <f t="shared" si="189"/>
        <v>#REF!</v>
      </c>
      <c r="O3861" s="13"/>
      <c r="P3861" s="74"/>
      <c r="Q3861" s="26"/>
      <c r="R3861" s="75"/>
    </row>
    <row r="3862" spans="7:18" x14ac:dyDescent="0.25">
      <c r="G3862" s="13"/>
      <c r="H3862" s="13"/>
      <c r="I3862" s="13">
        <v>383.400000000011</v>
      </c>
      <c r="J3862" s="74">
        <f t="shared" si="188"/>
        <v>15.975000000000458</v>
      </c>
      <c r="K3862" s="26" t="e">
        <f t="shared" si="187"/>
        <v>#REF!</v>
      </c>
      <c r="L3862" s="75" t="e">
        <f t="shared" si="189"/>
        <v>#REF!</v>
      </c>
      <c r="O3862" s="13"/>
      <c r="P3862" s="74"/>
      <c r="Q3862" s="26"/>
      <c r="R3862" s="75"/>
    </row>
    <row r="3863" spans="7:18" x14ac:dyDescent="0.25">
      <c r="G3863" s="13"/>
      <c r="H3863" s="13"/>
      <c r="I3863" s="13">
        <v>383.50000000001103</v>
      </c>
      <c r="J3863" s="74">
        <f t="shared" si="188"/>
        <v>15.979166666667126</v>
      </c>
      <c r="K3863" s="26" t="e">
        <f t="shared" si="187"/>
        <v>#REF!</v>
      </c>
      <c r="L3863" s="75" t="e">
        <f t="shared" si="189"/>
        <v>#REF!</v>
      </c>
      <c r="O3863" s="13"/>
      <c r="P3863" s="74"/>
      <c r="Q3863" s="26"/>
      <c r="R3863" s="75"/>
    </row>
    <row r="3864" spans="7:18" x14ac:dyDescent="0.25">
      <c r="G3864" s="13"/>
      <c r="H3864" s="13"/>
      <c r="I3864" s="13">
        <v>383.60000000001099</v>
      </c>
      <c r="J3864" s="74">
        <f t="shared" si="188"/>
        <v>15.983333333333791</v>
      </c>
      <c r="K3864" s="26" t="e">
        <f t="shared" si="187"/>
        <v>#REF!</v>
      </c>
      <c r="L3864" s="75" t="e">
        <f t="shared" si="189"/>
        <v>#REF!</v>
      </c>
      <c r="O3864" s="13"/>
      <c r="P3864" s="74"/>
      <c r="Q3864" s="26"/>
      <c r="R3864" s="75"/>
    </row>
    <row r="3865" spans="7:18" x14ac:dyDescent="0.25">
      <c r="G3865" s="13"/>
      <c r="H3865" s="13"/>
      <c r="I3865" s="13">
        <v>383.70000000001102</v>
      </c>
      <c r="J3865" s="74">
        <f t="shared" si="188"/>
        <v>15.987500000000459</v>
      </c>
      <c r="K3865" s="26" t="e">
        <f t="shared" si="187"/>
        <v>#REF!</v>
      </c>
      <c r="L3865" s="75" t="e">
        <f t="shared" si="189"/>
        <v>#REF!</v>
      </c>
      <c r="O3865" s="13"/>
      <c r="P3865" s="74"/>
      <c r="Q3865" s="26"/>
      <c r="R3865" s="75"/>
    </row>
    <row r="3866" spans="7:18" x14ac:dyDescent="0.25">
      <c r="G3866" s="13"/>
      <c r="H3866" s="13"/>
      <c r="I3866" s="13">
        <v>383.80000000001098</v>
      </c>
      <c r="J3866" s="74">
        <f t="shared" si="188"/>
        <v>15.991666666667124</v>
      </c>
      <c r="K3866" s="26" t="e">
        <f t="shared" si="187"/>
        <v>#REF!</v>
      </c>
      <c r="L3866" s="75" t="e">
        <f t="shared" si="189"/>
        <v>#REF!</v>
      </c>
      <c r="O3866" s="13"/>
      <c r="P3866" s="74"/>
      <c r="Q3866" s="26"/>
      <c r="R3866" s="75"/>
    </row>
    <row r="3867" spans="7:18" x14ac:dyDescent="0.25">
      <c r="G3867" s="13"/>
      <c r="H3867" s="13"/>
      <c r="I3867" s="13">
        <v>383.900000000011</v>
      </c>
      <c r="J3867" s="74">
        <f t="shared" si="188"/>
        <v>15.995833333333792</v>
      </c>
      <c r="K3867" s="26" t="e">
        <f t="shared" si="187"/>
        <v>#REF!</v>
      </c>
      <c r="L3867" s="75" t="e">
        <f t="shared" si="189"/>
        <v>#REF!</v>
      </c>
      <c r="O3867" s="13"/>
      <c r="P3867" s="74"/>
      <c r="Q3867" s="26"/>
      <c r="R3867" s="75"/>
    </row>
    <row r="3868" spans="7:18" x14ac:dyDescent="0.25">
      <c r="G3868" s="13"/>
      <c r="H3868" s="13"/>
      <c r="I3868" s="13">
        <v>384.00000000001103</v>
      </c>
      <c r="J3868" s="74">
        <f t="shared" si="188"/>
        <v>16.000000000000458</v>
      </c>
      <c r="K3868" s="26" t="e">
        <f t="shared" ref="K3868:K3931" si="190">100%-EXP(-I3868/24*$B$10)</f>
        <v>#REF!</v>
      </c>
      <c r="L3868" s="75" t="e">
        <f t="shared" si="189"/>
        <v>#REF!</v>
      </c>
      <c r="O3868" s="13"/>
      <c r="P3868" s="74"/>
      <c r="Q3868" s="26"/>
      <c r="R3868" s="75"/>
    </row>
    <row r="3869" spans="7:18" x14ac:dyDescent="0.25">
      <c r="G3869" s="13"/>
      <c r="H3869" s="13"/>
      <c r="I3869" s="13">
        <v>384.10000000001099</v>
      </c>
      <c r="J3869" s="74">
        <f t="shared" si="188"/>
        <v>16.004166666667125</v>
      </c>
      <c r="K3869" s="26" t="e">
        <f t="shared" si="190"/>
        <v>#REF!</v>
      </c>
      <c r="L3869" s="75" t="e">
        <f t="shared" si="189"/>
        <v>#REF!</v>
      </c>
      <c r="O3869" s="13"/>
      <c r="P3869" s="74"/>
      <c r="Q3869" s="26"/>
      <c r="R3869" s="75"/>
    </row>
    <row r="3870" spans="7:18" x14ac:dyDescent="0.25">
      <c r="G3870" s="13"/>
      <c r="H3870" s="13"/>
      <c r="I3870" s="13">
        <v>384.20000000001102</v>
      </c>
      <c r="J3870" s="74">
        <f t="shared" si="188"/>
        <v>16.008333333333791</v>
      </c>
      <c r="K3870" s="26" t="e">
        <f t="shared" si="190"/>
        <v>#REF!</v>
      </c>
      <c r="L3870" s="75" t="e">
        <f t="shared" si="189"/>
        <v>#REF!</v>
      </c>
      <c r="O3870" s="13"/>
      <c r="P3870" s="74"/>
      <c r="Q3870" s="26"/>
      <c r="R3870" s="75"/>
    </row>
    <row r="3871" spans="7:18" x14ac:dyDescent="0.25">
      <c r="G3871" s="13"/>
      <c r="H3871" s="13"/>
      <c r="I3871" s="13">
        <v>384.30000000001098</v>
      </c>
      <c r="J3871" s="74">
        <f t="shared" si="188"/>
        <v>16.012500000000458</v>
      </c>
      <c r="K3871" s="26" t="e">
        <f t="shared" si="190"/>
        <v>#REF!</v>
      </c>
      <c r="L3871" s="75" t="e">
        <f t="shared" si="189"/>
        <v>#REF!</v>
      </c>
      <c r="O3871" s="13"/>
      <c r="P3871" s="74"/>
      <c r="Q3871" s="26"/>
      <c r="R3871" s="75"/>
    </row>
    <row r="3872" spans="7:18" x14ac:dyDescent="0.25">
      <c r="G3872" s="13"/>
      <c r="H3872" s="13"/>
      <c r="I3872" s="13">
        <v>384.400000000011</v>
      </c>
      <c r="J3872" s="74">
        <f t="shared" si="188"/>
        <v>16.016666666667124</v>
      </c>
      <c r="K3872" s="26" t="e">
        <f t="shared" si="190"/>
        <v>#REF!</v>
      </c>
      <c r="L3872" s="75" t="e">
        <f t="shared" si="189"/>
        <v>#REF!</v>
      </c>
      <c r="O3872" s="13"/>
      <c r="P3872" s="74"/>
      <c r="Q3872" s="26"/>
      <c r="R3872" s="75"/>
    </row>
    <row r="3873" spans="7:18" x14ac:dyDescent="0.25">
      <c r="G3873" s="13"/>
      <c r="H3873" s="13"/>
      <c r="I3873" s="13">
        <v>384.50000000001103</v>
      </c>
      <c r="J3873" s="74">
        <f t="shared" si="188"/>
        <v>16.020833333333794</v>
      </c>
      <c r="K3873" s="26" t="e">
        <f t="shared" si="190"/>
        <v>#REF!</v>
      </c>
      <c r="L3873" s="75" t="e">
        <f t="shared" si="189"/>
        <v>#REF!</v>
      </c>
      <c r="O3873" s="13"/>
      <c r="P3873" s="74"/>
      <c r="Q3873" s="26"/>
      <c r="R3873" s="75"/>
    </row>
    <row r="3874" spans="7:18" x14ac:dyDescent="0.25">
      <c r="G3874" s="13"/>
      <c r="H3874" s="13"/>
      <c r="I3874" s="13">
        <v>384.60000000001099</v>
      </c>
      <c r="J3874" s="74">
        <f t="shared" si="188"/>
        <v>16.025000000000457</v>
      </c>
      <c r="K3874" s="26" t="e">
        <f t="shared" si="190"/>
        <v>#REF!</v>
      </c>
      <c r="L3874" s="75" t="e">
        <f t="shared" si="189"/>
        <v>#REF!</v>
      </c>
      <c r="O3874" s="13"/>
      <c r="P3874" s="74"/>
      <c r="Q3874" s="26"/>
      <c r="R3874" s="75"/>
    </row>
    <row r="3875" spans="7:18" x14ac:dyDescent="0.25">
      <c r="G3875" s="13"/>
      <c r="H3875" s="13"/>
      <c r="I3875" s="13">
        <v>384.70000000001102</v>
      </c>
      <c r="J3875" s="74">
        <f t="shared" si="188"/>
        <v>16.029166666667127</v>
      </c>
      <c r="K3875" s="26" t="e">
        <f t="shared" si="190"/>
        <v>#REF!</v>
      </c>
      <c r="L3875" s="75" t="e">
        <f t="shared" si="189"/>
        <v>#REF!</v>
      </c>
      <c r="O3875" s="13"/>
      <c r="P3875" s="74"/>
      <c r="Q3875" s="26"/>
      <c r="R3875" s="75"/>
    </row>
    <row r="3876" spans="7:18" x14ac:dyDescent="0.25">
      <c r="G3876" s="13"/>
      <c r="H3876" s="13"/>
      <c r="I3876" s="13">
        <v>384.80000000001098</v>
      </c>
      <c r="J3876" s="74">
        <f t="shared" si="188"/>
        <v>16.03333333333379</v>
      </c>
      <c r="K3876" s="26" t="e">
        <f t="shared" si="190"/>
        <v>#REF!</v>
      </c>
      <c r="L3876" s="75" t="e">
        <f t="shared" si="189"/>
        <v>#REF!</v>
      </c>
      <c r="O3876" s="13"/>
      <c r="P3876" s="74"/>
      <c r="Q3876" s="26"/>
      <c r="R3876" s="75"/>
    </row>
    <row r="3877" spans="7:18" x14ac:dyDescent="0.25">
      <c r="G3877" s="13"/>
      <c r="H3877" s="13"/>
      <c r="I3877" s="13">
        <v>384.900000000011</v>
      </c>
      <c r="J3877" s="74">
        <f t="shared" si="188"/>
        <v>16.03750000000046</v>
      </c>
      <c r="K3877" s="26" t="e">
        <f t="shared" si="190"/>
        <v>#REF!</v>
      </c>
      <c r="L3877" s="75" t="e">
        <f t="shared" si="189"/>
        <v>#REF!</v>
      </c>
      <c r="O3877" s="13"/>
      <c r="P3877" s="74"/>
      <c r="Q3877" s="26"/>
      <c r="R3877" s="75"/>
    </row>
    <row r="3878" spans="7:18" x14ac:dyDescent="0.25">
      <c r="G3878" s="13"/>
      <c r="H3878" s="13"/>
      <c r="I3878" s="13">
        <v>385.00000000001103</v>
      </c>
      <c r="J3878" s="74">
        <f t="shared" si="188"/>
        <v>16.041666666667126</v>
      </c>
      <c r="K3878" s="26" t="e">
        <f t="shared" si="190"/>
        <v>#REF!</v>
      </c>
      <c r="L3878" s="75" t="e">
        <f t="shared" si="189"/>
        <v>#REF!</v>
      </c>
      <c r="O3878" s="13"/>
      <c r="P3878" s="74"/>
      <c r="Q3878" s="26"/>
      <c r="R3878" s="75"/>
    </row>
    <row r="3879" spans="7:18" x14ac:dyDescent="0.25">
      <c r="G3879" s="13"/>
      <c r="H3879" s="13"/>
      <c r="I3879" s="13">
        <v>385.10000000001099</v>
      </c>
      <c r="J3879" s="74">
        <f t="shared" si="188"/>
        <v>16.045833333333793</v>
      </c>
      <c r="K3879" s="26" t="e">
        <f t="shared" si="190"/>
        <v>#REF!</v>
      </c>
      <c r="L3879" s="75" t="e">
        <f t="shared" si="189"/>
        <v>#REF!</v>
      </c>
      <c r="O3879" s="13"/>
      <c r="P3879" s="74"/>
      <c r="Q3879" s="26"/>
      <c r="R3879" s="75"/>
    </row>
    <row r="3880" spans="7:18" x14ac:dyDescent="0.25">
      <c r="G3880" s="13"/>
      <c r="H3880" s="13"/>
      <c r="I3880" s="13">
        <v>385.20000000001102</v>
      </c>
      <c r="J3880" s="74">
        <f t="shared" si="188"/>
        <v>16.050000000000459</v>
      </c>
      <c r="K3880" s="26" t="e">
        <f t="shared" si="190"/>
        <v>#REF!</v>
      </c>
      <c r="L3880" s="75" t="e">
        <f t="shared" si="189"/>
        <v>#REF!</v>
      </c>
      <c r="O3880" s="13"/>
      <c r="P3880" s="74"/>
      <c r="Q3880" s="26"/>
      <c r="R3880" s="75"/>
    </row>
    <row r="3881" spans="7:18" x14ac:dyDescent="0.25">
      <c r="G3881" s="13"/>
      <c r="H3881" s="13"/>
      <c r="I3881" s="13">
        <v>385.30000000001098</v>
      </c>
      <c r="J3881" s="74">
        <f t="shared" si="188"/>
        <v>16.054166666667125</v>
      </c>
      <c r="K3881" s="26" t="e">
        <f t="shared" si="190"/>
        <v>#REF!</v>
      </c>
      <c r="L3881" s="75" t="e">
        <f t="shared" si="189"/>
        <v>#REF!</v>
      </c>
      <c r="O3881" s="13"/>
      <c r="P3881" s="74"/>
      <c r="Q3881" s="26"/>
      <c r="R3881" s="75"/>
    </row>
    <row r="3882" spans="7:18" x14ac:dyDescent="0.25">
      <c r="G3882" s="13"/>
      <c r="H3882" s="13"/>
      <c r="I3882" s="13">
        <v>385.400000000011</v>
      </c>
      <c r="J3882" s="74">
        <f t="shared" si="188"/>
        <v>16.058333333333792</v>
      </c>
      <c r="K3882" s="26" t="e">
        <f t="shared" si="190"/>
        <v>#REF!</v>
      </c>
      <c r="L3882" s="75" t="e">
        <f t="shared" si="189"/>
        <v>#REF!</v>
      </c>
      <c r="O3882" s="13"/>
      <c r="P3882" s="74"/>
      <c r="Q3882" s="26"/>
      <c r="R3882" s="75"/>
    </row>
    <row r="3883" spans="7:18" x14ac:dyDescent="0.25">
      <c r="G3883" s="13"/>
      <c r="H3883" s="13"/>
      <c r="I3883" s="13">
        <v>385.50000000001103</v>
      </c>
      <c r="J3883" s="74">
        <f t="shared" si="188"/>
        <v>16.062500000000458</v>
      </c>
      <c r="K3883" s="26" t="e">
        <f t="shared" si="190"/>
        <v>#REF!</v>
      </c>
      <c r="L3883" s="75" t="e">
        <f t="shared" si="189"/>
        <v>#REF!</v>
      </c>
      <c r="O3883" s="13"/>
      <c r="P3883" s="74"/>
      <c r="Q3883" s="26"/>
      <c r="R3883" s="75"/>
    </row>
    <row r="3884" spans="7:18" x14ac:dyDescent="0.25">
      <c r="G3884" s="13"/>
      <c r="H3884" s="13"/>
      <c r="I3884" s="13">
        <v>385.60000000001099</v>
      </c>
      <c r="J3884" s="74">
        <f t="shared" si="188"/>
        <v>16.066666666667125</v>
      </c>
      <c r="K3884" s="26" t="e">
        <f t="shared" si="190"/>
        <v>#REF!</v>
      </c>
      <c r="L3884" s="75" t="e">
        <f t="shared" si="189"/>
        <v>#REF!</v>
      </c>
      <c r="O3884" s="13"/>
      <c r="P3884" s="74"/>
      <c r="Q3884" s="26"/>
      <c r="R3884" s="75"/>
    </row>
    <row r="3885" spans="7:18" x14ac:dyDescent="0.25">
      <c r="G3885" s="13"/>
      <c r="H3885" s="13"/>
      <c r="I3885" s="13">
        <v>385.70000000001102</v>
      </c>
      <c r="J3885" s="74">
        <f t="shared" si="188"/>
        <v>16.070833333333791</v>
      </c>
      <c r="K3885" s="26" t="e">
        <f t="shared" si="190"/>
        <v>#REF!</v>
      </c>
      <c r="L3885" s="75" t="e">
        <f t="shared" si="189"/>
        <v>#REF!</v>
      </c>
      <c r="O3885" s="13"/>
      <c r="P3885" s="74"/>
      <c r="Q3885" s="26"/>
      <c r="R3885" s="75"/>
    </row>
    <row r="3886" spans="7:18" x14ac:dyDescent="0.25">
      <c r="G3886" s="13"/>
      <c r="H3886" s="13"/>
      <c r="I3886" s="13">
        <v>385.80000000001098</v>
      </c>
      <c r="J3886" s="74">
        <f t="shared" si="188"/>
        <v>16.075000000000458</v>
      </c>
      <c r="K3886" s="26" t="e">
        <f t="shared" si="190"/>
        <v>#REF!</v>
      </c>
      <c r="L3886" s="75" t="e">
        <f t="shared" si="189"/>
        <v>#REF!</v>
      </c>
      <c r="O3886" s="13"/>
      <c r="P3886" s="74"/>
      <c r="Q3886" s="26"/>
      <c r="R3886" s="75"/>
    </row>
    <row r="3887" spans="7:18" x14ac:dyDescent="0.25">
      <c r="G3887" s="13"/>
      <c r="H3887" s="13"/>
      <c r="I3887" s="13">
        <v>385.900000000011</v>
      </c>
      <c r="J3887" s="74">
        <f t="shared" si="188"/>
        <v>16.079166666667124</v>
      </c>
      <c r="K3887" s="26" t="e">
        <f t="shared" si="190"/>
        <v>#REF!</v>
      </c>
      <c r="L3887" s="75" t="e">
        <f t="shared" si="189"/>
        <v>#REF!</v>
      </c>
      <c r="O3887" s="13"/>
      <c r="P3887" s="74"/>
      <c r="Q3887" s="26"/>
      <c r="R3887" s="75"/>
    </row>
    <row r="3888" spans="7:18" x14ac:dyDescent="0.25">
      <c r="G3888" s="13"/>
      <c r="H3888" s="13"/>
      <c r="I3888" s="13">
        <v>386.00000000001103</v>
      </c>
      <c r="J3888" s="74">
        <f t="shared" si="188"/>
        <v>16.083333333333794</v>
      </c>
      <c r="K3888" s="26" t="e">
        <f t="shared" si="190"/>
        <v>#REF!</v>
      </c>
      <c r="L3888" s="75" t="e">
        <f t="shared" si="189"/>
        <v>#REF!</v>
      </c>
      <c r="O3888" s="13"/>
      <c r="P3888" s="74"/>
      <c r="Q3888" s="26"/>
      <c r="R3888" s="75"/>
    </row>
    <row r="3889" spans="7:18" x14ac:dyDescent="0.25">
      <c r="G3889" s="13"/>
      <c r="H3889" s="13"/>
      <c r="I3889" s="13">
        <v>386.10000000001099</v>
      </c>
      <c r="J3889" s="74">
        <f t="shared" si="188"/>
        <v>16.087500000000457</v>
      </c>
      <c r="K3889" s="26" t="e">
        <f t="shared" si="190"/>
        <v>#REF!</v>
      </c>
      <c r="L3889" s="75" t="e">
        <f t="shared" si="189"/>
        <v>#REF!</v>
      </c>
      <c r="O3889" s="13"/>
      <c r="P3889" s="74"/>
      <c r="Q3889" s="26"/>
      <c r="R3889" s="75"/>
    </row>
    <row r="3890" spans="7:18" x14ac:dyDescent="0.25">
      <c r="G3890" s="13"/>
      <c r="H3890" s="13"/>
      <c r="I3890" s="13">
        <v>386.20000000001102</v>
      </c>
      <c r="J3890" s="74">
        <f t="shared" si="188"/>
        <v>16.091666666667127</v>
      </c>
      <c r="K3890" s="26" t="e">
        <f t="shared" si="190"/>
        <v>#REF!</v>
      </c>
      <c r="L3890" s="75" t="e">
        <f t="shared" si="189"/>
        <v>#REF!</v>
      </c>
      <c r="O3890" s="13"/>
      <c r="P3890" s="74"/>
      <c r="Q3890" s="26"/>
      <c r="R3890" s="75"/>
    </row>
    <row r="3891" spans="7:18" x14ac:dyDescent="0.25">
      <c r="G3891" s="13"/>
      <c r="H3891" s="13"/>
      <c r="I3891" s="13">
        <v>386.30000000001098</v>
      </c>
      <c r="J3891" s="74">
        <f t="shared" si="188"/>
        <v>16.09583333333379</v>
      </c>
      <c r="K3891" s="26" t="e">
        <f t="shared" si="190"/>
        <v>#REF!</v>
      </c>
      <c r="L3891" s="75" t="e">
        <f t="shared" si="189"/>
        <v>#REF!</v>
      </c>
      <c r="O3891" s="13"/>
      <c r="P3891" s="74"/>
      <c r="Q3891" s="26"/>
      <c r="R3891" s="75"/>
    </row>
    <row r="3892" spans="7:18" x14ac:dyDescent="0.25">
      <c r="G3892" s="13"/>
      <c r="H3892" s="13"/>
      <c r="I3892" s="13">
        <v>386.400000000011</v>
      </c>
      <c r="J3892" s="74">
        <f t="shared" si="188"/>
        <v>16.10000000000046</v>
      </c>
      <c r="K3892" s="26" t="e">
        <f t="shared" si="190"/>
        <v>#REF!</v>
      </c>
      <c r="L3892" s="75" t="e">
        <f t="shared" si="189"/>
        <v>#REF!</v>
      </c>
      <c r="O3892" s="13"/>
      <c r="P3892" s="74"/>
      <c r="Q3892" s="26"/>
      <c r="R3892" s="75"/>
    </row>
    <row r="3893" spans="7:18" x14ac:dyDescent="0.25">
      <c r="G3893" s="13"/>
      <c r="H3893" s="13"/>
      <c r="I3893" s="13">
        <v>386.50000000001103</v>
      </c>
      <c r="J3893" s="74">
        <f t="shared" si="188"/>
        <v>16.104166666667126</v>
      </c>
      <c r="K3893" s="26" t="e">
        <f t="shared" si="190"/>
        <v>#REF!</v>
      </c>
      <c r="L3893" s="75" t="e">
        <f t="shared" si="189"/>
        <v>#REF!</v>
      </c>
      <c r="O3893" s="13"/>
      <c r="P3893" s="74"/>
      <c r="Q3893" s="26"/>
      <c r="R3893" s="75"/>
    </row>
    <row r="3894" spans="7:18" x14ac:dyDescent="0.25">
      <c r="G3894" s="13"/>
      <c r="H3894" s="13"/>
      <c r="I3894" s="13">
        <v>386.60000000001202</v>
      </c>
      <c r="J3894" s="74">
        <f t="shared" si="188"/>
        <v>16.108333333333835</v>
      </c>
      <c r="K3894" s="26" t="e">
        <f t="shared" si="190"/>
        <v>#REF!</v>
      </c>
      <c r="L3894" s="75" t="e">
        <f t="shared" si="189"/>
        <v>#REF!</v>
      </c>
      <c r="O3894" s="13"/>
      <c r="P3894" s="74"/>
      <c r="Q3894" s="26"/>
      <c r="R3894" s="75"/>
    </row>
    <row r="3895" spans="7:18" x14ac:dyDescent="0.25">
      <c r="G3895" s="13"/>
      <c r="H3895" s="13"/>
      <c r="I3895" s="13">
        <v>386.70000000001198</v>
      </c>
      <c r="J3895" s="74">
        <f t="shared" si="188"/>
        <v>16.112500000000498</v>
      </c>
      <c r="K3895" s="26" t="e">
        <f t="shared" si="190"/>
        <v>#REF!</v>
      </c>
      <c r="L3895" s="75" t="e">
        <f t="shared" si="189"/>
        <v>#REF!</v>
      </c>
      <c r="O3895" s="13"/>
      <c r="P3895" s="74"/>
      <c r="Q3895" s="26"/>
      <c r="R3895" s="75"/>
    </row>
    <row r="3896" spans="7:18" x14ac:dyDescent="0.25">
      <c r="G3896" s="13"/>
      <c r="H3896" s="13"/>
      <c r="I3896" s="13">
        <v>386.80000000001201</v>
      </c>
      <c r="J3896" s="74">
        <f t="shared" si="188"/>
        <v>16.116666666667168</v>
      </c>
      <c r="K3896" s="26" t="e">
        <f t="shared" si="190"/>
        <v>#REF!</v>
      </c>
      <c r="L3896" s="75" t="e">
        <f t="shared" si="189"/>
        <v>#REF!</v>
      </c>
      <c r="O3896" s="13"/>
      <c r="P3896" s="74"/>
      <c r="Q3896" s="26"/>
      <c r="R3896" s="75"/>
    </row>
    <row r="3897" spans="7:18" x14ac:dyDescent="0.25">
      <c r="G3897" s="13"/>
      <c r="H3897" s="13"/>
      <c r="I3897" s="13">
        <v>386.90000000001203</v>
      </c>
      <c r="J3897" s="74">
        <f t="shared" si="188"/>
        <v>16.120833333333835</v>
      </c>
      <c r="K3897" s="26" t="e">
        <f t="shared" si="190"/>
        <v>#REF!</v>
      </c>
      <c r="L3897" s="75" t="e">
        <f t="shared" si="189"/>
        <v>#REF!</v>
      </c>
      <c r="O3897" s="13"/>
      <c r="P3897" s="74"/>
      <c r="Q3897" s="26"/>
      <c r="R3897" s="75"/>
    </row>
    <row r="3898" spans="7:18" x14ac:dyDescent="0.25">
      <c r="G3898" s="13"/>
      <c r="H3898" s="13"/>
      <c r="I3898" s="13">
        <v>387.00000000001199</v>
      </c>
      <c r="J3898" s="74">
        <f t="shared" si="188"/>
        <v>16.125000000000501</v>
      </c>
      <c r="K3898" s="26" t="e">
        <f t="shared" si="190"/>
        <v>#REF!</v>
      </c>
      <c r="L3898" s="75" t="e">
        <f t="shared" si="189"/>
        <v>#REF!</v>
      </c>
      <c r="O3898" s="13"/>
      <c r="P3898" s="74"/>
      <c r="Q3898" s="26"/>
      <c r="R3898" s="75"/>
    </row>
    <row r="3899" spans="7:18" x14ac:dyDescent="0.25">
      <c r="G3899" s="13"/>
      <c r="H3899" s="13"/>
      <c r="I3899" s="13">
        <v>387.10000000001202</v>
      </c>
      <c r="J3899" s="74">
        <f t="shared" si="188"/>
        <v>16.129166666667167</v>
      </c>
      <c r="K3899" s="26" t="e">
        <f t="shared" si="190"/>
        <v>#REF!</v>
      </c>
      <c r="L3899" s="75" t="e">
        <f t="shared" si="189"/>
        <v>#REF!</v>
      </c>
      <c r="O3899" s="13"/>
      <c r="P3899" s="74"/>
      <c r="Q3899" s="26"/>
      <c r="R3899" s="75"/>
    </row>
    <row r="3900" spans="7:18" x14ac:dyDescent="0.25">
      <c r="G3900" s="13"/>
      <c r="H3900" s="13"/>
      <c r="I3900" s="13">
        <v>387.20000000001198</v>
      </c>
      <c r="J3900" s="74">
        <f t="shared" si="188"/>
        <v>16.133333333333834</v>
      </c>
      <c r="K3900" s="26" t="e">
        <f t="shared" si="190"/>
        <v>#REF!</v>
      </c>
      <c r="L3900" s="75" t="e">
        <f t="shared" si="189"/>
        <v>#REF!</v>
      </c>
      <c r="O3900" s="13"/>
      <c r="P3900" s="74"/>
      <c r="Q3900" s="26"/>
      <c r="R3900" s="75"/>
    </row>
    <row r="3901" spans="7:18" x14ac:dyDescent="0.25">
      <c r="G3901" s="13"/>
      <c r="H3901" s="13"/>
      <c r="I3901" s="13">
        <v>387.30000000001201</v>
      </c>
      <c r="J3901" s="74">
        <f t="shared" si="188"/>
        <v>16.1375000000005</v>
      </c>
      <c r="K3901" s="26" t="e">
        <f t="shared" si="190"/>
        <v>#REF!</v>
      </c>
      <c r="L3901" s="75" t="e">
        <f t="shared" si="189"/>
        <v>#REF!</v>
      </c>
      <c r="O3901" s="13"/>
      <c r="P3901" s="74"/>
      <c r="Q3901" s="26"/>
      <c r="R3901" s="75"/>
    </row>
    <row r="3902" spans="7:18" x14ac:dyDescent="0.25">
      <c r="G3902" s="13"/>
      <c r="H3902" s="13"/>
      <c r="I3902" s="13">
        <v>387.40000000001203</v>
      </c>
      <c r="J3902" s="74">
        <f t="shared" si="188"/>
        <v>16.141666666667167</v>
      </c>
      <c r="K3902" s="26" t="e">
        <f t="shared" si="190"/>
        <v>#REF!</v>
      </c>
      <c r="L3902" s="75" t="e">
        <f t="shared" si="189"/>
        <v>#REF!</v>
      </c>
      <c r="O3902" s="13"/>
      <c r="P3902" s="74"/>
      <c r="Q3902" s="26"/>
      <c r="R3902" s="75"/>
    </row>
    <row r="3903" spans="7:18" x14ac:dyDescent="0.25">
      <c r="G3903" s="13"/>
      <c r="H3903" s="13"/>
      <c r="I3903" s="13">
        <v>387.50000000001199</v>
      </c>
      <c r="J3903" s="74">
        <f t="shared" si="188"/>
        <v>16.145833333333833</v>
      </c>
      <c r="K3903" s="26" t="e">
        <f t="shared" si="190"/>
        <v>#REF!</v>
      </c>
      <c r="L3903" s="75" t="e">
        <f t="shared" si="189"/>
        <v>#REF!</v>
      </c>
      <c r="O3903" s="13"/>
      <c r="P3903" s="74"/>
      <c r="Q3903" s="26"/>
      <c r="R3903" s="75"/>
    </row>
    <row r="3904" spans="7:18" x14ac:dyDescent="0.25">
      <c r="G3904" s="13"/>
      <c r="H3904" s="13"/>
      <c r="I3904" s="13">
        <v>387.60000000001202</v>
      </c>
      <c r="J3904" s="74">
        <f t="shared" si="188"/>
        <v>16.1500000000005</v>
      </c>
      <c r="K3904" s="26" t="e">
        <f t="shared" si="190"/>
        <v>#REF!</v>
      </c>
      <c r="L3904" s="75" t="e">
        <f t="shared" si="189"/>
        <v>#REF!</v>
      </c>
      <c r="O3904" s="13"/>
      <c r="P3904" s="74"/>
      <c r="Q3904" s="26"/>
      <c r="R3904" s="75"/>
    </row>
    <row r="3905" spans="7:18" x14ac:dyDescent="0.25">
      <c r="G3905" s="13"/>
      <c r="H3905" s="13"/>
      <c r="I3905" s="13">
        <v>387.70000000001198</v>
      </c>
      <c r="J3905" s="74">
        <f t="shared" si="188"/>
        <v>16.154166666667166</v>
      </c>
      <c r="K3905" s="26" t="e">
        <f t="shared" si="190"/>
        <v>#REF!</v>
      </c>
      <c r="L3905" s="75" t="e">
        <f t="shared" si="189"/>
        <v>#REF!</v>
      </c>
      <c r="O3905" s="13"/>
      <c r="P3905" s="74"/>
      <c r="Q3905" s="26"/>
      <c r="R3905" s="75"/>
    </row>
    <row r="3906" spans="7:18" x14ac:dyDescent="0.25">
      <c r="G3906" s="13"/>
      <c r="H3906" s="13"/>
      <c r="I3906" s="13">
        <v>387.80000000001201</v>
      </c>
      <c r="J3906" s="74">
        <f t="shared" si="188"/>
        <v>16.158333333333832</v>
      </c>
      <c r="K3906" s="26" t="e">
        <f t="shared" si="190"/>
        <v>#REF!</v>
      </c>
      <c r="L3906" s="75" t="e">
        <f t="shared" si="189"/>
        <v>#REF!</v>
      </c>
      <c r="O3906" s="13"/>
      <c r="P3906" s="74"/>
      <c r="Q3906" s="26"/>
      <c r="R3906" s="75"/>
    </row>
    <row r="3907" spans="7:18" x14ac:dyDescent="0.25">
      <c r="G3907" s="13"/>
      <c r="H3907" s="13"/>
      <c r="I3907" s="13">
        <v>387.90000000001203</v>
      </c>
      <c r="J3907" s="74">
        <f t="shared" ref="J3907:J3970" si="191">I3907/24</f>
        <v>16.162500000000502</v>
      </c>
      <c r="K3907" s="26" t="e">
        <f t="shared" si="190"/>
        <v>#REF!</v>
      </c>
      <c r="L3907" s="75" t="e">
        <f t="shared" ref="L3907:L3970" si="192">K3907-K3906</f>
        <v>#REF!</v>
      </c>
      <c r="O3907" s="13"/>
      <c r="P3907" s="74"/>
      <c r="Q3907" s="26"/>
      <c r="R3907" s="75"/>
    </row>
    <row r="3908" spans="7:18" x14ac:dyDescent="0.25">
      <c r="G3908" s="13"/>
      <c r="H3908" s="13"/>
      <c r="I3908" s="13">
        <v>388.00000000001199</v>
      </c>
      <c r="J3908" s="74">
        <f t="shared" si="191"/>
        <v>16.166666666667165</v>
      </c>
      <c r="K3908" s="26" t="e">
        <f t="shared" si="190"/>
        <v>#REF!</v>
      </c>
      <c r="L3908" s="75" t="e">
        <f t="shared" si="192"/>
        <v>#REF!</v>
      </c>
      <c r="O3908" s="13"/>
      <c r="P3908" s="74"/>
      <c r="Q3908" s="26"/>
      <c r="R3908" s="75"/>
    </row>
    <row r="3909" spans="7:18" x14ac:dyDescent="0.25">
      <c r="G3909" s="13"/>
      <c r="H3909" s="13"/>
      <c r="I3909" s="13">
        <v>388.10000000001202</v>
      </c>
      <c r="J3909" s="74">
        <f t="shared" si="191"/>
        <v>16.170833333333835</v>
      </c>
      <c r="K3909" s="26" t="e">
        <f t="shared" si="190"/>
        <v>#REF!</v>
      </c>
      <c r="L3909" s="75" t="e">
        <f t="shared" si="192"/>
        <v>#REF!</v>
      </c>
      <c r="O3909" s="13"/>
      <c r="P3909" s="74"/>
      <c r="Q3909" s="26"/>
      <c r="R3909" s="75"/>
    </row>
    <row r="3910" spans="7:18" x14ac:dyDescent="0.25">
      <c r="G3910" s="13"/>
      <c r="H3910" s="13"/>
      <c r="I3910" s="13">
        <v>388.20000000001198</v>
      </c>
      <c r="J3910" s="74">
        <f t="shared" si="191"/>
        <v>16.175000000000498</v>
      </c>
      <c r="K3910" s="26" t="e">
        <f t="shared" si="190"/>
        <v>#REF!</v>
      </c>
      <c r="L3910" s="75" t="e">
        <f t="shared" si="192"/>
        <v>#REF!</v>
      </c>
      <c r="O3910" s="13"/>
      <c r="P3910" s="74"/>
      <c r="Q3910" s="26"/>
      <c r="R3910" s="75"/>
    </row>
    <row r="3911" spans="7:18" x14ac:dyDescent="0.25">
      <c r="G3911" s="13"/>
      <c r="H3911" s="13"/>
      <c r="I3911" s="13">
        <v>388.30000000001201</v>
      </c>
      <c r="J3911" s="74">
        <f t="shared" si="191"/>
        <v>16.179166666667168</v>
      </c>
      <c r="K3911" s="26" t="e">
        <f t="shared" si="190"/>
        <v>#REF!</v>
      </c>
      <c r="L3911" s="75" t="e">
        <f t="shared" si="192"/>
        <v>#REF!</v>
      </c>
      <c r="O3911" s="13"/>
      <c r="P3911" s="74"/>
      <c r="Q3911" s="26"/>
      <c r="R3911" s="75"/>
    </row>
    <row r="3912" spans="7:18" x14ac:dyDescent="0.25">
      <c r="G3912" s="13"/>
      <c r="H3912" s="13"/>
      <c r="I3912" s="13">
        <v>388.40000000001203</v>
      </c>
      <c r="J3912" s="74">
        <f t="shared" si="191"/>
        <v>16.183333333333835</v>
      </c>
      <c r="K3912" s="26" t="e">
        <f t="shared" si="190"/>
        <v>#REF!</v>
      </c>
      <c r="L3912" s="75" t="e">
        <f t="shared" si="192"/>
        <v>#REF!</v>
      </c>
      <c r="O3912" s="13"/>
      <c r="P3912" s="74"/>
      <c r="Q3912" s="26"/>
      <c r="R3912" s="75"/>
    </row>
    <row r="3913" spans="7:18" x14ac:dyDescent="0.25">
      <c r="G3913" s="13"/>
      <c r="H3913" s="13"/>
      <c r="I3913" s="13">
        <v>388.50000000001199</v>
      </c>
      <c r="J3913" s="74">
        <f t="shared" si="191"/>
        <v>16.187500000000501</v>
      </c>
      <c r="K3913" s="26" t="e">
        <f t="shared" si="190"/>
        <v>#REF!</v>
      </c>
      <c r="L3913" s="75" t="e">
        <f t="shared" si="192"/>
        <v>#REF!</v>
      </c>
      <c r="O3913" s="13"/>
      <c r="P3913" s="74"/>
      <c r="Q3913" s="26"/>
      <c r="R3913" s="75"/>
    </row>
    <row r="3914" spans="7:18" x14ac:dyDescent="0.25">
      <c r="G3914" s="13"/>
      <c r="H3914" s="13"/>
      <c r="I3914" s="13">
        <v>388.60000000001202</v>
      </c>
      <c r="J3914" s="74">
        <f t="shared" si="191"/>
        <v>16.191666666667167</v>
      </c>
      <c r="K3914" s="26" t="e">
        <f t="shared" si="190"/>
        <v>#REF!</v>
      </c>
      <c r="L3914" s="75" t="e">
        <f t="shared" si="192"/>
        <v>#REF!</v>
      </c>
      <c r="O3914" s="13"/>
      <c r="P3914" s="74"/>
      <c r="Q3914" s="26"/>
      <c r="R3914" s="75"/>
    </row>
    <row r="3915" spans="7:18" x14ac:dyDescent="0.25">
      <c r="G3915" s="13"/>
      <c r="H3915" s="13"/>
      <c r="I3915" s="13">
        <v>388.70000000001198</v>
      </c>
      <c r="J3915" s="74">
        <f t="shared" si="191"/>
        <v>16.195833333333834</v>
      </c>
      <c r="K3915" s="26" t="e">
        <f t="shared" si="190"/>
        <v>#REF!</v>
      </c>
      <c r="L3915" s="75" t="e">
        <f t="shared" si="192"/>
        <v>#REF!</v>
      </c>
      <c r="O3915" s="13"/>
      <c r="P3915" s="74"/>
      <c r="Q3915" s="26"/>
      <c r="R3915" s="75"/>
    </row>
    <row r="3916" spans="7:18" x14ac:dyDescent="0.25">
      <c r="G3916" s="13"/>
      <c r="H3916" s="13"/>
      <c r="I3916" s="13">
        <v>388.80000000001201</v>
      </c>
      <c r="J3916" s="74">
        <f t="shared" si="191"/>
        <v>16.2000000000005</v>
      </c>
      <c r="K3916" s="26" t="e">
        <f t="shared" si="190"/>
        <v>#REF!</v>
      </c>
      <c r="L3916" s="75" t="e">
        <f t="shared" si="192"/>
        <v>#REF!</v>
      </c>
      <c r="O3916" s="13"/>
      <c r="P3916" s="74"/>
      <c r="Q3916" s="26"/>
      <c r="R3916" s="75"/>
    </row>
    <row r="3917" spans="7:18" x14ac:dyDescent="0.25">
      <c r="G3917" s="13"/>
      <c r="H3917" s="13"/>
      <c r="I3917" s="13">
        <v>388.90000000001203</v>
      </c>
      <c r="J3917" s="74">
        <f t="shared" si="191"/>
        <v>16.204166666667167</v>
      </c>
      <c r="K3917" s="26" t="e">
        <f t="shared" si="190"/>
        <v>#REF!</v>
      </c>
      <c r="L3917" s="75" t="e">
        <f t="shared" si="192"/>
        <v>#REF!</v>
      </c>
      <c r="O3917" s="13"/>
      <c r="P3917" s="74"/>
      <c r="Q3917" s="26"/>
      <c r="R3917" s="75"/>
    </row>
    <row r="3918" spans="7:18" x14ac:dyDescent="0.25">
      <c r="G3918" s="13"/>
      <c r="H3918" s="13"/>
      <c r="I3918" s="13">
        <v>389.00000000001199</v>
      </c>
      <c r="J3918" s="74">
        <f t="shared" si="191"/>
        <v>16.208333333333833</v>
      </c>
      <c r="K3918" s="26" t="e">
        <f t="shared" si="190"/>
        <v>#REF!</v>
      </c>
      <c r="L3918" s="75" t="e">
        <f t="shared" si="192"/>
        <v>#REF!</v>
      </c>
      <c r="O3918" s="13"/>
      <c r="P3918" s="74"/>
      <c r="Q3918" s="26"/>
      <c r="R3918" s="75"/>
    </row>
    <row r="3919" spans="7:18" x14ac:dyDescent="0.25">
      <c r="G3919" s="13"/>
      <c r="H3919" s="13"/>
      <c r="I3919" s="13">
        <v>389.10000000001202</v>
      </c>
      <c r="J3919" s="74">
        <f t="shared" si="191"/>
        <v>16.2125000000005</v>
      </c>
      <c r="K3919" s="26" t="e">
        <f t="shared" si="190"/>
        <v>#REF!</v>
      </c>
      <c r="L3919" s="75" t="e">
        <f t="shared" si="192"/>
        <v>#REF!</v>
      </c>
      <c r="O3919" s="13"/>
      <c r="P3919" s="74"/>
      <c r="Q3919" s="26"/>
      <c r="R3919" s="75"/>
    </row>
    <row r="3920" spans="7:18" x14ac:dyDescent="0.25">
      <c r="G3920" s="13"/>
      <c r="H3920" s="13"/>
      <c r="I3920" s="13">
        <v>389.20000000001198</v>
      </c>
      <c r="J3920" s="74">
        <f t="shared" si="191"/>
        <v>16.216666666667166</v>
      </c>
      <c r="K3920" s="26" t="e">
        <f t="shared" si="190"/>
        <v>#REF!</v>
      </c>
      <c r="L3920" s="75" t="e">
        <f t="shared" si="192"/>
        <v>#REF!</v>
      </c>
      <c r="O3920" s="13"/>
      <c r="P3920" s="74"/>
      <c r="Q3920" s="26"/>
      <c r="R3920" s="75"/>
    </row>
    <row r="3921" spans="7:18" x14ac:dyDescent="0.25">
      <c r="G3921" s="13"/>
      <c r="H3921" s="13"/>
      <c r="I3921" s="13">
        <v>389.30000000001201</v>
      </c>
      <c r="J3921" s="74">
        <f t="shared" si="191"/>
        <v>16.220833333333832</v>
      </c>
      <c r="K3921" s="26" t="e">
        <f t="shared" si="190"/>
        <v>#REF!</v>
      </c>
      <c r="L3921" s="75" t="e">
        <f t="shared" si="192"/>
        <v>#REF!</v>
      </c>
      <c r="O3921" s="13"/>
      <c r="P3921" s="74"/>
      <c r="Q3921" s="26"/>
      <c r="R3921" s="75"/>
    </row>
    <row r="3922" spans="7:18" x14ac:dyDescent="0.25">
      <c r="G3922" s="13"/>
      <c r="H3922" s="13"/>
      <c r="I3922" s="13">
        <v>389.40000000001203</v>
      </c>
      <c r="J3922" s="74">
        <f t="shared" si="191"/>
        <v>16.225000000000502</v>
      </c>
      <c r="K3922" s="26" t="e">
        <f t="shared" si="190"/>
        <v>#REF!</v>
      </c>
      <c r="L3922" s="75" t="e">
        <f t="shared" si="192"/>
        <v>#REF!</v>
      </c>
      <c r="O3922" s="13"/>
      <c r="P3922" s="74"/>
      <c r="Q3922" s="26"/>
      <c r="R3922" s="75"/>
    </row>
    <row r="3923" spans="7:18" x14ac:dyDescent="0.25">
      <c r="G3923" s="13"/>
      <c r="H3923" s="13"/>
      <c r="I3923" s="13">
        <v>389.50000000001199</v>
      </c>
      <c r="J3923" s="74">
        <f t="shared" si="191"/>
        <v>16.229166666667165</v>
      </c>
      <c r="K3923" s="26" t="e">
        <f t="shared" si="190"/>
        <v>#REF!</v>
      </c>
      <c r="L3923" s="75" t="e">
        <f t="shared" si="192"/>
        <v>#REF!</v>
      </c>
      <c r="O3923" s="13"/>
      <c r="P3923" s="74"/>
      <c r="Q3923" s="26"/>
      <c r="R3923" s="75"/>
    </row>
    <row r="3924" spans="7:18" x14ac:dyDescent="0.25">
      <c r="G3924" s="13"/>
      <c r="H3924" s="13"/>
      <c r="I3924" s="13">
        <v>389.60000000001202</v>
      </c>
      <c r="J3924" s="74">
        <f t="shared" si="191"/>
        <v>16.233333333333835</v>
      </c>
      <c r="K3924" s="26" t="e">
        <f t="shared" si="190"/>
        <v>#REF!</v>
      </c>
      <c r="L3924" s="75" t="e">
        <f t="shared" si="192"/>
        <v>#REF!</v>
      </c>
      <c r="O3924" s="13"/>
      <c r="P3924" s="74"/>
      <c r="Q3924" s="26"/>
      <c r="R3924" s="75"/>
    </row>
    <row r="3925" spans="7:18" x14ac:dyDescent="0.25">
      <c r="G3925" s="13"/>
      <c r="H3925" s="13"/>
      <c r="I3925" s="13">
        <v>389.70000000001198</v>
      </c>
      <c r="J3925" s="74">
        <f t="shared" si="191"/>
        <v>16.237500000000498</v>
      </c>
      <c r="K3925" s="26" t="e">
        <f t="shared" si="190"/>
        <v>#REF!</v>
      </c>
      <c r="L3925" s="75" t="e">
        <f t="shared" si="192"/>
        <v>#REF!</v>
      </c>
      <c r="O3925" s="13"/>
      <c r="P3925" s="74"/>
      <c r="Q3925" s="26"/>
      <c r="R3925" s="75"/>
    </row>
    <row r="3926" spans="7:18" x14ac:dyDescent="0.25">
      <c r="G3926" s="13"/>
      <c r="H3926" s="13"/>
      <c r="I3926" s="13">
        <v>389.80000000001201</v>
      </c>
      <c r="J3926" s="74">
        <f t="shared" si="191"/>
        <v>16.241666666667168</v>
      </c>
      <c r="K3926" s="26" t="e">
        <f t="shared" si="190"/>
        <v>#REF!</v>
      </c>
      <c r="L3926" s="75" t="e">
        <f t="shared" si="192"/>
        <v>#REF!</v>
      </c>
      <c r="O3926" s="13"/>
      <c r="P3926" s="74"/>
      <c r="Q3926" s="26"/>
      <c r="R3926" s="75"/>
    </row>
    <row r="3927" spans="7:18" x14ac:dyDescent="0.25">
      <c r="G3927" s="13"/>
      <c r="H3927" s="13"/>
      <c r="I3927" s="13">
        <v>389.90000000001203</v>
      </c>
      <c r="J3927" s="74">
        <f t="shared" si="191"/>
        <v>16.245833333333835</v>
      </c>
      <c r="K3927" s="26" t="e">
        <f t="shared" si="190"/>
        <v>#REF!</v>
      </c>
      <c r="L3927" s="75" t="e">
        <f t="shared" si="192"/>
        <v>#REF!</v>
      </c>
      <c r="O3927" s="13"/>
      <c r="P3927" s="74"/>
      <c r="Q3927" s="26"/>
      <c r="R3927" s="75"/>
    </row>
    <row r="3928" spans="7:18" x14ac:dyDescent="0.25">
      <c r="G3928" s="13"/>
      <c r="H3928" s="13"/>
      <c r="I3928" s="13">
        <v>390.00000000001199</v>
      </c>
      <c r="J3928" s="74">
        <f t="shared" si="191"/>
        <v>16.250000000000501</v>
      </c>
      <c r="K3928" s="26" t="e">
        <f t="shared" si="190"/>
        <v>#REF!</v>
      </c>
      <c r="L3928" s="75" t="e">
        <f t="shared" si="192"/>
        <v>#REF!</v>
      </c>
      <c r="O3928" s="13"/>
      <c r="P3928" s="74"/>
      <c r="Q3928" s="26"/>
      <c r="R3928" s="75"/>
    </row>
    <row r="3929" spans="7:18" x14ac:dyDescent="0.25">
      <c r="G3929" s="13"/>
      <c r="H3929" s="13"/>
      <c r="I3929" s="13">
        <v>390.10000000001202</v>
      </c>
      <c r="J3929" s="74">
        <f t="shared" si="191"/>
        <v>16.254166666667167</v>
      </c>
      <c r="K3929" s="26" t="e">
        <f t="shared" si="190"/>
        <v>#REF!</v>
      </c>
      <c r="L3929" s="75" t="e">
        <f t="shared" si="192"/>
        <v>#REF!</v>
      </c>
      <c r="O3929" s="13"/>
      <c r="P3929" s="74"/>
      <c r="Q3929" s="26"/>
      <c r="R3929" s="75"/>
    </row>
    <row r="3930" spans="7:18" x14ac:dyDescent="0.25">
      <c r="G3930" s="13"/>
      <c r="H3930" s="13"/>
      <c r="I3930" s="13">
        <v>390.20000000001198</v>
      </c>
      <c r="J3930" s="74">
        <f t="shared" si="191"/>
        <v>16.258333333333834</v>
      </c>
      <c r="K3930" s="26" t="e">
        <f t="shared" si="190"/>
        <v>#REF!</v>
      </c>
      <c r="L3930" s="75" t="e">
        <f t="shared" si="192"/>
        <v>#REF!</v>
      </c>
      <c r="O3930" s="13"/>
      <c r="P3930" s="74"/>
      <c r="Q3930" s="26"/>
      <c r="R3930" s="75"/>
    </row>
    <row r="3931" spans="7:18" x14ac:dyDescent="0.25">
      <c r="G3931" s="13"/>
      <c r="H3931" s="13"/>
      <c r="I3931" s="13">
        <v>390.30000000001201</v>
      </c>
      <c r="J3931" s="74">
        <f t="shared" si="191"/>
        <v>16.2625000000005</v>
      </c>
      <c r="K3931" s="26" t="e">
        <f t="shared" si="190"/>
        <v>#REF!</v>
      </c>
      <c r="L3931" s="75" t="e">
        <f t="shared" si="192"/>
        <v>#REF!</v>
      </c>
      <c r="O3931" s="13"/>
      <c r="P3931" s="74"/>
      <c r="Q3931" s="26"/>
      <c r="R3931" s="75"/>
    </row>
    <row r="3932" spans="7:18" x14ac:dyDescent="0.25">
      <c r="G3932" s="13"/>
      <c r="H3932" s="13"/>
      <c r="I3932" s="13">
        <v>390.40000000001203</v>
      </c>
      <c r="J3932" s="74">
        <f t="shared" si="191"/>
        <v>16.266666666667167</v>
      </c>
      <c r="K3932" s="26" t="e">
        <f t="shared" ref="K3932:K3995" si="193">100%-EXP(-I3932/24*$B$10)</f>
        <v>#REF!</v>
      </c>
      <c r="L3932" s="75" t="e">
        <f t="shared" si="192"/>
        <v>#REF!</v>
      </c>
      <c r="O3932" s="13"/>
      <c r="P3932" s="74"/>
      <c r="Q3932" s="26"/>
      <c r="R3932" s="75"/>
    </row>
    <row r="3933" spans="7:18" x14ac:dyDescent="0.25">
      <c r="G3933" s="13"/>
      <c r="H3933" s="13"/>
      <c r="I3933" s="13">
        <v>390.50000000001199</v>
      </c>
      <c r="J3933" s="74">
        <f t="shared" si="191"/>
        <v>16.270833333333833</v>
      </c>
      <c r="K3933" s="26" t="e">
        <f t="shared" si="193"/>
        <v>#REF!</v>
      </c>
      <c r="L3933" s="75" t="e">
        <f t="shared" si="192"/>
        <v>#REF!</v>
      </c>
      <c r="O3933" s="13"/>
      <c r="P3933" s="74"/>
      <c r="Q3933" s="26"/>
      <c r="R3933" s="75"/>
    </row>
    <row r="3934" spans="7:18" x14ac:dyDescent="0.25">
      <c r="G3934" s="13"/>
      <c r="H3934" s="13"/>
      <c r="I3934" s="13">
        <v>390.60000000001202</v>
      </c>
      <c r="J3934" s="74">
        <f t="shared" si="191"/>
        <v>16.2750000000005</v>
      </c>
      <c r="K3934" s="26" t="e">
        <f t="shared" si="193"/>
        <v>#REF!</v>
      </c>
      <c r="L3934" s="75" t="e">
        <f t="shared" si="192"/>
        <v>#REF!</v>
      </c>
      <c r="O3934" s="13"/>
      <c r="P3934" s="74"/>
      <c r="Q3934" s="26"/>
      <c r="R3934" s="75"/>
    </row>
    <row r="3935" spans="7:18" x14ac:dyDescent="0.25">
      <c r="G3935" s="13"/>
      <c r="H3935" s="13"/>
      <c r="I3935" s="13">
        <v>390.70000000001198</v>
      </c>
      <c r="J3935" s="74">
        <f t="shared" si="191"/>
        <v>16.279166666667166</v>
      </c>
      <c r="K3935" s="26" t="e">
        <f t="shared" si="193"/>
        <v>#REF!</v>
      </c>
      <c r="L3935" s="75" t="e">
        <f t="shared" si="192"/>
        <v>#REF!</v>
      </c>
      <c r="O3935" s="13"/>
      <c r="P3935" s="74"/>
      <c r="Q3935" s="26"/>
      <c r="R3935" s="75"/>
    </row>
    <row r="3936" spans="7:18" x14ac:dyDescent="0.25">
      <c r="G3936" s="13"/>
      <c r="H3936" s="13"/>
      <c r="I3936" s="13">
        <v>390.80000000001201</v>
      </c>
      <c r="J3936" s="74">
        <f t="shared" si="191"/>
        <v>16.283333333333832</v>
      </c>
      <c r="K3936" s="26" t="e">
        <f t="shared" si="193"/>
        <v>#REF!</v>
      </c>
      <c r="L3936" s="75" t="e">
        <f t="shared" si="192"/>
        <v>#REF!</v>
      </c>
      <c r="O3936" s="13"/>
      <c r="P3936" s="74"/>
      <c r="Q3936" s="26"/>
      <c r="R3936" s="75"/>
    </row>
    <row r="3937" spans="7:18" x14ac:dyDescent="0.25">
      <c r="G3937" s="13"/>
      <c r="H3937" s="13"/>
      <c r="I3937" s="13">
        <v>390.90000000001203</v>
      </c>
      <c r="J3937" s="74">
        <f t="shared" si="191"/>
        <v>16.287500000000502</v>
      </c>
      <c r="K3937" s="26" t="e">
        <f t="shared" si="193"/>
        <v>#REF!</v>
      </c>
      <c r="L3937" s="75" t="e">
        <f t="shared" si="192"/>
        <v>#REF!</v>
      </c>
      <c r="O3937" s="13"/>
      <c r="P3937" s="74"/>
      <c r="Q3937" s="26"/>
      <c r="R3937" s="75"/>
    </row>
    <row r="3938" spans="7:18" x14ac:dyDescent="0.25">
      <c r="G3938" s="13"/>
      <c r="H3938" s="13"/>
      <c r="I3938" s="13">
        <v>391.00000000001302</v>
      </c>
      <c r="J3938" s="74">
        <f t="shared" si="191"/>
        <v>16.291666666667208</v>
      </c>
      <c r="K3938" s="26" t="e">
        <f t="shared" si="193"/>
        <v>#REF!</v>
      </c>
      <c r="L3938" s="75" t="e">
        <f t="shared" si="192"/>
        <v>#REF!</v>
      </c>
      <c r="O3938" s="13"/>
      <c r="P3938" s="74"/>
      <c r="Q3938" s="26"/>
      <c r="R3938" s="75"/>
    </row>
    <row r="3939" spans="7:18" x14ac:dyDescent="0.25">
      <c r="G3939" s="13"/>
      <c r="H3939" s="13"/>
      <c r="I3939" s="13">
        <v>391.10000000001298</v>
      </c>
      <c r="J3939" s="74">
        <f t="shared" si="191"/>
        <v>16.295833333333874</v>
      </c>
      <c r="K3939" s="26" t="e">
        <f t="shared" si="193"/>
        <v>#REF!</v>
      </c>
      <c r="L3939" s="75" t="e">
        <f t="shared" si="192"/>
        <v>#REF!</v>
      </c>
      <c r="O3939" s="13"/>
      <c r="P3939" s="74"/>
      <c r="Q3939" s="26"/>
      <c r="R3939" s="75"/>
    </row>
    <row r="3940" spans="7:18" x14ac:dyDescent="0.25">
      <c r="G3940" s="13"/>
      <c r="H3940" s="13"/>
      <c r="I3940" s="13">
        <v>391.20000000001301</v>
      </c>
      <c r="J3940" s="74">
        <f t="shared" si="191"/>
        <v>16.300000000000541</v>
      </c>
      <c r="K3940" s="26" t="e">
        <f t="shared" si="193"/>
        <v>#REF!</v>
      </c>
      <c r="L3940" s="75" t="e">
        <f t="shared" si="192"/>
        <v>#REF!</v>
      </c>
      <c r="O3940" s="13"/>
      <c r="P3940" s="74"/>
      <c r="Q3940" s="26"/>
      <c r="R3940" s="75"/>
    </row>
    <row r="3941" spans="7:18" x14ac:dyDescent="0.25">
      <c r="G3941" s="13"/>
      <c r="H3941" s="13"/>
      <c r="I3941" s="13">
        <v>391.30000000001297</v>
      </c>
      <c r="J3941" s="74">
        <f t="shared" si="191"/>
        <v>16.304166666667207</v>
      </c>
      <c r="K3941" s="26" t="e">
        <f t="shared" si="193"/>
        <v>#REF!</v>
      </c>
      <c r="L3941" s="75" t="e">
        <f t="shared" si="192"/>
        <v>#REF!</v>
      </c>
      <c r="O3941" s="13"/>
      <c r="P3941" s="74"/>
      <c r="Q3941" s="26"/>
      <c r="R3941" s="75"/>
    </row>
    <row r="3942" spans="7:18" x14ac:dyDescent="0.25">
      <c r="G3942" s="13"/>
      <c r="H3942" s="13"/>
      <c r="I3942" s="13">
        <v>391.40000000001299</v>
      </c>
      <c r="J3942" s="74">
        <f t="shared" si="191"/>
        <v>16.308333333333874</v>
      </c>
      <c r="K3942" s="26" t="e">
        <f t="shared" si="193"/>
        <v>#REF!</v>
      </c>
      <c r="L3942" s="75" t="e">
        <f t="shared" si="192"/>
        <v>#REF!</v>
      </c>
      <c r="O3942" s="13"/>
      <c r="P3942" s="74"/>
      <c r="Q3942" s="26"/>
      <c r="R3942" s="75"/>
    </row>
    <row r="3943" spans="7:18" x14ac:dyDescent="0.25">
      <c r="G3943" s="13"/>
      <c r="H3943" s="13"/>
      <c r="I3943" s="13">
        <v>391.50000000001302</v>
      </c>
      <c r="J3943" s="74">
        <f t="shared" si="191"/>
        <v>16.312500000000544</v>
      </c>
      <c r="K3943" s="26" t="e">
        <f t="shared" si="193"/>
        <v>#REF!</v>
      </c>
      <c r="L3943" s="75" t="e">
        <f t="shared" si="192"/>
        <v>#REF!</v>
      </c>
      <c r="O3943" s="13"/>
      <c r="P3943" s="74"/>
      <c r="Q3943" s="26"/>
      <c r="R3943" s="75"/>
    </row>
    <row r="3944" spans="7:18" x14ac:dyDescent="0.25">
      <c r="G3944" s="13"/>
      <c r="H3944" s="13"/>
      <c r="I3944" s="13">
        <v>391.60000000001298</v>
      </c>
      <c r="J3944" s="74">
        <f t="shared" si="191"/>
        <v>16.316666666667206</v>
      </c>
      <c r="K3944" s="26" t="e">
        <f t="shared" si="193"/>
        <v>#REF!</v>
      </c>
      <c r="L3944" s="75" t="e">
        <f t="shared" si="192"/>
        <v>#REF!</v>
      </c>
      <c r="O3944" s="13"/>
      <c r="P3944" s="74"/>
      <c r="Q3944" s="26"/>
      <c r="R3944" s="75"/>
    </row>
    <row r="3945" spans="7:18" x14ac:dyDescent="0.25">
      <c r="G3945" s="13"/>
      <c r="H3945" s="13"/>
      <c r="I3945" s="13">
        <v>391.70000000001301</v>
      </c>
      <c r="J3945" s="74">
        <f t="shared" si="191"/>
        <v>16.320833333333876</v>
      </c>
      <c r="K3945" s="26" t="e">
        <f t="shared" si="193"/>
        <v>#REF!</v>
      </c>
      <c r="L3945" s="75" t="e">
        <f t="shared" si="192"/>
        <v>#REF!</v>
      </c>
      <c r="O3945" s="13"/>
      <c r="P3945" s="74"/>
      <c r="Q3945" s="26"/>
      <c r="R3945" s="75"/>
    </row>
    <row r="3946" spans="7:18" x14ac:dyDescent="0.25">
      <c r="G3946" s="13"/>
      <c r="H3946" s="13"/>
      <c r="I3946" s="13">
        <v>391.80000000001297</v>
      </c>
      <c r="J3946" s="74">
        <f t="shared" si="191"/>
        <v>16.325000000000539</v>
      </c>
      <c r="K3946" s="26" t="e">
        <f t="shared" si="193"/>
        <v>#REF!</v>
      </c>
      <c r="L3946" s="75" t="e">
        <f t="shared" si="192"/>
        <v>#REF!</v>
      </c>
      <c r="O3946" s="13"/>
      <c r="P3946" s="74"/>
      <c r="Q3946" s="26"/>
      <c r="R3946" s="75"/>
    </row>
    <row r="3947" spans="7:18" x14ac:dyDescent="0.25">
      <c r="G3947" s="13"/>
      <c r="H3947" s="13"/>
      <c r="I3947" s="13">
        <v>391.90000000001299</v>
      </c>
      <c r="J3947" s="74">
        <f t="shared" si="191"/>
        <v>16.329166666667209</v>
      </c>
      <c r="K3947" s="26" t="e">
        <f t="shared" si="193"/>
        <v>#REF!</v>
      </c>
      <c r="L3947" s="75" t="e">
        <f t="shared" si="192"/>
        <v>#REF!</v>
      </c>
      <c r="O3947" s="13"/>
      <c r="P3947" s="74"/>
      <c r="Q3947" s="26"/>
      <c r="R3947" s="75"/>
    </row>
    <row r="3948" spans="7:18" x14ac:dyDescent="0.25">
      <c r="G3948" s="13"/>
      <c r="H3948" s="13"/>
      <c r="I3948" s="13">
        <v>392.00000000001302</v>
      </c>
      <c r="J3948" s="74">
        <f t="shared" si="191"/>
        <v>16.333333333333876</v>
      </c>
      <c r="K3948" s="26" t="e">
        <f t="shared" si="193"/>
        <v>#REF!</v>
      </c>
      <c r="L3948" s="75" t="e">
        <f t="shared" si="192"/>
        <v>#REF!</v>
      </c>
      <c r="O3948" s="13"/>
      <c r="P3948" s="74"/>
      <c r="Q3948" s="26"/>
      <c r="R3948" s="75"/>
    </row>
    <row r="3949" spans="7:18" x14ac:dyDescent="0.25">
      <c r="G3949" s="13"/>
      <c r="H3949" s="13"/>
      <c r="I3949" s="13">
        <v>392.10000000001298</v>
      </c>
      <c r="J3949" s="74">
        <f t="shared" si="191"/>
        <v>16.337500000000542</v>
      </c>
      <c r="K3949" s="26" t="e">
        <f t="shared" si="193"/>
        <v>#REF!</v>
      </c>
      <c r="L3949" s="75" t="e">
        <f t="shared" si="192"/>
        <v>#REF!</v>
      </c>
      <c r="O3949" s="13"/>
      <c r="P3949" s="74"/>
      <c r="Q3949" s="26"/>
      <c r="R3949" s="75"/>
    </row>
    <row r="3950" spans="7:18" x14ac:dyDescent="0.25">
      <c r="G3950" s="13"/>
      <c r="H3950" s="13"/>
      <c r="I3950" s="13">
        <v>392.20000000001301</v>
      </c>
      <c r="J3950" s="74">
        <f t="shared" si="191"/>
        <v>16.341666666667209</v>
      </c>
      <c r="K3950" s="26" t="e">
        <f t="shared" si="193"/>
        <v>#REF!</v>
      </c>
      <c r="L3950" s="75" t="e">
        <f t="shared" si="192"/>
        <v>#REF!</v>
      </c>
      <c r="O3950" s="13"/>
      <c r="P3950" s="74"/>
      <c r="Q3950" s="26"/>
      <c r="R3950" s="75"/>
    </row>
    <row r="3951" spans="7:18" x14ac:dyDescent="0.25">
      <c r="G3951" s="13"/>
      <c r="H3951" s="13"/>
      <c r="I3951" s="13">
        <v>392.30000000001297</v>
      </c>
      <c r="J3951" s="74">
        <f t="shared" si="191"/>
        <v>16.345833333333875</v>
      </c>
      <c r="K3951" s="26" t="e">
        <f t="shared" si="193"/>
        <v>#REF!</v>
      </c>
      <c r="L3951" s="75" t="e">
        <f t="shared" si="192"/>
        <v>#REF!</v>
      </c>
      <c r="O3951" s="13"/>
      <c r="P3951" s="74"/>
      <c r="Q3951" s="26"/>
      <c r="R3951" s="75"/>
    </row>
    <row r="3952" spans="7:18" x14ac:dyDescent="0.25">
      <c r="G3952" s="13"/>
      <c r="H3952" s="13"/>
      <c r="I3952" s="13">
        <v>392.40000000001299</v>
      </c>
      <c r="J3952" s="74">
        <f t="shared" si="191"/>
        <v>16.350000000000541</v>
      </c>
      <c r="K3952" s="26" t="e">
        <f t="shared" si="193"/>
        <v>#REF!</v>
      </c>
      <c r="L3952" s="75" t="e">
        <f t="shared" si="192"/>
        <v>#REF!</v>
      </c>
      <c r="O3952" s="13"/>
      <c r="P3952" s="74"/>
      <c r="Q3952" s="26"/>
      <c r="R3952" s="75"/>
    </row>
    <row r="3953" spans="7:18" x14ac:dyDescent="0.25">
      <c r="G3953" s="13"/>
      <c r="H3953" s="13"/>
      <c r="I3953" s="13">
        <v>392.50000000001302</v>
      </c>
      <c r="J3953" s="74">
        <f t="shared" si="191"/>
        <v>16.354166666667208</v>
      </c>
      <c r="K3953" s="26" t="e">
        <f t="shared" si="193"/>
        <v>#REF!</v>
      </c>
      <c r="L3953" s="75" t="e">
        <f t="shared" si="192"/>
        <v>#REF!</v>
      </c>
      <c r="O3953" s="13"/>
      <c r="P3953" s="74"/>
      <c r="Q3953" s="26"/>
      <c r="R3953" s="75"/>
    </row>
    <row r="3954" spans="7:18" x14ac:dyDescent="0.25">
      <c r="G3954" s="13"/>
      <c r="H3954" s="13"/>
      <c r="I3954" s="13">
        <v>392.60000000001298</v>
      </c>
      <c r="J3954" s="74">
        <f t="shared" si="191"/>
        <v>16.358333333333874</v>
      </c>
      <c r="K3954" s="26" t="e">
        <f t="shared" si="193"/>
        <v>#REF!</v>
      </c>
      <c r="L3954" s="75" t="e">
        <f t="shared" si="192"/>
        <v>#REF!</v>
      </c>
      <c r="O3954" s="13"/>
      <c r="P3954" s="74"/>
      <c r="Q3954" s="26"/>
      <c r="R3954" s="75"/>
    </row>
    <row r="3955" spans="7:18" x14ac:dyDescent="0.25">
      <c r="G3955" s="13"/>
      <c r="H3955" s="13"/>
      <c r="I3955" s="13">
        <v>392.70000000001301</v>
      </c>
      <c r="J3955" s="74">
        <f t="shared" si="191"/>
        <v>16.362500000000541</v>
      </c>
      <c r="K3955" s="26" t="e">
        <f t="shared" si="193"/>
        <v>#REF!</v>
      </c>
      <c r="L3955" s="75" t="e">
        <f t="shared" si="192"/>
        <v>#REF!</v>
      </c>
      <c r="O3955" s="13"/>
      <c r="P3955" s="74"/>
      <c r="Q3955" s="26"/>
      <c r="R3955" s="75"/>
    </row>
    <row r="3956" spans="7:18" x14ac:dyDescent="0.25">
      <c r="G3956" s="13"/>
      <c r="H3956" s="13"/>
      <c r="I3956" s="13">
        <v>392.80000000001297</v>
      </c>
      <c r="J3956" s="74">
        <f t="shared" si="191"/>
        <v>16.366666666667207</v>
      </c>
      <c r="K3956" s="26" t="e">
        <f t="shared" si="193"/>
        <v>#REF!</v>
      </c>
      <c r="L3956" s="75" t="e">
        <f t="shared" si="192"/>
        <v>#REF!</v>
      </c>
      <c r="O3956" s="13"/>
      <c r="P3956" s="74"/>
      <c r="Q3956" s="26"/>
      <c r="R3956" s="75"/>
    </row>
    <row r="3957" spans="7:18" x14ac:dyDescent="0.25">
      <c r="G3957" s="13"/>
      <c r="H3957" s="13"/>
      <c r="I3957" s="13">
        <v>392.90000000001299</v>
      </c>
      <c r="J3957" s="74">
        <f t="shared" si="191"/>
        <v>16.370833333333874</v>
      </c>
      <c r="K3957" s="26" t="e">
        <f t="shared" si="193"/>
        <v>#REF!</v>
      </c>
      <c r="L3957" s="75" t="e">
        <f t="shared" si="192"/>
        <v>#REF!</v>
      </c>
      <c r="O3957" s="13"/>
      <c r="P3957" s="74"/>
      <c r="Q3957" s="26"/>
      <c r="R3957" s="75"/>
    </row>
    <row r="3958" spans="7:18" x14ac:dyDescent="0.25">
      <c r="G3958" s="13"/>
      <c r="H3958" s="13"/>
      <c r="I3958" s="13">
        <v>393.00000000001302</v>
      </c>
      <c r="J3958" s="74">
        <f t="shared" si="191"/>
        <v>16.375000000000544</v>
      </c>
      <c r="K3958" s="26" t="e">
        <f t="shared" si="193"/>
        <v>#REF!</v>
      </c>
      <c r="L3958" s="75" t="e">
        <f t="shared" si="192"/>
        <v>#REF!</v>
      </c>
      <c r="O3958" s="13"/>
      <c r="P3958" s="74"/>
      <c r="Q3958" s="26"/>
      <c r="R3958" s="75"/>
    </row>
    <row r="3959" spans="7:18" x14ac:dyDescent="0.25">
      <c r="G3959" s="13"/>
      <c r="H3959" s="13"/>
      <c r="I3959" s="13">
        <v>393.10000000001298</v>
      </c>
      <c r="J3959" s="74">
        <f t="shared" si="191"/>
        <v>16.379166666667206</v>
      </c>
      <c r="K3959" s="26" t="e">
        <f t="shared" si="193"/>
        <v>#REF!</v>
      </c>
      <c r="L3959" s="75" t="e">
        <f t="shared" si="192"/>
        <v>#REF!</v>
      </c>
      <c r="O3959" s="13"/>
      <c r="P3959" s="74"/>
      <c r="Q3959" s="26"/>
      <c r="R3959" s="75"/>
    </row>
    <row r="3960" spans="7:18" x14ac:dyDescent="0.25">
      <c r="G3960" s="13"/>
      <c r="H3960" s="13"/>
      <c r="I3960" s="13">
        <v>393.20000000001301</v>
      </c>
      <c r="J3960" s="74">
        <f t="shared" si="191"/>
        <v>16.383333333333876</v>
      </c>
      <c r="K3960" s="26" t="e">
        <f t="shared" si="193"/>
        <v>#REF!</v>
      </c>
      <c r="L3960" s="75" t="e">
        <f t="shared" si="192"/>
        <v>#REF!</v>
      </c>
      <c r="O3960" s="13"/>
      <c r="P3960" s="74"/>
      <c r="Q3960" s="26"/>
      <c r="R3960" s="75"/>
    </row>
    <row r="3961" spans="7:18" x14ac:dyDescent="0.25">
      <c r="G3961" s="13"/>
      <c r="H3961" s="13"/>
      <c r="I3961" s="13">
        <v>393.30000000001297</v>
      </c>
      <c r="J3961" s="74">
        <f t="shared" si="191"/>
        <v>16.387500000000539</v>
      </c>
      <c r="K3961" s="26" t="e">
        <f t="shared" si="193"/>
        <v>#REF!</v>
      </c>
      <c r="L3961" s="75" t="e">
        <f t="shared" si="192"/>
        <v>#REF!</v>
      </c>
      <c r="O3961" s="13"/>
      <c r="P3961" s="74"/>
      <c r="Q3961" s="26"/>
      <c r="R3961" s="75"/>
    </row>
    <row r="3962" spans="7:18" x14ac:dyDescent="0.25">
      <c r="G3962" s="13"/>
      <c r="H3962" s="13"/>
      <c r="I3962" s="13">
        <v>393.40000000001299</v>
      </c>
      <c r="J3962" s="74">
        <f t="shared" si="191"/>
        <v>16.391666666667209</v>
      </c>
      <c r="K3962" s="26" t="e">
        <f t="shared" si="193"/>
        <v>#REF!</v>
      </c>
      <c r="L3962" s="75" t="e">
        <f t="shared" si="192"/>
        <v>#REF!</v>
      </c>
      <c r="O3962" s="13"/>
      <c r="P3962" s="74"/>
      <c r="Q3962" s="26"/>
      <c r="R3962" s="75"/>
    </row>
    <row r="3963" spans="7:18" x14ac:dyDescent="0.25">
      <c r="G3963" s="13"/>
      <c r="H3963" s="13"/>
      <c r="I3963" s="13">
        <v>393.50000000001302</v>
      </c>
      <c r="J3963" s="74">
        <f t="shared" si="191"/>
        <v>16.395833333333876</v>
      </c>
      <c r="K3963" s="26" t="e">
        <f t="shared" si="193"/>
        <v>#REF!</v>
      </c>
      <c r="L3963" s="75" t="e">
        <f t="shared" si="192"/>
        <v>#REF!</v>
      </c>
      <c r="O3963" s="13"/>
      <c r="P3963" s="74"/>
      <c r="Q3963" s="26"/>
      <c r="R3963" s="75"/>
    </row>
    <row r="3964" spans="7:18" x14ac:dyDescent="0.25">
      <c r="G3964" s="13"/>
      <c r="H3964" s="13"/>
      <c r="I3964" s="13">
        <v>393.60000000001298</v>
      </c>
      <c r="J3964" s="74">
        <f t="shared" si="191"/>
        <v>16.400000000000542</v>
      </c>
      <c r="K3964" s="26" t="e">
        <f t="shared" si="193"/>
        <v>#REF!</v>
      </c>
      <c r="L3964" s="75" t="e">
        <f t="shared" si="192"/>
        <v>#REF!</v>
      </c>
      <c r="O3964" s="13"/>
      <c r="P3964" s="74"/>
      <c r="Q3964" s="26"/>
      <c r="R3964" s="75"/>
    </row>
    <row r="3965" spans="7:18" x14ac:dyDescent="0.25">
      <c r="G3965" s="13"/>
      <c r="H3965" s="13"/>
      <c r="I3965" s="13">
        <v>393.70000000001301</v>
      </c>
      <c r="J3965" s="74">
        <f t="shared" si="191"/>
        <v>16.404166666667209</v>
      </c>
      <c r="K3965" s="26" t="e">
        <f t="shared" si="193"/>
        <v>#REF!</v>
      </c>
      <c r="L3965" s="75" t="e">
        <f t="shared" si="192"/>
        <v>#REF!</v>
      </c>
      <c r="O3965" s="13"/>
      <c r="P3965" s="74"/>
      <c r="Q3965" s="26"/>
      <c r="R3965" s="75"/>
    </row>
    <row r="3966" spans="7:18" x14ac:dyDescent="0.25">
      <c r="G3966" s="13"/>
      <c r="H3966" s="13"/>
      <c r="I3966" s="13">
        <v>393.80000000001297</v>
      </c>
      <c r="J3966" s="74">
        <f t="shared" si="191"/>
        <v>16.408333333333875</v>
      </c>
      <c r="K3966" s="26" t="e">
        <f t="shared" si="193"/>
        <v>#REF!</v>
      </c>
      <c r="L3966" s="75" t="e">
        <f t="shared" si="192"/>
        <v>#REF!</v>
      </c>
      <c r="O3966" s="13"/>
      <c r="P3966" s="74"/>
      <c r="Q3966" s="26"/>
      <c r="R3966" s="75"/>
    </row>
    <row r="3967" spans="7:18" x14ac:dyDescent="0.25">
      <c r="G3967" s="13"/>
      <c r="H3967" s="13"/>
      <c r="I3967" s="13">
        <v>393.90000000001299</v>
      </c>
      <c r="J3967" s="74">
        <f t="shared" si="191"/>
        <v>16.412500000000541</v>
      </c>
      <c r="K3967" s="26" t="e">
        <f t="shared" si="193"/>
        <v>#REF!</v>
      </c>
      <c r="L3967" s="75" t="e">
        <f t="shared" si="192"/>
        <v>#REF!</v>
      </c>
      <c r="O3967" s="13"/>
      <c r="P3967" s="74"/>
      <c r="Q3967" s="26"/>
      <c r="R3967" s="75"/>
    </row>
    <row r="3968" spans="7:18" x14ac:dyDescent="0.25">
      <c r="G3968" s="13"/>
      <c r="H3968" s="13"/>
      <c r="I3968" s="13">
        <v>394.00000000001302</v>
      </c>
      <c r="J3968" s="74">
        <f t="shared" si="191"/>
        <v>16.416666666667208</v>
      </c>
      <c r="K3968" s="26" t="e">
        <f t="shared" si="193"/>
        <v>#REF!</v>
      </c>
      <c r="L3968" s="75" t="e">
        <f t="shared" si="192"/>
        <v>#REF!</v>
      </c>
      <c r="O3968" s="13"/>
      <c r="P3968" s="74"/>
      <c r="Q3968" s="26"/>
      <c r="R3968" s="75"/>
    </row>
    <row r="3969" spans="7:18" x14ac:dyDescent="0.25">
      <c r="G3969" s="13"/>
      <c r="H3969" s="13"/>
      <c r="I3969" s="13">
        <v>394.10000000001298</v>
      </c>
      <c r="J3969" s="74">
        <f t="shared" si="191"/>
        <v>16.420833333333874</v>
      </c>
      <c r="K3969" s="26" t="e">
        <f t="shared" si="193"/>
        <v>#REF!</v>
      </c>
      <c r="L3969" s="75" t="e">
        <f t="shared" si="192"/>
        <v>#REF!</v>
      </c>
      <c r="O3969" s="13"/>
      <c r="P3969" s="74"/>
      <c r="Q3969" s="26"/>
      <c r="R3969" s="75"/>
    </row>
    <row r="3970" spans="7:18" x14ac:dyDescent="0.25">
      <c r="G3970" s="13"/>
      <c r="H3970" s="13"/>
      <c r="I3970" s="13">
        <v>394.20000000001301</v>
      </c>
      <c r="J3970" s="74">
        <f t="shared" si="191"/>
        <v>16.425000000000541</v>
      </c>
      <c r="K3970" s="26" t="e">
        <f t="shared" si="193"/>
        <v>#REF!</v>
      </c>
      <c r="L3970" s="75" t="e">
        <f t="shared" si="192"/>
        <v>#REF!</v>
      </c>
      <c r="O3970" s="13"/>
      <c r="P3970" s="74"/>
      <c r="Q3970" s="26"/>
      <c r="R3970" s="75"/>
    </row>
    <row r="3971" spans="7:18" x14ac:dyDescent="0.25">
      <c r="G3971" s="13"/>
      <c r="H3971" s="13"/>
      <c r="I3971" s="13">
        <v>394.30000000001297</v>
      </c>
      <c r="J3971" s="74">
        <f t="shared" ref="J3971:J4034" si="194">I3971/24</f>
        <v>16.429166666667207</v>
      </c>
      <c r="K3971" s="26" t="e">
        <f t="shared" si="193"/>
        <v>#REF!</v>
      </c>
      <c r="L3971" s="75" t="e">
        <f t="shared" ref="L3971:L4034" si="195">K3971-K3970</f>
        <v>#REF!</v>
      </c>
      <c r="O3971" s="13"/>
      <c r="P3971" s="74"/>
      <c r="Q3971" s="26"/>
      <c r="R3971" s="75"/>
    </row>
    <row r="3972" spans="7:18" x14ac:dyDescent="0.25">
      <c r="G3972" s="13"/>
      <c r="H3972" s="13"/>
      <c r="I3972" s="13">
        <v>394.40000000001299</v>
      </c>
      <c r="J3972" s="74">
        <f t="shared" si="194"/>
        <v>16.433333333333874</v>
      </c>
      <c r="K3972" s="26" t="e">
        <f t="shared" si="193"/>
        <v>#REF!</v>
      </c>
      <c r="L3972" s="75" t="e">
        <f t="shared" si="195"/>
        <v>#REF!</v>
      </c>
      <c r="O3972" s="13"/>
      <c r="P3972" s="74"/>
      <c r="Q3972" s="26"/>
      <c r="R3972" s="75"/>
    </row>
    <row r="3973" spans="7:18" x14ac:dyDescent="0.25">
      <c r="G3973" s="13"/>
      <c r="H3973" s="13"/>
      <c r="I3973" s="13">
        <v>394.50000000001302</v>
      </c>
      <c r="J3973" s="74">
        <f t="shared" si="194"/>
        <v>16.437500000000544</v>
      </c>
      <c r="K3973" s="26" t="e">
        <f t="shared" si="193"/>
        <v>#REF!</v>
      </c>
      <c r="L3973" s="75" t="e">
        <f t="shared" si="195"/>
        <v>#REF!</v>
      </c>
      <c r="O3973" s="13"/>
      <c r="P3973" s="74"/>
      <c r="Q3973" s="26"/>
      <c r="R3973" s="75"/>
    </row>
    <row r="3974" spans="7:18" x14ac:dyDescent="0.25">
      <c r="G3974" s="13"/>
      <c r="H3974" s="13"/>
      <c r="I3974" s="13">
        <v>394.60000000001298</v>
      </c>
      <c r="J3974" s="74">
        <f t="shared" si="194"/>
        <v>16.441666666667206</v>
      </c>
      <c r="K3974" s="26" t="e">
        <f t="shared" si="193"/>
        <v>#REF!</v>
      </c>
      <c r="L3974" s="75" t="e">
        <f t="shared" si="195"/>
        <v>#REF!</v>
      </c>
      <c r="O3974" s="13"/>
      <c r="P3974" s="74"/>
      <c r="Q3974" s="26"/>
      <c r="R3974" s="75"/>
    </row>
    <row r="3975" spans="7:18" x14ac:dyDescent="0.25">
      <c r="G3975" s="13"/>
      <c r="H3975" s="13"/>
      <c r="I3975" s="13">
        <v>394.70000000001301</v>
      </c>
      <c r="J3975" s="74">
        <f t="shared" si="194"/>
        <v>16.445833333333876</v>
      </c>
      <c r="K3975" s="26" t="e">
        <f t="shared" si="193"/>
        <v>#REF!</v>
      </c>
      <c r="L3975" s="75" t="e">
        <f t="shared" si="195"/>
        <v>#REF!</v>
      </c>
      <c r="O3975" s="13"/>
      <c r="P3975" s="74"/>
      <c r="Q3975" s="26"/>
      <c r="R3975" s="75"/>
    </row>
    <row r="3976" spans="7:18" x14ac:dyDescent="0.25">
      <c r="G3976" s="13"/>
      <c r="H3976" s="13"/>
      <c r="I3976" s="13">
        <v>394.80000000001297</v>
      </c>
      <c r="J3976" s="74">
        <f t="shared" si="194"/>
        <v>16.450000000000539</v>
      </c>
      <c r="K3976" s="26" t="e">
        <f t="shared" si="193"/>
        <v>#REF!</v>
      </c>
      <c r="L3976" s="75" t="e">
        <f t="shared" si="195"/>
        <v>#REF!</v>
      </c>
      <c r="O3976" s="13"/>
      <c r="P3976" s="74"/>
      <c r="Q3976" s="26"/>
      <c r="R3976" s="75"/>
    </row>
    <row r="3977" spans="7:18" x14ac:dyDescent="0.25">
      <c r="G3977" s="13"/>
      <c r="H3977" s="13"/>
      <c r="I3977" s="13">
        <v>394.90000000001299</v>
      </c>
      <c r="J3977" s="74">
        <f t="shared" si="194"/>
        <v>16.454166666667209</v>
      </c>
      <c r="K3977" s="26" t="e">
        <f t="shared" si="193"/>
        <v>#REF!</v>
      </c>
      <c r="L3977" s="75" t="e">
        <f t="shared" si="195"/>
        <v>#REF!</v>
      </c>
      <c r="O3977" s="13"/>
      <c r="P3977" s="74"/>
      <c r="Q3977" s="26"/>
      <c r="R3977" s="75"/>
    </row>
    <row r="3978" spans="7:18" x14ac:dyDescent="0.25">
      <c r="G3978" s="13"/>
      <c r="H3978" s="13"/>
      <c r="I3978" s="13">
        <v>395.00000000001302</v>
      </c>
      <c r="J3978" s="74">
        <f t="shared" si="194"/>
        <v>16.458333333333876</v>
      </c>
      <c r="K3978" s="26" t="e">
        <f t="shared" si="193"/>
        <v>#REF!</v>
      </c>
      <c r="L3978" s="75" t="e">
        <f t="shared" si="195"/>
        <v>#REF!</v>
      </c>
      <c r="O3978" s="13"/>
      <c r="P3978" s="74"/>
      <c r="Q3978" s="26"/>
      <c r="R3978" s="75"/>
    </row>
    <row r="3979" spans="7:18" x14ac:dyDescent="0.25">
      <c r="G3979" s="13"/>
      <c r="H3979" s="13"/>
      <c r="I3979" s="13">
        <v>395.10000000001298</v>
      </c>
      <c r="J3979" s="74">
        <f t="shared" si="194"/>
        <v>16.462500000000542</v>
      </c>
      <c r="K3979" s="26" t="e">
        <f t="shared" si="193"/>
        <v>#REF!</v>
      </c>
      <c r="L3979" s="75" t="e">
        <f t="shared" si="195"/>
        <v>#REF!</v>
      </c>
      <c r="O3979" s="13"/>
      <c r="P3979" s="74"/>
      <c r="Q3979" s="26"/>
      <c r="R3979" s="75"/>
    </row>
    <row r="3980" spans="7:18" x14ac:dyDescent="0.25">
      <c r="G3980" s="13"/>
      <c r="H3980" s="13"/>
      <c r="I3980" s="13">
        <v>395.20000000001301</v>
      </c>
      <c r="J3980" s="74">
        <f t="shared" si="194"/>
        <v>16.466666666667209</v>
      </c>
      <c r="K3980" s="26" t="e">
        <f t="shared" si="193"/>
        <v>#REF!</v>
      </c>
      <c r="L3980" s="75" t="e">
        <f t="shared" si="195"/>
        <v>#REF!</v>
      </c>
      <c r="O3980" s="13"/>
      <c r="P3980" s="74"/>
      <c r="Q3980" s="26"/>
      <c r="R3980" s="75"/>
    </row>
    <row r="3981" spans="7:18" x14ac:dyDescent="0.25">
      <c r="G3981" s="13"/>
      <c r="H3981" s="13"/>
      <c r="I3981" s="13">
        <v>395.30000000001297</v>
      </c>
      <c r="J3981" s="74">
        <f t="shared" si="194"/>
        <v>16.470833333333875</v>
      </c>
      <c r="K3981" s="26" t="e">
        <f t="shared" si="193"/>
        <v>#REF!</v>
      </c>
      <c r="L3981" s="75" t="e">
        <f t="shared" si="195"/>
        <v>#REF!</v>
      </c>
      <c r="O3981" s="13"/>
      <c r="P3981" s="74"/>
      <c r="Q3981" s="26"/>
      <c r="R3981" s="75"/>
    </row>
    <row r="3982" spans="7:18" x14ac:dyDescent="0.25">
      <c r="G3982" s="13"/>
      <c r="H3982" s="13"/>
      <c r="I3982" s="13">
        <v>395.40000000001402</v>
      </c>
      <c r="J3982" s="74">
        <f t="shared" si="194"/>
        <v>16.475000000000584</v>
      </c>
      <c r="K3982" s="26" t="e">
        <f t="shared" si="193"/>
        <v>#REF!</v>
      </c>
      <c r="L3982" s="75" t="e">
        <f t="shared" si="195"/>
        <v>#REF!</v>
      </c>
      <c r="O3982" s="13"/>
      <c r="P3982" s="74"/>
      <c r="Q3982" s="26"/>
      <c r="R3982" s="75"/>
    </row>
    <row r="3983" spans="7:18" x14ac:dyDescent="0.25">
      <c r="G3983" s="13"/>
      <c r="H3983" s="13"/>
      <c r="I3983" s="13">
        <v>395.50000000001398</v>
      </c>
      <c r="J3983" s="74">
        <f t="shared" si="194"/>
        <v>16.47916666666725</v>
      </c>
      <c r="K3983" s="26" t="e">
        <f t="shared" si="193"/>
        <v>#REF!</v>
      </c>
      <c r="L3983" s="75" t="e">
        <f t="shared" si="195"/>
        <v>#REF!</v>
      </c>
      <c r="O3983" s="13"/>
      <c r="P3983" s="74"/>
      <c r="Q3983" s="26"/>
      <c r="R3983" s="75"/>
    </row>
    <row r="3984" spans="7:18" x14ac:dyDescent="0.25">
      <c r="G3984" s="13"/>
      <c r="H3984" s="13"/>
      <c r="I3984" s="13">
        <v>395.60000000001401</v>
      </c>
      <c r="J3984" s="74">
        <f t="shared" si="194"/>
        <v>16.483333333333917</v>
      </c>
      <c r="K3984" s="26" t="e">
        <f t="shared" si="193"/>
        <v>#REF!</v>
      </c>
      <c r="L3984" s="75" t="e">
        <f t="shared" si="195"/>
        <v>#REF!</v>
      </c>
      <c r="O3984" s="13"/>
      <c r="P3984" s="74"/>
      <c r="Q3984" s="26"/>
      <c r="R3984" s="75"/>
    </row>
    <row r="3985" spans="7:18" x14ac:dyDescent="0.25">
      <c r="G3985" s="13"/>
      <c r="H3985" s="13"/>
      <c r="I3985" s="13">
        <v>395.70000000001397</v>
      </c>
      <c r="J3985" s="74">
        <f t="shared" si="194"/>
        <v>16.487500000000583</v>
      </c>
      <c r="K3985" s="26" t="e">
        <f t="shared" si="193"/>
        <v>#REF!</v>
      </c>
      <c r="L3985" s="75" t="e">
        <f t="shared" si="195"/>
        <v>#REF!</v>
      </c>
      <c r="O3985" s="13"/>
      <c r="P3985" s="74"/>
      <c r="Q3985" s="26"/>
      <c r="R3985" s="75"/>
    </row>
    <row r="3986" spans="7:18" x14ac:dyDescent="0.25">
      <c r="G3986" s="13"/>
      <c r="H3986" s="13"/>
      <c r="I3986" s="13">
        <v>395.80000000001399</v>
      </c>
      <c r="J3986" s="74">
        <f t="shared" si="194"/>
        <v>16.49166666666725</v>
      </c>
      <c r="K3986" s="26" t="e">
        <f t="shared" si="193"/>
        <v>#REF!</v>
      </c>
      <c r="L3986" s="75" t="e">
        <f t="shared" si="195"/>
        <v>#REF!</v>
      </c>
      <c r="O3986" s="13"/>
      <c r="P3986" s="74"/>
      <c r="Q3986" s="26"/>
      <c r="R3986" s="75"/>
    </row>
    <row r="3987" spans="7:18" x14ac:dyDescent="0.25">
      <c r="G3987" s="13"/>
      <c r="H3987" s="13"/>
      <c r="I3987" s="13">
        <v>395.90000000001402</v>
      </c>
      <c r="J3987" s="74">
        <f t="shared" si="194"/>
        <v>16.495833333333916</v>
      </c>
      <c r="K3987" s="26" t="e">
        <f t="shared" si="193"/>
        <v>#REF!</v>
      </c>
      <c r="L3987" s="75" t="e">
        <f t="shared" si="195"/>
        <v>#REF!</v>
      </c>
      <c r="O3987" s="13"/>
      <c r="P3987" s="74"/>
      <c r="Q3987" s="26"/>
      <c r="R3987" s="75"/>
    </row>
    <row r="3988" spans="7:18" x14ac:dyDescent="0.25">
      <c r="G3988" s="13"/>
      <c r="H3988" s="13"/>
      <c r="I3988" s="13">
        <v>396.00000000001398</v>
      </c>
      <c r="J3988" s="74">
        <f t="shared" si="194"/>
        <v>16.500000000000583</v>
      </c>
      <c r="K3988" s="26" t="e">
        <f t="shared" si="193"/>
        <v>#REF!</v>
      </c>
      <c r="L3988" s="75" t="e">
        <f t="shared" si="195"/>
        <v>#REF!</v>
      </c>
      <c r="O3988" s="13"/>
      <c r="P3988" s="74"/>
      <c r="Q3988" s="26"/>
      <c r="R3988" s="75"/>
    </row>
    <row r="3989" spans="7:18" x14ac:dyDescent="0.25">
      <c r="G3989" s="13"/>
      <c r="H3989" s="13"/>
      <c r="I3989" s="13">
        <v>396.10000000001401</v>
      </c>
      <c r="J3989" s="74">
        <f t="shared" si="194"/>
        <v>16.504166666667249</v>
      </c>
      <c r="K3989" s="26" t="e">
        <f t="shared" si="193"/>
        <v>#REF!</v>
      </c>
      <c r="L3989" s="75" t="e">
        <f t="shared" si="195"/>
        <v>#REF!</v>
      </c>
      <c r="O3989" s="13"/>
      <c r="P3989" s="74"/>
      <c r="Q3989" s="26"/>
      <c r="R3989" s="75"/>
    </row>
    <row r="3990" spans="7:18" x14ac:dyDescent="0.25">
      <c r="G3990" s="13"/>
      <c r="H3990" s="13"/>
      <c r="I3990" s="13">
        <v>396.20000000001397</v>
      </c>
      <c r="J3990" s="74">
        <f t="shared" si="194"/>
        <v>16.508333333333916</v>
      </c>
      <c r="K3990" s="26" t="e">
        <f t="shared" si="193"/>
        <v>#REF!</v>
      </c>
      <c r="L3990" s="75" t="e">
        <f t="shared" si="195"/>
        <v>#REF!</v>
      </c>
      <c r="O3990" s="13"/>
      <c r="P3990" s="74"/>
      <c r="Q3990" s="26"/>
      <c r="R3990" s="75"/>
    </row>
    <row r="3991" spans="7:18" x14ac:dyDescent="0.25">
      <c r="G3991" s="13"/>
      <c r="H3991" s="13"/>
      <c r="I3991" s="13">
        <v>396.30000000001399</v>
      </c>
      <c r="J3991" s="74">
        <f t="shared" si="194"/>
        <v>16.512500000000582</v>
      </c>
      <c r="K3991" s="26" t="e">
        <f t="shared" si="193"/>
        <v>#REF!</v>
      </c>
      <c r="L3991" s="75" t="e">
        <f t="shared" si="195"/>
        <v>#REF!</v>
      </c>
      <c r="O3991" s="13"/>
      <c r="P3991" s="74"/>
      <c r="Q3991" s="26"/>
      <c r="R3991" s="75"/>
    </row>
    <row r="3992" spans="7:18" x14ac:dyDescent="0.25">
      <c r="G3992" s="13"/>
      <c r="H3992" s="13"/>
      <c r="I3992" s="13">
        <v>396.40000000001402</v>
      </c>
      <c r="J3992" s="74">
        <f t="shared" si="194"/>
        <v>16.516666666667252</v>
      </c>
      <c r="K3992" s="26" t="e">
        <f t="shared" si="193"/>
        <v>#REF!</v>
      </c>
      <c r="L3992" s="75" t="e">
        <f t="shared" si="195"/>
        <v>#REF!</v>
      </c>
      <c r="O3992" s="13"/>
      <c r="P3992" s="74"/>
      <c r="Q3992" s="26"/>
      <c r="R3992" s="75"/>
    </row>
    <row r="3993" spans="7:18" x14ac:dyDescent="0.25">
      <c r="G3993" s="13"/>
      <c r="H3993" s="13"/>
      <c r="I3993" s="13">
        <v>396.50000000001398</v>
      </c>
      <c r="J3993" s="74">
        <f t="shared" si="194"/>
        <v>16.520833333333915</v>
      </c>
      <c r="K3993" s="26" t="e">
        <f t="shared" si="193"/>
        <v>#REF!</v>
      </c>
      <c r="L3993" s="75" t="e">
        <f t="shared" si="195"/>
        <v>#REF!</v>
      </c>
      <c r="O3993" s="13"/>
      <c r="P3993" s="74"/>
      <c r="Q3993" s="26"/>
      <c r="R3993" s="75"/>
    </row>
    <row r="3994" spans="7:18" x14ac:dyDescent="0.25">
      <c r="G3994" s="13"/>
      <c r="H3994" s="13"/>
      <c r="I3994" s="13">
        <v>396.60000000001401</v>
      </c>
      <c r="J3994" s="74">
        <f t="shared" si="194"/>
        <v>16.525000000000585</v>
      </c>
      <c r="K3994" s="26" t="e">
        <f t="shared" si="193"/>
        <v>#REF!</v>
      </c>
      <c r="L3994" s="75" t="e">
        <f t="shared" si="195"/>
        <v>#REF!</v>
      </c>
      <c r="O3994" s="13"/>
      <c r="P3994" s="74"/>
      <c r="Q3994" s="26"/>
      <c r="R3994" s="75"/>
    </row>
    <row r="3995" spans="7:18" x14ac:dyDescent="0.25">
      <c r="G3995" s="13"/>
      <c r="H3995" s="13"/>
      <c r="I3995" s="13">
        <v>396.70000000001397</v>
      </c>
      <c r="J3995" s="74">
        <f t="shared" si="194"/>
        <v>16.529166666667248</v>
      </c>
      <c r="K3995" s="26" t="e">
        <f t="shared" si="193"/>
        <v>#REF!</v>
      </c>
      <c r="L3995" s="75" t="e">
        <f t="shared" si="195"/>
        <v>#REF!</v>
      </c>
      <c r="O3995" s="13"/>
      <c r="P3995" s="74"/>
      <c r="Q3995" s="26"/>
      <c r="R3995" s="75"/>
    </row>
    <row r="3996" spans="7:18" x14ac:dyDescent="0.25">
      <c r="G3996" s="13"/>
      <c r="H3996" s="13"/>
      <c r="I3996" s="13">
        <v>396.80000000001399</v>
      </c>
      <c r="J3996" s="74">
        <f t="shared" si="194"/>
        <v>16.533333333333918</v>
      </c>
      <c r="K3996" s="26" t="e">
        <f t="shared" ref="K3996:K4059" si="196">100%-EXP(-I3996/24*$B$10)</f>
        <v>#REF!</v>
      </c>
      <c r="L3996" s="75" t="e">
        <f t="shared" si="195"/>
        <v>#REF!</v>
      </c>
      <c r="O3996" s="13"/>
      <c r="P3996" s="74"/>
      <c r="Q3996" s="26"/>
      <c r="R3996" s="75"/>
    </row>
    <row r="3997" spans="7:18" x14ac:dyDescent="0.25">
      <c r="G3997" s="13"/>
      <c r="H3997" s="13"/>
      <c r="I3997" s="13">
        <v>396.90000000001402</v>
      </c>
      <c r="J3997" s="74">
        <f t="shared" si="194"/>
        <v>16.537500000000584</v>
      </c>
      <c r="K3997" s="26" t="e">
        <f t="shared" si="196"/>
        <v>#REF!</v>
      </c>
      <c r="L3997" s="75" t="e">
        <f t="shared" si="195"/>
        <v>#REF!</v>
      </c>
      <c r="O3997" s="13"/>
      <c r="P3997" s="74"/>
      <c r="Q3997" s="26"/>
      <c r="R3997" s="75"/>
    </row>
    <row r="3998" spans="7:18" x14ac:dyDescent="0.25">
      <c r="G3998" s="13"/>
      <c r="H3998" s="13"/>
      <c r="I3998" s="13">
        <v>397.00000000001398</v>
      </c>
      <c r="J3998" s="74">
        <f t="shared" si="194"/>
        <v>16.54166666666725</v>
      </c>
      <c r="K3998" s="26" t="e">
        <f t="shared" si="196"/>
        <v>#REF!</v>
      </c>
      <c r="L3998" s="75" t="e">
        <f t="shared" si="195"/>
        <v>#REF!</v>
      </c>
      <c r="O3998" s="13"/>
      <c r="P3998" s="74"/>
      <c r="Q3998" s="26"/>
      <c r="R3998" s="75"/>
    </row>
    <row r="3999" spans="7:18" x14ac:dyDescent="0.25">
      <c r="G3999" s="13"/>
      <c r="H3999" s="13"/>
      <c r="I3999" s="13">
        <v>397.10000000001401</v>
      </c>
      <c r="J3999" s="74">
        <f t="shared" si="194"/>
        <v>16.545833333333917</v>
      </c>
      <c r="K3999" s="26" t="e">
        <f t="shared" si="196"/>
        <v>#REF!</v>
      </c>
      <c r="L3999" s="75" t="e">
        <f t="shared" si="195"/>
        <v>#REF!</v>
      </c>
      <c r="O3999" s="13"/>
      <c r="P3999" s="74"/>
      <c r="Q3999" s="26"/>
      <c r="R3999" s="75"/>
    </row>
    <row r="4000" spans="7:18" x14ac:dyDescent="0.25">
      <c r="G4000" s="13"/>
      <c r="H4000" s="13"/>
      <c r="I4000" s="13">
        <v>397.20000000001397</v>
      </c>
      <c r="J4000" s="74">
        <f t="shared" si="194"/>
        <v>16.550000000000583</v>
      </c>
      <c r="K4000" s="26" t="e">
        <f t="shared" si="196"/>
        <v>#REF!</v>
      </c>
      <c r="L4000" s="75" t="e">
        <f t="shared" si="195"/>
        <v>#REF!</v>
      </c>
      <c r="O4000" s="13"/>
      <c r="P4000" s="74"/>
      <c r="Q4000" s="26"/>
      <c r="R4000" s="75"/>
    </row>
    <row r="4001" spans="7:18" x14ac:dyDescent="0.25">
      <c r="G4001" s="13"/>
      <c r="H4001" s="13"/>
      <c r="I4001" s="13">
        <v>397.30000000001399</v>
      </c>
      <c r="J4001" s="74">
        <f t="shared" si="194"/>
        <v>16.55416666666725</v>
      </c>
      <c r="K4001" s="26" t="e">
        <f t="shared" si="196"/>
        <v>#REF!</v>
      </c>
      <c r="L4001" s="75" t="e">
        <f t="shared" si="195"/>
        <v>#REF!</v>
      </c>
      <c r="O4001" s="13"/>
      <c r="P4001" s="74"/>
      <c r="Q4001" s="26"/>
      <c r="R4001" s="75"/>
    </row>
    <row r="4002" spans="7:18" x14ac:dyDescent="0.25">
      <c r="G4002" s="13"/>
      <c r="H4002" s="13"/>
      <c r="I4002" s="13">
        <v>397.40000000001402</v>
      </c>
      <c r="J4002" s="74">
        <f t="shared" si="194"/>
        <v>16.558333333333916</v>
      </c>
      <c r="K4002" s="26" t="e">
        <f t="shared" si="196"/>
        <v>#REF!</v>
      </c>
      <c r="L4002" s="75" t="e">
        <f t="shared" si="195"/>
        <v>#REF!</v>
      </c>
      <c r="O4002" s="13"/>
      <c r="P4002" s="74"/>
      <c r="Q4002" s="26"/>
      <c r="R4002" s="75"/>
    </row>
    <row r="4003" spans="7:18" x14ac:dyDescent="0.25">
      <c r="G4003" s="13"/>
      <c r="H4003" s="13"/>
      <c r="I4003" s="13">
        <v>397.50000000001398</v>
      </c>
      <c r="J4003" s="74">
        <f t="shared" si="194"/>
        <v>16.562500000000583</v>
      </c>
      <c r="K4003" s="26" t="e">
        <f t="shared" si="196"/>
        <v>#REF!</v>
      </c>
      <c r="L4003" s="75" t="e">
        <f t="shared" si="195"/>
        <v>#REF!</v>
      </c>
      <c r="O4003" s="13"/>
      <c r="P4003" s="74"/>
      <c r="Q4003" s="26"/>
      <c r="R4003" s="75"/>
    </row>
    <row r="4004" spans="7:18" x14ac:dyDescent="0.25">
      <c r="G4004" s="13"/>
      <c r="H4004" s="13"/>
      <c r="I4004" s="13">
        <v>397.60000000001401</v>
      </c>
      <c r="J4004" s="74">
        <f t="shared" si="194"/>
        <v>16.566666666667249</v>
      </c>
      <c r="K4004" s="26" t="e">
        <f t="shared" si="196"/>
        <v>#REF!</v>
      </c>
      <c r="L4004" s="75" t="e">
        <f t="shared" si="195"/>
        <v>#REF!</v>
      </c>
      <c r="O4004" s="13"/>
      <c r="P4004" s="74"/>
      <c r="Q4004" s="26"/>
      <c r="R4004" s="75"/>
    </row>
    <row r="4005" spans="7:18" x14ac:dyDescent="0.25">
      <c r="G4005" s="13"/>
      <c r="H4005" s="13"/>
      <c r="I4005" s="13">
        <v>397.70000000001397</v>
      </c>
      <c r="J4005" s="74">
        <f t="shared" si="194"/>
        <v>16.570833333333916</v>
      </c>
      <c r="K4005" s="26" t="e">
        <f t="shared" si="196"/>
        <v>#REF!</v>
      </c>
      <c r="L4005" s="75" t="e">
        <f t="shared" si="195"/>
        <v>#REF!</v>
      </c>
      <c r="O4005" s="13"/>
      <c r="P4005" s="74"/>
      <c r="Q4005" s="26"/>
      <c r="R4005" s="75"/>
    </row>
    <row r="4006" spans="7:18" x14ac:dyDescent="0.25">
      <c r="G4006" s="13"/>
      <c r="H4006" s="13"/>
      <c r="I4006" s="13">
        <v>397.80000000001399</v>
      </c>
      <c r="J4006" s="74">
        <f t="shared" si="194"/>
        <v>16.575000000000582</v>
      </c>
      <c r="K4006" s="26" t="e">
        <f t="shared" si="196"/>
        <v>#REF!</v>
      </c>
      <c r="L4006" s="75" t="e">
        <f t="shared" si="195"/>
        <v>#REF!</v>
      </c>
      <c r="O4006" s="13"/>
      <c r="P4006" s="74"/>
      <c r="Q4006" s="26"/>
      <c r="R4006" s="75"/>
    </row>
    <row r="4007" spans="7:18" x14ac:dyDescent="0.25">
      <c r="G4007" s="13"/>
      <c r="H4007" s="13"/>
      <c r="I4007" s="13">
        <v>397.90000000001402</v>
      </c>
      <c r="J4007" s="74">
        <f t="shared" si="194"/>
        <v>16.579166666667252</v>
      </c>
      <c r="K4007" s="26" t="e">
        <f t="shared" si="196"/>
        <v>#REF!</v>
      </c>
      <c r="L4007" s="75" t="e">
        <f t="shared" si="195"/>
        <v>#REF!</v>
      </c>
      <c r="O4007" s="13"/>
      <c r="P4007" s="74"/>
      <c r="Q4007" s="26"/>
      <c r="R4007" s="75"/>
    </row>
    <row r="4008" spans="7:18" x14ac:dyDescent="0.25">
      <c r="G4008" s="13"/>
      <c r="H4008" s="13"/>
      <c r="I4008" s="13">
        <v>398.00000000001398</v>
      </c>
      <c r="J4008" s="74">
        <f t="shared" si="194"/>
        <v>16.583333333333915</v>
      </c>
      <c r="K4008" s="26" t="e">
        <f t="shared" si="196"/>
        <v>#REF!</v>
      </c>
      <c r="L4008" s="75" t="e">
        <f t="shared" si="195"/>
        <v>#REF!</v>
      </c>
      <c r="O4008" s="13"/>
      <c r="P4008" s="74"/>
      <c r="Q4008" s="26"/>
      <c r="R4008" s="75"/>
    </row>
    <row r="4009" spans="7:18" x14ac:dyDescent="0.25">
      <c r="G4009" s="13"/>
      <c r="H4009" s="13"/>
      <c r="I4009" s="13">
        <v>398.10000000001401</v>
      </c>
      <c r="J4009" s="74">
        <f t="shared" si="194"/>
        <v>16.587500000000585</v>
      </c>
      <c r="K4009" s="26" t="e">
        <f t="shared" si="196"/>
        <v>#REF!</v>
      </c>
      <c r="L4009" s="75" t="e">
        <f t="shared" si="195"/>
        <v>#REF!</v>
      </c>
      <c r="O4009" s="13"/>
      <c r="P4009" s="74"/>
      <c r="Q4009" s="26"/>
      <c r="R4009" s="75"/>
    </row>
    <row r="4010" spans="7:18" x14ac:dyDescent="0.25">
      <c r="G4010" s="13"/>
      <c r="H4010" s="13"/>
      <c r="I4010" s="13">
        <v>398.20000000001397</v>
      </c>
      <c r="J4010" s="74">
        <f t="shared" si="194"/>
        <v>16.591666666667248</v>
      </c>
      <c r="K4010" s="26" t="e">
        <f t="shared" si="196"/>
        <v>#REF!</v>
      </c>
      <c r="L4010" s="75" t="e">
        <f t="shared" si="195"/>
        <v>#REF!</v>
      </c>
      <c r="O4010" s="13"/>
      <c r="P4010" s="74"/>
      <c r="Q4010" s="26"/>
      <c r="R4010" s="75"/>
    </row>
    <row r="4011" spans="7:18" x14ac:dyDescent="0.25">
      <c r="G4011" s="13"/>
      <c r="H4011" s="13"/>
      <c r="I4011" s="13">
        <v>398.30000000001399</v>
      </c>
      <c r="J4011" s="74">
        <f t="shared" si="194"/>
        <v>16.595833333333918</v>
      </c>
      <c r="K4011" s="26" t="e">
        <f t="shared" si="196"/>
        <v>#REF!</v>
      </c>
      <c r="L4011" s="75" t="e">
        <f t="shared" si="195"/>
        <v>#REF!</v>
      </c>
      <c r="O4011" s="13"/>
      <c r="P4011" s="74"/>
      <c r="Q4011" s="26"/>
      <c r="R4011" s="75"/>
    </row>
    <row r="4012" spans="7:18" x14ac:dyDescent="0.25">
      <c r="G4012" s="13"/>
      <c r="H4012" s="13"/>
      <c r="I4012" s="13">
        <v>398.40000000001402</v>
      </c>
      <c r="J4012" s="74">
        <f t="shared" si="194"/>
        <v>16.600000000000584</v>
      </c>
      <c r="K4012" s="26" t="e">
        <f t="shared" si="196"/>
        <v>#REF!</v>
      </c>
      <c r="L4012" s="75" t="e">
        <f t="shared" si="195"/>
        <v>#REF!</v>
      </c>
      <c r="O4012" s="13"/>
      <c r="P4012" s="74"/>
      <c r="Q4012" s="26"/>
      <c r="R4012" s="75"/>
    </row>
    <row r="4013" spans="7:18" x14ac:dyDescent="0.25">
      <c r="G4013" s="13"/>
      <c r="H4013" s="13"/>
      <c r="I4013" s="13">
        <v>398.50000000001398</v>
      </c>
      <c r="J4013" s="74">
        <f t="shared" si="194"/>
        <v>16.60416666666725</v>
      </c>
      <c r="K4013" s="26" t="e">
        <f t="shared" si="196"/>
        <v>#REF!</v>
      </c>
      <c r="L4013" s="75" t="e">
        <f t="shared" si="195"/>
        <v>#REF!</v>
      </c>
      <c r="O4013" s="13"/>
      <c r="P4013" s="74"/>
      <c r="Q4013" s="26"/>
      <c r="R4013" s="75"/>
    </row>
    <row r="4014" spans="7:18" x14ac:dyDescent="0.25">
      <c r="G4014" s="13"/>
      <c r="H4014" s="13"/>
      <c r="I4014" s="13">
        <v>398.60000000001401</v>
      </c>
      <c r="J4014" s="74">
        <f t="shared" si="194"/>
        <v>16.608333333333917</v>
      </c>
      <c r="K4014" s="26" t="e">
        <f t="shared" si="196"/>
        <v>#REF!</v>
      </c>
      <c r="L4014" s="75" t="e">
        <f t="shared" si="195"/>
        <v>#REF!</v>
      </c>
      <c r="O4014" s="13"/>
      <c r="P4014" s="74"/>
      <c r="Q4014" s="26"/>
      <c r="R4014" s="75"/>
    </row>
    <row r="4015" spans="7:18" x14ac:dyDescent="0.25">
      <c r="G4015" s="13"/>
      <c r="H4015" s="13"/>
      <c r="I4015" s="13">
        <v>398.70000000001397</v>
      </c>
      <c r="J4015" s="74">
        <f t="shared" si="194"/>
        <v>16.612500000000583</v>
      </c>
      <c r="K4015" s="26" t="e">
        <f t="shared" si="196"/>
        <v>#REF!</v>
      </c>
      <c r="L4015" s="75" t="e">
        <f t="shared" si="195"/>
        <v>#REF!</v>
      </c>
      <c r="O4015" s="13"/>
      <c r="P4015" s="74"/>
      <c r="Q4015" s="26"/>
      <c r="R4015" s="75"/>
    </row>
    <row r="4016" spans="7:18" x14ac:dyDescent="0.25">
      <c r="G4016" s="13"/>
      <c r="H4016" s="13"/>
      <c r="I4016" s="13">
        <v>398.80000000001399</v>
      </c>
      <c r="J4016" s="74">
        <f t="shared" si="194"/>
        <v>16.61666666666725</v>
      </c>
      <c r="K4016" s="26" t="e">
        <f t="shared" si="196"/>
        <v>#REF!</v>
      </c>
      <c r="L4016" s="75" t="e">
        <f t="shared" si="195"/>
        <v>#REF!</v>
      </c>
      <c r="O4016" s="13"/>
      <c r="P4016" s="74"/>
      <c r="Q4016" s="26"/>
      <c r="R4016" s="75"/>
    </row>
    <row r="4017" spans="7:18" x14ac:dyDescent="0.25">
      <c r="G4017" s="13"/>
      <c r="H4017" s="13"/>
      <c r="I4017" s="13">
        <v>398.90000000001402</v>
      </c>
      <c r="J4017" s="74">
        <f t="shared" si="194"/>
        <v>16.620833333333916</v>
      </c>
      <c r="K4017" s="26" t="e">
        <f t="shared" si="196"/>
        <v>#REF!</v>
      </c>
      <c r="L4017" s="75" t="e">
        <f t="shared" si="195"/>
        <v>#REF!</v>
      </c>
      <c r="O4017" s="13"/>
      <c r="P4017" s="74"/>
      <c r="Q4017" s="26"/>
      <c r="R4017" s="75"/>
    </row>
    <row r="4018" spans="7:18" x14ac:dyDescent="0.25">
      <c r="G4018" s="13"/>
      <c r="H4018" s="13"/>
      <c r="I4018" s="13">
        <v>399.00000000001398</v>
      </c>
      <c r="J4018" s="74">
        <f t="shared" si="194"/>
        <v>16.625000000000583</v>
      </c>
      <c r="K4018" s="26" t="e">
        <f t="shared" si="196"/>
        <v>#REF!</v>
      </c>
      <c r="L4018" s="75" t="e">
        <f t="shared" si="195"/>
        <v>#REF!</v>
      </c>
      <c r="O4018" s="13"/>
      <c r="P4018" s="74"/>
      <c r="Q4018" s="26"/>
      <c r="R4018" s="75"/>
    </row>
    <row r="4019" spans="7:18" x14ac:dyDescent="0.25">
      <c r="G4019" s="13"/>
      <c r="H4019" s="13"/>
      <c r="I4019" s="13">
        <v>399.10000000001401</v>
      </c>
      <c r="J4019" s="74">
        <f t="shared" si="194"/>
        <v>16.629166666667249</v>
      </c>
      <c r="K4019" s="26" t="e">
        <f t="shared" si="196"/>
        <v>#REF!</v>
      </c>
      <c r="L4019" s="75" t="e">
        <f t="shared" si="195"/>
        <v>#REF!</v>
      </c>
      <c r="O4019" s="13"/>
      <c r="P4019" s="74"/>
      <c r="Q4019" s="26"/>
      <c r="R4019" s="75"/>
    </row>
    <row r="4020" spans="7:18" x14ac:dyDescent="0.25">
      <c r="G4020" s="13"/>
      <c r="H4020" s="13"/>
      <c r="I4020" s="13">
        <v>399.20000000001397</v>
      </c>
      <c r="J4020" s="74">
        <f t="shared" si="194"/>
        <v>16.633333333333916</v>
      </c>
      <c r="K4020" s="26" t="e">
        <f t="shared" si="196"/>
        <v>#REF!</v>
      </c>
      <c r="L4020" s="75" t="e">
        <f t="shared" si="195"/>
        <v>#REF!</v>
      </c>
      <c r="O4020" s="13"/>
      <c r="P4020" s="74"/>
      <c r="Q4020" s="26"/>
      <c r="R4020" s="75"/>
    </row>
    <row r="4021" spans="7:18" x14ac:dyDescent="0.25">
      <c r="G4021" s="13"/>
      <c r="H4021" s="13"/>
      <c r="I4021" s="13">
        <v>399.30000000001399</v>
      </c>
      <c r="J4021" s="74">
        <f t="shared" si="194"/>
        <v>16.637500000000582</v>
      </c>
      <c r="K4021" s="26" t="e">
        <f t="shared" si="196"/>
        <v>#REF!</v>
      </c>
      <c r="L4021" s="75" t="e">
        <f t="shared" si="195"/>
        <v>#REF!</v>
      </c>
      <c r="O4021" s="13"/>
      <c r="P4021" s="74"/>
      <c r="Q4021" s="26"/>
      <c r="R4021" s="75"/>
    </row>
    <row r="4022" spans="7:18" x14ac:dyDescent="0.25">
      <c r="G4022" s="13"/>
      <c r="H4022" s="13"/>
      <c r="I4022" s="13">
        <v>399.40000000001402</v>
      </c>
      <c r="J4022" s="74">
        <f t="shared" si="194"/>
        <v>16.641666666667252</v>
      </c>
      <c r="K4022" s="26" t="e">
        <f t="shared" si="196"/>
        <v>#REF!</v>
      </c>
      <c r="L4022" s="75" t="e">
        <f t="shared" si="195"/>
        <v>#REF!</v>
      </c>
      <c r="O4022" s="13"/>
      <c r="P4022" s="74"/>
      <c r="Q4022" s="26"/>
      <c r="R4022" s="75"/>
    </row>
    <row r="4023" spans="7:18" x14ac:dyDescent="0.25">
      <c r="G4023" s="13"/>
      <c r="H4023" s="13"/>
      <c r="I4023" s="13">
        <v>399.50000000001398</v>
      </c>
      <c r="J4023" s="74">
        <f t="shared" si="194"/>
        <v>16.645833333333915</v>
      </c>
      <c r="K4023" s="26" t="e">
        <f t="shared" si="196"/>
        <v>#REF!</v>
      </c>
      <c r="L4023" s="75" t="e">
        <f t="shared" si="195"/>
        <v>#REF!</v>
      </c>
      <c r="O4023" s="13"/>
      <c r="P4023" s="74"/>
      <c r="Q4023" s="26"/>
      <c r="R4023" s="75"/>
    </row>
    <row r="4024" spans="7:18" x14ac:dyDescent="0.25">
      <c r="G4024" s="13"/>
      <c r="H4024" s="13"/>
      <c r="I4024" s="13">
        <v>399.60000000001401</v>
      </c>
      <c r="J4024" s="74">
        <f t="shared" si="194"/>
        <v>16.650000000000585</v>
      </c>
      <c r="K4024" s="26" t="e">
        <f t="shared" si="196"/>
        <v>#REF!</v>
      </c>
      <c r="L4024" s="75" t="e">
        <f t="shared" si="195"/>
        <v>#REF!</v>
      </c>
      <c r="O4024" s="13"/>
      <c r="P4024" s="74"/>
      <c r="Q4024" s="26"/>
      <c r="R4024" s="75"/>
    </row>
    <row r="4025" spans="7:18" x14ac:dyDescent="0.25">
      <c r="G4025" s="13"/>
      <c r="H4025" s="13"/>
      <c r="I4025" s="13">
        <v>399.70000000001397</v>
      </c>
      <c r="J4025" s="74">
        <f t="shared" si="194"/>
        <v>16.654166666667248</v>
      </c>
      <c r="K4025" s="26" t="e">
        <f t="shared" si="196"/>
        <v>#REF!</v>
      </c>
      <c r="L4025" s="75" t="e">
        <f t="shared" si="195"/>
        <v>#REF!</v>
      </c>
      <c r="O4025" s="13"/>
      <c r="P4025" s="74"/>
      <c r="Q4025" s="26"/>
      <c r="R4025" s="75"/>
    </row>
    <row r="4026" spans="7:18" x14ac:dyDescent="0.25">
      <c r="G4026" s="13"/>
      <c r="H4026" s="13"/>
      <c r="I4026" s="13">
        <v>399.80000000001502</v>
      </c>
      <c r="J4026" s="74">
        <f t="shared" si="194"/>
        <v>16.65833333333396</v>
      </c>
      <c r="K4026" s="26" t="e">
        <f t="shared" si="196"/>
        <v>#REF!</v>
      </c>
      <c r="L4026" s="75" t="e">
        <f t="shared" si="195"/>
        <v>#REF!</v>
      </c>
      <c r="O4026" s="13"/>
      <c r="P4026" s="74"/>
      <c r="Q4026" s="26"/>
      <c r="R4026" s="75"/>
    </row>
    <row r="4027" spans="7:18" x14ac:dyDescent="0.25">
      <c r="G4027" s="13"/>
      <c r="H4027" s="13"/>
      <c r="I4027" s="13">
        <v>399.90000000001498</v>
      </c>
      <c r="J4027" s="74">
        <f t="shared" si="194"/>
        <v>16.662500000000623</v>
      </c>
      <c r="K4027" s="26" t="e">
        <f t="shared" si="196"/>
        <v>#REF!</v>
      </c>
      <c r="L4027" s="75" t="e">
        <f t="shared" si="195"/>
        <v>#REF!</v>
      </c>
      <c r="O4027" s="13"/>
      <c r="P4027" s="74"/>
      <c r="Q4027" s="26"/>
      <c r="R4027" s="75"/>
    </row>
    <row r="4028" spans="7:18" x14ac:dyDescent="0.25">
      <c r="G4028" s="13"/>
      <c r="H4028" s="13"/>
      <c r="I4028" s="13">
        <v>400.00000000001501</v>
      </c>
      <c r="J4028" s="74">
        <f t="shared" si="194"/>
        <v>16.666666666667293</v>
      </c>
      <c r="K4028" s="26" t="e">
        <f t="shared" si="196"/>
        <v>#REF!</v>
      </c>
      <c r="L4028" s="75" t="e">
        <f t="shared" si="195"/>
        <v>#REF!</v>
      </c>
      <c r="O4028" s="13"/>
      <c r="P4028" s="74"/>
      <c r="Q4028" s="26"/>
      <c r="R4028" s="75"/>
    </row>
    <row r="4029" spans="7:18" x14ac:dyDescent="0.25">
      <c r="G4029" s="13"/>
      <c r="H4029" s="13"/>
      <c r="I4029" s="13">
        <v>400.10000000001497</v>
      </c>
      <c r="J4029" s="74">
        <f t="shared" si="194"/>
        <v>16.670833333333956</v>
      </c>
      <c r="K4029" s="26" t="e">
        <f t="shared" si="196"/>
        <v>#REF!</v>
      </c>
      <c r="L4029" s="75" t="e">
        <f t="shared" si="195"/>
        <v>#REF!</v>
      </c>
      <c r="O4029" s="13"/>
      <c r="P4029" s="74"/>
      <c r="Q4029" s="26"/>
      <c r="R4029" s="75"/>
    </row>
    <row r="4030" spans="7:18" x14ac:dyDescent="0.25">
      <c r="G4030" s="13"/>
      <c r="H4030" s="13"/>
      <c r="I4030" s="13">
        <v>400.200000000015</v>
      </c>
      <c r="J4030" s="74">
        <f t="shared" si="194"/>
        <v>16.675000000000626</v>
      </c>
      <c r="K4030" s="26" t="e">
        <f t="shared" si="196"/>
        <v>#REF!</v>
      </c>
      <c r="L4030" s="75" t="e">
        <f t="shared" si="195"/>
        <v>#REF!</v>
      </c>
      <c r="O4030" s="13"/>
      <c r="P4030" s="74"/>
      <c r="Q4030" s="26"/>
      <c r="R4030" s="75"/>
    </row>
    <row r="4031" spans="7:18" x14ac:dyDescent="0.25">
      <c r="G4031" s="13"/>
      <c r="H4031" s="13"/>
      <c r="I4031" s="13">
        <v>400.30000000001502</v>
      </c>
      <c r="J4031" s="74">
        <f t="shared" si="194"/>
        <v>16.679166666667292</v>
      </c>
      <c r="K4031" s="26" t="e">
        <f t="shared" si="196"/>
        <v>#REF!</v>
      </c>
      <c r="L4031" s="75" t="e">
        <f t="shared" si="195"/>
        <v>#REF!</v>
      </c>
      <c r="O4031" s="13"/>
      <c r="P4031" s="74"/>
      <c r="Q4031" s="26"/>
      <c r="R4031" s="75"/>
    </row>
    <row r="4032" spans="7:18" x14ac:dyDescent="0.25">
      <c r="G4032" s="13"/>
      <c r="H4032" s="13"/>
      <c r="I4032" s="13">
        <v>400.40000000001498</v>
      </c>
      <c r="J4032" s="74">
        <f t="shared" si="194"/>
        <v>16.683333333333959</v>
      </c>
      <c r="K4032" s="26" t="e">
        <f t="shared" si="196"/>
        <v>#REF!</v>
      </c>
      <c r="L4032" s="75" t="e">
        <f t="shared" si="195"/>
        <v>#REF!</v>
      </c>
      <c r="O4032" s="13"/>
      <c r="P4032" s="74"/>
      <c r="Q4032" s="26"/>
      <c r="R4032" s="75"/>
    </row>
    <row r="4033" spans="7:18" x14ac:dyDescent="0.25">
      <c r="G4033" s="13"/>
      <c r="H4033" s="13"/>
      <c r="I4033" s="13">
        <v>400.50000000001501</v>
      </c>
      <c r="J4033" s="74">
        <f t="shared" si="194"/>
        <v>16.687500000000625</v>
      </c>
      <c r="K4033" s="26" t="e">
        <f t="shared" si="196"/>
        <v>#REF!</v>
      </c>
      <c r="L4033" s="75" t="e">
        <f t="shared" si="195"/>
        <v>#REF!</v>
      </c>
      <c r="O4033" s="13"/>
      <c r="P4033" s="74"/>
      <c r="Q4033" s="26"/>
      <c r="R4033" s="75"/>
    </row>
    <row r="4034" spans="7:18" x14ac:dyDescent="0.25">
      <c r="G4034" s="13"/>
      <c r="H4034" s="13"/>
      <c r="I4034" s="13">
        <v>400.60000000001497</v>
      </c>
      <c r="J4034" s="74">
        <f t="shared" si="194"/>
        <v>16.691666666667292</v>
      </c>
      <c r="K4034" s="26" t="e">
        <f t="shared" si="196"/>
        <v>#REF!</v>
      </c>
      <c r="L4034" s="75" t="e">
        <f t="shared" si="195"/>
        <v>#REF!</v>
      </c>
      <c r="O4034" s="13"/>
      <c r="P4034" s="74"/>
      <c r="Q4034" s="26"/>
      <c r="R4034" s="75"/>
    </row>
    <row r="4035" spans="7:18" x14ac:dyDescent="0.25">
      <c r="G4035" s="13"/>
      <c r="H4035" s="13"/>
      <c r="I4035" s="13">
        <v>400.700000000015</v>
      </c>
      <c r="J4035" s="74">
        <f t="shared" ref="J4035:J4098" si="197">I4035/24</f>
        <v>16.695833333333958</v>
      </c>
      <c r="K4035" s="26" t="e">
        <f t="shared" si="196"/>
        <v>#REF!</v>
      </c>
      <c r="L4035" s="75" t="e">
        <f t="shared" ref="L4035:L4098" si="198">K4035-K4034</f>
        <v>#REF!</v>
      </c>
      <c r="O4035" s="13"/>
      <c r="P4035" s="74"/>
      <c r="Q4035" s="26"/>
      <c r="R4035" s="75"/>
    </row>
    <row r="4036" spans="7:18" x14ac:dyDescent="0.25">
      <c r="G4036" s="13"/>
      <c r="H4036" s="13"/>
      <c r="I4036" s="13">
        <v>400.80000000001502</v>
      </c>
      <c r="J4036" s="74">
        <f t="shared" si="197"/>
        <v>16.700000000000625</v>
      </c>
      <c r="K4036" s="26" t="e">
        <f t="shared" si="196"/>
        <v>#REF!</v>
      </c>
      <c r="L4036" s="75" t="e">
        <f t="shared" si="198"/>
        <v>#REF!</v>
      </c>
      <c r="O4036" s="13"/>
      <c r="P4036" s="74"/>
      <c r="Q4036" s="26"/>
      <c r="R4036" s="75"/>
    </row>
    <row r="4037" spans="7:18" x14ac:dyDescent="0.25">
      <c r="G4037" s="13"/>
      <c r="H4037" s="13"/>
      <c r="I4037" s="13">
        <v>400.90000000001498</v>
      </c>
      <c r="J4037" s="74">
        <f t="shared" si="197"/>
        <v>16.704166666667291</v>
      </c>
      <c r="K4037" s="26" t="e">
        <f t="shared" si="196"/>
        <v>#REF!</v>
      </c>
      <c r="L4037" s="75" t="e">
        <f t="shared" si="198"/>
        <v>#REF!</v>
      </c>
      <c r="O4037" s="13"/>
      <c r="P4037" s="74"/>
      <c r="Q4037" s="26"/>
      <c r="R4037" s="75"/>
    </row>
    <row r="4038" spans="7:18" x14ac:dyDescent="0.25">
      <c r="G4038" s="13"/>
      <c r="H4038" s="13"/>
      <c r="I4038" s="13">
        <v>401.00000000001501</v>
      </c>
      <c r="J4038" s="74">
        <f t="shared" si="197"/>
        <v>16.708333333333957</v>
      </c>
      <c r="K4038" s="26" t="e">
        <f t="shared" si="196"/>
        <v>#REF!</v>
      </c>
      <c r="L4038" s="75" t="e">
        <f t="shared" si="198"/>
        <v>#REF!</v>
      </c>
      <c r="O4038" s="13"/>
      <c r="P4038" s="74"/>
      <c r="Q4038" s="26"/>
      <c r="R4038" s="75"/>
    </row>
    <row r="4039" spans="7:18" x14ac:dyDescent="0.25">
      <c r="G4039" s="13"/>
      <c r="H4039" s="13"/>
      <c r="I4039" s="13">
        <v>401.10000000001497</v>
      </c>
      <c r="J4039" s="74">
        <f t="shared" si="197"/>
        <v>16.712500000000624</v>
      </c>
      <c r="K4039" s="26" t="e">
        <f t="shared" si="196"/>
        <v>#REF!</v>
      </c>
      <c r="L4039" s="75" t="e">
        <f t="shared" si="198"/>
        <v>#REF!</v>
      </c>
      <c r="O4039" s="13"/>
      <c r="P4039" s="74"/>
      <c r="Q4039" s="26"/>
      <c r="R4039" s="75"/>
    </row>
    <row r="4040" spans="7:18" x14ac:dyDescent="0.25">
      <c r="G4040" s="13"/>
      <c r="H4040" s="13"/>
      <c r="I4040" s="13">
        <v>401.200000000015</v>
      </c>
      <c r="J4040" s="74">
        <f t="shared" si="197"/>
        <v>16.71666666666729</v>
      </c>
      <c r="K4040" s="26" t="e">
        <f t="shared" si="196"/>
        <v>#REF!</v>
      </c>
      <c r="L4040" s="75" t="e">
        <f t="shared" si="198"/>
        <v>#REF!</v>
      </c>
      <c r="O4040" s="13"/>
      <c r="P4040" s="74"/>
      <c r="Q4040" s="26"/>
      <c r="R4040" s="75"/>
    </row>
    <row r="4041" spans="7:18" x14ac:dyDescent="0.25">
      <c r="G4041" s="13"/>
      <c r="H4041" s="13"/>
      <c r="I4041" s="13">
        <v>401.30000000001502</v>
      </c>
      <c r="J4041" s="74">
        <f t="shared" si="197"/>
        <v>16.72083333333396</v>
      </c>
      <c r="K4041" s="26" t="e">
        <f t="shared" si="196"/>
        <v>#REF!</v>
      </c>
      <c r="L4041" s="75" t="e">
        <f t="shared" si="198"/>
        <v>#REF!</v>
      </c>
      <c r="O4041" s="13"/>
      <c r="P4041" s="74"/>
      <c r="Q4041" s="26"/>
      <c r="R4041" s="75"/>
    </row>
    <row r="4042" spans="7:18" x14ac:dyDescent="0.25">
      <c r="G4042" s="13"/>
      <c r="H4042" s="13"/>
      <c r="I4042" s="13">
        <v>401.40000000001498</v>
      </c>
      <c r="J4042" s="74">
        <f t="shared" si="197"/>
        <v>16.725000000000623</v>
      </c>
      <c r="K4042" s="26" t="e">
        <f t="shared" si="196"/>
        <v>#REF!</v>
      </c>
      <c r="L4042" s="75" t="e">
        <f t="shared" si="198"/>
        <v>#REF!</v>
      </c>
      <c r="O4042" s="13"/>
      <c r="P4042" s="74"/>
      <c r="Q4042" s="26"/>
      <c r="R4042" s="75"/>
    </row>
    <row r="4043" spans="7:18" x14ac:dyDescent="0.25">
      <c r="G4043" s="13"/>
      <c r="H4043" s="13"/>
      <c r="I4043" s="13">
        <v>401.50000000001501</v>
      </c>
      <c r="J4043" s="74">
        <f t="shared" si="197"/>
        <v>16.729166666667293</v>
      </c>
      <c r="K4043" s="26" t="e">
        <f t="shared" si="196"/>
        <v>#REF!</v>
      </c>
      <c r="L4043" s="75" t="e">
        <f t="shared" si="198"/>
        <v>#REF!</v>
      </c>
      <c r="O4043" s="13"/>
      <c r="P4043" s="74"/>
      <c r="Q4043" s="26"/>
      <c r="R4043" s="75"/>
    </row>
    <row r="4044" spans="7:18" x14ac:dyDescent="0.25">
      <c r="G4044" s="13"/>
      <c r="H4044" s="13"/>
      <c r="I4044" s="13">
        <v>401.60000000001497</v>
      </c>
      <c r="J4044" s="74">
        <f t="shared" si="197"/>
        <v>16.733333333333956</v>
      </c>
      <c r="K4044" s="26" t="e">
        <f t="shared" si="196"/>
        <v>#REF!</v>
      </c>
      <c r="L4044" s="75" t="e">
        <f t="shared" si="198"/>
        <v>#REF!</v>
      </c>
      <c r="O4044" s="13"/>
      <c r="P4044" s="74"/>
      <c r="Q4044" s="26"/>
      <c r="R4044" s="75"/>
    </row>
    <row r="4045" spans="7:18" x14ac:dyDescent="0.25">
      <c r="G4045" s="13"/>
      <c r="H4045" s="13"/>
      <c r="I4045" s="13">
        <v>401.700000000015</v>
      </c>
      <c r="J4045" s="74">
        <f t="shared" si="197"/>
        <v>16.737500000000626</v>
      </c>
      <c r="K4045" s="26" t="e">
        <f t="shared" si="196"/>
        <v>#REF!</v>
      </c>
      <c r="L4045" s="75" t="e">
        <f t="shared" si="198"/>
        <v>#REF!</v>
      </c>
      <c r="O4045" s="13"/>
      <c r="P4045" s="74"/>
      <c r="Q4045" s="26"/>
      <c r="R4045" s="75"/>
    </row>
    <row r="4046" spans="7:18" x14ac:dyDescent="0.25">
      <c r="G4046" s="13"/>
      <c r="H4046" s="13"/>
      <c r="I4046" s="13">
        <v>401.80000000001502</v>
      </c>
      <c r="J4046" s="74">
        <f t="shared" si="197"/>
        <v>16.741666666667292</v>
      </c>
      <c r="K4046" s="26" t="e">
        <f t="shared" si="196"/>
        <v>#REF!</v>
      </c>
      <c r="L4046" s="75" t="e">
        <f t="shared" si="198"/>
        <v>#REF!</v>
      </c>
      <c r="O4046" s="13"/>
      <c r="P4046" s="74"/>
      <c r="Q4046" s="26"/>
      <c r="R4046" s="75"/>
    </row>
    <row r="4047" spans="7:18" x14ac:dyDescent="0.25">
      <c r="G4047" s="13"/>
      <c r="H4047" s="13"/>
      <c r="I4047" s="13">
        <v>401.90000000001498</v>
      </c>
      <c r="J4047" s="74">
        <f t="shared" si="197"/>
        <v>16.745833333333959</v>
      </c>
      <c r="K4047" s="26" t="e">
        <f t="shared" si="196"/>
        <v>#REF!</v>
      </c>
      <c r="L4047" s="75" t="e">
        <f t="shared" si="198"/>
        <v>#REF!</v>
      </c>
      <c r="O4047" s="13"/>
      <c r="P4047" s="74"/>
      <c r="Q4047" s="26"/>
      <c r="R4047" s="75"/>
    </row>
    <row r="4048" spans="7:18" x14ac:dyDescent="0.25">
      <c r="G4048" s="13"/>
      <c r="H4048" s="13"/>
      <c r="I4048" s="13">
        <v>402.00000000001501</v>
      </c>
      <c r="J4048" s="74">
        <f t="shared" si="197"/>
        <v>16.750000000000625</v>
      </c>
      <c r="K4048" s="26" t="e">
        <f t="shared" si="196"/>
        <v>#REF!</v>
      </c>
      <c r="L4048" s="75" t="e">
        <f t="shared" si="198"/>
        <v>#REF!</v>
      </c>
      <c r="O4048" s="13"/>
      <c r="P4048" s="74"/>
      <c r="Q4048" s="26"/>
      <c r="R4048" s="75"/>
    </row>
    <row r="4049" spans="7:18" x14ac:dyDescent="0.25">
      <c r="G4049" s="13"/>
      <c r="H4049" s="13"/>
      <c r="I4049" s="13">
        <v>402.10000000001497</v>
      </c>
      <c r="J4049" s="74">
        <f t="shared" si="197"/>
        <v>16.754166666667292</v>
      </c>
      <c r="K4049" s="26" t="e">
        <f t="shared" si="196"/>
        <v>#REF!</v>
      </c>
      <c r="L4049" s="75" t="e">
        <f t="shared" si="198"/>
        <v>#REF!</v>
      </c>
      <c r="O4049" s="13"/>
      <c r="P4049" s="74"/>
      <c r="Q4049" s="26"/>
      <c r="R4049" s="75"/>
    </row>
    <row r="4050" spans="7:18" x14ac:dyDescent="0.25">
      <c r="G4050" s="13"/>
      <c r="H4050" s="13"/>
      <c r="I4050" s="13">
        <v>402.200000000015</v>
      </c>
      <c r="J4050" s="74">
        <f t="shared" si="197"/>
        <v>16.758333333333958</v>
      </c>
      <c r="K4050" s="26" t="e">
        <f t="shared" si="196"/>
        <v>#REF!</v>
      </c>
      <c r="L4050" s="75" t="e">
        <f t="shared" si="198"/>
        <v>#REF!</v>
      </c>
      <c r="O4050" s="13"/>
      <c r="P4050" s="74"/>
      <c r="Q4050" s="26"/>
      <c r="R4050" s="75"/>
    </row>
    <row r="4051" spans="7:18" x14ac:dyDescent="0.25">
      <c r="G4051" s="13"/>
      <c r="H4051" s="13"/>
      <c r="I4051" s="13">
        <v>402.30000000001502</v>
      </c>
      <c r="J4051" s="74">
        <f t="shared" si="197"/>
        <v>16.762500000000625</v>
      </c>
      <c r="K4051" s="26" t="e">
        <f t="shared" si="196"/>
        <v>#REF!</v>
      </c>
      <c r="L4051" s="75" t="e">
        <f t="shared" si="198"/>
        <v>#REF!</v>
      </c>
      <c r="O4051" s="13"/>
      <c r="P4051" s="74"/>
      <c r="Q4051" s="26"/>
      <c r="R4051" s="75"/>
    </row>
    <row r="4052" spans="7:18" x14ac:dyDescent="0.25">
      <c r="G4052" s="13"/>
      <c r="H4052" s="13"/>
      <c r="I4052" s="13">
        <v>402.40000000001498</v>
      </c>
      <c r="J4052" s="74">
        <f t="shared" si="197"/>
        <v>16.766666666667291</v>
      </c>
      <c r="K4052" s="26" t="e">
        <f t="shared" si="196"/>
        <v>#REF!</v>
      </c>
      <c r="L4052" s="75" t="e">
        <f t="shared" si="198"/>
        <v>#REF!</v>
      </c>
      <c r="O4052" s="13"/>
      <c r="P4052" s="74"/>
      <c r="Q4052" s="26"/>
      <c r="R4052" s="75"/>
    </row>
    <row r="4053" spans="7:18" x14ac:dyDescent="0.25">
      <c r="G4053" s="13"/>
      <c r="H4053" s="13"/>
      <c r="I4053" s="13">
        <v>402.50000000001501</v>
      </c>
      <c r="J4053" s="74">
        <f t="shared" si="197"/>
        <v>16.770833333333957</v>
      </c>
      <c r="K4053" s="26" t="e">
        <f t="shared" si="196"/>
        <v>#REF!</v>
      </c>
      <c r="L4053" s="75" t="e">
        <f t="shared" si="198"/>
        <v>#REF!</v>
      </c>
      <c r="O4053" s="13"/>
      <c r="P4053" s="74"/>
      <c r="Q4053" s="26"/>
      <c r="R4053" s="75"/>
    </row>
    <row r="4054" spans="7:18" x14ac:dyDescent="0.25">
      <c r="G4054" s="13"/>
      <c r="H4054" s="13"/>
      <c r="I4054" s="13">
        <v>402.60000000001497</v>
      </c>
      <c r="J4054" s="74">
        <f t="shared" si="197"/>
        <v>16.775000000000624</v>
      </c>
      <c r="K4054" s="26" t="e">
        <f t="shared" si="196"/>
        <v>#REF!</v>
      </c>
      <c r="L4054" s="75" t="e">
        <f t="shared" si="198"/>
        <v>#REF!</v>
      </c>
      <c r="O4054" s="13"/>
      <c r="P4054" s="74"/>
      <c r="Q4054" s="26"/>
      <c r="R4054" s="75"/>
    </row>
    <row r="4055" spans="7:18" x14ac:dyDescent="0.25">
      <c r="G4055" s="13"/>
      <c r="H4055" s="13"/>
      <c r="I4055" s="13">
        <v>402.700000000015</v>
      </c>
      <c r="J4055" s="74">
        <f t="shared" si="197"/>
        <v>16.77916666666729</v>
      </c>
      <c r="K4055" s="26" t="e">
        <f t="shared" si="196"/>
        <v>#REF!</v>
      </c>
      <c r="L4055" s="75" t="e">
        <f t="shared" si="198"/>
        <v>#REF!</v>
      </c>
      <c r="O4055" s="13"/>
      <c r="P4055" s="74"/>
      <c r="Q4055" s="26"/>
      <c r="R4055" s="75"/>
    </row>
    <row r="4056" spans="7:18" x14ac:dyDescent="0.25">
      <c r="G4056" s="13"/>
      <c r="H4056" s="13"/>
      <c r="I4056" s="13">
        <v>402.80000000001502</v>
      </c>
      <c r="J4056" s="74">
        <f t="shared" si="197"/>
        <v>16.78333333333396</v>
      </c>
      <c r="K4056" s="26" t="e">
        <f t="shared" si="196"/>
        <v>#REF!</v>
      </c>
      <c r="L4056" s="75" t="e">
        <f t="shared" si="198"/>
        <v>#REF!</v>
      </c>
      <c r="O4056" s="13"/>
      <c r="P4056" s="74"/>
      <c r="Q4056" s="26"/>
      <c r="R4056" s="75"/>
    </row>
    <row r="4057" spans="7:18" x14ac:dyDescent="0.25">
      <c r="G4057" s="13"/>
      <c r="H4057" s="13"/>
      <c r="I4057" s="13">
        <v>402.90000000001498</v>
      </c>
      <c r="J4057" s="74">
        <f t="shared" si="197"/>
        <v>16.787500000000623</v>
      </c>
      <c r="K4057" s="26" t="e">
        <f t="shared" si="196"/>
        <v>#REF!</v>
      </c>
      <c r="L4057" s="75" t="e">
        <f t="shared" si="198"/>
        <v>#REF!</v>
      </c>
      <c r="O4057" s="13"/>
      <c r="P4057" s="74"/>
      <c r="Q4057" s="26"/>
      <c r="R4057" s="75"/>
    </row>
    <row r="4058" spans="7:18" x14ac:dyDescent="0.25">
      <c r="G4058" s="13"/>
      <c r="H4058" s="13"/>
      <c r="I4058" s="13">
        <v>403.00000000001501</v>
      </c>
      <c r="J4058" s="74">
        <f t="shared" si="197"/>
        <v>16.791666666667293</v>
      </c>
      <c r="K4058" s="26" t="e">
        <f t="shared" si="196"/>
        <v>#REF!</v>
      </c>
      <c r="L4058" s="75" t="e">
        <f t="shared" si="198"/>
        <v>#REF!</v>
      </c>
      <c r="O4058" s="13"/>
      <c r="P4058" s="74"/>
      <c r="Q4058" s="26"/>
      <c r="R4058" s="75"/>
    </row>
    <row r="4059" spans="7:18" x14ac:dyDescent="0.25">
      <c r="G4059" s="13"/>
      <c r="H4059" s="13"/>
      <c r="I4059" s="13">
        <v>403.10000000001497</v>
      </c>
      <c r="J4059" s="74">
        <f t="shared" si="197"/>
        <v>16.795833333333956</v>
      </c>
      <c r="K4059" s="26" t="e">
        <f t="shared" si="196"/>
        <v>#REF!</v>
      </c>
      <c r="L4059" s="75" t="e">
        <f t="shared" si="198"/>
        <v>#REF!</v>
      </c>
      <c r="O4059" s="13"/>
      <c r="P4059" s="74"/>
      <c r="Q4059" s="26"/>
      <c r="R4059" s="75"/>
    </row>
    <row r="4060" spans="7:18" x14ac:dyDescent="0.25">
      <c r="G4060" s="13"/>
      <c r="H4060" s="13"/>
      <c r="I4060" s="13">
        <v>403.200000000015</v>
      </c>
      <c r="J4060" s="74">
        <f t="shared" si="197"/>
        <v>16.800000000000626</v>
      </c>
      <c r="K4060" s="26" t="e">
        <f t="shared" ref="K4060:K4123" si="199">100%-EXP(-I4060/24*$B$10)</f>
        <v>#REF!</v>
      </c>
      <c r="L4060" s="75" t="e">
        <f t="shared" si="198"/>
        <v>#REF!</v>
      </c>
      <c r="O4060" s="13"/>
      <c r="P4060" s="74"/>
      <c r="Q4060" s="26"/>
      <c r="R4060" s="75"/>
    </row>
    <row r="4061" spans="7:18" x14ac:dyDescent="0.25">
      <c r="G4061" s="13"/>
      <c r="H4061" s="13"/>
      <c r="I4061" s="13">
        <v>403.30000000001502</v>
      </c>
      <c r="J4061" s="74">
        <f t="shared" si="197"/>
        <v>16.804166666667292</v>
      </c>
      <c r="K4061" s="26" t="e">
        <f t="shared" si="199"/>
        <v>#REF!</v>
      </c>
      <c r="L4061" s="75" t="e">
        <f t="shared" si="198"/>
        <v>#REF!</v>
      </c>
      <c r="O4061" s="13"/>
      <c r="P4061" s="74"/>
      <c r="Q4061" s="26"/>
      <c r="R4061" s="75"/>
    </row>
    <row r="4062" spans="7:18" x14ac:dyDescent="0.25">
      <c r="G4062" s="13"/>
      <c r="H4062" s="13"/>
      <c r="I4062" s="13">
        <v>403.40000000001498</v>
      </c>
      <c r="J4062" s="74">
        <f t="shared" si="197"/>
        <v>16.808333333333959</v>
      </c>
      <c r="K4062" s="26" t="e">
        <f t="shared" si="199"/>
        <v>#REF!</v>
      </c>
      <c r="L4062" s="75" t="e">
        <f t="shared" si="198"/>
        <v>#REF!</v>
      </c>
      <c r="O4062" s="13"/>
      <c r="P4062" s="74"/>
      <c r="Q4062" s="26"/>
      <c r="R4062" s="75"/>
    </row>
    <row r="4063" spans="7:18" x14ac:dyDescent="0.25">
      <c r="G4063" s="13"/>
      <c r="H4063" s="13"/>
      <c r="I4063" s="13">
        <v>403.50000000001501</v>
      </c>
      <c r="J4063" s="74">
        <f t="shared" si="197"/>
        <v>16.812500000000625</v>
      </c>
      <c r="K4063" s="26" t="e">
        <f t="shared" si="199"/>
        <v>#REF!</v>
      </c>
      <c r="L4063" s="75" t="e">
        <f t="shared" si="198"/>
        <v>#REF!</v>
      </c>
      <c r="O4063" s="13"/>
      <c r="P4063" s="74"/>
      <c r="Q4063" s="26"/>
      <c r="R4063" s="75"/>
    </row>
    <row r="4064" spans="7:18" x14ac:dyDescent="0.25">
      <c r="G4064" s="13"/>
      <c r="H4064" s="13"/>
      <c r="I4064" s="13">
        <v>403.60000000001497</v>
      </c>
      <c r="J4064" s="74">
        <f t="shared" si="197"/>
        <v>16.816666666667292</v>
      </c>
      <c r="K4064" s="26" t="e">
        <f t="shared" si="199"/>
        <v>#REF!</v>
      </c>
      <c r="L4064" s="75" t="e">
        <f t="shared" si="198"/>
        <v>#REF!</v>
      </c>
      <c r="O4064" s="13"/>
      <c r="P4064" s="74"/>
      <c r="Q4064" s="26"/>
      <c r="R4064" s="75"/>
    </row>
    <row r="4065" spans="7:18" x14ac:dyDescent="0.25">
      <c r="G4065" s="13"/>
      <c r="H4065" s="13"/>
      <c r="I4065" s="13">
        <v>403.700000000015</v>
      </c>
      <c r="J4065" s="74">
        <f t="shared" si="197"/>
        <v>16.820833333333958</v>
      </c>
      <c r="K4065" s="26" t="e">
        <f t="shared" si="199"/>
        <v>#REF!</v>
      </c>
      <c r="L4065" s="75" t="e">
        <f t="shared" si="198"/>
        <v>#REF!</v>
      </c>
      <c r="O4065" s="13"/>
      <c r="P4065" s="74"/>
      <c r="Q4065" s="26"/>
      <c r="R4065" s="75"/>
    </row>
    <row r="4066" spans="7:18" x14ac:dyDescent="0.25">
      <c r="G4066" s="13"/>
      <c r="H4066" s="13"/>
      <c r="I4066" s="13">
        <v>403.80000000001502</v>
      </c>
      <c r="J4066" s="74">
        <f t="shared" si="197"/>
        <v>16.825000000000625</v>
      </c>
      <c r="K4066" s="26" t="e">
        <f t="shared" si="199"/>
        <v>#REF!</v>
      </c>
      <c r="L4066" s="75" t="e">
        <f t="shared" si="198"/>
        <v>#REF!</v>
      </c>
      <c r="O4066" s="13"/>
      <c r="P4066" s="74"/>
      <c r="Q4066" s="26"/>
      <c r="R4066" s="75"/>
    </row>
    <row r="4067" spans="7:18" x14ac:dyDescent="0.25">
      <c r="G4067" s="13"/>
      <c r="H4067" s="13"/>
      <c r="I4067" s="13">
        <v>403.90000000001498</v>
      </c>
      <c r="J4067" s="74">
        <f t="shared" si="197"/>
        <v>16.829166666667291</v>
      </c>
      <c r="K4067" s="26" t="e">
        <f t="shared" si="199"/>
        <v>#REF!</v>
      </c>
      <c r="L4067" s="75" t="e">
        <f t="shared" si="198"/>
        <v>#REF!</v>
      </c>
      <c r="O4067" s="13"/>
      <c r="P4067" s="74"/>
      <c r="Q4067" s="26"/>
      <c r="R4067" s="75"/>
    </row>
    <row r="4068" spans="7:18" x14ac:dyDescent="0.25">
      <c r="G4068" s="13"/>
      <c r="H4068" s="13"/>
      <c r="I4068" s="13">
        <v>404.00000000001501</v>
      </c>
      <c r="J4068" s="74">
        <f t="shared" si="197"/>
        <v>16.833333333333957</v>
      </c>
      <c r="K4068" s="26" t="e">
        <f t="shared" si="199"/>
        <v>#REF!</v>
      </c>
      <c r="L4068" s="75" t="e">
        <f t="shared" si="198"/>
        <v>#REF!</v>
      </c>
      <c r="O4068" s="13"/>
      <c r="P4068" s="74"/>
      <c r="Q4068" s="26"/>
      <c r="R4068" s="75"/>
    </row>
    <row r="4069" spans="7:18" x14ac:dyDescent="0.25">
      <c r="G4069" s="13"/>
      <c r="H4069" s="13"/>
      <c r="I4069" s="13">
        <v>404.10000000001497</v>
      </c>
      <c r="J4069" s="74">
        <f t="shared" si="197"/>
        <v>16.837500000000624</v>
      </c>
      <c r="K4069" s="26" t="e">
        <f t="shared" si="199"/>
        <v>#REF!</v>
      </c>
      <c r="L4069" s="75" t="e">
        <f t="shared" si="198"/>
        <v>#REF!</v>
      </c>
      <c r="O4069" s="13"/>
      <c r="P4069" s="74"/>
      <c r="Q4069" s="26"/>
      <c r="R4069" s="75"/>
    </row>
    <row r="4070" spans="7:18" x14ac:dyDescent="0.25">
      <c r="G4070" s="13"/>
      <c r="H4070" s="13"/>
      <c r="I4070" s="13">
        <v>404.20000000001602</v>
      </c>
      <c r="J4070" s="74">
        <f t="shared" si="197"/>
        <v>16.841666666667333</v>
      </c>
      <c r="K4070" s="26" t="e">
        <f t="shared" si="199"/>
        <v>#REF!</v>
      </c>
      <c r="L4070" s="75" t="e">
        <f t="shared" si="198"/>
        <v>#REF!</v>
      </c>
      <c r="O4070" s="13"/>
      <c r="P4070" s="74"/>
      <c r="Q4070" s="26"/>
      <c r="R4070" s="75"/>
    </row>
    <row r="4071" spans="7:18" x14ac:dyDescent="0.25">
      <c r="G4071" s="13"/>
      <c r="H4071" s="13"/>
      <c r="I4071" s="13">
        <v>404.30000000001598</v>
      </c>
      <c r="J4071" s="74">
        <f t="shared" si="197"/>
        <v>16.845833333333999</v>
      </c>
      <c r="K4071" s="26" t="e">
        <f t="shared" si="199"/>
        <v>#REF!</v>
      </c>
      <c r="L4071" s="75" t="e">
        <f t="shared" si="198"/>
        <v>#REF!</v>
      </c>
      <c r="O4071" s="13"/>
      <c r="P4071" s="74"/>
      <c r="Q4071" s="26"/>
      <c r="R4071" s="75"/>
    </row>
    <row r="4072" spans="7:18" x14ac:dyDescent="0.25">
      <c r="G4072" s="13"/>
      <c r="H4072" s="13"/>
      <c r="I4072" s="13">
        <v>404.40000000001601</v>
      </c>
      <c r="J4072" s="74">
        <f t="shared" si="197"/>
        <v>16.850000000000666</v>
      </c>
      <c r="K4072" s="26" t="e">
        <f t="shared" si="199"/>
        <v>#REF!</v>
      </c>
      <c r="L4072" s="75" t="e">
        <f t="shared" si="198"/>
        <v>#REF!</v>
      </c>
      <c r="O4072" s="13"/>
      <c r="P4072" s="74"/>
      <c r="Q4072" s="26"/>
      <c r="R4072" s="75"/>
    </row>
    <row r="4073" spans="7:18" x14ac:dyDescent="0.25">
      <c r="G4073" s="13"/>
      <c r="H4073" s="13"/>
      <c r="I4073" s="13">
        <v>404.50000000001597</v>
      </c>
      <c r="J4073" s="74">
        <f t="shared" si="197"/>
        <v>16.854166666667332</v>
      </c>
      <c r="K4073" s="26" t="e">
        <f t="shared" si="199"/>
        <v>#REF!</v>
      </c>
      <c r="L4073" s="75" t="e">
        <f t="shared" si="198"/>
        <v>#REF!</v>
      </c>
      <c r="O4073" s="13"/>
      <c r="P4073" s="74"/>
      <c r="Q4073" s="26"/>
      <c r="R4073" s="75"/>
    </row>
    <row r="4074" spans="7:18" x14ac:dyDescent="0.25">
      <c r="G4074" s="13"/>
      <c r="H4074" s="13"/>
      <c r="I4074" s="13">
        <v>404.600000000016</v>
      </c>
      <c r="J4074" s="74">
        <f t="shared" si="197"/>
        <v>16.858333333333999</v>
      </c>
      <c r="K4074" s="26" t="e">
        <f t="shared" si="199"/>
        <v>#REF!</v>
      </c>
      <c r="L4074" s="75" t="e">
        <f t="shared" si="198"/>
        <v>#REF!</v>
      </c>
      <c r="O4074" s="13"/>
      <c r="P4074" s="74"/>
      <c r="Q4074" s="26"/>
      <c r="R4074" s="75"/>
    </row>
    <row r="4075" spans="7:18" x14ac:dyDescent="0.25">
      <c r="G4075" s="13"/>
      <c r="H4075" s="13"/>
      <c r="I4075" s="13">
        <v>404.70000000001602</v>
      </c>
      <c r="J4075" s="74">
        <f t="shared" si="197"/>
        <v>16.862500000000669</v>
      </c>
      <c r="K4075" s="26" t="e">
        <f t="shared" si="199"/>
        <v>#REF!</v>
      </c>
      <c r="L4075" s="75" t="e">
        <f t="shared" si="198"/>
        <v>#REF!</v>
      </c>
      <c r="O4075" s="13"/>
      <c r="P4075" s="74"/>
      <c r="Q4075" s="26"/>
      <c r="R4075" s="75"/>
    </row>
    <row r="4076" spans="7:18" x14ac:dyDescent="0.25">
      <c r="G4076" s="13"/>
      <c r="H4076" s="13"/>
      <c r="I4076" s="13">
        <v>404.80000000001598</v>
      </c>
      <c r="J4076" s="74">
        <f t="shared" si="197"/>
        <v>16.866666666667331</v>
      </c>
      <c r="K4076" s="26" t="e">
        <f t="shared" si="199"/>
        <v>#REF!</v>
      </c>
      <c r="L4076" s="75" t="e">
        <f t="shared" si="198"/>
        <v>#REF!</v>
      </c>
      <c r="O4076" s="13"/>
      <c r="P4076" s="74"/>
      <c r="Q4076" s="26"/>
      <c r="R4076" s="75"/>
    </row>
    <row r="4077" spans="7:18" x14ac:dyDescent="0.25">
      <c r="G4077" s="13"/>
      <c r="H4077" s="13"/>
      <c r="I4077" s="13">
        <v>404.90000000001601</v>
      </c>
      <c r="J4077" s="74">
        <f t="shared" si="197"/>
        <v>16.870833333334001</v>
      </c>
      <c r="K4077" s="26" t="e">
        <f t="shared" si="199"/>
        <v>#REF!</v>
      </c>
      <c r="L4077" s="75" t="e">
        <f t="shared" si="198"/>
        <v>#REF!</v>
      </c>
      <c r="O4077" s="13"/>
      <c r="P4077" s="74"/>
      <c r="Q4077" s="26"/>
      <c r="R4077" s="75"/>
    </row>
    <row r="4078" spans="7:18" x14ac:dyDescent="0.25">
      <c r="G4078" s="13"/>
      <c r="H4078" s="13"/>
      <c r="I4078" s="13">
        <v>405.00000000001597</v>
      </c>
      <c r="J4078" s="74">
        <f t="shared" si="197"/>
        <v>16.875000000000664</v>
      </c>
      <c r="K4078" s="26" t="e">
        <f t="shared" si="199"/>
        <v>#REF!</v>
      </c>
      <c r="L4078" s="75" t="e">
        <f t="shared" si="198"/>
        <v>#REF!</v>
      </c>
      <c r="O4078" s="13"/>
      <c r="P4078" s="74"/>
      <c r="Q4078" s="26"/>
      <c r="R4078" s="75"/>
    </row>
    <row r="4079" spans="7:18" x14ac:dyDescent="0.25">
      <c r="G4079" s="13"/>
      <c r="H4079" s="13"/>
      <c r="I4079" s="13">
        <v>405.100000000016</v>
      </c>
      <c r="J4079" s="74">
        <f t="shared" si="197"/>
        <v>16.879166666667334</v>
      </c>
      <c r="K4079" s="26" t="e">
        <f t="shared" si="199"/>
        <v>#REF!</v>
      </c>
      <c r="L4079" s="75" t="e">
        <f t="shared" si="198"/>
        <v>#REF!</v>
      </c>
      <c r="O4079" s="13"/>
      <c r="P4079" s="74"/>
      <c r="Q4079" s="26"/>
      <c r="R4079" s="75"/>
    </row>
    <row r="4080" spans="7:18" x14ac:dyDescent="0.25">
      <c r="G4080" s="13"/>
      <c r="H4080" s="13"/>
      <c r="I4080" s="13">
        <v>405.20000000001602</v>
      </c>
      <c r="J4080" s="74">
        <f t="shared" si="197"/>
        <v>16.883333333334001</v>
      </c>
      <c r="K4080" s="26" t="e">
        <f t="shared" si="199"/>
        <v>#REF!</v>
      </c>
      <c r="L4080" s="75" t="e">
        <f t="shared" si="198"/>
        <v>#REF!</v>
      </c>
      <c r="O4080" s="13"/>
      <c r="P4080" s="74"/>
      <c r="Q4080" s="26"/>
      <c r="R4080" s="75"/>
    </row>
    <row r="4081" spans="7:18" x14ac:dyDescent="0.25">
      <c r="G4081" s="13"/>
      <c r="H4081" s="13"/>
      <c r="I4081" s="13">
        <v>405.30000000001598</v>
      </c>
      <c r="J4081" s="74">
        <f t="shared" si="197"/>
        <v>16.887500000000667</v>
      </c>
      <c r="K4081" s="26" t="e">
        <f t="shared" si="199"/>
        <v>#REF!</v>
      </c>
      <c r="L4081" s="75" t="e">
        <f t="shared" si="198"/>
        <v>#REF!</v>
      </c>
      <c r="O4081" s="13"/>
      <c r="P4081" s="74"/>
      <c r="Q4081" s="26"/>
      <c r="R4081" s="75"/>
    </row>
    <row r="4082" spans="7:18" x14ac:dyDescent="0.25">
      <c r="G4082" s="13"/>
      <c r="H4082" s="13"/>
      <c r="I4082" s="13">
        <v>405.40000000001601</v>
      </c>
      <c r="J4082" s="74">
        <f t="shared" si="197"/>
        <v>16.891666666667334</v>
      </c>
      <c r="K4082" s="26" t="e">
        <f t="shared" si="199"/>
        <v>#REF!</v>
      </c>
      <c r="L4082" s="75" t="e">
        <f t="shared" si="198"/>
        <v>#REF!</v>
      </c>
      <c r="O4082" s="13"/>
      <c r="P4082" s="74"/>
      <c r="Q4082" s="26"/>
      <c r="R4082" s="75"/>
    </row>
    <row r="4083" spans="7:18" x14ac:dyDescent="0.25">
      <c r="G4083" s="13"/>
      <c r="H4083" s="13"/>
      <c r="I4083" s="13">
        <v>405.50000000001597</v>
      </c>
      <c r="J4083" s="74">
        <f t="shared" si="197"/>
        <v>16.895833333334</v>
      </c>
      <c r="K4083" s="26" t="e">
        <f t="shared" si="199"/>
        <v>#REF!</v>
      </c>
      <c r="L4083" s="75" t="e">
        <f t="shared" si="198"/>
        <v>#REF!</v>
      </c>
      <c r="O4083" s="13"/>
      <c r="P4083" s="74"/>
      <c r="Q4083" s="26"/>
      <c r="R4083" s="75"/>
    </row>
    <row r="4084" spans="7:18" x14ac:dyDescent="0.25">
      <c r="G4084" s="13"/>
      <c r="H4084" s="13"/>
      <c r="I4084" s="13">
        <v>405.600000000016</v>
      </c>
      <c r="J4084" s="74">
        <f t="shared" si="197"/>
        <v>16.900000000000666</v>
      </c>
      <c r="K4084" s="26" t="e">
        <f t="shared" si="199"/>
        <v>#REF!</v>
      </c>
      <c r="L4084" s="75" t="e">
        <f t="shared" si="198"/>
        <v>#REF!</v>
      </c>
      <c r="O4084" s="13"/>
      <c r="P4084" s="74"/>
      <c r="Q4084" s="26"/>
      <c r="R4084" s="75"/>
    </row>
    <row r="4085" spans="7:18" x14ac:dyDescent="0.25">
      <c r="G4085" s="13"/>
      <c r="H4085" s="13"/>
      <c r="I4085" s="13">
        <v>405.70000000001602</v>
      </c>
      <c r="J4085" s="74">
        <f t="shared" si="197"/>
        <v>16.904166666667333</v>
      </c>
      <c r="K4085" s="26" t="e">
        <f t="shared" si="199"/>
        <v>#REF!</v>
      </c>
      <c r="L4085" s="75" t="e">
        <f t="shared" si="198"/>
        <v>#REF!</v>
      </c>
      <c r="O4085" s="13"/>
      <c r="P4085" s="74"/>
      <c r="Q4085" s="26"/>
      <c r="R4085" s="75"/>
    </row>
    <row r="4086" spans="7:18" x14ac:dyDescent="0.25">
      <c r="G4086" s="13"/>
      <c r="H4086" s="13"/>
      <c r="I4086" s="13">
        <v>405.80000000001598</v>
      </c>
      <c r="J4086" s="74">
        <f t="shared" si="197"/>
        <v>16.908333333333999</v>
      </c>
      <c r="K4086" s="26" t="e">
        <f t="shared" si="199"/>
        <v>#REF!</v>
      </c>
      <c r="L4086" s="75" t="e">
        <f t="shared" si="198"/>
        <v>#REF!</v>
      </c>
      <c r="O4086" s="13"/>
      <c r="P4086" s="74"/>
      <c r="Q4086" s="26"/>
      <c r="R4086" s="75"/>
    </row>
    <row r="4087" spans="7:18" x14ac:dyDescent="0.25">
      <c r="G4087" s="13"/>
      <c r="H4087" s="13"/>
      <c r="I4087" s="13">
        <v>405.90000000001601</v>
      </c>
      <c r="J4087" s="74">
        <f t="shared" si="197"/>
        <v>16.912500000000666</v>
      </c>
      <c r="K4087" s="26" t="e">
        <f t="shared" si="199"/>
        <v>#REF!</v>
      </c>
      <c r="L4087" s="75" t="e">
        <f t="shared" si="198"/>
        <v>#REF!</v>
      </c>
      <c r="O4087" s="13"/>
      <c r="P4087" s="74"/>
      <c r="Q4087" s="26"/>
      <c r="R4087" s="75"/>
    </row>
    <row r="4088" spans="7:18" x14ac:dyDescent="0.25">
      <c r="G4088" s="13"/>
      <c r="H4088" s="13"/>
      <c r="I4088" s="13">
        <v>406.00000000001597</v>
      </c>
      <c r="J4088" s="74">
        <f t="shared" si="197"/>
        <v>16.916666666667332</v>
      </c>
      <c r="K4088" s="26" t="e">
        <f t="shared" si="199"/>
        <v>#REF!</v>
      </c>
      <c r="L4088" s="75" t="e">
        <f t="shared" si="198"/>
        <v>#REF!</v>
      </c>
      <c r="O4088" s="13"/>
      <c r="P4088" s="74"/>
      <c r="Q4088" s="26"/>
      <c r="R4088" s="75"/>
    </row>
    <row r="4089" spans="7:18" x14ac:dyDescent="0.25">
      <c r="G4089" s="13"/>
      <c r="H4089" s="13"/>
      <c r="I4089" s="13">
        <v>406.100000000016</v>
      </c>
      <c r="J4089" s="74">
        <f t="shared" si="197"/>
        <v>16.920833333333999</v>
      </c>
      <c r="K4089" s="26" t="e">
        <f t="shared" si="199"/>
        <v>#REF!</v>
      </c>
      <c r="L4089" s="75" t="e">
        <f t="shared" si="198"/>
        <v>#REF!</v>
      </c>
      <c r="O4089" s="13"/>
      <c r="P4089" s="74"/>
      <c r="Q4089" s="26"/>
      <c r="R4089" s="75"/>
    </row>
    <row r="4090" spans="7:18" x14ac:dyDescent="0.25">
      <c r="G4090" s="13"/>
      <c r="H4090" s="13"/>
      <c r="I4090" s="13">
        <v>406.20000000001602</v>
      </c>
      <c r="J4090" s="74">
        <f t="shared" si="197"/>
        <v>16.925000000000669</v>
      </c>
      <c r="K4090" s="26" t="e">
        <f t="shared" si="199"/>
        <v>#REF!</v>
      </c>
      <c r="L4090" s="75" t="e">
        <f t="shared" si="198"/>
        <v>#REF!</v>
      </c>
      <c r="O4090" s="13"/>
      <c r="P4090" s="74"/>
      <c r="Q4090" s="26"/>
      <c r="R4090" s="75"/>
    </row>
    <row r="4091" spans="7:18" x14ac:dyDescent="0.25">
      <c r="G4091" s="13"/>
      <c r="H4091" s="13"/>
      <c r="I4091" s="13">
        <v>406.30000000001598</v>
      </c>
      <c r="J4091" s="74">
        <f t="shared" si="197"/>
        <v>16.929166666667331</v>
      </c>
      <c r="K4091" s="26" t="e">
        <f t="shared" si="199"/>
        <v>#REF!</v>
      </c>
      <c r="L4091" s="75" t="e">
        <f t="shared" si="198"/>
        <v>#REF!</v>
      </c>
      <c r="O4091" s="13"/>
      <c r="P4091" s="74"/>
      <c r="Q4091" s="26"/>
      <c r="R4091" s="75"/>
    </row>
    <row r="4092" spans="7:18" x14ac:dyDescent="0.25">
      <c r="G4092" s="13"/>
      <c r="H4092" s="13"/>
      <c r="I4092" s="13">
        <v>406.40000000001601</v>
      </c>
      <c r="J4092" s="74">
        <f t="shared" si="197"/>
        <v>16.933333333334001</v>
      </c>
      <c r="K4092" s="26" t="e">
        <f t="shared" si="199"/>
        <v>#REF!</v>
      </c>
      <c r="L4092" s="75" t="e">
        <f t="shared" si="198"/>
        <v>#REF!</v>
      </c>
      <c r="O4092" s="13"/>
      <c r="P4092" s="74"/>
      <c r="Q4092" s="26"/>
      <c r="R4092" s="75"/>
    </row>
    <row r="4093" spans="7:18" x14ac:dyDescent="0.25">
      <c r="G4093" s="13"/>
      <c r="H4093" s="13"/>
      <c r="I4093" s="13">
        <v>406.50000000001597</v>
      </c>
      <c r="J4093" s="74">
        <f t="shared" si="197"/>
        <v>16.937500000000664</v>
      </c>
      <c r="K4093" s="26" t="e">
        <f t="shared" si="199"/>
        <v>#REF!</v>
      </c>
      <c r="L4093" s="75" t="e">
        <f t="shared" si="198"/>
        <v>#REF!</v>
      </c>
      <c r="O4093" s="13"/>
      <c r="P4093" s="74"/>
      <c r="Q4093" s="26"/>
      <c r="R4093" s="75"/>
    </row>
    <row r="4094" spans="7:18" x14ac:dyDescent="0.25">
      <c r="G4094" s="13"/>
      <c r="H4094" s="13"/>
      <c r="I4094" s="13">
        <v>406.600000000016</v>
      </c>
      <c r="J4094" s="74">
        <f t="shared" si="197"/>
        <v>16.941666666667334</v>
      </c>
      <c r="K4094" s="26" t="e">
        <f t="shared" si="199"/>
        <v>#REF!</v>
      </c>
      <c r="L4094" s="75" t="e">
        <f t="shared" si="198"/>
        <v>#REF!</v>
      </c>
      <c r="O4094" s="13"/>
      <c r="P4094" s="74"/>
      <c r="Q4094" s="26"/>
      <c r="R4094" s="75"/>
    </row>
    <row r="4095" spans="7:18" x14ac:dyDescent="0.25">
      <c r="G4095" s="13"/>
      <c r="H4095" s="13"/>
      <c r="I4095" s="13">
        <v>406.70000000001602</v>
      </c>
      <c r="J4095" s="74">
        <f t="shared" si="197"/>
        <v>16.945833333334001</v>
      </c>
      <c r="K4095" s="26" t="e">
        <f t="shared" si="199"/>
        <v>#REF!</v>
      </c>
      <c r="L4095" s="75" t="e">
        <f t="shared" si="198"/>
        <v>#REF!</v>
      </c>
      <c r="O4095" s="13"/>
      <c r="P4095" s="74"/>
      <c r="Q4095" s="26"/>
      <c r="R4095" s="75"/>
    </row>
    <row r="4096" spans="7:18" x14ac:dyDescent="0.25">
      <c r="G4096" s="13"/>
      <c r="H4096" s="13"/>
      <c r="I4096" s="13">
        <v>406.80000000001598</v>
      </c>
      <c r="J4096" s="74">
        <f t="shared" si="197"/>
        <v>16.950000000000667</v>
      </c>
      <c r="K4096" s="26" t="e">
        <f t="shared" si="199"/>
        <v>#REF!</v>
      </c>
      <c r="L4096" s="75" t="e">
        <f t="shared" si="198"/>
        <v>#REF!</v>
      </c>
      <c r="O4096" s="13"/>
      <c r="P4096" s="74"/>
      <c r="Q4096" s="26"/>
      <c r="R4096" s="75"/>
    </row>
    <row r="4097" spans="7:18" x14ac:dyDescent="0.25">
      <c r="G4097" s="13"/>
      <c r="H4097" s="13"/>
      <c r="I4097" s="13">
        <v>406.90000000001601</v>
      </c>
      <c r="J4097" s="74">
        <f t="shared" si="197"/>
        <v>16.954166666667334</v>
      </c>
      <c r="K4097" s="26" t="e">
        <f t="shared" si="199"/>
        <v>#REF!</v>
      </c>
      <c r="L4097" s="75" t="e">
        <f t="shared" si="198"/>
        <v>#REF!</v>
      </c>
      <c r="O4097" s="13"/>
      <c r="P4097" s="74"/>
      <c r="Q4097" s="26"/>
      <c r="R4097" s="75"/>
    </row>
    <row r="4098" spans="7:18" x14ac:dyDescent="0.25">
      <c r="G4098" s="13"/>
      <c r="H4098" s="13"/>
      <c r="I4098" s="13">
        <v>407.00000000001597</v>
      </c>
      <c r="J4098" s="74">
        <f t="shared" si="197"/>
        <v>16.958333333334</v>
      </c>
      <c r="K4098" s="26" t="e">
        <f t="shared" si="199"/>
        <v>#REF!</v>
      </c>
      <c r="L4098" s="75" t="e">
        <f t="shared" si="198"/>
        <v>#REF!</v>
      </c>
      <c r="O4098" s="13"/>
      <c r="P4098" s="74"/>
      <c r="Q4098" s="26"/>
      <c r="R4098" s="75"/>
    </row>
    <row r="4099" spans="7:18" x14ac:dyDescent="0.25">
      <c r="G4099" s="13"/>
      <c r="H4099" s="13"/>
      <c r="I4099" s="13">
        <v>407.100000000016</v>
      </c>
      <c r="J4099" s="74">
        <f t="shared" ref="J4099:J4162" si="200">I4099/24</f>
        <v>16.962500000000666</v>
      </c>
      <c r="K4099" s="26" t="e">
        <f t="shared" si="199"/>
        <v>#REF!</v>
      </c>
      <c r="L4099" s="75" t="e">
        <f t="shared" ref="L4099:L4162" si="201">K4099-K4098</f>
        <v>#REF!</v>
      </c>
      <c r="O4099" s="13"/>
      <c r="P4099" s="74"/>
      <c r="Q4099" s="26"/>
      <c r="R4099" s="75"/>
    </row>
    <row r="4100" spans="7:18" x14ac:dyDescent="0.25">
      <c r="G4100" s="13"/>
      <c r="H4100" s="13"/>
      <c r="I4100" s="13">
        <v>407.20000000001602</v>
      </c>
      <c r="J4100" s="74">
        <f t="shared" si="200"/>
        <v>16.966666666667333</v>
      </c>
      <c r="K4100" s="26" t="e">
        <f t="shared" si="199"/>
        <v>#REF!</v>
      </c>
      <c r="L4100" s="75" t="e">
        <f t="shared" si="201"/>
        <v>#REF!</v>
      </c>
      <c r="O4100" s="13"/>
      <c r="P4100" s="74"/>
      <c r="Q4100" s="26"/>
      <c r="R4100" s="75"/>
    </row>
    <row r="4101" spans="7:18" x14ac:dyDescent="0.25">
      <c r="G4101" s="13"/>
      <c r="H4101" s="13"/>
      <c r="I4101" s="13">
        <v>407.30000000001598</v>
      </c>
      <c r="J4101" s="74">
        <f t="shared" si="200"/>
        <v>16.970833333333999</v>
      </c>
      <c r="K4101" s="26" t="e">
        <f t="shared" si="199"/>
        <v>#REF!</v>
      </c>
      <c r="L4101" s="75" t="e">
        <f t="shared" si="201"/>
        <v>#REF!</v>
      </c>
      <c r="O4101" s="13"/>
      <c r="P4101" s="74"/>
      <c r="Q4101" s="26"/>
      <c r="R4101" s="75"/>
    </row>
    <row r="4102" spans="7:18" x14ac:dyDescent="0.25">
      <c r="G4102" s="13"/>
      <c r="H4102" s="13"/>
      <c r="I4102" s="13">
        <v>407.40000000001601</v>
      </c>
      <c r="J4102" s="74">
        <f t="shared" si="200"/>
        <v>16.975000000000666</v>
      </c>
      <c r="K4102" s="26" t="e">
        <f t="shared" si="199"/>
        <v>#REF!</v>
      </c>
      <c r="L4102" s="75" t="e">
        <f t="shared" si="201"/>
        <v>#REF!</v>
      </c>
      <c r="O4102" s="13"/>
      <c r="P4102" s="74"/>
      <c r="Q4102" s="26"/>
      <c r="R4102" s="75"/>
    </row>
    <row r="4103" spans="7:18" x14ac:dyDescent="0.25">
      <c r="G4103" s="13"/>
      <c r="H4103" s="13"/>
      <c r="I4103" s="13">
        <v>407.50000000001597</v>
      </c>
      <c r="J4103" s="74">
        <f t="shared" si="200"/>
        <v>16.979166666667332</v>
      </c>
      <c r="K4103" s="26" t="e">
        <f t="shared" si="199"/>
        <v>#REF!</v>
      </c>
      <c r="L4103" s="75" t="e">
        <f t="shared" si="201"/>
        <v>#REF!</v>
      </c>
      <c r="O4103" s="13"/>
      <c r="P4103" s="74"/>
      <c r="Q4103" s="26"/>
      <c r="R4103" s="75"/>
    </row>
    <row r="4104" spans="7:18" x14ac:dyDescent="0.25">
      <c r="G4104" s="13"/>
      <c r="H4104" s="13"/>
      <c r="I4104" s="13">
        <v>407.600000000016</v>
      </c>
      <c r="J4104" s="74">
        <f t="shared" si="200"/>
        <v>16.983333333333999</v>
      </c>
      <c r="K4104" s="26" t="e">
        <f t="shared" si="199"/>
        <v>#REF!</v>
      </c>
      <c r="L4104" s="75" t="e">
        <f t="shared" si="201"/>
        <v>#REF!</v>
      </c>
      <c r="O4104" s="13"/>
      <c r="P4104" s="74"/>
      <c r="Q4104" s="26"/>
      <c r="R4104" s="75"/>
    </row>
    <row r="4105" spans="7:18" x14ac:dyDescent="0.25">
      <c r="G4105" s="13"/>
      <c r="H4105" s="13"/>
      <c r="I4105" s="13">
        <v>407.70000000001602</v>
      </c>
      <c r="J4105" s="74">
        <f t="shared" si="200"/>
        <v>16.987500000000669</v>
      </c>
      <c r="K4105" s="26" t="e">
        <f t="shared" si="199"/>
        <v>#REF!</v>
      </c>
      <c r="L4105" s="75" t="e">
        <f t="shared" si="201"/>
        <v>#REF!</v>
      </c>
      <c r="O4105" s="13"/>
      <c r="P4105" s="74"/>
      <c r="Q4105" s="26"/>
      <c r="R4105" s="75"/>
    </row>
    <row r="4106" spans="7:18" x14ac:dyDescent="0.25">
      <c r="G4106" s="13"/>
      <c r="H4106" s="13"/>
      <c r="I4106" s="13">
        <v>407.80000000001598</v>
      </c>
      <c r="J4106" s="74">
        <f t="shared" si="200"/>
        <v>16.991666666667331</v>
      </c>
      <c r="K4106" s="26" t="e">
        <f t="shared" si="199"/>
        <v>#REF!</v>
      </c>
      <c r="L4106" s="75" t="e">
        <f t="shared" si="201"/>
        <v>#REF!</v>
      </c>
      <c r="O4106" s="13"/>
      <c r="P4106" s="74"/>
      <c r="Q4106" s="26"/>
      <c r="R4106" s="75"/>
    </row>
    <row r="4107" spans="7:18" x14ac:dyDescent="0.25">
      <c r="G4107" s="13"/>
      <c r="H4107" s="13"/>
      <c r="I4107" s="13">
        <v>407.90000000001601</v>
      </c>
      <c r="J4107" s="74">
        <f t="shared" si="200"/>
        <v>16.995833333334001</v>
      </c>
      <c r="K4107" s="26" t="e">
        <f t="shared" si="199"/>
        <v>#REF!</v>
      </c>
      <c r="L4107" s="75" t="e">
        <f t="shared" si="201"/>
        <v>#REF!</v>
      </c>
      <c r="O4107" s="13"/>
      <c r="P4107" s="74"/>
      <c r="Q4107" s="26"/>
      <c r="R4107" s="75"/>
    </row>
    <row r="4108" spans="7:18" x14ac:dyDescent="0.25">
      <c r="G4108" s="13"/>
      <c r="H4108" s="13"/>
      <c r="I4108" s="13">
        <v>408.00000000001597</v>
      </c>
      <c r="J4108" s="74">
        <f t="shared" si="200"/>
        <v>17.000000000000664</v>
      </c>
      <c r="K4108" s="26" t="e">
        <f t="shared" si="199"/>
        <v>#REF!</v>
      </c>
      <c r="L4108" s="75" t="e">
        <f t="shared" si="201"/>
        <v>#REF!</v>
      </c>
      <c r="O4108" s="13"/>
      <c r="P4108" s="74"/>
      <c r="Q4108" s="26"/>
      <c r="R4108" s="75"/>
    </row>
    <row r="4109" spans="7:18" x14ac:dyDescent="0.25">
      <c r="G4109" s="13"/>
      <c r="H4109" s="13"/>
      <c r="I4109" s="13">
        <v>408.100000000016</v>
      </c>
      <c r="J4109" s="74">
        <f t="shared" si="200"/>
        <v>17.004166666667334</v>
      </c>
      <c r="K4109" s="26" t="e">
        <f t="shared" si="199"/>
        <v>#REF!</v>
      </c>
      <c r="L4109" s="75" t="e">
        <f t="shared" si="201"/>
        <v>#REF!</v>
      </c>
      <c r="O4109" s="13"/>
      <c r="P4109" s="74"/>
      <c r="Q4109" s="26"/>
      <c r="R4109" s="75"/>
    </row>
    <row r="4110" spans="7:18" x14ac:dyDescent="0.25">
      <c r="G4110" s="13"/>
      <c r="H4110" s="13"/>
      <c r="I4110" s="13">
        <v>408.20000000001602</v>
      </c>
      <c r="J4110" s="74">
        <f t="shared" si="200"/>
        <v>17.008333333334001</v>
      </c>
      <c r="K4110" s="26" t="e">
        <f t="shared" si="199"/>
        <v>#REF!</v>
      </c>
      <c r="L4110" s="75" t="e">
        <f t="shared" si="201"/>
        <v>#REF!</v>
      </c>
      <c r="O4110" s="13"/>
      <c r="P4110" s="74"/>
      <c r="Q4110" s="26"/>
      <c r="R4110" s="75"/>
    </row>
    <row r="4111" spans="7:18" x14ac:dyDescent="0.25">
      <c r="G4111" s="13"/>
      <c r="H4111" s="13"/>
      <c r="I4111" s="13">
        <v>408.30000000001598</v>
      </c>
      <c r="J4111" s="74">
        <f t="shared" si="200"/>
        <v>17.012500000000667</v>
      </c>
      <c r="K4111" s="26" t="e">
        <f t="shared" si="199"/>
        <v>#REF!</v>
      </c>
      <c r="L4111" s="75" t="e">
        <f t="shared" si="201"/>
        <v>#REF!</v>
      </c>
      <c r="O4111" s="13"/>
      <c r="P4111" s="74"/>
      <c r="Q4111" s="26"/>
      <c r="R4111" s="75"/>
    </row>
    <row r="4112" spans="7:18" x14ac:dyDescent="0.25">
      <c r="G4112" s="13"/>
      <c r="H4112" s="13"/>
      <c r="I4112" s="13">
        <v>408.40000000001601</v>
      </c>
      <c r="J4112" s="74">
        <f t="shared" si="200"/>
        <v>17.016666666667334</v>
      </c>
      <c r="K4112" s="26" t="e">
        <f t="shared" si="199"/>
        <v>#REF!</v>
      </c>
      <c r="L4112" s="75" t="e">
        <f t="shared" si="201"/>
        <v>#REF!</v>
      </c>
      <c r="O4112" s="13"/>
      <c r="P4112" s="74"/>
      <c r="Q4112" s="26"/>
      <c r="R4112" s="75"/>
    </row>
    <row r="4113" spans="7:18" x14ac:dyDescent="0.25">
      <c r="G4113" s="13"/>
      <c r="H4113" s="13"/>
      <c r="I4113" s="13">
        <v>408.50000000001597</v>
      </c>
      <c r="J4113" s="74">
        <f t="shared" si="200"/>
        <v>17.020833333334</v>
      </c>
      <c r="K4113" s="26" t="e">
        <f t="shared" si="199"/>
        <v>#REF!</v>
      </c>
      <c r="L4113" s="75" t="e">
        <f t="shared" si="201"/>
        <v>#REF!</v>
      </c>
      <c r="O4113" s="13"/>
      <c r="P4113" s="74"/>
      <c r="Q4113" s="26"/>
      <c r="R4113" s="75"/>
    </row>
    <row r="4114" spans="7:18" x14ac:dyDescent="0.25">
      <c r="G4114" s="13"/>
      <c r="H4114" s="13"/>
      <c r="I4114" s="13">
        <v>408.60000000001702</v>
      </c>
      <c r="J4114" s="74">
        <f t="shared" si="200"/>
        <v>17.025000000000709</v>
      </c>
      <c r="K4114" s="26" t="e">
        <f t="shared" si="199"/>
        <v>#REF!</v>
      </c>
      <c r="L4114" s="75" t="e">
        <f t="shared" si="201"/>
        <v>#REF!</v>
      </c>
      <c r="O4114" s="13"/>
      <c r="P4114" s="74"/>
      <c r="Q4114" s="26"/>
      <c r="R4114" s="75"/>
    </row>
    <row r="4115" spans="7:18" x14ac:dyDescent="0.25">
      <c r="G4115" s="13"/>
      <c r="H4115" s="13"/>
      <c r="I4115" s="13">
        <v>408.70000000001698</v>
      </c>
      <c r="J4115" s="74">
        <f t="shared" si="200"/>
        <v>17.029166666667376</v>
      </c>
      <c r="K4115" s="26" t="e">
        <f t="shared" si="199"/>
        <v>#REF!</v>
      </c>
      <c r="L4115" s="75" t="e">
        <f t="shared" si="201"/>
        <v>#REF!</v>
      </c>
      <c r="O4115" s="13"/>
      <c r="P4115" s="74"/>
      <c r="Q4115" s="26"/>
      <c r="R4115" s="75"/>
    </row>
    <row r="4116" spans="7:18" x14ac:dyDescent="0.25">
      <c r="G4116" s="13"/>
      <c r="H4116" s="13"/>
      <c r="I4116" s="13">
        <v>408.80000000001701</v>
      </c>
      <c r="J4116" s="74">
        <f t="shared" si="200"/>
        <v>17.033333333334042</v>
      </c>
      <c r="K4116" s="26" t="e">
        <f t="shared" si="199"/>
        <v>#REF!</v>
      </c>
      <c r="L4116" s="75" t="e">
        <f t="shared" si="201"/>
        <v>#REF!</v>
      </c>
      <c r="O4116" s="13"/>
      <c r="P4116" s="74"/>
      <c r="Q4116" s="26"/>
      <c r="R4116" s="75"/>
    </row>
    <row r="4117" spans="7:18" x14ac:dyDescent="0.25">
      <c r="G4117" s="13"/>
      <c r="H4117" s="13"/>
      <c r="I4117" s="13">
        <v>408.90000000001697</v>
      </c>
      <c r="J4117" s="74">
        <f t="shared" si="200"/>
        <v>17.037500000000708</v>
      </c>
      <c r="K4117" s="26" t="e">
        <f t="shared" si="199"/>
        <v>#REF!</v>
      </c>
      <c r="L4117" s="75" t="e">
        <f t="shared" si="201"/>
        <v>#REF!</v>
      </c>
      <c r="O4117" s="13"/>
      <c r="P4117" s="74"/>
      <c r="Q4117" s="26"/>
      <c r="R4117" s="75"/>
    </row>
    <row r="4118" spans="7:18" x14ac:dyDescent="0.25">
      <c r="G4118" s="13"/>
      <c r="H4118" s="13"/>
      <c r="I4118" s="13">
        <v>409.000000000017</v>
      </c>
      <c r="J4118" s="74">
        <f t="shared" si="200"/>
        <v>17.041666666667375</v>
      </c>
      <c r="K4118" s="26" t="e">
        <f t="shared" si="199"/>
        <v>#REF!</v>
      </c>
      <c r="L4118" s="75" t="e">
        <f t="shared" si="201"/>
        <v>#REF!</v>
      </c>
      <c r="O4118" s="13"/>
      <c r="P4118" s="74"/>
      <c r="Q4118" s="26"/>
      <c r="R4118" s="75"/>
    </row>
    <row r="4119" spans="7:18" x14ac:dyDescent="0.25">
      <c r="G4119" s="13"/>
      <c r="H4119" s="13"/>
      <c r="I4119" s="13">
        <v>409.10000000001702</v>
      </c>
      <c r="J4119" s="74">
        <f t="shared" si="200"/>
        <v>17.045833333334041</v>
      </c>
      <c r="K4119" s="26" t="e">
        <f t="shared" si="199"/>
        <v>#REF!</v>
      </c>
      <c r="L4119" s="75" t="e">
        <f t="shared" si="201"/>
        <v>#REF!</v>
      </c>
      <c r="O4119" s="13"/>
      <c r="P4119" s="74"/>
      <c r="Q4119" s="26"/>
      <c r="R4119" s="75"/>
    </row>
    <row r="4120" spans="7:18" x14ac:dyDescent="0.25">
      <c r="G4120" s="13"/>
      <c r="H4120" s="13"/>
      <c r="I4120" s="13">
        <v>409.20000000001698</v>
      </c>
      <c r="J4120" s="74">
        <f t="shared" si="200"/>
        <v>17.050000000000708</v>
      </c>
      <c r="K4120" s="26" t="e">
        <f t="shared" si="199"/>
        <v>#REF!</v>
      </c>
      <c r="L4120" s="75" t="e">
        <f t="shared" si="201"/>
        <v>#REF!</v>
      </c>
      <c r="O4120" s="13"/>
      <c r="P4120" s="74"/>
      <c r="Q4120" s="26"/>
      <c r="R4120" s="75"/>
    </row>
    <row r="4121" spans="7:18" x14ac:dyDescent="0.25">
      <c r="G4121" s="13"/>
      <c r="H4121" s="13"/>
      <c r="I4121" s="13">
        <v>409.30000000001701</v>
      </c>
      <c r="J4121" s="74">
        <f t="shared" si="200"/>
        <v>17.054166666667374</v>
      </c>
      <c r="K4121" s="26" t="e">
        <f t="shared" si="199"/>
        <v>#REF!</v>
      </c>
      <c r="L4121" s="75" t="e">
        <f t="shared" si="201"/>
        <v>#REF!</v>
      </c>
      <c r="O4121" s="13"/>
      <c r="P4121" s="74"/>
      <c r="Q4121" s="26"/>
      <c r="R4121" s="75"/>
    </row>
    <row r="4122" spans="7:18" x14ac:dyDescent="0.25">
      <c r="G4122" s="13"/>
      <c r="H4122" s="13"/>
      <c r="I4122" s="13">
        <v>409.40000000001697</v>
      </c>
      <c r="J4122" s="74">
        <f t="shared" si="200"/>
        <v>17.058333333334041</v>
      </c>
      <c r="K4122" s="26" t="e">
        <f t="shared" si="199"/>
        <v>#REF!</v>
      </c>
      <c r="L4122" s="75" t="e">
        <f t="shared" si="201"/>
        <v>#REF!</v>
      </c>
      <c r="O4122" s="13"/>
      <c r="P4122" s="74"/>
      <c r="Q4122" s="26"/>
      <c r="R4122" s="75"/>
    </row>
    <row r="4123" spans="7:18" x14ac:dyDescent="0.25">
      <c r="G4123" s="13"/>
      <c r="H4123" s="13"/>
      <c r="I4123" s="13">
        <v>409.500000000017</v>
      </c>
      <c r="J4123" s="74">
        <f t="shared" si="200"/>
        <v>17.062500000000707</v>
      </c>
      <c r="K4123" s="26" t="e">
        <f t="shared" si="199"/>
        <v>#REF!</v>
      </c>
      <c r="L4123" s="75" t="e">
        <f t="shared" si="201"/>
        <v>#REF!</v>
      </c>
      <c r="O4123" s="13"/>
      <c r="P4123" s="74"/>
      <c r="Q4123" s="26"/>
      <c r="R4123" s="75"/>
    </row>
    <row r="4124" spans="7:18" x14ac:dyDescent="0.25">
      <c r="G4124" s="13"/>
      <c r="H4124" s="13"/>
      <c r="I4124" s="13">
        <v>409.60000000001702</v>
      </c>
      <c r="J4124" s="74">
        <f t="shared" si="200"/>
        <v>17.066666666667377</v>
      </c>
      <c r="K4124" s="26" t="e">
        <f t="shared" ref="K4124:K4187" si="202">100%-EXP(-I4124/24*$B$10)</f>
        <v>#REF!</v>
      </c>
      <c r="L4124" s="75" t="e">
        <f t="shared" si="201"/>
        <v>#REF!</v>
      </c>
      <c r="O4124" s="13"/>
      <c r="P4124" s="74"/>
      <c r="Q4124" s="26"/>
      <c r="R4124" s="75"/>
    </row>
    <row r="4125" spans="7:18" x14ac:dyDescent="0.25">
      <c r="G4125" s="13"/>
      <c r="H4125" s="13"/>
      <c r="I4125" s="13">
        <v>409.70000000001698</v>
      </c>
      <c r="J4125" s="74">
        <f t="shared" si="200"/>
        <v>17.07083333333404</v>
      </c>
      <c r="K4125" s="26" t="e">
        <f t="shared" si="202"/>
        <v>#REF!</v>
      </c>
      <c r="L4125" s="75" t="e">
        <f t="shared" si="201"/>
        <v>#REF!</v>
      </c>
      <c r="O4125" s="13"/>
      <c r="P4125" s="74"/>
      <c r="Q4125" s="26"/>
      <c r="R4125" s="75"/>
    </row>
    <row r="4126" spans="7:18" x14ac:dyDescent="0.25">
      <c r="G4126" s="13"/>
      <c r="H4126" s="13"/>
      <c r="I4126" s="13">
        <v>409.80000000001701</v>
      </c>
      <c r="J4126" s="74">
        <f t="shared" si="200"/>
        <v>17.07500000000071</v>
      </c>
      <c r="K4126" s="26" t="e">
        <f t="shared" si="202"/>
        <v>#REF!</v>
      </c>
      <c r="L4126" s="75" t="e">
        <f t="shared" si="201"/>
        <v>#REF!</v>
      </c>
      <c r="O4126" s="13"/>
      <c r="P4126" s="74"/>
      <c r="Q4126" s="26"/>
      <c r="R4126" s="75"/>
    </row>
    <row r="4127" spans="7:18" x14ac:dyDescent="0.25">
      <c r="G4127" s="13"/>
      <c r="H4127" s="13"/>
      <c r="I4127" s="13">
        <v>409.90000000001697</v>
      </c>
      <c r="J4127" s="74">
        <f t="shared" si="200"/>
        <v>17.079166666667373</v>
      </c>
      <c r="K4127" s="26" t="e">
        <f t="shared" si="202"/>
        <v>#REF!</v>
      </c>
      <c r="L4127" s="75" t="e">
        <f t="shared" si="201"/>
        <v>#REF!</v>
      </c>
      <c r="O4127" s="13"/>
      <c r="P4127" s="74"/>
      <c r="Q4127" s="26"/>
      <c r="R4127" s="75"/>
    </row>
    <row r="4128" spans="7:18" x14ac:dyDescent="0.25">
      <c r="G4128" s="13"/>
      <c r="H4128" s="13"/>
      <c r="I4128" s="13">
        <v>410.000000000017</v>
      </c>
      <c r="J4128" s="74">
        <f t="shared" si="200"/>
        <v>17.083333333334043</v>
      </c>
      <c r="K4128" s="26" t="e">
        <f t="shared" si="202"/>
        <v>#REF!</v>
      </c>
      <c r="L4128" s="75" t="e">
        <f t="shared" si="201"/>
        <v>#REF!</v>
      </c>
      <c r="O4128" s="13"/>
      <c r="P4128" s="74"/>
      <c r="Q4128" s="26"/>
      <c r="R4128" s="75"/>
    </row>
    <row r="4129" spans="7:18" x14ac:dyDescent="0.25">
      <c r="G4129" s="13"/>
      <c r="H4129" s="13"/>
      <c r="I4129" s="13">
        <v>410.10000000001702</v>
      </c>
      <c r="J4129" s="74">
        <f t="shared" si="200"/>
        <v>17.087500000000709</v>
      </c>
      <c r="K4129" s="26" t="e">
        <f t="shared" si="202"/>
        <v>#REF!</v>
      </c>
      <c r="L4129" s="75" t="e">
        <f t="shared" si="201"/>
        <v>#REF!</v>
      </c>
      <c r="O4129" s="13"/>
      <c r="P4129" s="74"/>
      <c r="Q4129" s="26"/>
      <c r="R4129" s="75"/>
    </row>
    <row r="4130" spans="7:18" x14ac:dyDescent="0.25">
      <c r="G4130" s="13"/>
      <c r="H4130" s="13"/>
      <c r="I4130" s="13">
        <v>410.20000000001698</v>
      </c>
      <c r="J4130" s="74">
        <f t="shared" si="200"/>
        <v>17.091666666667376</v>
      </c>
      <c r="K4130" s="26" t="e">
        <f t="shared" si="202"/>
        <v>#REF!</v>
      </c>
      <c r="L4130" s="75" t="e">
        <f t="shared" si="201"/>
        <v>#REF!</v>
      </c>
      <c r="O4130" s="13"/>
      <c r="P4130" s="74"/>
      <c r="Q4130" s="26"/>
      <c r="R4130" s="75"/>
    </row>
    <row r="4131" spans="7:18" x14ac:dyDescent="0.25">
      <c r="G4131" s="13"/>
      <c r="H4131" s="13"/>
      <c r="I4131" s="13">
        <v>410.30000000001701</v>
      </c>
      <c r="J4131" s="74">
        <f t="shared" si="200"/>
        <v>17.095833333334042</v>
      </c>
      <c r="K4131" s="26" t="e">
        <f t="shared" si="202"/>
        <v>#REF!</v>
      </c>
      <c r="L4131" s="75" t="e">
        <f t="shared" si="201"/>
        <v>#REF!</v>
      </c>
      <c r="O4131" s="13"/>
      <c r="P4131" s="74"/>
      <c r="Q4131" s="26"/>
      <c r="R4131" s="75"/>
    </row>
    <row r="4132" spans="7:18" x14ac:dyDescent="0.25">
      <c r="G4132" s="13"/>
      <c r="H4132" s="13"/>
      <c r="I4132" s="13">
        <v>410.40000000001697</v>
      </c>
      <c r="J4132" s="74">
        <f t="shared" si="200"/>
        <v>17.100000000000708</v>
      </c>
      <c r="K4132" s="26" t="e">
        <f t="shared" si="202"/>
        <v>#REF!</v>
      </c>
      <c r="L4132" s="75" t="e">
        <f t="shared" si="201"/>
        <v>#REF!</v>
      </c>
      <c r="O4132" s="13"/>
      <c r="P4132" s="74"/>
      <c r="Q4132" s="26"/>
      <c r="R4132" s="75"/>
    </row>
    <row r="4133" spans="7:18" x14ac:dyDescent="0.25">
      <c r="G4133" s="13"/>
      <c r="H4133" s="13"/>
      <c r="I4133" s="13">
        <v>410.500000000017</v>
      </c>
      <c r="J4133" s="74">
        <f t="shared" si="200"/>
        <v>17.104166666667375</v>
      </c>
      <c r="K4133" s="26" t="e">
        <f t="shared" si="202"/>
        <v>#REF!</v>
      </c>
      <c r="L4133" s="75" t="e">
        <f t="shared" si="201"/>
        <v>#REF!</v>
      </c>
      <c r="O4133" s="13"/>
      <c r="P4133" s="74"/>
      <c r="Q4133" s="26"/>
      <c r="R4133" s="75"/>
    </row>
    <row r="4134" spans="7:18" x14ac:dyDescent="0.25">
      <c r="G4134" s="13"/>
      <c r="H4134" s="13"/>
      <c r="I4134" s="13">
        <v>410.60000000001702</v>
      </c>
      <c r="J4134" s="74">
        <f t="shared" si="200"/>
        <v>17.108333333334041</v>
      </c>
      <c r="K4134" s="26" t="e">
        <f t="shared" si="202"/>
        <v>#REF!</v>
      </c>
      <c r="L4134" s="75" t="e">
        <f t="shared" si="201"/>
        <v>#REF!</v>
      </c>
      <c r="O4134" s="13"/>
      <c r="P4134" s="74"/>
      <c r="Q4134" s="26"/>
      <c r="R4134" s="75"/>
    </row>
    <row r="4135" spans="7:18" x14ac:dyDescent="0.25">
      <c r="G4135" s="13"/>
      <c r="H4135" s="13"/>
      <c r="I4135" s="13">
        <v>410.70000000001698</v>
      </c>
      <c r="J4135" s="74">
        <f t="shared" si="200"/>
        <v>17.112500000000708</v>
      </c>
      <c r="K4135" s="26" t="e">
        <f t="shared" si="202"/>
        <v>#REF!</v>
      </c>
      <c r="L4135" s="75" t="e">
        <f t="shared" si="201"/>
        <v>#REF!</v>
      </c>
      <c r="O4135" s="13"/>
      <c r="P4135" s="74"/>
      <c r="Q4135" s="26"/>
      <c r="R4135" s="75"/>
    </row>
    <row r="4136" spans="7:18" x14ac:dyDescent="0.25">
      <c r="G4136" s="13"/>
      <c r="H4136" s="13"/>
      <c r="I4136" s="13">
        <v>410.80000000001701</v>
      </c>
      <c r="J4136" s="74">
        <f t="shared" si="200"/>
        <v>17.116666666667374</v>
      </c>
      <c r="K4136" s="26" t="e">
        <f t="shared" si="202"/>
        <v>#REF!</v>
      </c>
      <c r="L4136" s="75" t="e">
        <f t="shared" si="201"/>
        <v>#REF!</v>
      </c>
      <c r="O4136" s="13"/>
      <c r="P4136" s="74"/>
      <c r="Q4136" s="26"/>
      <c r="R4136" s="75"/>
    </row>
    <row r="4137" spans="7:18" x14ac:dyDescent="0.25">
      <c r="G4137" s="13"/>
      <c r="H4137" s="13"/>
      <c r="I4137" s="13">
        <v>410.90000000001697</v>
      </c>
      <c r="J4137" s="74">
        <f t="shared" si="200"/>
        <v>17.120833333334041</v>
      </c>
      <c r="K4137" s="26" t="e">
        <f t="shared" si="202"/>
        <v>#REF!</v>
      </c>
      <c r="L4137" s="75" t="e">
        <f t="shared" si="201"/>
        <v>#REF!</v>
      </c>
      <c r="O4137" s="13"/>
      <c r="P4137" s="74"/>
      <c r="Q4137" s="26"/>
      <c r="R4137" s="75"/>
    </row>
    <row r="4138" spans="7:18" x14ac:dyDescent="0.25">
      <c r="G4138" s="13"/>
      <c r="H4138" s="13"/>
      <c r="I4138" s="13">
        <v>411.000000000017</v>
      </c>
      <c r="J4138" s="74">
        <f t="shared" si="200"/>
        <v>17.125000000000707</v>
      </c>
      <c r="K4138" s="26" t="e">
        <f t="shared" si="202"/>
        <v>#REF!</v>
      </c>
      <c r="L4138" s="75" t="e">
        <f t="shared" si="201"/>
        <v>#REF!</v>
      </c>
      <c r="O4138" s="13"/>
      <c r="P4138" s="74"/>
      <c r="Q4138" s="26"/>
      <c r="R4138" s="75"/>
    </row>
    <row r="4139" spans="7:18" x14ac:dyDescent="0.25">
      <c r="G4139" s="13"/>
      <c r="H4139" s="13"/>
      <c r="I4139" s="13">
        <v>411.10000000001702</v>
      </c>
      <c r="J4139" s="74">
        <f t="shared" si="200"/>
        <v>17.129166666667377</v>
      </c>
      <c r="K4139" s="26" t="e">
        <f t="shared" si="202"/>
        <v>#REF!</v>
      </c>
      <c r="L4139" s="75" t="e">
        <f t="shared" si="201"/>
        <v>#REF!</v>
      </c>
      <c r="O4139" s="13"/>
      <c r="P4139" s="74"/>
      <c r="Q4139" s="26"/>
      <c r="R4139" s="75"/>
    </row>
    <row r="4140" spans="7:18" x14ac:dyDescent="0.25">
      <c r="G4140" s="13"/>
      <c r="H4140" s="13"/>
      <c r="I4140" s="13">
        <v>411.20000000001698</v>
      </c>
      <c r="J4140" s="74">
        <f t="shared" si="200"/>
        <v>17.13333333333404</v>
      </c>
      <c r="K4140" s="26" t="e">
        <f t="shared" si="202"/>
        <v>#REF!</v>
      </c>
      <c r="L4140" s="75" t="e">
        <f t="shared" si="201"/>
        <v>#REF!</v>
      </c>
      <c r="O4140" s="13"/>
      <c r="P4140" s="74"/>
      <c r="Q4140" s="26"/>
      <c r="R4140" s="75"/>
    </row>
    <row r="4141" spans="7:18" x14ac:dyDescent="0.25">
      <c r="G4141" s="13"/>
      <c r="H4141" s="13"/>
      <c r="I4141" s="13">
        <v>411.30000000001701</v>
      </c>
      <c r="J4141" s="74">
        <f t="shared" si="200"/>
        <v>17.13750000000071</v>
      </c>
      <c r="K4141" s="26" t="e">
        <f t="shared" si="202"/>
        <v>#REF!</v>
      </c>
      <c r="L4141" s="75" t="e">
        <f t="shared" si="201"/>
        <v>#REF!</v>
      </c>
      <c r="O4141" s="13"/>
      <c r="P4141" s="74"/>
      <c r="Q4141" s="26"/>
      <c r="R4141" s="75"/>
    </row>
    <row r="4142" spans="7:18" x14ac:dyDescent="0.25">
      <c r="G4142" s="13"/>
      <c r="H4142" s="13"/>
      <c r="I4142" s="13">
        <v>411.40000000001697</v>
      </c>
      <c r="J4142" s="74">
        <f t="shared" si="200"/>
        <v>17.141666666667373</v>
      </c>
      <c r="K4142" s="26" t="e">
        <f t="shared" si="202"/>
        <v>#REF!</v>
      </c>
      <c r="L4142" s="75" t="e">
        <f t="shared" si="201"/>
        <v>#REF!</v>
      </c>
      <c r="O4142" s="13"/>
      <c r="P4142" s="74"/>
      <c r="Q4142" s="26"/>
      <c r="R4142" s="75"/>
    </row>
    <row r="4143" spans="7:18" x14ac:dyDescent="0.25">
      <c r="G4143" s="13"/>
      <c r="H4143" s="13"/>
      <c r="I4143" s="13">
        <v>411.500000000017</v>
      </c>
      <c r="J4143" s="74">
        <f t="shared" si="200"/>
        <v>17.145833333334043</v>
      </c>
      <c r="K4143" s="26" t="e">
        <f t="shared" si="202"/>
        <v>#REF!</v>
      </c>
      <c r="L4143" s="75" t="e">
        <f t="shared" si="201"/>
        <v>#REF!</v>
      </c>
      <c r="O4143" s="13"/>
      <c r="P4143" s="74"/>
      <c r="Q4143" s="26"/>
      <c r="R4143" s="75"/>
    </row>
    <row r="4144" spans="7:18" x14ac:dyDescent="0.25">
      <c r="G4144" s="13"/>
      <c r="H4144" s="13"/>
      <c r="I4144" s="13">
        <v>411.60000000001702</v>
      </c>
      <c r="J4144" s="74">
        <f t="shared" si="200"/>
        <v>17.150000000000709</v>
      </c>
      <c r="K4144" s="26" t="e">
        <f t="shared" si="202"/>
        <v>#REF!</v>
      </c>
      <c r="L4144" s="75" t="e">
        <f t="shared" si="201"/>
        <v>#REF!</v>
      </c>
      <c r="O4144" s="13"/>
      <c r="P4144" s="74"/>
      <c r="Q4144" s="26"/>
      <c r="R4144" s="75"/>
    </row>
    <row r="4145" spans="7:18" x14ac:dyDescent="0.25">
      <c r="G4145" s="13"/>
      <c r="H4145" s="13"/>
      <c r="I4145" s="13">
        <v>411.70000000001698</v>
      </c>
      <c r="J4145" s="74">
        <f t="shared" si="200"/>
        <v>17.154166666667376</v>
      </c>
      <c r="K4145" s="26" t="e">
        <f t="shared" si="202"/>
        <v>#REF!</v>
      </c>
      <c r="L4145" s="75" t="e">
        <f t="shared" si="201"/>
        <v>#REF!</v>
      </c>
      <c r="O4145" s="13"/>
      <c r="P4145" s="74"/>
      <c r="Q4145" s="26"/>
      <c r="R4145" s="75"/>
    </row>
    <row r="4146" spans="7:18" x14ac:dyDescent="0.25">
      <c r="G4146" s="13"/>
      <c r="H4146" s="13"/>
      <c r="I4146" s="13">
        <v>411.80000000001701</v>
      </c>
      <c r="J4146" s="74">
        <f t="shared" si="200"/>
        <v>17.158333333334042</v>
      </c>
      <c r="K4146" s="26" t="e">
        <f t="shared" si="202"/>
        <v>#REF!</v>
      </c>
      <c r="L4146" s="75" t="e">
        <f t="shared" si="201"/>
        <v>#REF!</v>
      </c>
      <c r="O4146" s="13"/>
      <c r="P4146" s="74"/>
      <c r="Q4146" s="26"/>
      <c r="R4146" s="75"/>
    </row>
    <row r="4147" spans="7:18" x14ac:dyDescent="0.25">
      <c r="G4147" s="13"/>
      <c r="H4147" s="13"/>
      <c r="I4147" s="13">
        <v>411.90000000001697</v>
      </c>
      <c r="J4147" s="74">
        <f t="shared" si="200"/>
        <v>17.162500000000708</v>
      </c>
      <c r="K4147" s="26" t="e">
        <f t="shared" si="202"/>
        <v>#REF!</v>
      </c>
      <c r="L4147" s="75" t="e">
        <f t="shared" si="201"/>
        <v>#REF!</v>
      </c>
      <c r="O4147" s="13"/>
      <c r="P4147" s="74"/>
      <c r="Q4147" s="26"/>
      <c r="R4147" s="75"/>
    </row>
    <row r="4148" spans="7:18" x14ac:dyDescent="0.25">
      <c r="G4148" s="13"/>
      <c r="H4148" s="13"/>
      <c r="I4148" s="13">
        <v>412.000000000017</v>
      </c>
      <c r="J4148" s="74">
        <f t="shared" si="200"/>
        <v>17.166666666667375</v>
      </c>
      <c r="K4148" s="26" t="e">
        <f t="shared" si="202"/>
        <v>#REF!</v>
      </c>
      <c r="L4148" s="75" t="e">
        <f t="shared" si="201"/>
        <v>#REF!</v>
      </c>
      <c r="O4148" s="13"/>
      <c r="P4148" s="74"/>
      <c r="Q4148" s="26"/>
      <c r="R4148" s="75"/>
    </row>
    <row r="4149" spans="7:18" x14ac:dyDescent="0.25">
      <c r="G4149" s="13"/>
      <c r="H4149" s="13"/>
      <c r="I4149" s="13">
        <v>412.10000000001702</v>
      </c>
      <c r="J4149" s="74">
        <f t="shared" si="200"/>
        <v>17.170833333334041</v>
      </c>
      <c r="K4149" s="26" t="e">
        <f t="shared" si="202"/>
        <v>#REF!</v>
      </c>
      <c r="L4149" s="75" t="e">
        <f t="shared" si="201"/>
        <v>#REF!</v>
      </c>
      <c r="O4149" s="13"/>
      <c r="P4149" s="74"/>
      <c r="Q4149" s="26"/>
      <c r="R4149" s="75"/>
    </row>
    <row r="4150" spans="7:18" x14ac:dyDescent="0.25">
      <c r="G4150" s="13"/>
      <c r="H4150" s="13"/>
      <c r="I4150" s="13">
        <v>412.20000000001698</v>
      </c>
      <c r="J4150" s="74">
        <f t="shared" si="200"/>
        <v>17.175000000000708</v>
      </c>
      <c r="K4150" s="26" t="e">
        <f t="shared" si="202"/>
        <v>#REF!</v>
      </c>
      <c r="L4150" s="75" t="e">
        <f t="shared" si="201"/>
        <v>#REF!</v>
      </c>
      <c r="O4150" s="13"/>
      <c r="P4150" s="74"/>
      <c r="Q4150" s="26"/>
      <c r="R4150" s="75"/>
    </row>
    <row r="4151" spans="7:18" x14ac:dyDescent="0.25">
      <c r="G4151" s="13"/>
      <c r="H4151" s="13"/>
      <c r="I4151" s="13">
        <v>412.30000000001701</v>
      </c>
      <c r="J4151" s="74">
        <f t="shared" si="200"/>
        <v>17.179166666667374</v>
      </c>
      <c r="K4151" s="26" t="e">
        <f t="shared" si="202"/>
        <v>#REF!</v>
      </c>
      <c r="L4151" s="75" t="e">
        <f t="shared" si="201"/>
        <v>#REF!</v>
      </c>
      <c r="O4151" s="13"/>
      <c r="P4151" s="74"/>
      <c r="Q4151" s="26"/>
      <c r="R4151" s="75"/>
    </row>
    <row r="4152" spans="7:18" x14ac:dyDescent="0.25">
      <c r="G4152" s="13"/>
      <c r="H4152" s="13"/>
      <c r="I4152" s="13">
        <v>412.40000000001697</v>
      </c>
      <c r="J4152" s="74">
        <f t="shared" si="200"/>
        <v>17.183333333334041</v>
      </c>
      <c r="K4152" s="26" t="e">
        <f t="shared" si="202"/>
        <v>#REF!</v>
      </c>
      <c r="L4152" s="75" t="e">
        <f t="shared" si="201"/>
        <v>#REF!</v>
      </c>
      <c r="O4152" s="13"/>
      <c r="P4152" s="74"/>
      <c r="Q4152" s="26"/>
      <c r="R4152" s="75"/>
    </row>
    <row r="4153" spans="7:18" x14ac:dyDescent="0.25">
      <c r="G4153" s="13"/>
      <c r="H4153" s="13"/>
      <c r="I4153" s="13">
        <v>412.500000000017</v>
      </c>
      <c r="J4153" s="74">
        <f t="shared" si="200"/>
        <v>17.187500000000707</v>
      </c>
      <c r="K4153" s="26" t="e">
        <f t="shared" si="202"/>
        <v>#REF!</v>
      </c>
      <c r="L4153" s="75" t="e">
        <f t="shared" si="201"/>
        <v>#REF!</v>
      </c>
      <c r="O4153" s="13"/>
      <c r="P4153" s="74"/>
      <c r="Q4153" s="26"/>
      <c r="R4153" s="75"/>
    </row>
    <row r="4154" spans="7:18" x14ac:dyDescent="0.25">
      <c r="G4154" s="13"/>
      <c r="H4154" s="13"/>
      <c r="I4154" s="13">
        <v>412.60000000001702</v>
      </c>
      <c r="J4154" s="74">
        <f t="shared" si="200"/>
        <v>17.191666666667377</v>
      </c>
      <c r="K4154" s="26" t="e">
        <f t="shared" si="202"/>
        <v>#REF!</v>
      </c>
      <c r="L4154" s="75" t="e">
        <f t="shared" si="201"/>
        <v>#REF!</v>
      </c>
      <c r="O4154" s="13"/>
      <c r="P4154" s="74"/>
      <c r="Q4154" s="26"/>
      <c r="R4154" s="75"/>
    </row>
    <row r="4155" spans="7:18" x14ac:dyDescent="0.25">
      <c r="G4155" s="13"/>
      <c r="H4155" s="13"/>
      <c r="I4155" s="13">
        <v>412.70000000001698</v>
      </c>
      <c r="J4155" s="74">
        <f t="shared" si="200"/>
        <v>17.19583333333404</v>
      </c>
      <c r="K4155" s="26" t="e">
        <f t="shared" si="202"/>
        <v>#REF!</v>
      </c>
      <c r="L4155" s="75" t="e">
        <f t="shared" si="201"/>
        <v>#REF!</v>
      </c>
      <c r="O4155" s="13"/>
      <c r="P4155" s="74"/>
      <c r="Q4155" s="26"/>
      <c r="R4155" s="75"/>
    </row>
    <row r="4156" spans="7:18" x14ac:dyDescent="0.25">
      <c r="G4156" s="13"/>
      <c r="H4156" s="13"/>
      <c r="I4156" s="13">
        <v>412.80000000001701</v>
      </c>
      <c r="J4156" s="74">
        <f t="shared" si="200"/>
        <v>17.20000000000071</v>
      </c>
      <c r="K4156" s="26" t="e">
        <f t="shared" si="202"/>
        <v>#REF!</v>
      </c>
      <c r="L4156" s="75" t="e">
        <f t="shared" si="201"/>
        <v>#REF!</v>
      </c>
      <c r="O4156" s="13"/>
      <c r="P4156" s="74"/>
      <c r="Q4156" s="26"/>
      <c r="R4156" s="75"/>
    </row>
    <row r="4157" spans="7:18" x14ac:dyDescent="0.25">
      <c r="G4157" s="13"/>
      <c r="H4157" s="13"/>
      <c r="I4157" s="13">
        <v>412.90000000001697</v>
      </c>
      <c r="J4157" s="74">
        <f t="shared" si="200"/>
        <v>17.204166666667373</v>
      </c>
      <c r="K4157" s="26" t="e">
        <f t="shared" si="202"/>
        <v>#REF!</v>
      </c>
      <c r="L4157" s="75" t="e">
        <f t="shared" si="201"/>
        <v>#REF!</v>
      </c>
      <c r="O4157" s="13"/>
      <c r="P4157" s="74"/>
      <c r="Q4157" s="26"/>
      <c r="R4157" s="75"/>
    </row>
    <row r="4158" spans="7:18" x14ac:dyDescent="0.25">
      <c r="G4158" s="13"/>
      <c r="H4158" s="13"/>
      <c r="I4158" s="13">
        <v>413.00000000001802</v>
      </c>
      <c r="J4158" s="74">
        <f t="shared" si="200"/>
        <v>17.208333333334085</v>
      </c>
      <c r="K4158" s="26" t="e">
        <f t="shared" si="202"/>
        <v>#REF!</v>
      </c>
      <c r="L4158" s="75" t="e">
        <f t="shared" si="201"/>
        <v>#REF!</v>
      </c>
      <c r="O4158" s="13"/>
      <c r="P4158" s="74"/>
      <c r="Q4158" s="26"/>
      <c r="R4158" s="75"/>
    </row>
    <row r="4159" spans="7:18" x14ac:dyDescent="0.25">
      <c r="G4159" s="13"/>
      <c r="H4159" s="13"/>
      <c r="I4159" s="13">
        <v>413.10000000001799</v>
      </c>
      <c r="J4159" s="74">
        <f t="shared" si="200"/>
        <v>17.212500000000748</v>
      </c>
      <c r="K4159" s="26" t="e">
        <f t="shared" si="202"/>
        <v>#REF!</v>
      </c>
      <c r="L4159" s="75" t="e">
        <f t="shared" si="201"/>
        <v>#REF!</v>
      </c>
      <c r="O4159" s="13"/>
      <c r="P4159" s="74"/>
      <c r="Q4159" s="26"/>
      <c r="R4159" s="75"/>
    </row>
    <row r="4160" spans="7:18" x14ac:dyDescent="0.25">
      <c r="G4160" s="13"/>
      <c r="H4160" s="13"/>
      <c r="I4160" s="13">
        <v>413.20000000001801</v>
      </c>
      <c r="J4160" s="74">
        <f t="shared" si="200"/>
        <v>17.216666666667418</v>
      </c>
      <c r="K4160" s="26" t="e">
        <f t="shared" si="202"/>
        <v>#REF!</v>
      </c>
      <c r="L4160" s="75" t="e">
        <f t="shared" si="201"/>
        <v>#REF!</v>
      </c>
      <c r="O4160" s="13"/>
      <c r="P4160" s="74"/>
      <c r="Q4160" s="26"/>
      <c r="R4160" s="75"/>
    </row>
    <row r="4161" spans="7:18" x14ac:dyDescent="0.25">
      <c r="G4161" s="13"/>
      <c r="H4161" s="13"/>
      <c r="I4161" s="13">
        <v>413.30000000001797</v>
      </c>
      <c r="J4161" s="74">
        <f t="shared" si="200"/>
        <v>17.220833333334081</v>
      </c>
      <c r="K4161" s="26" t="e">
        <f t="shared" si="202"/>
        <v>#REF!</v>
      </c>
      <c r="L4161" s="75" t="e">
        <f t="shared" si="201"/>
        <v>#REF!</v>
      </c>
      <c r="O4161" s="13"/>
      <c r="P4161" s="74"/>
      <c r="Q4161" s="26"/>
      <c r="R4161" s="75"/>
    </row>
    <row r="4162" spans="7:18" x14ac:dyDescent="0.25">
      <c r="G4162" s="13"/>
      <c r="H4162" s="13"/>
      <c r="I4162" s="13">
        <v>413.400000000018</v>
      </c>
      <c r="J4162" s="74">
        <f t="shared" si="200"/>
        <v>17.225000000000751</v>
      </c>
      <c r="K4162" s="26" t="e">
        <f t="shared" si="202"/>
        <v>#REF!</v>
      </c>
      <c r="L4162" s="75" t="e">
        <f t="shared" si="201"/>
        <v>#REF!</v>
      </c>
      <c r="O4162" s="13"/>
      <c r="P4162" s="74"/>
      <c r="Q4162" s="26"/>
      <c r="R4162" s="75"/>
    </row>
    <row r="4163" spans="7:18" x14ac:dyDescent="0.25">
      <c r="G4163" s="13"/>
      <c r="H4163" s="13"/>
      <c r="I4163" s="13">
        <v>413.50000000001802</v>
      </c>
      <c r="J4163" s="74">
        <f t="shared" ref="J4163:J4226" si="203">I4163/24</f>
        <v>17.229166666667417</v>
      </c>
      <c r="K4163" s="26" t="e">
        <f t="shared" si="202"/>
        <v>#REF!</v>
      </c>
      <c r="L4163" s="75" t="e">
        <f t="shared" ref="L4163:L4226" si="204">K4163-K4162</f>
        <v>#REF!</v>
      </c>
      <c r="O4163" s="13"/>
      <c r="P4163" s="74"/>
      <c r="Q4163" s="26"/>
      <c r="R4163" s="75"/>
    </row>
    <row r="4164" spans="7:18" x14ac:dyDescent="0.25">
      <c r="G4164" s="13"/>
      <c r="H4164" s="13"/>
      <c r="I4164" s="13">
        <v>413.60000000001799</v>
      </c>
      <c r="J4164" s="74">
        <f t="shared" si="203"/>
        <v>17.233333333334084</v>
      </c>
      <c r="K4164" s="26" t="e">
        <f t="shared" si="202"/>
        <v>#REF!</v>
      </c>
      <c r="L4164" s="75" t="e">
        <f t="shared" si="204"/>
        <v>#REF!</v>
      </c>
      <c r="O4164" s="13"/>
      <c r="P4164" s="74"/>
      <c r="Q4164" s="26"/>
      <c r="R4164" s="75"/>
    </row>
    <row r="4165" spans="7:18" x14ac:dyDescent="0.25">
      <c r="G4165" s="13"/>
      <c r="H4165" s="13"/>
      <c r="I4165" s="13">
        <v>413.70000000001801</v>
      </c>
      <c r="J4165" s="74">
        <f t="shared" si="203"/>
        <v>17.23750000000075</v>
      </c>
      <c r="K4165" s="26" t="e">
        <f t="shared" si="202"/>
        <v>#REF!</v>
      </c>
      <c r="L4165" s="75" t="e">
        <f t="shared" si="204"/>
        <v>#REF!</v>
      </c>
      <c r="O4165" s="13"/>
      <c r="P4165" s="74"/>
      <c r="Q4165" s="26"/>
      <c r="R4165" s="75"/>
    </row>
    <row r="4166" spans="7:18" x14ac:dyDescent="0.25">
      <c r="G4166" s="13"/>
      <c r="H4166" s="13"/>
      <c r="I4166" s="13">
        <v>413.80000000001797</v>
      </c>
      <c r="J4166" s="74">
        <f t="shared" si="203"/>
        <v>17.241666666667417</v>
      </c>
      <c r="K4166" s="26" t="e">
        <f t="shared" si="202"/>
        <v>#REF!</v>
      </c>
      <c r="L4166" s="75" t="e">
        <f t="shared" si="204"/>
        <v>#REF!</v>
      </c>
      <c r="O4166" s="13"/>
      <c r="P4166" s="74"/>
      <c r="Q4166" s="26"/>
      <c r="R4166" s="75"/>
    </row>
    <row r="4167" spans="7:18" x14ac:dyDescent="0.25">
      <c r="G4167" s="13"/>
      <c r="H4167" s="13"/>
      <c r="I4167" s="13">
        <v>413.900000000018</v>
      </c>
      <c r="J4167" s="74">
        <f t="shared" si="203"/>
        <v>17.245833333334083</v>
      </c>
      <c r="K4167" s="26" t="e">
        <f t="shared" si="202"/>
        <v>#REF!</v>
      </c>
      <c r="L4167" s="75" t="e">
        <f t="shared" si="204"/>
        <v>#REF!</v>
      </c>
      <c r="O4167" s="13"/>
      <c r="P4167" s="74"/>
      <c r="Q4167" s="26"/>
      <c r="R4167" s="75"/>
    </row>
    <row r="4168" spans="7:18" x14ac:dyDescent="0.25">
      <c r="G4168" s="13"/>
      <c r="H4168" s="13"/>
      <c r="I4168" s="13">
        <v>414.00000000001802</v>
      </c>
      <c r="J4168" s="74">
        <f t="shared" si="203"/>
        <v>17.25000000000075</v>
      </c>
      <c r="K4168" s="26" t="e">
        <f t="shared" si="202"/>
        <v>#REF!</v>
      </c>
      <c r="L4168" s="75" t="e">
        <f t="shared" si="204"/>
        <v>#REF!</v>
      </c>
      <c r="O4168" s="13"/>
      <c r="P4168" s="74"/>
      <c r="Q4168" s="26"/>
      <c r="R4168" s="75"/>
    </row>
    <row r="4169" spans="7:18" x14ac:dyDescent="0.25">
      <c r="G4169" s="13"/>
      <c r="H4169" s="13"/>
      <c r="I4169" s="13">
        <v>414.10000000001799</v>
      </c>
      <c r="J4169" s="74">
        <f t="shared" si="203"/>
        <v>17.254166666667416</v>
      </c>
      <c r="K4169" s="26" t="e">
        <f t="shared" si="202"/>
        <v>#REF!</v>
      </c>
      <c r="L4169" s="75" t="e">
        <f t="shared" si="204"/>
        <v>#REF!</v>
      </c>
      <c r="O4169" s="13"/>
      <c r="P4169" s="74"/>
      <c r="Q4169" s="26"/>
      <c r="R4169" s="75"/>
    </row>
    <row r="4170" spans="7:18" x14ac:dyDescent="0.25">
      <c r="G4170" s="13"/>
      <c r="H4170" s="13"/>
      <c r="I4170" s="13">
        <v>414.20000000001801</v>
      </c>
      <c r="J4170" s="74">
        <f t="shared" si="203"/>
        <v>17.258333333334082</v>
      </c>
      <c r="K4170" s="26" t="e">
        <f t="shared" si="202"/>
        <v>#REF!</v>
      </c>
      <c r="L4170" s="75" t="e">
        <f t="shared" si="204"/>
        <v>#REF!</v>
      </c>
      <c r="O4170" s="13"/>
      <c r="P4170" s="74"/>
      <c r="Q4170" s="26"/>
      <c r="R4170" s="75"/>
    </row>
    <row r="4171" spans="7:18" x14ac:dyDescent="0.25">
      <c r="G4171" s="13"/>
      <c r="H4171" s="13"/>
      <c r="I4171" s="13">
        <v>414.30000000001797</v>
      </c>
      <c r="J4171" s="74">
        <f t="shared" si="203"/>
        <v>17.262500000000749</v>
      </c>
      <c r="K4171" s="26" t="e">
        <f t="shared" si="202"/>
        <v>#REF!</v>
      </c>
      <c r="L4171" s="75" t="e">
        <f t="shared" si="204"/>
        <v>#REF!</v>
      </c>
      <c r="O4171" s="13"/>
      <c r="P4171" s="74"/>
      <c r="Q4171" s="26"/>
      <c r="R4171" s="75"/>
    </row>
    <row r="4172" spans="7:18" x14ac:dyDescent="0.25">
      <c r="G4172" s="13"/>
      <c r="H4172" s="13"/>
      <c r="I4172" s="13">
        <v>414.400000000018</v>
      </c>
      <c r="J4172" s="74">
        <f t="shared" si="203"/>
        <v>17.266666666667415</v>
      </c>
      <c r="K4172" s="26" t="e">
        <f t="shared" si="202"/>
        <v>#REF!</v>
      </c>
      <c r="L4172" s="75" t="e">
        <f t="shared" si="204"/>
        <v>#REF!</v>
      </c>
      <c r="O4172" s="13"/>
      <c r="P4172" s="74"/>
      <c r="Q4172" s="26"/>
      <c r="R4172" s="75"/>
    </row>
    <row r="4173" spans="7:18" x14ac:dyDescent="0.25">
      <c r="G4173" s="13"/>
      <c r="H4173" s="13"/>
      <c r="I4173" s="13">
        <v>414.50000000001802</v>
      </c>
      <c r="J4173" s="74">
        <f t="shared" si="203"/>
        <v>17.270833333334085</v>
      </c>
      <c r="K4173" s="26" t="e">
        <f t="shared" si="202"/>
        <v>#REF!</v>
      </c>
      <c r="L4173" s="75" t="e">
        <f t="shared" si="204"/>
        <v>#REF!</v>
      </c>
      <c r="O4173" s="13"/>
      <c r="P4173" s="74"/>
      <c r="Q4173" s="26"/>
      <c r="R4173" s="75"/>
    </row>
    <row r="4174" spans="7:18" x14ac:dyDescent="0.25">
      <c r="G4174" s="13"/>
      <c r="H4174" s="13"/>
      <c r="I4174" s="13">
        <v>414.60000000001799</v>
      </c>
      <c r="J4174" s="74">
        <f t="shared" si="203"/>
        <v>17.275000000000748</v>
      </c>
      <c r="K4174" s="26" t="e">
        <f t="shared" si="202"/>
        <v>#REF!</v>
      </c>
      <c r="L4174" s="75" t="e">
        <f t="shared" si="204"/>
        <v>#REF!</v>
      </c>
      <c r="O4174" s="13"/>
      <c r="P4174" s="74"/>
      <c r="Q4174" s="26"/>
      <c r="R4174" s="75"/>
    </row>
    <row r="4175" spans="7:18" x14ac:dyDescent="0.25">
      <c r="G4175" s="13"/>
      <c r="H4175" s="13"/>
      <c r="I4175" s="13">
        <v>414.70000000001801</v>
      </c>
      <c r="J4175" s="74">
        <f t="shared" si="203"/>
        <v>17.279166666667418</v>
      </c>
      <c r="K4175" s="26" t="e">
        <f t="shared" si="202"/>
        <v>#REF!</v>
      </c>
      <c r="L4175" s="75" t="e">
        <f t="shared" si="204"/>
        <v>#REF!</v>
      </c>
      <c r="O4175" s="13"/>
      <c r="P4175" s="74"/>
      <c r="Q4175" s="26"/>
      <c r="R4175" s="75"/>
    </row>
    <row r="4176" spans="7:18" x14ac:dyDescent="0.25">
      <c r="G4176" s="13"/>
      <c r="H4176" s="13"/>
      <c r="I4176" s="13">
        <v>414.80000000001797</v>
      </c>
      <c r="J4176" s="74">
        <f t="shared" si="203"/>
        <v>17.283333333334081</v>
      </c>
      <c r="K4176" s="26" t="e">
        <f t="shared" si="202"/>
        <v>#REF!</v>
      </c>
      <c r="L4176" s="75" t="e">
        <f t="shared" si="204"/>
        <v>#REF!</v>
      </c>
      <c r="O4176" s="13"/>
      <c r="P4176" s="74"/>
      <c r="Q4176" s="26"/>
      <c r="R4176" s="75"/>
    </row>
    <row r="4177" spans="7:18" x14ac:dyDescent="0.25">
      <c r="G4177" s="13"/>
      <c r="H4177" s="13"/>
      <c r="I4177" s="13">
        <v>414.900000000018</v>
      </c>
      <c r="J4177" s="74">
        <f t="shared" si="203"/>
        <v>17.287500000000751</v>
      </c>
      <c r="K4177" s="26" t="e">
        <f t="shared" si="202"/>
        <v>#REF!</v>
      </c>
      <c r="L4177" s="75" t="e">
        <f t="shared" si="204"/>
        <v>#REF!</v>
      </c>
      <c r="O4177" s="13"/>
      <c r="P4177" s="74"/>
      <c r="Q4177" s="26"/>
      <c r="R4177" s="75"/>
    </row>
    <row r="4178" spans="7:18" x14ac:dyDescent="0.25">
      <c r="G4178" s="13"/>
      <c r="H4178" s="13"/>
      <c r="I4178" s="13">
        <v>415.00000000001802</v>
      </c>
      <c r="J4178" s="74">
        <f t="shared" si="203"/>
        <v>17.291666666667417</v>
      </c>
      <c r="K4178" s="26" t="e">
        <f t="shared" si="202"/>
        <v>#REF!</v>
      </c>
      <c r="L4178" s="75" t="e">
        <f t="shared" si="204"/>
        <v>#REF!</v>
      </c>
      <c r="O4178" s="13"/>
      <c r="P4178" s="74"/>
      <c r="Q4178" s="26"/>
      <c r="R4178" s="75"/>
    </row>
    <row r="4179" spans="7:18" x14ac:dyDescent="0.25">
      <c r="G4179" s="13"/>
      <c r="H4179" s="13"/>
      <c r="I4179" s="13">
        <v>415.10000000001799</v>
      </c>
      <c r="J4179" s="74">
        <f t="shared" si="203"/>
        <v>17.295833333334084</v>
      </c>
      <c r="K4179" s="26" t="e">
        <f t="shared" si="202"/>
        <v>#REF!</v>
      </c>
      <c r="L4179" s="75" t="e">
        <f t="shared" si="204"/>
        <v>#REF!</v>
      </c>
      <c r="O4179" s="13"/>
      <c r="P4179" s="74"/>
      <c r="Q4179" s="26"/>
      <c r="R4179" s="75"/>
    </row>
    <row r="4180" spans="7:18" x14ac:dyDescent="0.25">
      <c r="G4180" s="13"/>
      <c r="H4180" s="13"/>
      <c r="I4180" s="13">
        <v>415.20000000001801</v>
      </c>
      <c r="J4180" s="74">
        <f t="shared" si="203"/>
        <v>17.30000000000075</v>
      </c>
      <c r="K4180" s="26" t="e">
        <f t="shared" si="202"/>
        <v>#REF!</v>
      </c>
      <c r="L4180" s="75" t="e">
        <f t="shared" si="204"/>
        <v>#REF!</v>
      </c>
      <c r="O4180" s="13"/>
      <c r="P4180" s="74"/>
      <c r="Q4180" s="26"/>
      <c r="R4180" s="75"/>
    </row>
    <row r="4181" spans="7:18" x14ac:dyDescent="0.25">
      <c r="G4181" s="13"/>
      <c r="H4181" s="13"/>
      <c r="I4181" s="13">
        <v>415.30000000001797</v>
      </c>
      <c r="J4181" s="74">
        <f t="shared" si="203"/>
        <v>17.304166666667417</v>
      </c>
      <c r="K4181" s="26" t="e">
        <f t="shared" si="202"/>
        <v>#REF!</v>
      </c>
      <c r="L4181" s="75" t="e">
        <f t="shared" si="204"/>
        <v>#REF!</v>
      </c>
      <c r="O4181" s="13"/>
      <c r="P4181" s="74"/>
      <c r="Q4181" s="26"/>
      <c r="R4181" s="75"/>
    </row>
    <row r="4182" spans="7:18" x14ac:dyDescent="0.25">
      <c r="G4182" s="13"/>
      <c r="H4182" s="13"/>
      <c r="I4182" s="13">
        <v>415.400000000018</v>
      </c>
      <c r="J4182" s="74">
        <f t="shared" si="203"/>
        <v>17.308333333334083</v>
      </c>
      <c r="K4182" s="26" t="e">
        <f t="shared" si="202"/>
        <v>#REF!</v>
      </c>
      <c r="L4182" s="75" t="e">
        <f t="shared" si="204"/>
        <v>#REF!</v>
      </c>
      <c r="O4182" s="13"/>
      <c r="P4182" s="74"/>
      <c r="Q4182" s="26"/>
      <c r="R4182" s="75"/>
    </row>
    <row r="4183" spans="7:18" x14ac:dyDescent="0.25">
      <c r="G4183" s="13"/>
      <c r="H4183" s="13"/>
      <c r="I4183" s="13">
        <v>415.50000000001802</v>
      </c>
      <c r="J4183" s="74">
        <f t="shared" si="203"/>
        <v>17.31250000000075</v>
      </c>
      <c r="K4183" s="26" t="e">
        <f t="shared" si="202"/>
        <v>#REF!</v>
      </c>
      <c r="L4183" s="75" t="e">
        <f t="shared" si="204"/>
        <v>#REF!</v>
      </c>
      <c r="O4183" s="13"/>
      <c r="P4183" s="74"/>
      <c r="Q4183" s="26"/>
      <c r="R4183" s="75"/>
    </row>
    <row r="4184" spans="7:18" x14ac:dyDescent="0.25">
      <c r="G4184" s="13"/>
      <c r="H4184" s="13"/>
      <c r="I4184" s="13">
        <v>415.60000000001799</v>
      </c>
      <c r="J4184" s="74">
        <f t="shared" si="203"/>
        <v>17.316666666667416</v>
      </c>
      <c r="K4184" s="26" t="e">
        <f t="shared" si="202"/>
        <v>#REF!</v>
      </c>
      <c r="L4184" s="75" t="e">
        <f t="shared" si="204"/>
        <v>#REF!</v>
      </c>
      <c r="O4184" s="13"/>
      <c r="P4184" s="74"/>
      <c r="Q4184" s="26"/>
      <c r="R4184" s="75"/>
    </row>
    <row r="4185" spans="7:18" x14ac:dyDescent="0.25">
      <c r="G4185" s="13"/>
      <c r="H4185" s="13"/>
      <c r="I4185" s="13">
        <v>415.70000000001801</v>
      </c>
      <c r="J4185" s="74">
        <f t="shared" si="203"/>
        <v>17.320833333334082</v>
      </c>
      <c r="K4185" s="26" t="e">
        <f t="shared" si="202"/>
        <v>#REF!</v>
      </c>
      <c r="L4185" s="75" t="e">
        <f t="shared" si="204"/>
        <v>#REF!</v>
      </c>
      <c r="O4185" s="13"/>
      <c r="P4185" s="74"/>
      <c r="Q4185" s="26"/>
      <c r="R4185" s="75"/>
    </row>
    <row r="4186" spans="7:18" x14ac:dyDescent="0.25">
      <c r="G4186" s="13"/>
      <c r="H4186" s="13"/>
      <c r="I4186" s="13">
        <v>415.80000000001797</v>
      </c>
      <c r="J4186" s="74">
        <f t="shared" si="203"/>
        <v>17.325000000000749</v>
      </c>
      <c r="K4186" s="26" t="e">
        <f t="shared" si="202"/>
        <v>#REF!</v>
      </c>
      <c r="L4186" s="75" t="e">
        <f t="shared" si="204"/>
        <v>#REF!</v>
      </c>
      <c r="O4186" s="13"/>
      <c r="P4186" s="74"/>
      <c r="Q4186" s="26"/>
      <c r="R4186" s="75"/>
    </row>
    <row r="4187" spans="7:18" x14ac:dyDescent="0.25">
      <c r="G4187" s="13"/>
      <c r="H4187" s="13"/>
      <c r="I4187" s="13">
        <v>415.900000000018</v>
      </c>
      <c r="J4187" s="74">
        <f t="shared" si="203"/>
        <v>17.329166666667415</v>
      </c>
      <c r="K4187" s="26" t="e">
        <f t="shared" si="202"/>
        <v>#REF!</v>
      </c>
      <c r="L4187" s="75" t="e">
        <f t="shared" si="204"/>
        <v>#REF!</v>
      </c>
      <c r="O4187" s="13"/>
      <c r="P4187" s="74"/>
      <c r="Q4187" s="26"/>
      <c r="R4187" s="75"/>
    </row>
    <row r="4188" spans="7:18" x14ac:dyDescent="0.25">
      <c r="G4188" s="13"/>
      <c r="H4188" s="13"/>
      <c r="I4188" s="13">
        <v>416.00000000001802</v>
      </c>
      <c r="J4188" s="74">
        <f t="shared" si="203"/>
        <v>17.333333333334085</v>
      </c>
      <c r="K4188" s="26" t="e">
        <f t="shared" ref="K4188:K4251" si="205">100%-EXP(-I4188/24*$B$10)</f>
        <v>#REF!</v>
      </c>
      <c r="L4188" s="75" t="e">
        <f t="shared" si="204"/>
        <v>#REF!</v>
      </c>
      <c r="O4188" s="13"/>
      <c r="P4188" s="74"/>
      <c r="Q4188" s="26"/>
      <c r="R4188" s="75"/>
    </row>
    <row r="4189" spans="7:18" x14ac:dyDescent="0.25">
      <c r="G4189" s="13"/>
      <c r="H4189" s="13"/>
      <c r="I4189" s="13">
        <v>416.10000000001799</v>
      </c>
      <c r="J4189" s="74">
        <f t="shared" si="203"/>
        <v>17.337500000000748</v>
      </c>
      <c r="K4189" s="26" t="e">
        <f t="shared" si="205"/>
        <v>#REF!</v>
      </c>
      <c r="L4189" s="75" t="e">
        <f t="shared" si="204"/>
        <v>#REF!</v>
      </c>
      <c r="O4189" s="13"/>
      <c r="P4189" s="74"/>
      <c r="Q4189" s="26"/>
      <c r="R4189" s="75"/>
    </row>
    <row r="4190" spans="7:18" x14ac:dyDescent="0.25">
      <c r="G4190" s="13"/>
      <c r="H4190" s="13"/>
      <c r="I4190" s="13">
        <v>416.20000000001801</v>
      </c>
      <c r="J4190" s="74">
        <f t="shared" si="203"/>
        <v>17.341666666667418</v>
      </c>
      <c r="K4190" s="26" t="e">
        <f t="shared" si="205"/>
        <v>#REF!</v>
      </c>
      <c r="L4190" s="75" t="e">
        <f t="shared" si="204"/>
        <v>#REF!</v>
      </c>
      <c r="O4190" s="13"/>
      <c r="P4190" s="74"/>
      <c r="Q4190" s="26"/>
      <c r="R4190" s="75"/>
    </row>
    <row r="4191" spans="7:18" x14ac:dyDescent="0.25">
      <c r="G4191" s="13"/>
      <c r="H4191" s="13"/>
      <c r="I4191" s="13">
        <v>416.30000000001797</v>
      </c>
      <c r="J4191" s="74">
        <f t="shared" si="203"/>
        <v>17.345833333334081</v>
      </c>
      <c r="K4191" s="26" t="e">
        <f t="shared" si="205"/>
        <v>#REF!</v>
      </c>
      <c r="L4191" s="75" t="e">
        <f t="shared" si="204"/>
        <v>#REF!</v>
      </c>
      <c r="O4191" s="13"/>
      <c r="P4191" s="74"/>
      <c r="Q4191" s="26"/>
      <c r="R4191" s="75"/>
    </row>
    <row r="4192" spans="7:18" x14ac:dyDescent="0.25">
      <c r="G4192" s="13"/>
      <c r="H4192" s="13"/>
      <c r="I4192" s="13">
        <v>416.400000000018</v>
      </c>
      <c r="J4192" s="74">
        <f t="shared" si="203"/>
        <v>17.350000000000751</v>
      </c>
      <c r="K4192" s="26" t="e">
        <f t="shared" si="205"/>
        <v>#REF!</v>
      </c>
      <c r="L4192" s="75" t="e">
        <f t="shared" si="204"/>
        <v>#REF!</v>
      </c>
      <c r="O4192" s="13"/>
      <c r="P4192" s="74"/>
      <c r="Q4192" s="26"/>
      <c r="R4192" s="75"/>
    </row>
    <row r="4193" spans="7:18" x14ac:dyDescent="0.25">
      <c r="G4193" s="13"/>
      <c r="H4193" s="13"/>
      <c r="I4193" s="13">
        <v>416.50000000001802</v>
      </c>
      <c r="J4193" s="74">
        <f t="shared" si="203"/>
        <v>17.354166666667417</v>
      </c>
      <c r="K4193" s="26" t="e">
        <f t="shared" si="205"/>
        <v>#REF!</v>
      </c>
      <c r="L4193" s="75" t="e">
        <f t="shared" si="204"/>
        <v>#REF!</v>
      </c>
      <c r="O4193" s="13"/>
      <c r="P4193" s="74"/>
      <c r="Q4193" s="26"/>
      <c r="R4193" s="75"/>
    </row>
    <row r="4194" spans="7:18" x14ac:dyDescent="0.25">
      <c r="G4194" s="13"/>
      <c r="H4194" s="13"/>
      <c r="I4194" s="13">
        <v>416.60000000001799</v>
      </c>
      <c r="J4194" s="74">
        <f t="shared" si="203"/>
        <v>17.358333333334084</v>
      </c>
      <c r="K4194" s="26" t="e">
        <f t="shared" si="205"/>
        <v>#REF!</v>
      </c>
      <c r="L4194" s="75" t="e">
        <f t="shared" si="204"/>
        <v>#REF!</v>
      </c>
      <c r="O4194" s="13"/>
      <c r="P4194" s="74"/>
      <c r="Q4194" s="26"/>
      <c r="R4194" s="75"/>
    </row>
    <row r="4195" spans="7:18" x14ac:dyDescent="0.25">
      <c r="G4195" s="13"/>
      <c r="H4195" s="13"/>
      <c r="I4195" s="13">
        <v>416.70000000001801</v>
      </c>
      <c r="J4195" s="74">
        <f t="shared" si="203"/>
        <v>17.36250000000075</v>
      </c>
      <c r="K4195" s="26" t="e">
        <f t="shared" si="205"/>
        <v>#REF!</v>
      </c>
      <c r="L4195" s="75" t="e">
        <f t="shared" si="204"/>
        <v>#REF!</v>
      </c>
      <c r="O4195" s="13"/>
      <c r="P4195" s="74"/>
      <c r="Q4195" s="26"/>
      <c r="R4195" s="75"/>
    </row>
    <row r="4196" spans="7:18" x14ac:dyDescent="0.25">
      <c r="G4196" s="13"/>
      <c r="H4196" s="13"/>
      <c r="I4196" s="13">
        <v>416.80000000001797</v>
      </c>
      <c r="J4196" s="74">
        <f t="shared" si="203"/>
        <v>17.366666666667417</v>
      </c>
      <c r="K4196" s="26" t="e">
        <f t="shared" si="205"/>
        <v>#REF!</v>
      </c>
      <c r="L4196" s="75" t="e">
        <f t="shared" si="204"/>
        <v>#REF!</v>
      </c>
      <c r="O4196" s="13"/>
      <c r="P4196" s="74"/>
      <c r="Q4196" s="26"/>
      <c r="R4196" s="75"/>
    </row>
    <row r="4197" spans="7:18" x14ac:dyDescent="0.25">
      <c r="G4197" s="13"/>
      <c r="H4197" s="13"/>
      <c r="I4197" s="13">
        <v>416.900000000018</v>
      </c>
      <c r="J4197" s="74">
        <f t="shared" si="203"/>
        <v>17.370833333334083</v>
      </c>
      <c r="K4197" s="26" t="e">
        <f t="shared" si="205"/>
        <v>#REF!</v>
      </c>
      <c r="L4197" s="75" t="e">
        <f t="shared" si="204"/>
        <v>#REF!</v>
      </c>
      <c r="O4197" s="13"/>
      <c r="P4197" s="74"/>
      <c r="Q4197" s="26"/>
      <c r="R4197" s="75"/>
    </row>
    <row r="4198" spans="7:18" x14ac:dyDescent="0.25">
      <c r="G4198" s="13"/>
      <c r="H4198" s="13"/>
      <c r="I4198" s="13">
        <v>417.00000000001802</v>
      </c>
      <c r="J4198" s="74">
        <f t="shared" si="203"/>
        <v>17.37500000000075</v>
      </c>
      <c r="K4198" s="26" t="e">
        <f t="shared" si="205"/>
        <v>#REF!</v>
      </c>
      <c r="L4198" s="75" t="e">
        <f t="shared" si="204"/>
        <v>#REF!</v>
      </c>
      <c r="O4198" s="13"/>
      <c r="P4198" s="74"/>
      <c r="Q4198" s="26"/>
      <c r="R4198" s="75"/>
    </row>
    <row r="4199" spans="7:18" x14ac:dyDescent="0.25">
      <c r="G4199" s="13"/>
      <c r="H4199" s="13"/>
      <c r="I4199" s="13">
        <v>417.10000000001799</v>
      </c>
      <c r="J4199" s="74">
        <f t="shared" si="203"/>
        <v>17.379166666667416</v>
      </c>
      <c r="K4199" s="26" t="e">
        <f t="shared" si="205"/>
        <v>#REF!</v>
      </c>
      <c r="L4199" s="75" t="e">
        <f t="shared" si="204"/>
        <v>#REF!</v>
      </c>
      <c r="O4199" s="13"/>
      <c r="P4199" s="74"/>
      <c r="Q4199" s="26"/>
      <c r="R4199" s="75"/>
    </row>
    <row r="4200" spans="7:18" x14ac:dyDescent="0.25">
      <c r="G4200" s="13"/>
      <c r="H4200" s="13"/>
      <c r="I4200" s="13">
        <v>417.20000000001801</v>
      </c>
      <c r="J4200" s="74">
        <f t="shared" si="203"/>
        <v>17.383333333334082</v>
      </c>
      <c r="K4200" s="26" t="e">
        <f t="shared" si="205"/>
        <v>#REF!</v>
      </c>
      <c r="L4200" s="75" t="e">
        <f t="shared" si="204"/>
        <v>#REF!</v>
      </c>
      <c r="O4200" s="13"/>
      <c r="P4200" s="74"/>
      <c r="Q4200" s="26"/>
      <c r="R4200" s="75"/>
    </row>
    <row r="4201" spans="7:18" x14ac:dyDescent="0.25">
      <c r="G4201" s="13"/>
      <c r="H4201" s="13"/>
      <c r="I4201" s="13">
        <v>417.30000000001797</v>
      </c>
      <c r="J4201" s="74">
        <f t="shared" si="203"/>
        <v>17.387500000000749</v>
      </c>
      <c r="K4201" s="26" t="e">
        <f t="shared" si="205"/>
        <v>#REF!</v>
      </c>
      <c r="L4201" s="75" t="e">
        <f t="shared" si="204"/>
        <v>#REF!</v>
      </c>
      <c r="O4201" s="13"/>
      <c r="P4201" s="74"/>
      <c r="Q4201" s="26"/>
      <c r="R4201" s="75"/>
    </row>
    <row r="4202" spans="7:18" x14ac:dyDescent="0.25">
      <c r="G4202" s="13"/>
      <c r="H4202" s="13"/>
      <c r="I4202" s="13">
        <v>417.40000000001902</v>
      </c>
      <c r="J4202" s="74">
        <f t="shared" si="203"/>
        <v>17.391666666667458</v>
      </c>
      <c r="K4202" s="26" t="e">
        <f t="shared" si="205"/>
        <v>#REF!</v>
      </c>
      <c r="L4202" s="75" t="e">
        <f t="shared" si="204"/>
        <v>#REF!</v>
      </c>
      <c r="O4202" s="13"/>
      <c r="P4202" s="74"/>
      <c r="Q4202" s="26"/>
      <c r="R4202" s="75"/>
    </row>
    <row r="4203" spans="7:18" x14ac:dyDescent="0.25">
      <c r="G4203" s="13"/>
      <c r="H4203" s="13"/>
      <c r="I4203" s="13">
        <v>417.50000000001899</v>
      </c>
      <c r="J4203" s="74">
        <f t="shared" si="203"/>
        <v>17.395833333334124</v>
      </c>
      <c r="K4203" s="26" t="e">
        <f t="shared" si="205"/>
        <v>#REF!</v>
      </c>
      <c r="L4203" s="75" t="e">
        <f t="shared" si="204"/>
        <v>#REF!</v>
      </c>
      <c r="O4203" s="13"/>
      <c r="P4203" s="74"/>
      <c r="Q4203" s="26"/>
      <c r="R4203" s="75"/>
    </row>
    <row r="4204" spans="7:18" x14ac:dyDescent="0.25">
      <c r="G4204" s="13"/>
      <c r="H4204" s="13"/>
      <c r="I4204" s="13">
        <v>417.60000000001901</v>
      </c>
      <c r="J4204" s="74">
        <f t="shared" si="203"/>
        <v>17.400000000000791</v>
      </c>
      <c r="K4204" s="26" t="e">
        <f t="shared" si="205"/>
        <v>#REF!</v>
      </c>
      <c r="L4204" s="75" t="e">
        <f t="shared" si="204"/>
        <v>#REF!</v>
      </c>
      <c r="O4204" s="13"/>
      <c r="P4204" s="74"/>
      <c r="Q4204" s="26"/>
      <c r="R4204" s="75"/>
    </row>
    <row r="4205" spans="7:18" x14ac:dyDescent="0.25">
      <c r="G4205" s="13"/>
      <c r="H4205" s="13"/>
      <c r="I4205" s="13">
        <v>417.70000000001897</v>
      </c>
      <c r="J4205" s="74">
        <f t="shared" si="203"/>
        <v>17.404166666667457</v>
      </c>
      <c r="K4205" s="26" t="e">
        <f t="shared" si="205"/>
        <v>#REF!</v>
      </c>
      <c r="L4205" s="75" t="e">
        <f t="shared" si="204"/>
        <v>#REF!</v>
      </c>
      <c r="O4205" s="13"/>
      <c r="P4205" s="74"/>
      <c r="Q4205" s="26"/>
      <c r="R4205" s="75"/>
    </row>
    <row r="4206" spans="7:18" x14ac:dyDescent="0.25">
      <c r="G4206" s="13"/>
      <c r="H4206" s="13"/>
      <c r="I4206" s="13">
        <v>417.800000000019</v>
      </c>
      <c r="J4206" s="74">
        <f t="shared" si="203"/>
        <v>17.408333333334124</v>
      </c>
      <c r="K4206" s="26" t="e">
        <f t="shared" si="205"/>
        <v>#REF!</v>
      </c>
      <c r="L4206" s="75" t="e">
        <f t="shared" si="204"/>
        <v>#REF!</v>
      </c>
      <c r="O4206" s="13"/>
      <c r="P4206" s="74"/>
      <c r="Q4206" s="26"/>
      <c r="R4206" s="75"/>
    </row>
    <row r="4207" spans="7:18" x14ac:dyDescent="0.25">
      <c r="G4207" s="13"/>
      <c r="H4207" s="13"/>
      <c r="I4207" s="13">
        <v>417.90000000001902</v>
      </c>
      <c r="J4207" s="74">
        <f t="shared" si="203"/>
        <v>17.412500000000794</v>
      </c>
      <c r="K4207" s="26" t="e">
        <f t="shared" si="205"/>
        <v>#REF!</v>
      </c>
      <c r="L4207" s="75" t="e">
        <f t="shared" si="204"/>
        <v>#REF!</v>
      </c>
      <c r="O4207" s="13"/>
      <c r="P4207" s="74"/>
      <c r="Q4207" s="26"/>
      <c r="R4207" s="75"/>
    </row>
    <row r="4208" spans="7:18" x14ac:dyDescent="0.25">
      <c r="G4208" s="13"/>
      <c r="H4208" s="13"/>
      <c r="I4208" s="13">
        <v>418.00000000001899</v>
      </c>
      <c r="J4208" s="74">
        <f t="shared" si="203"/>
        <v>17.416666666667457</v>
      </c>
      <c r="K4208" s="26" t="e">
        <f t="shared" si="205"/>
        <v>#REF!</v>
      </c>
      <c r="L4208" s="75" t="e">
        <f t="shared" si="204"/>
        <v>#REF!</v>
      </c>
      <c r="O4208" s="13"/>
      <c r="P4208" s="74"/>
      <c r="Q4208" s="26"/>
      <c r="R4208" s="75"/>
    </row>
    <row r="4209" spans="7:18" x14ac:dyDescent="0.25">
      <c r="G4209" s="13"/>
      <c r="H4209" s="13"/>
      <c r="I4209" s="13">
        <v>418.10000000001901</v>
      </c>
      <c r="J4209" s="74">
        <f t="shared" si="203"/>
        <v>17.420833333334127</v>
      </c>
      <c r="K4209" s="26" t="e">
        <f t="shared" si="205"/>
        <v>#REF!</v>
      </c>
      <c r="L4209" s="75" t="e">
        <f t="shared" si="204"/>
        <v>#REF!</v>
      </c>
      <c r="O4209" s="13"/>
      <c r="P4209" s="74"/>
      <c r="Q4209" s="26"/>
      <c r="R4209" s="75"/>
    </row>
    <row r="4210" spans="7:18" x14ac:dyDescent="0.25">
      <c r="G4210" s="13"/>
      <c r="H4210" s="13"/>
      <c r="I4210" s="13">
        <v>418.20000000001897</v>
      </c>
      <c r="J4210" s="74">
        <f t="shared" si="203"/>
        <v>17.425000000000789</v>
      </c>
      <c r="K4210" s="26" t="e">
        <f t="shared" si="205"/>
        <v>#REF!</v>
      </c>
      <c r="L4210" s="75" t="e">
        <f t="shared" si="204"/>
        <v>#REF!</v>
      </c>
      <c r="O4210" s="13"/>
      <c r="P4210" s="74"/>
      <c r="Q4210" s="26"/>
      <c r="R4210" s="75"/>
    </row>
    <row r="4211" spans="7:18" x14ac:dyDescent="0.25">
      <c r="G4211" s="13"/>
      <c r="H4211" s="13"/>
      <c r="I4211" s="13">
        <v>418.300000000019</v>
      </c>
      <c r="J4211" s="74">
        <f t="shared" si="203"/>
        <v>17.429166666667459</v>
      </c>
      <c r="K4211" s="26" t="e">
        <f t="shared" si="205"/>
        <v>#REF!</v>
      </c>
      <c r="L4211" s="75" t="e">
        <f t="shared" si="204"/>
        <v>#REF!</v>
      </c>
      <c r="O4211" s="13"/>
      <c r="P4211" s="74"/>
      <c r="Q4211" s="26"/>
      <c r="R4211" s="75"/>
    </row>
    <row r="4212" spans="7:18" x14ac:dyDescent="0.25">
      <c r="G4212" s="13"/>
      <c r="H4212" s="13"/>
      <c r="I4212" s="13">
        <v>418.40000000001902</v>
      </c>
      <c r="J4212" s="74">
        <f t="shared" si="203"/>
        <v>17.433333333334126</v>
      </c>
      <c r="K4212" s="26" t="e">
        <f t="shared" si="205"/>
        <v>#REF!</v>
      </c>
      <c r="L4212" s="75" t="e">
        <f t="shared" si="204"/>
        <v>#REF!</v>
      </c>
      <c r="O4212" s="13"/>
      <c r="P4212" s="74"/>
      <c r="Q4212" s="26"/>
      <c r="R4212" s="75"/>
    </row>
    <row r="4213" spans="7:18" x14ac:dyDescent="0.25">
      <c r="G4213" s="13"/>
      <c r="H4213" s="13"/>
      <c r="I4213" s="13">
        <v>418.50000000001899</v>
      </c>
      <c r="J4213" s="74">
        <f t="shared" si="203"/>
        <v>17.437500000000792</v>
      </c>
      <c r="K4213" s="26" t="e">
        <f t="shared" si="205"/>
        <v>#REF!</v>
      </c>
      <c r="L4213" s="75" t="e">
        <f t="shared" si="204"/>
        <v>#REF!</v>
      </c>
      <c r="O4213" s="13"/>
      <c r="P4213" s="74"/>
      <c r="Q4213" s="26"/>
      <c r="R4213" s="75"/>
    </row>
    <row r="4214" spans="7:18" x14ac:dyDescent="0.25">
      <c r="G4214" s="13"/>
      <c r="H4214" s="13"/>
      <c r="I4214" s="13">
        <v>418.60000000001901</v>
      </c>
      <c r="J4214" s="74">
        <f t="shared" si="203"/>
        <v>17.441666666667459</v>
      </c>
      <c r="K4214" s="26" t="e">
        <f t="shared" si="205"/>
        <v>#REF!</v>
      </c>
      <c r="L4214" s="75" t="e">
        <f t="shared" si="204"/>
        <v>#REF!</v>
      </c>
      <c r="O4214" s="13"/>
      <c r="P4214" s="74"/>
      <c r="Q4214" s="26"/>
      <c r="R4214" s="75"/>
    </row>
    <row r="4215" spans="7:18" x14ac:dyDescent="0.25">
      <c r="G4215" s="13"/>
      <c r="H4215" s="13"/>
      <c r="I4215" s="13">
        <v>418.70000000001897</v>
      </c>
      <c r="J4215" s="74">
        <f t="shared" si="203"/>
        <v>17.445833333334125</v>
      </c>
      <c r="K4215" s="26" t="e">
        <f t="shared" si="205"/>
        <v>#REF!</v>
      </c>
      <c r="L4215" s="75" t="e">
        <f t="shared" si="204"/>
        <v>#REF!</v>
      </c>
      <c r="O4215" s="13"/>
      <c r="P4215" s="74"/>
      <c r="Q4215" s="26"/>
      <c r="R4215" s="75"/>
    </row>
    <row r="4216" spans="7:18" x14ac:dyDescent="0.25">
      <c r="G4216" s="13"/>
      <c r="H4216" s="13"/>
      <c r="I4216" s="13">
        <v>418.800000000019</v>
      </c>
      <c r="J4216" s="74">
        <f t="shared" si="203"/>
        <v>17.450000000000792</v>
      </c>
      <c r="K4216" s="26" t="e">
        <f t="shared" si="205"/>
        <v>#REF!</v>
      </c>
      <c r="L4216" s="75" t="e">
        <f t="shared" si="204"/>
        <v>#REF!</v>
      </c>
      <c r="O4216" s="13"/>
      <c r="P4216" s="74"/>
      <c r="Q4216" s="26"/>
      <c r="R4216" s="75"/>
    </row>
    <row r="4217" spans="7:18" x14ac:dyDescent="0.25">
      <c r="G4217" s="13"/>
      <c r="H4217" s="13"/>
      <c r="I4217" s="13">
        <v>418.90000000001902</v>
      </c>
      <c r="J4217" s="74">
        <f t="shared" si="203"/>
        <v>17.454166666667458</v>
      </c>
      <c r="K4217" s="26" t="e">
        <f t="shared" si="205"/>
        <v>#REF!</v>
      </c>
      <c r="L4217" s="75" t="e">
        <f t="shared" si="204"/>
        <v>#REF!</v>
      </c>
      <c r="O4217" s="13"/>
      <c r="P4217" s="74"/>
      <c r="Q4217" s="26"/>
      <c r="R4217" s="75"/>
    </row>
    <row r="4218" spans="7:18" x14ac:dyDescent="0.25">
      <c r="G4218" s="13"/>
      <c r="H4218" s="13"/>
      <c r="I4218" s="13">
        <v>419.00000000001899</v>
      </c>
      <c r="J4218" s="74">
        <f t="shared" si="203"/>
        <v>17.458333333334124</v>
      </c>
      <c r="K4218" s="26" t="e">
        <f t="shared" si="205"/>
        <v>#REF!</v>
      </c>
      <c r="L4218" s="75" t="e">
        <f t="shared" si="204"/>
        <v>#REF!</v>
      </c>
      <c r="O4218" s="13"/>
      <c r="P4218" s="74"/>
      <c r="Q4218" s="26"/>
      <c r="R4218" s="75"/>
    </row>
    <row r="4219" spans="7:18" x14ac:dyDescent="0.25">
      <c r="G4219" s="13"/>
      <c r="H4219" s="13"/>
      <c r="I4219" s="13">
        <v>419.10000000001901</v>
      </c>
      <c r="J4219" s="74">
        <f t="shared" si="203"/>
        <v>17.462500000000791</v>
      </c>
      <c r="K4219" s="26" t="e">
        <f t="shared" si="205"/>
        <v>#REF!</v>
      </c>
      <c r="L4219" s="75" t="e">
        <f t="shared" si="204"/>
        <v>#REF!</v>
      </c>
      <c r="O4219" s="13"/>
      <c r="P4219" s="74"/>
      <c r="Q4219" s="26"/>
      <c r="R4219" s="75"/>
    </row>
    <row r="4220" spans="7:18" x14ac:dyDescent="0.25">
      <c r="G4220" s="13"/>
      <c r="H4220" s="13"/>
      <c r="I4220" s="13">
        <v>419.20000000001897</v>
      </c>
      <c r="J4220" s="74">
        <f t="shared" si="203"/>
        <v>17.466666666667457</v>
      </c>
      <c r="K4220" s="26" t="e">
        <f t="shared" si="205"/>
        <v>#REF!</v>
      </c>
      <c r="L4220" s="75" t="e">
        <f t="shared" si="204"/>
        <v>#REF!</v>
      </c>
      <c r="O4220" s="13"/>
      <c r="P4220" s="74"/>
      <c r="Q4220" s="26"/>
      <c r="R4220" s="75"/>
    </row>
    <row r="4221" spans="7:18" x14ac:dyDescent="0.25">
      <c r="G4221" s="13"/>
      <c r="H4221" s="13"/>
      <c r="I4221" s="13">
        <v>419.300000000019</v>
      </c>
      <c r="J4221" s="74">
        <f t="shared" si="203"/>
        <v>17.470833333334124</v>
      </c>
      <c r="K4221" s="26" t="e">
        <f t="shared" si="205"/>
        <v>#REF!</v>
      </c>
      <c r="L4221" s="75" t="e">
        <f t="shared" si="204"/>
        <v>#REF!</v>
      </c>
      <c r="O4221" s="13"/>
      <c r="P4221" s="74"/>
      <c r="Q4221" s="26"/>
      <c r="R4221" s="75"/>
    </row>
    <row r="4222" spans="7:18" x14ac:dyDescent="0.25">
      <c r="G4222" s="13"/>
      <c r="H4222" s="13"/>
      <c r="I4222" s="13">
        <v>419.40000000001902</v>
      </c>
      <c r="J4222" s="74">
        <f t="shared" si="203"/>
        <v>17.475000000000794</v>
      </c>
      <c r="K4222" s="26" t="e">
        <f t="shared" si="205"/>
        <v>#REF!</v>
      </c>
      <c r="L4222" s="75" t="e">
        <f t="shared" si="204"/>
        <v>#REF!</v>
      </c>
      <c r="O4222" s="13"/>
      <c r="P4222" s="74"/>
      <c r="Q4222" s="26"/>
      <c r="R4222" s="75"/>
    </row>
    <row r="4223" spans="7:18" x14ac:dyDescent="0.25">
      <c r="G4223" s="13"/>
      <c r="H4223" s="13"/>
      <c r="I4223" s="13">
        <v>419.50000000001899</v>
      </c>
      <c r="J4223" s="74">
        <f t="shared" si="203"/>
        <v>17.479166666667457</v>
      </c>
      <c r="K4223" s="26" t="e">
        <f t="shared" si="205"/>
        <v>#REF!</v>
      </c>
      <c r="L4223" s="75" t="e">
        <f t="shared" si="204"/>
        <v>#REF!</v>
      </c>
      <c r="O4223" s="13"/>
      <c r="P4223" s="74"/>
      <c r="Q4223" s="26"/>
      <c r="R4223" s="75"/>
    </row>
    <row r="4224" spans="7:18" x14ac:dyDescent="0.25">
      <c r="G4224" s="13"/>
      <c r="H4224" s="13"/>
      <c r="I4224" s="13">
        <v>419.60000000001901</v>
      </c>
      <c r="J4224" s="74">
        <f t="shared" si="203"/>
        <v>17.483333333334127</v>
      </c>
      <c r="K4224" s="26" t="e">
        <f t="shared" si="205"/>
        <v>#REF!</v>
      </c>
      <c r="L4224" s="75" t="e">
        <f t="shared" si="204"/>
        <v>#REF!</v>
      </c>
      <c r="O4224" s="13"/>
      <c r="P4224" s="74"/>
      <c r="Q4224" s="26"/>
      <c r="R4224" s="75"/>
    </row>
    <row r="4225" spans="7:18" x14ac:dyDescent="0.25">
      <c r="G4225" s="13"/>
      <c r="H4225" s="13"/>
      <c r="I4225" s="13">
        <v>419.70000000001897</v>
      </c>
      <c r="J4225" s="74">
        <f t="shared" si="203"/>
        <v>17.487500000000789</v>
      </c>
      <c r="K4225" s="26" t="e">
        <f t="shared" si="205"/>
        <v>#REF!</v>
      </c>
      <c r="L4225" s="75" t="e">
        <f t="shared" si="204"/>
        <v>#REF!</v>
      </c>
      <c r="O4225" s="13"/>
      <c r="P4225" s="74"/>
      <c r="Q4225" s="26"/>
      <c r="R4225" s="75"/>
    </row>
    <row r="4226" spans="7:18" x14ac:dyDescent="0.25">
      <c r="G4226" s="13"/>
      <c r="H4226" s="13"/>
      <c r="I4226" s="13">
        <v>419.800000000019</v>
      </c>
      <c r="J4226" s="74">
        <f t="shared" si="203"/>
        <v>17.491666666667459</v>
      </c>
      <c r="K4226" s="26" t="e">
        <f t="shared" si="205"/>
        <v>#REF!</v>
      </c>
      <c r="L4226" s="75" t="e">
        <f t="shared" si="204"/>
        <v>#REF!</v>
      </c>
      <c r="O4226" s="13"/>
      <c r="P4226" s="74"/>
      <c r="Q4226" s="26"/>
      <c r="R4226" s="75"/>
    </row>
    <row r="4227" spans="7:18" x14ac:dyDescent="0.25">
      <c r="G4227" s="13"/>
      <c r="H4227" s="13"/>
      <c r="I4227" s="13">
        <v>419.90000000001902</v>
      </c>
      <c r="J4227" s="74">
        <f t="shared" ref="J4227:J4290" si="206">I4227/24</f>
        <v>17.495833333334126</v>
      </c>
      <c r="K4227" s="26" t="e">
        <f t="shared" si="205"/>
        <v>#REF!</v>
      </c>
      <c r="L4227" s="75" t="e">
        <f t="shared" ref="L4227:L4290" si="207">K4227-K4226</f>
        <v>#REF!</v>
      </c>
      <c r="O4227" s="13"/>
      <c r="P4227" s="74"/>
      <c r="Q4227" s="26"/>
      <c r="R4227" s="75"/>
    </row>
    <row r="4228" spans="7:18" x14ac:dyDescent="0.25">
      <c r="G4228" s="13"/>
      <c r="H4228" s="13"/>
      <c r="I4228" s="13">
        <v>420.00000000001899</v>
      </c>
      <c r="J4228" s="74">
        <f t="shared" si="206"/>
        <v>17.500000000000792</v>
      </c>
      <c r="K4228" s="26" t="e">
        <f t="shared" si="205"/>
        <v>#REF!</v>
      </c>
      <c r="L4228" s="75" t="e">
        <f t="shared" si="207"/>
        <v>#REF!</v>
      </c>
      <c r="O4228" s="13"/>
      <c r="P4228" s="74"/>
      <c r="Q4228" s="26"/>
      <c r="R4228" s="75"/>
    </row>
    <row r="4229" spans="7:18" x14ac:dyDescent="0.25">
      <c r="G4229" s="13"/>
      <c r="H4229" s="13"/>
      <c r="I4229" s="13">
        <v>420.10000000001901</v>
      </c>
      <c r="J4229" s="74">
        <f t="shared" si="206"/>
        <v>17.504166666667459</v>
      </c>
      <c r="K4229" s="26" t="e">
        <f t="shared" si="205"/>
        <v>#REF!</v>
      </c>
      <c r="L4229" s="75" t="e">
        <f t="shared" si="207"/>
        <v>#REF!</v>
      </c>
      <c r="O4229" s="13"/>
      <c r="P4229" s="74"/>
      <c r="Q4229" s="26"/>
      <c r="R4229" s="75"/>
    </row>
    <row r="4230" spans="7:18" x14ac:dyDescent="0.25">
      <c r="G4230" s="13"/>
      <c r="H4230" s="13"/>
      <c r="I4230" s="13">
        <v>420.20000000001897</v>
      </c>
      <c r="J4230" s="74">
        <f t="shared" si="206"/>
        <v>17.508333333334125</v>
      </c>
      <c r="K4230" s="26" t="e">
        <f t="shared" si="205"/>
        <v>#REF!</v>
      </c>
      <c r="L4230" s="75" t="e">
        <f t="shared" si="207"/>
        <v>#REF!</v>
      </c>
      <c r="O4230" s="13"/>
      <c r="P4230" s="74"/>
      <c r="Q4230" s="26"/>
      <c r="R4230" s="75"/>
    </row>
    <row r="4231" spans="7:18" x14ac:dyDescent="0.25">
      <c r="G4231" s="13"/>
      <c r="H4231" s="13"/>
      <c r="I4231" s="13">
        <v>420.300000000019</v>
      </c>
      <c r="J4231" s="74">
        <f t="shared" si="206"/>
        <v>17.512500000000792</v>
      </c>
      <c r="K4231" s="26" t="e">
        <f t="shared" si="205"/>
        <v>#REF!</v>
      </c>
      <c r="L4231" s="75" t="e">
        <f t="shared" si="207"/>
        <v>#REF!</v>
      </c>
      <c r="O4231" s="13"/>
      <c r="P4231" s="74"/>
      <c r="Q4231" s="26"/>
      <c r="R4231" s="75"/>
    </row>
    <row r="4232" spans="7:18" x14ac:dyDescent="0.25">
      <c r="G4232" s="13"/>
      <c r="H4232" s="13"/>
      <c r="I4232" s="13">
        <v>420.40000000001902</v>
      </c>
      <c r="J4232" s="74">
        <f t="shared" si="206"/>
        <v>17.516666666667458</v>
      </c>
      <c r="K4232" s="26" t="e">
        <f t="shared" si="205"/>
        <v>#REF!</v>
      </c>
      <c r="L4232" s="75" t="e">
        <f t="shared" si="207"/>
        <v>#REF!</v>
      </c>
      <c r="O4232" s="13"/>
      <c r="P4232" s="74"/>
      <c r="Q4232" s="26"/>
      <c r="R4232" s="75"/>
    </row>
    <row r="4233" spans="7:18" x14ac:dyDescent="0.25">
      <c r="G4233" s="13"/>
      <c r="H4233" s="13"/>
      <c r="I4233" s="13">
        <v>420.50000000001899</v>
      </c>
      <c r="J4233" s="74">
        <f t="shared" si="206"/>
        <v>17.520833333334124</v>
      </c>
      <c r="K4233" s="26" t="e">
        <f t="shared" si="205"/>
        <v>#REF!</v>
      </c>
      <c r="L4233" s="75" t="e">
        <f t="shared" si="207"/>
        <v>#REF!</v>
      </c>
      <c r="O4233" s="13"/>
      <c r="P4233" s="74"/>
      <c r="Q4233" s="26"/>
      <c r="R4233" s="75"/>
    </row>
    <row r="4234" spans="7:18" x14ac:dyDescent="0.25">
      <c r="G4234" s="13"/>
      <c r="H4234" s="13"/>
      <c r="I4234" s="13">
        <v>420.60000000001901</v>
      </c>
      <c r="J4234" s="74">
        <f t="shared" si="206"/>
        <v>17.525000000000791</v>
      </c>
      <c r="K4234" s="26" t="e">
        <f t="shared" si="205"/>
        <v>#REF!</v>
      </c>
      <c r="L4234" s="75" t="e">
        <f t="shared" si="207"/>
        <v>#REF!</v>
      </c>
      <c r="O4234" s="13"/>
      <c r="P4234" s="74"/>
      <c r="Q4234" s="26"/>
      <c r="R4234" s="75"/>
    </row>
    <row r="4235" spans="7:18" x14ac:dyDescent="0.25">
      <c r="G4235" s="13"/>
      <c r="H4235" s="13"/>
      <c r="I4235" s="13">
        <v>420.70000000001897</v>
      </c>
      <c r="J4235" s="74">
        <f t="shared" si="206"/>
        <v>17.529166666667457</v>
      </c>
      <c r="K4235" s="26" t="e">
        <f t="shared" si="205"/>
        <v>#REF!</v>
      </c>
      <c r="L4235" s="75" t="e">
        <f t="shared" si="207"/>
        <v>#REF!</v>
      </c>
      <c r="O4235" s="13"/>
      <c r="P4235" s="74"/>
      <c r="Q4235" s="26"/>
      <c r="R4235" s="75"/>
    </row>
    <row r="4236" spans="7:18" x14ac:dyDescent="0.25">
      <c r="G4236" s="13"/>
      <c r="H4236" s="13"/>
      <c r="I4236" s="13">
        <v>420.800000000019</v>
      </c>
      <c r="J4236" s="74">
        <f t="shared" si="206"/>
        <v>17.533333333334124</v>
      </c>
      <c r="K4236" s="26" t="e">
        <f t="shared" si="205"/>
        <v>#REF!</v>
      </c>
      <c r="L4236" s="75" t="e">
        <f t="shared" si="207"/>
        <v>#REF!</v>
      </c>
      <c r="O4236" s="13"/>
      <c r="P4236" s="74"/>
      <c r="Q4236" s="26"/>
      <c r="R4236" s="75"/>
    </row>
    <row r="4237" spans="7:18" x14ac:dyDescent="0.25">
      <c r="G4237" s="13"/>
      <c r="H4237" s="13"/>
      <c r="I4237" s="13">
        <v>420.90000000001902</v>
      </c>
      <c r="J4237" s="74">
        <f t="shared" si="206"/>
        <v>17.537500000000794</v>
      </c>
      <c r="K4237" s="26" t="e">
        <f t="shared" si="205"/>
        <v>#REF!</v>
      </c>
      <c r="L4237" s="75" t="e">
        <f t="shared" si="207"/>
        <v>#REF!</v>
      </c>
      <c r="O4237" s="13"/>
      <c r="P4237" s="74"/>
      <c r="Q4237" s="26"/>
      <c r="R4237" s="75"/>
    </row>
    <row r="4238" spans="7:18" x14ac:dyDescent="0.25">
      <c r="G4238" s="13"/>
      <c r="H4238" s="13"/>
      <c r="I4238" s="13">
        <v>421.00000000001899</v>
      </c>
      <c r="J4238" s="74">
        <f t="shared" si="206"/>
        <v>17.541666666667457</v>
      </c>
      <c r="K4238" s="26" t="e">
        <f t="shared" si="205"/>
        <v>#REF!</v>
      </c>
      <c r="L4238" s="75" t="e">
        <f t="shared" si="207"/>
        <v>#REF!</v>
      </c>
      <c r="O4238" s="13"/>
      <c r="P4238" s="74"/>
      <c r="Q4238" s="26"/>
      <c r="R4238" s="75"/>
    </row>
    <row r="4239" spans="7:18" x14ac:dyDescent="0.25">
      <c r="G4239" s="13"/>
      <c r="H4239" s="13"/>
      <c r="I4239" s="13">
        <v>421.10000000001901</v>
      </c>
      <c r="J4239" s="74">
        <f t="shared" si="206"/>
        <v>17.545833333334127</v>
      </c>
      <c r="K4239" s="26" t="e">
        <f t="shared" si="205"/>
        <v>#REF!</v>
      </c>
      <c r="L4239" s="75" t="e">
        <f t="shared" si="207"/>
        <v>#REF!</v>
      </c>
      <c r="O4239" s="13"/>
      <c r="P4239" s="74"/>
      <c r="Q4239" s="26"/>
      <c r="R4239" s="75"/>
    </row>
    <row r="4240" spans="7:18" x14ac:dyDescent="0.25">
      <c r="G4240" s="13"/>
      <c r="H4240" s="13"/>
      <c r="I4240" s="13">
        <v>421.20000000001897</v>
      </c>
      <c r="J4240" s="74">
        <f t="shared" si="206"/>
        <v>17.550000000000789</v>
      </c>
      <c r="K4240" s="26" t="e">
        <f t="shared" si="205"/>
        <v>#REF!</v>
      </c>
      <c r="L4240" s="75" t="e">
        <f t="shared" si="207"/>
        <v>#REF!</v>
      </c>
      <c r="O4240" s="13"/>
      <c r="P4240" s="74"/>
      <c r="Q4240" s="26"/>
      <c r="R4240" s="75"/>
    </row>
    <row r="4241" spans="7:18" x14ac:dyDescent="0.25">
      <c r="G4241" s="13"/>
      <c r="H4241" s="13"/>
      <c r="I4241" s="13">
        <v>421.300000000019</v>
      </c>
      <c r="J4241" s="74">
        <f t="shared" si="206"/>
        <v>17.554166666667459</v>
      </c>
      <c r="K4241" s="26" t="e">
        <f t="shared" si="205"/>
        <v>#REF!</v>
      </c>
      <c r="L4241" s="75" t="e">
        <f t="shared" si="207"/>
        <v>#REF!</v>
      </c>
      <c r="O4241" s="13"/>
      <c r="P4241" s="74"/>
      <c r="Q4241" s="26"/>
      <c r="R4241" s="75"/>
    </row>
    <row r="4242" spans="7:18" x14ac:dyDescent="0.25">
      <c r="G4242" s="13"/>
      <c r="H4242" s="13"/>
      <c r="I4242" s="13">
        <v>421.40000000001902</v>
      </c>
      <c r="J4242" s="74">
        <f t="shared" si="206"/>
        <v>17.558333333334126</v>
      </c>
      <c r="K4242" s="26" t="e">
        <f t="shared" si="205"/>
        <v>#REF!</v>
      </c>
      <c r="L4242" s="75" t="e">
        <f t="shared" si="207"/>
        <v>#REF!</v>
      </c>
      <c r="O4242" s="13"/>
      <c r="P4242" s="74"/>
      <c r="Q4242" s="26"/>
      <c r="R4242" s="75"/>
    </row>
    <row r="4243" spans="7:18" x14ac:dyDescent="0.25">
      <c r="G4243" s="13"/>
      <c r="H4243" s="13"/>
      <c r="I4243" s="13">
        <v>421.50000000001899</v>
      </c>
      <c r="J4243" s="74">
        <f t="shared" si="206"/>
        <v>17.562500000000792</v>
      </c>
      <c r="K4243" s="26" t="e">
        <f t="shared" si="205"/>
        <v>#REF!</v>
      </c>
      <c r="L4243" s="75" t="e">
        <f t="shared" si="207"/>
        <v>#REF!</v>
      </c>
      <c r="O4243" s="13"/>
      <c r="P4243" s="74"/>
      <c r="Q4243" s="26"/>
      <c r="R4243" s="75"/>
    </row>
    <row r="4244" spans="7:18" x14ac:dyDescent="0.25">
      <c r="G4244" s="13"/>
      <c r="H4244" s="13"/>
      <c r="I4244" s="13">
        <v>421.60000000001901</v>
      </c>
      <c r="J4244" s="74">
        <f t="shared" si="206"/>
        <v>17.566666666667459</v>
      </c>
      <c r="K4244" s="26" t="e">
        <f t="shared" si="205"/>
        <v>#REF!</v>
      </c>
      <c r="L4244" s="75" t="e">
        <f t="shared" si="207"/>
        <v>#REF!</v>
      </c>
      <c r="O4244" s="13"/>
      <c r="P4244" s="74"/>
      <c r="Q4244" s="26"/>
      <c r="R4244" s="75"/>
    </row>
    <row r="4245" spans="7:18" x14ac:dyDescent="0.25">
      <c r="G4245" s="13"/>
      <c r="H4245" s="13"/>
      <c r="I4245" s="13">
        <v>421.70000000001897</v>
      </c>
      <c r="J4245" s="74">
        <f t="shared" si="206"/>
        <v>17.570833333334125</v>
      </c>
      <c r="K4245" s="26" t="e">
        <f t="shared" si="205"/>
        <v>#REF!</v>
      </c>
      <c r="L4245" s="75" t="e">
        <f t="shared" si="207"/>
        <v>#REF!</v>
      </c>
      <c r="O4245" s="13"/>
      <c r="P4245" s="74"/>
      <c r="Q4245" s="26"/>
      <c r="R4245" s="75"/>
    </row>
    <row r="4246" spans="7:18" x14ac:dyDescent="0.25">
      <c r="G4246" s="13"/>
      <c r="H4246" s="13"/>
      <c r="I4246" s="13">
        <v>421.80000000002002</v>
      </c>
      <c r="J4246" s="74">
        <f t="shared" si="206"/>
        <v>17.575000000000834</v>
      </c>
      <c r="K4246" s="26" t="e">
        <f t="shared" si="205"/>
        <v>#REF!</v>
      </c>
      <c r="L4246" s="75" t="e">
        <f t="shared" si="207"/>
        <v>#REF!</v>
      </c>
      <c r="O4246" s="13"/>
      <c r="P4246" s="74"/>
      <c r="Q4246" s="26"/>
      <c r="R4246" s="75"/>
    </row>
    <row r="4247" spans="7:18" x14ac:dyDescent="0.25">
      <c r="G4247" s="13"/>
      <c r="H4247" s="13"/>
      <c r="I4247" s="13">
        <v>421.90000000001999</v>
      </c>
      <c r="J4247" s="74">
        <f t="shared" si="206"/>
        <v>17.579166666667501</v>
      </c>
      <c r="K4247" s="26" t="e">
        <f t="shared" si="205"/>
        <v>#REF!</v>
      </c>
      <c r="L4247" s="75" t="e">
        <f t="shared" si="207"/>
        <v>#REF!</v>
      </c>
      <c r="O4247" s="13"/>
      <c r="P4247" s="74"/>
      <c r="Q4247" s="26"/>
      <c r="R4247" s="75"/>
    </row>
    <row r="4248" spans="7:18" x14ac:dyDescent="0.25">
      <c r="G4248" s="13"/>
      <c r="H4248" s="13"/>
      <c r="I4248" s="13">
        <v>422.00000000002001</v>
      </c>
      <c r="J4248" s="74">
        <f t="shared" si="206"/>
        <v>17.583333333334167</v>
      </c>
      <c r="K4248" s="26" t="e">
        <f t="shared" si="205"/>
        <v>#REF!</v>
      </c>
      <c r="L4248" s="75" t="e">
        <f t="shared" si="207"/>
        <v>#REF!</v>
      </c>
      <c r="O4248" s="13"/>
      <c r="P4248" s="74"/>
      <c r="Q4248" s="26"/>
      <c r="R4248" s="75"/>
    </row>
    <row r="4249" spans="7:18" x14ac:dyDescent="0.25">
      <c r="G4249" s="13"/>
      <c r="H4249" s="13"/>
      <c r="I4249" s="13">
        <v>422.10000000001997</v>
      </c>
      <c r="J4249" s="74">
        <f t="shared" si="206"/>
        <v>17.587500000000833</v>
      </c>
      <c r="K4249" s="26" t="e">
        <f t="shared" si="205"/>
        <v>#REF!</v>
      </c>
      <c r="L4249" s="75" t="e">
        <f t="shared" si="207"/>
        <v>#REF!</v>
      </c>
      <c r="O4249" s="13"/>
      <c r="P4249" s="74"/>
      <c r="Q4249" s="26"/>
      <c r="R4249" s="75"/>
    </row>
    <row r="4250" spans="7:18" x14ac:dyDescent="0.25">
      <c r="G4250" s="13"/>
      <c r="H4250" s="13"/>
      <c r="I4250" s="13">
        <v>422.20000000002</v>
      </c>
      <c r="J4250" s="74">
        <f t="shared" si="206"/>
        <v>17.5916666666675</v>
      </c>
      <c r="K4250" s="26" t="e">
        <f t="shared" si="205"/>
        <v>#REF!</v>
      </c>
      <c r="L4250" s="75" t="e">
        <f t="shared" si="207"/>
        <v>#REF!</v>
      </c>
      <c r="O4250" s="13"/>
      <c r="P4250" s="74"/>
      <c r="Q4250" s="26"/>
      <c r="R4250" s="75"/>
    </row>
    <row r="4251" spans="7:18" x14ac:dyDescent="0.25">
      <c r="G4251" s="13"/>
      <c r="H4251" s="13"/>
      <c r="I4251" s="13">
        <v>422.30000000002002</v>
      </c>
      <c r="J4251" s="74">
        <f t="shared" si="206"/>
        <v>17.595833333334166</v>
      </c>
      <c r="K4251" s="26" t="e">
        <f t="shared" si="205"/>
        <v>#REF!</v>
      </c>
      <c r="L4251" s="75" t="e">
        <f t="shared" si="207"/>
        <v>#REF!</v>
      </c>
      <c r="O4251" s="13"/>
      <c r="P4251" s="74"/>
      <c r="Q4251" s="26"/>
      <c r="R4251" s="75"/>
    </row>
    <row r="4252" spans="7:18" x14ac:dyDescent="0.25">
      <c r="G4252" s="13"/>
      <c r="H4252" s="13"/>
      <c r="I4252" s="13">
        <v>422.40000000001999</v>
      </c>
      <c r="J4252" s="74">
        <f t="shared" si="206"/>
        <v>17.600000000000833</v>
      </c>
      <c r="K4252" s="26" t="e">
        <f t="shared" ref="K4252:K4315" si="208">100%-EXP(-I4252/24*$B$10)</f>
        <v>#REF!</v>
      </c>
      <c r="L4252" s="75" t="e">
        <f t="shared" si="207"/>
        <v>#REF!</v>
      </c>
      <c r="O4252" s="13"/>
      <c r="P4252" s="74"/>
      <c r="Q4252" s="26"/>
      <c r="R4252" s="75"/>
    </row>
    <row r="4253" spans="7:18" x14ac:dyDescent="0.25">
      <c r="G4253" s="13"/>
      <c r="H4253" s="13"/>
      <c r="I4253" s="13">
        <v>422.50000000002001</v>
      </c>
      <c r="J4253" s="74">
        <f t="shared" si="206"/>
        <v>17.604166666667499</v>
      </c>
      <c r="K4253" s="26" t="e">
        <f t="shared" si="208"/>
        <v>#REF!</v>
      </c>
      <c r="L4253" s="75" t="e">
        <f t="shared" si="207"/>
        <v>#REF!</v>
      </c>
      <c r="O4253" s="13"/>
      <c r="P4253" s="74"/>
      <c r="Q4253" s="26"/>
      <c r="R4253" s="75"/>
    </row>
    <row r="4254" spans="7:18" x14ac:dyDescent="0.25">
      <c r="G4254" s="13"/>
      <c r="H4254" s="13"/>
      <c r="I4254" s="13">
        <v>422.60000000001997</v>
      </c>
      <c r="J4254" s="74">
        <f t="shared" si="206"/>
        <v>17.608333333334166</v>
      </c>
      <c r="K4254" s="26" t="e">
        <f t="shared" si="208"/>
        <v>#REF!</v>
      </c>
      <c r="L4254" s="75" t="e">
        <f t="shared" si="207"/>
        <v>#REF!</v>
      </c>
      <c r="O4254" s="13"/>
      <c r="P4254" s="74"/>
      <c r="Q4254" s="26"/>
      <c r="R4254" s="75"/>
    </row>
    <row r="4255" spans="7:18" x14ac:dyDescent="0.25">
      <c r="G4255" s="13"/>
      <c r="H4255" s="13"/>
      <c r="I4255" s="13">
        <v>422.70000000002</v>
      </c>
      <c r="J4255" s="74">
        <f t="shared" si="206"/>
        <v>17.612500000000832</v>
      </c>
      <c r="K4255" s="26" t="e">
        <f t="shared" si="208"/>
        <v>#REF!</v>
      </c>
      <c r="L4255" s="75" t="e">
        <f t="shared" si="207"/>
        <v>#REF!</v>
      </c>
      <c r="O4255" s="13"/>
      <c r="P4255" s="74"/>
      <c r="Q4255" s="26"/>
      <c r="R4255" s="75"/>
    </row>
    <row r="4256" spans="7:18" x14ac:dyDescent="0.25">
      <c r="G4256" s="13"/>
      <c r="H4256" s="13"/>
      <c r="I4256" s="13">
        <v>422.80000000002002</v>
      </c>
      <c r="J4256" s="74">
        <f t="shared" si="206"/>
        <v>17.616666666667502</v>
      </c>
      <c r="K4256" s="26" t="e">
        <f t="shared" si="208"/>
        <v>#REF!</v>
      </c>
      <c r="L4256" s="75" t="e">
        <f t="shared" si="207"/>
        <v>#REF!</v>
      </c>
      <c r="O4256" s="13"/>
      <c r="P4256" s="74"/>
      <c r="Q4256" s="26"/>
      <c r="R4256" s="75"/>
    </row>
    <row r="4257" spans="7:18" x14ac:dyDescent="0.25">
      <c r="G4257" s="13"/>
      <c r="H4257" s="13"/>
      <c r="I4257" s="13">
        <v>422.90000000001999</v>
      </c>
      <c r="J4257" s="74">
        <f t="shared" si="206"/>
        <v>17.620833333334165</v>
      </c>
      <c r="K4257" s="26" t="e">
        <f t="shared" si="208"/>
        <v>#REF!</v>
      </c>
      <c r="L4257" s="75" t="e">
        <f t="shared" si="207"/>
        <v>#REF!</v>
      </c>
      <c r="O4257" s="13"/>
      <c r="P4257" s="74"/>
      <c r="Q4257" s="26"/>
      <c r="R4257" s="75"/>
    </row>
    <row r="4258" spans="7:18" x14ac:dyDescent="0.25">
      <c r="G4258" s="13"/>
      <c r="H4258" s="13"/>
      <c r="I4258" s="13">
        <v>423.00000000002001</v>
      </c>
      <c r="J4258" s="74">
        <f t="shared" si="206"/>
        <v>17.625000000000835</v>
      </c>
      <c r="K4258" s="26" t="e">
        <f t="shared" si="208"/>
        <v>#REF!</v>
      </c>
      <c r="L4258" s="75" t="e">
        <f t="shared" si="207"/>
        <v>#REF!</v>
      </c>
      <c r="O4258" s="13"/>
      <c r="P4258" s="74"/>
      <c r="Q4258" s="26"/>
      <c r="R4258" s="75"/>
    </row>
    <row r="4259" spans="7:18" x14ac:dyDescent="0.25">
      <c r="G4259" s="13"/>
      <c r="H4259" s="13"/>
      <c r="I4259" s="13">
        <v>423.10000000001997</v>
      </c>
      <c r="J4259" s="74">
        <f t="shared" si="206"/>
        <v>17.629166666667498</v>
      </c>
      <c r="K4259" s="26" t="e">
        <f t="shared" si="208"/>
        <v>#REF!</v>
      </c>
      <c r="L4259" s="75" t="e">
        <f t="shared" si="207"/>
        <v>#REF!</v>
      </c>
      <c r="O4259" s="13"/>
      <c r="P4259" s="74"/>
      <c r="Q4259" s="26"/>
      <c r="R4259" s="75"/>
    </row>
    <row r="4260" spans="7:18" x14ac:dyDescent="0.25">
      <c r="G4260" s="13"/>
      <c r="H4260" s="13"/>
      <c r="I4260" s="13">
        <v>423.20000000002</v>
      </c>
      <c r="J4260" s="74">
        <f t="shared" si="206"/>
        <v>17.633333333334168</v>
      </c>
      <c r="K4260" s="26" t="e">
        <f t="shared" si="208"/>
        <v>#REF!</v>
      </c>
      <c r="L4260" s="75" t="e">
        <f t="shared" si="207"/>
        <v>#REF!</v>
      </c>
      <c r="O4260" s="13"/>
      <c r="P4260" s="74"/>
      <c r="Q4260" s="26"/>
      <c r="R4260" s="75"/>
    </row>
    <row r="4261" spans="7:18" x14ac:dyDescent="0.25">
      <c r="G4261" s="13"/>
      <c r="H4261" s="13"/>
      <c r="I4261" s="13">
        <v>423.30000000002002</v>
      </c>
      <c r="J4261" s="74">
        <f t="shared" si="206"/>
        <v>17.637500000000834</v>
      </c>
      <c r="K4261" s="26" t="e">
        <f t="shared" si="208"/>
        <v>#REF!</v>
      </c>
      <c r="L4261" s="75" t="e">
        <f t="shared" si="207"/>
        <v>#REF!</v>
      </c>
      <c r="O4261" s="13"/>
      <c r="P4261" s="74"/>
      <c r="Q4261" s="26"/>
      <c r="R4261" s="75"/>
    </row>
    <row r="4262" spans="7:18" x14ac:dyDescent="0.25">
      <c r="G4262" s="13"/>
      <c r="H4262" s="13"/>
      <c r="I4262" s="13">
        <v>423.40000000001999</v>
      </c>
      <c r="J4262" s="74">
        <f t="shared" si="206"/>
        <v>17.641666666667501</v>
      </c>
      <c r="K4262" s="26" t="e">
        <f t="shared" si="208"/>
        <v>#REF!</v>
      </c>
      <c r="L4262" s="75" t="e">
        <f t="shared" si="207"/>
        <v>#REF!</v>
      </c>
      <c r="O4262" s="13"/>
      <c r="P4262" s="74"/>
      <c r="Q4262" s="26"/>
      <c r="R4262" s="75"/>
    </row>
    <row r="4263" spans="7:18" x14ac:dyDescent="0.25">
      <c r="G4263" s="13"/>
      <c r="H4263" s="13"/>
      <c r="I4263" s="13">
        <v>423.50000000002001</v>
      </c>
      <c r="J4263" s="74">
        <f t="shared" si="206"/>
        <v>17.645833333334167</v>
      </c>
      <c r="K4263" s="26" t="e">
        <f t="shared" si="208"/>
        <v>#REF!</v>
      </c>
      <c r="L4263" s="75" t="e">
        <f t="shared" si="207"/>
        <v>#REF!</v>
      </c>
      <c r="O4263" s="13"/>
      <c r="P4263" s="74"/>
      <c r="Q4263" s="26"/>
      <c r="R4263" s="75"/>
    </row>
    <row r="4264" spans="7:18" x14ac:dyDescent="0.25">
      <c r="G4264" s="13"/>
      <c r="H4264" s="13"/>
      <c r="I4264" s="13">
        <v>423.60000000001997</v>
      </c>
      <c r="J4264" s="74">
        <f t="shared" si="206"/>
        <v>17.650000000000833</v>
      </c>
      <c r="K4264" s="26" t="e">
        <f t="shared" si="208"/>
        <v>#REF!</v>
      </c>
      <c r="L4264" s="75" t="e">
        <f t="shared" si="207"/>
        <v>#REF!</v>
      </c>
      <c r="O4264" s="13"/>
      <c r="P4264" s="74"/>
      <c r="Q4264" s="26"/>
      <c r="R4264" s="75"/>
    </row>
    <row r="4265" spans="7:18" x14ac:dyDescent="0.25">
      <c r="G4265" s="13"/>
      <c r="H4265" s="13"/>
      <c r="I4265" s="13">
        <v>423.70000000002</v>
      </c>
      <c r="J4265" s="74">
        <f t="shared" si="206"/>
        <v>17.6541666666675</v>
      </c>
      <c r="K4265" s="26" t="e">
        <f t="shared" si="208"/>
        <v>#REF!</v>
      </c>
      <c r="L4265" s="75" t="e">
        <f t="shared" si="207"/>
        <v>#REF!</v>
      </c>
      <c r="O4265" s="13"/>
      <c r="P4265" s="74"/>
      <c r="Q4265" s="26"/>
      <c r="R4265" s="75"/>
    </row>
    <row r="4266" spans="7:18" x14ac:dyDescent="0.25">
      <c r="G4266" s="13"/>
      <c r="H4266" s="13"/>
      <c r="I4266" s="13">
        <v>423.80000000002002</v>
      </c>
      <c r="J4266" s="74">
        <f t="shared" si="206"/>
        <v>17.658333333334166</v>
      </c>
      <c r="K4266" s="26" t="e">
        <f t="shared" si="208"/>
        <v>#REF!</v>
      </c>
      <c r="L4266" s="75" t="e">
        <f t="shared" si="207"/>
        <v>#REF!</v>
      </c>
      <c r="O4266" s="13"/>
      <c r="P4266" s="74"/>
      <c r="Q4266" s="26"/>
      <c r="R4266" s="75"/>
    </row>
    <row r="4267" spans="7:18" x14ac:dyDescent="0.25">
      <c r="G4267" s="13"/>
      <c r="H4267" s="13"/>
      <c r="I4267" s="13">
        <v>423.90000000001999</v>
      </c>
      <c r="J4267" s="74">
        <f t="shared" si="206"/>
        <v>17.662500000000833</v>
      </c>
      <c r="K4267" s="26" t="e">
        <f t="shared" si="208"/>
        <v>#REF!</v>
      </c>
      <c r="L4267" s="75" t="e">
        <f t="shared" si="207"/>
        <v>#REF!</v>
      </c>
      <c r="O4267" s="13"/>
      <c r="P4267" s="74"/>
      <c r="Q4267" s="26"/>
      <c r="R4267" s="75"/>
    </row>
    <row r="4268" spans="7:18" x14ac:dyDescent="0.25">
      <c r="G4268" s="13"/>
      <c r="H4268" s="13"/>
      <c r="I4268" s="13">
        <v>424.00000000002001</v>
      </c>
      <c r="J4268" s="74">
        <f t="shared" si="206"/>
        <v>17.666666666667499</v>
      </c>
      <c r="K4268" s="26" t="e">
        <f t="shared" si="208"/>
        <v>#REF!</v>
      </c>
      <c r="L4268" s="75" t="e">
        <f t="shared" si="207"/>
        <v>#REF!</v>
      </c>
      <c r="O4268" s="13"/>
      <c r="P4268" s="74"/>
      <c r="Q4268" s="26"/>
      <c r="R4268" s="75"/>
    </row>
    <row r="4269" spans="7:18" x14ac:dyDescent="0.25">
      <c r="G4269" s="13"/>
      <c r="H4269" s="13"/>
      <c r="I4269" s="13">
        <v>424.10000000001997</v>
      </c>
      <c r="J4269" s="74">
        <f t="shared" si="206"/>
        <v>17.670833333334166</v>
      </c>
      <c r="K4269" s="26" t="e">
        <f t="shared" si="208"/>
        <v>#REF!</v>
      </c>
      <c r="L4269" s="75" t="e">
        <f t="shared" si="207"/>
        <v>#REF!</v>
      </c>
      <c r="O4269" s="13"/>
      <c r="P4269" s="74"/>
      <c r="Q4269" s="26"/>
      <c r="R4269" s="75"/>
    </row>
    <row r="4270" spans="7:18" x14ac:dyDescent="0.25">
      <c r="G4270" s="13"/>
      <c r="H4270" s="13"/>
      <c r="I4270" s="13">
        <v>424.20000000002</v>
      </c>
      <c r="J4270" s="74">
        <f t="shared" si="206"/>
        <v>17.675000000000832</v>
      </c>
      <c r="K4270" s="26" t="e">
        <f t="shared" si="208"/>
        <v>#REF!</v>
      </c>
      <c r="L4270" s="75" t="e">
        <f t="shared" si="207"/>
        <v>#REF!</v>
      </c>
      <c r="O4270" s="13"/>
      <c r="P4270" s="74"/>
      <c r="Q4270" s="26"/>
      <c r="R4270" s="75"/>
    </row>
    <row r="4271" spans="7:18" x14ac:dyDescent="0.25">
      <c r="G4271" s="13"/>
      <c r="H4271" s="13"/>
      <c r="I4271" s="13">
        <v>424.30000000002002</v>
      </c>
      <c r="J4271" s="74">
        <f t="shared" si="206"/>
        <v>17.679166666667502</v>
      </c>
      <c r="K4271" s="26" t="e">
        <f t="shared" si="208"/>
        <v>#REF!</v>
      </c>
      <c r="L4271" s="75" t="e">
        <f t="shared" si="207"/>
        <v>#REF!</v>
      </c>
      <c r="O4271" s="13"/>
      <c r="P4271" s="74"/>
      <c r="Q4271" s="26"/>
      <c r="R4271" s="75"/>
    </row>
    <row r="4272" spans="7:18" x14ac:dyDescent="0.25">
      <c r="G4272" s="13"/>
      <c r="H4272" s="13"/>
      <c r="I4272" s="13">
        <v>424.40000000001999</v>
      </c>
      <c r="J4272" s="74">
        <f t="shared" si="206"/>
        <v>17.683333333334165</v>
      </c>
      <c r="K4272" s="26" t="e">
        <f t="shared" si="208"/>
        <v>#REF!</v>
      </c>
      <c r="L4272" s="75" t="e">
        <f t="shared" si="207"/>
        <v>#REF!</v>
      </c>
      <c r="O4272" s="13"/>
      <c r="P4272" s="74"/>
      <c r="Q4272" s="26"/>
      <c r="R4272" s="75"/>
    </row>
    <row r="4273" spans="7:18" x14ac:dyDescent="0.25">
      <c r="G4273" s="13"/>
      <c r="H4273" s="13"/>
      <c r="I4273" s="13">
        <v>424.50000000002001</v>
      </c>
      <c r="J4273" s="74">
        <f t="shared" si="206"/>
        <v>17.687500000000835</v>
      </c>
      <c r="K4273" s="26" t="e">
        <f t="shared" si="208"/>
        <v>#REF!</v>
      </c>
      <c r="L4273" s="75" t="e">
        <f t="shared" si="207"/>
        <v>#REF!</v>
      </c>
      <c r="O4273" s="13"/>
      <c r="P4273" s="74"/>
      <c r="Q4273" s="26"/>
      <c r="R4273" s="75"/>
    </row>
    <row r="4274" spans="7:18" x14ac:dyDescent="0.25">
      <c r="G4274" s="13"/>
      <c r="H4274" s="13"/>
      <c r="I4274" s="13">
        <v>424.60000000001997</v>
      </c>
      <c r="J4274" s="74">
        <f t="shared" si="206"/>
        <v>17.691666666667498</v>
      </c>
      <c r="K4274" s="26" t="e">
        <f t="shared" si="208"/>
        <v>#REF!</v>
      </c>
      <c r="L4274" s="75" t="e">
        <f t="shared" si="207"/>
        <v>#REF!</v>
      </c>
      <c r="O4274" s="13"/>
      <c r="P4274" s="74"/>
      <c r="Q4274" s="26"/>
      <c r="R4274" s="75"/>
    </row>
    <row r="4275" spans="7:18" x14ac:dyDescent="0.25">
      <c r="G4275" s="13"/>
      <c r="H4275" s="13"/>
      <c r="I4275" s="13">
        <v>424.70000000002</v>
      </c>
      <c r="J4275" s="74">
        <f t="shared" si="206"/>
        <v>17.695833333334168</v>
      </c>
      <c r="K4275" s="26" t="e">
        <f t="shared" si="208"/>
        <v>#REF!</v>
      </c>
      <c r="L4275" s="75" t="e">
        <f t="shared" si="207"/>
        <v>#REF!</v>
      </c>
      <c r="O4275" s="13"/>
      <c r="P4275" s="74"/>
      <c r="Q4275" s="26"/>
      <c r="R4275" s="75"/>
    </row>
    <row r="4276" spans="7:18" x14ac:dyDescent="0.25">
      <c r="G4276" s="13"/>
      <c r="H4276" s="13"/>
      <c r="I4276" s="13">
        <v>424.80000000002002</v>
      </c>
      <c r="J4276" s="74">
        <f t="shared" si="206"/>
        <v>17.700000000000834</v>
      </c>
      <c r="K4276" s="26" t="e">
        <f t="shared" si="208"/>
        <v>#REF!</v>
      </c>
      <c r="L4276" s="75" t="e">
        <f t="shared" si="207"/>
        <v>#REF!</v>
      </c>
      <c r="O4276" s="13"/>
      <c r="P4276" s="74"/>
      <c r="Q4276" s="26"/>
      <c r="R4276" s="75"/>
    </row>
    <row r="4277" spans="7:18" x14ac:dyDescent="0.25">
      <c r="G4277" s="13"/>
      <c r="H4277" s="13"/>
      <c r="I4277" s="13">
        <v>424.90000000001999</v>
      </c>
      <c r="J4277" s="74">
        <f t="shared" si="206"/>
        <v>17.704166666667501</v>
      </c>
      <c r="K4277" s="26" t="e">
        <f t="shared" si="208"/>
        <v>#REF!</v>
      </c>
      <c r="L4277" s="75" t="e">
        <f t="shared" si="207"/>
        <v>#REF!</v>
      </c>
      <c r="O4277" s="13"/>
      <c r="P4277" s="74"/>
      <c r="Q4277" s="26"/>
      <c r="R4277" s="75"/>
    </row>
    <row r="4278" spans="7:18" x14ac:dyDescent="0.25">
      <c r="G4278" s="13"/>
      <c r="H4278" s="13"/>
      <c r="I4278" s="13">
        <v>425.00000000002001</v>
      </c>
      <c r="J4278" s="74">
        <f t="shared" si="206"/>
        <v>17.708333333334167</v>
      </c>
      <c r="K4278" s="26" t="e">
        <f t="shared" si="208"/>
        <v>#REF!</v>
      </c>
      <c r="L4278" s="75" t="e">
        <f t="shared" si="207"/>
        <v>#REF!</v>
      </c>
      <c r="O4278" s="13"/>
      <c r="P4278" s="74"/>
      <c r="Q4278" s="26"/>
      <c r="R4278" s="75"/>
    </row>
    <row r="4279" spans="7:18" x14ac:dyDescent="0.25">
      <c r="G4279" s="13"/>
      <c r="H4279" s="13"/>
      <c r="I4279" s="13">
        <v>425.10000000001997</v>
      </c>
      <c r="J4279" s="74">
        <f t="shared" si="206"/>
        <v>17.712500000000833</v>
      </c>
      <c r="K4279" s="26" t="e">
        <f t="shared" si="208"/>
        <v>#REF!</v>
      </c>
      <c r="L4279" s="75" t="e">
        <f t="shared" si="207"/>
        <v>#REF!</v>
      </c>
      <c r="O4279" s="13"/>
      <c r="P4279" s="74"/>
      <c r="Q4279" s="26"/>
      <c r="R4279" s="75"/>
    </row>
    <row r="4280" spans="7:18" x14ac:dyDescent="0.25">
      <c r="G4280" s="13"/>
      <c r="H4280" s="13"/>
      <c r="I4280" s="13">
        <v>425.20000000002</v>
      </c>
      <c r="J4280" s="74">
        <f t="shared" si="206"/>
        <v>17.7166666666675</v>
      </c>
      <c r="K4280" s="26" t="e">
        <f t="shared" si="208"/>
        <v>#REF!</v>
      </c>
      <c r="L4280" s="75" t="e">
        <f t="shared" si="207"/>
        <v>#REF!</v>
      </c>
      <c r="O4280" s="13"/>
      <c r="P4280" s="74"/>
      <c r="Q4280" s="26"/>
      <c r="R4280" s="75"/>
    </row>
    <row r="4281" spans="7:18" x14ac:dyDescent="0.25">
      <c r="G4281" s="13"/>
      <c r="H4281" s="13"/>
      <c r="I4281" s="13">
        <v>425.30000000002002</v>
      </c>
      <c r="J4281" s="74">
        <f t="shared" si="206"/>
        <v>17.720833333334166</v>
      </c>
      <c r="K4281" s="26" t="e">
        <f t="shared" si="208"/>
        <v>#REF!</v>
      </c>
      <c r="L4281" s="75" t="e">
        <f t="shared" si="207"/>
        <v>#REF!</v>
      </c>
      <c r="O4281" s="13"/>
      <c r="P4281" s="74"/>
      <c r="Q4281" s="26"/>
      <c r="R4281" s="75"/>
    </row>
    <row r="4282" spans="7:18" x14ac:dyDescent="0.25">
      <c r="G4282" s="13"/>
      <c r="H4282" s="13"/>
      <c r="I4282" s="13">
        <v>425.40000000001999</v>
      </c>
      <c r="J4282" s="74">
        <f t="shared" si="206"/>
        <v>17.725000000000833</v>
      </c>
      <c r="K4282" s="26" t="e">
        <f t="shared" si="208"/>
        <v>#REF!</v>
      </c>
      <c r="L4282" s="75" t="e">
        <f t="shared" si="207"/>
        <v>#REF!</v>
      </c>
      <c r="O4282" s="13"/>
      <c r="P4282" s="74"/>
      <c r="Q4282" s="26"/>
      <c r="R4282" s="75"/>
    </row>
    <row r="4283" spans="7:18" x14ac:dyDescent="0.25">
      <c r="G4283" s="13"/>
      <c r="H4283" s="13"/>
      <c r="I4283" s="13">
        <v>425.50000000002001</v>
      </c>
      <c r="J4283" s="74">
        <f t="shared" si="206"/>
        <v>17.729166666667499</v>
      </c>
      <c r="K4283" s="26" t="e">
        <f t="shared" si="208"/>
        <v>#REF!</v>
      </c>
      <c r="L4283" s="75" t="e">
        <f t="shared" si="207"/>
        <v>#REF!</v>
      </c>
      <c r="O4283" s="13"/>
      <c r="P4283" s="74"/>
      <c r="Q4283" s="26"/>
      <c r="R4283" s="75"/>
    </row>
    <row r="4284" spans="7:18" x14ac:dyDescent="0.25">
      <c r="G4284" s="13"/>
      <c r="H4284" s="13"/>
      <c r="I4284" s="13">
        <v>425.60000000001997</v>
      </c>
      <c r="J4284" s="74">
        <f t="shared" si="206"/>
        <v>17.733333333334166</v>
      </c>
      <c r="K4284" s="26" t="e">
        <f t="shared" si="208"/>
        <v>#REF!</v>
      </c>
      <c r="L4284" s="75" t="e">
        <f t="shared" si="207"/>
        <v>#REF!</v>
      </c>
      <c r="O4284" s="13"/>
      <c r="P4284" s="74"/>
      <c r="Q4284" s="26"/>
      <c r="R4284" s="75"/>
    </row>
    <row r="4285" spans="7:18" x14ac:dyDescent="0.25">
      <c r="G4285" s="13"/>
      <c r="H4285" s="13"/>
      <c r="I4285" s="13">
        <v>425.70000000002</v>
      </c>
      <c r="J4285" s="74">
        <f t="shared" si="206"/>
        <v>17.737500000000832</v>
      </c>
      <c r="K4285" s="26" t="e">
        <f t="shared" si="208"/>
        <v>#REF!</v>
      </c>
      <c r="L4285" s="75" t="e">
        <f t="shared" si="207"/>
        <v>#REF!</v>
      </c>
      <c r="O4285" s="13"/>
      <c r="P4285" s="74"/>
      <c r="Q4285" s="26"/>
      <c r="R4285" s="75"/>
    </row>
    <row r="4286" spans="7:18" x14ac:dyDescent="0.25">
      <c r="G4286" s="13"/>
      <c r="H4286" s="13"/>
      <c r="I4286" s="13">
        <v>425.80000000002002</v>
      </c>
      <c r="J4286" s="74">
        <f t="shared" si="206"/>
        <v>17.741666666667502</v>
      </c>
      <c r="K4286" s="26" t="e">
        <f t="shared" si="208"/>
        <v>#REF!</v>
      </c>
      <c r="L4286" s="75" t="e">
        <f t="shared" si="207"/>
        <v>#REF!</v>
      </c>
      <c r="O4286" s="13"/>
      <c r="P4286" s="74"/>
      <c r="Q4286" s="26"/>
      <c r="R4286" s="75"/>
    </row>
    <row r="4287" spans="7:18" x14ac:dyDescent="0.25">
      <c r="G4287" s="13"/>
      <c r="H4287" s="13"/>
      <c r="I4287" s="13">
        <v>425.90000000001999</v>
      </c>
      <c r="J4287" s="74">
        <f t="shared" si="206"/>
        <v>17.745833333334165</v>
      </c>
      <c r="K4287" s="26" t="e">
        <f t="shared" si="208"/>
        <v>#REF!</v>
      </c>
      <c r="L4287" s="75" t="e">
        <f t="shared" si="207"/>
        <v>#REF!</v>
      </c>
      <c r="O4287" s="13"/>
      <c r="P4287" s="74"/>
      <c r="Q4287" s="26"/>
      <c r="R4287" s="75"/>
    </row>
    <row r="4288" spans="7:18" x14ac:dyDescent="0.25">
      <c r="G4288" s="13"/>
      <c r="H4288" s="13"/>
      <c r="I4288" s="13">
        <v>426.00000000002001</v>
      </c>
      <c r="J4288" s="74">
        <f t="shared" si="206"/>
        <v>17.750000000000835</v>
      </c>
      <c r="K4288" s="26" t="e">
        <f t="shared" si="208"/>
        <v>#REF!</v>
      </c>
      <c r="L4288" s="75" t="e">
        <f t="shared" si="207"/>
        <v>#REF!</v>
      </c>
      <c r="O4288" s="13"/>
      <c r="P4288" s="74"/>
      <c r="Q4288" s="26"/>
      <c r="R4288" s="75"/>
    </row>
    <row r="4289" spans="7:18" x14ac:dyDescent="0.25">
      <c r="G4289" s="13"/>
      <c r="H4289" s="13"/>
      <c r="I4289" s="13">
        <v>426.10000000001997</v>
      </c>
      <c r="J4289" s="74">
        <f t="shared" si="206"/>
        <v>17.754166666667498</v>
      </c>
      <c r="K4289" s="26" t="e">
        <f t="shared" si="208"/>
        <v>#REF!</v>
      </c>
      <c r="L4289" s="75" t="e">
        <f t="shared" si="207"/>
        <v>#REF!</v>
      </c>
      <c r="O4289" s="13"/>
      <c r="P4289" s="74"/>
      <c r="Q4289" s="26"/>
      <c r="R4289" s="75"/>
    </row>
    <row r="4290" spans="7:18" x14ac:dyDescent="0.25">
      <c r="G4290" s="13"/>
      <c r="H4290" s="13"/>
      <c r="I4290" s="13">
        <v>426.20000000002102</v>
      </c>
      <c r="J4290" s="74">
        <f t="shared" si="206"/>
        <v>17.75833333333421</v>
      </c>
      <c r="K4290" s="26" t="e">
        <f t="shared" si="208"/>
        <v>#REF!</v>
      </c>
      <c r="L4290" s="75" t="e">
        <f t="shared" si="207"/>
        <v>#REF!</v>
      </c>
      <c r="O4290" s="13"/>
      <c r="P4290" s="74"/>
      <c r="Q4290" s="26"/>
      <c r="R4290" s="75"/>
    </row>
    <row r="4291" spans="7:18" x14ac:dyDescent="0.25">
      <c r="G4291" s="13"/>
      <c r="H4291" s="13"/>
      <c r="I4291" s="13">
        <v>426.30000000002099</v>
      </c>
      <c r="J4291" s="74">
        <f t="shared" ref="J4291:J4354" si="209">I4291/24</f>
        <v>17.762500000000873</v>
      </c>
      <c r="K4291" s="26" t="e">
        <f t="shared" si="208"/>
        <v>#REF!</v>
      </c>
      <c r="L4291" s="75" t="e">
        <f t="shared" ref="L4291:L4354" si="210">K4291-K4290</f>
        <v>#REF!</v>
      </c>
      <c r="O4291" s="13"/>
      <c r="P4291" s="74"/>
      <c r="Q4291" s="26"/>
      <c r="R4291" s="75"/>
    </row>
    <row r="4292" spans="7:18" x14ac:dyDescent="0.25">
      <c r="G4292" s="13"/>
      <c r="H4292" s="13"/>
      <c r="I4292" s="13">
        <v>426.40000000002101</v>
      </c>
      <c r="J4292" s="74">
        <f t="shared" si="209"/>
        <v>17.766666666667543</v>
      </c>
      <c r="K4292" s="26" t="e">
        <f t="shared" si="208"/>
        <v>#REF!</v>
      </c>
      <c r="L4292" s="75" t="e">
        <f t="shared" si="210"/>
        <v>#REF!</v>
      </c>
      <c r="O4292" s="13"/>
      <c r="P4292" s="74"/>
      <c r="Q4292" s="26"/>
      <c r="R4292" s="75"/>
    </row>
    <row r="4293" spans="7:18" x14ac:dyDescent="0.25">
      <c r="G4293" s="13"/>
      <c r="H4293" s="13"/>
      <c r="I4293" s="13">
        <v>426.50000000002098</v>
      </c>
      <c r="J4293" s="74">
        <f t="shared" si="209"/>
        <v>17.770833333334206</v>
      </c>
      <c r="K4293" s="26" t="e">
        <f t="shared" si="208"/>
        <v>#REF!</v>
      </c>
      <c r="L4293" s="75" t="e">
        <f t="shared" si="210"/>
        <v>#REF!</v>
      </c>
      <c r="O4293" s="13"/>
      <c r="P4293" s="74"/>
      <c r="Q4293" s="26"/>
      <c r="R4293" s="75"/>
    </row>
    <row r="4294" spans="7:18" x14ac:dyDescent="0.25">
      <c r="G4294" s="13"/>
      <c r="H4294" s="13"/>
      <c r="I4294" s="13">
        <v>426.600000000021</v>
      </c>
      <c r="J4294" s="74">
        <f t="shared" si="209"/>
        <v>17.775000000000876</v>
      </c>
      <c r="K4294" s="26" t="e">
        <f t="shared" si="208"/>
        <v>#REF!</v>
      </c>
      <c r="L4294" s="75" t="e">
        <f t="shared" si="210"/>
        <v>#REF!</v>
      </c>
      <c r="O4294" s="13"/>
      <c r="P4294" s="74"/>
      <c r="Q4294" s="26"/>
      <c r="R4294" s="75"/>
    </row>
    <row r="4295" spans="7:18" x14ac:dyDescent="0.25">
      <c r="G4295" s="13"/>
      <c r="H4295" s="13"/>
      <c r="I4295" s="13">
        <v>426.70000000002102</v>
      </c>
      <c r="J4295" s="74">
        <f t="shared" si="209"/>
        <v>17.779166666667543</v>
      </c>
      <c r="K4295" s="26" t="e">
        <f t="shared" si="208"/>
        <v>#REF!</v>
      </c>
      <c r="L4295" s="75" t="e">
        <f t="shared" si="210"/>
        <v>#REF!</v>
      </c>
      <c r="O4295" s="13"/>
      <c r="P4295" s="74"/>
      <c r="Q4295" s="26"/>
      <c r="R4295" s="75"/>
    </row>
    <row r="4296" spans="7:18" x14ac:dyDescent="0.25">
      <c r="G4296" s="13"/>
      <c r="H4296" s="13"/>
      <c r="I4296" s="13">
        <v>426.80000000002099</v>
      </c>
      <c r="J4296" s="74">
        <f t="shared" si="209"/>
        <v>17.783333333334209</v>
      </c>
      <c r="K4296" s="26" t="e">
        <f t="shared" si="208"/>
        <v>#REF!</v>
      </c>
      <c r="L4296" s="75" t="e">
        <f t="shared" si="210"/>
        <v>#REF!</v>
      </c>
      <c r="O4296" s="13"/>
      <c r="P4296" s="74"/>
      <c r="Q4296" s="26"/>
      <c r="R4296" s="75"/>
    </row>
    <row r="4297" spans="7:18" x14ac:dyDescent="0.25">
      <c r="G4297" s="13"/>
      <c r="H4297" s="13"/>
      <c r="I4297" s="13">
        <v>426.90000000002101</v>
      </c>
      <c r="J4297" s="74">
        <f t="shared" si="209"/>
        <v>17.787500000000875</v>
      </c>
      <c r="K4297" s="26" t="e">
        <f t="shared" si="208"/>
        <v>#REF!</v>
      </c>
      <c r="L4297" s="75" t="e">
        <f t="shared" si="210"/>
        <v>#REF!</v>
      </c>
      <c r="O4297" s="13"/>
      <c r="P4297" s="74"/>
      <c r="Q4297" s="26"/>
      <c r="R4297" s="75"/>
    </row>
    <row r="4298" spans="7:18" x14ac:dyDescent="0.25">
      <c r="G4298" s="13"/>
      <c r="H4298" s="13"/>
      <c r="I4298" s="13">
        <v>427.00000000002098</v>
      </c>
      <c r="J4298" s="74">
        <f t="shared" si="209"/>
        <v>17.791666666667542</v>
      </c>
      <c r="K4298" s="26" t="e">
        <f t="shared" si="208"/>
        <v>#REF!</v>
      </c>
      <c r="L4298" s="75" t="e">
        <f t="shared" si="210"/>
        <v>#REF!</v>
      </c>
      <c r="O4298" s="13"/>
      <c r="P4298" s="74"/>
      <c r="Q4298" s="26"/>
      <c r="R4298" s="75"/>
    </row>
    <row r="4299" spans="7:18" x14ac:dyDescent="0.25">
      <c r="G4299" s="13"/>
      <c r="H4299" s="13"/>
      <c r="I4299" s="13">
        <v>427.100000000021</v>
      </c>
      <c r="J4299" s="74">
        <f t="shared" si="209"/>
        <v>17.795833333334208</v>
      </c>
      <c r="K4299" s="26" t="e">
        <f t="shared" si="208"/>
        <v>#REF!</v>
      </c>
      <c r="L4299" s="75" t="e">
        <f t="shared" si="210"/>
        <v>#REF!</v>
      </c>
      <c r="O4299" s="13"/>
      <c r="P4299" s="74"/>
      <c r="Q4299" s="26"/>
      <c r="R4299" s="75"/>
    </row>
    <row r="4300" spans="7:18" x14ac:dyDescent="0.25">
      <c r="G4300" s="13"/>
      <c r="H4300" s="13"/>
      <c r="I4300" s="13">
        <v>427.20000000002102</v>
      </c>
      <c r="J4300" s="74">
        <f t="shared" si="209"/>
        <v>17.800000000000875</v>
      </c>
      <c r="K4300" s="26" t="e">
        <f t="shared" si="208"/>
        <v>#REF!</v>
      </c>
      <c r="L4300" s="75" t="e">
        <f t="shared" si="210"/>
        <v>#REF!</v>
      </c>
      <c r="O4300" s="13"/>
      <c r="P4300" s="74"/>
      <c r="Q4300" s="26"/>
      <c r="R4300" s="75"/>
    </row>
    <row r="4301" spans="7:18" x14ac:dyDescent="0.25">
      <c r="G4301" s="13"/>
      <c r="H4301" s="13"/>
      <c r="I4301" s="13">
        <v>427.30000000002099</v>
      </c>
      <c r="J4301" s="74">
        <f t="shared" si="209"/>
        <v>17.804166666667541</v>
      </c>
      <c r="K4301" s="26" t="e">
        <f t="shared" si="208"/>
        <v>#REF!</v>
      </c>
      <c r="L4301" s="75" t="e">
        <f t="shared" si="210"/>
        <v>#REF!</v>
      </c>
      <c r="O4301" s="13"/>
      <c r="P4301" s="74"/>
      <c r="Q4301" s="26"/>
      <c r="R4301" s="75"/>
    </row>
    <row r="4302" spans="7:18" x14ac:dyDescent="0.25">
      <c r="G4302" s="13"/>
      <c r="H4302" s="13"/>
      <c r="I4302" s="13">
        <v>427.40000000002101</v>
      </c>
      <c r="J4302" s="74">
        <f t="shared" si="209"/>
        <v>17.808333333334208</v>
      </c>
      <c r="K4302" s="26" t="e">
        <f t="shared" si="208"/>
        <v>#REF!</v>
      </c>
      <c r="L4302" s="75" t="e">
        <f t="shared" si="210"/>
        <v>#REF!</v>
      </c>
      <c r="O4302" s="13"/>
      <c r="P4302" s="74"/>
      <c r="Q4302" s="26"/>
      <c r="R4302" s="75"/>
    </row>
    <row r="4303" spans="7:18" x14ac:dyDescent="0.25">
      <c r="G4303" s="13"/>
      <c r="H4303" s="13"/>
      <c r="I4303" s="13">
        <v>427.50000000002098</v>
      </c>
      <c r="J4303" s="74">
        <f t="shared" si="209"/>
        <v>17.812500000000874</v>
      </c>
      <c r="K4303" s="26" t="e">
        <f t="shared" si="208"/>
        <v>#REF!</v>
      </c>
      <c r="L4303" s="75" t="e">
        <f t="shared" si="210"/>
        <v>#REF!</v>
      </c>
      <c r="O4303" s="13"/>
      <c r="P4303" s="74"/>
      <c r="Q4303" s="26"/>
      <c r="R4303" s="75"/>
    </row>
    <row r="4304" spans="7:18" x14ac:dyDescent="0.25">
      <c r="G4304" s="13"/>
      <c r="H4304" s="13"/>
      <c r="I4304" s="13">
        <v>427.600000000021</v>
      </c>
      <c r="J4304" s="74">
        <f t="shared" si="209"/>
        <v>17.81666666666754</v>
      </c>
      <c r="K4304" s="26" t="e">
        <f t="shared" si="208"/>
        <v>#REF!</v>
      </c>
      <c r="L4304" s="75" t="e">
        <f t="shared" si="210"/>
        <v>#REF!</v>
      </c>
      <c r="O4304" s="13"/>
      <c r="P4304" s="74"/>
      <c r="Q4304" s="26"/>
      <c r="R4304" s="75"/>
    </row>
    <row r="4305" spans="7:18" x14ac:dyDescent="0.25">
      <c r="G4305" s="13"/>
      <c r="H4305" s="13"/>
      <c r="I4305" s="13">
        <v>427.70000000002102</v>
      </c>
      <c r="J4305" s="74">
        <f t="shared" si="209"/>
        <v>17.82083333333421</v>
      </c>
      <c r="K4305" s="26" t="e">
        <f t="shared" si="208"/>
        <v>#REF!</v>
      </c>
      <c r="L4305" s="75" t="e">
        <f t="shared" si="210"/>
        <v>#REF!</v>
      </c>
      <c r="O4305" s="13"/>
      <c r="P4305" s="74"/>
      <c r="Q4305" s="26"/>
      <c r="R4305" s="75"/>
    </row>
    <row r="4306" spans="7:18" x14ac:dyDescent="0.25">
      <c r="G4306" s="13"/>
      <c r="H4306" s="13"/>
      <c r="I4306" s="13">
        <v>427.80000000002099</v>
      </c>
      <c r="J4306" s="74">
        <f t="shared" si="209"/>
        <v>17.825000000000873</v>
      </c>
      <c r="K4306" s="26" t="e">
        <f t="shared" si="208"/>
        <v>#REF!</v>
      </c>
      <c r="L4306" s="75" t="e">
        <f t="shared" si="210"/>
        <v>#REF!</v>
      </c>
      <c r="O4306" s="13"/>
      <c r="P4306" s="74"/>
      <c r="Q4306" s="26"/>
      <c r="R4306" s="75"/>
    </row>
    <row r="4307" spans="7:18" x14ac:dyDescent="0.25">
      <c r="G4307" s="13"/>
      <c r="H4307" s="13"/>
      <c r="I4307" s="13">
        <v>427.90000000002101</v>
      </c>
      <c r="J4307" s="74">
        <f t="shared" si="209"/>
        <v>17.829166666667543</v>
      </c>
      <c r="K4307" s="26" t="e">
        <f t="shared" si="208"/>
        <v>#REF!</v>
      </c>
      <c r="L4307" s="75" t="e">
        <f t="shared" si="210"/>
        <v>#REF!</v>
      </c>
      <c r="O4307" s="13"/>
      <c r="P4307" s="74"/>
      <c r="Q4307" s="26"/>
      <c r="R4307" s="75"/>
    </row>
    <row r="4308" spans="7:18" x14ac:dyDescent="0.25">
      <c r="G4308" s="13"/>
      <c r="H4308" s="13"/>
      <c r="I4308" s="13">
        <v>428.00000000002098</v>
      </c>
      <c r="J4308" s="74">
        <f t="shared" si="209"/>
        <v>17.833333333334206</v>
      </c>
      <c r="K4308" s="26" t="e">
        <f t="shared" si="208"/>
        <v>#REF!</v>
      </c>
      <c r="L4308" s="75" t="e">
        <f t="shared" si="210"/>
        <v>#REF!</v>
      </c>
      <c r="O4308" s="13"/>
      <c r="P4308" s="74"/>
      <c r="Q4308" s="26"/>
      <c r="R4308" s="75"/>
    </row>
    <row r="4309" spans="7:18" x14ac:dyDescent="0.25">
      <c r="G4309" s="13"/>
      <c r="H4309" s="13"/>
      <c r="I4309" s="13">
        <v>428.100000000021</v>
      </c>
      <c r="J4309" s="74">
        <f t="shared" si="209"/>
        <v>17.837500000000876</v>
      </c>
      <c r="K4309" s="26" t="e">
        <f t="shared" si="208"/>
        <v>#REF!</v>
      </c>
      <c r="L4309" s="75" t="e">
        <f t="shared" si="210"/>
        <v>#REF!</v>
      </c>
      <c r="O4309" s="13"/>
      <c r="P4309" s="74"/>
      <c r="Q4309" s="26"/>
      <c r="R4309" s="75"/>
    </row>
    <row r="4310" spans="7:18" x14ac:dyDescent="0.25">
      <c r="G4310" s="13"/>
      <c r="H4310" s="13"/>
      <c r="I4310" s="13">
        <v>428.20000000002102</v>
      </c>
      <c r="J4310" s="74">
        <f t="shared" si="209"/>
        <v>17.841666666667543</v>
      </c>
      <c r="K4310" s="26" t="e">
        <f t="shared" si="208"/>
        <v>#REF!</v>
      </c>
      <c r="L4310" s="75" t="e">
        <f t="shared" si="210"/>
        <v>#REF!</v>
      </c>
      <c r="O4310" s="13"/>
      <c r="P4310" s="74"/>
      <c r="Q4310" s="26"/>
      <c r="R4310" s="75"/>
    </row>
    <row r="4311" spans="7:18" x14ac:dyDescent="0.25">
      <c r="G4311" s="13"/>
      <c r="H4311" s="13"/>
      <c r="I4311" s="13">
        <v>428.30000000002099</v>
      </c>
      <c r="J4311" s="74">
        <f t="shared" si="209"/>
        <v>17.845833333334209</v>
      </c>
      <c r="K4311" s="26" t="e">
        <f t="shared" si="208"/>
        <v>#REF!</v>
      </c>
      <c r="L4311" s="75" t="e">
        <f t="shared" si="210"/>
        <v>#REF!</v>
      </c>
      <c r="O4311" s="13"/>
      <c r="P4311" s="74"/>
      <c r="Q4311" s="26"/>
      <c r="R4311" s="75"/>
    </row>
    <row r="4312" spans="7:18" x14ac:dyDescent="0.25">
      <c r="G4312" s="13"/>
      <c r="H4312" s="13"/>
      <c r="I4312" s="13">
        <v>428.40000000002101</v>
      </c>
      <c r="J4312" s="74">
        <f t="shared" si="209"/>
        <v>17.850000000000875</v>
      </c>
      <c r="K4312" s="26" t="e">
        <f t="shared" si="208"/>
        <v>#REF!</v>
      </c>
      <c r="L4312" s="75" t="e">
        <f t="shared" si="210"/>
        <v>#REF!</v>
      </c>
      <c r="O4312" s="13"/>
      <c r="P4312" s="74"/>
      <c r="Q4312" s="26"/>
      <c r="R4312" s="75"/>
    </row>
    <row r="4313" spans="7:18" x14ac:dyDescent="0.25">
      <c r="G4313" s="13"/>
      <c r="H4313" s="13"/>
      <c r="I4313" s="13">
        <v>428.50000000002098</v>
      </c>
      <c r="J4313" s="74">
        <f t="shared" si="209"/>
        <v>17.854166666667542</v>
      </c>
      <c r="K4313" s="26" t="e">
        <f t="shared" si="208"/>
        <v>#REF!</v>
      </c>
      <c r="L4313" s="75" t="e">
        <f t="shared" si="210"/>
        <v>#REF!</v>
      </c>
      <c r="O4313" s="13"/>
      <c r="P4313" s="74"/>
      <c r="Q4313" s="26"/>
      <c r="R4313" s="75"/>
    </row>
    <row r="4314" spans="7:18" x14ac:dyDescent="0.25">
      <c r="G4314" s="13"/>
      <c r="H4314" s="13"/>
      <c r="I4314" s="13">
        <v>428.600000000021</v>
      </c>
      <c r="J4314" s="74">
        <f t="shared" si="209"/>
        <v>17.858333333334208</v>
      </c>
      <c r="K4314" s="26" t="e">
        <f t="shared" si="208"/>
        <v>#REF!</v>
      </c>
      <c r="L4314" s="75" t="e">
        <f t="shared" si="210"/>
        <v>#REF!</v>
      </c>
      <c r="O4314" s="13"/>
      <c r="P4314" s="74"/>
      <c r="Q4314" s="26"/>
      <c r="R4314" s="75"/>
    </row>
    <row r="4315" spans="7:18" x14ac:dyDescent="0.25">
      <c r="G4315" s="13"/>
      <c r="H4315" s="13"/>
      <c r="I4315" s="13">
        <v>428.70000000002102</v>
      </c>
      <c r="J4315" s="74">
        <f t="shared" si="209"/>
        <v>17.862500000000875</v>
      </c>
      <c r="K4315" s="26" t="e">
        <f t="shared" si="208"/>
        <v>#REF!</v>
      </c>
      <c r="L4315" s="75" t="e">
        <f t="shared" si="210"/>
        <v>#REF!</v>
      </c>
      <c r="O4315" s="13"/>
      <c r="P4315" s="74"/>
      <c r="Q4315" s="26"/>
      <c r="R4315" s="75"/>
    </row>
    <row r="4316" spans="7:18" x14ac:dyDescent="0.25">
      <c r="G4316" s="13"/>
      <c r="H4316" s="13"/>
      <c r="I4316" s="13">
        <v>428.80000000002099</v>
      </c>
      <c r="J4316" s="74">
        <f t="shared" si="209"/>
        <v>17.866666666667541</v>
      </c>
      <c r="K4316" s="26" t="e">
        <f t="shared" ref="K4316:K4379" si="211">100%-EXP(-I4316/24*$B$10)</f>
        <v>#REF!</v>
      </c>
      <c r="L4316" s="75" t="e">
        <f t="shared" si="210"/>
        <v>#REF!</v>
      </c>
      <c r="O4316" s="13"/>
      <c r="P4316" s="74"/>
      <c r="Q4316" s="26"/>
      <c r="R4316" s="75"/>
    </row>
    <row r="4317" spans="7:18" x14ac:dyDescent="0.25">
      <c r="G4317" s="13"/>
      <c r="H4317" s="13"/>
      <c r="I4317" s="13">
        <v>428.90000000002101</v>
      </c>
      <c r="J4317" s="74">
        <f t="shared" si="209"/>
        <v>17.870833333334208</v>
      </c>
      <c r="K4317" s="26" t="e">
        <f t="shared" si="211"/>
        <v>#REF!</v>
      </c>
      <c r="L4317" s="75" t="e">
        <f t="shared" si="210"/>
        <v>#REF!</v>
      </c>
      <c r="O4317" s="13"/>
      <c r="P4317" s="74"/>
      <c r="Q4317" s="26"/>
      <c r="R4317" s="75"/>
    </row>
    <row r="4318" spans="7:18" x14ac:dyDescent="0.25">
      <c r="G4318" s="13"/>
      <c r="H4318" s="13"/>
      <c r="I4318" s="13">
        <v>429.00000000002098</v>
      </c>
      <c r="J4318" s="74">
        <f t="shared" si="209"/>
        <v>17.875000000000874</v>
      </c>
      <c r="K4318" s="26" t="e">
        <f t="shared" si="211"/>
        <v>#REF!</v>
      </c>
      <c r="L4318" s="75" t="e">
        <f t="shared" si="210"/>
        <v>#REF!</v>
      </c>
      <c r="O4318" s="13"/>
      <c r="P4318" s="74"/>
      <c r="Q4318" s="26"/>
      <c r="R4318" s="75"/>
    </row>
    <row r="4319" spans="7:18" x14ac:dyDescent="0.25">
      <c r="G4319" s="13"/>
      <c r="H4319" s="13"/>
      <c r="I4319" s="13">
        <v>429.100000000021</v>
      </c>
      <c r="J4319" s="74">
        <f t="shared" si="209"/>
        <v>17.87916666666754</v>
      </c>
      <c r="K4319" s="26" t="e">
        <f t="shared" si="211"/>
        <v>#REF!</v>
      </c>
      <c r="L4319" s="75" t="e">
        <f t="shared" si="210"/>
        <v>#REF!</v>
      </c>
      <c r="O4319" s="13"/>
      <c r="P4319" s="74"/>
      <c r="Q4319" s="26"/>
      <c r="R4319" s="75"/>
    </row>
    <row r="4320" spans="7:18" x14ac:dyDescent="0.25">
      <c r="G4320" s="13"/>
      <c r="H4320" s="13"/>
      <c r="I4320" s="13">
        <v>429.20000000002102</v>
      </c>
      <c r="J4320" s="74">
        <f t="shared" si="209"/>
        <v>17.88333333333421</v>
      </c>
      <c r="K4320" s="26" t="e">
        <f t="shared" si="211"/>
        <v>#REF!</v>
      </c>
      <c r="L4320" s="75" t="e">
        <f t="shared" si="210"/>
        <v>#REF!</v>
      </c>
      <c r="O4320" s="13"/>
      <c r="P4320" s="74"/>
      <c r="Q4320" s="26"/>
      <c r="R4320" s="75"/>
    </row>
    <row r="4321" spans="7:18" x14ac:dyDescent="0.25">
      <c r="G4321" s="13"/>
      <c r="H4321" s="13"/>
      <c r="I4321" s="13">
        <v>429.30000000002099</v>
      </c>
      <c r="J4321" s="74">
        <f t="shared" si="209"/>
        <v>17.887500000000873</v>
      </c>
      <c r="K4321" s="26" t="e">
        <f t="shared" si="211"/>
        <v>#REF!</v>
      </c>
      <c r="L4321" s="75" t="e">
        <f t="shared" si="210"/>
        <v>#REF!</v>
      </c>
      <c r="O4321" s="13"/>
      <c r="P4321" s="74"/>
      <c r="Q4321" s="26"/>
      <c r="R4321" s="75"/>
    </row>
    <row r="4322" spans="7:18" x14ac:dyDescent="0.25">
      <c r="G4322" s="13"/>
      <c r="H4322" s="13"/>
      <c r="I4322" s="13">
        <v>429.40000000002101</v>
      </c>
      <c r="J4322" s="74">
        <f t="shared" si="209"/>
        <v>17.891666666667543</v>
      </c>
      <c r="K4322" s="26" t="e">
        <f t="shared" si="211"/>
        <v>#REF!</v>
      </c>
      <c r="L4322" s="75" t="e">
        <f t="shared" si="210"/>
        <v>#REF!</v>
      </c>
      <c r="O4322" s="13"/>
      <c r="P4322" s="74"/>
      <c r="Q4322" s="26"/>
      <c r="R4322" s="75"/>
    </row>
    <row r="4323" spans="7:18" x14ac:dyDescent="0.25">
      <c r="G4323" s="13"/>
      <c r="H4323" s="13"/>
      <c r="I4323" s="13">
        <v>429.50000000002098</v>
      </c>
      <c r="J4323" s="74">
        <f t="shared" si="209"/>
        <v>17.895833333334206</v>
      </c>
      <c r="K4323" s="26" t="e">
        <f t="shared" si="211"/>
        <v>#REF!</v>
      </c>
      <c r="L4323" s="75" t="e">
        <f t="shared" si="210"/>
        <v>#REF!</v>
      </c>
      <c r="O4323" s="13"/>
      <c r="P4323" s="74"/>
      <c r="Q4323" s="26"/>
      <c r="R4323" s="75"/>
    </row>
    <row r="4324" spans="7:18" x14ac:dyDescent="0.25">
      <c r="G4324" s="13"/>
      <c r="H4324" s="13"/>
      <c r="I4324" s="13">
        <v>429.600000000021</v>
      </c>
      <c r="J4324" s="74">
        <f t="shared" si="209"/>
        <v>17.900000000000876</v>
      </c>
      <c r="K4324" s="26" t="e">
        <f t="shared" si="211"/>
        <v>#REF!</v>
      </c>
      <c r="L4324" s="75" t="e">
        <f t="shared" si="210"/>
        <v>#REF!</v>
      </c>
      <c r="O4324" s="13"/>
      <c r="P4324" s="74"/>
      <c r="Q4324" s="26"/>
      <c r="R4324" s="75"/>
    </row>
    <row r="4325" spans="7:18" x14ac:dyDescent="0.25">
      <c r="G4325" s="13"/>
      <c r="H4325" s="13"/>
      <c r="I4325" s="13">
        <v>429.70000000002102</v>
      </c>
      <c r="J4325" s="74">
        <f t="shared" si="209"/>
        <v>17.904166666667543</v>
      </c>
      <c r="K4325" s="26" t="e">
        <f t="shared" si="211"/>
        <v>#REF!</v>
      </c>
      <c r="L4325" s="75" t="e">
        <f t="shared" si="210"/>
        <v>#REF!</v>
      </c>
      <c r="O4325" s="13"/>
      <c r="P4325" s="74"/>
      <c r="Q4325" s="26"/>
      <c r="R4325" s="75"/>
    </row>
    <row r="4326" spans="7:18" x14ac:dyDescent="0.25">
      <c r="G4326" s="13"/>
      <c r="H4326" s="13"/>
      <c r="I4326" s="13">
        <v>429.80000000002099</v>
      </c>
      <c r="J4326" s="74">
        <f t="shared" si="209"/>
        <v>17.908333333334209</v>
      </c>
      <c r="K4326" s="26" t="e">
        <f t="shared" si="211"/>
        <v>#REF!</v>
      </c>
      <c r="L4326" s="75" t="e">
        <f t="shared" si="210"/>
        <v>#REF!</v>
      </c>
      <c r="O4326" s="13"/>
      <c r="P4326" s="74"/>
      <c r="Q4326" s="26"/>
      <c r="R4326" s="75"/>
    </row>
    <row r="4327" spans="7:18" x14ac:dyDescent="0.25">
      <c r="G4327" s="13"/>
      <c r="H4327" s="13"/>
      <c r="I4327" s="13">
        <v>429.90000000002101</v>
      </c>
      <c r="J4327" s="74">
        <f t="shared" si="209"/>
        <v>17.912500000000875</v>
      </c>
      <c r="K4327" s="26" t="e">
        <f t="shared" si="211"/>
        <v>#REF!</v>
      </c>
      <c r="L4327" s="75" t="e">
        <f t="shared" si="210"/>
        <v>#REF!</v>
      </c>
      <c r="O4327" s="13"/>
      <c r="P4327" s="74"/>
      <c r="Q4327" s="26"/>
      <c r="R4327" s="75"/>
    </row>
    <row r="4328" spans="7:18" x14ac:dyDescent="0.25">
      <c r="G4328" s="13"/>
      <c r="H4328" s="13"/>
      <c r="I4328" s="13">
        <v>430.00000000002098</v>
      </c>
      <c r="J4328" s="74">
        <f t="shared" si="209"/>
        <v>17.916666666667542</v>
      </c>
      <c r="K4328" s="26" t="e">
        <f t="shared" si="211"/>
        <v>#REF!</v>
      </c>
      <c r="L4328" s="75" t="e">
        <f t="shared" si="210"/>
        <v>#REF!</v>
      </c>
      <c r="O4328" s="13"/>
      <c r="P4328" s="74"/>
      <c r="Q4328" s="26"/>
      <c r="R4328" s="75"/>
    </row>
    <row r="4329" spans="7:18" x14ac:dyDescent="0.25">
      <c r="G4329" s="13"/>
      <c r="H4329" s="13"/>
      <c r="I4329" s="13">
        <v>430.100000000021</v>
      </c>
      <c r="J4329" s="74">
        <f t="shared" si="209"/>
        <v>17.920833333334208</v>
      </c>
      <c r="K4329" s="26" t="e">
        <f t="shared" si="211"/>
        <v>#REF!</v>
      </c>
      <c r="L4329" s="75" t="e">
        <f t="shared" si="210"/>
        <v>#REF!</v>
      </c>
      <c r="O4329" s="13"/>
      <c r="P4329" s="74"/>
      <c r="Q4329" s="26"/>
      <c r="R4329" s="75"/>
    </row>
    <row r="4330" spans="7:18" x14ac:dyDescent="0.25">
      <c r="G4330" s="13"/>
      <c r="H4330" s="13"/>
      <c r="I4330" s="13">
        <v>430.20000000002102</v>
      </c>
      <c r="J4330" s="74">
        <f t="shared" si="209"/>
        <v>17.925000000000875</v>
      </c>
      <c r="K4330" s="26" t="e">
        <f t="shared" si="211"/>
        <v>#REF!</v>
      </c>
      <c r="L4330" s="75" t="e">
        <f t="shared" si="210"/>
        <v>#REF!</v>
      </c>
      <c r="O4330" s="13"/>
      <c r="P4330" s="74"/>
      <c r="Q4330" s="26"/>
      <c r="R4330" s="75"/>
    </row>
    <row r="4331" spans="7:18" x14ac:dyDescent="0.25">
      <c r="G4331" s="13"/>
      <c r="H4331" s="13"/>
      <c r="I4331" s="13">
        <v>430.30000000002099</v>
      </c>
      <c r="J4331" s="74">
        <f t="shared" si="209"/>
        <v>17.929166666667541</v>
      </c>
      <c r="K4331" s="26" t="e">
        <f t="shared" si="211"/>
        <v>#REF!</v>
      </c>
      <c r="L4331" s="75" t="e">
        <f t="shared" si="210"/>
        <v>#REF!</v>
      </c>
      <c r="O4331" s="13"/>
      <c r="P4331" s="74"/>
      <c r="Q4331" s="26"/>
      <c r="R4331" s="75"/>
    </row>
    <row r="4332" spans="7:18" x14ac:dyDescent="0.25">
      <c r="G4332" s="13"/>
      <c r="H4332" s="13"/>
      <c r="I4332" s="13">
        <v>430.40000000002101</v>
      </c>
      <c r="J4332" s="74">
        <f t="shared" si="209"/>
        <v>17.933333333334208</v>
      </c>
      <c r="K4332" s="26" t="e">
        <f t="shared" si="211"/>
        <v>#REF!</v>
      </c>
      <c r="L4332" s="75" t="e">
        <f t="shared" si="210"/>
        <v>#REF!</v>
      </c>
      <c r="O4332" s="13"/>
      <c r="P4332" s="74"/>
      <c r="Q4332" s="26"/>
      <c r="R4332" s="75"/>
    </row>
    <row r="4333" spans="7:18" x14ac:dyDescent="0.25">
      <c r="G4333" s="13"/>
      <c r="H4333" s="13"/>
      <c r="I4333" s="13">
        <v>430.50000000002098</v>
      </c>
      <c r="J4333" s="74">
        <f t="shared" si="209"/>
        <v>17.937500000000874</v>
      </c>
      <c r="K4333" s="26" t="e">
        <f t="shared" si="211"/>
        <v>#REF!</v>
      </c>
      <c r="L4333" s="75" t="e">
        <f t="shared" si="210"/>
        <v>#REF!</v>
      </c>
      <c r="O4333" s="13"/>
      <c r="P4333" s="74"/>
      <c r="Q4333" s="26"/>
      <c r="R4333" s="75"/>
    </row>
    <row r="4334" spans="7:18" x14ac:dyDescent="0.25">
      <c r="G4334" s="13"/>
      <c r="H4334" s="13"/>
      <c r="I4334" s="13">
        <v>430.60000000002202</v>
      </c>
      <c r="J4334" s="74">
        <f t="shared" si="209"/>
        <v>17.941666666667583</v>
      </c>
      <c r="K4334" s="26" t="e">
        <f t="shared" si="211"/>
        <v>#REF!</v>
      </c>
      <c r="L4334" s="75" t="e">
        <f t="shared" si="210"/>
        <v>#REF!</v>
      </c>
      <c r="O4334" s="13"/>
      <c r="P4334" s="74"/>
      <c r="Q4334" s="26"/>
      <c r="R4334" s="75"/>
    </row>
    <row r="4335" spans="7:18" x14ac:dyDescent="0.25">
      <c r="G4335" s="13"/>
      <c r="H4335" s="13"/>
      <c r="I4335" s="13">
        <v>430.70000000002199</v>
      </c>
      <c r="J4335" s="74">
        <f t="shared" si="209"/>
        <v>17.945833333334249</v>
      </c>
      <c r="K4335" s="26" t="e">
        <f t="shared" si="211"/>
        <v>#REF!</v>
      </c>
      <c r="L4335" s="75" t="e">
        <f t="shared" si="210"/>
        <v>#REF!</v>
      </c>
      <c r="O4335" s="13"/>
      <c r="P4335" s="74"/>
      <c r="Q4335" s="26"/>
      <c r="R4335" s="75"/>
    </row>
    <row r="4336" spans="7:18" x14ac:dyDescent="0.25">
      <c r="G4336" s="13"/>
      <c r="H4336" s="13"/>
      <c r="I4336" s="13">
        <v>430.80000000002201</v>
      </c>
      <c r="J4336" s="74">
        <f t="shared" si="209"/>
        <v>17.950000000000916</v>
      </c>
      <c r="K4336" s="26" t="e">
        <f t="shared" si="211"/>
        <v>#REF!</v>
      </c>
      <c r="L4336" s="75" t="e">
        <f t="shared" si="210"/>
        <v>#REF!</v>
      </c>
      <c r="O4336" s="13"/>
      <c r="P4336" s="74"/>
      <c r="Q4336" s="26"/>
      <c r="R4336" s="75"/>
    </row>
    <row r="4337" spans="7:18" x14ac:dyDescent="0.25">
      <c r="G4337" s="13"/>
      <c r="H4337" s="13"/>
      <c r="I4337" s="13">
        <v>430.90000000002198</v>
      </c>
      <c r="J4337" s="74">
        <f t="shared" si="209"/>
        <v>17.954166666667582</v>
      </c>
      <c r="K4337" s="26" t="e">
        <f t="shared" si="211"/>
        <v>#REF!</v>
      </c>
      <c r="L4337" s="75" t="e">
        <f t="shared" si="210"/>
        <v>#REF!</v>
      </c>
      <c r="O4337" s="13"/>
      <c r="P4337" s="74"/>
      <c r="Q4337" s="26"/>
      <c r="R4337" s="75"/>
    </row>
    <row r="4338" spans="7:18" x14ac:dyDescent="0.25">
      <c r="G4338" s="13"/>
      <c r="H4338" s="13"/>
      <c r="I4338" s="13">
        <v>431.000000000022</v>
      </c>
      <c r="J4338" s="74">
        <f t="shared" si="209"/>
        <v>17.958333333334249</v>
      </c>
      <c r="K4338" s="26" t="e">
        <f t="shared" si="211"/>
        <v>#REF!</v>
      </c>
      <c r="L4338" s="75" t="e">
        <f t="shared" si="210"/>
        <v>#REF!</v>
      </c>
      <c r="O4338" s="13"/>
      <c r="P4338" s="74"/>
      <c r="Q4338" s="26"/>
      <c r="R4338" s="75"/>
    </row>
    <row r="4339" spans="7:18" x14ac:dyDescent="0.25">
      <c r="G4339" s="13"/>
      <c r="H4339" s="13"/>
      <c r="I4339" s="13">
        <v>431.10000000002202</v>
      </c>
      <c r="J4339" s="74">
        <f t="shared" si="209"/>
        <v>17.962500000000919</v>
      </c>
      <c r="K4339" s="26" t="e">
        <f t="shared" si="211"/>
        <v>#REF!</v>
      </c>
      <c r="L4339" s="75" t="e">
        <f t="shared" si="210"/>
        <v>#REF!</v>
      </c>
      <c r="O4339" s="13"/>
      <c r="P4339" s="74"/>
      <c r="Q4339" s="26"/>
      <c r="R4339" s="75"/>
    </row>
    <row r="4340" spans="7:18" x14ac:dyDescent="0.25">
      <c r="G4340" s="13"/>
      <c r="H4340" s="13"/>
      <c r="I4340" s="13">
        <v>431.20000000002199</v>
      </c>
      <c r="J4340" s="74">
        <f t="shared" si="209"/>
        <v>17.966666666667582</v>
      </c>
      <c r="K4340" s="26" t="e">
        <f t="shared" si="211"/>
        <v>#REF!</v>
      </c>
      <c r="L4340" s="75" t="e">
        <f t="shared" si="210"/>
        <v>#REF!</v>
      </c>
      <c r="O4340" s="13"/>
      <c r="P4340" s="74"/>
      <c r="Q4340" s="26"/>
      <c r="R4340" s="75"/>
    </row>
    <row r="4341" spans="7:18" x14ac:dyDescent="0.25">
      <c r="G4341" s="13"/>
      <c r="H4341" s="13"/>
      <c r="I4341" s="13">
        <v>431.30000000002201</v>
      </c>
      <c r="J4341" s="74">
        <f t="shared" si="209"/>
        <v>17.970833333334252</v>
      </c>
      <c r="K4341" s="26" t="e">
        <f t="shared" si="211"/>
        <v>#REF!</v>
      </c>
      <c r="L4341" s="75" t="e">
        <f t="shared" si="210"/>
        <v>#REF!</v>
      </c>
      <c r="O4341" s="13"/>
      <c r="P4341" s="74"/>
      <c r="Q4341" s="26"/>
      <c r="R4341" s="75"/>
    </row>
    <row r="4342" spans="7:18" x14ac:dyDescent="0.25">
      <c r="G4342" s="13"/>
      <c r="H4342" s="13"/>
      <c r="I4342" s="13">
        <v>431.40000000002198</v>
      </c>
      <c r="J4342" s="74">
        <f t="shared" si="209"/>
        <v>17.975000000000914</v>
      </c>
      <c r="K4342" s="26" t="e">
        <f t="shared" si="211"/>
        <v>#REF!</v>
      </c>
      <c r="L4342" s="75" t="e">
        <f t="shared" si="210"/>
        <v>#REF!</v>
      </c>
      <c r="O4342" s="13"/>
      <c r="P4342" s="74"/>
      <c r="Q4342" s="26"/>
      <c r="R4342" s="75"/>
    </row>
    <row r="4343" spans="7:18" x14ac:dyDescent="0.25">
      <c r="G4343" s="13"/>
      <c r="H4343" s="13"/>
      <c r="I4343" s="13">
        <v>431.500000000022</v>
      </c>
      <c r="J4343" s="74">
        <f t="shared" si="209"/>
        <v>17.979166666667584</v>
      </c>
      <c r="K4343" s="26" t="e">
        <f t="shared" si="211"/>
        <v>#REF!</v>
      </c>
      <c r="L4343" s="75" t="e">
        <f t="shared" si="210"/>
        <v>#REF!</v>
      </c>
      <c r="O4343" s="13"/>
      <c r="P4343" s="74"/>
      <c r="Q4343" s="26"/>
      <c r="R4343" s="75"/>
    </row>
    <row r="4344" spans="7:18" x14ac:dyDescent="0.25">
      <c r="G4344" s="13"/>
      <c r="H4344" s="13"/>
      <c r="I4344" s="13">
        <v>431.60000000002202</v>
      </c>
      <c r="J4344" s="74">
        <f t="shared" si="209"/>
        <v>17.983333333334251</v>
      </c>
      <c r="K4344" s="26" t="e">
        <f t="shared" si="211"/>
        <v>#REF!</v>
      </c>
      <c r="L4344" s="75" t="e">
        <f t="shared" si="210"/>
        <v>#REF!</v>
      </c>
      <c r="O4344" s="13"/>
      <c r="P4344" s="74"/>
      <c r="Q4344" s="26"/>
      <c r="R4344" s="75"/>
    </row>
    <row r="4345" spans="7:18" x14ac:dyDescent="0.25">
      <c r="G4345" s="13"/>
      <c r="H4345" s="13"/>
      <c r="I4345" s="13">
        <v>431.70000000002199</v>
      </c>
      <c r="J4345" s="74">
        <f t="shared" si="209"/>
        <v>17.987500000000917</v>
      </c>
      <c r="K4345" s="26" t="e">
        <f t="shared" si="211"/>
        <v>#REF!</v>
      </c>
      <c r="L4345" s="75" t="e">
        <f t="shared" si="210"/>
        <v>#REF!</v>
      </c>
      <c r="O4345" s="13"/>
      <c r="P4345" s="74"/>
      <c r="Q4345" s="26"/>
      <c r="R4345" s="75"/>
    </row>
    <row r="4346" spans="7:18" x14ac:dyDescent="0.25">
      <c r="G4346" s="13"/>
      <c r="H4346" s="13"/>
      <c r="I4346" s="13">
        <v>431.80000000002201</v>
      </c>
      <c r="J4346" s="74">
        <f t="shared" si="209"/>
        <v>17.991666666667584</v>
      </c>
      <c r="K4346" s="26" t="e">
        <f t="shared" si="211"/>
        <v>#REF!</v>
      </c>
      <c r="L4346" s="75" t="e">
        <f t="shared" si="210"/>
        <v>#REF!</v>
      </c>
      <c r="O4346" s="13"/>
      <c r="P4346" s="74"/>
      <c r="Q4346" s="26"/>
      <c r="R4346" s="75"/>
    </row>
    <row r="4347" spans="7:18" x14ac:dyDescent="0.25">
      <c r="G4347" s="13"/>
      <c r="H4347" s="13"/>
      <c r="I4347" s="13">
        <v>431.90000000002198</v>
      </c>
      <c r="J4347" s="74">
        <f t="shared" si="209"/>
        <v>17.99583333333425</v>
      </c>
      <c r="K4347" s="26" t="e">
        <f t="shared" si="211"/>
        <v>#REF!</v>
      </c>
      <c r="L4347" s="75" t="e">
        <f t="shared" si="210"/>
        <v>#REF!</v>
      </c>
      <c r="O4347" s="13"/>
      <c r="P4347" s="74"/>
      <c r="Q4347" s="26"/>
      <c r="R4347" s="75"/>
    </row>
    <row r="4348" spans="7:18" x14ac:dyDescent="0.25">
      <c r="G4348" s="13"/>
      <c r="H4348" s="13"/>
      <c r="I4348" s="13">
        <v>432.000000000022</v>
      </c>
      <c r="J4348" s="74">
        <f t="shared" si="209"/>
        <v>18.000000000000917</v>
      </c>
      <c r="K4348" s="26" t="e">
        <f t="shared" si="211"/>
        <v>#REF!</v>
      </c>
      <c r="L4348" s="75" t="e">
        <f t="shared" si="210"/>
        <v>#REF!</v>
      </c>
      <c r="O4348" s="13"/>
      <c r="P4348" s="74"/>
      <c r="Q4348" s="26"/>
      <c r="R4348" s="75"/>
    </row>
    <row r="4349" spans="7:18" x14ac:dyDescent="0.25">
      <c r="G4349" s="13"/>
      <c r="H4349" s="13"/>
      <c r="I4349" s="13">
        <v>432.10000000002202</v>
      </c>
      <c r="J4349" s="74">
        <f t="shared" si="209"/>
        <v>18.004166666667583</v>
      </c>
      <c r="K4349" s="26" t="e">
        <f t="shared" si="211"/>
        <v>#REF!</v>
      </c>
      <c r="L4349" s="75" t="e">
        <f t="shared" si="210"/>
        <v>#REF!</v>
      </c>
      <c r="O4349" s="13"/>
      <c r="P4349" s="74"/>
      <c r="Q4349" s="26"/>
      <c r="R4349" s="75"/>
    </row>
    <row r="4350" spans="7:18" x14ac:dyDescent="0.25">
      <c r="G4350" s="13"/>
      <c r="H4350" s="13"/>
      <c r="I4350" s="13">
        <v>432.20000000002199</v>
      </c>
      <c r="J4350" s="74">
        <f t="shared" si="209"/>
        <v>18.008333333334249</v>
      </c>
      <c r="K4350" s="26" t="e">
        <f t="shared" si="211"/>
        <v>#REF!</v>
      </c>
      <c r="L4350" s="75" t="e">
        <f t="shared" si="210"/>
        <v>#REF!</v>
      </c>
      <c r="O4350" s="13"/>
      <c r="P4350" s="74"/>
      <c r="Q4350" s="26"/>
      <c r="R4350" s="75"/>
    </row>
    <row r="4351" spans="7:18" x14ac:dyDescent="0.25">
      <c r="G4351" s="13"/>
      <c r="H4351" s="13"/>
      <c r="I4351" s="13">
        <v>432.30000000002201</v>
      </c>
      <c r="J4351" s="74">
        <f t="shared" si="209"/>
        <v>18.012500000000916</v>
      </c>
      <c r="K4351" s="26" t="e">
        <f t="shared" si="211"/>
        <v>#REF!</v>
      </c>
      <c r="L4351" s="75" t="e">
        <f t="shared" si="210"/>
        <v>#REF!</v>
      </c>
      <c r="O4351" s="13"/>
      <c r="P4351" s="74"/>
      <c r="Q4351" s="26"/>
      <c r="R4351" s="75"/>
    </row>
    <row r="4352" spans="7:18" x14ac:dyDescent="0.25">
      <c r="G4352" s="13"/>
      <c r="H4352" s="13"/>
      <c r="I4352" s="13">
        <v>432.40000000002198</v>
      </c>
      <c r="J4352" s="74">
        <f t="shared" si="209"/>
        <v>18.016666666667582</v>
      </c>
      <c r="K4352" s="26" t="e">
        <f t="shared" si="211"/>
        <v>#REF!</v>
      </c>
      <c r="L4352" s="75" t="e">
        <f t="shared" si="210"/>
        <v>#REF!</v>
      </c>
      <c r="O4352" s="13"/>
      <c r="P4352" s="74"/>
      <c r="Q4352" s="26"/>
      <c r="R4352" s="75"/>
    </row>
    <row r="4353" spans="7:18" x14ac:dyDescent="0.25">
      <c r="G4353" s="13"/>
      <c r="H4353" s="13"/>
      <c r="I4353" s="13">
        <v>432.500000000022</v>
      </c>
      <c r="J4353" s="74">
        <f t="shared" si="209"/>
        <v>18.020833333334249</v>
      </c>
      <c r="K4353" s="26" t="e">
        <f t="shared" si="211"/>
        <v>#REF!</v>
      </c>
      <c r="L4353" s="75" t="e">
        <f t="shared" si="210"/>
        <v>#REF!</v>
      </c>
      <c r="O4353" s="13"/>
      <c r="P4353" s="74"/>
      <c r="Q4353" s="26"/>
      <c r="R4353" s="75"/>
    </row>
    <row r="4354" spans="7:18" x14ac:dyDescent="0.25">
      <c r="G4354" s="13"/>
      <c r="H4354" s="13"/>
      <c r="I4354" s="13">
        <v>432.60000000002202</v>
      </c>
      <c r="J4354" s="74">
        <f t="shared" si="209"/>
        <v>18.025000000000919</v>
      </c>
      <c r="K4354" s="26" t="e">
        <f t="shared" si="211"/>
        <v>#REF!</v>
      </c>
      <c r="L4354" s="75" t="e">
        <f t="shared" si="210"/>
        <v>#REF!</v>
      </c>
      <c r="O4354" s="13"/>
      <c r="P4354" s="74"/>
      <c r="Q4354" s="26"/>
      <c r="R4354" s="75"/>
    </row>
    <row r="4355" spans="7:18" x14ac:dyDescent="0.25">
      <c r="G4355" s="13"/>
      <c r="H4355" s="13"/>
      <c r="I4355" s="13">
        <v>432.70000000002199</v>
      </c>
      <c r="J4355" s="74">
        <f t="shared" ref="J4355:J4418" si="212">I4355/24</f>
        <v>18.029166666667582</v>
      </c>
      <c r="K4355" s="26" t="e">
        <f t="shared" si="211"/>
        <v>#REF!</v>
      </c>
      <c r="L4355" s="75" t="e">
        <f t="shared" ref="L4355:L4418" si="213">K4355-K4354</f>
        <v>#REF!</v>
      </c>
      <c r="O4355" s="13"/>
      <c r="P4355" s="74"/>
      <c r="Q4355" s="26"/>
      <c r="R4355" s="75"/>
    </row>
    <row r="4356" spans="7:18" x14ac:dyDescent="0.25">
      <c r="G4356" s="13"/>
      <c r="H4356" s="13"/>
      <c r="I4356" s="13">
        <v>432.80000000002201</v>
      </c>
      <c r="J4356" s="74">
        <f t="shared" si="212"/>
        <v>18.033333333334252</v>
      </c>
      <c r="K4356" s="26" t="e">
        <f t="shared" si="211"/>
        <v>#REF!</v>
      </c>
      <c r="L4356" s="75" t="e">
        <f t="shared" si="213"/>
        <v>#REF!</v>
      </c>
      <c r="O4356" s="13"/>
      <c r="P4356" s="74"/>
      <c r="Q4356" s="26"/>
      <c r="R4356" s="75"/>
    </row>
    <row r="4357" spans="7:18" x14ac:dyDescent="0.25">
      <c r="G4357" s="13"/>
      <c r="H4357" s="13"/>
      <c r="I4357" s="13">
        <v>432.90000000002198</v>
      </c>
      <c r="J4357" s="74">
        <f t="shared" si="212"/>
        <v>18.037500000000914</v>
      </c>
      <c r="K4357" s="26" t="e">
        <f t="shared" si="211"/>
        <v>#REF!</v>
      </c>
      <c r="L4357" s="75" t="e">
        <f t="shared" si="213"/>
        <v>#REF!</v>
      </c>
      <c r="O4357" s="13"/>
      <c r="P4357" s="74"/>
      <c r="Q4357" s="26"/>
      <c r="R4357" s="75"/>
    </row>
    <row r="4358" spans="7:18" x14ac:dyDescent="0.25">
      <c r="G4358" s="13"/>
      <c r="H4358" s="13"/>
      <c r="I4358" s="13">
        <v>433.000000000022</v>
      </c>
      <c r="J4358" s="74">
        <f t="shared" si="212"/>
        <v>18.041666666667584</v>
      </c>
      <c r="K4358" s="26" t="e">
        <f t="shared" si="211"/>
        <v>#REF!</v>
      </c>
      <c r="L4358" s="75" t="e">
        <f t="shared" si="213"/>
        <v>#REF!</v>
      </c>
      <c r="O4358" s="13"/>
      <c r="P4358" s="74"/>
      <c r="Q4358" s="26"/>
      <c r="R4358" s="75"/>
    </row>
    <row r="4359" spans="7:18" x14ac:dyDescent="0.25">
      <c r="G4359" s="13"/>
      <c r="H4359" s="13"/>
      <c r="I4359" s="13">
        <v>433.10000000002202</v>
      </c>
      <c r="J4359" s="74">
        <f t="shared" si="212"/>
        <v>18.045833333334251</v>
      </c>
      <c r="K4359" s="26" t="e">
        <f t="shared" si="211"/>
        <v>#REF!</v>
      </c>
      <c r="L4359" s="75" t="e">
        <f t="shared" si="213"/>
        <v>#REF!</v>
      </c>
      <c r="O4359" s="13"/>
      <c r="P4359" s="74"/>
      <c r="Q4359" s="26"/>
      <c r="R4359" s="75"/>
    </row>
    <row r="4360" spans="7:18" x14ac:dyDescent="0.25">
      <c r="G4360" s="13"/>
      <c r="H4360" s="13"/>
      <c r="I4360" s="13">
        <v>433.20000000002199</v>
      </c>
      <c r="J4360" s="74">
        <f t="shared" si="212"/>
        <v>18.050000000000917</v>
      </c>
      <c r="K4360" s="26" t="e">
        <f t="shared" si="211"/>
        <v>#REF!</v>
      </c>
      <c r="L4360" s="75" t="e">
        <f t="shared" si="213"/>
        <v>#REF!</v>
      </c>
      <c r="O4360" s="13"/>
      <c r="P4360" s="74"/>
      <c r="Q4360" s="26"/>
      <c r="R4360" s="75"/>
    </row>
    <row r="4361" spans="7:18" x14ac:dyDescent="0.25">
      <c r="G4361" s="13"/>
      <c r="H4361" s="13"/>
      <c r="I4361" s="13">
        <v>433.30000000002201</v>
      </c>
      <c r="J4361" s="74">
        <f t="shared" si="212"/>
        <v>18.054166666667584</v>
      </c>
      <c r="K4361" s="26" t="e">
        <f t="shared" si="211"/>
        <v>#REF!</v>
      </c>
      <c r="L4361" s="75" t="e">
        <f t="shared" si="213"/>
        <v>#REF!</v>
      </c>
      <c r="O4361" s="13"/>
      <c r="P4361" s="74"/>
      <c r="Q4361" s="26"/>
      <c r="R4361" s="75"/>
    </row>
    <row r="4362" spans="7:18" x14ac:dyDescent="0.25">
      <c r="G4362" s="13"/>
      <c r="H4362" s="13"/>
      <c r="I4362" s="13">
        <v>433.40000000002198</v>
      </c>
      <c r="J4362" s="74">
        <f t="shared" si="212"/>
        <v>18.05833333333425</v>
      </c>
      <c r="K4362" s="26" t="e">
        <f t="shared" si="211"/>
        <v>#REF!</v>
      </c>
      <c r="L4362" s="75" t="e">
        <f t="shared" si="213"/>
        <v>#REF!</v>
      </c>
      <c r="O4362" s="13"/>
      <c r="P4362" s="74"/>
      <c r="Q4362" s="26"/>
      <c r="R4362" s="75"/>
    </row>
    <row r="4363" spans="7:18" x14ac:dyDescent="0.25">
      <c r="G4363" s="13"/>
      <c r="H4363" s="13"/>
      <c r="I4363" s="13">
        <v>433.500000000022</v>
      </c>
      <c r="J4363" s="74">
        <f t="shared" si="212"/>
        <v>18.062500000000917</v>
      </c>
      <c r="K4363" s="26" t="e">
        <f t="shared" si="211"/>
        <v>#REF!</v>
      </c>
      <c r="L4363" s="75" t="e">
        <f t="shared" si="213"/>
        <v>#REF!</v>
      </c>
      <c r="O4363" s="13"/>
      <c r="P4363" s="74"/>
      <c r="Q4363" s="26"/>
      <c r="R4363" s="75"/>
    </row>
    <row r="4364" spans="7:18" x14ac:dyDescent="0.25">
      <c r="G4364" s="13"/>
      <c r="H4364" s="13"/>
      <c r="I4364" s="13">
        <v>433.60000000002202</v>
      </c>
      <c r="J4364" s="74">
        <f t="shared" si="212"/>
        <v>18.066666666667583</v>
      </c>
      <c r="K4364" s="26" t="e">
        <f t="shared" si="211"/>
        <v>#REF!</v>
      </c>
      <c r="L4364" s="75" t="e">
        <f t="shared" si="213"/>
        <v>#REF!</v>
      </c>
      <c r="O4364" s="13"/>
      <c r="P4364" s="74"/>
      <c r="Q4364" s="26"/>
      <c r="R4364" s="75"/>
    </row>
    <row r="4365" spans="7:18" x14ac:dyDescent="0.25">
      <c r="G4365" s="13"/>
      <c r="H4365" s="13"/>
      <c r="I4365" s="13">
        <v>433.70000000002199</v>
      </c>
      <c r="J4365" s="74">
        <f t="shared" si="212"/>
        <v>18.070833333334249</v>
      </c>
      <c r="K4365" s="26" t="e">
        <f t="shared" si="211"/>
        <v>#REF!</v>
      </c>
      <c r="L4365" s="75" t="e">
        <f t="shared" si="213"/>
        <v>#REF!</v>
      </c>
      <c r="O4365" s="13"/>
      <c r="P4365" s="74"/>
      <c r="Q4365" s="26"/>
      <c r="R4365" s="75"/>
    </row>
    <row r="4366" spans="7:18" x14ac:dyDescent="0.25">
      <c r="G4366" s="13"/>
      <c r="H4366" s="13"/>
      <c r="I4366" s="13">
        <v>433.80000000002201</v>
      </c>
      <c r="J4366" s="74">
        <f t="shared" si="212"/>
        <v>18.075000000000916</v>
      </c>
      <c r="K4366" s="26" t="e">
        <f t="shared" si="211"/>
        <v>#REF!</v>
      </c>
      <c r="L4366" s="75" t="e">
        <f t="shared" si="213"/>
        <v>#REF!</v>
      </c>
      <c r="O4366" s="13"/>
      <c r="P4366" s="74"/>
      <c r="Q4366" s="26"/>
      <c r="R4366" s="75"/>
    </row>
    <row r="4367" spans="7:18" x14ac:dyDescent="0.25">
      <c r="G4367" s="13"/>
      <c r="H4367" s="13"/>
      <c r="I4367" s="13">
        <v>433.90000000002198</v>
      </c>
      <c r="J4367" s="74">
        <f t="shared" si="212"/>
        <v>18.079166666667582</v>
      </c>
      <c r="K4367" s="26" t="e">
        <f t="shared" si="211"/>
        <v>#REF!</v>
      </c>
      <c r="L4367" s="75" t="e">
        <f t="shared" si="213"/>
        <v>#REF!</v>
      </c>
      <c r="O4367" s="13"/>
      <c r="P4367" s="74"/>
      <c r="Q4367" s="26"/>
      <c r="R4367" s="75"/>
    </row>
    <row r="4368" spans="7:18" x14ac:dyDescent="0.25">
      <c r="G4368" s="13"/>
      <c r="H4368" s="13"/>
      <c r="I4368" s="13">
        <v>434.000000000022</v>
      </c>
      <c r="J4368" s="74">
        <f t="shared" si="212"/>
        <v>18.083333333334249</v>
      </c>
      <c r="K4368" s="26" t="e">
        <f t="shared" si="211"/>
        <v>#REF!</v>
      </c>
      <c r="L4368" s="75" t="e">
        <f t="shared" si="213"/>
        <v>#REF!</v>
      </c>
      <c r="O4368" s="13"/>
      <c r="P4368" s="74"/>
      <c r="Q4368" s="26"/>
      <c r="R4368" s="75"/>
    </row>
    <row r="4369" spans="7:18" x14ac:dyDescent="0.25">
      <c r="G4369" s="13"/>
      <c r="H4369" s="13"/>
      <c r="I4369" s="13">
        <v>434.10000000002202</v>
      </c>
      <c r="J4369" s="74">
        <f t="shared" si="212"/>
        <v>18.087500000000919</v>
      </c>
      <c r="K4369" s="26" t="e">
        <f t="shared" si="211"/>
        <v>#REF!</v>
      </c>
      <c r="L4369" s="75" t="e">
        <f t="shared" si="213"/>
        <v>#REF!</v>
      </c>
      <c r="O4369" s="13"/>
      <c r="P4369" s="74"/>
      <c r="Q4369" s="26"/>
      <c r="R4369" s="75"/>
    </row>
    <row r="4370" spans="7:18" x14ac:dyDescent="0.25">
      <c r="G4370" s="13"/>
      <c r="H4370" s="13"/>
      <c r="I4370" s="13">
        <v>434.20000000002199</v>
      </c>
      <c r="J4370" s="74">
        <f t="shared" si="212"/>
        <v>18.091666666667582</v>
      </c>
      <c r="K4370" s="26" t="e">
        <f t="shared" si="211"/>
        <v>#REF!</v>
      </c>
      <c r="L4370" s="75" t="e">
        <f t="shared" si="213"/>
        <v>#REF!</v>
      </c>
      <c r="O4370" s="13"/>
      <c r="P4370" s="74"/>
      <c r="Q4370" s="26"/>
      <c r="R4370" s="75"/>
    </row>
    <row r="4371" spans="7:18" x14ac:dyDescent="0.25">
      <c r="G4371" s="13"/>
      <c r="H4371" s="13"/>
      <c r="I4371" s="13">
        <v>434.30000000002201</v>
      </c>
      <c r="J4371" s="74">
        <f t="shared" si="212"/>
        <v>18.095833333334252</v>
      </c>
      <c r="K4371" s="26" t="e">
        <f t="shared" si="211"/>
        <v>#REF!</v>
      </c>
      <c r="L4371" s="75" t="e">
        <f t="shared" si="213"/>
        <v>#REF!</v>
      </c>
      <c r="O4371" s="13"/>
      <c r="P4371" s="74"/>
      <c r="Q4371" s="26"/>
      <c r="R4371" s="75"/>
    </row>
    <row r="4372" spans="7:18" x14ac:dyDescent="0.25">
      <c r="G4372" s="13"/>
      <c r="H4372" s="13"/>
      <c r="I4372" s="13">
        <v>434.40000000002198</v>
      </c>
      <c r="J4372" s="74">
        <f t="shared" si="212"/>
        <v>18.100000000000914</v>
      </c>
      <c r="K4372" s="26" t="e">
        <f t="shared" si="211"/>
        <v>#REF!</v>
      </c>
      <c r="L4372" s="75" t="e">
        <f t="shared" si="213"/>
        <v>#REF!</v>
      </c>
      <c r="O4372" s="13"/>
      <c r="P4372" s="74"/>
      <c r="Q4372" s="26"/>
      <c r="R4372" s="75"/>
    </row>
    <row r="4373" spans="7:18" x14ac:dyDescent="0.25">
      <c r="G4373" s="13"/>
      <c r="H4373" s="13"/>
      <c r="I4373" s="13">
        <v>434.500000000022</v>
      </c>
      <c r="J4373" s="74">
        <f t="shared" si="212"/>
        <v>18.104166666667584</v>
      </c>
      <c r="K4373" s="26" t="e">
        <f t="shared" si="211"/>
        <v>#REF!</v>
      </c>
      <c r="L4373" s="75" t="e">
        <f t="shared" si="213"/>
        <v>#REF!</v>
      </c>
      <c r="O4373" s="13"/>
      <c r="P4373" s="74"/>
      <c r="Q4373" s="26"/>
      <c r="R4373" s="75"/>
    </row>
    <row r="4374" spans="7:18" x14ac:dyDescent="0.25">
      <c r="G4374" s="13"/>
      <c r="H4374" s="13"/>
      <c r="I4374" s="13">
        <v>434.60000000002202</v>
      </c>
      <c r="J4374" s="74">
        <f t="shared" si="212"/>
        <v>18.108333333334251</v>
      </c>
      <c r="K4374" s="26" t="e">
        <f t="shared" si="211"/>
        <v>#REF!</v>
      </c>
      <c r="L4374" s="75" t="e">
        <f t="shared" si="213"/>
        <v>#REF!</v>
      </c>
      <c r="O4374" s="13"/>
      <c r="P4374" s="74"/>
      <c r="Q4374" s="26"/>
      <c r="R4374" s="75"/>
    </row>
    <row r="4375" spans="7:18" x14ac:dyDescent="0.25">
      <c r="G4375" s="13"/>
      <c r="H4375" s="13"/>
      <c r="I4375" s="13">
        <v>434.70000000002199</v>
      </c>
      <c r="J4375" s="74">
        <f t="shared" si="212"/>
        <v>18.112500000000917</v>
      </c>
      <c r="K4375" s="26" t="e">
        <f t="shared" si="211"/>
        <v>#REF!</v>
      </c>
      <c r="L4375" s="75" t="e">
        <f t="shared" si="213"/>
        <v>#REF!</v>
      </c>
      <c r="O4375" s="13"/>
      <c r="P4375" s="74"/>
      <c r="Q4375" s="26"/>
      <c r="R4375" s="75"/>
    </row>
    <row r="4376" spans="7:18" x14ac:dyDescent="0.25">
      <c r="G4376" s="13"/>
      <c r="H4376" s="13"/>
      <c r="I4376" s="13">
        <v>434.80000000002201</v>
      </c>
      <c r="J4376" s="74">
        <f t="shared" si="212"/>
        <v>18.116666666667584</v>
      </c>
      <c r="K4376" s="26" t="e">
        <f t="shared" si="211"/>
        <v>#REF!</v>
      </c>
      <c r="L4376" s="75" t="e">
        <f t="shared" si="213"/>
        <v>#REF!</v>
      </c>
      <c r="O4376" s="13"/>
      <c r="P4376" s="74"/>
      <c r="Q4376" s="26"/>
      <c r="R4376" s="75"/>
    </row>
    <row r="4377" spans="7:18" x14ac:dyDescent="0.25">
      <c r="G4377" s="13"/>
      <c r="H4377" s="13"/>
      <c r="I4377" s="13">
        <v>434.90000000002198</v>
      </c>
      <c r="J4377" s="74">
        <f t="shared" si="212"/>
        <v>18.12083333333425</v>
      </c>
      <c r="K4377" s="26" t="e">
        <f t="shared" si="211"/>
        <v>#REF!</v>
      </c>
      <c r="L4377" s="75" t="e">
        <f t="shared" si="213"/>
        <v>#REF!</v>
      </c>
      <c r="O4377" s="13"/>
      <c r="P4377" s="74"/>
      <c r="Q4377" s="26"/>
      <c r="R4377" s="75"/>
    </row>
    <row r="4378" spans="7:18" x14ac:dyDescent="0.25">
      <c r="G4378" s="13"/>
      <c r="H4378" s="13"/>
      <c r="I4378" s="13">
        <v>435.00000000002302</v>
      </c>
      <c r="J4378" s="74">
        <f t="shared" si="212"/>
        <v>18.125000000000959</v>
      </c>
      <c r="K4378" s="26" t="e">
        <f t="shared" si="211"/>
        <v>#REF!</v>
      </c>
      <c r="L4378" s="75" t="e">
        <f t="shared" si="213"/>
        <v>#REF!</v>
      </c>
      <c r="O4378" s="13"/>
      <c r="P4378" s="74"/>
      <c r="Q4378" s="26"/>
      <c r="R4378" s="75"/>
    </row>
    <row r="4379" spans="7:18" x14ac:dyDescent="0.25">
      <c r="G4379" s="13"/>
      <c r="H4379" s="13"/>
      <c r="I4379" s="13">
        <v>435.10000000002299</v>
      </c>
      <c r="J4379" s="74">
        <f t="shared" si="212"/>
        <v>18.129166666667626</v>
      </c>
      <c r="K4379" s="26" t="e">
        <f t="shared" si="211"/>
        <v>#REF!</v>
      </c>
      <c r="L4379" s="75" t="e">
        <f t="shared" si="213"/>
        <v>#REF!</v>
      </c>
      <c r="O4379" s="13"/>
      <c r="P4379" s="74"/>
      <c r="Q4379" s="26"/>
      <c r="R4379" s="75"/>
    </row>
    <row r="4380" spans="7:18" x14ac:dyDescent="0.25">
      <c r="G4380" s="13"/>
      <c r="H4380" s="13"/>
      <c r="I4380" s="13">
        <v>435.20000000002301</v>
      </c>
      <c r="J4380" s="74">
        <f t="shared" si="212"/>
        <v>18.133333333334292</v>
      </c>
      <c r="K4380" s="26" t="e">
        <f t="shared" ref="K4380:K4443" si="214">100%-EXP(-I4380/24*$B$10)</f>
        <v>#REF!</v>
      </c>
      <c r="L4380" s="75" t="e">
        <f t="shared" si="213"/>
        <v>#REF!</v>
      </c>
      <c r="O4380" s="13"/>
      <c r="P4380" s="74"/>
      <c r="Q4380" s="26"/>
      <c r="R4380" s="75"/>
    </row>
    <row r="4381" spans="7:18" x14ac:dyDescent="0.25">
      <c r="G4381" s="13"/>
      <c r="H4381" s="13"/>
      <c r="I4381" s="13">
        <v>435.30000000002298</v>
      </c>
      <c r="J4381" s="74">
        <f t="shared" si="212"/>
        <v>18.137500000000959</v>
      </c>
      <c r="K4381" s="26" t="e">
        <f t="shared" si="214"/>
        <v>#REF!</v>
      </c>
      <c r="L4381" s="75" t="e">
        <f t="shared" si="213"/>
        <v>#REF!</v>
      </c>
      <c r="O4381" s="13"/>
      <c r="P4381" s="74"/>
      <c r="Q4381" s="26"/>
      <c r="R4381" s="75"/>
    </row>
    <row r="4382" spans="7:18" x14ac:dyDescent="0.25">
      <c r="G4382" s="13"/>
      <c r="H4382" s="13"/>
      <c r="I4382" s="13">
        <v>435.400000000023</v>
      </c>
      <c r="J4382" s="74">
        <f t="shared" si="212"/>
        <v>18.141666666667625</v>
      </c>
      <c r="K4382" s="26" t="e">
        <f t="shared" si="214"/>
        <v>#REF!</v>
      </c>
      <c r="L4382" s="75" t="e">
        <f t="shared" si="213"/>
        <v>#REF!</v>
      </c>
      <c r="O4382" s="13"/>
      <c r="P4382" s="74"/>
      <c r="Q4382" s="26"/>
      <c r="R4382" s="75"/>
    </row>
    <row r="4383" spans="7:18" x14ac:dyDescent="0.25">
      <c r="G4383" s="13"/>
      <c r="H4383" s="13"/>
      <c r="I4383" s="13">
        <v>435.50000000002302</v>
      </c>
      <c r="J4383" s="74">
        <f t="shared" si="212"/>
        <v>18.145833333334291</v>
      </c>
      <c r="K4383" s="26" t="e">
        <f t="shared" si="214"/>
        <v>#REF!</v>
      </c>
      <c r="L4383" s="75" t="e">
        <f t="shared" si="213"/>
        <v>#REF!</v>
      </c>
      <c r="O4383" s="13"/>
      <c r="P4383" s="74"/>
      <c r="Q4383" s="26"/>
      <c r="R4383" s="75"/>
    </row>
    <row r="4384" spans="7:18" x14ac:dyDescent="0.25">
      <c r="G4384" s="13"/>
      <c r="H4384" s="13"/>
      <c r="I4384" s="13">
        <v>435.60000000002299</v>
      </c>
      <c r="J4384" s="74">
        <f t="shared" si="212"/>
        <v>18.150000000000958</v>
      </c>
      <c r="K4384" s="26" t="e">
        <f t="shared" si="214"/>
        <v>#REF!</v>
      </c>
      <c r="L4384" s="75" t="e">
        <f t="shared" si="213"/>
        <v>#REF!</v>
      </c>
      <c r="O4384" s="13"/>
      <c r="P4384" s="74"/>
      <c r="Q4384" s="26"/>
      <c r="R4384" s="75"/>
    </row>
    <row r="4385" spans="7:18" x14ac:dyDescent="0.25">
      <c r="G4385" s="13"/>
      <c r="H4385" s="13"/>
      <c r="I4385" s="13">
        <v>435.70000000002301</v>
      </c>
      <c r="J4385" s="74">
        <f t="shared" si="212"/>
        <v>18.154166666667624</v>
      </c>
      <c r="K4385" s="26" t="e">
        <f t="shared" si="214"/>
        <v>#REF!</v>
      </c>
      <c r="L4385" s="75" t="e">
        <f t="shared" si="213"/>
        <v>#REF!</v>
      </c>
      <c r="O4385" s="13"/>
      <c r="P4385" s="74"/>
      <c r="Q4385" s="26"/>
      <c r="R4385" s="75"/>
    </row>
    <row r="4386" spans="7:18" x14ac:dyDescent="0.25">
      <c r="G4386" s="13"/>
      <c r="H4386" s="13"/>
      <c r="I4386" s="13">
        <v>435.80000000002298</v>
      </c>
      <c r="J4386" s="74">
        <f t="shared" si="212"/>
        <v>18.158333333334291</v>
      </c>
      <c r="K4386" s="26" t="e">
        <f t="shared" si="214"/>
        <v>#REF!</v>
      </c>
      <c r="L4386" s="75" t="e">
        <f t="shared" si="213"/>
        <v>#REF!</v>
      </c>
      <c r="O4386" s="13"/>
      <c r="P4386" s="74"/>
      <c r="Q4386" s="26"/>
      <c r="R4386" s="75"/>
    </row>
    <row r="4387" spans="7:18" x14ac:dyDescent="0.25">
      <c r="G4387" s="13"/>
      <c r="H4387" s="13"/>
      <c r="I4387" s="13">
        <v>435.900000000023</v>
      </c>
      <c r="J4387" s="74">
        <f t="shared" si="212"/>
        <v>18.162500000000957</v>
      </c>
      <c r="K4387" s="26" t="e">
        <f t="shared" si="214"/>
        <v>#REF!</v>
      </c>
      <c r="L4387" s="75" t="e">
        <f t="shared" si="213"/>
        <v>#REF!</v>
      </c>
      <c r="O4387" s="13"/>
      <c r="P4387" s="74"/>
      <c r="Q4387" s="26"/>
      <c r="R4387" s="75"/>
    </row>
    <row r="4388" spans="7:18" x14ac:dyDescent="0.25">
      <c r="G4388" s="13"/>
      <c r="H4388" s="13"/>
      <c r="I4388" s="13">
        <v>436.00000000002302</v>
      </c>
      <c r="J4388" s="74">
        <f t="shared" si="212"/>
        <v>18.166666666667627</v>
      </c>
      <c r="K4388" s="26" t="e">
        <f t="shared" si="214"/>
        <v>#REF!</v>
      </c>
      <c r="L4388" s="75" t="e">
        <f t="shared" si="213"/>
        <v>#REF!</v>
      </c>
      <c r="O4388" s="13"/>
      <c r="P4388" s="74"/>
      <c r="Q4388" s="26"/>
      <c r="R4388" s="75"/>
    </row>
    <row r="4389" spans="7:18" x14ac:dyDescent="0.25">
      <c r="G4389" s="13"/>
      <c r="H4389" s="13"/>
      <c r="I4389" s="13">
        <v>436.10000000002299</v>
      </c>
      <c r="J4389" s="74">
        <f t="shared" si="212"/>
        <v>18.17083333333429</v>
      </c>
      <c r="K4389" s="26" t="e">
        <f t="shared" si="214"/>
        <v>#REF!</v>
      </c>
      <c r="L4389" s="75" t="e">
        <f t="shared" si="213"/>
        <v>#REF!</v>
      </c>
      <c r="O4389" s="13"/>
      <c r="P4389" s="74"/>
      <c r="Q4389" s="26"/>
      <c r="R4389" s="75"/>
    </row>
    <row r="4390" spans="7:18" x14ac:dyDescent="0.25">
      <c r="G4390" s="13"/>
      <c r="H4390" s="13"/>
      <c r="I4390" s="13">
        <v>436.20000000002301</v>
      </c>
      <c r="J4390" s="74">
        <f t="shared" si="212"/>
        <v>18.17500000000096</v>
      </c>
      <c r="K4390" s="26" t="e">
        <f t="shared" si="214"/>
        <v>#REF!</v>
      </c>
      <c r="L4390" s="75" t="e">
        <f t="shared" si="213"/>
        <v>#REF!</v>
      </c>
      <c r="O4390" s="13"/>
      <c r="P4390" s="74"/>
      <c r="Q4390" s="26"/>
      <c r="R4390" s="75"/>
    </row>
    <row r="4391" spans="7:18" x14ac:dyDescent="0.25">
      <c r="G4391" s="13"/>
      <c r="H4391" s="13"/>
      <c r="I4391" s="13">
        <v>436.30000000002298</v>
      </c>
      <c r="J4391" s="74">
        <f t="shared" si="212"/>
        <v>18.179166666667623</v>
      </c>
      <c r="K4391" s="26" t="e">
        <f t="shared" si="214"/>
        <v>#REF!</v>
      </c>
      <c r="L4391" s="75" t="e">
        <f t="shared" si="213"/>
        <v>#REF!</v>
      </c>
      <c r="O4391" s="13"/>
      <c r="P4391" s="74"/>
      <c r="Q4391" s="26"/>
      <c r="R4391" s="75"/>
    </row>
    <row r="4392" spans="7:18" x14ac:dyDescent="0.25">
      <c r="G4392" s="13"/>
      <c r="H4392" s="13"/>
      <c r="I4392" s="13">
        <v>436.400000000023</v>
      </c>
      <c r="J4392" s="74">
        <f t="shared" si="212"/>
        <v>18.183333333334293</v>
      </c>
      <c r="K4392" s="26" t="e">
        <f t="shared" si="214"/>
        <v>#REF!</v>
      </c>
      <c r="L4392" s="75" t="e">
        <f t="shared" si="213"/>
        <v>#REF!</v>
      </c>
      <c r="O4392" s="13"/>
      <c r="P4392" s="74"/>
      <c r="Q4392" s="26"/>
      <c r="R4392" s="75"/>
    </row>
    <row r="4393" spans="7:18" x14ac:dyDescent="0.25">
      <c r="G4393" s="13"/>
      <c r="H4393" s="13"/>
      <c r="I4393" s="13">
        <v>436.50000000002302</v>
      </c>
      <c r="J4393" s="74">
        <f t="shared" si="212"/>
        <v>18.187500000000959</v>
      </c>
      <c r="K4393" s="26" t="e">
        <f t="shared" si="214"/>
        <v>#REF!</v>
      </c>
      <c r="L4393" s="75" t="e">
        <f t="shared" si="213"/>
        <v>#REF!</v>
      </c>
      <c r="O4393" s="13"/>
      <c r="P4393" s="74"/>
      <c r="Q4393" s="26"/>
      <c r="R4393" s="75"/>
    </row>
    <row r="4394" spans="7:18" x14ac:dyDescent="0.25">
      <c r="G4394" s="13"/>
      <c r="H4394" s="13"/>
      <c r="I4394" s="13">
        <v>436.60000000002299</v>
      </c>
      <c r="J4394" s="74">
        <f t="shared" si="212"/>
        <v>18.191666666667626</v>
      </c>
      <c r="K4394" s="26" t="e">
        <f t="shared" si="214"/>
        <v>#REF!</v>
      </c>
      <c r="L4394" s="75" t="e">
        <f t="shared" si="213"/>
        <v>#REF!</v>
      </c>
      <c r="O4394" s="13"/>
      <c r="P4394" s="74"/>
      <c r="Q4394" s="26"/>
      <c r="R4394" s="75"/>
    </row>
    <row r="4395" spans="7:18" x14ac:dyDescent="0.25">
      <c r="G4395" s="13"/>
      <c r="H4395" s="13"/>
      <c r="I4395" s="13">
        <v>436.70000000002301</v>
      </c>
      <c r="J4395" s="74">
        <f t="shared" si="212"/>
        <v>18.195833333334292</v>
      </c>
      <c r="K4395" s="26" t="e">
        <f t="shared" si="214"/>
        <v>#REF!</v>
      </c>
      <c r="L4395" s="75" t="e">
        <f t="shared" si="213"/>
        <v>#REF!</v>
      </c>
      <c r="O4395" s="13"/>
      <c r="P4395" s="74"/>
      <c r="Q4395" s="26"/>
      <c r="R4395" s="75"/>
    </row>
    <row r="4396" spans="7:18" x14ac:dyDescent="0.25">
      <c r="G4396" s="13"/>
      <c r="H4396" s="13"/>
      <c r="I4396" s="13">
        <v>436.80000000002298</v>
      </c>
      <c r="J4396" s="74">
        <f t="shared" si="212"/>
        <v>18.200000000000959</v>
      </c>
      <c r="K4396" s="26" t="e">
        <f t="shared" si="214"/>
        <v>#REF!</v>
      </c>
      <c r="L4396" s="75" t="e">
        <f t="shared" si="213"/>
        <v>#REF!</v>
      </c>
      <c r="O4396" s="13"/>
      <c r="P4396" s="74"/>
      <c r="Q4396" s="26"/>
      <c r="R4396" s="75"/>
    </row>
    <row r="4397" spans="7:18" x14ac:dyDescent="0.25">
      <c r="G4397" s="13"/>
      <c r="H4397" s="13"/>
      <c r="I4397" s="13">
        <v>436.900000000023</v>
      </c>
      <c r="J4397" s="74">
        <f t="shared" si="212"/>
        <v>18.204166666667625</v>
      </c>
      <c r="K4397" s="26" t="e">
        <f t="shared" si="214"/>
        <v>#REF!</v>
      </c>
      <c r="L4397" s="75" t="e">
        <f t="shared" si="213"/>
        <v>#REF!</v>
      </c>
      <c r="O4397" s="13"/>
      <c r="P4397" s="74"/>
      <c r="Q4397" s="26"/>
      <c r="R4397" s="75"/>
    </row>
    <row r="4398" spans="7:18" x14ac:dyDescent="0.25">
      <c r="G4398" s="13"/>
      <c r="H4398" s="13"/>
      <c r="I4398" s="13">
        <v>437.00000000002302</v>
      </c>
      <c r="J4398" s="74">
        <f t="shared" si="212"/>
        <v>18.208333333334291</v>
      </c>
      <c r="K4398" s="26" t="e">
        <f t="shared" si="214"/>
        <v>#REF!</v>
      </c>
      <c r="L4398" s="75" t="e">
        <f t="shared" si="213"/>
        <v>#REF!</v>
      </c>
      <c r="O4398" s="13"/>
      <c r="P4398" s="74"/>
      <c r="Q4398" s="26"/>
      <c r="R4398" s="75"/>
    </row>
    <row r="4399" spans="7:18" x14ac:dyDescent="0.25">
      <c r="G4399" s="13"/>
      <c r="H4399" s="13"/>
      <c r="I4399" s="13">
        <v>437.10000000002299</v>
      </c>
      <c r="J4399" s="74">
        <f t="shared" si="212"/>
        <v>18.212500000000958</v>
      </c>
      <c r="K4399" s="26" t="e">
        <f t="shared" si="214"/>
        <v>#REF!</v>
      </c>
      <c r="L4399" s="75" t="e">
        <f t="shared" si="213"/>
        <v>#REF!</v>
      </c>
      <c r="O4399" s="13"/>
      <c r="P4399" s="74"/>
      <c r="Q4399" s="26"/>
      <c r="R4399" s="75"/>
    </row>
    <row r="4400" spans="7:18" x14ac:dyDescent="0.25">
      <c r="G4400" s="13"/>
      <c r="H4400" s="13"/>
      <c r="I4400" s="13">
        <v>437.20000000002301</v>
      </c>
      <c r="J4400" s="74">
        <f t="shared" si="212"/>
        <v>18.216666666667624</v>
      </c>
      <c r="K4400" s="26" t="e">
        <f t="shared" si="214"/>
        <v>#REF!</v>
      </c>
      <c r="L4400" s="75" t="e">
        <f t="shared" si="213"/>
        <v>#REF!</v>
      </c>
      <c r="O4400" s="13"/>
      <c r="P4400" s="74"/>
      <c r="Q4400" s="26"/>
      <c r="R4400" s="75"/>
    </row>
    <row r="4401" spans="7:18" x14ac:dyDescent="0.25">
      <c r="G4401" s="13"/>
      <c r="H4401" s="13"/>
      <c r="I4401" s="13">
        <v>437.30000000002298</v>
      </c>
      <c r="J4401" s="74">
        <f t="shared" si="212"/>
        <v>18.220833333334291</v>
      </c>
      <c r="K4401" s="26" t="e">
        <f t="shared" si="214"/>
        <v>#REF!</v>
      </c>
      <c r="L4401" s="75" t="e">
        <f t="shared" si="213"/>
        <v>#REF!</v>
      </c>
      <c r="O4401" s="13"/>
      <c r="P4401" s="74"/>
      <c r="Q4401" s="26"/>
      <c r="R4401" s="75"/>
    </row>
    <row r="4402" spans="7:18" x14ac:dyDescent="0.25">
      <c r="G4402" s="13"/>
      <c r="H4402" s="13"/>
      <c r="I4402" s="13">
        <v>437.400000000023</v>
      </c>
      <c r="J4402" s="74">
        <f t="shared" si="212"/>
        <v>18.225000000000957</v>
      </c>
      <c r="K4402" s="26" t="e">
        <f t="shared" si="214"/>
        <v>#REF!</v>
      </c>
      <c r="L4402" s="75" t="e">
        <f t="shared" si="213"/>
        <v>#REF!</v>
      </c>
      <c r="O4402" s="13"/>
      <c r="P4402" s="74"/>
      <c r="Q4402" s="26"/>
      <c r="R4402" s="75"/>
    </row>
    <row r="4403" spans="7:18" x14ac:dyDescent="0.25">
      <c r="G4403" s="13"/>
      <c r="H4403" s="13"/>
      <c r="I4403" s="13">
        <v>437.50000000002302</v>
      </c>
      <c r="J4403" s="74">
        <f t="shared" si="212"/>
        <v>18.229166666667627</v>
      </c>
      <c r="K4403" s="26" t="e">
        <f t="shared" si="214"/>
        <v>#REF!</v>
      </c>
      <c r="L4403" s="75" t="e">
        <f t="shared" si="213"/>
        <v>#REF!</v>
      </c>
      <c r="O4403" s="13"/>
      <c r="P4403" s="74"/>
      <c r="Q4403" s="26"/>
      <c r="R4403" s="75"/>
    </row>
    <row r="4404" spans="7:18" x14ac:dyDescent="0.25">
      <c r="G4404" s="13"/>
      <c r="H4404" s="13"/>
      <c r="I4404" s="13">
        <v>437.60000000002299</v>
      </c>
      <c r="J4404" s="74">
        <f t="shared" si="212"/>
        <v>18.23333333333429</v>
      </c>
      <c r="K4404" s="26" t="e">
        <f t="shared" si="214"/>
        <v>#REF!</v>
      </c>
      <c r="L4404" s="75" t="e">
        <f t="shared" si="213"/>
        <v>#REF!</v>
      </c>
      <c r="O4404" s="13"/>
      <c r="P4404" s="74"/>
      <c r="Q4404" s="26"/>
      <c r="R4404" s="75"/>
    </row>
    <row r="4405" spans="7:18" x14ac:dyDescent="0.25">
      <c r="G4405" s="13"/>
      <c r="H4405" s="13"/>
      <c r="I4405" s="13">
        <v>437.70000000002301</v>
      </c>
      <c r="J4405" s="74">
        <f t="shared" si="212"/>
        <v>18.23750000000096</v>
      </c>
      <c r="K4405" s="26" t="e">
        <f t="shared" si="214"/>
        <v>#REF!</v>
      </c>
      <c r="L4405" s="75" t="e">
        <f t="shared" si="213"/>
        <v>#REF!</v>
      </c>
      <c r="O4405" s="13"/>
      <c r="P4405" s="74"/>
      <c r="Q4405" s="26"/>
      <c r="R4405" s="75"/>
    </row>
    <row r="4406" spans="7:18" x14ac:dyDescent="0.25">
      <c r="G4406" s="13"/>
      <c r="H4406" s="13"/>
      <c r="I4406" s="13">
        <v>437.80000000002298</v>
      </c>
      <c r="J4406" s="74">
        <f t="shared" si="212"/>
        <v>18.241666666667623</v>
      </c>
      <c r="K4406" s="26" t="e">
        <f t="shared" si="214"/>
        <v>#REF!</v>
      </c>
      <c r="L4406" s="75" t="e">
        <f t="shared" si="213"/>
        <v>#REF!</v>
      </c>
      <c r="O4406" s="13"/>
      <c r="P4406" s="74"/>
      <c r="Q4406" s="26"/>
      <c r="R4406" s="75"/>
    </row>
    <row r="4407" spans="7:18" x14ac:dyDescent="0.25">
      <c r="G4407" s="13"/>
      <c r="H4407" s="13"/>
      <c r="I4407" s="13">
        <v>437.900000000023</v>
      </c>
      <c r="J4407" s="74">
        <f t="shared" si="212"/>
        <v>18.245833333334293</v>
      </c>
      <c r="K4407" s="26" t="e">
        <f t="shared" si="214"/>
        <v>#REF!</v>
      </c>
      <c r="L4407" s="75" t="e">
        <f t="shared" si="213"/>
        <v>#REF!</v>
      </c>
      <c r="O4407" s="13"/>
      <c r="P4407" s="74"/>
      <c r="Q4407" s="26"/>
      <c r="R4407" s="75"/>
    </row>
    <row r="4408" spans="7:18" x14ac:dyDescent="0.25">
      <c r="G4408" s="13"/>
      <c r="H4408" s="13"/>
      <c r="I4408" s="13">
        <v>438.00000000002302</v>
      </c>
      <c r="J4408" s="74">
        <f t="shared" si="212"/>
        <v>18.250000000000959</v>
      </c>
      <c r="K4408" s="26" t="e">
        <f t="shared" si="214"/>
        <v>#REF!</v>
      </c>
      <c r="L4408" s="75" t="e">
        <f t="shared" si="213"/>
        <v>#REF!</v>
      </c>
      <c r="O4408" s="13"/>
      <c r="P4408" s="74"/>
      <c r="Q4408" s="26"/>
      <c r="R4408" s="75"/>
    </row>
    <row r="4409" spans="7:18" x14ac:dyDescent="0.25">
      <c r="G4409" s="13"/>
      <c r="H4409" s="13"/>
      <c r="I4409" s="13">
        <v>438.10000000002299</v>
      </c>
      <c r="J4409" s="74">
        <f t="shared" si="212"/>
        <v>18.254166666667626</v>
      </c>
      <c r="K4409" s="26" t="e">
        <f t="shared" si="214"/>
        <v>#REF!</v>
      </c>
      <c r="L4409" s="75" t="e">
        <f t="shared" si="213"/>
        <v>#REF!</v>
      </c>
      <c r="O4409" s="13"/>
      <c r="P4409" s="74"/>
      <c r="Q4409" s="26"/>
      <c r="R4409" s="75"/>
    </row>
    <row r="4410" spans="7:18" x14ac:dyDescent="0.25">
      <c r="G4410" s="13"/>
      <c r="H4410" s="13"/>
      <c r="I4410" s="13">
        <v>438.20000000002301</v>
      </c>
      <c r="J4410" s="74">
        <f t="shared" si="212"/>
        <v>18.258333333334292</v>
      </c>
      <c r="K4410" s="26" t="e">
        <f t="shared" si="214"/>
        <v>#REF!</v>
      </c>
      <c r="L4410" s="75" t="e">
        <f t="shared" si="213"/>
        <v>#REF!</v>
      </c>
      <c r="O4410" s="13"/>
      <c r="P4410" s="74"/>
      <c r="Q4410" s="26"/>
      <c r="R4410" s="75"/>
    </row>
    <row r="4411" spans="7:18" x14ac:dyDescent="0.25">
      <c r="G4411" s="13"/>
      <c r="H4411" s="13"/>
      <c r="I4411" s="13">
        <v>438.30000000002298</v>
      </c>
      <c r="J4411" s="74">
        <f t="shared" si="212"/>
        <v>18.262500000000959</v>
      </c>
      <c r="K4411" s="26" t="e">
        <f t="shared" si="214"/>
        <v>#REF!</v>
      </c>
      <c r="L4411" s="75" t="e">
        <f t="shared" si="213"/>
        <v>#REF!</v>
      </c>
      <c r="O4411" s="13"/>
      <c r="P4411" s="74"/>
      <c r="Q4411" s="26"/>
      <c r="R4411" s="75"/>
    </row>
    <row r="4412" spans="7:18" x14ac:dyDescent="0.25">
      <c r="G4412" s="13"/>
      <c r="H4412" s="13"/>
      <c r="I4412" s="13">
        <v>438.400000000023</v>
      </c>
      <c r="J4412" s="74">
        <f t="shared" si="212"/>
        <v>18.266666666667625</v>
      </c>
      <c r="K4412" s="26" t="e">
        <f t="shared" si="214"/>
        <v>#REF!</v>
      </c>
      <c r="L4412" s="75" t="e">
        <f t="shared" si="213"/>
        <v>#REF!</v>
      </c>
      <c r="O4412" s="13"/>
      <c r="P4412" s="74"/>
      <c r="Q4412" s="26"/>
      <c r="R4412" s="75"/>
    </row>
    <row r="4413" spans="7:18" x14ac:dyDescent="0.25">
      <c r="G4413" s="13"/>
      <c r="H4413" s="13"/>
      <c r="I4413" s="13">
        <v>438.50000000002302</v>
      </c>
      <c r="J4413" s="74">
        <f t="shared" si="212"/>
        <v>18.270833333334291</v>
      </c>
      <c r="K4413" s="26" t="e">
        <f t="shared" si="214"/>
        <v>#REF!</v>
      </c>
      <c r="L4413" s="75" t="e">
        <f t="shared" si="213"/>
        <v>#REF!</v>
      </c>
      <c r="O4413" s="13"/>
      <c r="P4413" s="74"/>
      <c r="Q4413" s="26"/>
      <c r="R4413" s="75"/>
    </row>
    <row r="4414" spans="7:18" x14ac:dyDescent="0.25">
      <c r="G4414" s="13"/>
      <c r="H4414" s="13"/>
      <c r="I4414" s="13">
        <v>438.60000000002299</v>
      </c>
      <c r="J4414" s="74">
        <f t="shared" si="212"/>
        <v>18.275000000000958</v>
      </c>
      <c r="K4414" s="26" t="e">
        <f t="shared" si="214"/>
        <v>#REF!</v>
      </c>
      <c r="L4414" s="75" t="e">
        <f t="shared" si="213"/>
        <v>#REF!</v>
      </c>
      <c r="O4414" s="13"/>
      <c r="P4414" s="74"/>
      <c r="Q4414" s="26"/>
      <c r="R4414" s="75"/>
    </row>
    <row r="4415" spans="7:18" x14ac:dyDescent="0.25">
      <c r="G4415" s="13"/>
      <c r="H4415" s="13"/>
      <c r="I4415" s="13">
        <v>438.70000000002301</v>
      </c>
      <c r="J4415" s="74">
        <f t="shared" si="212"/>
        <v>18.279166666667624</v>
      </c>
      <c r="K4415" s="26" t="e">
        <f t="shared" si="214"/>
        <v>#REF!</v>
      </c>
      <c r="L4415" s="75" t="e">
        <f t="shared" si="213"/>
        <v>#REF!</v>
      </c>
      <c r="O4415" s="13"/>
      <c r="P4415" s="74"/>
      <c r="Q4415" s="26"/>
      <c r="R4415" s="75"/>
    </row>
    <row r="4416" spans="7:18" x14ac:dyDescent="0.25">
      <c r="G4416" s="13"/>
      <c r="H4416" s="13"/>
      <c r="I4416" s="13">
        <v>438.80000000002298</v>
      </c>
      <c r="J4416" s="74">
        <f t="shared" si="212"/>
        <v>18.283333333334291</v>
      </c>
      <c r="K4416" s="26" t="e">
        <f t="shared" si="214"/>
        <v>#REF!</v>
      </c>
      <c r="L4416" s="75" t="e">
        <f t="shared" si="213"/>
        <v>#REF!</v>
      </c>
      <c r="O4416" s="13"/>
      <c r="P4416" s="74"/>
      <c r="Q4416" s="26"/>
      <c r="R4416" s="75"/>
    </row>
    <row r="4417" spans="7:18" x14ac:dyDescent="0.25">
      <c r="G4417" s="13"/>
      <c r="H4417" s="13"/>
      <c r="I4417" s="13">
        <v>438.900000000023</v>
      </c>
      <c r="J4417" s="74">
        <f t="shared" si="212"/>
        <v>18.287500000000957</v>
      </c>
      <c r="K4417" s="26" t="e">
        <f t="shared" si="214"/>
        <v>#REF!</v>
      </c>
      <c r="L4417" s="75" t="e">
        <f t="shared" si="213"/>
        <v>#REF!</v>
      </c>
      <c r="O4417" s="13"/>
      <c r="P4417" s="74"/>
      <c r="Q4417" s="26"/>
      <c r="R4417" s="75"/>
    </row>
    <row r="4418" spans="7:18" x14ac:dyDescent="0.25">
      <c r="G4418" s="13"/>
      <c r="H4418" s="13"/>
      <c r="I4418" s="13">
        <v>439.00000000002302</v>
      </c>
      <c r="J4418" s="74">
        <f t="shared" si="212"/>
        <v>18.291666666667627</v>
      </c>
      <c r="K4418" s="26" t="e">
        <f t="shared" si="214"/>
        <v>#REF!</v>
      </c>
      <c r="L4418" s="75" t="e">
        <f t="shared" si="213"/>
        <v>#REF!</v>
      </c>
      <c r="O4418" s="13"/>
      <c r="P4418" s="74"/>
      <c r="Q4418" s="26"/>
      <c r="R4418" s="75"/>
    </row>
    <row r="4419" spans="7:18" x14ac:dyDescent="0.25">
      <c r="G4419" s="13"/>
      <c r="H4419" s="13"/>
      <c r="I4419" s="13">
        <v>439.10000000002299</v>
      </c>
      <c r="J4419" s="74">
        <f t="shared" ref="J4419:J4482" si="215">I4419/24</f>
        <v>18.29583333333429</v>
      </c>
      <c r="K4419" s="26" t="e">
        <f t="shared" si="214"/>
        <v>#REF!</v>
      </c>
      <c r="L4419" s="75" t="e">
        <f t="shared" ref="L4419:L4482" si="216">K4419-K4418</f>
        <v>#REF!</v>
      </c>
      <c r="O4419" s="13"/>
      <c r="P4419" s="74"/>
      <c r="Q4419" s="26"/>
      <c r="R4419" s="75"/>
    </row>
    <row r="4420" spans="7:18" x14ac:dyDescent="0.25">
      <c r="G4420" s="13"/>
      <c r="H4420" s="13"/>
      <c r="I4420" s="13">
        <v>439.20000000002301</v>
      </c>
      <c r="J4420" s="74">
        <f t="shared" si="215"/>
        <v>18.30000000000096</v>
      </c>
      <c r="K4420" s="26" t="e">
        <f t="shared" si="214"/>
        <v>#REF!</v>
      </c>
      <c r="L4420" s="75" t="e">
        <f t="shared" si="216"/>
        <v>#REF!</v>
      </c>
      <c r="O4420" s="13"/>
      <c r="P4420" s="74"/>
      <c r="Q4420" s="26"/>
      <c r="R4420" s="75"/>
    </row>
    <row r="4421" spans="7:18" x14ac:dyDescent="0.25">
      <c r="G4421" s="13"/>
      <c r="H4421" s="13"/>
      <c r="I4421" s="13">
        <v>439.300000000024</v>
      </c>
      <c r="J4421" s="74">
        <f t="shared" si="215"/>
        <v>18.304166666667665</v>
      </c>
      <c r="K4421" s="26" t="e">
        <f t="shared" si="214"/>
        <v>#REF!</v>
      </c>
      <c r="L4421" s="75" t="e">
        <f t="shared" si="216"/>
        <v>#REF!</v>
      </c>
      <c r="O4421" s="13"/>
      <c r="P4421" s="74"/>
      <c r="Q4421" s="26"/>
      <c r="R4421" s="75"/>
    </row>
    <row r="4422" spans="7:18" x14ac:dyDescent="0.25">
      <c r="G4422" s="13"/>
      <c r="H4422" s="13"/>
      <c r="I4422" s="13">
        <v>439.40000000002402</v>
      </c>
      <c r="J4422" s="74">
        <f t="shared" si="215"/>
        <v>18.308333333334335</v>
      </c>
      <c r="K4422" s="26" t="e">
        <f t="shared" si="214"/>
        <v>#REF!</v>
      </c>
      <c r="L4422" s="75" t="e">
        <f t="shared" si="216"/>
        <v>#REF!</v>
      </c>
      <c r="O4422" s="13"/>
      <c r="P4422" s="74"/>
      <c r="Q4422" s="26"/>
      <c r="R4422" s="75"/>
    </row>
    <row r="4423" spans="7:18" x14ac:dyDescent="0.25">
      <c r="G4423" s="13"/>
      <c r="H4423" s="13"/>
      <c r="I4423" s="13">
        <v>439.50000000002399</v>
      </c>
      <c r="J4423" s="74">
        <f t="shared" si="215"/>
        <v>18.312500000000998</v>
      </c>
      <c r="K4423" s="26" t="e">
        <f t="shared" si="214"/>
        <v>#REF!</v>
      </c>
      <c r="L4423" s="75" t="e">
        <f t="shared" si="216"/>
        <v>#REF!</v>
      </c>
      <c r="O4423" s="13"/>
      <c r="P4423" s="74"/>
      <c r="Q4423" s="26"/>
      <c r="R4423" s="75"/>
    </row>
    <row r="4424" spans="7:18" x14ac:dyDescent="0.25">
      <c r="G4424" s="13"/>
      <c r="H4424" s="13"/>
      <c r="I4424" s="13">
        <v>439.60000000002401</v>
      </c>
      <c r="J4424" s="74">
        <f t="shared" si="215"/>
        <v>18.316666666667668</v>
      </c>
      <c r="K4424" s="26" t="e">
        <f t="shared" si="214"/>
        <v>#REF!</v>
      </c>
      <c r="L4424" s="75" t="e">
        <f t="shared" si="216"/>
        <v>#REF!</v>
      </c>
      <c r="O4424" s="13"/>
      <c r="P4424" s="74"/>
      <c r="Q4424" s="26"/>
      <c r="R4424" s="75"/>
    </row>
    <row r="4425" spans="7:18" x14ac:dyDescent="0.25">
      <c r="G4425" s="13"/>
      <c r="H4425" s="13"/>
      <c r="I4425" s="13">
        <v>439.70000000002398</v>
      </c>
      <c r="J4425" s="74">
        <f t="shared" si="215"/>
        <v>18.320833333334331</v>
      </c>
      <c r="K4425" s="26" t="e">
        <f t="shared" si="214"/>
        <v>#REF!</v>
      </c>
      <c r="L4425" s="75" t="e">
        <f t="shared" si="216"/>
        <v>#REF!</v>
      </c>
      <c r="O4425" s="13"/>
      <c r="P4425" s="74"/>
      <c r="Q4425" s="26"/>
      <c r="R4425" s="75"/>
    </row>
    <row r="4426" spans="7:18" x14ac:dyDescent="0.25">
      <c r="G4426" s="13"/>
      <c r="H4426" s="13"/>
      <c r="I4426" s="13">
        <v>439.800000000024</v>
      </c>
      <c r="J4426" s="74">
        <f t="shared" si="215"/>
        <v>18.325000000001001</v>
      </c>
      <c r="K4426" s="26" t="e">
        <f t="shared" si="214"/>
        <v>#REF!</v>
      </c>
      <c r="L4426" s="75" t="e">
        <f t="shared" si="216"/>
        <v>#REF!</v>
      </c>
      <c r="O4426" s="13"/>
      <c r="P4426" s="74"/>
      <c r="Q4426" s="26"/>
      <c r="R4426" s="75"/>
    </row>
    <row r="4427" spans="7:18" x14ac:dyDescent="0.25">
      <c r="G4427" s="13"/>
      <c r="H4427" s="13"/>
      <c r="I4427" s="13">
        <v>439.90000000002402</v>
      </c>
      <c r="J4427" s="74">
        <f t="shared" si="215"/>
        <v>18.329166666667668</v>
      </c>
      <c r="K4427" s="26" t="e">
        <f t="shared" si="214"/>
        <v>#REF!</v>
      </c>
      <c r="L4427" s="75" t="e">
        <f t="shared" si="216"/>
        <v>#REF!</v>
      </c>
      <c r="O4427" s="13"/>
      <c r="P4427" s="74"/>
      <c r="Q4427" s="26"/>
      <c r="R4427" s="75"/>
    </row>
    <row r="4428" spans="7:18" x14ac:dyDescent="0.25">
      <c r="G4428" s="13"/>
      <c r="H4428" s="13"/>
      <c r="I4428" s="13">
        <v>440.00000000002399</v>
      </c>
      <c r="J4428" s="74">
        <f t="shared" si="215"/>
        <v>18.333333333334334</v>
      </c>
      <c r="K4428" s="26" t="e">
        <f t="shared" si="214"/>
        <v>#REF!</v>
      </c>
      <c r="L4428" s="75" t="e">
        <f t="shared" si="216"/>
        <v>#REF!</v>
      </c>
      <c r="O4428" s="13"/>
      <c r="P4428" s="74"/>
      <c r="Q4428" s="26"/>
      <c r="R4428" s="75"/>
    </row>
    <row r="4429" spans="7:18" x14ac:dyDescent="0.25">
      <c r="G4429" s="13"/>
      <c r="H4429" s="13"/>
      <c r="I4429" s="13">
        <v>440.10000000002401</v>
      </c>
      <c r="J4429" s="74">
        <f t="shared" si="215"/>
        <v>18.337500000001</v>
      </c>
      <c r="K4429" s="26" t="e">
        <f t="shared" si="214"/>
        <v>#REF!</v>
      </c>
      <c r="L4429" s="75" t="e">
        <f t="shared" si="216"/>
        <v>#REF!</v>
      </c>
      <c r="O4429" s="13"/>
      <c r="P4429" s="74"/>
      <c r="Q4429" s="26"/>
      <c r="R4429" s="75"/>
    </row>
    <row r="4430" spans="7:18" x14ac:dyDescent="0.25">
      <c r="G4430" s="13"/>
      <c r="H4430" s="13"/>
      <c r="I4430" s="13">
        <v>440.20000000002398</v>
      </c>
      <c r="J4430" s="74">
        <f t="shared" si="215"/>
        <v>18.341666666667667</v>
      </c>
      <c r="K4430" s="26" t="e">
        <f t="shared" si="214"/>
        <v>#REF!</v>
      </c>
      <c r="L4430" s="75" t="e">
        <f t="shared" si="216"/>
        <v>#REF!</v>
      </c>
      <c r="O4430" s="13"/>
      <c r="P4430" s="74"/>
      <c r="Q4430" s="26"/>
      <c r="R4430" s="75"/>
    </row>
    <row r="4431" spans="7:18" x14ac:dyDescent="0.25">
      <c r="G4431" s="13"/>
      <c r="H4431" s="13"/>
      <c r="I4431" s="13">
        <v>440.300000000024</v>
      </c>
      <c r="J4431" s="74">
        <f t="shared" si="215"/>
        <v>18.345833333334333</v>
      </c>
      <c r="K4431" s="26" t="e">
        <f t="shared" si="214"/>
        <v>#REF!</v>
      </c>
      <c r="L4431" s="75" t="e">
        <f t="shared" si="216"/>
        <v>#REF!</v>
      </c>
      <c r="O4431" s="13"/>
      <c r="P4431" s="74"/>
      <c r="Q4431" s="26"/>
      <c r="R4431" s="75"/>
    </row>
    <row r="4432" spans="7:18" x14ac:dyDescent="0.25">
      <c r="G4432" s="13"/>
      <c r="H4432" s="13"/>
      <c r="I4432" s="13">
        <v>440.40000000002402</v>
      </c>
      <c r="J4432" s="74">
        <f t="shared" si="215"/>
        <v>18.350000000001</v>
      </c>
      <c r="K4432" s="26" t="e">
        <f t="shared" si="214"/>
        <v>#REF!</v>
      </c>
      <c r="L4432" s="75" t="e">
        <f t="shared" si="216"/>
        <v>#REF!</v>
      </c>
      <c r="O4432" s="13"/>
      <c r="P4432" s="74"/>
      <c r="Q4432" s="26"/>
      <c r="R4432" s="75"/>
    </row>
    <row r="4433" spans="7:18" x14ac:dyDescent="0.25">
      <c r="G4433" s="13"/>
      <c r="H4433" s="13"/>
      <c r="I4433" s="13">
        <v>440.50000000002399</v>
      </c>
      <c r="J4433" s="74">
        <f t="shared" si="215"/>
        <v>18.354166666667666</v>
      </c>
      <c r="K4433" s="26" t="e">
        <f t="shared" si="214"/>
        <v>#REF!</v>
      </c>
      <c r="L4433" s="75" t="e">
        <f t="shared" si="216"/>
        <v>#REF!</v>
      </c>
      <c r="O4433" s="13"/>
      <c r="P4433" s="74"/>
      <c r="Q4433" s="26"/>
      <c r="R4433" s="75"/>
    </row>
    <row r="4434" spans="7:18" x14ac:dyDescent="0.25">
      <c r="G4434" s="13"/>
      <c r="H4434" s="13"/>
      <c r="I4434" s="13">
        <v>440.60000000002401</v>
      </c>
      <c r="J4434" s="74">
        <f t="shared" si="215"/>
        <v>18.358333333334333</v>
      </c>
      <c r="K4434" s="26" t="e">
        <f t="shared" si="214"/>
        <v>#REF!</v>
      </c>
      <c r="L4434" s="75" t="e">
        <f t="shared" si="216"/>
        <v>#REF!</v>
      </c>
      <c r="O4434" s="13"/>
      <c r="P4434" s="74"/>
      <c r="Q4434" s="26"/>
      <c r="R4434" s="75"/>
    </row>
    <row r="4435" spans="7:18" x14ac:dyDescent="0.25">
      <c r="G4435" s="13"/>
      <c r="H4435" s="13"/>
      <c r="I4435" s="13">
        <v>440.70000000002398</v>
      </c>
      <c r="J4435" s="74">
        <f t="shared" si="215"/>
        <v>18.362500000000999</v>
      </c>
      <c r="K4435" s="26" t="e">
        <f t="shared" si="214"/>
        <v>#REF!</v>
      </c>
      <c r="L4435" s="75" t="e">
        <f t="shared" si="216"/>
        <v>#REF!</v>
      </c>
      <c r="O4435" s="13"/>
      <c r="P4435" s="74"/>
      <c r="Q4435" s="26"/>
      <c r="R4435" s="75"/>
    </row>
    <row r="4436" spans="7:18" x14ac:dyDescent="0.25">
      <c r="G4436" s="13"/>
      <c r="H4436" s="13"/>
      <c r="I4436" s="13">
        <v>440.800000000024</v>
      </c>
      <c r="J4436" s="74">
        <f t="shared" si="215"/>
        <v>18.366666666667665</v>
      </c>
      <c r="K4436" s="26" t="e">
        <f t="shared" si="214"/>
        <v>#REF!</v>
      </c>
      <c r="L4436" s="75" t="e">
        <f t="shared" si="216"/>
        <v>#REF!</v>
      </c>
      <c r="O4436" s="13"/>
      <c r="P4436" s="74"/>
      <c r="Q4436" s="26"/>
      <c r="R4436" s="75"/>
    </row>
    <row r="4437" spans="7:18" x14ac:dyDescent="0.25">
      <c r="G4437" s="13"/>
      <c r="H4437" s="13"/>
      <c r="I4437" s="13">
        <v>440.90000000002402</v>
      </c>
      <c r="J4437" s="74">
        <f t="shared" si="215"/>
        <v>18.370833333334335</v>
      </c>
      <c r="K4437" s="26" t="e">
        <f t="shared" si="214"/>
        <v>#REF!</v>
      </c>
      <c r="L4437" s="75" t="e">
        <f t="shared" si="216"/>
        <v>#REF!</v>
      </c>
      <c r="O4437" s="13"/>
      <c r="P4437" s="74"/>
      <c r="Q4437" s="26"/>
      <c r="R4437" s="75"/>
    </row>
    <row r="4438" spans="7:18" x14ac:dyDescent="0.25">
      <c r="G4438" s="13"/>
      <c r="H4438" s="13"/>
      <c r="I4438" s="13">
        <v>441.00000000002399</v>
      </c>
      <c r="J4438" s="74">
        <f t="shared" si="215"/>
        <v>18.375000000000998</v>
      </c>
      <c r="K4438" s="26" t="e">
        <f t="shared" si="214"/>
        <v>#REF!</v>
      </c>
      <c r="L4438" s="75" t="e">
        <f t="shared" si="216"/>
        <v>#REF!</v>
      </c>
      <c r="O4438" s="13"/>
      <c r="P4438" s="74"/>
      <c r="Q4438" s="26"/>
      <c r="R4438" s="75"/>
    </row>
    <row r="4439" spans="7:18" x14ac:dyDescent="0.25">
      <c r="G4439" s="13"/>
      <c r="H4439" s="13"/>
      <c r="I4439" s="13">
        <v>441.10000000002401</v>
      </c>
      <c r="J4439" s="74">
        <f t="shared" si="215"/>
        <v>18.379166666667668</v>
      </c>
      <c r="K4439" s="26" t="e">
        <f t="shared" si="214"/>
        <v>#REF!</v>
      </c>
      <c r="L4439" s="75" t="e">
        <f t="shared" si="216"/>
        <v>#REF!</v>
      </c>
      <c r="O4439" s="13"/>
      <c r="P4439" s="74"/>
      <c r="Q4439" s="26"/>
      <c r="R4439" s="75"/>
    </row>
    <row r="4440" spans="7:18" x14ac:dyDescent="0.25">
      <c r="G4440" s="13"/>
      <c r="H4440" s="13"/>
      <c r="I4440" s="13">
        <v>441.20000000002398</v>
      </c>
      <c r="J4440" s="74">
        <f t="shared" si="215"/>
        <v>18.383333333334331</v>
      </c>
      <c r="K4440" s="26" t="e">
        <f t="shared" si="214"/>
        <v>#REF!</v>
      </c>
      <c r="L4440" s="75" t="e">
        <f t="shared" si="216"/>
        <v>#REF!</v>
      </c>
      <c r="O4440" s="13"/>
      <c r="P4440" s="74"/>
      <c r="Q4440" s="26"/>
      <c r="R4440" s="75"/>
    </row>
    <row r="4441" spans="7:18" x14ac:dyDescent="0.25">
      <c r="G4441" s="13"/>
      <c r="H4441" s="13"/>
      <c r="I4441" s="13">
        <v>441.300000000024</v>
      </c>
      <c r="J4441" s="74">
        <f t="shared" si="215"/>
        <v>18.387500000001001</v>
      </c>
      <c r="K4441" s="26" t="e">
        <f t="shared" si="214"/>
        <v>#REF!</v>
      </c>
      <c r="L4441" s="75" t="e">
        <f t="shared" si="216"/>
        <v>#REF!</v>
      </c>
      <c r="O4441" s="13"/>
      <c r="P4441" s="74"/>
      <c r="Q4441" s="26"/>
      <c r="R4441" s="75"/>
    </row>
    <row r="4442" spans="7:18" x14ac:dyDescent="0.25">
      <c r="G4442" s="13"/>
      <c r="H4442" s="13"/>
      <c r="I4442" s="13">
        <v>441.40000000002402</v>
      </c>
      <c r="J4442" s="74">
        <f t="shared" si="215"/>
        <v>18.391666666667668</v>
      </c>
      <c r="K4442" s="26" t="e">
        <f t="shared" si="214"/>
        <v>#REF!</v>
      </c>
      <c r="L4442" s="75" t="e">
        <f t="shared" si="216"/>
        <v>#REF!</v>
      </c>
      <c r="O4442" s="13"/>
      <c r="P4442" s="74"/>
      <c r="Q4442" s="26"/>
      <c r="R4442" s="75"/>
    </row>
    <row r="4443" spans="7:18" x14ac:dyDescent="0.25">
      <c r="G4443" s="13"/>
      <c r="H4443" s="13"/>
      <c r="I4443" s="13">
        <v>441.50000000002399</v>
      </c>
      <c r="J4443" s="74">
        <f t="shared" si="215"/>
        <v>18.395833333334334</v>
      </c>
      <c r="K4443" s="26" t="e">
        <f t="shared" si="214"/>
        <v>#REF!</v>
      </c>
      <c r="L4443" s="75" t="e">
        <f t="shared" si="216"/>
        <v>#REF!</v>
      </c>
      <c r="O4443" s="13"/>
      <c r="P4443" s="74"/>
      <c r="Q4443" s="26"/>
      <c r="R4443" s="75"/>
    </row>
    <row r="4444" spans="7:18" x14ac:dyDescent="0.25">
      <c r="G4444" s="13"/>
      <c r="H4444" s="13"/>
      <c r="I4444" s="13">
        <v>441.60000000002401</v>
      </c>
      <c r="J4444" s="74">
        <f t="shared" si="215"/>
        <v>18.400000000001</v>
      </c>
      <c r="K4444" s="26" t="e">
        <f t="shared" ref="K4444:K4507" si="217">100%-EXP(-I4444/24*$B$10)</f>
        <v>#REF!</v>
      </c>
      <c r="L4444" s="75" t="e">
        <f t="shared" si="216"/>
        <v>#REF!</v>
      </c>
      <c r="O4444" s="13"/>
      <c r="P4444" s="74"/>
      <c r="Q4444" s="26"/>
      <c r="R4444" s="75"/>
    </row>
    <row r="4445" spans="7:18" x14ac:dyDescent="0.25">
      <c r="G4445" s="13"/>
      <c r="H4445" s="13"/>
      <c r="I4445" s="13">
        <v>441.70000000002398</v>
      </c>
      <c r="J4445" s="74">
        <f t="shared" si="215"/>
        <v>18.404166666667667</v>
      </c>
      <c r="K4445" s="26" t="e">
        <f t="shared" si="217"/>
        <v>#REF!</v>
      </c>
      <c r="L4445" s="75" t="e">
        <f t="shared" si="216"/>
        <v>#REF!</v>
      </c>
      <c r="O4445" s="13"/>
      <c r="P4445" s="74"/>
      <c r="Q4445" s="26"/>
      <c r="R4445" s="75"/>
    </row>
    <row r="4446" spans="7:18" x14ac:dyDescent="0.25">
      <c r="G4446" s="13"/>
      <c r="H4446" s="13"/>
      <c r="I4446" s="13">
        <v>441.800000000024</v>
      </c>
      <c r="J4446" s="74">
        <f t="shared" si="215"/>
        <v>18.408333333334333</v>
      </c>
      <c r="K4446" s="26" t="e">
        <f t="shared" si="217"/>
        <v>#REF!</v>
      </c>
      <c r="L4446" s="75" t="e">
        <f t="shared" si="216"/>
        <v>#REF!</v>
      </c>
      <c r="O4446" s="13"/>
      <c r="P4446" s="74"/>
      <c r="Q4446" s="26"/>
      <c r="R4446" s="75"/>
    </row>
    <row r="4447" spans="7:18" x14ac:dyDescent="0.25">
      <c r="G4447" s="13"/>
      <c r="H4447" s="13"/>
      <c r="I4447" s="13">
        <v>441.90000000002402</v>
      </c>
      <c r="J4447" s="74">
        <f t="shared" si="215"/>
        <v>18.412500000001</v>
      </c>
      <c r="K4447" s="26" t="e">
        <f t="shared" si="217"/>
        <v>#REF!</v>
      </c>
      <c r="L4447" s="75" t="e">
        <f t="shared" si="216"/>
        <v>#REF!</v>
      </c>
      <c r="O4447" s="13"/>
      <c r="P4447" s="74"/>
      <c r="Q4447" s="26"/>
      <c r="R4447" s="75"/>
    </row>
    <row r="4448" spans="7:18" x14ac:dyDescent="0.25">
      <c r="G4448" s="13"/>
      <c r="H4448" s="13"/>
      <c r="I4448" s="13">
        <v>442.00000000002399</v>
      </c>
      <c r="J4448" s="74">
        <f t="shared" si="215"/>
        <v>18.416666666667666</v>
      </c>
      <c r="K4448" s="26" t="e">
        <f t="shared" si="217"/>
        <v>#REF!</v>
      </c>
      <c r="L4448" s="75" t="e">
        <f t="shared" si="216"/>
        <v>#REF!</v>
      </c>
      <c r="O4448" s="13"/>
      <c r="P4448" s="74"/>
      <c r="Q4448" s="26"/>
      <c r="R4448" s="75"/>
    </row>
    <row r="4449" spans="7:18" x14ac:dyDescent="0.25">
      <c r="G4449" s="13"/>
      <c r="H4449" s="13"/>
      <c r="I4449" s="13">
        <v>442.10000000002401</v>
      </c>
      <c r="J4449" s="74">
        <f t="shared" si="215"/>
        <v>18.420833333334333</v>
      </c>
      <c r="K4449" s="26" t="e">
        <f t="shared" si="217"/>
        <v>#REF!</v>
      </c>
      <c r="L4449" s="75" t="e">
        <f t="shared" si="216"/>
        <v>#REF!</v>
      </c>
      <c r="O4449" s="13"/>
      <c r="P4449" s="74"/>
      <c r="Q4449" s="26"/>
      <c r="R4449" s="75"/>
    </row>
    <row r="4450" spans="7:18" x14ac:dyDescent="0.25">
      <c r="G4450" s="13"/>
      <c r="H4450" s="13"/>
      <c r="I4450" s="13">
        <v>442.20000000002398</v>
      </c>
      <c r="J4450" s="74">
        <f t="shared" si="215"/>
        <v>18.425000000000999</v>
      </c>
      <c r="K4450" s="26" t="e">
        <f t="shared" si="217"/>
        <v>#REF!</v>
      </c>
      <c r="L4450" s="75" t="e">
        <f t="shared" si="216"/>
        <v>#REF!</v>
      </c>
      <c r="O4450" s="13"/>
      <c r="P4450" s="74"/>
      <c r="Q4450" s="26"/>
      <c r="R4450" s="75"/>
    </row>
    <row r="4451" spans="7:18" x14ac:dyDescent="0.25">
      <c r="G4451" s="13"/>
      <c r="H4451" s="13"/>
      <c r="I4451" s="13">
        <v>442.300000000024</v>
      </c>
      <c r="J4451" s="74">
        <f t="shared" si="215"/>
        <v>18.429166666667665</v>
      </c>
      <c r="K4451" s="26" t="e">
        <f t="shared" si="217"/>
        <v>#REF!</v>
      </c>
      <c r="L4451" s="75" t="e">
        <f t="shared" si="216"/>
        <v>#REF!</v>
      </c>
      <c r="O4451" s="13"/>
      <c r="P4451" s="74"/>
      <c r="Q4451" s="26"/>
      <c r="R4451" s="75"/>
    </row>
    <row r="4452" spans="7:18" x14ac:dyDescent="0.25">
      <c r="G4452" s="13"/>
      <c r="H4452" s="13"/>
      <c r="I4452" s="13">
        <v>442.40000000002402</v>
      </c>
      <c r="J4452" s="74">
        <f t="shared" si="215"/>
        <v>18.433333333334335</v>
      </c>
      <c r="K4452" s="26" t="e">
        <f t="shared" si="217"/>
        <v>#REF!</v>
      </c>
      <c r="L4452" s="75" t="e">
        <f t="shared" si="216"/>
        <v>#REF!</v>
      </c>
      <c r="O4452" s="13"/>
      <c r="P4452" s="74"/>
      <c r="Q4452" s="26"/>
      <c r="R4452" s="75"/>
    </row>
    <row r="4453" spans="7:18" x14ac:dyDescent="0.25">
      <c r="G4453" s="13"/>
      <c r="H4453" s="13"/>
      <c r="I4453" s="13">
        <v>442.50000000002399</v>
      </c>
      <c r="J4453" s="74">
        <f t="shared" si="215"/>
        <v>18.437500000000998</v>
      </c>
      <c r="K4453" s="26" t="e">
        <f t="shared" si="217"/>
        <v>#REF!</v>
      </c>
      <c r="L4453" s="75" t="e">
        <f t="shared" si="216"/>
        <v>#REF!</v>
      </c>
      <c r="O4453" s="13"/>
      <c r="P4453" s="74"/>
      <c r="Q4453" s="26"/>
      <c r="R4453" s="75"/>
    </row>
    <row r="4454" spans="7:18" x14ac:dyDescent="0.25">
      <c r="G4454" s="13"/>
      <c r="H4454" s="13"/>
      <c r="I4454" s="13">
        <v>442.60000000002401</v>
      </c>
      <c r="J4454" s="74">
        <f t="shared" si="215"/>
        <v>18.441666666667668</v>
      </c>
      <c r="K4454" s="26" t="e">
        <f t="shared" si="217"/>
        <v>#REF!</v>
      </c>
      <c r="L4454" s="75" t="e">
        <f t="shared" si="216"/>
        <v>#REF!</v>
      </c>
      <c r="O4454" s="13"/>
      <c r="P4454" s="74"/>
      <c r="Q4454" s="26"/>
      <c r="R4454" s="75"/>
    </row>
    <row r="4455" spans="7:18" x14ac:dyDescent="0.25">
      <c r="G4455" s="13"/>
      <c r="H4455" s="13"/>
      <c r="I4455" s="13">
        <v>442.70000000002398</v>
      </c>
      <c r="J4455" s="74">
        <f t="shared" si="215"/>
        <v>18.445833333334331</v>
      </c>
      <c r="K4455" s="26" t="e">
        <f t="shared" si="217"/>
        <v>#REF!</v>
      </c>
      <c r="L4455" s="75" t="e">
        <f t="shared" si="216"/>
        <v>#REF!</v>
      </c>
      <c r="O4455" s="13"/>
      <c r="P4455" s="74"/>
      <c r="Q4455" s="26"/>
      <c r="R4455" s="75"/>
    </row>
    <row r="4456" spans="7:18" x14ac:dyDescent="0.25">
      <c r="G4456" s="13"/>
      <c r="H4456" s="13"/>
      <c r="I4456" s="13">
        <v>442.800000000024</v>
      </c>
      <c r="J4456" s="74">
        <f t="shared" si="215"/>
        <v>18.450000000001001</v>
      </c>
      <c r="K4456" s="26" t="e">
        <f t="shared" si="217"/>
        <v>#REF!</v>
      </c>
      <c r="L4456" s="75" t="e">
        <f t="shared" si="216"/>
        <v>#REF!</v>
      </c>
      <c r="O4456" s="13"/>
      <c r="P4456" s="74"/>
      <c r="Q4456" s="26"/>
      <c r="R4456" s="75"/>
    </row>
    <row r="4457" spans="7:18" x14ac:dyDescent="0.25">
      <c r="G4457" s="13"/>
      <c r="H4457" s="13"/>
      <c r="I4457" s="13">
        <v>442.90000000002402</v>
      </c>
      <c r="J4457" s="74">
        <f t="shared" si="215"/>
        <v>18.454166666667668</v>
      </c>
      <c r="K4457" s="26" t="e">
        <f t="shared" si="217"/>
        <v>#REF!</v>
      </c>
      <c r="L4457" s="75" t="e">
        <f t="shared" si="216"/>
        <v>#REF!</v>
      </c>
      <c r="O4457" s="13"/>
      <c r="P4457" s="74"/>
      <c r="Q4457" s="26"/>
      <c r="R4457" s="75"/>
    </row>
    <row r="4458" spans="7:18" x14ac:dyDescent="0.25">
      <c r="G4458" s="13"/>
      <c r="H4458" s="13"/>
      <c r="I4458" s="13">
        <v>443.00000000002399</v>
      </c>
      <c r="J4458" s="74">
        <f t="shared" si="215"/>
        <v>18.458333333334334</v>
      </c>
      <c r="K4458" s="26" t="e">
        <f t="shared" si="217"/>
        <v>#REF!</v>
      </c>
      <c r="L4458" s="75" t="e">
        <f t="shared" si="216"/>
        <v>#REF!</v>
      </c>
      <c r="O4458" s="13"/>
      <c r="P4458" s="74"/>
      <c r="Q4458" s="26"/>
      <c r="R4458" s="75"/>
    </row>
    <row r="4459" spans="7:18" x14ac:dyDescent="0.25">
      <c r="G4459" s="13"/>
      <c r="H4459" s="13"/>
      <c r="I4459" s="13">
        <v>443.10000000002401</v>
      </c>
      <c r="J4459" s="74">
        <f t="shared" si="215"/>
        <v>18.462500000001</v>
      </c>
      <c r="K4459" s="26" t="e">
        <f t="shared" si="217"/>
        <v>#REF!</v>
      </c>
      <c r="L4459" s="75" t="e">
        <f t="shared" si="216"/>
        <v>#REF!</v>
      </c>
      <c r="O4459" s="13"/>
      <c r="P4459" s="74"/>
      <c r="Q4459" s="26"/>
      <c r="R4459" s="75"/>
    </row>
    <row r="4460" spans="7:18" x14ac:dyDescent="0.25">
      <c r="G4460" s="13"/>
      <c r="H4460" s="13"/>
      <c r="I4460" s="13">
        <v>443.20000000002398</v>
      </c>
      <c r="J4460" s="74">
        <f t="shared" si="215"/>
        <v>18.466666666667667</v>
      </c>
      <c r="K4460" s="26" t="e">
        <f t="shared" si="217"/>
        <v>#REF!</v>
      </c>
      <c r="L4460" s="75" t="e">
        <f t="shared" si="216"/>
        <v>#REF!</v>
      </c>
      <c r="O4460" s="13"/>
      <c r="P4460" s="74"/>
      <c r="Q4460" s="26"/>
      <c r="R4460" s="75"/>
    </row>
    <row r="4461" spans="7:18" x14ac:dyDescent="0.25">
      <c r="G4461" s="13"/>
      <c r="H4461" s="13"/>
      <c r="I4461" s="13">
        <v>443.300000000024</v>
      </c>
      <c r="J4461" s="74">
        <f t="shared" si="215"/>
        <v>18.470833333334333</v>
      </c>
      <c r="K4461" s="26" t="e">
        <f t="shared" si="217"/>
        <v>#REF!</v>
      </c>
      <c r="L4461" s="75" t="e">
        <f t="shared" si="216"/>
        <v>#REF!</v>
      </c>
      <c r="O4461" s="13"/>
      <c r="P4461" s="74"/>
      <c r="Q4461" s="26"/>
      <c r="R4461" s="75"/>
    </row>
    <row r="4462" spans="7:18" x14ac:dyDescent="0.25">
      <c r="G4462" s="13"/>
      <c r="H4462" s="13"/>
      <c r="I4462" s="13">
        <v>443.40000000002402</v>
      </c>
      <c r="J4462" s="74">
        <f t="shared" si="215"/>
        <v>18.475000000001</v>
      </c>
      <c r="K4462" s="26" t="e">
        <f t="shared" si="217"/>
        <v>#REF!</v>
      </c>
      <c r="L4462" s="75" t="e">
        <f t="shared" si="216"/>
        <v>#REF!</v>
      </c>
      <c r="O4462" s="13"/>
      <c r="P4462" s="74"/>
      <c r="Q4462" s="26"/>
      <c r="R4462" s="75"/>
    </row>
    <row r="4463" spans="7:18" x14ac:dyDescent="0.25">
      <c r="G4463" s="13"/>
      <c r="H4463" s="13"/>
      <c r="I4463" s="13">
        <v>443.50000000002399</v>
      </c>
      <c r="J4463" s="74">
        <f t="shared" si="215"/>
        <v>18.479166666667666</v>
      </c>
      <c r="K4463" s="26" t="e">
        <f t="shared" si="217"/>
        <v>#REF!</v>
      </c>
      <c r="L4463" s="75" t="e">
        <f t="shared" si="216"/>
        <v>#REF!</v>
      </c>
      <c r="O4463" s="13"/>
      <c r="P4463" s="74"/>
      <c r="Q4463" s="26"/>
      <c r="R4463" s="75"/>
    </row>
    <row r="4464" spans="7:18" x14ac:dyDescent="0.25">
      <c r="G4464" s="13"/>
      <c r="H4464" s="13"/>
      <c r="I4464" s="13">
        <v>443.60000000002401</v>
      </c>
      <c r="J4464" s="74">
        <f t="shared" si="215"/>
        <v>18.483333333334333</v>
      </c>
      <c r="K4464" s="26" t="e">
        <f t="shared" si="217"/>
        <v>#REF!</v>
      </c>
      <c r="L4464" s="75" t="e">
        <f t="shared" si="216"/>
        <v>#REF!</v>
      </c>
      <c r="O4464" s="13"/>
      <c r="P4464" s="74"/>
      <c r="Q4464" s="26"/>
      <c r="R4464" s="75"/>
    </row>
    <row r="4465" spans="7:18" x14ac:dyDescent="0.25">
      <c r="G4465" s="13"/>
      <c r="H4465" s="13"/>
      <c r="I4465" s="13">
        <v>443.700000000025</v>
      </c>
      <c r="J4465" s="74">
        <f t="shared" si="215"/>
        <v>18.487500000001042</v>
      </c>
      <c r="K4465" s="26" t="e">
        <f t="shared" si="217"/>
        <v>#REF!</v>
      </c>
      <c r="L4465" s="75" t="e">
        <f t="shared" si="216"/>
        <v>#REF!</v>
      </c>
      <c r="O4465" s="13"/>
      <c r="P4465" s="74"/>
      <c r="Q4465" s="26"/>
      <c r="R4465" s="75"/>
    </row>
    <row r="4466" spans="7:18" x14ac:dyDescent="0.25">
      <c r="G4466" s="13"/>
      <c r="H4466" s="13"/>
      <c r="I4466" s="13">
        <v>443.80000000002502</v>
      </c>
      <c r="J4466" s="74">
        <f t="shared" si="215"/>
        <v>18.491666666667708</v>
      </c>
      <c r="K4466" s="26" t="e">
        <f t="shared" si="217"/>
        <v>#REF!</v>
      </c>
      <c r="L4466" s="75" t="e">
        <f t="shared" si="216"/>
        <v>#REF!</v>
      </c>
      <c r="O4466" s="13"/>
      <c r="P4466" s="74"/>
      <c r="Q4466" s="26"/>
      <c r="R4466" s="75"/>
    </row>
    <row r="4467" spans="7:18" x14ac:dyDescent="0.25">
      <c r="G4467" s="13"/>
      <c r="H4467" s="13"/>
      <c r="I4467" s="13">
        <v>443.90000000002499</v>
      </c>
      <c r="J4467" s="74">
        <f t="shared" si="215"/>
        <v>18.495833333334375</v>
      </c>
      <c r="K4467" s="26" t="e">
        <f t="shared" si="217"/>
        <v>#REF!</v>
      </c>
      <c r="L4467" s="75" t="e">
        <f t="shared" si="216"/>
        <v>#REF!</v>
      </c>
      <c r="O4467" s="13"/>
      <c r="P4467" s="74"/>
      <c r="Q4467" s="26"/>
      <c r="R4467" s="75"/>
    </row>
    <row r="4468" spans="7:18" x14ac:dyDescent="0.25">
      <c r="G4468" s="13"/>
      <c r="H4468" s="13"/>
      <c r="I4468" s="13">
        <v>444.00000000002501</v>
      </c>
      <c r="J4468" s="74">
        <f t="shared" si="215"/>
        <v>18.500000000001041</v>
      </c>
      <c r="K4468" s="26" t="e">
        <f t="shared" si="217"/>
        <v>#REF!</v>
      </c>
      <c r="L4468" s="75" t="e">
        <f t="shared" si="216"/>
        <v>#REF!</v>
      </c>
      <c r="O4468" s="13"/>
      <c r="P4468" s="74"/>
      <c r="Q4468" s="26"/>
      <c r="R4468" s="75"/>
    </row>
    <row r="4469" spans="7:18" x14ac:dyDescent="0.25">
      <c r="G4469" s="13"/>
      <c r="H4469" s="13"/>
      <c r="I4469" s="13">
        <v>444.10000000002498</v>
      </c>
      <c r="J4469" s="74">
        <f t="shared" si="215"/>
        <v>18.504166666667707</v>
      </c>
      <c r="K4469" s="26" t="e">
        <f t="shared" si="217"/>
        <v>#REF!</v>
      </c>
      <c r="L4469" s="75" t="e">
        <f t="shared" si="216"/>
        <v>#REF!</v>
      </c>
      <c r="O4469" s="13"/>
      <c r="P4469" s="74"/>
      <c r="Q4469" s="26"/>
      <c r="R4469" s="75"/>
    </row>
    <row r="4470" spans="7:18" x14ac:dyDescent="0.25">
      <c r="G4470" s="13"/>
      <c r="H4470" s="13"/>
      <c r="I4470" s="13">
        <v>444.200000000025</v>
      </c>
      <c r="J4470" s="74">
        <f t="shared" si="215"/>
        <v>18.508333333334374</v>
      </c>
      <c r="K4470" s="26" t="e">
        <f t="shared" si="217"/>
        <v>#REF!</v>
      </c>
      <c r="L4470" s="75" t="e">
        <f t="shared" si="216"/>
        <v>#REF!</v>
      </c>
      <c r="O4470" s="13"/>
      <c r="P4470" s="74"/>
      <c r="Q4470" s="26"/>
      <c r="R4470" s="75"/>
    </row>
    <row r="4471" spans="7:18" x14ac:dyDescent="0.25">
      <c r="G4471" s="13"/>
      <c r="H4471" s="13"/>
      <c r="I4471" s="13">
        <v>444.30000000002502</v>
      </c>
      <c r="J4471" s="74">
        <f t="shared" si="215"/>
        <v>18.512500000001044</v>
      </c>
      <c r="K4471" s="26" t="e">
        <f t="shared" si="217"/>
        <v>#REF!</v>
      </c>
      <c r="L4471" s="75" t="e">
        <f t="shared" si="216"/>
        <v>#REF!</v>
      </c>
      <c r="O4471" s="13"/>
      <c r="P4471" s="74"/>
      <c r="Q4471" s="26"/>
      <c r="R4471" s="75"/>
    </row>
    <row r="4472" spans="7:18" x14ac:dyDescent="0.25">
      <c r="G4472" s="13"/>
      <c r="H4472" s="13"/>
      <c r="I4472" s="13">
        <v>444.40000000002499</v>
      </c>
      <c r="J4472" s="74">
        <f t="shared" si="215"/>
        <v>18.516666666667707</v>
      </c>
      <c r="K4472" s="26" t="e">
        <f t="shared" si="217"/>
        <v>#REF!</v>
      </c>
      <c r="L4472" s="75" t="e">
        <f t="shared" si="216"/>
        <v>#REF!</v>
      </c>
      <c r="O4472" s="13"/>
      <c r="P4472" s="74"/>
      <c r="Q4472" s="26"/>
      <c r="R4472" s="75"/>
    </row>
    <row r="4473" spans="7:18" x14ac:dyDescent="0.25">
      <c r="G4473" s="13"/>
      <c r="H4473" s="13"/>
      <c r="I4473" s="13">
        <v>444.50000000002501</v>
      </c>
      <c r="J4473" s="74">
        <f t="shared" si="215"/>
        <v>18.520833333334377</v>
      </c>
      <c r="K4473" s="26" t="e">
        <f t="shared" si="217"/>
        <v>#REF!</v>
      </c>
      <c r="L4473" s="75" t="e">
        <f t="shared" si="216"/>
        <v>#REF!</v>
      </c>
      <c r="O4473" s="13"/>
      <c r="P4473" s="74"/>
      <c r="Q4473" s="26"/>
      <c r="R4473" s="75"/>
    </row>
    <row r="4474" spans="7:18" x14ac:dyDescent="0.25">
      <c r="G4474" s="13"/>
      <c r="H4474" s="13"/>
      <c r="I4474" s="13">
        <v>444.60000000002498</v>
      </c>
      <c r="J4474" s="74">
        <f t="shared" si="215"/>
        <v>18.52500000000104</v>
      </c>
      <c r="K4474" s="26" t="e">
        <f t="shared" si="217"/>
        <v>#REF!</v>
      </c>
      <c r="L4474" s="75" t="e">
        <f t="shared" si="216"/>
        <v>#REF!</v>
      </c>
      <c r="O4474" s="13"/>
      <c r="P4474" s="74"/>
      <c r="Q4474" s="26"/>
      <c r="R4474" s="75"/>
    </row>
    <row r="4475" spans="7:18" x14ac:dyDescent="0.25">
      <c r="G4475" s="13"/>
      <c r="H4475" s="13"/>
      <c r="I4475" s="13">
        <v>444.700000000025</v>
      </c>
      <c r="J4475" s="74">
        <f t="shared" si="215"/>
        <v>18.52916666666771</v>
      </c>
      <c r="K4475" s="26" t="e">
        <f t="shared" si="217"/>
        <v>#REF!</v>
      </c>
      <c r="L4475" s="75" t="e">
        <f t="shared" si="216"/>
        <v>#REF!</v>
      </c>
      <c r="O4475" s="13"/>
      <c r="P4475" s="74"/>
      <c r="Q4475" s="26"/>
      <c r="R4475" s="75"/>
    </row>
    <row r="4476" spans="7:18" x14ac:dyDescent="0.25">
      <c r="G4476" s="13"/>
      <c r="H4476" s="13"/>
      <c r="I4476" s="13">
        <v>444.80000000002502</v>
      </c>
      <c r="J4476" s="74">
        <f t="shared" si="215"/>
        <v>18.533333333334376</v>
      </c>
      <c r="K4476" s="26" t="e">
        <f t="shared" si="217"/>
        <v>#REF!</v>
      </c>
      <c r="L4476" s="75" t="e">
        <f t="shared" si="216"/>
        <v>#REF!</v>
      </c>
      <c r="O4476" s="13"/>
      <c r="P4476" s="74"/>
      <c r="Q4476" s="26"/>
      <c r="R4476" s="75"/>
    </row>
    <row r="4477" spans="7:18" x14ac:dyDescent="0.25">
      <c r="G4477" s="13"/>
      <c r="H4477" s="13"/>
      <c r="I4477" s="13">
        <v>444.90000000002499</v>
      </c>
      <c r="J4477" s="74">
        <f t="shared" si="215"/>
        <v>18.537500000001042</v>
      </c>
      <c r="K4477" s="26" t="e">
        <f t="shared" si="217"/>
        <v>#REF!</v>
      </c>
      <c r="L4477" s="75" t="e">
        <f t="shared" si="216"/>
        <v>#REF!</v>
      </c>
      <c r="O4477" s="13"/>
      <c r="P4477" s="74"/>
      <c r="Q4477" s="26"/>
      <c r="R4477" s="75"/>
    </row>
    <row r="4478" spans="7:18" x14ac:dyDescent="0.25">
      <c r="G4478" s="13"/>
      <c r="H4478" s="13"/>
      <c r="I4478" s="13">
        <v>445.00000000002501</v>
      </c>
      <c r="J4478" s="74">
        <f t="shared" si="215"/>
        <v>18.541666666667709</v>
      </c>
      <c r="K4478" s="26" t="e">
        <f t="shared" si="217"/>
        <v>#REF!</v>
      </c>
      <c r="L4478" s="75" t="e">
        <f t="shared" si="216"/>
        <v>#REF!</v>
      </c>
      <c r="O4478" s="13"/>
      <c r="P4478" s="74"/>
      <c r="Q4478" s="26"/>
      <c r="R4478" s="75"/>
    </row>
    <row r="4479" spans="7:18" x14ac:dyDescent="0.25">
      <c r="G4479" s="13"/>
      <c r="H4479" s="13"/>
      <c r="I4479" s="13">
        <v>445.10000000002498</v>
      </c>
      <c r="J4479" s="74">
        <f t="shared" si="215"/>
        <v>18.545833333334375</v>
      </c>
      <c r="K4479" s="26" t="e">
        <f t="shared" si="217"/>
        <v>#REF!</v>
      </c>
      <c r="L4479" s="75" t="e">
        <f t="shared" si="216"/>
        <v>#REF!</v>
      </c>
      <c r="O4479" s="13"/>
      <c r="P4479" s="74"/>
      <c r="Q4479" s="26"/>
      <c r="R4479" s="75"/>
    </row>
    <row r="4480" spans="7:18" x14ac:dyDescent="0.25">
      <c r="G4480" s="13"/>
      <c r="H4480" s="13"/>
      <c r="I4480" s="13">
        <v>445.200000000025</v>
      </c>
      <c r="J4480" s="74">
        <f t="shared" si="215"/>
        <v>18.550000000001042</v>
      </c>
      <c r="K4480" s="26" t="e">
        <f t="shared" si="217"/>
        <v>#REF!</v>
      </c>
      <c r="L4480" s="75" t="e">
        <f t="shared" si="216"/>
        <v>#REF!</v>
      </c>
      <c r="O4480" s="13"/>
      <c r="P4480" s="74"/>
      <c r="Q4480" s="26"/>
      <c r="R4480" s="75"/>
    </row>
    <row r="4481" spans="7:18" x14ac:dyDescent="0.25">
      <c r="G4481" s="13"/>
      <c r="H4481" s="13"/>
      <c r="I4481" s="13">
        <v>445.30000000002502</v>
      </c>
      <c r="J4481" s="74">
        <f t="shared" si="215"/>
        <v>18.554166666667708</v>
      </c>
      <c r="K4481" s="26" t="e">
        <f t="shared" si="217"/>
        <v>#REF!</v>
      </c>
      <c r="L4481" s="75" t="e">
        <f t="shared" si="216"/>
        <v>#REF!</v>
      </c>
      <c r="O4481" s="13"/>
      <c r="P4481" s="74"/>
      <c r="Q4481" s="26"/>
      <c r="R4481" s="75"/>
    </row>
    <row r="4482" spans="7:18" x14ac:dyDescent="0.25">
      <c r="G4482" s="13"/>
      <c r="H4482" s="13"/>
      <c r="I4482" s="13">
        <v>445.40000000002499</v>
      </c>
      <c r="J4482" s="74">
        <f t="shared" si="215"/>
        <v>18.558333333334375</v>
      </c>
      <c r="K4482" s="26" t="e">
        <f t="shared" si="217"/>
        <v>#REF!</v>
      </c>
      <c r="L4482" s="75" t="e">
        <f t="shared" si="216"/>
        <v>#REF!</v>
      </c>
      <c r="O4482" s="13"/>
      <c r="P4482" s="74"/>
      <c r="Q4482" s="26"/>
      <c r="R4482" s="75"/>
    </row>
    <row r="4483" spans="7:18" x14ac:dyDescent="0.25">
      <c r="G4483" s="13"/>
      <c r="H4483" s="13"/>
      <c r="I4483" s="13">
        <v>445.50000000002501</v>
      </c>
      <c r="J4483" s="74">
        <f t="shared" ref="J4483:J4546" si="218">I4483/24</f>
        <v>18.562500000001041</v>
      </c>
      <c r="K4483" s="26" t="e">
        <f t="shared" si="217"/>
        <v>#REF!</v>
      </c>
      <c r="L4483" s="75" t="e">
        <f t="shared" ref="L4483:L4546" si="219">K4483-K4482</f>
        <v>#REF!</v>
      </c>
      <c r="O4483" s="13"/>
      <c r="P4483" s="74"/>
      <c r="Q4483" s="26"/>
      <c r="R4483" s="75"/>
    </row>
    <row r="4484" spans="7:18" x14ac:dyDescent="0.25">
      <c r="G4484" s="13"/>
      <c r="H4484" s="13"/>
      <c r="I4484" s="13">
        <v>445.60000000002498</v>
      </c>
      <c r="J4484" s="74">
        <f t="shared" si="218"/>
        <v>18.566666666667707</v>
      </c>
      <c r="K4484" s="26" t="e">
        <f t="shared" si="217"/>
        <v>#REF!</v>
      </c>
      <c r="L4484" s="75" t="e">
        <f t="shared" si="219"/>
        <v>#REF!</v>
      </c>
      <c r="O4484" s="13"/>
      <c r="P4484" s="74"/>
      <c r="Q4484" s="26"/>
      <c r="R4484" s="75"/>
    </row>
    <row r="4485" spans="7:18" x14ac:dyDescent="0.25">
      <c r="G4485" s="13"/>
      <c r="H4485" s="13"/>
      <c r="I4485" s="13">
        <v>445.700000000025</v>
      </c>
      <c r="J4485" s="74">
        <f t="shared" si="218"/>
        <v>18.570833333334374</v>
      </c>
      <c r="K4485" s="26" t="e">
        <f t="shared" si="217"/>
        <v>#REF!</v>
      </c>
      <c r="L4485" s="75" t="e">
        <f t="shared" si="219"/>
        <v>#REF!</v>
      </c>
      <c r="O4485" s="13"/>
      <c r="P4485" s="74"/>
      <c r="Q4485" s="26"/>
      <c r="R4485" s="75"/>
    </row>
    <row r="4486" spans="7:18" x14ac:dyDescent="0.25">
      <c r="G4486" s="13"/>
      <c r="H4486" s="13"/>
      <c r="I4486" s="13">
        <v>445.80000000002502</v>
      </c>
      <c r="J4486" s="74">
        <f t="shared" si="218"/>
        <v>18.575000000001044</v>
      </c>
      <c r="K4486" s="26" t="e">
        <f t="shared" si="217"/>
        <v>#REF!</v>
      </c>
      <c r="L4486" s="75" t="e">
        <f t="shared" si="219"/>
        <v>#REF!</v>
      </c>
      <c r="O4486" s="13"/>
      <c r="P4486" s="74"/>
      <c r="Q4486" s="26"/>
      <c r="R4486" s="75"/>
    </row>
    <row r="4487" spans="7:18" x14ac:dyDescent="0.25">
      <c r="G4487" s="13"/>
      <c r="H4487" s="13"/>
      <c r="I4487" s="13">
        <v>445.90000000002499</v>
      </c>
      <c r="J4487" s="74">
        <f t="shared" si="218"/>
        <v>18.579166666667707</v>
      </c>
      <c r="K4487" s="26" t="e">
        <f t="shared" si="217"/>
        <v>#REF!</v>
      </c>
      <c r="L4487" s="75" t="e">
        <f t="shared" si="219"/>
        <v>#REF!</v>
      </c>
      <c r="O4487" s="13"/>
      <c r="P4487" s="74"/>
      <c r="Q4487" s="26"/>
      <c r="R4487" s="75"/>
    </row>
    <row r="4488" spans="7:18" x14ac:dyDescent="0.25">
      <c r="G4488" s="13"/>
      <c r="H4488" s="13"/>
      <c r="I4488" s="13">
        <v>446.00000000002501</v>
      </c>
      <c r="J4488" s="74">
        <f t="shared" si="218"/>
        <v>18.583333333334377</v>
      </c>
      <c r="K4488" s="26" t="e">
        <f t="shared" si="217"/>
        <v>#REF!</v>
      </c>
      <c r="L4488" s="75" t="e">
        <f t="shared" si="219"/>
        <v>#REF!</v>
      </c>
      <c r="O4488" s="13"/>
      <c r="P4488" s="74"/>
      <c r="Q4488" s="26"/>
      <c r="R4488" s="75"/>
    </row>
    <row r="4489" spans="7:18" x14ac:dyDescent="0.25">
      <c r="G4489" s="13"/>
      <c r="H4489" s="13"/>
      <c r="I4489" s="13">
        <v>446.10000000002498</v>
      </c>
      <c r="J4489" s="74">
        <f t="shared" si="218"/>
        <v>18.58750000000104</v>
      </c>
      <c r="K4489" s="26" t="e">
        <f t="shared" si="217"/>
        <v>#REF!</v>
      </c>
      <c r="L4489" s="75" t="e">
        <f t="shared" si="219"/>
        <v>#REF!</v>
      </c>
      <c r="O4489" s="13"/>
      <c r="P4489" s="74"/>
      <c r="Q4489" s="26"/>
      <c r="R4489" s="75"/>
    </row>
    <row r="4490" spans="7:18" x14ac:dyDescent="0.25">
      <c r="G4490" s="13"/>
      <c r="H4490" s="13"/>
      <c r="I4490" s="13">
        <v>446.200000000025</v>
      </c>
      <c r="J4490" s="74">
        <f t="shared" si="218"/>
        <v>18.59166666666771</v>
      </c>
      <c r="K4490" s="26" t="e">
        <f t="shared" si="217"/>
        <v>#REF!</v>
      </c>
      <c r="L4490" s="75" t="e">
        <f t="shared" si="219"/>
        <v>#REF!</v>
      </c>
      <c r="O4490" s="13"/>
      <c r="P4490" s="74"/>
      <c r="Q4490" s="26"/>
      <c r="R4490" s="75"/>
    </row>
    <row r="4491" spans="7:18" x14ac:dyDescent="0.25">
      <c r="G4491" s="13"/>
      <c r="H4491" s="13"/>
      <c r="I4491" s="13">
        <v>446.30000000002502</v>
      </c>
      <c r="J4491" s="74">
        <f t="shared" si="218"/>
        <v>18.595833333334376</v>
      </c>
      <c r="K4491" s="26" t="e">
        <f t="shared" si="217"/>
        <v>#REF!</v>
      </c>
      <c r="L4491" s="75" t="e">
        <f t="shared" si="219"/>
        <v>#REF!</v>
      </c>
      <c r="O4491" s="13"/>
      <c r="P4491" s="74"/>
      <c r="Q4491" s="26"/>
      <c r="R4491" s="75"/>
    </row>
    <row r="4492" spans="7:18" x14ac:dyDescent="0.25">
      <c r="G4492" s="13"/>
      <c r="H4492" s="13"/>
      <c r="I4492" s="13">
        <v>446.40000000002499</v>
      </c>
      <c r="J4492" s="74">
        <f t="shared" si="218"/>
        <v>18.600000000001042</v>
      </c>
      <c r="K4492" s="26" t="e">
        <f t="shared" si="217"/>
        <v>#REF!</v>
      </c>
      <c r="L4492" s="75" t="e">
        <f t="shared" si="219"/>
        <v>#REF!</v>
      </c>
      <c r="O4492" s="13"/>
      <c r="P4492" s="74"/>
      <c r="Q4492" s="26"/>
      <c r="R4492" s="75"/>
    </row>
    <row r="4493" spans="7:18" x14ac:dyDescent="0.25">
      <c r="G4493" s="13"/>
      <c r="H4493" s="13"/>
      <c r="I4493" s="13">
        <v>446.50000000002501</v>
      </c>
      <c r="J4493" s="74">
        <f t="shared" si="218"/>
        <v>18.604166666667709</v>
      </c>
      <c r="K4493" s="26" t="e">
        <f t="shared" si="217"/>
        <v>#REF!</v>
      </c>
      <c r="L4493" s="75" t="e">
        <f t="shared" si="219"/>
        <v>#REF!</v>
      </c>
      <c r="O4493" s="13"/>
      <c r="P4493" s="74"/>
      <c r="Q4493" s="26"/>
      <c r="R4493" s="75"/>
    </row>
    <row r="4494" spans="7:18" x14ac:dyDescent="0.25">
      <c r="G4494" s="13"/>
      <c r="H4494" s="13"/>
      <c r="I4494" s="13">
        <v>446.60000000002498</v>
      </c>
      <c r="J4494" s="74">
        <f t="shared" si="218"/>
        <v>18.608333333334375</v>
      </c>
      <c r="K4494" s="26" t="e">
        <f t="shared" si="217"/>
        <v>#REF!</v>
      </c>
      <c r="L4494" s="75" t="e">
        <f t="shared" si="219"/>
        <v>#REF!</v>
      </c>
      <c r="O4494" s="13"/>
      <c r="P4494" s="74"/>
      <c r="Q4494" s="26"/>
      <c r="R4494" s="75"/>
    </row>
    <row r="4495" spans="7:18" x14ac:dyDescent="0.25">
      <c r="G4495" s="13"/>
      <c r="H4495" s="13"/>
      <c r="I4495" s="13">
        <v>446.700000000025</v>
      </c>
      <c r="J4495" s="74">
        <f t="shared" si="218"/>
        <v>18.612500000001042</v>
      </c>
      <c r="K4495" s="26" t="e">
        <f t="shared" si="217"/>
        <v>#REF!</v>
      </c>
      <c r="L4495" s="75" t="e">
        <f t="shared" si="219"/>
        <v>#REF!</v>
      </c>
      <c r="O4495" s="13"/>
      <c r="P4495" s="74"/>
      <c r="Q4495" s="26"/>
      <c r="R4495" s="75"/>
    </row>
    <row r="4496" spans="7:18" x14ac:dyDescent="0.25">
      <c r="G4496" s="13"/>
      <c r="H4496" s="13"/>
      <c r="I4496" s="13">
        <v>446.80000000002502</v>
      </c>
      <c r="J4496" s="74">
        <f t="shared" si="218"/>
        <v>18.616666666667708</v>
      </c>
      <c r="K4496" s="26" t="e">
        <f t="shared" si="217"/>
        <v>#REF!</v>
      </c>
      <c r="L4496" s="75" t="e">
        <f t="shared" si="219"/>
        <v>#REF!</v>
      </c>
      <c r="O4496" s="13"/>
      <c r="P4496" s="74"/>
      <c r="Q4496" s="26"/>
      <c r="R4496" s="75"/>
    </row>
    <row r="4497" spans="7:18" x14ac:dyDescent="0.25">
      <c r="G4497" s="13"/>
      <c r="H4497" s="13"/>
      <c r="I4497" s="13">
        <v>446.90000000002499</v>
      </c>
      <c r="J4497" s="74">
        <f t="shared" si="218"/>
        <v>18.620833333334375</v>
      </c>
      <c r="K4497" s="26" t="e">
        <f t="shared" si="217"/>
        <v>#REF!</v>
      </c>
      <c r="L4497" s="75" t="e">
        <f t="shared" si="219"/>
        <v>#REF!</v>
      </c>
      <c r="O4497" s="13"/>
      <c r="P4497" s="74"/>
      <c r="Q4497" s="26"/>
      <c r="R4497" s="75"/>
    </row>
    <row r="4498" spans="7:18" x14ac:dyDescent="0.25">
      <c r="G4498" s="13"/>
      <c r="H4498" s="13"/>
      <c r="I4498" s="13">
        <v>447.00000000002501</v>
      </c>
      <c r="J4498" s="74">
        <f t="shared" si="218"/>
        <v>18.625000000001041</v>
      </c>
      <c r="K4498" s="26" t="e">
        <f t="shared" si="217"/>
        <v>#REF!</v>
      </c>
      <c r="L4498" s="75" t="e">
        <f t="shared" si="219"/>
        <v>#REF!</v>
      </c>
      <c r="O4498" s="13"/>
      <c r="P4498" s="74"/>
      <c r="Q4498" s="26"/>
      <c r="R4498" s="75"/>
    </row>
    <row r="4499" spans="7:18" x14ac:dyDescent="0.25">
      <c r="G4499" s="13"/>
      <c r="H4499" s="13"/>
      <c r="I4499" s="13">
        <v>447.10000000002498</v>
      </c>
      <c r="J4499" s="74">
        <f t="shared" si="218"/>
        <v>18.629166666667707</v>
      </c>
      <c r="K4499" s="26" t="e">
        <f t="shared" si="217"/>
        <v>#REF!</v>
      </c>
      <c r="L4499" s="75" t="e">
        <f t="shared" si="219"/>
        <v>#REF!</v>
      </c>
      <c r="O4499" s="13"/>
      <c r="P4499" s="74"/>
      <c r="Q4499" s="26"/>
      <c r="R4499" s="75"/>
    </row>
    <row r="4500" spans="7:18" x14ac:dyDescent="0.25">
      <c r="G4500" s="13"/>
      <c r="H4500" s="13"/>
      <c r="I4500" s="13">
        <v>447.200000000025</v>
      </c>
      <c r="J4500" s="74">
        <f t="shared" si="218"/>
        <v>18.633333333334374</v>
      </c>
      <c r="K4500" s="26" t="e">
        <f t="shared" si="217"/>
        <v>#REF!</v>
      </c>
      <c r="L4500" s="75" t="e">
        <f t="shared" si="219"/>
        <v>#REF!</v>
      </c>
      <c r="O4500" s="13"/>
      <c r="P4500" s="74"/>
      <c r="Q4500" s="26"/>
      <c r="R4500" s="75"/>
    </row>
    <row r="4501" spans="7:18" x14ac:dyDescent="0.25">
      <c r="G4501" s="13"/>
      <c r="H4501" s="13"/>
      <c r="I4501" s="13">
        <v>447.30000000002502</v>
      </c>
      <c r="J4501" s="74">
        <f t="shared" si="218"/>
        <v>18.637500000001044</v>
      </c>
      <c r="K4501" s="26" t="e">
        <f t="shared" si="217"/>
        <v>#REF!</v>
      </c>
      <c r="L4501" s="75" t="e">
        <f t="shared" si="219"/>
        <v>#REF!</v>
      </c>
      <c r="O4501" s="13"/>
      <c r="P4501" s="74"/>
      <c r="Q4501" s="26"/>
      <c r="R4501" s="75"/>
    </row>
    <row r="4502" spans="7:18" x14ac:dyDescent="0.25">
      <c r="G4502" s="13"/>
      <c r="H4502" s="13"/>
      <c r="I4502" s="13">
        <v>447.40000000002499</v>
      </c>
      <c r="J4502" s="74">
        <f t="shared" si="218"/>
        <v>18.641666666667707</v>
      </c>
      <c r="K4502" s="26" t="e">
        <f t="shared" si="217"/>
        <v>#REF!</v>
      </c>
      <c r="L4502" s="75" t="e">
        <f t="shared" si="219"/>
        <v>#REF!</v>
      </c>
      <c r="O4502" s="13"/>
      <c r="P4502" s="74"/>
      <c r="Q4502" s="26"/>
      <c r="R4502" s="75"/>
    </row>
    <row r="4503" spans="7:18" x14ac:dyDescent="0.25">
      <c r="G4503" s="13"/>
      <c r="H4503" s="13"/>
      <c r="I4503" s="13">
        <v>447.50000000002501</v>
      </c>
      <c r="J4503" s="74">
        <f t="shared" si="218"/>
        <v>18.645833333334377</v>
      </c>
      <c r="K4503" s="26" t="e">
        <f t="shared" si="217"/>
        <v>#REF!</v>
      </c>
      <c r="L4503" s="75" t="e">
        <f t="shared" si="219"/>
        <v>#REF!</v>
      </c>
      <c r="O4503" s="13"/>
      <c r="P4503" s="74"/>
      <c r="Q4503" s="26"/>
      <c r="R4503" s="75"/>
    </row>
    <row r="4504" spans="7:18" x14ac:dyDescent="0.25">
      <c r="G4504" s="13"/>
      <c r="H4504" s="13"/>
      <c r="I4504" s="13">
        <v>447.60000000002498</v>
      </c>
      <c r="J4504" s="74">
        <f t="shared" si="218"/>
        <v>18.65000000000104</v>
      </c>
      <c r="K4504" s="26" t="e">
        <f t="shared" si="217"/>
        <v>#REF!</v>
      </c>
      <c r="L4504" s="75" t="e">
        <f t="shared" si="219"/>
        <v>#REF!</v>
      </c>
      <c r="O4504" s="13"/>
      <c r="P4504" s="74"/>
      <c r="Q4504" s="26"/>
      <c r="R4504" s="75"/>
    </row>
    <row r="4505" spans="7:18" x14ac:dyDescent="0.25">
      <c r="G4505" s="13"/>
      <c r="H4505" s="13"/>
      <c r="I4505" s="13">
        <v>447.700000000025</v>
      </c>
      <c r="J4505" s="74">
        <f t="shared" si="218"/>
        <v>18.65416666666771</v>
      </c>
      <c r="K4505" s="26" t="e">
        <f t="shared" si="217"/>
        <v>#REF!</v>
      </c>
      <c r="L4505" s="75" t="e">
        <f t="shared" si="219"/>
        <v>#REF!</v>
      </c>
      <c r="O4505" s="13"/>
      <c r="P4505" s="74"/>
      <c r="Q4505" s="26"/>
      <c r="R4505" s="75"/>
    </row>
    <row r="4506" spans="7:18" x14ac:dyDescent="0.25">
      <c r="G4506" s="13"/>
      <c r="H4506" s="13"/>
      <c r="I4506" s="13">
        <v>447.80000000002502</v>
      </c>
      <c r="J4506" s="74">
        <f t="shared" si="218"/>
        <v>18.658333333334376</v>
      </c>
      <c r="K4506" s="26" t="e">
        <f t="shared" si="217"/>
        <v>#REF!</v>
      </c>
      <c r="L4506" s="75" t="e">
        <f t="shared" si="219"/>
        <v>#REF!</v>
      </c>
      <c r="O4506" s="13"/>
      <c r="P4506" s="74"/>
      <c r="Q4506" s="26"/>
      <c r="R4506" s="75"/>
    </row>
    <row r="4507" spans="7:18" x14ac:dyDescent="0.25">
      <c r="G4507" s="13"/>
      <c r="H4507" s="13"/>
      <c r="I4507" s="13">
        <v>447.90000000002499</v>
      </c>
      <c r="J4507" s="74">
        <f t="shared" si="218"/>
        <v>18.662500000001042</v>
      </c>
      <c r="K4507" s="26" t="e">
        <f t="shared" si="217"/>
        <v>#REF!</v>
      </c>
      <c r="L4507" s="75" t="e">
        <f t="shared" si="219"/>
        <v>#REF!</v>
      </c>
      <c r="O4507" s="13"/>
      <c r="P4507" s="74"/>
      <c r="Q4507" s="26"/>
      <c r="R4507" s="75"/>
    </row>
    <row r="4508" spans="7:18" x14ac:dyDescent="0.25">
      <c r="G4508" s="13"/>
      <c r="H4508" s="13"/>
      <c r="I4508" s="13">
        <v>448.00000000002501</v>
      </c>
      <c r="J4508" s="74">
        <f t="shared" si="218"/>
        <v>18.666666666667709</v>
      </c>
      <c r="K4508" s="26" t="e">
        <f t="shared" ref="K4508:K4571" si="220">100%-EXP(-I4508/24*$B$10)</f>
        <v>#REF!</v>
      </c>
      <c r="L4508" s="75" t="e">
        <f t="shared" si="219"/>
        <v>#REF!</v>
      </c>
      <c r="O4508" s="13"/>
      <c r="P4508" s="74"/>
      <c r="Q4508" s="26"/>
      <c r="R4508" s="75"/>
    </row>
    <row r="4509" spans="7:18" x14ac:dyDescent="0.25">
      <c r="G4509" s="13"/>
      <c r="H4509" s="13"/>
      <c r="I4509" s="13">
        <v>448.100000000026</v>
      </c>
      <c r="J4509" s="74">
        <f t="shared" si="218"/>
        <v>18.670833333334418</v>
      </c>
      <c r="K4509" s="26" t="e">
        <f t="shared" si="220"/>
        <v>#REF!</v>
      </c>
      <c r="L4509" s="75" t="e">
        <f t="shared" si="219"/>
        <v>#REF!</v>
      </c>
      <c r="O4509" s="13"/>
      <c r="P4509" s="74"/>
      <c r="Q4509" s="26"/>
      <c r="R4509" s="75"/>
    </row>
    <row r="4510" spans="7:18" x14ac:dyDescent="0.25">
      <c r="G4510" s="13"/>
      <c r="H4510" s="13"/>
      <c r="I4510" s="13">
        <v>448.20000000002602</v>
      </c>
      <c r="J4510" s="74">
        <f t="shared" si="218"/>
        <v>18.675000000001084</v>
      </c>
      <c r="K4510" s="26" t="e">
        <f t="shared" si="220"/>
        <v>#REF!</v>
      </c>
      <c r="L4510" s="75" t="e">
        <f t="shared" si="219"/>
        <v>#REF!</v>
      </c>
      <c r="O4510" s="13"/>
      <c r="P4510" s="74"/>
      <c r="Q4510" s="26"/>
      <c r="R4510" s="75"/>
    </row>
    <row r="4511" spans="7:18" x14ac:dyDescent="0.25">
      <c r="G4511" s="13"/>
      <c r="H4511" s="13"/>
      <c r="I4511" s="13">
        <v>448.30000000002599</v>
      </c>
      <c r="J4511" s="74">
        <f t="shared" si="218"/>
        <v>18.679166666667751</v>
      </c>
      <c r="K4511" s="26" t="e">
        <f t="shared" si="220"/>
        <v>#REF!</v>
      </c>
      <c r="L4511" s="75" t="e">
        <f t="shared" si="219"/>
        <v>#REF!</v>
      </c>
      <c r="O4511" s="13"/>
      <c r="P4511" s="74"/>
      <c r="Q4511" s="26"/>
      <c r="R4511" s="75"/>
    </row>
    <row r="4512" spans="7:18" x14ac:dyDescent="0.25">
      <c r="G4512" s="13"/>
      <c r="H4512" s="13"/>
      <c r="I4512" s="13">
        <v>448.40000000002601</v>
      </c>
      <c r="J4512" s="74">
        <f t="shared" si="218"/>
        <v>18.683333333334417</v>
      </c>
      <c r="K4512" s="26" t="e">
        <f t="shared" si="220"/>
        <v>#REF!</v>
      </c>
      <c r="L4512" s="75" t="e">
        <f t="shared" si="219"/>
        <v>#REF!</v>
      </c>
      <c r="O4512" s="13"/>
      <c r="P4512" s="74"/>
      <c r="Q4512" s="26"/>
      <c r="R4512" s="75"/>
    </row>
    <row r="4513" spans="7:18" x14ac:dyDescent="0.25">
      <c r="G4513" s="13"/>
      <c r="H4513" s="13"/>
      <c r="I4513" s="13">
        <v>448.50000000002598</v>
      </c>
      <c r="J4513" s="74">
        <f t="shared" si="218"/>
        <v>18.687500000001084</v>
      </c>
      <c r="K4513" s="26" t="e">
        <f t="shared" si="220"/>
        <v>#REF!</v>
      </c>
      <c r="L4513" s="75" t="e">
        <f t="shared" si="219"/>
        <v>#REF!</v>
      </c>
      <c r="O4513" s="13"/>
      <c r="P4513" s="74"/>
      <c r="Q4513" s="26"/>
      <c r="R4513" s="75"/>
    </row>
    <row r="4514" spans="7:18" x14ac:dyDescent="0.25">
      <c r="G4514" s="13"/>
      <c r="H4514" s="13"/>
      <c r="I4514" s="13">
        <v>448.600000000026</v>
      </c>
      <c r="J4514" s="74">
        <f t="shared" si="218"/>
        <v>18.69166666666775</v>
      </c>
      <c r="K4514" s="26" t="e">
        <f t="shared" si="220"/>
        <v>#REF!</v>
      </c>
      <c r="L4514" s="75" t="e">
        <f t="shared" si="219"/>
        <v>#REF!</v>
      </c>
      <c r="O4514" s="13"/>
      <c r="P4514" s="74"/>
      <c r="Q4514" s="26"/>
      <c r="R4514" s="75"/>
    </row>
    <row r="4515" spans="7:18" x14ac:dyDescent="0.25">
      <c r="G4515" s="13"/>
      <c r="H4515" s="13"/>
      <c r="I4515" s="13">
        <v>448.70000000002602</v>
      </c>
      <c r="J4515" s="74">
        <f t="shared" si="218"/>
        <v>18.695833333334416</v>
      </c>
      <c r="K4515" s="26" t="e">
        <f t="shared" si="220"/>
        <v>#REF!</v>
      </c>
      <c r="L4515" s="75" t="e">
        <f t="shared" si="219"/>
        <v>#REF!</v>
      </c>
      <c r="O4515" s="13"/>
      <c r="P4515" s="74"/>
      <c r="Q4515" s="26"/>
      <c r="R4515" s="75"/>
    </row>
    <row r="4516" spans="7:18" x14ac:dyDescent="0.25">
      <c r="G4516" s="13"/>
      <c r="H4516" s="13"/>
      <c r="I4516" s="13">
        <v>448.80000000002599</v>
      </c>
      <c r="J4516" s="74">
        <f t="shared" si="218"/>
        <v>18.700000000001083</v>
      </c>
      <c r="K4516" s="26" t="e">
        <f t="shared" si="220"/>
        <v>#REF!</v>
      </c>
      <c r="L4516" s="75" t="e">
        <f t="shared" si="219"/>
        <v>#REF!</v>
      </c>
      <c r="O4516" s="13"/>
      <c r="P4516" s="74"/>
      <c r="Q4516" s="26"/>
      <c r="R4516" s="75"/>
    </row>
    <row r="4517" spans="7:18" x14ac:dyDescent="0.25">
      <c r="G4517" s="13"/>
      <c r="H4517" s="13"/>
      <c r="I4517" s="13">
        <v>448.90000000002601</v>
      </c>
      <c r="J4517" s="74">
        <f t="shared" si="218"/>
        <v>18.704166666667749</v>
      </c>
      <c r="K4517" s="26" t="e">
        <f t="shared" si="220"/>
        <v>#REF!</v>
      </c>
      <c r="L4517" s="75" t="e">
        <f t="shared" si="219"/>
        <v>#REF!</v>
      </c>
      <c r="O4517" s="13"/>
      <c r="P4517" s="74"/>
      <c r="Q4517" s="26"/>
      <c r="R4517" s="75"/>
    </row>
    <row r="4518" spans="7:18" x14ac:dyDescent="0.25">
      <c r="G4518" s="13"/>
      <c r="H4518" s="13"/>
      <c r="I4518" s="13">
        <v>449.00000000002598</v>
      </c>
      <c r="J4518" s="74">
        <f t="shared" si="218"/>
        <v>18.708333333334416</v>
      </c>
      <c r="K4518" s="26" t="e">
        <f t="shared" si="220"/>
        <v>#REF!</v>
      </c>
      <c r="L4518" s="75" t="e">
        <f t="shared" si="219"/>
        <v>#REF!</v>
      </c>
      <c r="O4518" s="13"/>
      <c r="P4518" s="74"/>
      <c r="Q4518" s="26"/>
      <c r="R4518" s="75"/>
    </row>
    <row r="4519" spans="7:18" x14ac:dyDescent="0.25">
      <c r="G4519" s="13"/>
      <c r="H4519" s="13"/>
      <c r="I4519" s="13">
        <v>449.100000000026</v>
      </c>
      <c r="J4519" s="74">
        <f t="shared" si="218"/>
        <v>18.712500000001082</v>
      </c>
      <c r="K4519" s="26" t="e">
        <f t="shared" si="220"/>
        <v>#REF!</v>
      </c>
      <c r="L4519" s="75" t="e">
        <f t="shared" si="219"/>
        <v>#REF!</v>
      </c>
      <c r="O4519" s="13"/>
      <c r="P4519" s="74"/>
      <c r="Q4519" s="26"/>
      <c r="R4519" s="75"/>
    </row>
    <row r="4520" spans="7:18" x14ac:dyDescent="0.25">
      <c r="G4520" s="13"/>
      <c r="H4520" s="13"/>
      <c r="I4520" s="13">
        <v>449.20000000002602</v>
      </c>
      <c r="J4520" s="74">
        <f t="shared" si="218"/>
        <v>18.716666666667752</v>
      </c>
      <c r="K4520" s="26" t="e">
        <f t="shared" si="220"/>
        <v>#REF!</v>
      </c>
      <c r="L4520" s="75" t="e">
        <f t="shared" si="219"/>
        <v>#REF!</v>
      </c>
      <c r="O4520" s="13"/>
      <c r="P4520" s="74"/>
      <c r="Q4520" s="26"/>
      <c r="R4520" s="75"/>
    </row>
    <row r="4521" spans="7:18" x14ac:dyDescent="0.25">
      <c r="G4521" s="13"/>
      <c r="H4521" s="13"/>
      <c r="I4521" s="13">
        <v>449.30000000002599</v>
      </c>
      <c r="J4521" s="74">
        <f t="shared" si="218"/>
        <v>18.720833333334415</v>
      </c>
      <c r="K4521" s="26" t="e">
        <f t="shared" si="220"/>
        <v>#REF!</v>
      </c>
      <c r="L4521" s="75" t="e">
        <f t="shared" si="219"/>
        <v>#REF!</v>
      </c>
      <c r="O4521" s="13"/>
      <c r="P4521" s="74"/>
      <c r="Q4521" s="26"/>
      <c r="R4521" s="75"/>
    </row>
    <row r="4522" spans="7:18" x14ac:dyDescent="0.25">
      <c r="G4522" s="13"/>
      <c r="H4522" s="13"/>
      <c r="I4522" s="13">
        <v>449.40000000002601</v>
      </c>
      <c r="J4522" s="74">
        <f t="shared" si="218"/>
        <v>18.725000000001085</v>
      </c>
      <c r="K4522" s="26" t="e">
        <f t="shared" si="220"/>
        <v>#REF!</v>
      </c>
      <c r="L4522" s="75" t="e">
        <f t="shared" si="219"/>
        <v>#REF!</v>
      </c>
      <c r="O4522" s="13"/>
      <c r="P4522" s="74"/>
      <c r="Q4522" s="26"/>
      <c r="R4522" s="75"/>
    </row>
    <row r="4523" spans="7:18" x14ac:dyDescent="0.25">
      <c r="G4523" s="13"/>
      <c r="H4523" s="13"/>
      <c r="I4523" s="13">
        <v>449.50000000002598</v>
      </c>
      <c r="J4523" s="74">
        <f t="shared" si="218"/>
        <v>18.729166666667748</v>
      </c>
      <c r="K4523" s="26" t="e">
        <f t="shared" si="220"/>
        <v>#REF!</v>
      </c>
      <c r="L4523" s="75" t="e">
        <f t="shared" si="219"/>
        <v>#REF!</v>
      </c>
      <c r="O4523" s="13"/>
      <c r="P4523" s="74"/>
      <c r="Q4523" s="26"/>
      <c r="R4523" s="75"/>
    </row>
    <row r="4524" spans="7:18" x14ac:dyDescent="0.25">
      <c r="G4524" s="13"/>
      <c r="H4524" s="13"/>
      <c r="I4524" s="13">
        <v>449.600000000026</v>
      </c>
      <c r="J4524" s="74">
        <f t="shared" si="218"/>
        <v>18.733333333334418</v>
      </c>
      <c r="K4524" s="26" t="e">
        <f t="shared" si="220"/>
        <v>#REF!</v>
      </c>
      <c r="L4524" s="75" t="e">
        <f t="shared" si="219"/>
        <v>#REF!</v>
      </c>
      <c r="O4524" s="13"/>
      <c r="P4524" s="74"/>
      <c r="Q4524" s="26"/>
      <c r="R4524" s="75"/>
    </row>
    <row r="4525" spans="7:18" x14ac:dyDescent="0.25">
      <c r="G4525" s="13"/>
      <c r="H4525" s="13"/>
      <c r="I4525" s="13">
        <v>449.70000000002602</v>
      </c>
      <c r="J4525" s="74">
        <f t="shared" si="218"/>
        <v>18.737500000001084</v>
      </c>
      <c r="K4525" s="26" t="e">
        <f t="shared" si="220"/>
        <v>#REF!</v>
      </c>
      <c r="L4525" s="75" t="e">
        <f t="shared" si="219"/>
        <v>#REF!</v>
      </c>
      <c r="O4525" s="13"/>
      <c r="P4525" s="74"/>
      <c r="Q4525" s="26"/>
      <c r="R4525" s="75"/>
    </row>
    <row r="4526" spans="7:18" x14ac:dyDescent="0.25">
      <c r="G4526" s="13"/>
      <c r="H4526" s="13"/>
      <c r="I4526" s="13">
        <v>449.80000000002599</v>
      </c>
      <c r="J4526" s="74">
        <f t="shared" si="218"/>
        <v>18.741666666667751</v>
      </c>
      <c r="K4526" s="26" t="e">
        <f t="shared" si="220"/>
        <v>#REF!</v>
      </c>
      <c r="L4526" s="75" t="e">
        <f t="shared" si="219"/>
        <v>#REF!</v>
      </c>
      <c r="O4526" s="13"/>
      <c r="P4526" s="74"/>
      <c r="Q4526" s="26"/>
      <c r="R4526" s="75"/>
    </row>
    <row r="4527" spans="7:18" x14ac:dyDescent="0.25">
      <c r="G4527" s="13"/>
      <c r="H4527" s="13"/>
      <c r="I4527" s="13">
        <v>449.90000000002601</v>
      </c>
      <c r="J4527" s="74">
        <f t="shared" si="218"/>
        <v>18.745833333334417</v>
      </c>
      <c r="K4527" s="26" t="e">
        <f t="shared" si="220"/>
        <v>#REF!</v>
      </c>
      <c r="L4527" s="75" t="e">
        <f t="shared" si="219"/>
        <v>#REF!</v>
      </c>
      <c r="O4527" s="13"/>
      <c r="P4527" s="74"/>
      <c r="Q4527" s="26"/>
      <c r="R4527" s="75"/>
    </row>
    <row r="4528" spans="7:18" x14ac:dyDescent="0.25">
      <c r="G4528" s="13"/>
      <c r="H4528" s="13"/>
      <c r="I4528" s="13">
        <v>450.00000000002598</v>
      </c>
      <c r="J4528" s="74">
        <f t="shared" si="218"/>
        <v>18.750000000001084</v>
      </c>
      <c r="K4528" s="26" t="e">
        <f t="shared" si="220"/>
        <v>#REF!</v>
      </c>
      <c r="L4528" s="75" t="e">
        <f t="shared" si="219"/>
        <v>#REF!</v>
      </c>
      <c r="O4528" s="13"/>
      <c r="P4528" s="74"/>
      <c r="Q4528" s="26"/>
      <c r="R4528" s="75"/>
    </row>
    <row r="4529" spans="7:18" x14ac:dyDescent="0.25">
      <c r="G4529" s="13"/>
      <c r="H4529" s="13"/>
      <c r="I4529" s="13">
        <v>450.100000000026</v>
      </c>
      <c r="J4529" s="74">
        <f t="shared" si="218"/>
        <v>18.75416666666775</v>
      </c>
      <c r="K4529" s="26" t="e">
        <f t="shared" si="220"/>
        <v>#REF!</v>
      </c>
      <c r="L4529" s="75" t="e">
        <f t="shared" si="219"/>
        <v>#REF!</v>
      </c>
      <c r="O4529" s="13"/>
      <c r="P4529" s="74"/>
      <c r="Q4529" s="26"/>
      <c r="R4529" s="75"/>
    </row>
    <row r="4530" spans="7:18" x14ac:dyDescent="0.25">
      <c r="G4530" s="13"/>
      <c r="H4530" s="13"/>
      <c r="I4530" s="13">
        <v>450.20000000002602</v>
      </c>
      <c r="J4530" s="74">
        <f t="shared" si="218"/>
        <v>18.758333333334416</v>
      </c>
      <c r="K4530" s="26" t="e">
        <f t="shared" si="220"/>
        <v>#REF!</v>
      </c>
      <c r="L4530" s="75" t="e">
        <f t="shared" si="219"/>
        <v>#REF!</v>
      </c>
      <c r="O4530" s="13"/>
      <c r="P4530" s="74"/>
      <c r="Q4530" s="26"/>
      <c r="R4530" s="75"/>
    </row>
    <row r="4531" spans="7:18" x14ac:dyDescent="0.25">
      <c r="G4531" s="13"/>
      <c r="H4531" s="13"/>
      <c r="I4531" s="13">
        <v>450.30000000002599</v>
      </c>
      <c r="J4531" s="74">
        <f t="shared" si="218"/>
        <v>18.762500000001083</v>
      </c>
      <c r="K4531" s="26" t="e">
        <f t="shared" si="220"/>
        <v>#REF!</v>
      </c>
      <c r="L4531" s="75" t="e">
        <f t="shared" si="219"/>
        <v>#REF!</v>
      </c>
      <c r="O4531" s="13"/>
      <c r="P4531" s="74"/>
      <c r="Q4531" s="26"/>
      <c r="R4531" s="75"/>
    </row>
    <row r="4532" spans="7:18" x14ac:dyDescent="0.25">
      <c r="G4532" s="13"/>
      <c r="H4532" s="13"/>
      <c r="I4532" s="13">
        <v>450.40000000002601</v>
      </c>
      <c r="J4532" s="74">
        <f t="shared" si="218"/>
        <v>18.766666666667749</v>
      </c>
      <c r="K4532" s="26" t="e">
        <f t="shared" si="220"/>
        <v>#REF!</v>
      </c>
      <c r="L4532" s="75" t="e">
        <f t="shared" si="219"/>
        <v>#REF!</v>
      </c>
      <c r="O4532" s="13"/>
      <c r="P4532" s="74"/>
      <c r="Q4532" s="26"/>
      <c r="R4532" s="75"/>
    </row>
    <row r="4533" spans="7:18" x14ac:dyDescent="0.25">
      <c r="G4533" s="13"/>
      <c r="H4533" s="13"/>
      <c r="I4533" s="13">
        <v>450.50000000002598</v>
      </c>
      <c r="J4533" s="74">
        <f t="shared" si="218"/>
        <v>18.770833333334416</v>
      </c>
      <c r="K4533" s="26" t="e">
        <f t="shared" si="220"/>
        <v>#REF!</v>
      </c>
      <c r="L4533" s="75" t="e">
        <f t="shared" si="219"/>
        <v>#REF!</v>
      </c>
      <c r="O4533" s="13"/>
      <c r="P4533" s="74"/>
      <c r="Q4533" s="26"/>
      <c r="R4533" s="75"/>
    </row>
    <row r="4534" spans="7:18" x14ac:dyDescent="0.25">
      <c r="G4534" s="13"/>
      <c r="H4534" s="13"/>
      <c r="I4534" s="13">
        <v>450.600000000026</v>
      </c>
      <c r="J4534" s="74">
        <f t="shared" si="218"/>
        <v>18.775000000001082</v>
      </c>
      <c r="K4534" s="26" t="e">
        <f t="shared" si="220"/>
        <v>#REF!</v>
      </c>
      <c r="L4534" s="75" t="e">
        <f t="shared" si="219"/>
        <v>#REF!</v>
      </c>
      <c r="O4534" s="13"/>
      <c r="P4534" s="74"/>
      <c r="Q4534" s="26"/>
      <c r="R4534" s="75"/>
    </row>
    <row r="4535" spans="7:18" x14ac:dyDescent="0.25">
      <c r="G4535" s="13"/>
      <c r="H4535" s="13"/>
      <c r="I4535" s="13">
        <v>450.70000000002602</v>
      </c>
      <c r="J4535" s="74">
        <f t="shared" si="218"/>
        <v>18.779166666667752</v>
      </c>
      <c r="K4535" s="26" t="e">
        <f t="shared" si="220"/>
        <v>#REF!</v>
      </c>
      <c r="L4535" s="75" t="e">
        <f t="shared" si="219"/>
        <v>#REF!</v>
      </c>
      <c r="O4535" s="13"/>
      <c r="P4535" s="74"/>
      <c r="Q4535" s="26"/>
      <c r="R4535" s="75"/>
    </row>
    <row r="4536" spans="7:18" x14ac:dyDescent="0.25">
      <c r="G4536" s="13"/>
      <c r="H4536" s="13"/>
      <c r="I4536" s="13">
        <v>450.80000000002599</v>
      </c>
      <c r="J4536" s="74">
        <f t="shared" si="218"/>
        <v>18.783333333334415</v>
      </c>
      <c r="K4536" s="26" t="e">
        <f t="shared" si="220"/>
        <v>#REF!</v>
      </c>
      <c r="L4536" s="75" t="e">
        <f t="shared" si="219"/>
        <v>#REF!</v>
      </c>
      <c r="O4536" s="13"/>
      <c r="P4536" s="74"/>
      <c r="Q4536" s="26"/>
      <c r="R4536" s="75"/>
    </row>
    <row r="4537" spans="7:18" x14ac:dyDescent="0.25">
      <c r="G4537" s="13"/>
      <c r="H4537" s="13"/>
      <c r="I4537" s="13">
        <v>450.90000000002601</v>
      </c>
      <c r="J4537" s="74">
        <f t="shared" si="218"/>
        <v>18.787500000001085</v>
      </c>
      <c r="K4537" s="26" t="e">
        <f t="shared" si="220"/>
        <v>#REF!</v>
      </c>
      <c r="L4537" s="75" t="e">
        <f t="shared" si="219"/>
        <v>#REF!</v>
      </c>
      <c r="O4537" s="13"/>
      <c r="P4537" s="74"/>
      <c r="Q4537" s="26"/>
      <c r="R4537" s="75"/>
    </row>
    <row r="4538" spans="7:18" x14ac:dyDescent="0.25">
      <c r="G4538" s="13"/>
      <c r="H4538" s="13"/>
      <c r="I4538" s="13">
        <v>451.00000000002598</v>
      </c>
      <c r="J4538" s="74">
        <f t="shared" si="218"/>
        <v>18.791666666667748</v>
      </c>
      <c r="K4538" s="26" t="e">
        <f t="shared" si="220"/>
        <v>#REF!</v>
      </c>
      <c r="L4538" s="75" t="e">
        <f t="shared" si="219"/>
        <v>#REF!</v>
      </c>
      <c r="O4538" s="13"/>
      <c r="P4538" s="74"/>
      <c r="Q4538" s="26"/>
      <c r="R4538" s="75"/>
    </row>
    <row r="4539" spans="7:18" x14ac:dyDescent="0.25">
      <c r="G4539" s="13"/>
      <c r="H4539" s="13"/>
      <c r="I4539" s="13">
        <v>451.100000000026</v>
      </c>
      <c r="J4539" s="74">
        <f t="shared" si="218"/>
        <v>18.795833333334418</v>
      </c>
      <c r="K4539" s="26" t="e">
        <f t="shared" si="220"/>
        <v>#REF!</v>
      </c>
      <c r="L4539" s="75" t="e">
        <f t="shared" si="219"/>
        <v>#REF!</v>
      </c>
      <c r="O4539" s="13"/>
      <c r="P4539" s="74"/>
      <c r="Q4539" s="26"/>
      <c r="R4539" s="75"/>
    </row>
    <row r="4540" spans="7:18" x14ac:dyDescent="0.25">
      <c r="G4540" s="13"/>
      <c r="H4540" s="13"/>
      <c r="I4540" s="13">
        <v>451.20000000002602</v>
      </c>
      <c r="J4540" s="74">
        <f t="shared" si="218"/>
        <v>18.800000000001084</v>
      </c>
      <c r="K4540" s="26" t="e">
        <f t="shared" si="220"/>
        <v>#REF!</v>
      </c>
      <c r="L4540" s="75" t="e">
        <f t="shared" si="219"/>
        <v>#REF!</v>
      </c>
      <c r="O4540" s="13"/>
      <c r="P4540" s="74"/>
      <c r="Q4540" s="26"/>
      <c r="R4540" s="75"/>
    </row>
    <row r="4541" spans="7:18" x14ac:dyDescent="0.25">
      <c r="G4541" s="13"/>
      <c r="H4541" s="13"/>
      <c r="I4541" s="13">
        <v>451.30000000002599</v>
      </c>
      <c r="J4541" s="74">
        <f t="shared" si="218"/>
        <v>18.804166666667751</v>
      </c>
      <c r="K4541" s="26" t="e">
        <f t="shared" si="220"/>
        <v>#REF!</v>
      </c>
      <c r="L4541" s="75" t="e">
        <f t="shared" si="219"/>
        <v>#REF!</v>
      </c>
      <c r="O4541" s="13"/>
      <c r="P4541" s="74"/>
      <c r="Q4541" s="26"/>
      <c r="R4541" s="75"/>
    </row>
    <row r="4542" spans="7:18" x14ac:dyDescent="0.25">
      <c r="G4542" s="13"/>
      <c r="H4542" s="13"/>
      <c r="I4542" s="13">
        <v>451.40000000002601</v>
      </c>
      <c r="J4542" s="74">
        <f t="shared" si="218"/>
        <v>18.808333333334417</v>
      </c>
      <c r="K4542" s="26" t="e">
        <f t="shared" si="220"/>
        <v>#REF!</v>
      </c>
      <c r="L4542" s="75" t="e">
        <f t="shared" si="219"/>
        <v>#REF!</v>
      </c>
      <c r="O4542" s="13"/>
      <c r="P4542" s="74"/>
      <c r="Q4542" s="26"/>
      <c r="R4542" s="75"/>
    </row>
    <row r="4543" spans="7:18" x14ac:dyDescent="0.25">
      <c r="G4543" s="13"/>
      <c r="H4543" s="13"/>
      <c r="I4543" s="13">
        <v>451.50000000002598</v>
      </c>
      <c r="J4543" s="74">
        <f t="shared" si="218"/>
        <v>18.812500000001084</v>
      </c>
      <c r="K4543" s="26" t="e">
        <f t="shared" si="220"/>
        <v>#REF!</v>
      </c>
      <c r="L4543" s="75" t="e">
        <f t="shared" si="219"/>
        <v>#REF!</v>
      </c>
      <c r="O4543" s="13"/>
      <c r="P4543" s="74"/>
      <c r="Q4543" s="26"/>
      <c r="R4543" s="75"/>
    </row>
    <row r="4544" spans="7:18" x14ac:dyDescent="0.25">
      <c r="G4544" s="13"/>
      <c r="H4544" s="13"/>
      <c r="I4544" s="13">
        <v>451.600000000026</v>
      </c>
      <c r="J4544" s="74">
        <f t="shared" si="218"/>
        <v>18.81666666666775</v>
      </c>
      <c r="K4544" s="26" t="e">
        <f t="shared" si="220"/>
        <v>#REF!</v>
      </c>
      <c r="L4544" s="75" t="e">
        <f t="shared" si="219"/>
        <v>#REF!</v>
      </c>
      <c r="O4544" s="13"/>
      <c r="P4544" s="74"/>
      <c r="Q4544" s="26"/>
      <c r="R4544" s="75"/>
    </row>
    <row r="4545" spans="7:18" x14ac:dyDescent="0.25">
      <c r="G4545" s="13"/>
      <c r="H4545" s="13"/>
      <c r="I4545" s="13">
        <v>451.70000000002602</v>
      </c>
      <c r="J4545" s="74">
        <f t="shared" si="218"/>
        <v>18.820833333334416</v>
      </c>
      <c r="K4545" s="26" t="e">
        <f t="shared" si="220"/>
        <v>#REF!</v>
      </c>
      <c r="L4545" s="75" t="e">
        <f t="shared" si="219"/>
        <v>#REF!</v>
      </c>
      <c r="O4545" s="13"/>
      <c r="P4545" s="74"/>
      <c r="Q4545" s="26"/>
      <c r="R4545" s="75"/>
    </row>
    <row r="4546" spans="7:18" x14ac:dyDescent="0.25">
      <c r="G4546" s="13"/>
      <c r="H4546" s="13"/>
      <c r="I4546" s="13">
        <v>451.80000000002599</v>
      </c>
      <c r="J4546" s="74">
        <f t="shared" si="218"/>
        <v>18.825000000001083</v>
      </c>
      <c r="K4546" s="26" t="e">
        <f t="shared" si="220"/>
        <v>#REF!</v>
      </c>
      <c r="L4546" s="75" t="e">
        <f t="shared" si="219"/>
        <v>#REF!</v>
      </c>
      <c r="O4546" s="13"/>
      <c r="P4546" s="74"/>
      <c r="Q4546" s="26"/>
      <c r="R4546" s="75"/>
    </row>
    <row r="4547" spans="7:18" x14ac:dyDescent="0.25">
      <c r="G4547" s="13"/>
      <c r="H4547" s="13"/>
      <c r="I4547" s="13">
        <v>451.90000000002601</v>
      </c>
      <c r="J4547" s="74">
        <f t="shared" ref="J4547:J4610" si="221">I4547/24</f>
        <v>18.829166666667749</v>
      </c>
      <c r="K4547" s="26" t="e">
        <f t="shared" si="220"/>
        <v>#REF!</v>
      </c>
      <c r="L4547" s="75" t="e">
        <f t="shared" ref="L4547:L4610" si="222">K4547-K4546</f>
        <v>#REF!</v>
      </c>
      <c r="O4547" s="13"/>
      <c r="P4547" s="74"/>
      <c r="Q4547" s="26"/>
      <c r="R4547" s="75"/>
    </row>
    <row r="4548" spans="7:18" x14ac:dyDescent="0.25">
      <c r="G4548" s="13"/>
      <c r="H4548" s="13"/>
      <c r="I4548" s="13">
        <v>452.00000000002598</v>
      </c>
      <c r="J4548" s="74">
        <f t="shared" si="221"/>
        <v>18.833333333334416</v>
      </c>
      <c r="K4548" s="26" t="e">
        <f t="shared" si="220"/>
        <v>#REF!</v>
      </c>
      <c r="L4548" s="75" t="e">
        <f t="shared" si="222"/>
        <v>#REF!</v>
      </c>
      <c r="O4548" s="13"/>
      <c r="P4548" s="74"/>
      <c r="Q4548" s="26"/>
      <c r="R4548" s="75"/>
    </row>
    <row r="4549" spans="7:18" x14ac:dyDescent="0.25">
      <c r="G4549" s="13"/>
      <c r="H4549" s="13"/>
      <c r="I4549" s="13">
        <v>452.100000000026</v>
      </c>
      <c r="J4549" s="74">
        <f t="shared" si="221"/>
        <v>18.837500000001082</v>
      </c>
      <c r="K4549" s="26" t="e">
        <f t="shared" si="220"/>
        <v>#REF!</v>
      </c>
      <c r="L4549" s="75" t="e">
        <f t="shared" si="222"/>
        <v>#REF!</v>
      </c>
      <c r="O4549" s="13"/>
      <c r="P4549" s="74"/>
      <c r="Q4549" s="26"/>
      <c r="R4549" s="75"/>
    </row>
    <row r="4550" spans="7:18" x14ac:dyDescent="0.25">
      <c r="G4550" s="13"/>
      <c r="H4550" s="13"/>
      <c r="I4550" s="13">
        <v>452.20000000002602</v>
      </c>
      <c r="J4550" s="74">
        <f t="shared" si="221"/>
        <v>18.841666666667752</v>
      </c>
      <c r="K4550" s="26" t="e">
        <f t="shared" si="220"/>
        <v>#REF!</v>
      </c>
      <c r="L4550" s="75" t="e">
        <f t="shared" si="222"/>
        <v>#REF!</v>
      </c>
      <c r="O4550" s="13"/>
      <c r="P4550" s="74"/>
      <c r="Q4550" s="26"/>
      <c r="R4550" s="75"/>
    </row>
    <row r="4551" spans="7:18" x14ac:dyDescent="0.25">
      <c r="G4551" s="13"/>
      <c r="H4551" s="13"/>
      <c r="I4551" s="13">
        <v>452.30000000002599</v>
      </c>
      <c r="J4551" s="74">
        <f t="shared" si="221"/>
        <v>18.845833333334415</v>
      </c>
      <c r="K4551" s="26" t="e">
        <f t="shared" si="220"/>
        <v>#REF!</v>
      </c>
      <c r="L4551" s="75" t="e">
        <f t="shared" si="222"/>
        <v>#REF!</v>
      </c>
      <c r="O4551" s="13"/>
      <c r="P4551" s="74"/>
      <c r="Q4551" s="26"/>
      <c r="R4551" s="75"/>
    </row>
    <row r="4552" spans="7:18" x14ac:dyDescent="0.25">
      <c r="G4552" s="13"/>
      <c r="H4552" s="13"/>
      <c r="I4552" s="13">
        <v>452.40000000002601</v>
      </c>
      <c r="J4552" s="74">
        <f t="shared" si="221"/>
        <v>18.850000000001085</v>
      </c>
      <c r="K4552" s="26" t="e">
        <f t="shared" si="220"/>
        <v>#REF!</v>
      </c>
      <c r="L4552" s="75" t="e">
        <f t="shared" si="222"/>
        <v>#REF!</v>
      </c>
      <c r="O4552" s="13"/>
      <c r="P4552" s="74"/>
      <c r="Q4552" s="26"/>
      <c r="R4552" s="75"/>
    </row>
    <row r="4553" spans="7:18" x14ac:dyDescent="0.25">
      <c r="G4553" s="13"/>
      <c r="H4553" s="13"/>
      <c r="I4553" s="13">
        <v>452.500000000027</v>
      </c>
      <c r="J4553" s="74">
        <f t="shared" si="221"/>
        <v>18.854166666667791</v>
      </c>
      <c r="K4553" s="26" t="e">
        <f t="shared" si="220"/>
        <v>#REF!</v>
      </c>
      <c r="L4553" s="75" t="e">
        <f t="shared" si="222"/>
        <v>#REF!</v>
      </c>
      <c r="O4553" s="13"/>
      <c r="P4553" s="74"/>
      <c r="Q4553" s="26"/>
      <c r="R4553" s="75"/>
    </row>
    <row r="4554" spans="7:18" x14ac:dyDescent="0.25">
      <c r="G4554" s="13"/>
      <c r="H4554" s="13"/>
      <c r="I4554" s="13">
        <v>452.60000000002702</v>
      </c>
      <c r="J4554" s="74">
        <f t="shared" si="221"/>
        <v>18.85833333333446</v>
      </c>
      <c r="K4554" s="26" t="e">
        <f t="shared" si="220"/>
        <v>#REF!</v>
      </c>
      <c r="L4554" s="75" t="e">
        <f t="shared" si="222"/>
        <v>#REF!</v>
      </c>
      <c r="O4554" s="13"/>
      <c r="P4554" s="74"/>
      <c r="Q4554" s="26"/>
      <c r="R4554" s="75"/>
    </row>
    <row r="4555" spans="7:18" x14ac:dyDescent="0.25">
      <c r="G4555" s="13"/>
      <c r="H4555" s="13"/>
      <c r="I4555" s="13">
        <v>452.70000000002699</v>
      </c>
      <c r="J4555" s="74">
        <f t="shared" si="221"/>
        <v>18.862500000001123</v>
      </c>
      <c r="K4555" s="26" t="e">
        <f t="shared" si="220"/>
        <v>#REF!</v>
      </c>
      <c r="L4555" s="75" t="e">
        <f t="shared" si="222"/>
        <v>#REF!</v>
      </c>
      <c r="O4555" s="13"/>
      <c r="P4555" s="74"/>
      <c r="Q4555" s="26"/>
      <c r="R4555" s="75"/>
    </row>
    <row r="4556" spans="7:18" x14ac:dyDescent="0.25">
      <c r="G4556" s="13"/>
      <c r="H4556" s="13"/>
      <c r="I4556" s="13">
        <v>452.80000000002701</v>
      </c>
      <c r="J4556" s="74">
        <f t="shared" si="221"/>
        <v>18.866666666667793</v>
      </c>
      <c r="K4556" s="26" t="e">
        <f t="shared" si="220"/>
        <v>#REF!</v>
      </c>
      <c r="L4556" s="75" t="e">
        <f t="shared" si="222"/>
        <v>#REF!</v>
      </c>
      <c r="O4556" s="13"/>
      <c r="P4556" s="74"/>
      <c r="Q4556" s="26"/>
      <c r="R4556" s="75"/>
    </row>
    <row r="4557" spans="7:18" x14ac:dyDescent="0.25">
      <c r="G4557" s="13"/>
      <c r="H4557" s="13"/>
      <c r="I4557" s="13">
        <v>452.90000000002698</v>
      </c>
      <c r="J4557" s="74">
        <f t="shared" si="221"/>
        <v>18.870833333334456</v>
      </c>
      <c r="K4557" s="26" t="e">
        <f t="shared" si="220"/>
        <v>#REF!</v>
      </c>
      <c r="L4557" s="75" t="e">
        <f t="shared" si="222"/>
        <v>#REF!</v>
      </c>
      <c r="O4557" s="13"/>
      <c r="P4557" s="74"/>
      <c r="Q4557" s="26"/>
      <c r="R4557" s="75"/>
    </row>
    <row r="4558" spans="7:18" x14ac:dyDescent="0.25">
      <c r="G4558" s="13"/>
      <c r="H4558" s="13"/>
      <c r="I4558" s="13">
        <v>453.000000000027</v>
      </c>
      <c r="J4558" s="74">
        <f t="shared" si="221"/>
        <v>18.875000000001126</v>
      </c>
      <c r="K4558" s="26" t="e">
        <f t="shared" si="220"/>
        <v>#REF!</v>
      </c>
      <c r="L4558" s="75" t="e">
        <f t="shared" si="222"/>
        <v>#REF!</v>
      </c>
      <c r="O4558" s="13"/>
      <c r="P4558" s="74"/>
      <c r="Q4558" s="26"/>
      <c r="R4558" s="75"/>
    </row>
    <row r="4559" spans="7:18" x14ac:dyDescent="0.25">
      <c r="G4559" s="13"/>
      <c r="H4559" s="13"/>
      <c r="I4559" s="13">
        <v>453.10000000002702</v>
      </c>
      <c r="J4559" s="74">
        <f t="shared" si="221"/>
        <v>18.879166666667793</v>
      </c>
      <c r="K4559" s="26" t="e">
        <f t="shared" si="220"/>
        <v>#REF!</v>
      </c>
      <c r="L4559" s="75" t="e">
        <f t="shared" si="222"/>
        <v>#REF!</v>
      </c>
      <c r="O4559" s="13"/>
      <c r="P4559" s="74"/>
      <c r="Q4559" s="26"/>
      <c r="R4559" s="75"/>
    </row>
    <row r="4560" spans="7:18" x14ac:dyDescent="0.25">
      <c r="G4560" s="13"/>
      <c r="H4560" s="13"/>
      <c r="I4560" s="13">
        <v>453.20000000002699</v>
      </c>
      <c r="J4560" s="74">
        <f t="shared" si="221"/>
        <v>18.883333333334459</v>
      </c>
      <c r="K4560" s="26" t="e">
        <f t="shared" si="220"/>
        <v>#REF!</v>
      </c>
      <c r="L4560" s="75" t="e">
        <f t="shared" si="222"/>
        <v>#REF!</v>
      </c>
      <c r="O4560" s="13"/>
      <c r="P4560" s="74"/>
      <c r="Q4560" s="26"/>
      <c r="R4560" s="75"/>
    </row>
    <row r="4561" spans="7:18" x14ac:dyDescent="0.25">
      <c r="G4561" s="13"/>
      <c r="H4561" s="13"/>
      <c r="I4561" s="13">
        <v>453.30000000002701</v>
      </c>
      <c r="J4561" s="74">
        <f t="shared" si="221"/>
        <v>18.887500000001125</v>
      </c>
      <c r="K4561" s="26" t="e">
        <f t="shared" si="220"/>
        <v>#REF!</v>
      </c>
      <c r="L4561" s="75" t="e">
        <f t="shared" si="222"/>
        <v>#REF!</v>
      </c>
      <c r="O4561" s="13"/>
      <c r="P4561" s="74"/>
      <c r="Q4561" s="26"/>
      <c r="R4561" s="75"/>
    </row>
    <row r="4562" spans="7:18" x14ac:dyDescent="0.25">
      <c r="G4562" s="13"/>
      <c r="H4562" s="13"/>
      <c r="I4562" s="13">
        <v>453.40000000002698</v>
      </c>
      <c r="J4562" s="74">
        <f t="shared" si="221"/>
        <v>18.891666666667792</v>
      </c>
      <c r="K4562" s="26" t="e">
        <f t="shared" si="220"/>
        <v>#REF!</v>
      </c>
      <c r="L4562" s="75" t="e">
        <f t="shared" si="222"/>
        <v>#REF!</v>
      </c>
      <c r="O4562" s="13"/>
      <c r="P4562" s="74"/>
      <c r="Q4562" s="26"/>
      <c r="R4562" s="75"/>
    </row>
    <row r="4563" spans="7:18" x14ac:dyDescent="0.25">
      <c r="G4563" s="13"/>
      <c r="H4563" s="13"/>
      <c r="I4563" s="13">
        <v>453.500000000027</v>
      </c>
      <c r="J4563" s="74">
        <f t="shared" si="221"/>
        <v>18.895833333334458</v>
      </c>
      <c r="K4563" s="26" t="e">
        <f t="shared" si="220"/>
        <v>#REF!</v>
      </c>
      <c r="L4563" s="75" t="e">
        <f t="shared" si="222"/>
        <v>#REF!</v>
      </c>
      <c r="O4563" s="13"/>
      <c r="P4563" s="74"/>
      <c r="Q4563" s="26"/>
      <c r="R4563" s="75"/>
    </row>
    <row r="4564" spans="7:18" x14ac:dyDescent="0.25">
      <c r="G4564" s="13"/>
      <c r="H4564" s="13"/>
      <c r="I4564" s="13">
        <v>453.60000000002702</v>
      </c>
      <c r="J4564" s="74">
        <f t="shared" si="221"/>
        <v>18.900000000001125</v>
      </c>
      <c r="K4564" s="26" t="e">
        <f t="shared" si="220"/>
        <v>#REF!</v>
      </c>
      <c r="L4564" s="75" t="e">
        <f t="shared" si="222"/>
        <v>#REF!</v>
      </c>
      <c r="O4564" s="13"/>
      <c r="P4564" s="74"/>
      <c r="Q4564" s="26"/>
      <c r="R4564" s="75"/>
    </row>
    <row r="4565" spans="7:18" x14ac:dyDescent="0.25">
      <c r="G4565" s="13"/>
      <c r="H4565" s="13"/>
      <c r="I4565" s="13">
        <v>453.70000000002699</v>
      </c>
      <c r="J4565" s="74">
        <f t="shared" si="221"/>
        <v>18.904166666667791</v>
      </c>
      <c r="K4565" s="26" t="e">
        <f t="shared" si="220"/>
        <v>#REF!</v>
      </c>
      <c r="L4565" s="75" t="e">
        <f t="shared" si="222"/>
        <v>#REF!</v>
      </c>
      <c r="O4565" s="13"/>
      <c r="P4565" s="74"/>
      <c r="Q4565" s="26"/>
      <c r="R4565" s="75"/>
    </row>
    <row r="4566" spans="7:18" x14ac:dyDescent="0.25">
      <c r="G4566" s="13"/>
      <c r="H4566" s="13"/>
      <c r="I4566" s="13">
        <v>453.80000000002701</v>
      </c>
      <c r="J4566" s="74">
        <f t="shared" si="221"/>
        <v>18.908333333334458</v>
      </c>
      <c r="K4566" s="26" t="e">
        <f t="shared" si="220"/>
        <v>#REF!</v>
      </c>
      <c r="L4566" s="75" t="e">
        <f t="shared" si="222"/>
        <v>#REF!</v>
      </c>
      <c r="O4566" s="13"/>
      <c r="P4566" s="74"/>
      <c r="Q4566" s="26"/>
      <c r="R4566" s="75"/>
    </row>
    <row r="4567" spans="7:18" x14ac:dyDescent="0.25">
      <c r="G4567" s="13"/>
      <c r="H4567" s="13"/>
      <c r="I4567" s="13">
        <v>453.90000000002698</v>
      </c>
      <c r="J4567" s="74">
        <f t="shared" si="221"/>
        <v>18.912500000001124</v>
      </c>
      <c r="K4567" s="26" t="e">
        <f t="shared" si="220"/>
        <v>#REF!</v>
      </c>
      <c r="L4567" s="75" t="e">
        <f t="shared" si="222"/>
        <v>#REF!</v>
      </c>
      <c r="O4567" s="13"/>
      <c r="P4567" s="74"/>
      <c r="Q4567" s="26"/>
      <c r="R4567" s="75"/>
    </row>
    <row r="4568" spans="7:18" x14ac:dyDescent="0.25">
      <c r="G4568" s="13"/>
      <c r="H4568" s="13"/>
      <c r="I4568" s="13">
        <v>454.000000000027</v>
      </c>
      <c r="J4568" s="74">
        <f t="shared" si="221"/>
        <v>18.916666666667791</v>
      </c>
      <c r="K4568" s="26" t="e">
        <f t="shared" si="220"/>
        <v>#REF!</v>
      </c>
      <c r="L4568" s="75" t="e">
        <f t="shared" si="222"/>
        <v>#REF!</v>
      </c>
      <c r="O4568" s="13"/>
      <c r="P4568" s="74"/>
      <c r="Q4568" s="26"/>
      <c r="R4568" s="75"/>
    </row>
    <row r="4569" spans="7:18" x14ac:dyDescent="0.25">
      <c r="G4569" s="13"/>
      <c r="H4569" s="13"/>
      <c r="I4569" s="13">
        <v>454.10000000002702</v>
      </c>
      <c r="J4569" s="74">
        <f t="shared" si="221"/>
        <v>18.92083333333446</v>
      </c>
      <c r="K4569" s="26" t="e">
        <f t="shared" si="220"/>
        <v>#REF!</v>
      </c>
      <c r="L4569" s="75" t="e">
        <f t="shared" si="222"/>
        <v>#REF!</v>
      </c>
      <c r="O4569" s="13"/>
      <c r="P4569" s="74"/>
      <c r="Q4569" s="26"/>
      <c r="R4569" s="75"/>
    </row>
    <row r="4570" spans="7:18" x14ac:dyDescent="0.25">
      <c r="G4570" s="13"/>
      <c r="H4570" s="13"/>
      <c r="I4570" s="13">
        <v>454.20000000002699</v>
      </c>
      <c r="J4570" s="74">
        <f t="shared" si="221"/>
        <v>18.925000000001123</v>
      </c>
      <c r="K4570" s="26" t="e">
        <f t="shared" si="220"/>
        <v>#REF!</v>
      </c>
      <c r="L4570" s="75" t="e">
        <f t="shared" si="222"/>
        <v>#REF!</v>
      </c>
      <c r="O4570" s="13"/>
      <c r="P4570" s="74"/>
      <c r="Q4570" s="26"/>
      <c r="R4570" s="75"/>
    </row>
    <row r="4571" spans="7:18" x14ac:dyDescent="0.25">
      <c r="G4571" s="13"/>
      <c r="H4571" s="13"/>
      <c r="I4571" s="13">
        <v>454.30000000002701</v>
      </c>
      <c r="J4571" s="74">
        <f t="shared" si="221"/>
        <v>18.929166666667793</v>
      </c>
      <c r="K4571" s="26" t="e">
        <f t="shared" si="220"/>
        <v>#REF!</v>
      </c>
      <c r="L4571" s="75" t="e">
        <f t="shared" si="222"/>
        <v>#REF!</v>
      </c>
      <c r="O4571" s="13"/>
      <c r="P4571" s="74"/>
      <c r="Q4571" s="26"/>
      <c r="R4571" s="75"/>
    </row>
    <row r="4572" spans="7:18" x14ac:dyDescent="0.25">
      <c r="G4572" s="13"/>
      <c r="H4572" s="13"/>
      <c r="I4572" s="13">
        <v>454.40000000002698</v>
      </c>
      <c r="J4572" s="74">
        <f t="shared" si="221"/>
        <v>18.933333333334456</v>
      </c>
      <c r="K4572" s="26" t="e">
        <f t="shared" ref="K4572:K4635" si="223">100%-EXP(-I4572/24*$B$10)</f>
        <v>#REF!</v>
      </c>
      <c r="L4572" s="75" t="e">
        <f t="shared" si="222"/>
        <v>#REF!</v>
      </c>
      <c r="O4572" s="13"/>
      <c r="P4572" s="74"/>
      <c r="Q4572" s="26"/>
      <c r="R4572" s="75"/>
    </row>
    <row r="4573" spans="7:18" x14ac:dyDescent="0.25">
      <c r="G4573" s="13"/>
      <c r="H4573" s="13"/>
      <c r="I4573" s="13">
        <v>454.500000000027</v>
      </c>
      <c r="J4573" s="74">
        <f t="shared" si="221"/>
        <v>18.937500000001126</v>
      </c>
      <c r="K4573" s="26" t="e">
        <f t="shared" si="223"/>
        <v>#REF!</v>
      </c>
      <c r="L4573" s="75" t="e">
        <f t="shared" si="222"/>
        <v>#REF!</v>
      </c>
      <c r="O4573" s="13"/>
      <c r="P4573" s="74"/>
      <c r="Q4573" s="26"/>
      <c r="R4573" s="75"/>
    </row>
    <row r="4574" spans="7:18" x14ac:dyDescent="0.25">
      <c r="G4574" s="13"/>
      <c r="H4574" s="13"/>
      <c r="I4574" s="13">
        <v>454.60000000002702</v>
      </c>
      <c r="J4574" s="74">
        <f t="shared" si="221"/>
        <v>18.941666666667793</v>
      </c>
      <c r="K4574" s="26" t="e">
        <f t="shared" si="223"/>
        <v>#REF!</v>
      </c>
      <c r="L4574" s="75" t="e">
        <f t="shared" si="222"/>
        <v>#REF!</v>
      </c>
      <c r="O4574" s="13"/>
      <c r="P4574" s="74"/>
      <c r="Q4574" s="26"/>
      <c r="R4574" s="75"/>
    </row>
    <row r="4575" spans="7:18" x14ac:dyDescent="0.25">
      <c r="G4575" s="13"/>
      <c r="H4575" s="13"/>
      <c r="I4575" s="13">
        <v>454.70000000002699</v>
      </c>
      <c r="J4575" s="74">
        <f t="shared" si="221"/>
        <v>18.945833333334459</v>
      </c>
      <c r="K4575" s="26" t="e">
        <f t="shared" si="223"/>
        <v>#REF!</v>
      </c>
      <c r="L4575" s="75" t="e">
        <f t="shared" si="222"/>
        <v>#REF!</v>
      </c>
      <c r="O4575" s="13"/>
      <c r="P4575" s="74"/>
      <c r="Q4575" s="26"/>
      <c r="R4575" s="75"/>
    </row>
    <row r="4576" spans="7:18" x14ac:dyDescent="0.25">
      <c r="G4576" s="13"/>
      <c r="H4576" s="13"/>
      <c r="I4576" s="13">
        <v>454.80000000002701</v>
      </c>
      <c r="J4576" s="74">
        <f t="shared" si="221"/>
        <v>18.950000000001125</v>
      </c>
      <c r="K4576" s="26" t="e">
        <f t="shared" si="223"/>
        <v>#REF!</v>
      </c>
      <c r="L4576" s="75" t="e">
        <f t="shared" si="222"/>
        <v>#REF!</v>
      </c>
      <c r="O4576" s="13"/>
      <c r="P4576" s="74"/>
      <c r="Q4576" s="26"/>
      <c r="R4576" s="75"/>
    </row>
    <row r="4577" spans="7:18" x14ac:dyDescent="0.25">
      <c r="G4577" s="13"/>
      <c r="H4577" s="13"/>
      <c r="I4577" s="13">
        <v>454.90000000002698</v>
      </c>
      <c r="J4577" s="74">
        <f t="shared" si="221"/>
        <v>18.954166666667792</v>
      </c>
      <c r="K4577" s="26" t="e">
        <f t="shared" si="223"/>
        <v>#REF!</v>
      </c>
      <c r="L4577" s="75" t="e">
        <f t="shared" si="222"/>
        <v>#REF!</v>
      </c>
      <c r="O4577" s="13"/>
      <c r="P4577" s="74"/>
      <c r="Q4577" s="26"/>
      <c r="R4577" s="75"/>
    </row>
    <row r="4578" spans="7:18" x14ac:dyDescent="0.25">
      <c r="G4578" s="13"/>
      <c r="H4578" s="13"/>
      <c r="I4578" s="13">
        <v>455.000000000027</v>
      </c>
      <c r="J4578" s="74">
        <f t="shared" si="221"/>
        <v>18.958333333334458</v>
      </c>
      <c r="K4578" s="26" t="e">
        <f t="shared" si="223"/>
        <v>#REF!</v>
      </c>
      <c r="L4578" s="75" t="e">
        <f t="shared" si="222"/>
        <v>#REF!</v>
      </c>
      <c r="O4578" s="13"/>
      <c r="P4578" s="74"/>
      <c r="Q4578" s="26"/>
      <c r="R4578" s="75"/>
    </row>
    <row r="4579" spans="7:18" x14ac:dyDescent="0.25">
      <c r="G4579" s="13"/>
      <c r="H4579" s="13"/>
      <c r="I4579" s="13">
        <v>455.10000000002702</v>
      </c>
      <c r="J4579" s="74">
        <f t="shared" si="221"/>
        <v>18.962500000001125</v>
      </c>
      <c r="K4579" s="26" t="e">
        <f t="shared" si="223"/>
        <v>#REF!</v>
      </c>
      <c r="L4579" s="75" t="e">
        <f t="shared" si="222"/>
        <v>#REF!</v>
      </c>
      <c r="O4579" s="13"/>
      <c r="P4579" s="74"/>
      <c r="Q4579" s="26"/>
      <c r="R4579" s="75"/>
    </row>
    <row r="4580" spans="7:18" x14ac:dyDescent="0.25">
      <c r="G4580" s="13"/>
      <c r="H4580" s="13"/>
      <c r="I4580" s="13">
        <v>455.20000000002699</v>
      </c>
      <c r="J4580" s="74">
        <f t="shared" si="221"/>
        <v>18.966666666667791</v>
      </c>
      <c r="K4580" s="26" t="e">
        <f t="shared" si="223"/>
        <v>#REF!</v>
      </c>
      <c r="L4580" s="75" t="e">
        <f t="shared" si="222"/>
        <v>#REF!</v>
      </c>
      <c r="O4580" s="13"/>
      <c r="P4580" s="74"/>
      <c r="Q4580" s="26"/>
      <c r="R4580" s="75"/>
    </row>
    <row r="4581" spans="7:18" x14ac:dyDescent="0.25">
      <c r="G4581" s="13"/>
      <c r="H4581" s="13"/>
      <c r="I4581" s="13">
        <v>455.30000000002701</v>
      </c>
      <c r="J4581" s="74">
        <f t="shared" si="221"/>
        <v>18.970833333334458</v>
      </c>
      <c r="K4581" s="26" t="e">
        <f t="shared" si="223"/>
        <v>#REF!</v>
      </c>
      <c r="L4581" s="75" t="e">
        <f t="shared" si="222"/>
        <v>#REF!</v>
      </c>
      <c r="O4581" s="13"/>
      <c r="P4581" s="74"/>
      <c r="Q4581" s="26"/>
      <c r="R4581" s="75"/>
    </row>
    <row r="4582" spans="7:18" x14ac:dyDescent="0.25">
      <c r="G4582" s="13"/>
      <c r="H4582" s="13"/>
      <c r="I4582" s="13">
        <v>455.40000000002698</v>
      </c>
      <c r="J4582" s="74">
        <f t="shared" si="221"/>
        <v>18.975000000001124</v>
      </c>
      <c r="K4582" s="26" t="e">
        <f t="shared" si="223"/>
        <v>#REF!</v>
      </c>
      <c r="L4582" s="75" t="e">
        <f t="shared" si="222"/>
        <v>#REF!</v>
      </c>
      <c r="O4582" s="13"/>
      <c r="P4582" s="74"/>
      <c r="Q4582" s="26"/>
      <c r="R4582" s="75"/>
    </row>
    <row r="4583" spans="7:18" x14ac:dyDescent="0.25">
      <c r="G4583" s="13"/>
      <c r="H4583" s="13"/>
      <c r="I4583" s="13">
        <v>455.500000000027</v>
      </c>
      <c r="J4583" s="74">
        <f t="shared" si="221"/>
        <v>18.979166666667791</v>
      </c>
      <c r="K4583" s="26" t="e">
        <f t="shared" si="223"/>
        <v>#REF!</v>
      </c>
      <c r="L4583" s="75" t="e">
        <f t="shared" si="222"/>
        <v>#REF!</v>
      </c>
      <c r="O4583" s="13"/>
      <c r="P4583" s="74"/>
      <c r="Q4583" s="26"/>
      <c r="R4583" s="75"/>
    </row>
    <row r="4584" spans="7:18" x14ac:dyDescent="0.25">
      <c r="G4584" s="13"/>
      <c r="H4584" s="13"/>
      <c r="I4584" s="13">
        <v>455.60000000002702</v>
      </c>
      <c r="J4584" s="74">
        <f t="shared" si="221"/>
        <v>18.98333333333446</v>
      </c>
      <c r="K4584" s="26" t="e">
        <f t="shared" si="223"/>
        <v>#REF!</v>
      </c>
      <c r="L4584" s="75" t="e">
        <f t="shared" si="222"/>
        <v>#REF!</v>
      </c>
      <c r="O4584" s="13"/>
      <c r="P4584" s="74"/>
      <c r="Q4584" s="26"/>
      <c r="R4584" s="75"/>
    </row>
    <row r="4585" spans="7:18" x14ac:dyDescent="0.25">
      <c r="G4585" s="13"/>
      <c r="H4585" s="13"/>
      <c r="I4585" s="13">
        <v>455.70000000002699</v>
      </c>
      <c r="J4585" s="74">
        <f t="shared" si="221"/>
        <v>18.987500000001123</v>
      </c>
      <c r="K4585" s="26" t="e">
        <f t="shared" si="223"/>
        <v>#REF!</v>
      </c>
      <c r="L4585" s="75" t="e">
        <f t="shared" si="222"/>
        <v>#REF!</v>
      </c>
      <c r="O4585" s="13"/>
      <c r="P4585" s="74"/>
      <c r="Q4585" s="26"/>
      <c r="R4585" s="75"/>
    </row>
    <row r="4586" spans="7:18" x14ac:dyDescent="0.25">
      <c r="G4586" s="13"/>
      <c r="H4586" s="13"/>
      <c r="I4586" s="13">
        <v>455.80000000002701</v>
      </c>
      <c r="J4586" s="74">
        <f t="shared" si="221"/>
        <v>18.991666666667793</v>
      </c>
      <c r="K4586" s="26" t="e">
        <f t="shared" si="223"/>
        <v>#REF!</v>
      </c>
      <c r="L4586" s="75" t="e">
        <f t="shared" si="222"/>
        <v>#REF!</v>
      </c>
      <c r="O4586" s="13"/>
      <c r="P4586" s="74"/>
      <c r="Q4586" s="26"/>
      <c r="R4586" s="75"/>
    </row>
    <row r="4587" spans="7:18" x14ac:dyDescent="0.25">
      <c r="G4587" s="13"/>
      <c r="H4587" s="13"/>
      <c r="I4587" s="13">
        <v>455.90000000002698</v>
      </c>
      <c r="J4587" s="74">
        <f t="shared" si="221"/>
        <v>18.995833333334456</v>
      </c>
      <c r="K4587" s="26" t="e">
        <f t="shared" si="223"/>
        <v>#REF!</v>
      </c>
      <c r="L4587" s="75" t="e">
        <f t="shared" si="222"/>
        <v>#REF!</v>
      </c>
      <c r="O4587" s="13"/>
      <c r="P4587" s="74"/>
      <c r="Q4587" s="26"/>
      <c r="R4587" s="75"/>
    </row>
    <row r="4588" spans="7:18" x14ac:dyDescent="0.25">
      <c r="G4588" s="13"/>
      <c r="H4588" s="13"/>
      <c r="I4588" s="13">
        <v>456.000000000027</v>
      </c>
      <c r="J4588" s="74">
        <f t="shared" si="221"/>
        <v>19.000000000001126</v>
      </c>
      <c r="K4588" s="26" t="e">
        <f t="shared" si="223"/>
        <v>#REF!</v>
      </c>
      <c r="L4588" s="75" t="e">
        <f t="shared" si="222"/>
        <v>#REF!</v>
      </c>
      <c r="O4588" s="13"/>
      <c r="P4588" s="74"/>
      <c r="Q4588" s="26"/>
      <c r="R4588" s="75"/>
    </row>
    <row r="4589" spans="7:18" x14ac:dyDescent="0.25">
      <c r="G4589" s="13"/>
      <c r="H4589" s="13"/>
      <c r="I4589" s="13">
        <v>456.10000000002702</v>
      </c>
      <c r="J4589" s="74">
        <f t="shared" si="221"/>
        <v>19.004166666667793</v>
      </c>
      <c r="K4589" s="26" t="e">
        <f t="shared" si="223"/>
        <v>#REF!</v>
      </c>
      <c r="L4589" s="75" t="e">
        <f t="shared" si="222"/>
        <v>#REF!</v>
      </c>
      <c r="O4589" s="13"/>
      <c r="P4589" s="74"/>
      <c r="Q4589" s="26"/>
      <c r="R4589" s="75"/>
    </row>
    <row r="4590" spans="7:18" x14ac:dyDescent="0.25">
      <c r="G4590" s="13"/>
      <c r="H4590" s="13"/>
      <c r="I4590" s="13">
        <v>456.20000000002699</v>
      </c>
      <c r="J4590" s="74">
        <f t="shared" si="221"/>
        <v>19.008333333334459</v>
      </c>
      <c r="K4590" s="26" t="e">
        <f t="shared" si="223"/>
        <v>#REF!</v>
      </c>
      <c r="L4590" s="75" t="e">
        <f t="shared" si="222"/>
        <v>#REF!</v>
      </c>
      <c r="O4590" s="13"/>
      <c r="P4590" s="74"/>
      <c r="Q4590" s="26"/>
      <c r="R4590" s="75"/>
    </row>
    <row r="4591" spans="7:18" x14ac:dyDescent="0.25">
      <c r="G4591" s="13"/>
      <c r="H4591" s="13"/>
      <c r="I4591" s="13">
        <v>456.30000000002701</v>
      </c>
      <c r="J4591" s="74">
        <f t="shared" si="221"/>
        <v>19.012500000001125</v>
      </c>
      <c r="K4591" s="26" t="e">
        <f t="shared" si="223"/>
        <v>#REF!</v>
      </c>
      <c r="L4591" s="75" t="e">
        <f t="shared" si="222"/>
        <v>#REF!</v>
      </c>
      <c r="O4591" s="13"/>
      <c r="P4591" s="74"/>
      <c r="Q4591" s="26"/>
      <c r="R4591" s="75"/>
    </row>
    <row r="4592" spans="7:18" x14ac:dyDescent="0.25">
      <c r="G4592" s="13"/>
      <c r="H4592" s="13"/>
      <c r="I4592" s="13">
        <v>456.40000000002698</v>
      </c>
      <c r="J4592" s="74">
        <f t="shared" si="221"/>
        <v>19.016666666667792</v>
      </c>
      <c r="K4592" s="26" t="e">
        <f t="shared" si="223"/>
        <v>#REF!</v>
      </c>
      <c r="L4592" s="75" t="e">
        <f t="shared" si="222"/>
        <v>#REF!</v>
      </c>
      <c r="O4592" s="13"/>
      <c r="P4592" s="74"/>
      <c r="Q4592" s="26"/>
      <c r="R4592" s="75"/>
    </row>
    <row r="4593" spans="7:18" x14ac:dyDescent="0.25">
      <c r="G4593" s="13"/>
      <c r="H4593" s="13"/>
      <c r="I4593" s="13">
        <v>456.500000000027</v>
      </c>
      <c r="J4593" s="74">
        <f t="shared" si="221"/>
        <v>19.020833333334458</v>
      </c>
      <c r="K4593" s="26" t="e">
        <f t="shared" si="223"/>
        <v>#REF!</v>
      </c>
      <c r="L4593" s="75" t="e">
        <f t="shared" si="222"/>
        <v>#REF!</v>
      </c>
      <c r="O4593" s="13"/>
      <c r="P4593" s="74"/>
      <c r="Q4593" s="26"/>
      <c r="R4593" s="75"/>
    </row>
    <row r="4594" spans="7:18" x14ac:dyDescent="0.25">
      <c r="G4594" s="13"/>
      <c r="H4594" s="13"/>
      <c r="I4594" s="13">
        <v>456.60000000002702</v>
      </c>
      <c r="J4594" s="74">
        <f t="shared" si="221"/>
        <v>19.025000000001125</v>
      </c>
      <c r="K4594" s="26" t="e">
        <f t="shared" si="223"/>
        <v>#REF!</v>
      </c>
      <c r="L4594" s="75" t="e">
        <f t="shared" si="222"/>
        <v>#REF!</v>
      </c>
      <c r="O4594" s="13"/>
      <c r="P4594" s="74"/>
      <c r="Q4594" s="26"/>
      <c r="R4594" s="75"/>
    </row>
    <row r="4595" spans="7:18" x14ac:dyDescent="0.25">
      <c r="G4595" s="13"/>
      <c r="H4595" s="13"/>
      <c r="I4595" s="13">
        <v>456.70000000002699</v>
      </c>
      <c r="J4595" s="74">
        <f t="shared" si="221"/>
        <v>19.029166666667791</v>
      </c>
      <c r="K4595" s="26" t="e">
        <f t="shared" si="223"/>
        <v>#REF!</v>
      </c>
      <c r="L4595" s="75" t="e">
        <f t="shared" si="222"/>
        <v>#REF!</v>
      </c>
      <c r="O4595" s="13"/>
      <c r="P4595" s="74"/>
      <c r="Q4595" s="26"/>
      <c r="R4595" s="75"/>
    </row>
    <row r="4596" spans="7:18" x14ac:dyDescent="0.25">
      <c r="G4596" s="13"/>
      <c r="H4596" s="13"/>
      <c r="I4596" s="13">
        <v>456.80000000002701</v>
      </c>
      <c r="J4596" s="74">
        <f t="shared" si="221"/>
        <v>19.033333333334458</v>
      </c>
      <c r="K4596" s="26" t="e">
        <f t="shared" si="223"/>
        <v>#REF!</v>
      </c>
      <c r="L4596" s="75" t="e">
        <f t="shared" si="222"/>
        <v>#REF!</v>
      </c>
      <c r="O4596" s="13"/>
      <c r="P4596" s="74"/>
      <c r="Q4596" s="26"/>
      <c r="R4596" s="75"/>
    </row>
    <row r="4597" spans="7:18" x14ac:dyDescent="0.25">
      <c r="G4597" s="13"/>
      <c r="H4597" s="13"/>
      <c r="I4597" s="13">
        <v>456.900000000028</v>
      </c>
      <c r="J4597" s="74">
        <f t="shared" si="221"/>
        <v>19.037500000001167</v>
      </c>
      <c r="K4597" s="26" t="e">
        <f t="shared" si="223"/>
        <v>#REF!</v>
      </c>
      <c r="L4597" s="75" t="e">
        <f t="shared" si="222"/>
        <v>#REF!</v>
      </c>
      <c r="O4597" s="13"/>
      <c r="P4597" s="74"/>
      <c r="Q4597" s="26"/>
      <c r="R4597" s="75"/>
    </row>
    <row r="4598" spans="7:18" x14ac:dyDescent="0.25">
      <c r="G4598" s="13"/>
      <c r="H4598" s="13"/>
      <c r="I4598" s="13">
        <v>457.00000000002802</v>
      </c>
      <c r="J4598" s="74">
        <f t="shared" si="221"/>
        <v>19.041666666667833</v>
      </c>
      <c r="K4598" s="26" t="e">
        <f t="shared" si="223"/>
        <v>#REF!</v>
      </c>
      <c r="L4598" s="75" t="e">
        <f t="shared" si="222"/>
        <v>#REF!</v>
      </c>
      <c r="O4598" s="13"/>
      <c r="P4598" s="74"/>
      <c r="Q4598" s="26"/>
      <c r="R4598" s="75"/>
    </row>
    <row r="4599" spans="7:18" x14ac:dyDescent="0.25">
      <c r="G4599" s="13"/>
      <c r="H4599" s="13"/>
      <c r="I4599" s="13">
        <v>457.10000000002799</v>
      </c>
      <c r="J4599" s="74">
        <f t="shared" si="221"/>
        <v>19.0458333333345</v>
      </c>
      <c r="K4599" s="26" t="e">
        <f t="shared" si="223"/>
        <v>#REF!</v>
      </c>
      <c r="L4599" s="75" t="e">
        <f t="shared" si="222"/>
        <v>#REF!</v>
      </c>
      <c r="O4599" s="13"/>
      <c r="P4599" s="74"/>
      <c r="Q4599" s="26"/>
      <c r="R4599" s="75"/>
    </row>
    <row r="4600" spans="7:18" x14ac:dyDescent="0.25">
      <c r="G4600" s="13"/>
      <c r="H4600" s="13"/>
      <c r="I4600" s="13">
        <v>457.20000000002801</v>
      </c>
      <c r="J4600" s="74">
        <f t="shared" si="221"/>
        <v>19.050000000001166</v>
      </c>
      <c r="K4600" s="26" t="e">
        <f t="shared" si="223"/>
        <v>#REF!</v>
      </c>
      <c r="L4600" s="75" t="e">
        <f t="shared" si="222"/>
        <v>#REF!</v>
      </c>
      <c r="O4600" s="13"/>
      <c r="P4600" s="74"/>
      <c r="Q4600" s="26"/>
      <c r="R4600" s="75"/>
    </row>
    <row r="4601" spans="7:18" x14ac:dyDescent="0.25">
      <c r="G4601" s="13"/>
      <c r="H4601" s="13"/>
      <c r="I4601" s="13">
        <v>457.30000000002798</v>
      </c>
      <c r="J4601" s="74">
        <f t="shared" si="221"/>
        <v>19.054166666667832</v>
      </c>
      <c r="K4601" s="26" t="e">
        <f t="shared" si="223"/>
        <v>#REF!</v>
      </c>
      <c r="L4601" s="75" t="e">
        <f t="shared" si="222"/>
        <v>#REF!</v>
      </c>
      <c r="O4601" s="13"/>
      <c r="P4601" s="74"/>
      <c r="Q4601" s="26"/>
      <c r="R4601" s="75"/>
    </row>
    <row r="4602" spans="7:18" x14ac:dyDescent="0.25">
      <c r="G4602" s="13"/>
      <c r="H4602" s="13"/>
      <c r="I4602" s="13">
        <v>457.400000000028</v>
      </c>
      <c r="J4602" s="74">
        <f t="shared" si="221"/>
        <v>19.058333333334499</v>
      </c>
      <c r="K4602" s="26" t="e">
        <f t="shared" si="223"/>
        <v>#REF!</v>
      </c>
      <c r="L4602" s="75" t="e">
        <f t="shared" si="222"/>
        <v>#REF!</v>
      </c>
      <c r="O4602" s="13"/>
      <c r="P4602" s="74"/>
      <c r="Q4602" s="26"/>
      <c r="R4602" s="75"/>
    </row>
    <row r="4603" spans="7:18" x14ac:dyDescent="0.25">
      <c r="G4603" s="13"/>
      <c r="H4603" s="13"/>
      <c r="I4603" s="13">
        <v>457.50000000002802</v>
      </c>
      <c r="J4603" s="74">
        <f t="shared" si="221"/>
        <v>19.062500000001169</v>
      </c>
      <c r="K4603" s="26" t="e">
        <f t="shared" si="223"/>
        <v>#REF!</v>
      </c>
      <c r="L4603" s="75" t="e">
        <f t="shared" si="222"/>
        <v>#REF!</v>
      </c>
      <c r="O4603" s="13"/>
      <c r="P4603" s="74"/>
      <c r="Q4603" s="26"/>
      <c r="R4603" s="75"/>
    </row>
    <row r="4604" spans="7:18" x14ac:dyDescent="0.25">
      <c r="G4604" s="13"/>
      <c r="H4604" s="13"/>
      <c r="I4604" s="13">
        <v>457.60000000002799</v>
      </c>
      <c r="J4604" s="74">
        <f t="shared" si="221"/>
        <v>19.066666666667832</v>
      </c>
      <c r="K4604" s="26" t="e">
        <f t="shared" si="223"/>
        <v>#REF!</v>
      </c>
      <c r="L4604" s="75" t="e">
        <f t="shared" si="222"/>
        <v>#REF!</v>
      </c>
      <c r="O4604" s="13"/>
      <c r="P4604" s="74"/>
      <c r="Q4604" s="26"/>
      <c r="R4604" s="75"/>
    </row>
    <row r="4605" spans="7:18" x14ac:dyDescent="0.25">
      <c r="G4605" s="13"/>
      <c r="H4605" s="13"/>
      <c r="I4605" s="13">
        <v>457.70000000002801</v>
      </c>
      <c r="J4605" s="74">
        <f t="shared" si="221"/>
        <v>19.070833333334502</v>
      </c>
      <c r="K4605" s="26" t="e">
        <f t="shared" si="223"/>
        <v>#REF!</v>
      </c>
      <c r="L4605" s="75" t="e">
        <f t="shared" si="222"/>
        <v>#REF!</v>
      </c>
      <c r="O4605" s="13"/>
      <c r="P4605" s="74"/>
      <c r="Q4605" s="26"/>
      <c r="R4605" s="75"/>
    </row>
    <row r="4606" spans="7:18" x14ac:dyDescent="0.25">
      <c r="G4606" s="13"/>
      <c r="H4606" s="13"/>
      <c r="I4606" s="13">
        <v>457.80000000002798</v>
      </c>
      <c r="J4606" s="74">
        <f t="shared" si="221"/>
        <v>19.075000000001165</v>
      </c>
      <c r="K4606" s="26" t="e">
        <f t="shared" si="223"/>
        <v>#REF!</v>
      </c>
      <c r="L4606" s="75" t="e">
        <f t="shared" si="222"/>
        <v>#REF!</v>
      </c>
      <c r="O4606" s="13"/>
      <c r="P4606" s="74"/>
      <c r="Q4606" s="26"/>
      <c r="R4606" s="75"/>
    </row>
    <row r="4607" spans="7:18" x14ac:dyDescent="0.25">
      <c r="G4607" s="13"/>
      <c r="H4607" s="13"/>
      <c r="I4607" s="13">
        <v>457.900000000028</v>
      </c>
      <c r="J4607" s="74">
        <f t="shared" si="221"/>
        <v>19.079166666667835</v>
      </c>
      <c r="K4607" s="26" t="e">
        <f t="shared" si="223"/>
        <v>#REF!</v>
      </c>
      <c r="L4607" s="75" t="e">
        <f t="shared" si="222"/>
        <v>#REF!</v>
      </c>
      <c r="O4607" s="13"/>
      <c r="P4607" s="74"/>
      <c r="Q4607" s="26"/>
      <c r="R4607" s="75"/>
    </row>
    <row r="4608" spans="7:18" x14ac:dyDescent="0.25">
      <c r="G4608" s="13"/>
      <c r="H4608" s="13"/>
      <c r="I4608" s="13">
        <v>458.00000000002802</v>
      </c>
      <c r="J4608" s="74">
        <f t="shared" si="221"/>
        <v>19.083333333334501</v>
      </c>
      <c r="K4608" s="26" t="e">
        <f t="shared" si="223"/>
        <v>#REF!</v>
      </c>
      <c r="L4608" s="75" t="e">
        <f t="shared" si="222"/>
        <v>#REF!</v>
      </c>
      <c r="O4608" s="13"/>
      <c r="P4608" s="74"/>
      <c r="Q4608" s="26"/>
      <c r="R4608" s="75"/>
    </row>
    <row r="4609" spans="7:18" x14ac:dyDescent="0.25">
      <c r="G4609" s="13"/>
      <c r="H4609" s="13"/>
      <c r="I4609" s="13">
        <v>458.10000000002799</v>
      </c>
      <c r="J4609" s="74">
        <f t="shared" si="221"/>
        <v>19.087500000001167</v>
      </c>
      <c r="K4609" s="26" t="e">
        <f t="shared" si="223"/>
        <v>#REF!</v>
      </c>
      <c r="L4609" s="75" t="e">
        <f t="shared" si="222"/>
        <v>#REF!</v>
      </c>
      <c r="O4609" s="13"/>
      <c r="P4609" s="74"/>
      <c r="Q4609" s="26"/>
      <c r="R4609" s="75"/>
    </row>
    <row r="4610" spans="7:18" x14ac:dyDescent="0.25">
      <c r="G4610" s="13"/>
      <c r="H4610" s="13"/>
      <c r="I4610" s="13">
        <v>458.20000000002801</v>
      </c>
      <c r="J4610" s="74">
        <f t="shared" si="221"/>
        <v>19.091666666667834</v>
      </c>
      <c r="K4610" s="26" t="e">
        <f t="shared" si="223"/>
        <v>#REF!</v>
      </c>
      <c r="L4610" s="75" t="e">
        <f t="shared" si="222"/>
        <v>#REF!</v>
      </c>
      <c r="O4610" s="13"/>
      <c r="P4610" s="74"/>
      <c r="Q4610" s="26"/>
      <c r="R4610" s="75"/>
    </row>
    <row r="4611" spans="7:18" x14ac:dyDescent="0.25">
      <c r="G4611" s="13"/>
      <c r="H4611" s="13"/>
      <c r="I4611" s="13">
        <v>458.30000000002798</v>
      </c>
      <c r="J4611" s="74">
        <f t="shared" ref="J4611:J4674" si="224">I4611/24</f>
        <v>19.0958333333345</v>
      </c>
      <c r="K4611" s="26" t="e">
        <f t="shared" si="223"/>
        <v>#REF!</v>
      </c>
      <c r="L4611" s="75" t="e">
        <f t="shared" ref="L4611:L4674" si="225">K4611-K4610</f>
        <v>#REF!</v>
      </c>
      <c r="O4611" s="13"/>
      <c r="P4611" s="74"/>
      <c r="Q4611" s="26"/>
      <c r="R4611" s="75"/>
    </row>
    <row r="4612" spans="7:18" x14ac:dyDescent="0.25">
      <c r="G4612" s="13"/>
      <c r="H4612" s="13"/>
      <c r="I4612" s="13">
        <v>458.400000000028</v>
      </c>
      <c r="J4612" s="74">
        <f t="shared" si="224"/>
        <v>19.100000000001167</v>
      </c>
      <c r="K4612" s="26" t="e">
        <f t="shared" si="223"/>
        <v>#REF!</v>
      </c>
      <c r="L4612" s="75" t="e">
        <f t="shared" si="225"/>
        <v>#REF!</v>
      </c>
      <c r="O4612" s="13"/>
      <c r="P4612" s="74"/>
      <c r="Q4612" s="26"/>
      <c r="R4612" s="75"/>
    </row>
    <row r="4613" spans="7:18" x14ac:dyDescent="0.25">
      <c r="G4613" s="13"/>
      <c r="H4613" s="13"/>
      <c r="I4613" s="13">
        <v>458.50000000002802</v>
      </c>
      <c r="J4613" s="74">
        <f t="shared" si="224"/>
        <v>19.104166666667833</v>
      </c>
      <c r="K4613" s="26" t="e">
        <f t="shared" si="223"/>
        <v>#REF!</v>
      </c>
      <c r="L4613" s="75" t="e">
        <f t="shared" si="225"/>
        <v>#REF!</v>
      </c>
      <c r="O4613" s="13"/>
      <c r="P4613" s="74"/>
      <c r="Q4613" s="26"/>
      <c r="R4613" s="75"/>
    </row>
    <row r="4614" spans="7:18" x14ac:dyDescent="0.25">
      <c r="G4614" s="13"/>
      <c r="H4614" s="13"/>
      <c r="I4614" s="13">
        <v>458.60000000002799</v>
      </c>
      <c r="J4614" s="74">
        <f t="shared" si="224"/>
        <v>19.1083333333345</v>
      </c>
      <c r="K4614" s="26" t="e">
        <f t="shared" si="223"/>
        <v>#REF!</v>
      </c>
      <c r="L4614" s="75" t="e">
        <f t="shared" si="225"/>
        <v>#REF!</v>
      </c>
      <c r="O4614" s="13"/>
      <c r="P4614" s="74"/>
      <c r="Q4614" s="26"/>
      <c r="R4614" s="75"/>
    </row>
    <row r="4615" spans="7:18" x14ac:dyDescent="0.25">
      <c r="G4615" s="13"/>
      <c r="H4615" s="13"/>
      <c r="I4615" s="13">
        <v>458.70000000002801</v>
      </c>
      <c r="J4615" s="74">
        <f t="shared" si="224"/>
        <v>19.112500000001166</v>
      </c>
      <c r="K4615" s="26" t="e">
        <f t="shared" si="223"/>
        <v>#REF!</v>
      </c>
      <c r="L4615" s="75" t="e">
        <f t="shared" si="225"/>
        <v>#REF!</v>
      </c>
      <c r="O4615" s="13"/>
      <c r="P4615" s="74"/>
      <c r="Q4615" s="26"/>
      <c r="R4615" s="75"/>
    </row>
    <row r="4616" spans="7:18" x14ac:dyDescent="0.25">
      <c r="G4616" s="13"/>
      <c r="H4616" s="13"/>
      <c r="I4616" s="13">
        <v>458.80000000002798</v>
      </c>
      <c r="J4616" s="74">
        <f t="shared" si="224"/>
        <v>19.116666666667832</v>
      </c>
      <c r="K4616" s="26" t="e">
        <f t="shared" si="223"/>
        <v>#REF!</v>
      </c>
      <c r="L4616" s="75" t="e">
        <f t="shared" si="225"/>
        <v>#REF!</v>
      </c>
      <c r="O4616" s="13"/>
      <c r="P4616" s="74"/>
      <c r="Q4616" s="26"/>
      <c r="R4616" s="75"/>
    </row>
    <row r="4617" spans="7:18" x14ac:dyDescent="0.25">
      <c r="G4617" s="13"/>
      <c r="H4617" s="13"/>
      <c r="I4617" s="13">
        <v>458.900000000028</v>
      </c>
      <c r="J4617" s="74">
        <f t="shared" si="224"/>
        <v>19.120833333334499</v>
      </c>
      <c r="K4617" s="26" t="e">
        <f t="shared" si="223"/>
        <v>#REF!</v>
      </c>
      <c r="L4617" s="75" t="e">
        <f t="shared" si="225"/>
        <v>#REF!</v>
      </c>
      <c r="O4617" s="13"/>
      <c r="P4617" s="74"/>
      <c r="Q4617" s="26"/>
      <c r="R4617" s="75"/>
    </row>
    <row r="4618" spans="7:18" x14ac:dyDescent="0.25">
      <c r="G4618" s="13"/>
      <c r="H4618" s="13"/>
      <c r="I4618" s="13">
        <v>459.00000000002802</v>
      </c>
      <c r="J4618" s="74">
        <f t="shared" si="224"/>
        <v>19.125000000001169</v>
      </c>
      <c r="K4618" s="26" t="e">
        <f t="shared" si="223"/>
        <v>#REF!</v>
      </c>
      <c r="L4618" s="75" t="e">
        <f t="shared" si="225"/>
        <v>#REF!</v>
      </c>
      <c r="O4618" s="13"/>
      <c r="P4618" s="74"/>
      <c r="Q4618" s="26"/>
      <c r="R4618" s="75"/>
    </row>
    <row r="4619" spans="7:18" x14ac:dyDescent="0.25">
      <c r="G4619" s="13"/>
      <c r="H4619" s="13"/>
      <c r="I4619" s="13">
        <v>459.10000000002799</v>
      </c>
      <c r="J4619" s="74">
        <f t="shared" si="224"/>
        <v>19.129166666667832</v>
      </c>
      <c r="K4619" s="26" t="e">
        <f t="shared" si="223"/>
        <v>#REF!</v>
      </c>
      <c r="L4619" s="75" t="e">
        <f t="shared" si="225"/>
        <v>#REF!</v>
      </c>
      <c r="O4619" s="13"/>
      <c r="P4619" s="74"/>
      <c r="Q4619" s="26"/>
      <c r="R4619" s="75"/>
    </row>
    <row r="4620" spans="7:18" x14ac:dyDescent="0.25">
      <c r="G4620" s="13"/>
      <c r="H4620" s="13"/>
      <c r="I4620" s="13">
        <v>459.20000000002801</v>
      </c>
      <c r="J4620" s="74">
        <f t="shared" si="224"/>
        <v>19.133333333334502</v>
      </c>
      <c r="K4620" s="26" t="e">
        <f t="shared" si="223"/>
        <v>#REF!</v>
      </c>
      <c r="L4620" s="75" t="e">
        <f t="shared" si="225"/>
        <v>#REF!</v>
      </c>
      <c r="O4620" s="13"/>
      <c r="P4620" s="74"/>
      <c r="Q4620" s="26"/>
      <c r="R4620" s="75"/>
    </row>
    <row r="4621" spans="7:18" x14ac:dyDescent="0.25">
      <c r="G4621" s="13"/>
      <c r="H4621" s="13"/>
      <c r="I4621" s="13">
        <v>459.30000000002798</v>
      </c>
      <c r="J4621" s="74">
        <f t="shared" si="224"/>
        <v>19.137500000001165</v>
      </c>
      <c r="K4621" s="26" t="e">
        <f t="shared" si="223"/>
        <v>#REF!</v>
      </c>
      <c r="L4621" s="75" t="e">
        <f t="shared" si="225"/>
        <v>#REF!</v>
      </c>
      <c r="O4621" s="13"/>
      <c r="P4621" s="74"/>
      <c r="Q4621" s="26"/>
      <c r="R4621" s="75"/>
    </row>
    <row r="4622" spans="7:18" x14ac:dyDescent="0.25">
      <c r="G4622" s="13"/>
      <c r="H4622" s="13"/>
      <c r="I4622" s="13">
        <v>459.400000000028</v>
      </c>
      <c r="J4622" s="74">
        <f t="shared" si="224"/>
        <v>19.141666666667835</v>
      </c>
      <c r="K4622" s="26" t="e">
        <f t="shared" si="223"/>
        <v>#REF!</v>
      </c>
      <c r="L4622" s="75" t="e">
        <f t="shared" si="225"/>
        <v>#REF!</v>
      </c>
      <c r="O4622" s="13"/>
      <c r="P4622" s="74"/>
      <c r="Q4622" s="26"/>
      <c r="R4622" s="75"/>
    </row>
    <row r="4623" spans="7:18" x14ac:dyDescent="0.25">
      <c r="G4623" s="13"/>
      <c r="H4623" s="13"/>
      <c r="I4623" s="13">
        <v>459.50000000002802</v>
      </c>
      <c r="J4623" s="74">
        <f t="shared" si="224"/>
        <v>19.145833333334501</v>
      </c>
      <c r="K4623" s="26" t="e">
        <f t="shared" si="223"/>
        <v>#REF!</v>
      </c>
      <c r="L4623" s="75" t="e">
        <f t="shared" si="225"/>
        <v>#REF!</v>
      </c>
      <c r="O4623" s="13"/>
      <c r="P4623" s="74"/>
      <c r="Q4623" s="26"/>
      <c r="R4623" s="75"/>
    </row>
    <row r="4624" spans="7:18" x14ac:dyDescent="0.25">
      <c r="G4624" s="13"/>
      <c r="H4624" s="13"/>
      <c r="I4624" s="13">
        <v>459.60000000002799</v>
      </c>
      <c r="J4624" s="74">
        <f t="shared" si="224"/>
        <v>19.150000000001167</v>
      </c>
      <c r="K4624" s="26" t="e">
        <f t="shared" si="223"/>
        <v>#REF!</v>
      </c>
      <c r="L4624" s="75" t="e">
        <f t="shared" si="225"/>
        <v>#REF!</v>
      </c>
      <c r="O4624" s="13"/>
      <c r="P4624" s="74"/>
      <c r="Q4624" s="26"/>
      <c r="R4624" s="75"/>
    </row>
    <row r="4625" spans="7:18" x14ac:dyDescent="0.25">
      <c r="G4625" s="13"/>
      <c r="H4625" s="13"/>
      <c r="I4625" s="13">
        <v>459.70000000002801</v>
      </c>
      <c r="J4625" s="74">
        <f t="shared" si="224"/>
        <v>19.154166666667834</v>
      </c>
      <c r="K4625" s="26" t="e">
        <f t="shared" si="223"/>
        <v>#REF!</v>
      </c>
      <c r="L4625" s="75" t="e">
        <f t="shared" si="225"/>
        <v>#REF!</v>
      </c>
      <c r="O4625" s="13"/>
      <c r="P4625" s="74"/>
      <c r="Q4625" s="26"/>
      <c r="R4625" s="75"/>
    </row>
    <row r="4626" spans="7:18" x14ac:dyDescent="0.25">
      <c r="G4626" s="13"/>
      <c r="H4626" s="13"/>
      <c r="I4626" s="13">
        <v>459.80000000002798</v>
      </c>
      <c r="J4626" s="74">
        <f t="shared" si="224"/>
        <v>19.1583333333345</v>
      </c>
      <c r="K4626" s="26" t="e">
        <f t="shared" si="223"/>
        <v>#REF!</v>
      </c>
      <c r="L4626" s="75" t="e">
        <f t="shared" si="225"/>
        <v>#REF!</v>
      </c>
      <c r="O4626" s="13"/>
      <c r="P4626" s="74"/>
      <c r="Q4626" s="26"/>
      <c r="R4626" s="75"/>
    </row>
    <row r="4627" spans="7:18" x14ac:dyDescent="0.25">
      <c r="G4627" s="13"/>
      <c r="H4627" s="13"/>
      <c r="I4627" s="13">
        <v>459.900000000028</v>
      </c>
      <c r="J4627" s="74">
        <f t="shared" si="224"/>
        <v>19.162500000001167</v>
      </c>
      <c r="K4627" s="26" t="e">
        <f t="shared" si="223"/>
        <v>#REF!</v>
      </c>
      <c r="L4627" s="75" t="e">
        <f t="shared" si="225"/>
        <v>#REF!</v>
      </c>
      <c r="O4627" s="13"/>
      <c r="P4627" s="74"/>
      <c r="Q4627" s="26"/>
      <c r="R4627" s="75"/>
    </row>
    <row r="4628" spans="7:18" x14ac:dyDescent="0.25">
      <c r="G4628" s="13"/>
      <c r="H4628" s="13"/>
      <c r="I4628" s="13">
        <v>460.00000000002802</v>
      </c>
      <c r="J4628" s="74">
        <f t="shared" si="224"/>
        <v>19.166666666667833</v>
      </c>
      <c r="K4628" s="26" t="e">
        <f t="shared" si="223"/>
        <v>#REF!</v>
      </c>
      <c r="L4628" s="75" t="e">
        <f t="shared" si="225"/>
        <v>#REF!</v>
      </c>
      <c r="O4628" s="13"/>
      <c r="P4628" s="74"/>
      <c r="Q4628" s="26"/>
      <c r="R4628" s="75"/>
    </row>
    <row r="4629" spans="7:18" x14ac:dyDescent="0.25">
      <c r="G4629" s="13"/>
      <c r="H4629" s="13"/>
      <c r="I4629" s="13">
        <v>460.10000000002799</v>
      </c>
      <c r="J4629" s="74">
        <f t="shared" si="224"/>
        <v>19.1708333333345</v>
      </c>
      <c r="K4629" s="26" t="e">
        <f t="shared" si="223"/>
        <v>#REF!</v>
      </c>
      <c r="L4629" s="75" t="e">
        <f t="shared" si="225"/>
        <v>#REF!</v>
      </c>
      <c r="O4629" s="13"/>
      <c r="P4629" s="74"/>
      <c r="Q4629" s="26"/>
      <c r="R4629" s="75"/>
    </row>
    <row r="4630" spans="7:18" x14ac:dyDescent="0.25">
      <c r="G4630" s="13"/>
      <c r="H4630" s="13"/>
      <c r="I4630" s="13">
        <v>460.20000000002801</v>
      </c>
      <c r="J4630" s="74">
        <f t="shared" si="224"/>
        <v>19.175000000001166</v>
      </c>
      <c r="K4630" s="26" t="e">
        <f t="shared" si="223"/>
        <v>#REF!</v>
      </c>
      <c r="L4630" s="75" t="e">
        <f t="shared" si="225"/>
        <v>#REF!</v>
      </c>
      <c r="O4630" s="13"/>
      <c r="P4630" s="74"/>
      <c r="Q4630" s="26"/>
      <c r="R4630" s="75"/>
    </row>
    <row r="4631" spans="7:18" x14ac:dyDescent="0.25">
      <c r="G4631" s="13"/>
      <c r="H4631" s="13"/>
      <c r="I4631" s="13">
        <v>460.30000000002798</v>
      </c>
      <c r="J4631" s="74">
        <f t="shared" si="224"/>
        <v>19.179166666667832</v>
      </c>
      <c r="K4631" s="26" t="e">
        <f t="shared" si="223"/>
        <v>#REF!</v>
      </c>
      <c r="L4631" s="75" t="e">
        <f t="shared" si="225"/>
        <v>#REF!</v>
      </c>
      <c r="O4631" s="13"/>
      <c r="P4631" s="74"/>
      <c r="Q4631" s="26"/>
      <c r="R4631" s="75"/>
    </row>
    <row r="4632" spans="7:18" x14ac:dyDescent="0.25">
      <c r="G4632" s="13"/>
      <c r="H4632" s="13"/>
      <c r="I4632" s="13">
        <v>460.400000000028</v>
      </c>
      <c r="J4632" s="74">
        <f t="shared" si="224"/>
        <v>19.183333333334499</v>
      </c>
      <c r="K4632" s="26" t="e">
        <f t="shared" si="223"/>
        <v>#REF!</v>
      </c>
      <c r="L4632" s="75" t="e">
        <f t="shared" si="225"/>
        <v>#REF!</v>
      </c>
      <c r="O4632" s="13"/>
      <c r="P4632" s="74"/>
      <c r="Q4632" s="26"/>
      <c r="R4632" s="75"/>
    </row>
    <row r="4633" spans="7:18" x14ac:dyDescent="0.25">
      <c r="G4633" s="13"/>
      <c r="H4633" s="13"/>
      <c r="I4633" s="13">
        <v>460.50000000002802</v>
      </c>
      <c r="J4633" s="74">
        <f t="shared" si="224"/>
        <v>19.187500000001169</v>
      </c>
      <c r="K4633" s="26" t="e">
        <f t="shared" si="223"/>
        <v>#REF!</v>
      </c>
      <c r="L4633" s="75" t="e">
        <f t="shared" si="225"/>
        <v>#REF!</v>
      </c>
      <c r="O4633" s="13"/>
      <c r="P4633" s="74"/>
      <c r="Q4633" s="26"/>
      <c r="R4633" s="75"/>
    </row>
    <row r="4634" spans="7:18" x14ac:dyDescent="0.25">
      <c r="G4634" s="13"/>
      <c r="H4634" s="13"/>
      <c r="I4634" s="13">
        <v>460.60000000002799</v>
      </c>
      <c r="J4634" s="74">
        <f t="shared" si="224"/>
        <v>19.191666666667832</v>
      </c>
      <c r="K4634" s="26" t="e">
        <f t="shared" si="223"/>
        <v>#REF!</v>
      </c>
      <c r="L4634" s="75" t="e">
        <f t="shared" si="225"/>
        <v>#REF!</v>
      </c>
      <c r="O4634" s="13"/>
      <c r="P4634" s="74"/>
      <c r="Q4634" s="26"/>
      <c r="R4634" s="75"/>
    </row>
    <row r="4635" spans="7:18" x14ac:dyDescent="0.25">
      <c r="G4635" s="13"/>
      <c r="H4635" s="13"/>
      <c r="I4635" s="13">
        <v>460.70000000002801</v>
      </c>
      <c r="J4635" s="74">
        <f t="shared" si="224"/>
        <v>19.195833333334502</v>
      </c>
      <c r="K4635" s="26" t="e">
        <f t="shared" si="223"/>
        <v>#REF!</v>
      </c>
      <c r="L4635" s="75" t="e">
        <f t="shared" si="225"/>
        <v>#REF!</v>
      </c>
      <c r="O4635" s="13"/>
      <c r="P4635" s="74"/>
      <c r="Q4635" s="26"/>
      <c r="R4635" s="75"/>
    </row>
    <row r="4636" spans="7:18" x14ac:dyDescent="0.25">
      <c r="G4636" s="13"/>
      <c r="H4636" s="13"/>
      <c r="I4636" s="13">
        <v>460.80000000002798</v>
      </c>
      <c r="J4636" s="74">
        <f t="shared" si="224"/>
        <v>19.200000000001165</v>
      </c>
      <c r="K4636" s="26" t="e">
        <f t="shared" ref="K4636:K4699" si="226">100%-EXP(-I4636/24*$B$10)</f>
        <v>#REF!</v>
      </c>
      <c r="L4636" s="75" t="e">
        <f t="shared" si="225"/>
        <v>#REF!</v>
      </c>
      <c r="O4636" s="13"/>
      <c r="P4636" s="74"/>
      <c r="Q4636" s="26"/>
      <c r="R4636" s="75"/>
    </row>
    <row r="4637" spans="7:18" x14ac:dyDescent="0.25">
      <c r="G4637" s="13"/>
      <c r="H4637" s="13"/>
      <c r="I4637" s="13">
        <v>460.900000000028</v>
      </c>
      <c r="J4637" s="74">
        <f t="shared" si="224"/>
        <v>19.204166666667835</v>
      </c>
      <c r="K4637" s="26" t="e">
        <f t="shared" si="226"/>
        <v>#REF!</v>
      </c>
      <c r="L4637" s="75" t="e">
        <f t="shared" si="225"/>
        <v>#REF!</v>
      </c>
      <c r="O4637" s="13"/>
      <c r="P4637" s="74"/>
      <c r="Q4637" s="26"/>
      <c r="R4637" s="75"/>
    </row>
    <row r="4638" spans="7:18" x14ac:dyDescent="0.25">
      <c r="G4638" s="13"/>
      <c r="H4638" s="13"/>
      <c r="I4638" s="13">
        <v>461.00000000002802</v>
      </c>
      <c r="J4638" s="74">
        <f t="shared" si="224"/>
        <v>19.208333333334501</v>
      </c>
      <c r="K4638" s="26" t="e">
        <f t="shared" si="226"/>
        <v>#REF!</v>
      </c>
      <c r="L4638" s="75" t="e">
        <f t="shared" si="225"/>
        <v>#REF!</v>
      </c>
      <c r="O4638" s="13"/>
      <c r="P4638" s="74"/>
      <c r="Q4638" s="26"/>
      <c r="R4638" s="75"/>
    </row>
    <row r="4639" spans="7:18" x14ac:dyDescent="0.25">
      <c r="G4639" s="13"/>
      <c r="H4639" s="13"/>
      <c r="I4639" s="13">
        <v>461.10000000002799</v>
      </c>
      <c r="J4639" s="74">
        <f t="shared" si="224"/>
        <v>19.212500000001167</v>
      </c>
      <c r="K4639" s="26" t="e">
        <f t="shared" si="226"/>
        <v>#REF!</v>
      </c>
      <c r="L4639" s="75" t="e">
        <f t="shared" si="225"/>
        <v>#REF!</v>
      </c>
      <c r="O4639" s="13"/>
      <c r="P4639" s="74"/>
      <c r="Q4639" s="26"/>
      <c r="R4639" s="75"/>
    </row>
    <row r="4640" spans="7:18" x14ac:dyDescent="0.25">
      <c r="G4640" s="13"/>
      <c r="H4640" s="13"/>
      <c r="I4640" s="13">
        <v>461.20000000002801</v>
      </c>
      <c r="J4640" s="74">
        <f t="shared" si="224"/>
        <v>19.216666666667834</v>
      </c>
      <c r="K4640" s="26" t="e">
        <f t="shared" si="226"/>
        <v>#REF!</v>
      </c>
      <c r="L4640" s="75" t="e">
        <f t="shared" si="225"/>
        <v>#REF!</v>
      </c>
      <c r="O4640" s="13"/>
      <c r="P4640" s="74"/>
      <c r="Q4640" s="26"/>
      <c r="R4640" s="75"/>
    </row>
    <row r="4641" spans="7:18" x14ac:dyDescent="0.25">
      <c r="G4641" s="13"/>
      <c r="H4641" s="13"/>
      <c r="I4641" s="13">
        <v>461.300000000029</v>
      </c>
      <c r="J4641" s="74">
        <f t="shared" si="224"/>
        <v>19.220833333334543</v>
      </c>
      <c r="K4641" s="26" t="e">
        <f t="shared" si="226"/>
        <v>#REF!</v>
      </c>
      <c r="L4641" s="75" t="e">
        <f t="shared" si="225"/>
        <v>#REF!</v>
      </c>
      <c r="O4641" s="13"/>
      <c r="P4641" s="74"/>
      <c r="Q4641" s="26"/>
      <c r="R4641" s="75"/>
    </row>
    <row r="4642" spans="7:18" x14ac:dyDescent="0.25">
      <c r="G4642" s="13"/>
      <c r="H4642" s="13"/>
      <c r="I4642" s="13">
        <v>461.40000000002902</v>
      </c>
      <c r="J4642" s="74">
        <f t="shared" si="224"/>
        <v>19.225000000001209</v>
      </c>
      <c r="K4642" s="26" t="e">
        <f t="shared" si="226"/>
        <v>#REF!</v>
      </c>
      <c r="L4642" s="75" t="e">
        <f t="shared" si="225"/>
        <v>#REF!</v>
      </c>
      <c r="O4642" s="13"/>
      <c r="P4642" s="74"/>
      <c r="Q4642" s="26"/>
      <c r="R4642" s="75"/>
    </row>
    <row r="4643" spans="7:18" x14ac:dyDescent="0.25">
      <c r="G4643" s="13"/>
      <c r="H4643" s="13"/>
      <c r="I4643" s="13">
        <v>461.50000000002899</v>
      </c>
      <c r="J4643" s="74">
        <f t="shared" si="224"/>
        <v>19.229166666667876</v>
      </c>
      <c r="K4643" s="26" t="e">
        <f t="shared" si="226"/>
        <v>#REF!</v>
      </c>
      <c r="L4643" s="75" t="e">
        <f t="shared" si="225"/>
        <v>#REF!</v>
      </c>
      <c r="O4643" s="13"/>
      <c r="P4643" s="74"/>
      <c r="Q4643" s="26"/>
      <c r="R4643" s="75"/>
    </row>
    <row r="4644" spans="7:18" x14ac:dyDescent="0.25">
      <c r="G4644" s="13"/>
      <c r="H4644" s="13"/>
      <c r="I4644" s="13">
        <v>461.60000000002901</v>
      </c>
      <c r="J4644" s="74">
        <f t="shared" si="224"/>
        <v>19.233333333334542</v>
      </c>
      <c r="K4644" s="26" t="e">
        <f t="shared" si="226"/>
        <v>#REF!</v>
      </c>
      <c r="L4644" s="75" t="e">
        <f t="shared" si="225"/>
        <v>#REF!</v>
      </c>
      <c r="O4644" s="13"/>
      <c r="P4644" s="74"/>
      <c r="Q4644" s="26"/>
      <c r="R4644" s="75"/>
    </row>
    <row r="4645" spans="7:18" x14ac:dyDescent="0.25">
      <c r="G4645" s="13"/>
      <c r="H4645" s="13"/>
      <c r="I4645" s="13">
        <v>461.70000000002898</v>
      </c>
      <c r="J4645" s="74">
        <f t="shared" si="224"/>
        <v>19.237500000001209</v>
      </c>
      <c r="K4645" s="26" t="e">
        <f t="shared" si="226"/>
        <v>#REF!</v>
      </c>
      <c r="L4645" s="75" t="e">
        <f t="shared" si="225"/>
        <v>#REF!</v>
      </c>
      <c r="O4645" s="13"/>
      <c r="P4645" s="74"/>
      <c r="Q4645" s="26"/>
      <c r="R4645" s="75"/>
    </row>
    <row r="4646" spans="7:18" x14ac:dyDescent="0.25">
      <c r="G4646" s="13"/>
      <c r="H4646" s="13"/>
      <c r="I4646" s="13">
        <v>461.800000000029</v>
      </c>
      <c r="J4646" s="74">
        <f t="shared" si="224"/>
        <v>19.241666666667875</v>
      </c>
      <c r="K4646" s="26" t="e">
        <f t="shared" si="226"/>
        <v>#REF!</v>
      </c>
      <c r="L4646" s="75" t="e">
        <f t="shared" si="225"/>
        <v>#REF!</v>
      </c>
      <c r="O4646" s="13"/>
      <c r="P4646" s="74"/>
      <c r="Q4646" s="26"/>
      <c r="R4646" s="75"/>
    </row>
    <row r="4647" spans="7:18" x14ac:dyDescent="0.25">
      <c r="G4647" s="13"/>
      <c r="H4647" s="13"/>
      <c r="I4647" s="13">
        <v>461.90000000002902</v>
      </c>
      <c r="J4647" s="74">
        <f t="shared" si="224"/>
        <v>19.245833333334541</v>
      </c>
      <c r="K4647" s="26" t="e">
        <f t="shared" si="226"/>
        <v>#REF!</v>
      </c>
      <c r="L4647" s="75" t="e">
        <f t="shared" si="225"/>
        <v>#REF!</v>
      </c>
      <c r="O4647" s="13"/>
      <c r="P4647" s="74"/>
      <c r="Q4647" s="26"/>
      <c r="R4647" s="75"/>
    </row>
    <row r="4648" spans="7:18" x14ac:dyDescent="0.25">
      <c r="G4648" s="13"/>
      <c r="H4648" s="13"/>
      <c r="I4648" s="13">
        <v>462.00000000002899</v>
      </c>
      <c r="J4648" s="74">
        <f t="shared" si="224"/>
        <v>19.250000000001208</v>
      </c>
      <c r="K4648" s="26" t="e">
        <f t="shared" si="226"/>
        <v>#REF!</v>
      </c>
      <c r="L4648" s="75" t="e">
        <f t="shared" si="225"/>
        <v>#REF!</v>
      </c>
      <c r="O4648" s="13"/>
      <c r="P4648" s="74"/>
      <c r="Q4648" s="26"/>
      <c r="R4648" s="75"/>
    </row>
    <row r="4649" spans="7:18" x14ac:dyDescent="0.25">
      <c r="G4649" s="13"/>
      <c r="H4649" s="13"/>
      <c r="I4649" s="13">
        <v>462.10000000002901</v>
      </c>
      <c r="J4649" s="74">
        <f t="shared" si="224"/>
        <v>19.254166666667874</v>
      </c>
      <c r="K4649" s="26" t="e">
        <f t="shared" si="226"/>
        <v>#REF!</v>
      </c>
      <c r="L4649" s="75" t="e">
        <f t="shared" si="225"/>
        <v>#REF!</v>
      </c>
      <c r="O4649" s="13"/>
      <c r="P4649" s="74"/>
      <c r="Q4649" s="26"/>
      <c r="R4649" s="75"/>
    </row>
    <row r="4650" spans="7:18" x14ac:dyDescent="0.25">
      <c r="G4650" s="13"/>
      <c r="H4650" s="13"/>
      <c r="I4650" s="13">
        <v>462.20000000002898</v>
      </c>
      <c r="J4650" s="74">
        <f t="shared" si="224"/>
        <v>19.258333333334541</v>
      </c>
      <c r="K4650" s="26" t="e">
        <f t="shared" si="226"/>
        <v>#REF!</v>
      </c>
      <c r="L4650" s="75" t="e">
        <f t="shared" si="225"/>
        <v>#REF!</v>
      </c>
      <c r="O4650" s="13"/>
      <c r="P4650" s="74"/>
      <c r="Q4650" s="26"/>
      <c r="R4650" s="75"/>
    </row>
    <row r="4651" spans="7:18" x14ac:dyDescent="0.25">
      <c r="G4651" s="13"/>
      <c r="H4651" s="13"/>
      <c r="I4651" s="13">
        <v>462.300000000029</v>
      </c>
      <c r="J4651" s="74">
        <f t="shared" si="224"/>
        <v>19.262500000001207</v>
      </c>
      <c r="K4651" s="26" t="e">
        <f t="shared" si="226"/>
        <v>#REF!</v>
      </c>
      <c r="L4651" s="75" t="e">
        <f t="shared" si="225"/>
        <v>#REF!</v>
      </c>
      <c r="O4651" s="13"/>
      <c r="P4651" s="74"/>
      <c r="Q4651" s="26"/>
      <c r="R4651" s="75"/>
    </row>
    <row r="4652" spans="7:18" x14ac:dyDescent="0.25">
      <c r="G4652" s="13"/>
      <c r="H4652" s="13"/>
      <c r="I4652" s="13">
        <v>462.40000000002902</v>
      </c>
      <c r="J4652" s="74">
        <f t="shared" si="224"/>
        <v>19.266666666667877</v>
      </c>
      <c r="K4652" s="26" t="e">
        <f t="shared" si="226"/>
        <v>#REF!</v>
      </c>
      <c r="L4652" s="75" t="e">
        <f t="shared" si="225"/>
        <v>#REF!</v>
      </c>
      <c r="O4652" s="13"/>
      <c r="P4652" s="74"/>
      <c r="Q4652" s="26"/>
      <c r="R4652" s="75"/>
    </row>
    <row r="4653" spans="7:18" x14ac:dyDescent="0.25">
      <c r="G4653" s="13"/>
      <c r="H4653" s="13"/>
      <c r="I4653" s="13">
        <v>462.50000000002899</v>
      </c>
      <c r="J4653" s="74">
        <f t="shared" si="224"/>
        <v>19.27083333333454</v>
      </c>
      <c r="K4653" s="26" t="e">
        <f t="shared" si="226"/>
        <v>#REF!</v>
      </c>
      <c r="L4653" s="75" t="e">
        <f t="shared" si="225"/>
        <v>#REF!</v>
      </c>
      <c r="O4653" s="13"/>
      <c r="P4653" s="74"/>
      <c r="Q4653" s="26"/>
      <c r="R4653" s="75"/>
    </row>
    <row r="4654" spans="7:18" x14ac:dyDescent="0.25">
      <c r="G4654" s="13"/>
      <c r="H4654" s="13"/>
      <c r="I4654" s="13">
        <v>462.60000000002901</v>
      </c>
      <c r="J4654" s="74">
        <f t="shared" si="224"/>
        <v>19.27500000000121</v>
      </c>
      <c r="K4654" s="26" t="e">
        <f t="shared" si="226"/>
        <v>#REF!</v>
      </c>
      <c r="L4654" s="75" t="e">
        <f t="shared" si="225"/>
        <v>#REF!</v>
      </c>
      <c r="O4654" s="13"/>
      <c r="P4654" s="74"/>
      <c r="Q4654" s="26"/>
      <c r="R4654" s="75"/>
    </row>
    <row r="4655" spans="7:18" x14ac:dyDescent="0.25">
      <c r="G4655" s="13"/>
      <c r="H4655" s="13"/>
      <c r="I4655" s="13">
        <v>462.70000000002898</v>
      </c>
      <c r="J4655" s="74">
        <f t="shared" si="224"/>
        <v>19.279166666667873</v>
      </c>
      <c r="K4655" s="26" t="e">
        <f t="shared" si="226"/>
        <v>#REF!</v>
      </c>
      <c r="L4655" s="75" t="e">
        <f t="shared" si="225"/>
        <v>#REF!</v>
      </c>
      <c r="O4655" s="13"/>
      <c r="P4655" s="74"/>
      <c r="Q4655" s="26"/>
      <c r="R4655" s="75"/>
    </row>
    <row r="4656" spans="7:18" x14ac:dyDescent="0.25">
      <c r="G4656" s="13"/>
      <c r="H4656" s="13"/>
      <c r="I4656" s="13">
        <v>462.800000000029</v>
      </c>
      <c r="J4656" s="74">
        <f t="shared" si="224"/>
        <v>19.283333333334543</v>
      </c>
      <c r="K4656" s="26" t="e">
        <f t="shared" si="226"/>
        <v>#REF!</v>
      </c>
      <c r="L4656" s="75" t="e">
        <f t="shared" si="225"/>
        <v>#REF!</v>
      </c>
      <c r="O4656" s="13"/>
      <c r="P4656" s="74"/>
      <c r="Q4656" s="26"/>
      <c r="R4656" s="75"/>
    </row>
    <row r="4657" spans="7:18" x14ac:dyDescent="0.25">
      <c r="G4657" s="13"/>
      <c r="H4657" s="13"/>
      <c r="I4657" s="13">
        <v>462.90000000002902</v>
      </c>
      <c r="J4657" s="74">
        <f t="shared" si="224"/>
        <v>19.287500000001209</v>
      </c>
      <c r="K4657" s="26" t="e">
        <f t="shared" si="226"/>
        <v>#REF!</v>
      </c>
      <c r="L4657" s="75" t="e">
        <f t="shared" si="225"/>
        <v>#REF!</v>
      </c>
      <c r="O4657" s="13"/>
      <c r="P4657" s="74"/>
      <c r="Q4657" s="26"/>
      <c r="R4657" s="75"/>
    </row>
    <row r="4658" spans="7:18" x14ac:dyDescent="0.25">
      <c r="G4658" s="13"/>
      <c r="H4658" s="13"/>
      <c r="I4658" s="13">
        <v>463.00000000002899</v>
      </c>
      <c r="J4658" s="74">
        <f t="shared" si="224"/>
        <v>19.291666666667876</v>
      </c>
      <c r="K4658" s="26" t="e">
        <f t="shared" si="226"/>
        <v>#REF!</v>
      </c>
      <c r="L4658" s="75" t="e">
        <f t="shared" si="225"/>
        <v>#REF!</v>
      </c>
      <c r="O4658" s="13"/>
      <c r="P4658" s="74"/>
      <c r="Q4658" s="26"/>
      <c r="R4658" s="75"/>
    </row>
    <row r="4659" spans="7:18" x14ac:dyDescent="0.25">
      <c r="G4659" s="13"/>
      <c r="H4659" s="13"/>
      <c r="I4659" s="13">
        <v>463.10000000002901</v>
      </c>
      <c r="J4659" s="74">
        <f t="shared" si="224"/>
        <v>19.295833333334542</v>
      </c>
      <c r="K4659" s="26" t="e">
        <f t="shared" si="226"/>
        <v>#REF!</v>
      </c>
      <c r="L4659" s="75" t="e">
        <f t="shared" si="225"/>
        <v>#REF!</v>
      </c>
      <c r="O4659" s="13"/>
      <c r="P4659" s="74"/>
      <c r="Q4659" s="26"/>
      <c r="R4659" s="75"/>
    </row>
    <row r="4660" spans="7:18" x14ac:dyDescent="0.25">
      <c r="G4660" s="13"/>
      <c r="H4660" s="13"/>
      <c r="I4660" s="13">
        <v>463.20000000002898</v>
      </c>
      <c r="J4660" s="74">
        <f t="shared" si="224"/>
        <v>19.300000000001209</v>
      </c>
      <c r="K4660" s="26" t="e">
        <f t="shared" si="226"/>
        <v>#REF!</v>
      </c>
      <c r="L4660" s="75" t="e">
        <f t="shared" si="225"/>
        <v>#REF!</v>
      </c>
      <c r="O4660" s="13"/>
      <c r="P4660" s="74"/>
      <c r="Q4660" s="26"/>
      <c r="R4660" s="75"/>
    </row>
    <row r="4661" spans="7:18" x14ac:dyDescent="0.25">
      <c r="G4661" s="13"/>
      <c r="H4661" s="13"/>
      <c r="I4661" s="13">
        <v>463.300000000029</v>
      </c>
      <c r="J4661" s="74">
        <f t="shared" si="224"/>
        <v>19.304166666667875</v>
      </c>
      <c r="K4661" s="26" t="e">
        <f t="shared" si="226"/>
        <v>#REF!</v>
      </c>
      <c r="L4661" s="75" t="e">
        <f t="shared" si="225"/>
        <v>#REF!</v>
      </c>
      <c r="O4661" s="13"/>
      <c r="P4661" s="74"/>
      <c r="Q4661" s="26"/>
      <c r="R4661" s="75"/>
    </row>
    <row r="4662" spans="7:18" x14ac:dyDescent="0.25">
      <c r="G4662" s="13"/>
      <c r="H4662" s="13"/>
      <c r="I4662" s="13">
        <v>463.40000000002902</v>
      </c>
      <c r="J4662" s="74">
        <f t="shared" si="224"/>
        <v>19.308333333334541</v>
      </c>
      <c r="K4662" s="26" t="e">
        <f t="shared" si="226"/>
        <v>#REF!</v>
      </c>
      <c r="L4662" s="75" t="e">
        <f t="shared" si="225"/>
        <v>#REF!</v>
      </c>
      <c r="O4662" s="13"/>
      <c r="P4662" s="74"/>
      <c r="Q4662" s="26"/>
      <c r="R4662" s="75"/>
    </row>
    <row r="4663" spans="7:18" x14ac:dyDescent="0.25">
      <c r="G4663" s="13"/>
      <c r="H4663" s="13"/>
      <c r="I4663" s="13">
        <v>463.50000000002899</v>
      </c>
      <c r="J4663" s="74">
        <f t="shared" si="224"/>
        <v>19.312500000001208</v>
      </c>
      <c r="K4663" s="26" t="e">
        <f t="shared" si="226"/>
        <v>#REF!</v>
      </c>
      <c r="L4663" s="75" t="e">
        <f t="shared" si="225"/>
        <v>#REF!</v>
      </c>
      <c r="O4663" s="13"/>
      <c r="P4663" s="74"/>
      <c r="Q4663" s="26"/>
      <c r="R4663" s="75"/>
    </row>
    <row r="4664" spans="7:18" x14ac:dyDescent="0.25">
      <c r="G4664" s="13"/>
      <c r="H4664" s="13"/>
      <c r="I4664" s="13">
        <v>463.60000000002901</v>
      </c>
      <c r="J4664" s="74">
        <f t="shared" si="224"/>
        <v>19.316666666667874</v>
      </c>
      <c r="K4664" s="26" t="e">
        <f t="shared" si="226"/>
        <v>#REF!</v>
      </c>
      <c r="L4664" s="75" t="e">
        <f t="shared" si="225"/>
        <v>#REF!</v>
      </c>
      <c r="O4664" s="13"/>
      <c r="P4664" s="74"/>
      <c r="Q4664" s="26"/>
      <c r="R4664" s="75"/>
    </row>
    <row r="4665" spans="7:18" x14ac:dyDescent="0.25">
      <c r="G4665" s="13"/>
      <c r="H4665" s="13"/>
      <c r="I4665" s="13">
        <v>463.70000000002898</v>
      </c>
      <c r="J4665" s="74">
        <f t="shared" si="224"/>
        <v>19.320833333334541</v>
      </c>
      <c r="K4665" s="26" t="e">
        <f t="shared" si="226"/>
        <v>#REF!</v>
      </c>
      <c r="L4665" s="75" t="e">
        <f t="shared" si="225"/>
        <v>#REF!</v>
      </c>
      <c r="O4665" s="13"/>
      <c r="P4665" s="74"/>
      <c r="Q4665" s="26"/>
      <c r="R4665" s="75"/>
    </row>
    <row r="4666" spans="7:18" x14ac:dyDescent="0.25">
      <c r="G4666" s="13"/>
      <c r="H4666" s="13"/>
      <c r="I4666" s="13">
        <v>463.800000000029</v>
      </c>
      <c r="J4666" s="74">
        <f t="shared" si="224"/>
        <v>19.325000000001207</v>
      </c>
      <c r="K4666" s="26" t="e">
        <f t="shared" si="226"/>
        <v>#REF!</v>
      </c>
      <c r="L4666" s="75" t="e">
        <f t="shared" si="225"/>
        <v>#REF!</v>
      </c>
      <c r="O4666" s="13"/>
      <c r="P4666" s="74"/>
      <c r="Q4666" s="26"/>
      <c r="R4666" s="75"/>
    </row>
    <row r="4667" spans="7:18" x14ac:dyDescent="0.25">
      <c r="G4667" s="13"/>
      <c r="H4667" s="13"/>
      <c r="I4667" s="13">
        <v>463.90000000002902</v>
      </c>
      <c r="J4667" s="74">
        <f t="shared" si="224"/>
        <v>19.329166666667877</v>
      </c>
      <c r="K4667" s="26" t="e">
        <f t="shared" si="226"/>
        <v>#REF!</v>
      </c>
      <c r="L4667" s="75" t="e">
        <f t="shared" si="225"/>
        <v>#REF!</v>
      </c>
      <c r="O4667" s="13"/>
      <c r="P4667" s="74"/>
      <c r="Q4667" s="26"/>
      <c r="R4667" s="75"/>
    </row>
    <row r="4668" spans="7:18" x14ac:dyDescent="0.25">
      <c r="G4668" s="13"/>
      <c r="H4668" s="13"/>
      <c r="I4668" s="13">
        <v>464.00000000002899</v>
      </c>
      <c r="J4668" s="74">
        <f t="shared" si="224"/>
        <v>19.33333333333454</v>
      </c>
      <c r="K4668" s="26" t="e">
        <f t="shared" si="226"/>
        <v>#REF!</v>
      </c>
      <c r="L4668" s="75" t="e">
        <f t="shared" si="225"/>
        <v>#REF!</v>
      </c>
      <c r="O4668" s="13"/>
      <c r="P4668" s="74"/>
      <c r="Q4668" s="26"/>
      <c r="R4668" s="75"/>
    </row>
    <row r="4669" spans="7:18" x14ac:dyDescent="0.25">
      <c r="G4669" s="13"/>
      <c r="H4669" s="13"/>
      <c r="I4669" s="13">
        <v>464.10000000002901</v>
      </c>
      <c r="J4669" s="74">
        <f t="shared" si="224"/>
        <v>19.33750000000121</v>
      </c>
      <c r="K4669" s="26" t="e">
        <f t="shared" si="226"/>
        <v>#REF!</v>
      </c>
      <c r="L4669" s="75" t="e">
        <f t="shared" si="225"/>
        <v>#REF!</v>
      </c>
      <c r="O4669" s="13"/>
      <c r="P4669" s="74"/>
      <c r="Q4669" s="26"/>
      <c r="R4669" s="75"/>
    </row>
    <row r="4670" spans="7:18" x14ac:dyDescent="0.25">
      <c r="G4670" s="13"/>
      <c r="H4670" s="13"/>
      <c r="I4670" s="13">
        <v>464.20000000002898</v>
      </c>
      <c r="J4670" s="74">
        <f t="shared" si="224"/>
        <v>19.341666666667873</v>
      </c>
      <c r="K4670" s="26" t="e">
        <f t="shared" si="226"/>
        <v>#REF!</v>
      </c>
      <c r="L4670" s="75" t="e">
        <f t="shared" si="225"/>
        <v>#REF!</v>
      </c>
      <c r="O4670" s="13"/>
      <c r="P4670" s="74"/>
      <c r="Q4670" s="26"/>
      <c r="R4670" s="75"/>
    </row>
    <row r="4671" spans="7:18" x14ac:dyDescent="0.25">
      <c r="G4671" s="13"/>
      <c r="H4671" s="13"/>
      <c r="I4671" s="13">
        <v>464.300000000029</v>
      </c>
      <c r="J4671" s="74">
        <f t="shared" si="224"/>
        <v>19.345833333334543</v>
      </c>
      <c r="K4671" s="26" t="e">
        <f t="shared" si="226"/>
        <v>#REF!</v>
      </c>
      <c r="L4671" s="75" t="e">
        <f t="shared" si="225"/>
        <v>#REF!</v>
      </c>
      <c r="O4671" s="13"/>
      <c r="P4671" s="74"/>
      <c r="Q4671" s="26"/>
      <c r="R4671" s="75"/>
    </row>
    <row r="4672" spans="7:18" x14ac:dyDescent="0.25">
      <c r="G4672" s="13"/>
      <c r="H4672" s="13"/>
      <c r="I4672" s="13">
        <v>464.40000000002902</v>
      </c>
      <c r="J4672" s="74">
        <f t="shared" si="224"/>
        <v>19.350000000001209</v>
      </c>
      <c r="K4672" s="26" t="e">
        <f t="shared" si="226"/>
        <v>#REF!</v>
      </c>
      <c r="L4672" s="75" t="e">
        <f t="shared" si="225"/>
        <v>#REF!</v>
      </c>
      <c r="O4672" s="13"/>
      <c r="P4672" s="74"/>
      <c r="Q4672" s="26"/>
      <c r="R4672" s="75"/>
    </row>
    <row r="4673" spans="7:18" x14ac:dyDescent="0.25">
      <c r="G4673" s="13"/>
      <c r="H4673" s="13"/>
      <c r="I4673" s="13">
        <v>464.50000000002899</v>
      </c>
      <c r="J4673" s="74">
        <f t="shared" si="224"/>
        <v>19.354166666667876</v>
      </c>
      <c r="K4673" s="26" t="e">
        <f t="shared" si="226"/>
        <v>#REF!</v>
      </c>
      <c r="L4673" s="75" t="e">
        <f t="shared" si="225"/>
        <v>#REF!</v>
      </c>
      <c r="O4673" s="13"/>
      <c r="P4673" s="74"/>
      <c r="Q4673" s="26"/>
      <c r="R4673" s="75"/>
    </row>
    <row r="4674" spans="7:18" x14ac:dyDescent="0.25">
      <c r="G4674" s="13"/>
      <c r="H4674" s="13"/>
      <c r="I4674" s="13">
        <v>464.60000000002901</v>
      </c>
      <c r="J4674" s="74">
        <f t="shared" si="224"/>
        <v>19.358333333334542</v>
      </c>
      <c r="K4674" s="26" t="e">
        <f t="shared" si="226"/>
        <v>#REF!</v>
      </c>
      <c r="L4674" s="75" t="e">
        <f t="shared" si="225"/>
        <v>#REF!</v>
      </c>
      <c r="O4674" s="13"/>
      <c r="P4674" s="74"/>
      <c r="Q4674" s="26"/>
      <c r="R4674" s="75"/>
    </row>
    <row r="4675" spans="7:18" x14ac:dyDescent="0.25">
      <c r="G4675" s="13"/>
      <c r="H4675" s="13"/>
      <c r="I4675" s="13">
        <v>464.70000000002898</v>
      </c>
      <c r="J4675" s="74">
        <f t="shared" ref="J4675:J4738" si="227">I4675/24</f>
        <v>19.362500000001209</v>
      </c>
      <c r="K4675" s="26" t="e">
        <f t="shared" si="226"/>
        <v>#REF!</v>
      </c>
      <c r="L4675" s="75" t="e">
        <f t="shared" ref="L4675:L4738" si="228">K4675-K4674</f>
        <v>#REF!</v>
      </c>
      <c r="O4675" s="13"/>
      <c r="P4675" s="74"/>
      <c r="Q4675" s="26"/>
      <c r="R4675" s="75"/>
    </row>
    <row r="4676" spans="7:18" x14ac:dyDescent="0.25">
      <c r="G4676" s="13"/>
      <c r="H4676" s="13"/>
      <c r="I4676" s="13">
        <v>464.800000000029</v>
      </c>
      <c r="J4676" s="74">
        <f t="shared" si="227"/>
        <v>19.366666666667875</v>
      </c>
      <c r="K4676" s="26" t="e">
        <f t="shared" si="226"/>
        <v>#REF!</v>
      </c>
      <c r="L4676" s="75" t="e">
        <f t="shared" si="228"/>
        <v>#REF!</v>
      </c>
      <c r="O4676" s="13"/>
      <c r="P4676" s="74"/>
      <c r="Q4676" s="26"/>
      <c r="R4676" s="75"/>
    </row>
    <row r="4677" spans="7:18" x14ac:dyDescent="0.25">
      <c r="G4677" s="13"/>
      <c r="H4677" s="13"/>
      <c r="I4677" s="13">
        <v>464.90000000002902</v>
      </c>
      <c r="J4677" s="74">
        <f t="shared" si="227"/>
        <v>19.370833333334541</v>
      </c>
      <c r="K4677" s="26" t="e">
        <f t="shared" si="226"/>
        <v>#REF!</v>
      </c>
      <c r="L4677" s="75" t="e">
        <f t="shared" si="228"/>
        <v>#REF!</v>
      </c>
      <c r="O4677" s="13"/>
      <c r="P4677" s="74"/>
      <c r="Q4677" s="26"/>
      <c r="R4677" s="75"/>
    </row>
    <row r="4678" spans="7:18" x14ac:dyDescent="0.25">
      <c r="G4678" s="13"/>
      <c r="H4678" s="13"/>
      <c r="I4678" s="13">
        <v>465.00000000002899</v>
      </c>
      <c r="J4678" s="74">
        <f t="shared" si="227"/>
        <v>19.375000000001208</v>
      </c>
      <c r="K4678" s="26" t="e">
        <f t="shared" si="226"/>
        <v>#REF!</v>
      </c>
      <c r="L4678" s="75" t="e">
        <f t="shared" si="228"/>
        <v>#REF!</v>
      </c>
      <c r="O4678" s="13"/>
      <c r="P4678" s="74"/>
      <c r="Q4678" s="26"/>
      <c r="R4678" s="75"/>
    </row>
    <row r="4679" spans="7:18" x14ac:dyDescent="0.25">
      <c r="G4679" s="13"/>
      <c r="H4679" s="13"/>
      <c r="I4679" s="13">
        <v>465.10000000002901</v>
      </c>
      <c r="J4679" s="74">
        <f t="shared" si="227"/>
        <v>19.379166666667874</v>
      </c>
      <c r="K4679" s="26" t="e">
        <f t="shared" si="226"/>
        <v>#REF!</v>
      </c>
      <c r="L4679" s="75" t="e">
        <f t="shared" si="228"/>
        <v>#REF!</v>
      </c>
      <c r="O4679" s="13"/>
      <c r="P4679" s="74"/>
      <c r="Q4679" s="26"/>
      <c r="R4679" s="75"/>
    </row>
    <row r="4680" spans="7:18" x14ac:dyDescent="0.25">
      <c r="G4680" s="13"/>
      <c r="H4680" s="13"/>
      <c r="I4680" s="13">
        <v>465.20000000002898</v>
      </c>
      <c r="J4680" s="74">
        <f t="shared" si="227"/>
        <v>19.383333333334541</v>
      </c>
      <c r="K4680" s="26" t="e">
        <f t="shared" si="226"/>
        <v>#REF!</v>
      </c>
      <c r="L4680" s="75" t="e">
        <f t="shared" si="228"/>
        <v>#REF!</v>
      </c>
      <c r="O4680" s="13"/>
      <c r="P4680" s="74"/>
      <c r="Q4680" s="26"/>
      <c r="R4680" s="75"/>
    </row>
    <row r="4681" spans="7:18" x14ac:dyDescent="0.25">
      <c r="G4681" s="13"/>
      <c r="H4681" s="13"/>
      <c r="I4681" s="13">
        <v>465.300000000029</v>
      </c>
      <c r="J4681" s="74">
        <f t="shared" si="227"/>
        <v>19.387500000001207</v>
      </c>
      <c r="K4681" s="26" t="e">
        <f t="shared" si="226"/>
        <v>#REF!</v>
      </c>
      <c r="L4681" s="75" t="e">
        <f t="shared" si="228"/>
        <v>#REF!</v>
      </c>
      <c r="O4681" s="13"/>
      <c r="P4681" s="74"/>
      <c r="Q4681" s="26"/>
      <c r="R4681" s="75"/>
    </row>
    <row r="4682" spans="7:18" x14ac:dyDescent="0.25">
      <c r="G4682" s="13"/>
      <c r="H4682" s="13"/>
      <c r="I4682" s="13">
        <v>465.40000000002902</v>
      </c>
      <c r="J4682" s="74">
        <f t="shared" si="227"/>
        <v>19.391666666667877</v>
      </c>
      <c r="K4682" s="26" t="e">
        <f t="shared" si="226"/>
        <v>#REF!</v>
      </c>
      <c r="L4682" s="75" t="e">
        <f t="shared" si="228"/>
        <v>#REF!</v>
      </c>
      <c r="O4682" s="13"/>
      <c r="P4682" s="74"/>
      <c r="Q4682" s="26"/>
      <c r="R4682" s="75"/>
    </row>
    <row r="4683" spans="7:18" x14ac:dyDescent="0.25">
      <c r="G4683" s="13"/>
      <c r="H4683" s="13"/>
      <c r="I4683" s="13">
        <v>465.50000000002899</v>
      </c>
      <c r="J4683" s="74">
        <f t="shared" si="227"/>
        <v>19.39583333333454</v>
      </c>
      <c r="K4683" s="26" t="e">
        <f t="shared" si="226"/>
        <v>#REF!</v>
      </c>
      <c r="L4683" s="75" t="e">
        <f t="shared" si="228"/>
        <v>#REF!</v>
      </c>
      <c r="O4683" s="13"/>
      <c r="P4683" s="74"/>
      <c r="Q4683" s="26"/>
      <c r="R4683" s="75"/>
    </row>
    <row r="4684" spans="7:18" x14ac:dyDescent="0.25">
      <c r="G4684" s="13"/>
      <c r="H4684" s="13"/>
      <c r="I4684" s="13">
        <v>465.60000000002901</v>
      </c>
      <c r="J4684" s="74">
        <f t="shared" si="227"/>
        <v>19.40000000000121</v>
      </c>
      <c r="K4684" s="26" t="e">
        <f t="shared" si="226"/>
        <v>#REF!</v>
      </c>
      <c r="L4684" s="75" t="e">
        <f t="shared" si="228"/>
        <v>#REF!</v>
      </c>
      <c r="O4684" s="13"/>
      <c r="P4684" s="74"/>
      <c r="Q4684" s="26"/>
      <c r="R4684" s="75"/>
    </row>
    <row r="4685" spans="7:18" x14ac:dyDescent="0.25">
      <c r="G4685" s="13"/>
      <c r="H4685" s="13"/>
      <c r="I4685" s="13">
        <v>465.70000000003</v>
      </c>
      <c r="J4685" s="74">
        <f t="shared" si="227"/>
        <v>19.404166666667916</v>
      </c>
      <c r="K4685" s="26" t="e">
        <f t="shared" si="226"/>
        <v>#REF!</v>
      </c>
      <c r="L4685" s="75" t="e">
        <f t="shared" si="228"/>
        <v>#REF!</v>
      </c>
      <c r="O4685" s="13"/>
      <c r="P4685" s="74"/>
      <c r="Q4685" s="26"/>
      <c r="R4685" s="75"/>
    </row>
    <row r="4686" spans="7:18" x14ac:dyDescent="0.25">
      <c r="G4686" s="13"/>
      <c r="H4686" s="13"/>
      <c r="I4686" s="13">
        <v>465.80000000003002</v>
      </c>
      <c r="J4686" s="74">
        <f t="shared" si="227"/>
        <v>19.408333333334586</v>
      </c>
      <c r="K4686" s="26" t="e">
        <f t="shared" si="226"/>
        <v>#REF!</v>
      </c>
      <c r="L4686" s="75" t="e">
        <f t="shared" si="228"/>
        <v>#REF!</v>
      </c>
      <c r="O4686" s="13"/>
      <c r="P4686" s="74"/>
      <c r="Q4686" s="26"/>
      <c r="R4686" s="75"/>
    </row>
    <row r="4687" spans="7:18" x14ac:dyDescent="0.25">
      <c r="G4687" s="13"/>
      <c r="H4687" s="13"/>
      <c r="I4687" s="13">
        <v>465.90000000002999</v>
      </c>
      <c r="J4687" s="74">
        <f t="shared" si="227"/>
        <v>19.412500000001248</v>
      </c>
      <c r="K4687" s="26" t="e">
        <f t="shared" si="226"/>
        <v>#REF!</v>
      </c>
      <c r="L4687" s="75" t="e">
        <f t="shared" si="228"/>
        <v>#REF!</v>
      </c>
      <c r="O4687" s="13"/>
      <c r="P4687" s="74"/>
      <c r="Q4687" s="26"/>
      <c r="R4687" s="75"/>
    </row>
    <row r="4688" spans="7:18" x14ac:dyDescent="0.25">
      <c r="G4688" s="13"/>
      <c r="H4688" s="13"/>
      <c r="I4688" s="13">
        <v>466.00000000003001</v>
      </c>
      <c r="J4688" s="74">
        <f t="shared" si="227"/>
        <v>19.416666666667918</v>
      </c>
      <c r="K4688" s="26" t="e">
        <f t="shared" si="226"/>
        <v>#REF!</v>
      </c>
      <c r="L4688" s="75" t="e">
        <f t="shared" si="228"/>
        <v>#REF!</v>
      </c>
      <c r="O4688" s="13"/>
      <c r="P4688" s="74"/>
      <c r="Q4688" s="26"/>
      <c r="R4688" s="75"/>
    </row>
    <row r="4689" spans="7:18" x14ac:dyDescent="0.25">
      <c r="G4689" s="13"/>
      <c r="H4689" s="13"/>
      <c r="I4689" s="13">
        <v>466.10000000002998</v>
      </c>
      <c r="J4689" s="74">
        <f t="shared" si="227"/>
        <v>19.420833333334581</v>
      </c>
      <c r="K4689" s="26" t="e">
        <f t="shared" si="226"/>
        <v>#REF!</v>
      </c>
      <c r="L4689" s="75" t="e">
        <f t="shared" si="228"/>
        <v>#REF!</v>
      </c>
      <c r="O4689" s="13"/>
      <c r="P4689" s="74"/>
      <c r="Q4689" s="26"/>
      <c r="R4689" s="75"/>
    </row>
    <row r="4690" spans="7:18" x14ac:dyDescent="0.25">
      <c r="G4690" s="13"/>
      <c r="H4690" s="13"/>
      <c r="I4690" s="13">
        <v>466.20000000003</v>
      </c>
      <c r="J4690" s="74">
        <f t="shared" si="227"/>
        <v>19.425000000001251</v>
      </c>
      <c r="K4690" s="26" t="e">
        <f t="shared" si="226"/>
        <v>#REF!</v>
      </c>
      <c r="L4690" s="75" t="e">
        <f t="shared" si="228"/>
        <v>#REF!</v>
      </c>
      <c r="O4690" s="13"/>
      <c r="P4690" s="74"/>
      <c r="Q4690" s="26"/>
      <c r="R4690" s="75"/>
    </row>
    <row r="4691" spans="7:18" x14ac:dyDescent="0.25">
      <c r="G4691" s="13"/>
      <c r="H4691" s="13"/>
      <c r="I4691" s="13">
        <v>466.30000000003002</v>
      </c>
      <c r="J4691" s="74">
        <f t="shared" si="227"/>
        <v>19.429166666667918</v>
      </c>
      <c r="K4691" s="26" t="e">
        <f t="shared" si="226"/>
        <v>#REF!</v>
      </c>
      <c r="L4691" s="75" t="e">
        <f t="shared" si="228"/>
        <v>#REF!</v>
      </c>
      <c r="O4691" s="13"/>
      <c r="P4691" s="74"/>
      <c r="Q4691" s="26"/>
      <c r="R4691" s="75"/>
    </row>
    <row r="4692" spans="7:18" x14ac:dyDescent="0.25">
      <c r="G4692" s="13"/>
      <c r="H4692" s="13"/>
      <c r="I4692" s="13">
        <v>466.40000000002999</v>
      </c>
      <c r="J4692" s="74">
        <f t="shared" si="227"/>
        <v>19.433333333334584</v>
      </c>
      <c r="K4692" s="26" t="e">
        <f t="shared" si="226"/>
        <v>#REF!</v>
      </c>
      <c r="L4692" s="75" t="e">
        <f t="shared" si="228"/>
        <v>#REF!</v>
      </c>
      <c r="O4692" s="13"/>
      <c r="P4692" s="74"/>
      <c r="Q4692" s="26"/>
      <c r="R4692" s="75"/>
    </row>
    <row r="4693" spans="7:18" x14ac:dyDescent="0.25">
      <c r="G4693" s="13"/>
      <c r="H4693" s="13"/>
      <c r="I4693" s="13">
        <v>466.50000000003001</v>
      </c>
      <c r="J4693" s="74">
        <f t="shared" si="227"/>
        <v>19.437500000001251</v>
      </c>
      <c r="K4693" s="26" t="e">
        <f t="shared" si="226"/>
        <v>#REF!</v>
      </c>
      <c r="L4693" s="75" t="e">
        <f t="shared" si="228"/>
        <v>#REF!</v>
      </c>
      <c r="O4693" s="13"/>
      <c r="P4693" s="74"/>
      <c r="Q4693" s="26"/>
      <c r="R4693" s="75"/>
    </row>
    <row r="4694" spans="7:18" x14ac:dyDescent="0.25">
      <c r="G4694" s="13"/>
      <c r="H4694" s="13"/>
      <c r="I4694" s="13">
        <v>466.60000000002998</v>
      </c>
      <c r="J4694" s="74">
        <f t="shared" si="227"/>
        <v>19.441666666667917</v>
      </c>
      <c r="K4694" s="26" t="e">
        <f t="shared" si="226"/>
        <v>#REF!</v>
      </c>
      <c r="L4694" s="75" t="e">
        <f t="shared" si="228"/>
        <v>#REF!</v>
      </c>
      <c r="O4694" s="13"/>
      <c r="P4694" s="74"/>
      <c r="Q4694" s="26"/>
      <c r="R4694" s="75"/>
    </row>
    <row r="4695" spans="7:18" x14ac:dyDescent="0.25">
      <c r="G4695" s="13"/>
      <c r="H4695" s="13"/>
      <c r="I4695" s="13">
        <v>466.70000000003</v>
      </c>
      <c r="J4695" s="74">
        <f t="shared" si="227"/>
        <v>19.445833333334583</v>
      </c>
      <c r="K4695" s="26" t="e">
        <f t="shared" si="226"/>
        <v>#REF!</v>
      </c>
      <c r="L4695" s="75" t="e">
        <f t="shared" si="228"/>
        <v>#REF!</v>
      </c>
      <c r="O4695" s="13"/>
      <c r="P4695" s="74"/>
      <c r="Q4695" s="26"/>
      <c r="R4695" s="75"/>
    </row>
    <row r="4696" spans="7:18" x14ac:dyDescent="0.25">
      <c r="G4696" s="13"/>
      <c r="H4696" s="13"/>
      <c r="I4696" s="13">
        <v>466.80000000003002</v>
      </c>
      <c r="J4696" s="74">
        <f t="shared" si="227"/>
        <v>19.45000000000125</v>
      </c>
      <c r="K4696" s="26" t="e">
        <f t="shared" si="226"/>
        <v>#REF!</v>
      </c>
      <c r="L4696" s="75" t="e">
        <f t="shared" si="228"/>
        <v>#REF!</v>
      </c>
      <c r="O4696" s="13"/>
      <c r="P4696" s="74"/>
      <c r="Q4696" s="26"/>
      <c r="R4696" s="75"/>
    </row>
    <row r="4697" spans="7:18" x14ac:dyDescent="0.25">
      <c r="G4697" s="13"/>
      <c r="H4697" s="13"/>
      <c r="I4697" s="13">
        <v>466.90000000002999</v>
      </c>
      <c r="J4697" s="74">
        <f t="shared" si="227"/>
        <v>19.454166666667916</v>
      </c>
      <c r="K4697" s="26" t="e">
        <f t="shared" si="226"/>
        <v>#REF!</v>
      </c>
      <c r="L4697" s="75" t="e">
        <f t="shared" si="228"/>
        <v>#REF!</v>
      </c>
      <c r="O4697" s="13"/>
      <c r="P4697" s="74"/>
      <c r="Q4697" s="26"/>
      <c r="R4697" s="75"/>
    </row>
    <row r="4698" spans="7:18" x14ac:dyDescent="0.25">
      <c r="G4698" s="13"/>
      <c r="H4698" s="13"/>
      <c r="I4698" s="13">
        <v>467.00000000003001</v>
      </c>
      <c r="J4698" s="74">
        <f t="shared" si="227"/>
        <v>19.458333333334583</v>
      </c>
      <c r="K4698" s="26" t="e">
        <f t="shared" si="226"/>
        <v>#REF!</v>
      </c>
      <c r="L4698" s="75" t="e">
        <f t="shared" si="228"/>
        <v>#REF!</v>
      </c>
      <c r="O4698" s="13"/>
      <c r="P4698" s="74"/>
      <c r="Q4698" s="26"/>
      <c r="R4698" s="75"/>
    </row>
    <row r="4699" spans="7:18" x14ac:dyDescent="0.25">
      <c r="G4699" s="13"/>
      <c r="H4699" s="13"/>
      <c r="I4699" s="13">
        <v>467.10000000002998</v>
      </c>
      <c r="J4699" s="74">
        <f t="shared" si="227"/>
        <v>19.462500000001249</v>
      </c>
      <c r="K4699" s="26" t="e">
        <f t="shared" si="226"/>
        <v>#REF!</v>
      </c>
      <c r="L4699" s="75" t="e">
        <f t="shared" si="228"/>
        <v>#REF!</v>
      </c>
      <c r="O4699" s="13"/>
      <c r="P4699" s="74"/>
      <c r="Q4699" s="26"/>
      <c r="R4699" s="75"/>
    </row>
    <row r="4700" spans="7:18" x14ac:dyDescent="0.25">
      <c r="G4700" s="13"/>
      <c r="H4700" s="13"/>
      <c r="I4700" s="13">
        <v>467.20000000003</v>
      </c>
      <c r="J4700" s="74">
        <f t="shared" si="227"/>
        <v>19.466666666667916</v>
      </c>
      <c r="K4700" s="26" t="e">
        <f t="shared" ref="K4700:K4763" si="229">100%-EXP(-I4700/24*$B$10)</f>
        <v>#REF!</v>
      </c>
      <c r="L4700" s="75" t="e">
        <f t="shared" si="228"/>
        <v>#REF!</v>
      </c>
      <c r="O4700" s="13"/>
      <c r="P4700" s="74"/>
      <c r="Q4700" s="26"/>
      <c r="R4700" s="75"/>
    </row>
    <row r="4701" spans="7:18" x14ac:dyDescent="0.25">
      <c r="G4701" s="13"/>
      <c r="H4701" s="13"/>
      <c r="I4701" s="13">
        <v>467.30000000003002</v>
      </c>
      <c r="J4701" s="74">
        <f t="shared" si="227"/>
        <v>19.470833333334586</v>
      </c>
      <c r="K4701" s="26" t="e">
        <f t="shared" si="229"/>
        <v>#REF!</v>
      </c>
      <c r="L4701" s="75" t="e">
        <f t="shared" si="228"/>
        <v>#REF!</v>
      </c>
      <c r="O4701" s="13"/>
      <c r="P4701" s="74"/>
      <c r="Q4701" s="26"/>
      <c r="R4701" s="75"/>
    </row>
    <row r="4702" spans="7:18" x14ac:dyDescent="0.25">
      <c r="G4702" s="13"/>
      <c r="H4702" s="13"/>
      <c r="I4702" s="13">
        <v>467.40000000002999</v>
      </c>
      <c r="J4702" s="74">
        <f t="shared" si="227"/>
        <v>19.475000000001248</v>
      </c>
      <c r="K4702" s="26" t="e">
        <f t="shared" si="229"/>
        <v>#REF!</v>
      </c>
      <c r="L4702" s="75" t="e">
        <f t="shared" si="228"/>
        <v>#REF!</v>
      </c>
      <c r="O4702" s="13"/>
      <c r="P4702" s="74"/>
      <c r="Q4702" s="26"/>
      <c r="R4702" s="75"/>
    </row>
    <row r="4703" spans="7:18" x14ac:dyDescent="0.25">
      <c r="G4703" s="13"/>
      <c r="H4703" s="13"/>
      <c r="I4703" s="13">
        <v>467.50000000003001</v>
      </c>
      <c r="J4703" s="74">
        <f t="shared" si="227"/>
        <v>19.479166666667918</v>
      </c>
      <c r="K4703" s="26" t="e">
        <f t="shared" si="229"/>
        <v>#REF!</v>
      </c>
      <c r="L4703" s="75" t="e">
        <f t="shared" si="228"/>
        <v>#REF!</v>
      </c>
      <c r="O4703" s="13"/>
      <c r="P4703" s="74"/>
      <c r="Q4703" s="26"/>
      <c r="R4703" s="75"/>
    </row>
    <row r="4704" spans="7:18" x14ac:dyDescent="0.25">
      <c r="G4704" s="13"/>
      <c r="H4704" s="13"/>
      <c r="I4704" s="13">
        <v>467.60000000002998</v>
      </c>
      <c r="J4704" s="74">
        <f t="shared" si="227"/>
        <v>19.483333333334581</v>
      </c>
      <c r="K4704" s="26" t="e">
        <f t="shared" si="229"/>
        <v>#REF!</v>
      </c>
      <c r="L4704" s="75" t="e">
        <f t="shared" si="228"/>
        <v>#REF!</v>
      </c>
      <c r="O4704" s="13"/>
      <c r="P4704" s="74"/>
      <c r="Q4704" s="26"/>
      <c r="R4704" s="75"/>
    </row>
    <row r="4705" spans="7:18" x14ac:dyDescent="0.25">
      <c r="G4705" s="13"/>
      <c r="H4705" s="13"/>
      <c r="I4705" s="13">
        <v>467.70000000003</v>
      </c>
      <c r="J4705" s="74">
        <f t="shared" si="227"/>
        <v>19.487500000001251</v>
      </c>
      <c r="K4705" s="26" t="e">
        <f t="shared" si="229"/>
        <v>#REF!</v>
      </c>
      <c r="L4705" s="75" t="e">
        <f t="shared" si="228"/>
        <v>#REF!</v>
      </c>
      <c r="O4705" s="13"/>
      <c r="P4705" s="74"/>
      <c r="Q4705" s="26"/>
      <c r="R4705" s="75"/>
    </row>
    <row r="4706" spans="7:18" x14ac:dyDescent="0.25">
      <c r="G4706" s="13"/>
      <c r="H4706" s="13"/>
      <c r="I4706" s="13">
        <v>467.80000000003002</v>
      </c>
      <c r="J4706" s="74">
        <f t="shared" si="227"/>
        <v>19.491666666667918</v>
      </c>
      <c r="K4706" s="26" t="e">
        <f t="shared" si="229"/>
        <v>#REF!</v>
      </c>
      <c r="L4706" s="75" t="e">
        <f t="shared" si="228"/>
        <v>#REF!</v>
      </c>
      <c r="O4706" s="13"/>
      <c r="P4706" s="74"/>
      <c r="Q4706" s="26"/>
      <c r="R4706" s="75"/>
    </row>
    <row r="4707" spans="7:18" x14ac:dyDescent="0.25">
      <c r="G4707" s="13"/>
      <c r="H4707" s="13"/>
      <c r="I4707" s="13">
        <v>467.90000000002999</v>
      </c>
      <c r="J4707" s="74">
        <f t="shared" si="227"/>
        <v>19.495833333334584</v>
      </c>
      <c r="K4707" s="26" t="e">
        <f t="shared" si="229"/>
        <v>#REF!</v>
      </c>
      <c r="L4707" s="75" t="e">
        <f t="shared" si="228"/>
        <v>#REF!</v>
      </c>
      <c r="O4707" s="13"/>
      <c r="P4707" s="74"/>
      <c r="Q4707" s="26"/>
      <c r="R4707" s="75"/>
    </row>
    <row r="4708" spans="7:18" x14ac:dyDescent="0.25">
      <c r="G4708" s="13"/>
      <c r="H4708" s="13"/>
      <c r="I4708" s="13">
        <v>468.00000000003001</v>
      </c>
      <c r="J4708" s="74">
        <f t="shared" si="227"/>
        <v>19.500000000001251</v>
      </c>
      <c r="K4708" s="26" t="e">
        <f t="shared" si="229"/>
        <v>#REF!</v>
      </c>
      <c r="L4708" s="75" t="e">
        <f t="shared" si="228"/>
        <v>#REF!</v>
      </c>
      <c r="O4708" s="13"/>
      <c r="P4708" s="74"/>
      <c r="Q4708" s="26"/>
      <c r="R4708" s="75"/>
    </row>
    <row r="4709" spans="7:18" x14ac:dyDescent="0.25">
      <c r="G4709" s="13"/>
      <c r="H4709" s="13"/>
      <c r="I4709" s="13">
        <v>468.10000000002998</v>
      </c>
      <c r="J4709" s="74">
        <f t="shared" si="227"/>
        <v>19.504166666667917</v>
      </c>
      <c r="K4709" s="26" t="e">
        <f t="shared" si="229"/>
        <v>#REF!</v>
      </c>
      <c r="L4709" s="75" t="e">
        <f t="shared" si="228"/>
        <v>#REF!</v>
      </c>
      <c r="O4709" s="13"/>
      <c r="P4709" s="74"/>
      <c r="Q4709" s="26"/>
      <c r="R4709" s="75"/>
    </row>
    <row r="4710" spans="7:18" x14ac:dyDescent="0.25">
      <c r="G4710" s="13"/>
      <c r="H4710" s="13"/>
      <c r="I4710" s="13">
        <v>468.20000000003</v>
      </c>
      <c r="J4710" s="74">
        <f t="shared" si="227"/>
        <v>19.508333333334583</v>
      </c>
      <c r="K4710" s="26" t="e">
        <f t="shared" si="229"/>
        <v>#REF!</v>
      </c>
      <c r="L4710" s="75" t="e">
        <f t="shared" si="228"/>
        <v>#REF!</v>
      </c>
      <c r="O4710" s="13"/>
      <c r="P4710" s="74"/>
      <c r="Q4710" s="26"/>
      <c r="R4710" s="75"/>
    </row>
    <row r="4711" spans="7:18" x14ac:dyDescent="0.25">
      <c r="G4711" s="13"/>
      <c r="H4711" s="13"/>
      <c r="I4711" s="13">
        <v>468.30000000003002</v>
      </c>
      <c r="J4711" s="74">
        <f t="shared" si="227"/>
        <v>19.51250000000125</v>
      </c>
      <c r="K4711" s="26" t="e">
        <f t="shared" si="229"/>
        <v>#REF!</v>
      </c>
      <c r="L4711" s="75" t="e">
        <f t="shared" si="228"/>
        <v>#REF!</v>
      </c>
      <c r="O4711" s="13"/>
      <c r="P4711" s="74"/>
      <c r="Q4711" s="26"/>
      <c r="R4711" s="75"/>
    </row>
    <row r="4712" spans="7:18" x14ac:dyDescent="0.25">
      <c r="G4712" s="13"/>
      <c r="H4712" s="13"/>
      <c r="I4712" s="13">
        <v>468.40000000002999</v>
      </c>
      <c r="J4712" s="74">
        <f t="shared" si="227"/>
        <v>19.516666666667916</v>
      </c>
      <c r="K4712" s="26" t="e">
        <f t="shared" si="229"/>
        <v>#REF!</v>
      </c>
      <c r="L4712" s="75" t="e">
        <f t="shared" si="228"/>
        <v>#REF!</v>
      </c>
      <c r="O4712" s="13"/>
      <c r="P4712" s="74"/>
      <c r="Q4712" s="26"/>
      <c r="R4712" s="75"/>
    </row>
    <row r="4713" spans="7:18" x14ac:dyDescent="0.25">
      <c r="G4713" s="13"/>
      <c r="H4713" s="13"/>
      <c r="I4713" s="13">
        <v>468.50000000003001</v>
      </c>
      <c r="J4713" s="74">
        <f t="shared" si="227"/>
        <v>19.520833333334583</v>
      </c>
      <c r="K4713" s="26" t="e">
        <f t="shared" si="229"/>
        <v>#REF!</v>
      </c>
      <c r="L4713" s="75" t="e">
        <f t="shared" si="228"/>
        <v>#REF!</v>
      </c>
      <c r="O4713" s="13"/>
      <c r="P4713" s="74"/>
      <c r="Q4713" s="26"/>
      <c r="R4713" s="75"/>
    </row>
    <row r="4714" spans="7:18" x14ac:dyDescent="0.25">
      <c r="G4714" s="13"/>
      <c r="H4714" s="13"/>
      <c r="I4714" s="13">
        <v>468.60000000002998</v>
      </c>
      <c r="J4714" s="74">
        <f t="shared" si="227"/>
        <v>19.525000000001249</v>
      </c>
      <c r="K4714" s="26" t="e">
        <f t="shared" si="229"/>
        <v>#REF!</v>
      </c>
      <c r="L4714" s="75" t="e">
        <f t="shared" si="228"/>
        <v>#REF!</v>
      </c>
      <c r="O4714" s="13"/>
      <c r="P4714" s="74"/>
      <c r="Q4714" s="26"/>
      <c r="R4714" s="75"/>
    </row>
    <row r="4715" spans="7:18" x14ac:dyDescent="0.25">
      <c r="G4715" s="13"/>
      <c r="H4715" s="13"/>
      <c r="I4715" s="13">
        <v>468.70000000003</v>
      </c>
      <c r="J4715" s="74">
        <f t="shared" si="227"/>
        <v>19.529166666667916</v>
      </c>
      <c r="K4715" s="26" t="e">
        <f t="shared" si="229"/>
        <v>#REF!</v>
      </c>
      <c r="L4715" s="75" t="e">
        <f t="shared" si="228"/>
        <v>#REF!</v>
      </c>
      <c r="O4715" s="13"/>
      <c r="P4715" s="74"/>
      <c r="Q4715" s="26"/>
      <c r="R4715" s="75"/>
    </row>
    <row r="4716" spans="7:18" x14ac:dyDescent="0.25">
      <c r="G4716" s="13"/>
      <c r="H4716" s="13"/>
      <c r="I4716" s="13">
        <v>468.80000000003002</v>
      </c>
      <c r="J4716" s="74">
        <f t="shared" si="227"/>
        <v>19.533333333334586</v>
      </c>
      <c r="K4716" s="26" t="e">
        <f t="shared" si="229"/>
        <v>#REF!</v>
      </c>
      <c r="L4716" s="75" t="e">
        <f t="shared" si="228"/>
        <v>#REF!</v>
      </c>
      <c r="O4716" s="13"/>
      <c r="P4716" s="74"/>
      <c r="Q4716" s="26"/>
      <c r="R4716" s="75"/>
    </row>
    <row r="4717" spans="7:18" x14ac:dyDescent="0.25">
      <c r="G4717" s="13"/>
      <c r="H4717" s="13"/>
      <c r="I4717" s="13">
        <v>468.90000000002999</v>
      </c>
      <c r="J4717" s="74">
        <f t="shared" si="227"/>
        <v>19.537500000001248</v>
      </c>
      <c r="K4717" s="26" t="e">
        <f t="shared" si="229"/>
        <v>#REF!</v>
      </c>
      <c r="L4717" s="75" t="e">
        <f t="shared" si="228"/>
        <v>#REF!</v>
      </c>
      <c r="O4717" s="13"/>
      <c r="P4717" s="74"/>
      <c r="Q4717" s="26"/>
      <c r="R4717" s="75"/>
    </row>
    <row r="4718" spans="7:18" x14ac:dyDescent="0.25">
      <c r="G4718" s="13"/>
      <c r="H4718" s="13"/>
      <c r="I4718" s="13">
        <v>469.00000000003001</v>
      </c>
      <c r="J4718" s="74">
        <f t="shared" si="227"/>
        <v>19.541666666667918</v>
      </c>
      <c r="K4718" s="26" t="e">
        <f t="shared" si="229"/>
        <v>#REF!</v>
      </c>
      <c r="L4718" s="75" t="e">
        <f t="shared" si="228"/>
        <v>#REF!</v>
      </c>
      <c r="O4718" s="13"/>
      <c r="P4718" s="74"/>
      <c r="Q4718" s="26"/>
      <c r="R4718" s="75"/>
    </row>
    <row r="4719" spans="7:18" x14ac:dyDescent="0.25">
      <c r="G4719" s="13"/>
      <c r="H4719" s="13"/>
      <c r="I4719" s="13">
        <v>469.10000000002998</v>
      </c>
      <c r="J4719" s="74">
        <f t="shared" si="227"/>
        <v>19.545833333334581</v>
      </c>
      <c r="K4719" s="26" t="e">
        <f t="shared" si="229"/>
        <v>#REF!</v>
      </c>
      <c r="L4719" s="75" t="e">
        <f t="shared" si="228"/>
        <v>#REF!</v>
      </c>
      <c r="O4719" s="13"/>
      <c r="P4719" s="74"/>
      <c r="Q4719" s="26"/>
      <c r="R4719" s="75"/>
    </row>
    <row r="4720" spans="7:18" x14ac:dyDescent="0.25">
      <c r="G4720" s="13"/>
      <c r="H4720" s="13"/>
      <c r="I4720" s="13">
        <v>469.20000000003</v>
      </c>
      <c r="J4720" s="74">
        <f t="shared" si="227"/>
        <v>19.550000000001251</v>
      </c>
      <c r="K4720" s="26" t="e">
        <f t="shared" si="229"/>
        <v>#REF!</v>
      </c>
      <c r="L4720" s="75" t="e">
        <f t="shared" si="228"/>
        <v>#REF!</v>
      </c>
      <c r="O4720" s="13"/>
      <c r="P4720" s="74"/>
      <c r="Q4720" s="26"/>
      <c r="R4720" s="75"/>
    </row>
    <row r="4721" spans="7:18" x14ac:dyDescent="0.25">
      <c r="G4721" s="13"/>
      <c r="H4721" s="13"/>
      <c r="I4721" s="13">
        <v>469.30000000003002</v>
      </c>
      <c r="J4721" s="74">
        <f t="shared" si="227"/>
        <v>19.554166666667918</v>
      </c>
      <c r="K4721" s="26" t="e">
        <f t="shared" si="229"/>
        <v>#REF!</v>
      </c>
      <c r="L4721" s="75" t="e">
        <f t="shared" si="228"/>
        <v>#REF!</v>
      </c>
      <c r="O4721" s="13"/>
      <c r="P4721" s="74"/>
      <c r="Q4721" s="26"/>
      <c r="R4721" s="75"/>
    </row>
    <row r="4722" spans="7:18" x14ac:dyDescent="0.25">
      <c r="G4722" s="13"/>
      <c r="H4722" s="13"/>
      <c r="I4722" s="13">
        <v>469.40000000002999</v>
      </c>
      <c r="J4722" s="74">
        <f t="shared" si="227"/>
        <v>19.558333333334584</v>
      </c>
      <c r="K4722" s="26" t="e">
        <f t="shared" si="229"/>
        <v>#REF!</v>
      </c>
      <c r="L4722" s="75" t="e">
        <f t="shared" si="228"/>
        <v>#REF!</v>
      </c>
      <c r="O4722" s="13"/>
      <c r="P4722" s="74"/>
      <c r="Q4722" s="26"/>
      <c r="R4722" s="75"/>
    </row>
    <row r="4723" spans="7:18" x14ac:dyDescent="0.25">
      <c r="G4723" s="13"/>
      <c r="H4723" s="13"/>
      <c r="I4723" s="13">
        <v>469.50000000003001</v>
      </c>
      <c r="J4723" s="74">
        <f t="shared" si="227"/>
        <v>19.562500000001251</v>
      </c>
      <c r="K4723" s="26" t="e">
        <f t="shared" si="229"/>
        <v>#REF!</v>
      </c>
      <c r="L4723" s="75" t="e">
        <f t="shared" si="228"/>
        <v>#REF!</v>
      </c>
      <c r="O4723" s="13"/>
      <c r="P4723" s="74"/>
      <c r="Q4723" s="26"/>
      <c r="R4723" s="75"/>
    </row>
    <row r="4724" spans="7:18" x14ac:dyDescent="0.25">
      <c r="G4724" s="13"/>
      <c r="H4724" s="13"/>
      <c r="I4724" s="13">
        <v>469.60000000002998</v>
      </c>
      <c r="J4724" s="74">
        <f t="shared" si="227"/>
        <v>19.566666666667917</v>
      </c>
      <c r="K4724" s="26" t="e">
        <f t="shared" si="229"/>
        <v>#REF!</v>
      </c>
      <c r="L4724" s="75" t="e">
        <f t="shared" si="228"/>
        <v>#REF!</v>
      </c>
      <c r="O4724" s="13"/>
      <c r="P4724" s="74"/>
      <c r="Q4724" s="26"/>
      <c r="R4724" s="75"/>
    </row>
    <row r="4725" spans="7:18" x14ac:dyDescent="0.25">
      <c r="G4725" s="13"/>
      <c r="H4725" s="13"/>
      <c r="I4725" s="13">
        <v>469.70000000003</v>
      </c>
      <c r="J4725" s="74">
        <f t="shared" si="227"/>
        <v>19.570833333334583</v>
      </c>
      <c r="K4725" s="26" t="e">
        <f t="shared" si="229"/>
        <v>#REF!</v>
      </c>
      <c r="L4725" s="75" t="e">
        <f t="shared" si="228"/>
        <v>#REF!</v>
      </c>
      <c r="O4725" s="13"/>
      <c r="P4725" s="74"/>
      <c r="Q4725" s="26"/>
      <c r="R4725" s="75"/>
    </row>
    <row r="4726" spans="7:18" x14ac:dyDescent="0.25">
      <c r="G4726" s="13"/>
      <c r="H4726" s="13"/>
      <c r="I4726" s="13">
        <v>469.80000000003002</v>
      </c>
      <c r="J4726" s="74">
        <f t="shared" si="227"/>
        <v>19.57500000000125</v>
      </c>
      <c r="K4726" s="26" t="e">
        <f t="shared" si="229"/>
        <v>#REF!</v>
      </c>
      <c r="L4726" s="75" t="e">
        <f t="shared" si="228"/>
        <v>#REF!</v>
      </c>
      <c r="O4726" s="13"/>
      <c r="P4726" s="74"/>
      <c r="Q4726" s="26"/>
      <c r="R4726" s="75"/>
    </row>
    <row r="4727" spans="7:18" x14ac:dyDescent="0.25">
      <c r="G4727" s="13"/>
      <c r="H4727" s="13"/>
      <c r="I4727" s="13">
        <v>469.90000000002999</v>
      </c>
      <c r="J4727" s="74">
        <f t="shared" si="227"/>
        <v>19.579166666667916</v>
      </c>
      <c r="K4727" s="26" t="e">
        <f t="shared" si="229"/>
        <v>#REF!</v>
      </c>
      <c r="L4727" s="75" t="e">
        <f t="shared" si="228"/>
        <v>#REF!</v>
      </c>
      <c r="O4727" s="13"/>
      <c r="P4727" s="74"/>
      <c r="Q4727" s="26"/>
      <c r="R4727" s="75"/>
    </row>
    <row r="4728" spans="7:18" x14ac:dyDescent="0.25">
      <c r="G4728" s="13"/>
      <c r="H4728" s="13"/>
      <c r="I4728" s="13">
        <v>470.00000000003001</v>
      </c>
      <c r="J4728" s="74">
        <f t="shared" si="227"/>
        <v>19.583333333334583</v>
      </c>
      <c r="K4728" s="26" t="e">
        <f t="shared" si="229"/>
        <v>#REF!</v>
      </c>
      <c r="L4728" s="75" t="e">
        <f t="shared" si="228"/>
        <v>#REF!</v>
      </c>
      <c r="O4728" s="13"/>
      <c r="P4728" s="74"/>
      <c r="Q4728" s="26"/>
      <c r="R4728" s="75"/>
    </row>
    <row r="4729" spans="7:18" x14ac:dyDescent="0.25">
      <c r="G4729" s="13"/>
      <c r="H4729" s="13"/>
      <c r="I4729" s="13">
        <v>470.100000000031</v>
      </c>
      <c r="J4729" s="74">
        <f t="shared" si="227"/>
        <v>19.587500000001292</v>
      </c>
      <c r="K4729" s="26" t="e">
        <f t="shared" si="229"/>
        <v>#REF!</v>
      </c>
      <c r="L4729" s="75" t="e">
        <f t="shared" si="228"/>
        <v>#REF!</v>
      </c>
      <c r="O4729" s="13"/>
      <c r="P4729" s="74"/>
      <c r="Q4729" s="26"/>
      <c r="R4729" s="75"/>
    </row>
    <row r="4730" spans="7:18" x14ac:dyDescent="0.25">
      <c r="G4730" s="13"/>
      <c r="H4730" s="13"/>
      <c r="I4730" s="13">
        <v>470.20000000003103</v>
      </c>
      <c r="J4730" s="74">
        <f t="shared" si="227"/>
        <v>19.591666666667958</v>
      </c>
      <c r="K4730" s="26" t="e">
        <f t="shared" si="229"/>
        <v>#REF!</v>
      </c>
      <c r="L4730" s="75" t="e">
        <f t="shared" si="228"/>
        <v>#REF!</v>
      </c>
      <c r="O4730" s="13"/>
      <c r="P4730" s="74"/>
      <c r="Q4730" s="26"/>
      <c r="R4730" s="75"/>
    </row>
    <row r="4731" spans="7:18" x14ac:dyDescent="0.25">
      <c r="G4731" s="13"/>
      <c r="H4731" s="13"/>
      <c r="I4731" s="13">
        <v>470.30000000003099</v>
      </c>
      <c r="J4731" s="74">
        <f t="shared" si="227"/>
        <v>19.595833333334625</v>
      </c>
      <c r="K4731" s="26" t="e">
        <f t="shared" si="229"/>
        <v>#REF!</v>
      </c>
      <c r="L4731" s="75" t="e">
        <f t="shared" si="228"/>
        <v>#REF!</v>
      </c>
      <c r="O4731" s="13"/>
      <c r="P4731" s="74"/>
      <c r="Q4731" s="26"/>
      <c r="R4731" s="75"/>
    </row>
    <row r="4732" spans="7:18" x14ac:dyDescent="0.25">
      <c r="G4732" s="13"/>
      <c r="H4732" s="13"/>
      <c r="I4732" s="13">
        <v>470.40000000003101</v>
      </c>
      <c r="J4732" s="74">
        <f t="shared" si="227"/>
        <v>19.600000000001291</v>
      </c>
      <c r="K4732" s="26" t="e">
        <f t="shared" si="229"/>
        <v>#REF!</v>
      </c>
      <c r="L4732" s="75" t="e">
        <f t="shared" si="228"/>
        <v>#REF!</v>
      </c>
      <c r="O4732" s="13"/>
      <c r="P4732" s="74"/>
      <c r="Q4732" s="26"/>
      <c r="R4732" s="75"/>
    </row>
    <row r="4733" spans="7:18" x14ac:dyDescent="0.25">
      <c r="G4733" s="13"/>
      <c r="H4733" s="13"/>
      <c r="I4733" s="13">
        <v>470.50000000003098</v>
      </c>
      <c r="J4733" s="74">
        <f t="shared" si="227"/>
        <v>19.604166666667957</v>
      </c>
      <c r="K4733" s="26" t="e">
        <f t="shared" si="229"/>
        <v>#REF!</v>
      </c>
      <c r="L4733" s="75" t="e">
        <f t="shared" si="228"/>
        <v>#REF!</v>
      </c>
      <c r="O4733" s="13"/>
      <c r="P4733" s="74"/>
      <c r="Q4733" s="26"/>
      <c r="R4733" s="75"/>
    </row>
    <row r="4734" spans="7:18" x14ac:dyDescent="0.25">
      <c r="G4734" s="13"/>
      <c r="H4734" s="13"/>
      <c r="I4734" s="13">
        <v>470.600000000031</v>
      </c>
      <c r="J4734" s="74">
        <f t="shared" si="227"/>
        <v>19.608333333334624</v>
      </c>
      <c r="K4734" s="26" t="e">
        <f t="shared" si="229"/>
        <v>#REF!</v>
      </c>
      <c r="L4734" s="75" t="e">
        <f t="shared" si="228"/>
        <v>#REF!</v>
      </c>
      <c r="O4734" s="13"/>
      <c r="P4734" s="74"/>
      <c r="Q4734" s="26"/>
      <c r="R4734" s="75"/>
    </row>
    <row r="4735" spans="7:18" x14ac:dyDescent="0.25">
      <c r="G4735" s="13"/>
      <c r="H4735" s="13"/>
      <c r="I4735" s="13">
        <v>470.70000000003103</v>
      </c>
      <c r="J4735" s="74">
        <f t="shared" si="227"/>
        <v>19.612500000001294</v>
      </c>
      <c r="K4735" s="26" t="e">
        <f t="shared" si="229"/>
        <v>#REF!</v>
      </c>
      <c r="L4735" s="75" t="e">
        <f t="shared" si="228"/>
        <v>#REF!</v>
      </c>
      <c r="O4735" s="13"/>
      <c r="P4735" s="74"/>
      <c r="Q4735" s="26"/>
      <c r="R4735" s="75"/>
    </row>
    <row r="4736" spans="7:18" x14ac:dyDescent="0.25">
      <c r="G4736" s="13"/>
      <c r="H4736" s="13"/>
      <c r="I4736" s="13">
        <v>470.80000000003099</v>
      </c>
      <c r="J4736" s="74">
        <f t="shared" si="227"/>
        <v>19.616666666667957</v>
      </c>
      <c r="K4736" s="26" t="e">
        <f t="shared" si="229"/>
        <v>#REF!</v>
      </c>
      <c r="L4736" s="75" t="e">
        <f t="shared" si="228"/>
        <v>#REF!</v>
      </c>
      <c r="O4736" s="13"/>
      <c r="P4736" s="74"/>
      <c r="Q4736" s="26"/>
      <c r="R4736" s="75"/>
    </row>
    <row r="4737" spans="7:18" x14ac:dyDescent="0.25">
      <c r="G4737" s="13"/>
      <c r="H4737" s="13"/>
      <c r="I4737" s="13">
        <v>470.90000000003101</v>
      </c>
      <c r="J4737" s="74">
        <f t="shared" si="227"/>
        <v>19.620833333334627</v>
      </c>
      <c r="K4737" s="26" t="e">
        <f t="shared" si="229"/>
        <v>#REF!</v>
      </c>
      <c r="L4737" s="75" t="e">
        <f t="shared" si="228"/>
        <v>#REF!</v>
      </c>
      <c r="O4737" s="13"/>
      <c r="P4737" s="74"/>
      <c r="Q4737" s="26"/>
      <c r="R4737" s="75"/>
    </row>
    <row r="4738" spans="7:18" x14ac:dyDescent="0.25">
      <c r="G4738" s="13"/>
      <c r="H4738" s="13"/>
      <c r="I4738" s="13">
        <v>471.00000000003098</v>
      </c>
      <c r="J4738" s="74">
        <f t="shared" si="227"/>
        <v>19.62500000000129</v>
      </c>
      <c r="K4738" s="26" t="e">
        <f t="shared" si="229"/>
        <v>#REF!</v>
      </c>
      <c r="L4738" s="75" t="e">
        <f t="shared" si="228"/>
        <v>#REF!</v>
      </c>
      <c r="O4738" s="13"/>
      <c r="P4738" s="74"/>
      <c r="Q4738" s="26"/>
      <c r="R4738" s="75"/>
    </row>
    <row r="4739" spans="7:18" x14ac:dyDescent="0.25">
      <c r="G4739" s="13"/>
      <c r="H4739" s="13"/>
      <c r="I4739" s="13">
        <v>471.100000000031</v>
      </c>
      <c r="J4739" s="74">
        <f t="shared" ref="J4739:J4802" si="230">I4739/24</f>
        <v>19.62916666666796</v>
      </c>
      <c r="K4739" s="26" t="e">
        <f t="shared" si="229"/>
        <v>#REF!</v>
      </c>
      <c r="L4739" s="75" t="e">
        <f t="shared" ref="L4739:L4802" si="231">K4739-K4738</f>
        <v>#REF!</v>
      </c>
      <c r="O4739" s="13"/>
      <c r="P4739" s="74"/>
      <c r="Q4739" s="26"/>
      <c r="R4739" s="75"/>
    </row>
    <row r="4740" spans="7:18" x14ac:dyDescent="0.25">
      <c r="G4740" s="13"/>
      <c r="H4740" s="13"/>
      <c r="I4740" s="13">
        <v>471.20000000003103</v>
      </c>
      <c r="J4740" s="74">
        <f t="shared" si="230"/>
        <v>19.633333333334626</v>
      </c>
      <c r="K4740" s="26" t="e">
        <f t="shared" si="229"/>
        <v>#REF!</v>
      </c>
      <c r="L4740" s="75" t="e">
        <f t="shared" si="231"/>
        <v>#REF!</v>
      </c>
      <c r="O4740" s="13"/>
      <c r="P4740" s="74"/>
      <c r="Q4740" s="26"/>
      <c r="R4740" s="75"/>
    </row>
    <row r="4741" spans="7:18" x14ac:dyDescent="0.25">
      <c r="G4741" s="13"/>
      <c r="H4741" s="13"/>
      <c r="I4741" s="13">
        <v>471.30000000003099</v>
      </c>
      <c r="J4741" s="74">
        <f t="shared" si="230"/>
        <v>19.637500000001292</v>
      </c>
      <c r="K4741" s="26" t="e">
        <f t="shared" si="229"/>
        <v>#REF!</v>
      </c>
      <c r="L4741" s="75" t="e">
        <f t="shared" si="231"/>
        <v>#REF!</v>
      </c>
      <c r="O4741" s="13"/>
      <c r="P4741" s="74"/>
      <c r="Q4741" s="26"/>
      <c r="R4741" s="75"/>
    </row>
    <row r="4742" spans="7:18" x14ac:dyDescent="0.25">
      <c r="G4742" s="13"/>
      <c r="H4742" s="13"/>
      <c r="I4742" s="13">
        <v>471.40000000003101</v>
      </c>
      <c r="J4742" s="74">
        <f t="shared" si="230"/>
        <v>19.641666666667959</v>
      </c>
      <c r="K4742" s="26" t="e">
        <f t="shared" si="229"/>
        <v>#REF!</v>
      </c>
      <c r="L4742" s="75" t="e">
        <f t="shared" si="231"/>
        <v>#REF!</v>
      </c>
      <c r="O4742" s="13"/>
      <c r="P4742" s="74"/>
      <c r="Q4742" s="26"/>
      <c r="R4742" s="75"/>
    </row>
    <row r="4743" spans="7:18" x14ac:dyDescent="0.25">
      <c r="G4743" s="13"/>
      <c r="H4743" s="13"/>
      <c r="I4743" s="13">
        <v>471.50000000003098</v>
      </c>
      <c r="J4743" s="74">
        <f t="shared" si="230"/>
        <v>19.645833333334625</v>
      </c>
      <c r="K4743" s="26" t="e">
        <f t="shared" si="229"/>
        <v>#REF!</v>
      </c>
      <c r="L4743" s="75" t="e">
        <f t="shared" si="231"/>
        <v>#REF!</v>
      </c>
      <c r="O4743" s="13"/>
      <c r="P4743" s="74"/>
      <c r="Q4743" s="26"/>
      <c r="R4743" s="75"/>
    </row>
    <row r="4744" spans="7:18" x14ac:dyDescent="0.25">
      <c r="G4744" s="13"/>
      <c r="H4744" s="13"/>
      <c r="I4744" s="13">
        <v>471.600000000031</v>
      </c>
      <c r="J4744" s="74">
        <f t="shared" si="230"/>
        <v>19.650000000001292</v>
      </c>
      <c r="K4744" s="26" t="e">
        <f t="shared" si="229"/>
        <v>#REF!</v>
      </c>
      <c r="L4744" s="75" t="e">
        <f t="shared" si="231"/>
        <v>#REF!</v>
      </c>
      <c r="O4744" s="13"/>
      <c r="P4744" s="74"/>
      <c r="Q4744" s="26"/>
      <c r="R4744" s="75"/>
    </row>
    <row r="4745" spans="7:18" x14ac:dyDescent="0.25">
      <c r="G4745" s="13"/>
      <c r="H4745" s="13"/>
      <c r="I4745" s="13">
        <v>471.70000000003103</v>
      </c>
      <c r="J4745" s="74">
        <f t="shared" si="230"/>
        <v>19.654166666667958</v>
      </c>
      <c r="K4745" s="26" t="e">
        <f t="shared" si="229"/>
        <v>#REF!</v>
      </c>
      <c r="L4745" s="75" t="e">
        <f t="shared" si="231"/>
        <v>#REF!</v>
      </c>
      <c r="O4745" s="13"/>
      <c r="P4745" s="74"/>
      <c r="Q4745" s="26"/>
      <c r="R4745" s="75"/>
    </row>
    <row r="4746" spans="7:18" x14ac:dyDescent="0.25">
      <c r="G4746" s="13"/>
      <c r="H4746" s="13"/>
      <c r="I4746" s="13">
        <v>471.80000000003099</v>
      </c>
      <c r="J4746" s="74">
        <f t="shared" si="230"/>
        <v>19.658333333334625</v>
      </c>
      <c r="K4746" s="26" t="e">
        <f t="shared" si="229"/>
        <v>#REF!</v>
      </c>
      <c r="L4746" s="75" t="e">
        <f t="shared" si="231"/>
        <v>#REF!</v>
      </c>
      <c r="O4746" s="13"/>
      <c r="P4746" s="74"/>
      <c r="Q4746" s="26"/>
      <c r="R4746" s="75"/>
    </row>
    <row r="4747" spans="7:18" x14ac:dyDescent="0.25">
      <c r="G4747" s="13"/>
      <c r="H4747" s="13"/>
      <c r="I4747" s="13">
        <v>471.90000000003101</v>
      </c>
      <c r="J4747" s="74">
        <f t="shared" si="230"/>
        <v>19.662500000001291</v>
      </c>
      <c r="K4747" s="26" t="e">
        <f t="shared" si="229"/>
        <v>#REF!</v>
      </c>
      <c r="L4747" s="75" t="e">
        <f t="shared" si="231"/>
        <v>#REF!</v>
      </c>
      <c r="O4747" s="13"/>
      <c r="P4747" s="74"/>
      <c r="Q4747" s="26"/>
      <c r="R4747" s="75"/>
    </row>
    <row r="4748" spans="7:18" x14ac:dyDescent="0.25">
      <c r="G4748" s="13"/>
      <c r="H4748" s="13"/>
      <c r="I4748" s="13">
        <v>472.00000000003098</v>
      </c>
      <c r="J4748" s="74">
        <f t="shared" si="230"/>
        <v>19.666666666667957</v>
      </c>
      <c r="K4748" s="26" t="e">
        <f t="shared" si="229"/>
        <v>#REF!</v>
      </c>
      <c r="L4748" s="75" t="e">
        <f t="shared" si="231"/>
        <v>#REF!</v>
      </c>
      <c r="O4748" s="13"/>
      <c r="P4748" s="74"/>
      <c r="Q4748" s="26"/>
      <c r="R4748" s="75"/>
    </row>
    <row r="4749" spans="7:18" x14ac:dyDescent="0.25">
      <c r="G4749" s="13"/>
      <c r="H4749" s="13"/>
      <c r="I4749" s="13">
        <v>472.100000000031</v>
      </c>
      <c r="J4749" s="74">
        <f t="shared" si="230"/>
        <v>19.670833333334624</v>
      </c>
      <c r="K4749" s="26" t="e">
        <f t="shared" si="229"/>
        <v>#REF!</v>
      </c>
      <c r="L4749" s="75" t="e">
        <f t="shared" si="231"/>
        <v>#REF!</v>
      </c>
      <c r="O4749" s="13"/>
      <c r="P4749" s="74"/>
      <c r="Q4749" s="26"/>
      <c r="R4749" s="75"/>
    </row>
    <row r="4750" spans="7:18" x14ac:dyDescent="0.25">
      <c r="G4750" s="13"/>
      <c r="H4750" s="13"/>
      <c r="I4750" s="13">
        <v>472.20000000003103</v>
      </c>
      <c r="J4750" s="74">
        <f t="shared" si="230"/>
        <v>19.675000000001294</v>
      </c>
      <c r="K4750" s="26" t="e">
        <f t="shared" si="229"/>
        <v>#REF!</v>
      </c>
      <c r="L4750" s="75" t="e">
        <f t="shared" si="231"/>
        <v>#REF!</v>
      </c>
      <c r="O4750" s="13"/>
      <c r="P4750" s="74"/>
      <c r="Q4750" s="26"/>
      <c r="R4750" s="75"/>
    </row>
    <row r="4751" spans="7:18" x14ac:dyDescent="0.25">
      <c r="G4751" s="13"/>
      <c r="H4751" s="13"/>
      <c r="I4751" s="13">
        <v>472.30000000003099</v>
      </c>
      <c r="J4751" s="74">
        <f t="shared" si="230"/>
        <v>19.679166666667957</v>
      </c>
      <c r="K4751" s="26" t="e">
        <f t="shared" si="229"/>
        <v>#REF!</v>
      </c>
      <c r="L4751" s="75" t="e">
        <f t="shared" si="231"/>
        <v>#REF!</v>
      </c>
      <c r="O4751" s="13"/>
      <c r="P4751" s="74"/>
      <c r="Q4751" s="26"/>
      <c r="R4751" s="75"/>
    </row>
    <row r="4752" spans="7:18" x14ac:dyDescent="0.25">
      <c r="G4752" s="13"/>
      <c r="H4752" s="13"/>
      <c r="I4752" s="13">
        <v>472.40000000003101</v>
      </c>
      <c r="J4752" s="74">
        <f t="shared" si="230"/>
        <v>19.683333333334627</v>
      </c>
      <c r="K4752" s="26" t="e">
        <f t="shared" si="229"/>
        <v>#REF!</v>
      </c>
      <c r="L4752" s="75" t="e">
        <f t="shared" si="231"/>
        <v>#REF!</v>
      </c>
      <c r="O4752" s="13"/>
      <c r="P4752" s="74"/>
      <c r="Q4752" s="26"/>
      <c r="R4752" s="75"/>
    </row>
    <row r="4753" spans="7:18" x14ac:dyDescent="0.25">
      <c r="G4753" s="13"/>
      <c r="H4753" s="13"/>
      <c r="I4753" s="13">
        <v>472.50000000003098</v>
      </c>
      <c r="J4753" s="74">
        <f t="shared" si="230"/>
        <v>19.68750000000129</v>
      </c>
      <c r="K4753" s="26" t="e">
        <f t="shared" si="229"/>
        <v>#REF!</v>
      </c>
      <c r="L4753" s="75" t="e">
        <f t="shared" si="231"/>
        <v>#REF!</v>
      </c>
      <c r="O4753" s="13"/>
      <c r="P4753" s="74"/>
      <c r="Q4753" s="26"/>
      <c r="R4753" s="75"/>
    </row>
    <row r="4754" spans="7:18" x14ac:dyDescent="0.25">
      <c r="G4754" s="13"/>
      <c r="H4754" s="13"/>
      <c r="I4754" s="13">
        <v>472.600000000031</v>
      </c>
      <c r="J4754" s="74">
        <f t="shared" si="230"/>
        <v>19.69166666666796</v>
      </c>
      <c r="K4754" s="26" t="e">
        <f t="shared" si="229"/>
        <v>#REF!</v>
      </c>
      <c r="L4754" s="75" t="e">
        <f t="shared" si="231"/>
        <v>#REF!</v>
      </c>
      <c r="O4754" s="13"/>
      <c r="P4754" s="74"/>
      <c r="Q4754" s="26"/>
      <c r="R4754" s="75"/>
    </row>
    <row r="4755" spans="7:18" x14ac:dyDescent="0.25">
      <c r="G4755" s="13"/>
      <c r="H4755" s="13"/>
      <c r="I4755" s="13">
        <v>472.70000000003103</v>
      </c>
      <c r="J4755" s="74">
        <f t="shared" si="230"/>
        <v>19.695833333334626</v>
      </c>
      <c r="K4755" s="26" t="e">
        <f t="shared" si="229"/>
        <v>#REF!</v>
      </c>
      <c r="L4755" s="75" t="e">
        <f t="shared" si="231"/>
        <v>#REF!</v>
      </c>
      <c r="O4755" s="13"/>
      <c r="P4755" s="74"/>
      <c r="Q4755" s="26"/>
      <c r="R4755" s="75"/>
    </row>
    <row r="4756" spans="7:18" x14ac:dyDescent="0.25">
      <c r="G4756" s="13"/>
      <c r="H4756" s="13"/>
      <c r="I4756" s="13">
        <v>472.80000000003099</v>
      </c>
      <c r="J4756" s="74">
        <f t="shared" si="230"/>
        <v>19.700000000001292</v>
      </c>
      <c r="K4756" s="26" t="e">
        <f t="shared" si="229"/>
        <v>#REF!</v>
      </c>
      <c r="L4756" s="75" t="e">
        <f t="shared" si="231"/>
        <v>#REF!</v>
      </c>
      <c r="O4756" s="13"/>
      <c r="P4756" s="74"/>
      <c r="Q4756" s="26"/>
      <c r="R4756" s="75"/>
    </row>
    <row r="4757" spans="7:18" x14ac:dyDescent="0.25">
      <c r="G4757" s="13"/>
      <c r="H4757" s="13"/>
      <c r="I4757" s="13">
        <v>472.90000000003101</v>
      </c>
      <c r="J4757" s="74">
        <f t="shared" si="230"/>
        <v>19.704166666667959</v>
      </c>
      <c r="K4757" s="26" t="e">
        <f t="shared" si="229"/>
        <v>#REF!</v>
      </c>
      <c r="L4757" s="75" t="e">
        <f t="shared" si="231"/>
        <v>#REF!</v>
      </c>
      <c r="O4757" s="13"/>
      <c r="P4757" s="74"/>
      <c r="Q4757" s="26"/>
      <c r="R4757" s="75"/>
    </row>
    <row r="4758" spans="7:18" x14ac:dyDescent="0.25">
      <c r="G4758" s="13"/>
      <c r="H4758" s="13"/>
      <c r="I4758" s="13">
        <v>473.00000000003098</v>
      </c>
      <c r="J4758" s="74">
        <f t="shared" si="230"/>
        <v>19.708333333334625</v>
      </c>
      <c r="K4758" s="26" t="e">
        <f t="shared" si="229"/>
        <v>#REF!</v>
      </c>
      <c r="L4758" s="75" t="e">
        <f t="shared" si="231"/>
        <v>#REF!</v>
      </c>
      <c r="O4758" s="13"/>
      <c r="P4758" s="74"/>
      <c r="Q4758" s="26"/>
      <c r="R4758" s="75"/>
    </row>
    <row r="4759" spans="7:18" x14ac:dyDescent="0.25">
      <c r="G4759" s="13"/>
      <c r="H4759" s="13"/>
      <c r="I4759" s="13">
        <v>473.100000000031</v>
      </c>
      <c r="J4759" s="74">
        <f t="shared" si="230"/>
        <v>19.712500000001292</v>
      </c>
      <c r="K4759" s="26" t="e">
        <f t="shared" si="229"/>
        <v>#REF!</v>
      </c>
      <c r="L4759" s="75" t="e">
        <f t="shared" si="231"/>
        <v>#REF!</v>
      </c>
      <c r="O4759" s="13"/>
      <c r="P4759" s="74"/>
      <c r="Q4759" s="26"/>
      <c r="R4759" s="75"/>
    </row>
    <row r="4760" spans="7:18" x14ac:dyDescent="0.25">
      <c r="G4760" s="13"/>
      <c r="H4760" s="13"/>
      <c r="I4760" s="13">
        <v>473.20000000003103</v>
      </c>
      <c r="J4760" s="74">
        <f t="shared" si="230"/>
        <v>19.716666666667958</v>
      </c>
      <c r="K4760" s="26" t="e">
        <f t="shared" si="229"/>
        <v>#REF!</v>
      </c>
      <c r="L4760" s="75" t="e">
        <f t="shared" si="231"/>
        <v>#REF!</v>
      </c>
      <c r="O4760" s="13"/>
      <c r="P4760" s="74"/>
      <c r="Q4760" s="26"/>
      <c r="R4760" s="75"/>
    </row>
    <row r="4761" spans="7:18" x14ac:dyDescent="0.25">
      <c r="G4761" s="13"/>
      <c r="H4761" s="13"/>
      <c r="I4761" s="13">
        <v>473.30000000003099</v>
      </c>
      <c r="J4761" s="74">
        <f t="shared" si="230"/>
        <v>19.720833333334625</v>
      </c>
      <c r="K4761" s="26" t="e">
        <f t="shared" si="229"/>
        <v>#REF!</v>
      </c>
      <c r="L4761" s="75" t="e">
        <f t="shared" si="231"/>
        <v>#REF!</v>
      </c>
      <c r="O4761" s="13"/>
      <c r="P4761" s="74"/>
      <c r="Q4761" s="26"/>
      <c r="R4761" s="75"/>
    </row>
    <row r="4762" spans="7:18" x14ac:dyDescent="0.25">
      <c r="G4762" s="13"/>
      <c r="H4762" s="13"/>
      <c r="I4762" s="13">
        <v>473.40000000003101</v>
      </c>
      <c r="J4762" s="74">
        <f t="shared" si="230"/>
        <v>19.725000000001291</v>
      </c>
      <c r="K4762" s="26" t="e">
        <f t="shared" si="229"/>
        <v>#REF!</v>
      </c>
      <c r="L4762" s="75" t="e">
        <f t="shared" si="231"/>
        <v>#REF!</v>
      </c>
      <c r="O4762" s="13"/>
      <c r="P4762" s="74"/>
      <c r="Q4762" s="26"/>
      <c r="R4762" s="75"/>
    </row>
    <row r="4763" spans="7:18" x14ac:dyDescent="0.25">
      <c r="G4763" s="13"/>
      <c r="H4763" s="13"/>
      <c r="I4763" s="13">
        <v>473.50000000003098</v>
      </c>
      <c r="J4763" s="74">
        <f t="shared" si="230"/>
        <v>19.729166666667957</v>
      </c>
      <c r="K4763" s="26" t="e">
        <f t="shared" si="229"/>
        <v>#REF!</v>
      </c>
      <c r="L4763" s="75" t="e">
        <f t="shared" si="231"/>
        <v>#REF!</v>
      </c>
      <c r="O4763" s="13"/>
      <c r="P4763" s="74"/>
      <c r="Q4763" s="26"/>
      <c r="R4763" s="75"/>
    </row>
    <row r="4764" spans="7:18" x14ac:dyDescent="0.25">
      <c r="G4764" s="13"/>
      <c r="H4764" s="13"/>
      <c r="I4764" s="13">
        <v>473.600000000031</v>
      </c>
      <c r="J4764" s="74">
        <f t="shared" si="230"/>
        <v>19.733333333334624</v>
      </c>
      <c r="K4764" s="26" t="e">
        <f t="shared" ref="K4764:K4827" si="232">100%-EXP(-I4764/24*$B$10)</f>
        <v>#REF!</v>
      </c>
      <c r="L4764" s="75" t="e">
        <f t="shared" si="231"/>
        <v>#REF!</v>
      </c>
      <c r="O4764" s="13"/>
      <c r="P4764" s="74"/>
      <c r="Q4764" s="26"/>
      <c r="R4764" s="75"/>
    </row>
    <row r="4765" spans="7:18" x14ac:dyDescent="0.25">
      <c r="G4765" s="13"/>
      <c r="H4765" s="13"/>
      <c r="I4765" s="13">
        <v>473.70000000003103</v>
      </c>
      <c r="J4765" s="74">
        <f t="shared" si="230"/>
        <v>19.737500000001294</v>
      </c>
      <c r="K4765" s="26" t="e">
        <f t="shared" si="232"/>
        <v>#REF!</v>
      </c>
      <c r="L4765" s="75" t="e">
        <f t="shared" si="231"/>
        <v>#REF!</v>
      </c>
      <c r="O4765" s="13"/>
      <c r="P4765" s="74"/>
      <c r="Q4765" s="26"/>
      <c r="R4765" s="75"/>
    </row>
    <row r="4766" spans="7:18" x14ac:dyDescent="0.25">
      <c r="G4766" s="13"/>
      <c r="H4766" s="13"/>
      <c r="I4766" s="13">
        <v>473.80000000003099</v>
      </c>
      <c r="J4766" s="74">
        <f t="shared" si="230"/>
        <v>19.741666666667957</v>
      </c>
      <c r="K4766" s="26" t="e">
        <f t="shared" si="232"/>
        <v>#REF!</v>
      </c>
      <c r="L4766" s="75" t="e">
        <f t="shared" si="231"/>
        <v>#REF!</v>
      </c>
      <c r="O4766" s="13"/>
      <c r="P4766" s="74"/>
      <c r="Q4766" s="26"/>
      <c r="R4766" s="75"/>
    </row>
    <row r="4767" spans="7:18" x14ac:dyDescent="0.25">
      <c r="G4767" s="13"/>
      <c r="H4767" s="13"/>
      <c r="I4767" s="13">
        <v>473.90000000003101</v>
      </c>
      <c r="J4767" s="74">
        <f t="shared" si="230"/>
        <v>19.745833333334627</v>
      </c>
      <c r="K4767" s="26" t="e">
        <f t="shared" si="232"/>
        <v>#REF!</v>
      </c>
      <c r="L4767" s="75" t="e">
        <f t="shared" si="231"/>
        <v>#REF!</v>
      </c>
      <c r="O4767" s="13"/>
      <c r="P4767" s="74"/>
      <c r="Q4767" s="26"/>
      <c r="R4767" s="75"/>
    </row>
    <row r="4768" spans="7:18" x14ac:dyDescent="0.25">
      <c r="G4768" s="13"/>
      <c r="H4768" s="13"/>
      <c r="I4768" s="13">
        <v>474.00000000003098</v>
      </c>
      <c r="J4768" s="74">
        <f t="shared" si="230"/>
        <v>19.75000000000129</v>
      </c>
      <c r="K4768" s="26" t="e">
        <f t="shared" si="232"/>
        <v>#REF!</v>
      </c>
      <c r="L4768" s="75" t="e">
        <f t="shared" si="231"/>
        <v>#REF!</v>
      </c>
      <c r="O4768" s="13"/>
      <c r="P4768" s="74"/>
      <c r="Q4768" s="26"/>
      <c r="R4768" s="75"/>
    </row>
    <row r="4769" spans="7:18" x14ac:dyDescent="0.25">
      <c r="G4769" s="13"/>
      <c r="H4769" s="13"/>
      <c r="I4769" s="13">
        <v>474.100000000031</v>
      </c>
      <c r="J4769" s="74">
        <f t="shared" si="230"/>
        <v>19.75416666666796</v>
      </c>
      <c r="K4769" s="26" t="e">
        <f t="shared" si="232"/>
        <v>#REF!</v>
      </c>
      <c r="L4769" s="75" t="e">
        <f t="shared" si="231"/>
        <v>#REF!</v>
      </c>
      <c r="O4769" s="13"/>
      <c r="P4769" s="74"/>
      <c r="Q4769" s="26"/>
      <c r="R4769" s="75"/>
    </row>
    <row r="4770" spans="7:18" x14ac:dyDescent="0.25">
      <c r="G4770" s="13"/>
      <c r="H4770" s="13"/>
      <c r="I4770" s="13">
        <v>474.20000000003103</v>
      </c>
      <c r="J4770" s="74">
        <f t="shared" si="230"/>
        <v>19.758333333334626</v>
      </c>
      <c r="K4770" s="26" t="e">
        <f t="shared" si="232"/>
        <v>#REF!</v>
      </c>
      <c r="L4770" s="75" t="e">
        <f t="shared" si="231"/>
        <v>#REF!</v>
      </c>
      <c r="O4770" s="13"/>
      <c r="P4770" s="74"/>
      <c r="Q4770" s="26"/>
      <c r="R4770" s="75"/>
    </row>
    <row r="4771" spans="7:18" x14ac:dyDescent="0.25">
      <c r="G4771" s="13"/>
      <c r="H4771" s="13"/>
      <c r="I4771" s="13">
        <v>474.30000000003099</v>
      </c>
      <c r="J4771" s="74">
        <f t="shared" si="230"/>
        <v>19.762500000001292</v>
      </c>
      <c r="K4771" s="26" t="e">
        <f t="shared" si="232"/>
        <v>#REF!</v>
      </c>
      <c r="L4771" s="75" t="e">
        <f t="shared" si="231"/>
        <v>#REF!</v>
      </c>
      <c r="O4771" s="13"/>
      <c r="P4771" s="74"/>
      <c r="Q4771" s="26"/>
      <c r="R4771" s="75"/>
    </row>
    <row r="4772" spans="7:18" x14ac:dyDescent="0.25">
      <c r="G4772" s="13"/>
      <c r="H4772" s="13"/>
      <c r="I4772" s="13">
        <v>474.40000000003101</v>
      </c>
      <c r="J4772" s="74">
        <f t="shared" si="230"/>
        <v>19.766666666667959</v>
      </c>
      <c r="K4772" s="26" t="e">
        <f t="shared" si="232"/>
        <v>#REF!</v>
      </c>
      <c r="L4772" s="75" t="e">
        <f t="shared" si="231"/>
        <v>#REF!</v>
      </c>
      <c r="O4772" s="13"/>
      <c r="P4772" s="74"/>
      <c r="Q4772" s="26"/>
      <c r="R4772" s="75"/>
    </row>
    <row r="4773" spans="7:18" x14ac:dyDescent="0.25">
      <c r="G4773" s="13"/>
      <c r="H4773" s="13"/>
      <c r="I4773" s="13">
        <v>474.500000000032</v>
      </c>
      <c r="J4773" s="74">
        <f t="shared" si="230"/>
        <v>19.770833333334668</v>
      </c>
      <c r="K4773" s="26" t="e">
        <f t="shared" si="232"/>
        <v>#REF!</v>
      </c>
      <c r="L4773" s="75" t="e">
        <f t="shared" si="231"/>
        <v>#REF!</v>
      </c>
      <c r="O4773" s="13"/>
      <c r="P4773" s="74"/>
      <c r="Q4773" s="26"/>
      <c r="R4773" s="75"/>
    </row>
    <row r="4774" spans="7:18" x14ac:dyDescent="0.25">
      <c r="G4774" s="13"/>
      <c r="H4774" s="13"/>
      <c r="I4774" s="13">
        <v>474.60000000003203</v>
      </c>
      <c r="J4774" s="74">
        <f t="shared" si="230"/>
        <v>19.775000000001334</v>
      </c>
      <c r="K4774" s="26" t="e">
        <f t="shared" si="232"/>
        <v>#REF!</v>
      </c>
      <c r="L4774" s="75" t="e">
        <f t="shared" si="231"/>
        <v>#REF!</v>
      </c>
      <c r="O4774" s="13"/>
      <c r="P4774" s="74"/>
      <c r="Q4774" s="26"/>
      <c r="R4774" s="75"/>
    </row>
    <row r="4775" spans="7:18" x14ac:dyDescent="0.25">
      <c r="G4775" s="13"/>
      <c r="H4775" s="13"/>
      <c r="I4775" s="13">
        <v>474.70000000003199</v>
      </c>
      <c r="J4775" s="74">
        <f t="shared" si="230"/>
        <v>19.779166666668001</v>
      </c>
      <c r="K4775" s="26" t="e">
        <f t="shared" si="232"/>
        <v>#REF!</v>
      </c>
      <c r="L4775" s="75" t="e">
        <f t="shared" si="231"/>
        <v>#REF!</v>
      </c>
      <c r="O4775" s="13"/>
      <c r="P4775" s="74"/>
      <c r="Q4775" s="26"/>
      <c r="R4775" s="75"/>
    </row>
    <row r="4776" spans="7:18" x14ac:dyDescent="0.25">
      <c r="G4776" s="13"/>
      <c r="H4776" s="13"/>
      <c r="I4776" s="13">
        <v>474.80000000003201</v>
      </c>
      <c r="J4776" s="74">
        <f t="shared" si="230"/>
        <v>19.783333333334667</v>
      </c>
      <c r="K4776" s="26" t="e">
        <f t="shared" si="232"/>
        <v>#REF!</v>
      </c>
      <c r="L4776" s="75" t="e">
        <f t="shared" si="231"/>
        <v>#REF!</v>
      </c>
      <c r="O4776" s="13"/>
      <c r="P4776" s="74"/>
      <c r="Q4776" s="26"/>
      <c r="R4776" s="75"/>
    </row>
    <row r="4777" spans="7:18" x14ac:dyDescent="0.25">
      <c r="G4777" s="13"/>
      <c r="H4777" s="13"/>
      <c r="I4777" s="13">
        <v>474.90000000003198</v>
      </c>
      <c r="J4777" s="74">
        <f t="shared" si="230"/>
        <v>19.787500000001334</v>
      </c>
      <c r="K4777" s="26" t="e">
        <f t="shared" si="232"/>
        <v>#REF!</v>
      </c>
      <c r="L4777" s="75" t="e">
        <f t="shared" si="231"/>
        <v>#REF!</v>
      </c>
      <c r="O4777" s="13"/>
      <c r="P4777" s="74"/>
      <c r="Q4777" s="26"/>
      <c r="R4777" s="75"/>
    </row>
    <row r="4778" spans="7:18" x14ac:dyDescent="0.25">
      <c r="G4778" s="13"/>
      <c r="H4778" s="13"/>
      <c r="I4778" s="13">
        <v>475.000000000032</v>
      </c>
      <c r="J4778" s="74">
        <f t="shared" si="230"/>
        <v>19.791666666668</v>
      </c>
      <c r="K4778" s="26" t="e">
        <f t="shared" si="232"/>
        <v>#REF!</v>
      </c>
      <c r="L4778" s="75" t="e">
        <f t="shared" si="231"/>
        <v>#REF!</v>
      </c>
      <c r="O4778" s="13"/>
      <c r="P4778" s="74"/>
      <c r="Q4778" s="26"/>
      <c r="R4778" s="75"/>
    </row>
    <row r="4779" spans="7:18" x14ac:dyDescent="0.25">
      <c r="G4779" s="13"/>
      <c r="H4779" s="13"/>
      <c r="I4779" s="13">
        <v>475.10000000003203</v>
      </c>
      <c r="J4779" s="74">
        <f t="shared" si="230"/>
        <v>19.795833333334667</v>
      </c>
      <c r="K4779" s="26" t="e">
        <f t="shared" si="232"/>
        <v>#REF!</v>
      </c>
      <c r="L4779" s="75" t="e">
        <f t="shared" si="231"/>
        <v>#REF!</v>
      </c>
      <c r="O4779" s="13"/>
      <c r="P4779" s="74"/>
      <c r="Q4779" s="26"/>
      <c r="R4779" s="75"/>
    </row>
    <row r="4780" spans="7:18" x14ac:dyDescent="0.25">
      <c r="G4780" s="13"/>
      <c r="H4780" s="13"/>
      <c r="I4780" s="13">
        <v>475.20000000003199</v>
      </c>
      <c r="J4780" s="74">
        <f t="shared" si="230"/>
        <v>19.800000000001333</v>
      </c>
      <c r="K4780" s="26" t="e">
        <f t="shared" si="232"/>
        <v>#REF!</v>
      </c>
      <c r="L4780" s="75" t="e">
        <f t="shared" si="231"/>
        <v>#REF!</v>
      </c>
      <c r="O4780" s="13"/>
      <c r="P4780" s="74"/>
      <c r="Q4780" s="26"/>
      <c r="R4780" s="75"/>
    </row>
    <row r="4781" spans="7:18" x14ac:dyDescent="0.25">
      <c r="G4781" s="13"/>
      <c r="H4781" s="13"/>
      <c r="I4781" s="13">
        <v>475.30000000003201</v>
      </c>
      <c r="J4781" s="74">
        <f t="shared" si="230"/>
        <v>19.804166666667999</v>
      </c>
      <c r="K4781" s="26" t="e">
        <f t="shared" si="232"/>
        <v>#REF!</v>
      </c>
      <c r="L4781" s="75" t="e">
        <f t="shared" si="231"/>
        <v>#REF!</v>
      </c>
      <c r="O4781" s="13"/>
      <c r="P4781" s="74"/>
      <c r="Q4781" s="26"/>
      <c r="R4781" s="75"/>
    </row>
    <row r="4782" spans="7:18" x14ac:dyDescent="0.25">
      <c r="G4782" s="13"/>
      <c r="H4782" s="13"/>
      <c r="I4782" s="13">
        <v>475.40000000003198</v>
      </c>
      <c r="J4782" s="74">
        <f t="shared" si="230"/>
        <v>19.808333333334666</v>
      </c>
      <c r="K4782" s="26" t="e">
        <f t="shared" si="232"/>
        <v>#REF!</v>
      </c>
      <c r="L4782" s="75" t="e">
        <f t="shared" si="231"/>
        <v>#REF!</v>
      </c>
      <c r="O4782" s="13"/>
      <c r="P4782" s="74"/>
      <c r="Q4782" s="26"/>
      <c r="R4782" s="75"/>
    </row>
    <row r="4783" spans="7:18" x14ac:dyDescent="0.25">
      <c r="G4783" s="13"/>
      <c r="H4783" s="13"/>
      <c r="I4783" s="13">
        <v>475.500000000032</v>
      </c>
      <c r="J4783" s="74">
        <f t="shared" si="230"/>
        <v>19.812500000001332</v>
      </c>
      <c r="K4783" s="26" t="e">
        <f t="shared" si="232"/>
        <v>#REF!</v>
      </c>
      <c r="L4783" s="75" t="e">
        <f t="shared" si="231"/>
        <v>#REF!</v>
      </c>
      <c r="O4783" s="13"/>
      <c r="P4783" s="74"/>
      <c r="Q4783" s="26"/>
      <c r="R4783" s="75"/>
    </row>
    <row r="4784" spans="7:18" x14ac:dyDescent="0.25">
      <c r="G4784" s="13"/>
      <c r="H4784" s="13"/>
      <c r="I4784" s="13">
        <v>475.60000000003203</v>
      </c>
      <c r="J4784" s="74">
        <f t="shared" si="230"/>
        <v>19.816666666668002</v>
      </c>
      <c r="K4784" s="26" t="e">
        <f t="shared" si="232"/>
        <v>#REF!</v>
      </c>
      <c r="L4784" s="75" t="e">
        <f t="shared" si="231"/>
        <v>#REF!</v>
      </c>
      <c r="O4784" s="13"/>
      <c r="P4784" s="74"/>
      <c r="Q4784" s="26"/>
      <c r="R4784" s="75"/>
    </row>
    <row r="4785" spans="7:18" x14ac:dyDescent="0.25">
      <c r="G4785" s="13"/>
      <c r="H4785" s="13"/>
      <c r="I4785" s="13">
        <v>475.70000000003199</v>
      </c>
      <c r="J4785" s="74">
        <f t="shared" si="230"/>
        <v>19.820833333334665</v>
      </c>
      <c r="K4785" s="26" t="e">
        <f t="shared" si="232"/>
        <v>#REF!</v>
      </c>
      <c r="L4785" s="75" t="e">
        <f t="shared" si="231"/>
        <v>#REF!</v>
      </c>
      <c r="O4785" s="13"/>
      <c r="P4785" s="74"/>
      <c r="Q4785" s="26"/>
      <c r="R4785" s="75"/>
    </row>
    <row r="4786" spans="7:18" x14ac:dyDescent="0.25">
      <c r="G4786" s="13"/>
      <c r="H4786" s="13"/>
      <c r="I4786" s="13">
        <v>475.80000000003201</v>
      </c>
      <c r="J4786" s="74">
        <f t="shared" si="230"/>
        <v>19.825000000001335</v>
      </c>
      <c r="K4786" s="26" t="e">
        <f t="shared" si="232"/>
        <v>#REF!</v>
      </c>
      <c r="L4786" s="75" t="e">
        <f t="shared" si="231"/>
        <v>#REF!</v>
      </c>
      <c r="O4786" s="13"/>
      <c r="P4786" s="74"/>
      <c r="Q4786" s="26"/>
      <c r="R4786" s="75"/>
    </row>
    <row r="4787" spans="7:18" x14ac:dyDescent="0.25">
      <c r="G4787" s="13"/>
      <c r="H4787" s="13"/>
      <c r="I4787" s="13">
        <v>475.90000000003198</v>
      </c>
      <c r="J4787" s="74">
        <f t="shared" si="230"/>
        <v>19.829166666667998</v>
      </c>
      <c r="K4787" s="26" t="e">
        <f t="shared" si="232"/>
        <v>#REF!</v>
      </c>
      <c r="L4787" s="75" t="e">
        <f t="shared" si="231"/>
        <v>#REF!</v>
      </c>
      <c r="O4787" s="13"/>
      <c r="P4787" s="74"/>
      <c r="Q4787" s="26"/>
      <c r="R4787" s="75"/>
    </row>
    <row r="4788" spans="7:18" x14ac:dyDescent="0.25">
      <c r="G4788" s="13"/>
      <c r="H4788" s="13"/>
      <c r="I4788" s="13">
        <v>476.000000000032</v>
      </c>
      <c r="J4788" s="74">
        <f t="shared" si="230"/>
        <v>19.833333333334668</v>
      </c>
      <c r="K4788" s="26" t="e">
        <f t="shared" si="232"/>
        <v>#REF!</v>
      </c>
      <c r="L4788" s="75" t="e">
        <f t="shared" si="231"/>
        <v>#REF!</v>
      </c>
      <c r="O4788" s="13"/>
      <c r="P4788" s="74"/>
      <c r="Q4788" s="26"/>
      <c r="R4788" s="75"/>
    </row>
    <row r="4789" spans="7:18" x14ac:dyDescent="0.25">
      <c r="G4789" s="13"/>
      <c r="H4789" s="13"/>
      <c r="I4789" s="13">
        <v>476.10000000003203</v>
      </c>
      <c r="J4789" s="74">
        <f t="shared" si="230"/>
        <v>19.837500000001334</v>
      </c>
      <c r="K4789" s="26" t="e">
        <f t="shared" si="232"/>
        <v>#REF!</v>
      </c>
      <c r="L4789" s="75" t="e">
        <f t="shared" si="231"/>
        <v>#REF!</v>
      </c>
      <c r="O4789" s="13"/>
      <c r="P4789" s="74"/>
      <c r="Q4789" s="26"/>
      <c r="R4789" s="75"/>
    </row>
    <row r="4790" spans="7:18" x14ac:dyDescent="0.25">
      <c r="G4790" s="13"/>
      <c r="H4790" s="13"/>
      <c r="I4790" s="13">
        <v>476.20000000003199</v>
      </c>
      <c r="J4790" s="74">
        <f t="shared" si="230"/>
        <v>19.841666666668001</v>
      </c>
      <c r="K4790" s="26" t="e">
        <f t="shared" si="232"/>
        <v>#REF!</v>
      </c>
      <c r="L4790" s="75" t="e">
        <f t="shared" si="231"/>
        <v>#REF!</v>
      </c>
      <c r="O4790" s="13"/>
      <c r="P4790" s="74"/>
      <c r="Q4790" s="26"/>
      <c r="R4790" s="75"/>
    </row>
    <row r="4791" spans="7:18" x14ac:dyDescent="0.25">
      <c r="G4791" s="13"/>
      <c r="H4791" s="13"/>
      <c r="I4791" s="13">
        <v>476.30000000003201</v>
      </c>
      <c r="J4791" s="74">
        <f t="shared" si="230"/>
        <v>19.845833333334667</v>
      </c>
      <c r="K4791" s="26" t="e">
        <f t="shared" si="232"/>
        <v>#REF!</v>
      </c>
      <c r="L4791" s="75" t="e">
        <f t="shared" si="231"/>
        <v>#REF!</v>
      </c>
      <c r="O4791" s="13"/>
      <c r="P4791" s="74"/>
      <c r="Q4791" s="26"/>
      <c r="R4791" s="75"/>
    </row>
    <row r="4792" spans="7:18" x14ac:dyDescent="0.25">
      <c r="G4792" s="13"/>
      <c r="H4792" s="13"/>
      <c r="I4792" s="13">
        <v>476.40000000003198</v>
      </c>
      <c r="J4792" s="74">
        <f t="shared" si="230"/>
        <v>19.850000000001334</v>
      </c>
      <c r="K4792" s="26" t="e">
        <f t="shared" si="232"/>
        <v>#REF!</v>
      </c>
      <c r="L4792" s="75" t="e">
        <f t="shared" si="231"/>
        <v>#REF!</v>
      </c>
      <c r="O4792" s="13"/>
      <c r="P4792" s="74"/>
      <c r="Q4792" s="26"/>
      <c r="R4792" s="75"/>
    </row>
    <row r="4793" spans="7:18" x14ac:dyDescent="0.25">
      <c r="G4793" s="13"/>
      <c r="H4793" s="13"/>
      <c r="I4793" s="13">
        <v>476.500000000032</v>
      </c>
      <c r="J4793" s="74">
        <f t="shared" si="230"/>
        <v>19.854166666668</v>
      </c>
      <c r="K4793" s="26" t="e">
        <f t="shared" si="232"/>
        <v>#REF!</v>
      </c>
      <c r="L4793" s="75" t="e">
        <f t="shared" si="231"/>
        <v>#REF!</v>
      </c>
      <c r="O4793" s="13"/>
      <c r="P4793" s="74"/>
      <c r="Q4793" s="26"/>
      <c r="R4793" s="75"/>
    </row>
    <row r="4794" spans="7:18" x14ac:dyDescent="0.25">
      <c r="G4794" s="13"/>
      <c r="H4794" s="13"/>
      <c r="I4794" s="13">
        <v>476.60000000003203</v>
      </c>
      <c r="J4794" s="74">
        <f t="shared" si="230"/>
        <v>19.858333333334667</v>
      </c>
      <c r="K4794" s="26" t="e">
        <f t="shared" si="232"/>
        <v>#REF!</v>
      </c>
      <c r="L4794" s="75" t="e">
        <f t="shared" si="231"/>
        <v>#REF!</v>
      </c>
      <c r="O4794" s="13"/>
      <c r="P4794" s="74"/>
      <c r="Q4794" s="26"/>
      <c r="R4794" s="75"/>
    </row>
    <row r="4795" spans="7:18" x14ac:dyDescent="0.25">
      <c r="G4795" s="13"/>
      <c r="H4795" s="13"/>
      <c r="I4795" s="13">
        <v>476.70000000003199</v>
      </c>
      <c r="J4795" s="74">
        <f t="shared" si="230"/>
        <v>19.862500000001333</v>
      </c>
      <c r="K4795" s="26" t="e">
        <f t="shared" si="232"/>
        <v>#REF!</v>
      </c>
      <c r="L4795" s="75" t="e">
        <f t="shared" si="231"/>
        <v>#REF!</v>
      </c>
      <c r="O4795" s="13"/>
      <c r="P4795" s="74"/>
      <c r="Q4795" s="26"/>
      <c r="R4795" s="75"/>
    </row>
    <row r="4796" spans="7:18" x14ac:dyDescent="0.25">
      <c r="G4796" s="13"/>
      <c r="H4796" s="13"/>
      <c r="I4796" s="13">
        <v>476.80000000003201</v>
      </c>
      <c r="J4796" s="74">
        <f t="shared" si="230"/>
        <v>19.866666666667999</v>
      </c>
      <c r="K4796" s="26" t="e">
        <f t="shared" si="232"/>
        <v>#REF!</v>
      </c>
      <c r="L4796" s="75" t="e">
        <f t="shared" si="231"/>
        <v>#REF!</v>
      </c>
      <c r="O4796" s="13"/>
      <c r="P4796" s="74"/>
      <c r="Q4796" s="26"/>
      <c r="R4796" s="75"/>
    </row>
    <row r="4797" spans="7:18" x14ac:dyDescent="0.25">
      <c r="G4797" s="13"/>
      <c r="H4797" s="13"/>
      <c r="I4797" s="13">
        <v>476.90000000003198</v>
      </c>
      <c r="J4797" s="74">
        <f t="shared" si="230"/>
        <v>19.870833333334666</v>
      </c>
      <c r="K4797" s="26" t="e">
        <f t="shared" si="232"/>
        <v>#REF!</v>
      </c>
      <c r="L4797" s="75" t="e">
        <f t="shared" si="231"/>
        <v>#REF!</v>
      </c>
      <c r="O4797" s="13"/>
      <c r="P4797" s="74"/>
      <c r="Q4797" s="26"/>
      <c r="R4797" s="75"/>
    </row>
    <row r="4798" spans="7:18" x14ac:dyDescent="0.25">
      <c r="G4798" s="13"/>
      <c r="H4798" s="13"/>
      <c r="I4798" s="13">
        <v>477.000000000032</v>
      </c>
      <c r="J4798" s="74">
        <f t="shared" si="230"/>
        <v>19.875000000001332</v>
      </c>
      <c r="K4798" s="26" t="e">
        <f t="shared" si="232"/>
        <v>#REF!</v>
      </c>
      <c r="L4798" s="75" t="e">
        <f t="shared" si="231"/>
        <v>#REF!</v>
      </c>
      <c r="O4798" s="13"/>
      <c r="P4798" s="74"/>
      <c r="Q4798" s="26"/>
      <c r="R4798" s="75"/>
    </row>
    <row r="4799" spans="7:18" x14ac:dyDescent="0.25">
      <c r="G4799" s="13"/>
      <c r="H4799" s="13"/>
      <c r="I4799" s="13">
        <v>477.10000000003203</v>
      </c>
      <c r="J4799" s="74">
        <f t="shared" si="230"/>
        <v>19.879166666668002</v>
      </c>
      <c r="K4799" s="26" t="e">
        <f t="shared" si="232"/>
        <v>#REF!</v>
      </c>
      <c r="L4799" s="75" t="e">
        <f t="shared" si="231"/>
        <v>#REF!</v>
      </c>
      <c r="O4799" s="13"/>
      <c r="P4799" s="74"/>
      <c r="Q4799" s="26"/>
      <c r="R4799" s="75"/>
    </row>
    <row r="4800" spans="7:18" x14ac:dyDescent="0.25">
      <c r="G4800" s="13"/>
      <c r="H4800" s="13"/>
      <c r="I4800" s="13">
        <v>477.20000000003199</v>
      </c>
      <c r="J4800" s="74">
        <f t="shared" si="230"/>
        <v>19.883333333334665</v>
      </c>
      <c r="K4800" s="26" t="e">
        <f t="shared" si="232"/>
        <v>#REF!</v>
      </c>
      <c r="L4800" s="75" t="e">
        <f t="shared" si="231"/>
        <v>#REF!</v>
      </c>
      <c r="O4800" s="13"/>
      <c r="P4800" s="74"/>
      <c r="Q4800" s="26"/>
      <c r="R4800" s="75"/>
    </row>
    <row r="4801" spans="7:18" x14ac:dyDescent="0.25">
      <c r="G4801" s="13"/>
      <c r="H4801" s="13"/>
      <c r="I4801" s="13">
        <v>477.30000000003201</v>
      </c>
      <c r="J4801" s="74">
        <f t="shared" si="230"/>
        <v>19.887500000001335</v>
      </c>
      <c r="K4801" s="26" t="e">
        <f t="shared" si="232"/>
        <v>#REF!</v>
      </c>
      <c r="L4801" s="75" t="e">
        <f t="shared" si="231"/>
        <v>#REF!</v>
      </c>
      <c r="O4801" s="13"/>
      <c r="P4801" s="74"/>
      <c r="Q4801" s="26"/>
      <c r="R4801" s="75"/>
    </row>
    <row r="4802" spans="7:18" x14ac:dyDescent="0.25">
      <c r="G4802" s="13"/>
      <c r="H4802" s="13"/>
      <c r="I4802" s="13">
        <v>477.40000000003198</v>
      </c>
      <c r="J4802" s="74">
        <f t="shared" si="230"/>
        <v>19.891666666667998</v>
      </c>
      <c r="K4802" s="26" t="e">
        <f t="shared" si="232"/>
        <v>#REF!</v>
      </c>
      <c r="L4802" s="75" t="e">
        <f t="shared" si="231"/>
        <v>#REF!</v>
      </c>
      <c r="O4802" s="13"/>
      <c r="P4802" s="74"/>
      <c r="Q4802" s="26"/>
      <c r="R4802" s="75"/>
    </row>
    <row r="4803" spans="7:18" x14ac:dyDescent="0.25">
      <c r="G4803" s="13"/>
      <c r="H4803" s="13"/>
      <c r="I4803" s="13">
        <v>477.500000000032</v>
      </c>
      <c r="J4803" s="74">
        <f t="shared" ref="J4803:J4866" si="233">I4803/24</f>
        <v>19.895833333334668</v>
      </c>
      <c r="K4803" s="26" t="e">
        <f t="shared" si="232"/>
        <v>#REF!</v>
      </c>
      <c r="L4803" s="75" t="e">
        <f t="shared" ref="L4803:L4866" si="234">K4803-K4802</f>
        <v>#REF!</v>
      </c>
      <c r="O4803" s="13"/>
      <c r="P4803" s="74"/>
      <c r="Q4803" s="26"/>
      <c r="R4803" s="75"/>
    </row>
    <row r="4804" spans="7:18" x14ac:dyDescent="0.25">
      <c r="G4804" s="13"/>
      <c r="H4804" s="13"/>
      <c r="I4804" s="13">
        <v>477.60000000003203</v>
      </c>
      <c r="J4804" s="74">
        <f t="shared" si="233"/>
        <v>19.900000000001334</v>
      </c>
      <c r="K4804" s="26" t="e">
        <f t="shared" si="232"/>
        <v>#REF!</v>
      </c>
      <c r="L4804" s="75" t="e">
        <f t="shared" si="234"/>
        <v>#REF!</v>
      </c>
      <c r="O4804" s="13"/>
      <c r="P4804" s="74"/>
      <c r="Q4804" s="26"/>
      <c r="R4804" s="75"/>
    </row>
    <row r="4805" spans="7:18" x14ac:dyDescent="0.25">
      <c r="G4805" s="13"/>
      <c r="H4805" s="13"/>
      <c r="I4805" s="13">
        <v>477.70000000003199</v>
      </c>
      <c r="J4805" s="74">
        <f t="shared" si="233"/>
        <v>19.904166666668001</v>
      </c>
      <c r="K4805" s="26" t="e">
        <f t="shared" si="232"/>
        <v>#REF!</v>
      </c>
      <c r="L4805" s="75" t="e">
        <f t="shared" si="234"/>
        <v>#REF!</v>
      </c>
      <c r="O4805" s="13"/>
      <c r="P4805" s="74"/>
      <c r="Q4805" s="26"/>
      <c r="R4805" s="75"/>
    </row>
    <row r="4806" spans="7:18" x14ac:dyDescent="0.25">
      <c r="G4806" s="13"/>
      <c r="H4806" s="13"/>
      <c r="I4806" s="13">
        <v>477.80000000003201</v>
      </c>
      <c r="J4806" s="74">
        <f t="shared" si="233"/>
        <v>19.908333333334667</v>
      </c>
      <c r="K4806" s="26" t="e">
        <f t="shared" si="232"/>
        <v>#REF!</v>
      </c>
      <c r="L4806" s="75" t="e">
        <f t="shared" si="234"/>
        <v>#REF!</v>
      </c>
      <c r="O4806" s="13"/>
      <c r="P4806" s="74"/>
      <c r="Q4806" s="26"/>
      <c r="R4806" s="75"/>
    </row>
    <row r="4807" spans="7:18" x14ac:dyDescent="0.25">
      <c r="G4807" s="13"/>
      <c r="H4807" s="13"/>
      <c r="I4807" s="13">
        <v>477.90000000003198</v>
      </c>
      <c r="J4807" s="74">
        <f t="shared" si="233"/>
        <v>19.912500000001334</v>
      </c>
      <c r="K4807" s="26" t="e">
        <f t="shared" si="232"/>
        <v>#REF!</v>
      </c>
      <c r="L4807" s="75" t="e">
        <f t="shared" si="234"/>
        <v>#REF!</v>
      </c>
      <c r="O4807" s="13"/>
      <c r="P4807" s="74"/>
      <c r="Q4807" s="26"/>
      <c r="R4807" s="75"/>
    </row>
    <row r="4808" spans="7:18" x14ac:dyDescent="0.25">
      <c r="G4808" s="13"/>
      <c r="H4808" s="13"/>
      <c r="I4808" s="13">
        <v>478.000000000032</v>
      </c>
      <c r="J4808" s="74">
        <f t="shared" si="233"/>
        <v>19.916666666668</v>
      </c>
      <c r="K4808" s="26" t="e">
        <f t="shared" si="232"/>
        <v>#REF!</v>
      </c>
      <c r="L4808" s="75" t="e">
        <f t="shared" si="234"/>
        <v>#REF!</v>
      </c>
      <c r="O4808" s="13"/>
      <c r="P4808" s="74"/>
      <c r="Q4808" s="26"/>
      <c r="R4808" s="75"/>
    </row>
    <row r="4809" spans="7:18" x14ac:dyDescent="0.25">
      <c r="G4809" s="13"/>
      <c r="H4809" s="13"/>
      <c r="I4809" s="13">
        <v>478.10000000003203</v>
      </c>
      <c r="J4809" s="74">
        <f t="shared" si="233"/>
        <v>19.920833333334667</v>
      </c>
      <c r="K4809" s="26" t="e">
        <f t="shared" si="232"/>
        <v>#REF!</v>
      </c>
      <c r="L4809" s="75" t="e">
        <f t="shared" si="234"/>
        <v>#REF!</v>
      </c>
      <c r="O4809" s="13"/>
      <c r="P4809" s="74"/>
      <c r="Q4809" s="26"/>
      <c r="R4809" s="75"/>
    </row>
    <row r="4810" spans="7:18" x14ac:dyDescent="0.25">
      <c r="G4810" s="13"/>
      <c r="H4810" s="13"/>
      <c r="I4810" s="13">
        <v>478.20000000003199</v>
      </c>
      <c r="J4810" s="74">
        <f t="shared" si="233"/>
        <v>19.925000000001333</v>
      </c>
      <c r="K4810" s="26" t="e">
        <f t="shared" si="232"/>
        <v>#REF!</v>
      </c>
      <c r="L4810" s="75" t="e">
        <f t="shared" si="234"/>
        <v>#REF!</v>
      </c>
      <c r="O4810" s="13"/>
      <c r="P4810" s="74"/>
      <c r="Q4810" s="26"/>
      <c r="R4810" s="75"/>
    </row>
    <row r="4811" spans="7:18" x14ac:dyDescent="0.25">
      <c r="G4811" s="13"/>
      <c r="H4811" s="13"/>
      <c r="I4811" s="13">
        <v>478.30000000003201</v>
      </c>
      <c r="J4811" s="74">
        <f t="shared" si="233"/>
        <v>19.929166666667999</v>
      </c>
      <c r="K4811" s="26" t="e">
        <f t="shared" si="232"/>
        <v>#REF!</v>
      </c>
      <c r="L4811" s="75" t="e">
        <f t="shared" si="234"/>
        <v>#REF!</v>
      </c>
      <c r="O4811" s="13"/>
      <c r="P4811" s="74"/>
      <c r="Q4811" s="26"/>
      <c r="R4811" s="75"/>
    </row>
    <row r="4812" spans="7:18" x14ac:dyDescent="0.25">
      <c r="G4812" s="13"/>
      <c r="H4812" s="13"/>
      <c r="I4812" s="13">
        <v>478.40000000003198</v>
      </c>
      <c r="J4812" s="74">
        <f t="shared" si="233"/>
        <v>19.933333333334666</v>
      </c>
      <c r="K4812" s="26" t="e">
        <f t="shared" si="232"/>
        <v>#REF!</v>
      </c>
      <c r="L4812" s="75" t="e">
        <f t="shared" si="234"/>
        <v>#REF!</v>
      </c>
      <c r="O4812" s="13"/>
      <c r="P4812" s="74"/>
      <c r="Q4812" s="26"/>
      <c r="R4812" s="75"/>
    </row>
    <row r="4813" spans="7:18" x14ac:dyDescent="0.25">
      <c r="G4813" s="13"/>
      <c r="H4813" s="13"/>
      <c r="I4813" s="13">
        <v>478.500000000032</v>
      </c>
      <c r="J4813" s="74">
        <f t="shared" si="233"/>
        <v>19.937500000001332</v>
      </c>
      <c r="K4813" s="26" t="e">
        <f t="shared" si="232"/>
        <v>#REF!</v>
      </c>
      <c r="L4813" s="75" t="e">
        <f t="shared" si="234"/>
        <v>#REF!</v>
      </c>
      <c r="O4813" s="13"/>
      <c r="P4813" s="74"/>
      <c r="Q4813" s="26"/>
      <c r="R4813" s="75"/>
    </row>
    <row r="4814" spans="7:18" x14ac:dyDescent="0.25">
      <c r="G4814" s="13"/>
      <c r="H4814" s="13"/>
      <c r="I4814" s="13">
        <v>478.60000000003203</v>
      </c>
      <c r="J4814" s="74">
        <f t="shared" si="233"/>
        <v>19.941666666668002</v>
      </c>
      <c r="K4814" s="26" t="e">
        <f t="shared" si="232"/>
        <v>#REF!</v>
      </c>
      <c r="L4814" s="75" t="e">
        <f t="shared" si="234"/>
        <v>#REF!</v>
      </c>
      <c r="O4814" s="13"/>
      <c r="P4814" s="74"/>
      <c r="Q4814" s="26"/>
      <c r="R4814" s="75"/>
    </row>
    <row r="4815" spans="7:18" x14ac:dyDescent="0.25">
      <c r="G4815" s="13"/>
      <c r="H4815" s="13"/>
      <c r="I4815" s="13">
        <v>478.70000000003199</v>
      </c>
      <c r="J4815" s="74">
        <f t="shared" si="233"/>
        <v>19.945833333334665</v>
      </c>
      <c r="K4815" s="26" t="e">
        <f t="shared" si="232"/>
        <v>#REF!</v>
      </c>
      <c r="L4815" s="75" t="e">
        <f t="shared" si="234"/>
        <v>#REF!</v>
      </c>
      <c r="O4815" s="13"/>
      <c r="P4815" s="74"/>
      <c r="Q4815" s="26"/>
      <c r="R4815" s="75"/>
    </row>
    <row r="4816" spans="7:18" x14ac:dyDescent="0.25">
      <c r="G4816" s="13"/>
      <c r="H4816" s="13"/>
      <c r="I4816" s="13">
        <v>478.80000000003201</v>
      </c>
      <c r="J4816" s="74">
        <f t="shared" si="233"/>
        <v>19.950000000001335</v>
      </c>
      <c r="K4816" s="26" t="e">
        <f t="shared" si="232"/>
        <v>#REF!</v>
      </c>
      <c r="L4816" s="75" t="e">
        <f t="shared" si="234"/>
        <v>#REF!</v>
      </c>
      <c r="O4816" s="13"/>
      <c r="P4816" s="74"/>
      <c r="Q4816" s="26"/>
      <c r="R4816" s="75"/>
    </row>
    <row r="4817" spans="7:18" x14ac:dyDescent="0.25">
      <c r="G4817" s="13"/>
      <c r="H4817" s="13"/>
      <c r="I4817" s="13">
        <v>478.900000000033</v>
      </c>
      <c r="J4817" s="74">
        <f t="shared" si="233"/>
        <v>19.954166666668041</v>
      </c>
      <c r="K4817" s="26" t="e">
        <f t="shared" si="232"/>
        <v>#REF!</v>
      </c>
      <c r="L4817" s="75" t="e">
        <f t="shared" si="234"/>
        <v>#REF!</v>
      </c>
      <c r="O4817" s="13"/>
      <c r="P4817" s="74"/>
      <c r="Q4817" s="26"/>
      <c r="R4817" s="75"/>
    </row>
    <row r="4818" spans="7:18" x14ac:dyDescent="0.25">
      <c r="G4818" s="13"/>
      <c r="H4818" s="13"/>
      <c r="I4818" s="13">
        <v>479.00000000003303</v>
      </c>
      <c r="J4818" s="74">
        <f t="shared" si="233"/>
        <v>19.958333333334711</v>
      </c>
      <c r="K4818" s="26" t="e">
        <f t="shared" si="232"/>
        <v>#REF!</v>
      </c>
      <c r="L4818" s="75" t="e">
        <f t="shared" si="234"/>
        <v>#REF!</v>
      </c>
      <c r="O4818" s="13"/>
      <c r="P4818" s="74"/>
      <c r="Q4818" s="26"/>
      <c r="R4818" s="75"/>
    </row>
    <row r="4819" spans="7:18" x14ac:dyDescent="0.25">
      <c r="G4819" s="13"/>
      <c r="H4819" s="13"/>
      <c r="I4819" s="13">
        <v>479.10000000003299</v>
      </c>
      <c r="J4819" s="74">
        <f t="shared" si="233"/>
        <v>19.962500000001373</v>
      </c>
      <c r="K4819" s="26" t="e">
        <f t="shared" si="232"/>
        <v>#REF!</v>
      </c>
      <c r="L4819" s="75" t="e">
        <f t="shared" si="234"/>
        <v>#REF!</v>
      </c>
      <c r="O4819" s="13"/>
      <c r="P4819" s="74"/>
      <c r="Q4819" s="26"/>
      <c r="R4819" s="75"/>
    </row>
    <row r="4820" spans="7:18" x14ac:dyDescent="0.25">
      <c r="G4820" s="13"/>
      <c r="H4820" s="13"/>
      <c r="I4820" s="13">
        <v>479.20000000003301</v>
      </c>
      <c r="J4820" s="74">
        <f t="shared" si="233"/>
        <v>19.966666666668043</v>
      </c>
      <c r="K4820" s="26" t="e">
        <f t="shared" si="232"/>
        <v>#REF!</v>
      </c>
      <c r="L4820" s="75" t="e">
        <f t="shared" si="234"/>
        <v>#REF!</v>
      </c>
      <c r="O4820" s="13"/>
      <c r="P4820" s="74"/>
      <c r="Q4820" s="26"/>
      <c r="R4820" s="75"/>
    </row>
    <row r="4821" spans="7:18" x14ac:dyDescent="0.25">
      <c r="G4821" s="13"/>
      <c r="H4821" s="13"/>
      <c r="I4821" s="13">
        <v>479.30000000003298</v>
      </c>
      <c r="J4821" s="74">
        <f t="shared" si="233"/>
        <v>19.970833333334706</v>
      </c>
      <c r="K4821" s="26" t="e">
        <f t="shared" si="232"/>
        <v>#REF!</v>
      </c>
      <c r="L4821" s="75" t="e">
        <f t="shared" si="234"/>
        <v>#REF!</v>
      </c>
      <c r="O4821" s="13"/>
      <c r="P4821" s="74"/>
      <c r="Q4821" s="26"/>
      <c r="R4821" s="75"/>
    </row>
    <row r="4822" spans="7:18" x14ac:dyDescent="0.25">
      <c r="G4822" s="13"/>
      <c r="H4822" s="13"/>
      <c r="I4822" s="13">
        <v>479.400000000033</v>
      </c>
      <c r="J4822" s="74">
        <f t="shared" si="233"/>
        <v>19.975000000001376</v>
      </c>
      <c r="K4822" s="26" t="e">
        <f t="shared" si="232"/>
        <v>#REF!</v>
      </c>
      <c r="L4822" s="75" t="e">
        <f t="shared" si="234"/>
        <v>#REF!</v>
      </c>
      <c r="O4822" s="13"/>
      <c r="P4822" s="74"/>
      <c r="Q4822" s="26"/>
      <c r="R4822" s="75"/>
    </row>
    <row r="4823" spans="7:18" x14ac:dyDescent="0.25">
      <c r="G4823" s="13"/>
      <c r="H4823" s="13"/>
      <c r="I4823" s="13">
        <v>479.50000000003303</v>
      </c>
      <c r="J4823" s="74">
        <f t="shared" si="233"/>
        <v>19.979166666668043</v>
      </c>
      <c r="K4823" s="26" t="e">
        <f t="shared" si="232"/>
        <v>#REF!</v>
      </c>
      <c r="L4823" s="75" t="e">
        <f t="shared" si="234"/>
        <v>#REF!</v>
      </c>
      <c r="O4823" s="13"/>
      <c r="P4823" s="74"/>
      <c r="Q4823" s="26"/>
      <c r="R4823" s="75"/>
    </row>
    <row r="4824" spans="7:18" x14ac:dyDescent="0.25">
      <c r="G4824" s="13"/>
      <c r="H4824" s="13"/>
      <c r="I4824" s="13">
        <v>479.60000000003299</v>
      </c>
      <c r="J4824" s="74">
        <f t="shared" si="233"/>
        <v>19.983333333334709</v>
      </c>
      <c r="K4824" s="26" t="e">
        <f t="shared" si="232"/>
        <v>#REF!</v>
      </c>
      <c r="L4824" s="75" t="e">
        <f t="shared" si="234"/>
        <v>#REF!</v>
      </c>
      <c r="O4824" s="13"/>
      <c r="P4824" s="74"/>
      <c r="Q4824" s="26"/>
      <c r="R4824" s="75"/>
    </row>
    <row r="4825" spans="7:18" x14ac:dyDescent="0.25">
      <c r="G4825" s="13"/>
      <c r="H4825" s="13"/>
      <c r="I4825" s="13">
        <v>479.70000000003301</v>
      </c>
      <c r="J4825" s="74">
        <f t="shared" si="233"/>
        <v>19.987500000001376</v>
      </c>
      <c r="K4825" s="26" t="e">
        <f t="shared" si="232"/>
        <v>#REF!</v>
      </c>
      <c r="L4825" s="75" t="e">
        <f t="shared" si="234"/>
        <v>#REF!</v>
      </c>
      <c r="O4825" s="13"/>
      <c r="P4825" s="74"/>
      <c r="Q4825" s="26"/>
      <c r="R4825" s="75"/>
    </row>
    <row r="4826" spans="7:18" x14ac:dyDescent="0.25">
      <c r="G4826" s="13"/>
      <c r="H4826" s="13"/>
      <c r="I4826" s="13">
        <v>479.80000000003298</v>
      </c>
      <c r="J4826" s="74">
        <f t="shared" si="233"/>
        <v>19.991666666668042</v>
      </c>
      <c r="K4826" s="26" t="e">
        <f t="shared" si="232"/>
        <v>#REF!</v>
      </c>
      <c r="L4826" s="75" t="e">
        <f t="shared" si="234"/>
        <v>#REF!</v>
      </c>
      <c r="O4826" s="13"/>
      <c r="P4826" s="74"/>
      <c r="Q4826" s="26"/>
      <c r="R4826" s="75"/>
    </row>
    <row r="4827" spans="7:18" x14ac:dyDescent="0.25">
      <c r="G4827" s="13"/>
      <c r="H4827" s="13"/>
      <c r="I4827" s="13">
        <v>479.900000000033</v>
      </c>
      <c r="J4827" s="74">
        <f t="shared" si="233"/>
        <v>19.995833333334708</v>
      </c>
      <c r="K4827" s="26" t="e">
        <f t="shared" si="232"/>
        <v>#REF!</v>
      </c>
      <c r="L4827" s="75" t="e">
        <f t="shared" si="234"/>
        <v>#REF!</v>
      </c>
      <c r="O4827" s="13"/>
      <c r="P4827" s="74"/>
      <c r="Q4827" s="26"/>
      <c r="R4827" s="75"/>
    </row>
    <row r="4828" spans="7:18" x14ac:dyDescent="0.25">
      <c r="G4828" s="13"/>
      <c r="H4828" s="13"/>
      <c r="I4828" s="13">
        <v>480.00000000003303</v>
      </c>
      <c r="J4828" s="74">
        <f t="shared" si="233"/>
        <v>20.000000000001375</v>
      </c>
      <c r="K4828" s="26" t="e">
        <f t="shared" ref="K4828:K4891" si="235">100%-EXP(-I4828/24*$B$10)</f>
        <v>#REF!</v>
      </c>
      <c r="L4828" s="75" t="e">
        <f t="shared" si="234"/>
        <v>#REF!</v>
      </c>
      <c r="O4828" s="13"/>
      <c r="P4828" s="74"/>
      <c r="Q4828" s="26"/>
      <c r="R4828" s="75"/>
    </row>
    <row r="4829" spans="7:18" x14ac:dyDescent="0.25">
      <c r="G4829" s="13"/>
      <c r="H4829" s="13"/>
      <c r="I4829" s="13">
        <v>480.10000000003299</v>
      </c>
      <c r="J4829" s="74">
        <f t="shared" si="233"/>
        <v>20.004166666668041</v>
      </c>
      <c r="K4829" s="26" t="e">
        <f t="shared" si="235"/>
        <v>#REF!</v>
      </c>
      <c r="L4829" s="75" t="e">
        <f t="shared" si="234"/>
        <v>#REF!</v>
      </c>
      <c r="O4829" s="13"/>
      <c r="P4829" s="74"/>
      <c r="Q4829" s="26"/>
      <c r="R4829" s="75"/>
    </row>
    <row r="4830" spans="7:18" x14ac:dyDescent="0.25">
      <c r="G4830" s="13"/>
      <c r="H4830" s="13"/>
      <c r="I4830" s="13">
        <v>480.20000000003301</v>
      </c>
      <c r="J4830" s="74">
        <f t="shared" si="233"/>
        <v>20.008333333334708</v>
      </c>
      <c r="K4830" s="26" t="e">
        <f t="shared" si="235"/>
        <v>#REF!</v>
      </c>
      <c r="L4830" s="75" t="e">
        <f t="shared" si="234"/>
        <v>#REF!</v>
      </c>
      <c r="O4830" s="13"/>
      <c r="P4830" s="74"/>
      <c r="Q4830" s="26"/>
      <c r="R4830" s="75"/>
    </row>
    <row r="4831" spans="7:18" x14ac:dyDescent="0.25">
      <c r="G4831" s="13"/>
      <c r="H4831" s="13"/>
      <c r="I4831" s="13">
        <v>480.30000000003298</v>
      </c>
      <c r="J4831" s="74">
        <f t="shared" si="233"/>
        <v>20.012500000001374</v>
      </c>
      <c r="K4831" s="26" t="e">
        <f t="shared" si="235"/>
        <v>#REF!</v>
      </c>
      <c r="L4831" s="75" t="e">
        <f t="shared" si="234"/>
        <v>#REF!</v>
      </c>
      <c r="O4831" s="13"/>
      <c r="P4831" s="74"/>
      <c r="Q4831" s="26"/>
      <c r="R4831" s="75"/>
    </row>
    <row r="4832" spans="7:18" x14ac:dyDescent="0.25">
      <c r="G4832" s="13"/>
      <c r="H4832" s="13"/>
      <c r="I4832" s="13">
        <v>480.400000000033</v>
      </c>
      <c r="J4832" s="74">
        <f t="shared" si="233"/>
        <v>20.016666666668041</v>
      </c>
      <c r="K4832" s="26" t="e">
        <f t="shared" si="235"/>
        <v>#REF!</v>
      </c>
      <c r="L4832" s="75" t="e">
        <f t="shared" si="234"/>
        <v>#REF!</v>
      </c>
      <c r="O4832" s="13"/>
      <c r="P4832" s="74"/>
      <c r="Q4832" s="26"/>
      <c r="R4832" s="75"/>
    </row>
    <row r="4833" spans="7:18" x14ac:dyDescent="0.25">
      <c r="G4833" s="13"/>
      <c r="H4833" s="13"/>
      <c r="I4833" s="13">
        <v>480.50000000003303</v>
      </c>
      <c r="J4833" s="74">
        <f t="shared" si="233"/>
        <v>20.020833333334711</v>
      </c>
      <c r="K4833" s="26" t="e">
        <f t="shared" si="235"/>
        <v>#REF!</v>
      </c>
      <c r="L4833" s="75" t="e">
        <f t="shared" si="234"/>
        <v>#REF!</v>
      </c>
      <c r="O4833" s="13"/>
      <c r="P4833" s="74"/>
      <c r="Q4833" s="26"/>
      <c r="R4833" s="75"/>
    </row>
    <row r="4834" spans="7:18" x14ac:dyDescent="0.25">
      <c r="G4834" s="13"/>
      <c r="H4834" s="13"/>
      <c r="I4834" s="13">
        <v>480.60000000003299</v>
      </c>
      <c r="J4834" s="74">
        <f t="shared" si="233"/>
        <v>20.025000000001373</v>
      </c>
      <c r="K4834" s="26" t="e">
        <f t="shared" si="235"/>
        <v>#REF!</v>
      </c>
      <c r="L4834" s="75" t="e">
        <f t="shared" si="234"/>
        <v>#REF!</v>
      </c>
      <c r="O4834" s="13"/>
      <c r="P4834" s="74"/>
      <c r="Q4834" s="26"/>
      <c r="R4834" s="75"/>
    </row>
    <row r="4835" spans="7:18" x14ac:dyDescent="0.25">
      <c r="G4835" s="13"/>
      <c r="H4835" s="13"/>
      <c r="I4835" s="13">
        <v>480.70000000003301</v>
      </c>
      <c r="J4835" s="74">
        <f t="shared" si="233"/>
        <v>20.029166666668043</v>
      </c>
      <c r="K4835" s="26" t="e">
        <f t="shared" si="235"/>
        <v>#REF!</v>
      </c>
      <c r="L4835" s="75" t="e">
        <f t="shared" si="234"/>
        <v>#REF!</v>
      </c>
      <c r="O4835" s="13"/>
      <c r="P4835" s="74"/>
      <c r="Q4835" s="26"/>
      <c r="R4835" s="75"/>
    </row>
    <row r="4836" spans="7:18" x14ac:dyDescent="0.25">
      <c r="G4836" s="13"/>
      <c r="H4836" s="13"/>
      <c r="I4836" s="13">
        <v>480.80000000003298</v>
      </c>
      <c r="J4836" s="74">
        <f t="shared" si="233"/>
        <v>20.033333333334706</v>
      </c>
      <c r="K4836" s="26" t="e">
        <f t="shared" si="235"/>
        <v>#REF!</v>
      </c>
      <c r="L4836" s="75" t="e">
        <f t="shared" si="234"/>
        <v>#REF!</v>
      </c>
      <c r="O4836" s="13"/>
      <c r="P4836" s="74"/>
      <c r="Q4836" s="26"/>
      <c r="R4836" s="75"/>
    </row>
    <row r="4837" spans="7:18" x14ac:dyDescent="0.25">
      <c r="G4837" s="13"/>
      <c r="H4837" s="13"/>
      <c r="I4837" s="13">
        <v>480.900000000033</v>
      </c>
      <c r="J4837" s="74">
        <f t="shared" si="233"/>
        <v>20.037500000001376</v>
      </c>
      <c r="K4837" s="26" t="e">
        <f t="shared" si="235"/>
        <v>#REF!</v>
      </c>
      <c r="L4837" s="75" t="e">
        <f t="shared" si="234"/>
        <v>#REF!</v>
      </c>
      <c r="O4837" s="13"/>
      <c r="P4837" s="74"/>
      <c r="Q4837" s="26"/>
      <c r="R4837" s="75"/>
    </row>
    <row r="4838" spans="7:18" x14ac:dyDescent="0.25">
      <c r="G4838" s="13"/>
      <c r="H4838" s="13"/>
      <c r="I4838" s="13">
        <v>481.00000000003303</v>
      </c>
      <c r="J4838" s="74">
        <f t="shared" si="233"/>
        <v>20.041666666668043</v>
      </c>
      <c r="K4838" s="26" t="e">
        <f t="shared" si="235"/>
        <v>#REF!</v>
      </c>
      <c r="L4838" s="75" t="e">
        <f t="shared" si="234"/>
        <v>#REF!</v>
      </c>
      <c r="O4838" s="13"/>
      <c r="P4838" s="74"/>
      <c r="Q4838" s="26"/>
      <c r="R4838" s="75"/>
    </row>
    <row r="4839" spans="7:18" x14ac:dyDescent="0.25">
      <c r="G4839" s="13"/>
      <c r="H4839" s="13"/>
      <c r="I4839" s="13">
        <v>481.10000000003299</v>
      </c>
      <c r="J4839" s="74">
        <f t="shared" si="233"/>
        <v>20.045833333334709</v>
      </c>
      <c r="K4839" s="26" t="e">
        <f t="shared" si="235"/>
        <v>#REF!</v>
      </c>
      <c r="L4839" s="75" t="e">
        <f t="shared" si="234"/>
        <v>#REF!</v>
      </c>
      <c r="O4839" s="13"/>
      <c r="P4839" s="74"/>
      <c r="Q4839" s="26"/>
      <c r="R4839" s="75"/>
    </row>
    <row r="4840" spans="7:18" x14ac:dyDescent="0.25">
      <c r="G4840" s="13"/>
      <c r="H4840" s="13"/>
      <c r="I4840" s="13">
        <v>481.20000000003301</v>
      </c>
      <c r="J4840" s="74">
        <f t="shared" si="233"/>
        <v>20.050000000001376</v>
      </c>
      <c r="K4840" s="26" t="e">
        <f t="shared" si="235"/>
        <v>#REF!</v>
      </c>
      <c r="L4840" s="75" t="e">
        <f t="shared" si="234"/>
        <v>#REF!</v>
      </c>
      <c r="O4840" s="13"/>
      <c r="P4840" s="74"/>
      <c r="Q4840" s="26"/>
      <c r="R4840" s="75"/>
    </row>
    <row r="4841" spans="7:18" x14ac:dyDescent="0.25">
      <c r="G4841" s="13"/>
      <c r="H4841" s="13"/>
      <c r="I4841" s="13">
        <v>481.30000000003298</v>
      </c>
      <c r="J4841" s="74">
        <f t="shared" si="233"/>
        <v>20.054166666668042</v>
      </c>
      <c r="K4841" s="26" t="e">
        <f t="shared" si="235"/>
        <v>#REF!</v>
      </c>
      <c r="L4841" s="75" t="e">
        <f t="shared" si="234"/>
        <v>#REF!</v>
      </c>
      <c r="O4841" s="13"/>
      <c r="P4841" s="74"/>
      <c r="Q4841" s="26"/>
      <c r="R4841" s="75"/>
    </row>
    <row r="4842" spans="7:18" x14ac:dyDescent="0.25">
      <c r="G4842" s="13"/>
      <c r="H4842" s="13"/>
      <c r="I4842" s="13">
        <v>481.400000000033</v>
      </c>
      <c r="J4842" s="74">
        <f t="shared" si="233"/>
        <v>20.058333333334708</v>
      </c>
      <c r="K4842" s="26" t="e">
        <f t="shared" si="235"/>
        <v>#REF!</v>
      </c>
      <c r="L4842" s="75" t="e">
        <f t="shared" si="234"/>
        <v>#REF!</v>
      </c>
      <c r="O4842" s="13"/>
      <c r="P4842" s="74"/>
      <c r="Q4842" s="26"/>
      <c r="R4842" s="75"/>
    </row>
    <row r="4843" spans="7:18" x14ac:dyDescent="0.25">
      <c r="G4843" s="13"/>
      <c r="H4843" s="13"/>
      <c r="I4843" s="13">
        <v>481.50000000003303</v>
      </c>
      <c r="J4843" s="74">
        <f t="shared" si="233"/>
        <v>20.062500000001375</v>
      </c>
      <c r="K4843" s="26" t="e">
        <f t="shared" si="235"/>
        <v>#REF!</v>
      </c>
      <c r="L4843" s="75" t="e">
        <f t="shared" si="234"/>
        <v>#REF!</v>
      </c>
      <c r="O4843" s="13"/>
      <c r="P4843" s="74"/>
      <c r="Q4843" s="26"/>
      <c r="R4843" s="75"/>
    </row>
    <row r="4844" spans="7:18" x14ac:dyDescent="0.25">
      <c r="G4844" s="13"/>
      <c r="H4844" s="13"/>
      <c r="I4844" s="13">
        <v>481.60000000003299</v>
      </c>
      <c r="J4844" s="74">
        <f t="shared" si="233"/>
        <v>20.066666666668041</v>
      </c>
      <c r="K4844" s="26" t="e">
        <f t="shared" si="235"/>
        <v>#REF!</v>
      </c>
      <c r="L4844" s="75" t="e">
        <f t="shared" si="234"/>
        <v>#REF!</v>
      </c>
      <c r="O4844" s="13"/>
      <c r="P4844" s="74"/>
      <c r="Q4844" s="26"/>
      <c r="R4844" s="75"/>
    </row>
    <row r="4845" spans="7:18" x14ac:dyDescent="0.25">
      <c r="G4845" s="13"/>
      <c r="H4845" s="13"/>
      <c r="I4845" s="13">
        <v>481.70000000003301</v>
      </c>
      <c r="J4845" s="74">
        <f t="shared" si="233"/>
        <v>20.070833333334708</v>
      </c>
      <c r="K4845" s="26" t="e">
        <f t="shared" si="235"/>
        <v>#REF!</v>
      </c>
      <c r="L4845" s="75" t="e">
        <f t="shared" si="234"/>
        <v>#REF!</v>
      </c>
      <c r="O4845" s="13"/>
      <c r="P4845" s="74"/>
      <c r="Q4845" s="26"/>
      <c r="R4845" s="75"/>
    </row>
    <row r="4846" spans="7:18" x14ac:dyDescent="0.25">
      <c r="G4846" s="13"/>
      <c r="H4846" s="13"/>
      <c r="I4846" s="13">
        <v>481.80000000003298</v>
      </c>
      <c r="J4846" s="74">
        <f t="shared" si="233"/>
        <v>20.075000000001374</v>
      </c>
      <c r="K4846" s="26" t="e">
        <f t="shared" si="235"/>
        <v>#REF!</v>
      </c>
      <c r="L4846" s="75" t="e">
        <f t="shared" si="234"/>
        <v>#REF!</v>
      </c>
      <c r="O4846" s="13"/>
      <c r="P4846" s="74"/>
      <c r="Q4846" s="26"/>
      <c r="R4846" s="75"/>
    </row>
    <row r="4847" spans="7:18" x14ac:dyDescent="0.25">
      <c r="G4847" s="13"/>
      <c r="H4847" s="13"/>
      <c r="I4847" s="13">
        <v>481.900000000033</v>
      </c>
      <c r="J4847" s="74">
        <f t="shared" si="233"/>
        <v>20.079166666668041</v>
      </c>
      <c r="K4847" s="26" t="e">
        <f t="shared" si="235"/>
        <v>#REF!</v>
      </c>
      <c r="L4847" s="75" t="e">
        <f t="shared" si="234"/>
        <v>#REF!</v>
      </c>
      <c r="O4847" s="13"/>
      <c r="P4847" s="74"/>
      <c r="Q4847" s="26"/>
      <c r="R4847" s="75"/>
    </row>
    <row r="4848" spans="7:18" x14ac:dyDescent="0.25">
      <c r="G4848" s="13"/>
      <c r="H4848" s="13"/>
      <c r="I4848" s="13">
        <v>482.00000000003303</v>
      </c>
      <c r="J4848" s="74">
        <f t="shared" si="233"/>
        <v>20.083333333334711</v>
      </c>
      <c r="K4848" s="26" t="e">
        <f t="shared" si="235"/>
        <v>#REF!</v>
      </c>
      <c r="L4848" s="75" t="e">
        <f t="shared" si="234"/>
        <v>#REF!</v>
      </c>
      <c r="O4848" s="13"/>
      <c r="P4848" s="74"/>
      <c r="Q4848" s="26"/>
      <c r="R4848" s="75"/>
    </row>
    <row r="4849" spans="7:18" x14ac:dyDescent="0.25">
      <c r="G4849" s="13"/>
      <c r="H4849" s="13"/>
      <c r="I4849" s="13">
        <v>482.10000000003299</v>
      </c>
      <c r="J4849" s="74">
        <f t="shared" si="233"/>
        <v>20.087500000001373</v>
      </c>
      <c r="K4849" s="26" t="e">
        <f t="shared" si="235"/>
        <v>#REF!</v>
      </c>
      <c r="L4849" s="75" t="e">
        <f t="shared" si="234"/>
        <v>#REF!</v>
      </c>
      <c r="O4849" s="13"/>
      <c r="P4849" s="74"/>
      <c r="Q4849" s="26"/>
      <c r="R4849" s="75"/>
    </row>
    <row r="4850" spans="7:18" x14ac:dyDescent="0.25">
      <c r="G4850" s="13"/>
      <c r="H4850" s="13"/>
      <c r="I4850" s="13">
        <v>482.20000000003301</v>
      </c>
      <c r="J4850" s="74">
        <f t="shared" si="233"/>
        <v>20.091666666668043</v>
      </c>
      <c r="K4850" s="26" t="e">
        <f t="shared" si="235"/>
        <v>#REF!</v>
      </c>
      <c r="L4850" s="75" t="e">
        <f t="shared" si="234"/>
        <v>#REF!</v>
      </c>
      <c r="O4850" s="13"/>
      <c r="P4850" s="74"/>
      <c r="Q4850" s="26"/>
      <c r="R4850" s="75"/>
    </row>
    <row r="4851" spans="7:18" x14ac:dyDescent="0.25">
      <c r="G4851" s="13"/>
      <c r="H4851" s="13"/>
      <c r="I4851" s="13">
        <v>482.30000000003298</v>
      </c>
      <c r="J4851" s="74">
        <f t="shared" si="233"/>
        <v>20.095833333334706</v>
      </c>
      <c r="K4851" s="26" t="e">
        <f t="shared" si="235"/>
        <v>#REF!</v>
      </c>
      <c r="L4851" s="75" t="e">
        <f t="shared" si="234"/>
        <v>#REF!</v>
      </c>
      <c r="O4851" s="13"/>
      <c r="P4851" s="74"/>
      <c r="Q4851" s="26"/>
      <c r="R4851" s="75"/>
    </row>
    <row r="4852" spans="7:18" x14ac:dyDescent="0.25">
      <c r="G4852" s="13"/>
      <c r="H4852" s="13"/>
      <c r="I4852" s="13">
        <v>482.400000000033</v>
      </c>
      <c r="J4852" s="74">
        <f t="shared" si="233"/>
        <v>20.100000000001376</v>
      </c>
      <c r="K4852" s="26" t="e">
        <f t="shared" si="235"/>
        <v>#REF!</v>
      </c>
      <c r="L4852" s="75" t="e">
        <f t="shared" si="234"/>
        <v>#REF!</v>
      </c>
      <c r="O4852" s="13"/>
      <c r="P4852" s="74"/>
      <c r="Q4852" s="26"/>
      <c r="R4852" s="75"/>
    </row>
    <row r="4853" spans="7:18" x14ac:dyDescent="0.25">
      <c r="G4853" s="13"/>
      <c r="H4853" s="13"/>
      <c r="I4853" s="13">
        <v>482.50000000003303</v>
      </c>
      <c r="J4853" s="74">
        <f t="shared" si="233"/>
        <v>20.104166666668043</v>
      </c>
      <c r="K4853" s="26" t="e">
        <f t="shared" si="235"/>
        <v>#REF!</v>
      </c>
      <c r="L4853" s="75" t="e">
        <f t="shared" si="234"/>
        <v>#REF!</v>
      </c>
      <c r="O4853" s="13"/>
      <c r="P4853" s="74"/>
      <c r="Q4853" s="26"/>
      <c r="R4853" s="75"/>
    </row>
    <row r="4854" spans="7:18" x14ac:dyDescent="0.25">
      <c r="G4854" s="13"/>
      <c r="H4854" s="13"/>
      <c r="I4854" s="13">
        <v>482.60000000003299</v>
      </c>
      <c r="J4854" s="74">
        <f t="shared" si="233"/>
        <v>20.108333333334709</v>
      </c>
      <c r="K4854" s="26" t="e">
        <f t="shared" si="235"/>
        <v>#REF!</v>
      </c>
      <c r="L4854" s="75" t="e">
        <f t="shared" si="234"/>
        <v>#REF!</v>
      </c>
      <c r="O4854" s="13"/>
      <c r="P4854" s="74"/>
      <c r="Q4854" s="26"/>
      <c r="R4854" s="75"/>
    </row>
    <row r="4855" spans="7:18" x14ac:dyDescent="0.25">
      <c r="G4855" s="13"/>
      <c r="H4855" s="13"/>
      <c r="I4855" s="13">
        <v>482.70000000003301</v>
      </c>
      <c r="J4855" s="74">
        <f t="shared" si="233"/>
        <v>20.112500000001376</v>
      </c>
      <c r="K4855" s="26" t="e">
        <f t="shared" si="235"/>
        <v>#REF!</v>
      </c>
      <c r="L4855" s="75" t="e">
        <f t="shared" si="234"/>
        <v>#REF!</v>
      </c>
      <c r="O4855" s="13"/>
      <c r="P4855" s="74"/>
      <c r="Q4855" s="26"/>
      <c r="R4855" s="75"/>
    </row>
    <row r="4856" spans="7:18" x14ac:dyDescent="0.25">
      <c r="G4856" s="13"/>
      <c r="H4856" s="13"/>
      <c r="I4856" s="13">
        <v>482.80000000003298</v>
      </c>
      <c r="J4856" s="74">
        <f t="shared" si="233"/>
        <v>20.116666666668042</v>
      </c>
      <c r="K4856" s="26" t="e">
        <f t="shared" si="235"/>
        <v>#REF!</v>
      </c>
      <c r="L4856" s="75" t="e">
        <f t="shared" si="234"/>
        <v>#REF!</v>
      </c>
      <c r="O4856" s="13"/>
      <c r="P4856" s="74"/>
      <c r="Q4856" s="26"/>
      <c r="R4856" s="75"/>
    </row>
    <row r="4857" spans="7:18" x14ac:dyDescent="0.25">
      <c r="G4857" s="13"/>
      <c r="H4857" s="13"/>
      <c r="I4857" s="13">
        <v>482.900000000033</v>
      </c>
      <c r="J4857" s="74">
        <f t="shared" si="233"/>
        <v>20.120833333334708</v>
      </c>
      <c r="K4857" s="26" t="e">
        <f t="shared" si="235"/>
        <v>#REF!</v>
      </c>
      <c r="L4857" s="75" t="e">
        <f t="shared" si="234"/>
        <v>#REF!</v>
      </c>
      <c r="O4857" s="13"/>
      <c r="P4857" s="74"/>
      <c r="Q4857" s="26"/>
      <c r="R4857" s="75"/>
    </row>
    <row r="4858" spans="7:18" x14ac:dyDescent="0.25">
      <c r="G4858" s="13"/>
      <c r="H4858" s="13"/>
      <c r="I4858" s="13">
        <v>483.00000000003303</v>
      </c>
      <c r="J4858" s="74">
        <f t="shared" si="233"/>
        <v>20.125000000001375</v>
      </c>
      <c r="K4858" s="26" t="e">
        <f t="shared" si="235"/>
        <v>#REF!</v>
      </c>
      <c r="L4858" s="75" t="e">
        <f t="shared" si="234"/>
        <v>#REF!</v>
      </c>
      <c r="O4858" s="13"/>
      <c r="P4858" s="74"/>
      <c r="Q4858" s="26"/>
      <c r="R4858" s="75"/>
    </row>
    <row r="4859" spans="7:18" x14ac:dyDescent="0.25">
      <c r="G4859" s="13"/>
      <c r="H4859" s="13"/>
      <c r="I4859" s="13">
        <v>483.10000000003299</v>
      </c>
      <c r="J4859" s="74">
        <f t="shared" si="233"/>
        <v>20.129166666668041</v>
      </c>
      <c r="K4859" s="26" t="e">
        <f t="shared" si="235"/>
        <v>#REF!</v>
      </c>
      <c r="L4859" s="75" t="e">
        <f t="shared" si="234"/>
        <v>#REF!</v>
      </c>
      <c r="O4859" s="13"/>
      <c r="P4859" s="74"/>
      <c r="Q4859" s="26"/>
      <c r="R4859" s="75"/>
    </row>
    <row r="4860" spans="7:18" x14ac:dyDescent="0.25">
      <c r="G4860" s="13"/>
      <c r="H4860" s="13"/>
      <c r="I4860" s="13">
        <v>483.20000000003301</v>
      </c>
      <c r="J4860" s="74">
        <f t="shared" si="233"/>
        <v>20.133333333334708</v>
      </c>
      <c r="K4860" s="26" t="e">
        <f t="shared" si="235"/>
        <v>#REF!</v>
      </c>
      <c r="L4860" s="75" t="e">
        <f t="shared" si="234"/>
        <v>#REF!</v>
      </c>
      <c r="O4860" s="13"/>
      <c r="P4860" s="74"/>
      <c r="Q4860" s="26"/>
      <c r="R4860" s="75"/>
    </row>
    <row r="4861" spans="7:18" x14ac:dyDescent="0.25">
      <c r="G4861" s="13"/>
      <c r="H4861" s="13"/>
      <c r="I4861" s="13">
        <v>483.300000000034</v>
      </c>
      <c r="J4861" s="74">
        <f t="shared" si="233"/>
        <v>20.137500000001417</v>
      </c>
      <c r="K4861" s="26" t="e">
        <f t="shared" si="235"/>
        <v>#REF!</v>
      </c>
      <c r="L4861" s="75" t="e">
        <f t="shared" si="234"/>
        <v>#REF!</v>
      </c>
      <c r="O4861" s="13"/>
      <c r="P4861" s="74"/>
      <c r="Q4861" s="26"/>
      <c r="R4861" s="75"/>
    </row>
    <row r="4862" spans="7:18" x14ac:dyDescent="0.25">
      <c r="G4862" s="13"/>
      <c r="H4862" s="13"/>
      <c r="I4862" s="13">
        <v>483.40000000003403</v>
      </c>
      <c r="J4862" s="74">
        <f t="shared" si="233"/>
        <v>20.141666666668083</v>
      </c>
      <c r="K4862" s="26" t="e">
        <f t="shared" si="235"/>
        <v>#REF!</v>
      </c>
      <c r="L4862" s="75" t="e">
        <f t="shared" si="234"/>
        <v>#REF!</v>
      </c>
      <c r="O4862" s="13"/>
      <c r="P4862" s="74"/>
      <c r="Q4862" s="26"/>
      <c r="R4862" s="75"/>
    </row>
    <row r="4863" spans="7:18" x14ac:dyDescent="0.25">
      <c r="G4863" s="13"/>
      <c r="H4863" s="13"/>
      <c r="I4863" s="13">
        <v>483.50000000003399</v>
      </c>
      <c r="J4863" s="74">
        <f t="shared" si="233"/>
        <v>20.14583333333475</v>
      </c>
      <c r="K4863" s="26" t="e">
        <f t="shared" si="235"/>
        <v>#REF!</v>
      </c>
      <c r="L4863" s="75" t="e">
        <f t="shared" si="234"/>
        <v>#REF!</v>
      </c>
      <c r="O4863" s="13"/>
      <c r="P4863" s="74"/>
      <c r="Q4863" s="26"/>
      <c r="R4863" s="75"/>
    </row>
    <row r="4864" spans="7:18" x14ac:dyDescent="0.25">
      <c r="G4864" s="13"/>
      <c r="H4864" s="13"/>
      <c r="I4864" s="13">
        <v>483.60000000003402</v>
      </c>
      <c r="J4864" s="74">
        <f t="shared" si="233"/>
        <v>20.150000000001416</v>
      </c>
      <c r="K4864" s="26" t="e">
        <f t="shared" si="235"/>
        <v>#REF!</v>
      </c>
      <c r="L4864" s="75" t="e">
        <f t="shared" si="234"/>
        <v>#REF!</v>
      </c>
      <c r="O4864" s="13"/>
      <c r="P4864" s="74"/>
      <c r="Q4864" s="26"/>
      <c r="R4864" s="75"/>
    </row>
    <row r="4865" spans="7:18" x14ac:dyDescent="0.25">
      <c r="G4865" s="13"/>
      <c r="H4865" s="13"/>
      <c r="I4865" s="13">
        <v>483.70000000003398</v>
      </c>
      <c r="J4865" s="74">
        <f t="shared" si="233"/>
        <v>20.154166666668083</v>
      </c>
      <c r="K4865" s="26" t="e">
        <f t="shared" si="235"/>
        <v>#REF!</v>
      </c>
      <c r="L4865" s="75" t="e">
        <f t="shared" si="234"/>
        <v>#REF!</v>
      </c>
      <c r="O4865" s="13"/>
      <c r="P4865" s="74"/>
      <c r="Q4865" s="26"/>
      <c r="R4865" s="75"/>
    </row>
    <row r="4866" spans="7:18" x14ac:dyDescent="0.25">
      <c r="G4866" s="13"/>
      <c r="H4866" s="13"/>
      <c r="I4866" s="13">
        <v>483.800000000034</v>
      </c>
      <c r="J4866" s="74">
        <f t="shared" si="233"/>
        <v>20.158333333334749</v>
      </c>
      <c r="K4866" s="26" t="e">
        <f t="shared" si="235"/>
        <v>#REF!</v>
      </c>
      <c r="L4866" s="75" t="e">
        <f t="shared" si="234"/>
        <v>#REF!</v>
      </c>
      <c r="O4866" s="13"/>
      <c r="P4866" s="74"/>
      <c r="Q4866" s="26"/>
      <c r="R4866" s="75"/>
    </row>
    <row r="4867" spans="7:18" x14ac:dyDescent="0.25">
      <c r="G4867" s="13"/>
      <c r="H4867" s="13"/>
      <c r="I4867" s="13">
        <v>483.90000000003403</v>
      </c>
      <c r="J4867" s="74">
        <f t="shared" ref="J4867:J4930" si="236">I4867/24</f>
        <v>20.162500000001419</v>
      </c>
      <c r="K4867" s="26" t="e">
        <f t="shared" si="235"/>
        <v>#REF!</v>
      </c>
      <c r="L4867" s="75" t="e">
        <f t="shared" ref="L4867:L4930" si="237">K4867-K4866</f>
        <v>#REF!</v>
      </c>
      <c r="O4867" s="13"/>
      <c r="P4867" s="74"/>
      <c r="Q4867" s="26"/>
      <c r="R4867" s="75"/>
    </row>
    <row r="4868" spans="7:18" x14ac:dyDescent="0.25">
      <c r="G4868" s="13"/>
      <c r="H4868" s="13"/>
      <c r="I4868" s="13">
        <v>484.00000000003399</v>
      </c>
      <c r="J4868" s="74">
        <f t="shared" si="236"/>
        <v>20.166666666668082</v>
      </c>
      <c r="K4868" s="26" t="e">
        <f t="shared" si="235"/>
        <v>#REF!</v>
      </c>
      <c r="L4868" s="75" t="e">
        <f t="shared" si="237"/>
        <v>#REF!</v>
      </c>
      <c r="O4868" s="13"/>
      <c r="P4868" s="74"/>
      <c r="Q4868" s="26"/>
      <c r="R4868" s="75"/>
    </row>
    <row r="4869" spans="7:18" x14ac:dyDescent="0.25">
      <c r="G4869" s="13"/>
      <c r="H4869" s="13"/>
      <c r="I4869" s="13">
        <v>484.10000000003402</v>
      </c>
      <c r="J4869" s="74">
        <f t="shared" si="236"/>
        <v>20.170833333334752</v>
      </c>
      <c r="K4869" s="26" t="e">
        <f t="shared" si="235"/>
        <v>#REF!</v>
      </c>
      <c r="L4869" s="75" t="e">
        <f t="shared" si="237"/>
        <v>#REF!</v>
      </c>
      <c r="O4869" s="13"/>
      <c r="P4869" s="74"/>
      <c r="Q4869" s="26"/>
      <c r="R4869" s="75"/>
    </row>
    <row r="4870" spans="7:18" x14ac:dyDescent="0.25">
      <c r="G4870" s="13"/>
      <c r="H4870" s="13"/>
      <c r="I4870" s="13">
        <v>484.20000000003398</v>
      </c>
      <c r="J4870" s="74">
        <f t="shared" si="236"/>
        <v>20.175000000001415</v>
      </c>
      <c r="K4870" s="26" t="e">
        <f t="shared" si="235"/>
        <v>#REF!</v>
      </c>
      <c r="L4870" s="75" t="e">
        <f t="shared" si="237"/>
        <v>#REF!</v>
      </c>
      <c r="O4870" s="13"/>
      <c r="P4870" s="74"/>
      <c r="Q4870" s="26"/>
      <c r="R4870" s="75"/>
    </row>
    <row r="4871" spans="7:18" x14ac:dyDescent="0.25">
      <c r="G4871" s="13"/>
      <c r="H4871" s="13"/>
      <c r="I4871" s="13">
        <v>484.300000000034</v>
      </c>
      <c r="J4871" s="74">
        <f t="shared" si="236"/>
        <v>20.179166666668085</v>
      </c>
      <c r="K4871" s="26" t="e">
        <f t="shared" si="235"/>
        <v>#REF!</v>
      </c>
      <c r="L4871" s="75" t="e">
        <f t="shared" si="237"/>
        <v>#REF!</v>
      </c>
      <c r="O4871" s="13"/>
      <c r="P4871" s="74"/>
      <c r="Q4871" s="26"/>
      <c r="R4871" s="75"/>
    </row>
    <row r="4872" spans="7:18" x14ac:dyDescent="0.25">
      <c r="G4872" s="13"/>
      <c r="H4872" s="13"/>
      <c r="I4872" s="13">
        <v>484.40000000003403</v>
      </c>
      <c r="J4872" s="74">
        <f t="shared" si="236"/>
        <v>20.183333333334751</v>
      </c>
      <c r="K4872" s="26" t="e">
        <f t="shared" si="235"/>
        <v>#REF!</v>
      </c>
      <c r="L4872" s="75" t="e">
        <f t="shared" si="237"/>
        <v>#REF!</v>
      </c>
      <c r="O4872" s="13"/>
      <c r="P4872" s="74"/>
      <c r="Q4872" s="26"/>
      <c r="R4872" s="75"/>
    </row>
    <row r="4873" spans="7:18" x14ac:dyDescent="0.25">
      <c r="G4873" s="13"/>
      <c r="H4873" s="13"/>
      <c r="I4873" s="13">
        <v>484.50000000003399</v>
      </c>
      <c r="J4873" s="74">
        <f t="shared" si="236"/>
        <v>20.187500000001418</v>
      </c>
      <c r="K4873" s="26" t="e">
        <f t="shared" si="235"/>
        <v>#REF!</v>
      </c>
      <c r="L4873" s="75" t="e">
        <f t="shared" si="237"/>
        <v>#REF!</v>
      </c>
      <c r="O4873" s="13"/>
      <c r="P4873" s="74"/>
      <c r="Q4873" s="26"/>
      <c r="R4873" s="75"/>
    </row>
    <row r="4874" spans="7:18" x14ac:dyDescent="0.25">
      <c r="G4874" s="13"/>
      <c r="H4874" s="13"/>
      <c r="I4874" s="13">
        <v>484.60000000003402</v>
      </c>
      <c r="J4874" s="74">
        <f t="shared" si="236"/>
        <v>20.191666666668084</v>
      </c>
      <c r="K4874" s="26" t="e">
        <f t="shared" si="235"/>
        <v>#REF!</v>
      </c>
      <c r="L4874" s="75" t="e">
        <f t="shared" si="237"/>
        <v>#REF!</v>
      </c>
      <c r="O4874" s="13"/>
      <c r="P4874" s="74"/>
      <c r="Q4874" s="26"/>
      <c r="R4874" s="75"/>
    </row>
    <row r="4875" spans="7:18" x14ac:dyDescent="0.25">
      <c r="G4875" s="13"/>
      <c r="H4875" s="13"/>
      <c r="I4875" s="13">
        <v>484.70000000003398</v>
      </c>
      <c r="J4875" s="74">
        <f t="shared" si="236"/>
        <v>20.19583333333475</v>
      </c>
      <c r="K4875" s="26" t="e">
        <f t="shared" si="235"/>
        <v>#REF!</v>
      </c>
      <c r="L4875" s="75" t="e">
        <f t="shared" si="237"/>
        <v>#REF!</v>
      </c>
      <c r="O4875" s="13"/>
      <c r="P4875" s="74"/>
      <c r="Q4875" s="26"/>
      <c r="R4875" s="75"/>
    </row>
    <row r="4876" spans="7:18" x14ac:dyDescent="0.25">
      <c r="G4876" s="13"/>
      <c r="H4876" s="13"/>
      <c r="I4876" s="13">
        <v>484.800000000034</v>
      </c>
      <c r="J4876" s="74">
        <f t="shared" si="236"/>
        <v>20.200000000001417</v>
      </c>
      <c r="K4876" s="26" t="e">
        <f t="shared" si="235"/>
        <v>#REF!</v>
      </c>
      <c r="L4876" s="75" t="e">
        <f t="shared" si="237"/>
        <v>#REF!</v>
      </c>
      <c r="O4876" s="13"/>
      <c r="P4876" s="74"/>
      <c r="Q4876" s="26"/>
      <c r="R4876" s="75"/>
    </row>
    <row r="4877" spans="7:18" x14ac:dyDescent="0.25">
      <c r="G4877" s="13"/>
      <c r="H4877" s="13"/>
      <c r="I4877" s="13">
        <v>484.90000000003403</v>
      </c>
      <c r="J4877" s="74">
        <f t="shared" si="236"/>
        <v>20.204166666668083</v>
      </c>
      <c r="K4877" s="26" t="e">
        <f t="shared" si="235"/>
        <v>#REF!</v>
      </c>
      <c r="L4877" s="75" t="e">
        <f t="shared" si="237"/>
        <v>#REF!</v>
      </c>
      <c r="O4877" s="13"/>
      <c r="P4877" s="74"/>
      <c r="Q4877" s="26"/>
      <c r="R4877" s="75"/>
    </row>
    <row r="4878" spans="7:18" x14ac:dyDescent="0.25">
      <c r="G4878" s="13"/>
      <c r="H4878" s="13"/>
      <c r="I4878" s="13">
        <v>485.00000000003399</v>
      </c>
      <c r="J4878" s="74">
        <f t="shared" si="236"/>
        <v>20.20833333333475</v>
      </c>
      <c r="K4878" s="26" t="e">
        <f t="shared" si="235"/>
        <v>#REF!</v>
      </c>
      <c r="L4878" s="75" t="e">
        <f t="shared" si="237"/>
        <v>#REF!</v>
      </c>
      <c r="O4878" s="13"/>
      <c r="P4878" s="74"/>
      <c r="Q4878" s="26"/>
      <c r="R4878" s="75"/>
    </row>
    <row r="4879" spans="7:18" x14ac:dyDescent="0.25">
      <c r="G4879" s="13"/>
      <c r="H4879" s="13"/>
      <c r="I4879" s="13">
        <v>485.10000000003402</v>
      </c>
      <c r="J4879" s="74">
        <f t="shared" si="236"/>
        <v>20.212500000001416</v>
      </c>
      <c r="K4879" s="26" t="e">
        <f t="shared" si="235"/>
        <v>#REF!</v>
      </c>
      <c r="L4879" s="75" t="e">
        <f t="shared" si="237"/>
        <v>#REF!</v>
      </c>
      <c r="O4879" s="13"/>
      <c r="P4879" s="74"/>
      <c r="Q4879" s="26"/>
      <c r="R4879" s="75"/>
    </row>
    <row r="4880" spans="7:18" x14ac:dyDescent="0.25">
      <c r="G4880" s="13"/>
      <c r="H4880" s="13"/>
      <c r="I4880" s="13">
        <v>485.20000000003398</v>
      </c>
      <c r="J4880" s="74">
        <f t="shared" si="236"/>
        <v>20.216666666668083</v>
      </c>
      <c r="K4880" s="26" t="e">
        <f t="shared" si="235"/>
        <v>#REF!</v>
      </c>
      <c r="L4880" s="75" t="e">
        <f t="shared" si="237"/>
        <v>#REF!</v>
      </c>
      <c r="O4880" s="13"/>
      <c r="P4880" s="74"/>
      <c r="Q4880" s="26"/>
      <c r="R4880" s="75"/>
    </row>
    <row r="4881" spans="7:18" x14ac:dyDescent="0.25">
      <c r="G4881" s="13"/>
      <c r="H4881" s="13"/>
      <c r="I4881" s="13">
        <v>485.300000000034</v>
      </c>
      <c r="J4881" s="74">
        <f t="shared" si="236"/>
        <v>20.220833333334749</v>
      </c>
      <c r="K4881" s="26" t="e">
        <f t="shared" si="235"/>
        <v>#REF!</v>
      </c>
      <c r="L4881" s="75" t="e">
        <f t="shared" si="237"/>
        <v>#REF!</v>
      </c>
      <c r="O4881" s="13"/>
      <c r="P4881" s="74"/>
      <c r="Q4881" s="26"/>
      <c r="R4881" s="75"/>
    </row>
    <row r="4882" spans="7:18" x14ac:dyDescent="0.25">
      <c r="G4882" s="13"/>
      <c r="H4882" s="13"/>
      <c r="I4882" s="13">
        <v>485.40000000003403</v>
      </c>
      <c r="J4882" s="74">
        <f t="shared" si="236"/>
        <v>20.225000000001419</v>
      </c>
      <c r="K4882" s="26" t="e">
        <f t="shared" si="235"/>
        <v>#REF!</v>
      </c>
      <c r="L4882" s="75" t="e">
        <f t="shared" si="237"/>
        <v>#REF!</v>
      </c>
      <c r="O4882" s="13"/>
      <c r="P4882" s="74"/>
      <c r="Q4882" s="26"/>
      <c r="R4882" s="75"/>
    </row>
    <row r="4883" spans="7:18" x14ac:dyDescent="0.25">
      <c r="G4883" s="13"/>
      <c r="H4883" s="13"/>
      <c r="I4883" s="13">
        <v>485.50000000003399</v>
      </c>
      <c r="J4883" s="74">
        <f t="shared" si="236"/>
        <v>20.229166666668082</v>
      </c>
      <c r="K4883" s="26" t="e">
        <f t="shared" si="235"/>
        <v>#REF!</v>
      </c>
      <c r="L4883" s="75" t="e">
        <f t="shared" si="237"/>
        <v>#REF!</v>
      </c>
      <c r="O4883" s="13"/>
      <c r="P4883" s="74"/>
      <c r="Q4883" s="26"/>
      <c r="R4883" s="75"/>
    </row>
    <row r="4884" spans="7:18" x14ac:dyDescent="0.25">
      <c r="G4884" s="13"/>
      <c r="H4884" s="13"/>
      <c r="I4884" s="13">
        <v>485.60000000003402</v>
      </c>
      <c r="J4884" s="74">
        <f t="shared" si="236"/>
        <v>20.233333333334752</v>
      </c>
      <c r="K4884" s="26" t="e">
        <f t="shared" si="235"/>
        <v>#REF!</v>
      </c>
      <c r="L4884" s="75" t="e">
        <f t="shared" si="237"/>
        <v>#REF!</v>
      </c>
      <c r="O4884" s="13"/>
      <c r="P4884" s="74"/>
      <c r="Q4884" s="26"/>
      <c r="R4884" s="75"/>
    </row>
    <row r="4885" spans="7:18" x14ac:dyDescent="0.25">
      <c r="G4885" s="13"/>
      <c r="H4885" s="13"/>
      <c r="I4885" s="13">
        <v>485.70000000003398</v>
      </c>
      <c r="J4885" s="74">
        <f t="shared" si="236"/>
        <v>20.237500000001415</v>
      </c>
      <c r="K4885" s="26" t="e">
        <f t="shared" si="235"/>
        <v>#REF!</v>
      </c>
      <c r="L4885" s="75" t="e">
        <f t="shared" si="237"/>
        <v>#REF!</v>
      </c>
      <c r="O4885" s="13"/>
      <c r="P4885" s="74"/>
      <c r="Q4885" s="26"/>
      <c r="R4885" s="75"/>
    </row>
    <row r="4886" spans="7:18" x14ac:dyDescent="0.25">
      <c r="G4886" s="13"/>
      <c r="H4886" s="13"/>
      <c r="I4886" s="13">
        <v>485.800000000034</v>
      </c>
      <c r="J4886" s="74">
        <f t="shared" si="236"/>
        <v>20.241666666668085</v>
      </c>
      <c r="K4886" s="26" t="e">
        <f t="shared" si="235"/>
        <v>#REF!</v>
      </c>
      <c r="L4886" s="75" t="e">
        <f t="shared" si="237"/>
        <v>#REF!</v>
      </c>
      <c r="O4886" s="13"/>
      <c r="P4886" s="74"/>
      <c r="Q4886" s="26"/>
      <c r="R4886" s="75"/>
    </row>
    <row r="4887" spans="7:18" x14ac:dyDescent="0.25">
      <c r="G4887" s="13"/>
      <c r="H4887" s="13"/>
      <c r="I4887" s="13">
        <v>485.90000000003403</v>
      </c>
      <c r="J4887" s="74">
        <f t="shared" si="236"/>
        <v>20.245833333334751</v>
      </c>
      <c r="K4887" s="26" t="e">
        <f t="shared" si="235"/>
        <v>#REF!</v>
      </c>
      <c r="L4887" s="75" t="e">
        <f t="shared" si="237"/>
        <v>#REF!</v>
      </c>
      <c r="O4887" s="13"/>
      <c r="P4887" s="74"/>
      <c r="Q4887" s="26"/>
      <c r="R4887" s="75"/>
    </row>
    <row r="4888" spans="7:18" x14ac:dyDescent="0.25">
      <c r="G4888" s="13"/>
      <c r="H4888" s="13"/>
      <c r="I4888" s="13">
        <v>486.00000000003399</v>
      </c>
      <c r="J4888" s="74">
        <f t="shared" si="236"/>
        <v>20.250000000001418</v>
      </c>
      <c r="K4888" s="26" t="e">
        <f t="shared" si="235"/>
        <v>#REF!</v>
      </c>
      <c r="L4888" s="75" t="e">
        <f t="shared" si="237"/>
        <v>#REF!</v>
      </c>
      <c r="O4888" s="13"/>
      <c r="P4888" s="74"/>
      <c r="Q4888" s="26"/>
      <c r="R4888" s="75"/>
    </row>
    <row r="4889" spans="7:18" x14ac:dyDescent="0.25">
      <c r="G4889" s="13"/>
      <c r="H4889" s="13"/>
      <c r="I4889" s="13">
        <v>486.10000000003402</v>
      </c>
      <c r="J4889" s="74">
        <f t="shared" si="236"/>
        <v>20.254166666668084</v>
      </c>
      <c r="K4889" s="26" t="e">
        <f t="shared" si="235"/>
        <v>#REF!</v>
      </c>
      <c r="L4889" s="75" t="e">
        <f t="shared" si="237"/>
        <v>#REF!</v>
      </c>
      <c r="O4889" s="13"/>
      <c r="P4889" s="74"/>
      <c r="Q4889" s="26"/>
      <c r="R4889" s="75"/>
    </row>
    <row r="4890" spans="7:18" x14ac:dyDescent="0.25">
      <c r="G4890" s="13"/>
      <c r="H4890" s="13"/>
      <c r="I4890" s="13">
        <v>486.20000000003398</v>
      </c>
      <c r="J4890" s="74">
        <f t="shared" si="236"/>
        <v>20.25833333333475</v>
      </c>
      <c r="K4890" s="26" t="e">
        <f t="shared" si="235"/>
        <v>#REF!</v>
      </c>
      <c r="L4890" s="75" t="e">
        <f t="shared" si="237"/>
        <v>#REF!</v>
      </c>
      <c r="O4890" s="13"/>
      <c r="P4890" s="74"/>
      <c r="Q4890" s="26"/>
      <c r="R4890" s="75"/>
    </row>
    <row r="4891" spans="7:18" x14ac:dyDescent="0.25">
      <c r="G4891" s="13"/>
      <c r="H4891" s="13"/>
      <c r="I4891" s="13">
        <v>486.300000000034</v>
      </c>
      <c r="J4891" s="74">
        <f t="shared" si="236"/>
        <v>20.262500000001417</v>
      </c>
      <c r="K4891" s="26" t="e">
        <f t="shared" si="235"/>
        <v>#REF!</v>
      </c>
      <c r="L4891" s="75" t="e">
        <f t="shared" si="237"/>
        <v>#REF!</v>
      </c>
      <c r="O4891" s="13"/>
      <c r="P4891" s="74"/>
      <c r="Q4891" s="26"/>
      <c r="R4891" s="75"/>
    </row>
    <row r="4892" spans="7:18" x14ac:dyDescent="0.25">
      <c r="G4892" s="13"/>
      <c r="H4892" s="13"/>
      <c r="I4892" s="13">
        <v>486.40000000003403</v>
      </c>
      <c r="J4892" s="74">
        <f t="shared" si="236"/>
        <v>20.266666666668083</v>
      </c>
      <c r="K4892" s="26" t="e">
        <f t="shared" ref="K4892:K4955" si="238">100%-EXP(-I4892/24*$B$10)</f>
        <v>#REF!</v>
      </c>
      <c r="L4892" s="75" t="e">
        <f t="shared" si="237"/>
        <v>#REF!</v>
      </c>
      <c r="O4892" s="13"/>
      <c r="P4892" s="74"/>
      <c r="Q4892" s="26"/>
      <c r="R4892" s="75"/>
    </row>
    <row r="4893" spans="7:18" x14ac:dyDescent="0.25">
      <c r="G4893" s="13"/>
      <c r="H4893" s="13"/>
      <c r="I4893" s="13">
        <v>486.50000000003399</v>
      </c>
      <c r="J4893" s="74">
        <f t="shared" si="236"/>
        <v>20.27083333333475</v>
      </c>
      <c r="K4893" s="26" t="e">
        <f t="shared" si="238"/>
        <v>#REF!</v>
      </c>
      <c r="L4893" s="75" t="e">
        <f t="shared" si="237"/>
        <v>#REF!</v>
      </c>
      <c r="O4893" s="13"/>
      <c r="P4893" s="74"/>
      <c r="Q4893" s="26"/>
      <c r="R4893" s="75"/>
    </row>
    <row r="4894" spans="7:18" x14ac:dyDescent="0.25">
      <c r="G4894" s="13"/>
      <c r="H4894" s="13"/>
      <c r="I4894" s="13">
        <v>486.60000000003402</v>
      </c>
      <c r="J4894" s="74">
        <f t="shared" si="236"/>
        <v>20.275000000001416</v>
      </c>
      <c r="K4894" s="26" t="e">
        <f t="shared" si="238"/>
        <v>#REF!</v>
      </c>
      <c r="L4894" s="75" t="e">
        <f t="shared" si="237"/>
        <v>#REF!</v>
      </c>
      <c r="O4894" s="13"/>
      <c r="P4894" s="74"/>
      <c r="Q4894" s="26"/>
      <c r="R4894" s="75"/>
    </row>
    <row r="4895" spans="7:18" x14ac:dyDescent="0.25">
      <c r="G4895" s="13"/>
      <c r="H4895" s="13"/>
      <c r="I4895" s="13">
        <v>486.70000000003398</v>
      </c>
      <c r="J4895" s="74">
        <f t="shared" si="236"/>
        <v>20.279166666668083</v>
      </c>
      <c r="K4895" s="26" t="e">
        <f t="shared" si="238"/>
        <v>#REF!</v>
      </c>
      <c r="L4895" s="75" t="e">
        <f t="shared" si="237"/>
        <v>#REF!</v>
      </c>
      <c r="O4895" s="13"/>
      <c r="P4895" s="74"/>
      <c r="Q4895" s="26"/>
      <c r="R4895" s="75"/>
    </row>
    <row r="4896" spans="7:18" x14ac:dyDescent="0.25">
      <c r="G4896" s="13"/>
      <c r="H4896" s="13"/>
      <c r="I4896" s="13">
        <v>486.800000000034</v>
      </c>
      <c r="J4896" s="74">
        <f t="shared" si="236"/>
        <v>20.283333333334749</v>
      </c>
      <c r="K4896" s="26" t="e">
        <f t="shared" si="238"/>
        <v>#REF!</v>
      </c>
      <c r="L4896" s="75" t="e">
        <f t="shared" si="237"/>
        <v>#REF!</v>
      </c>
      <c r="O4896" s="13"/>
      <c r="P4896" s="74"/>
      <c r="Q4896" s="26"/>
      <c r="R4896" s="75"/>
    </row>
    <row r="4897" spans="7:18" x14ac:dyDescent="0.25">
      <c r="G4897" s="13"/>
      <c r="H4897" s="13"/>
      <c r="I4897" s="13">
        <v>486.90000000003403</v>
      </c>
      <c r="J4897" s="74">
        <f t="shared" si="236"/>
        <v>20.287500000001419</v>
      </c>
      <c r="K4897" s="26" t="e">
        <f t="shared" si="238"/>
        <v>#REF!</v>
      </c>
      <c r="L4897" s="75" t="e">
        <f t="shared" si="237"/>
        <v>#REF!</v>
      </c>
      <c r="O4897" s="13"/>
      <c r="P4897" s="74"/>
      <c r="Q4897" s="26"/>
      <c r="R4897" s="75"/>
    </row>
    <row r="4898" spans="7:18" x14ac:dyDescent="0.25">
      <c r="G4898" s="13"/>
      <c r="H4898" s="13"/>
      <c r="I4898" s="13">
        <v>487.00000000003399</v>
      </c>
      <c r="J4898" s="74">
        <f t="shared" si="236"/>
        <v>20.291666666668082</v>
      </c>
      <c r="K4898" s="26" t="e">
        <f t="shared" si="238"/>
        <v>#REF!</v>
      </c>
      <c r="L4898" s="75" t="e">
        <f t="shared" si="237"/>
        <v>#REF!</v>
      </c>
      <c r="O4898" s="13"/>
      <c r="P4898" s="74"/>
      <c r="Q4898" s="26"/>
      <c r="R4898" s="75"/>
    </row>
    <row r="4899" spans="7:18" x14ac:dyDescent="0.25">
      <c r="G4899" s="13"/>
      <c r="H4899" s="13"/>
      <c r="I4899" s="13">
        <v>487.10000000003402</v>
      </c>
      <c r="J4899" s="74">
        <f t="shared" si="236"/>
        <v>20.295833333334752</v>
      </c>
      <c r="K4899" s="26" t="e">
        <f t="shared" si="238"/>
        <v>#REF!</v>
      </c>
      <c r="L4899" s="75" t="e">
        <f t="shared" si="237"/>
        <v>#REF!</v>
      </c>
      <c r="O4899" s="13"/>
      <c r="P4899" s="74"/>
      <c r="Q4899" s="26"/>
      <c r="R4899" s="75"/>
    </row>
    <row r="4900" spans="7:18" x14ac:dyDescent="0.25">
      <c r="G4900" s="13"/>
      <c r="H4900" s="13"/>
      <c r="I4900" s="13">
        <v>487.20000000003398</v>
      </c>
      <c r="J4900" s="74">
        <f t="shared" si="236"/>
        <v>20.300000000001415</v>
      </c>
      <c r="K4900" s="26" t="e">
        <f t="shared" si="238"/>
        <v>#REF!</v>
      </c>
      <c r="L4900" s="75" t="e">
        <f t="shared" si="237"/>
        <v>#REF!</v>
      </c>
      <c r="O4900" s="13"/>
      <c r="P4900" s="74"/>
      <c r="Q4900" s="26"/>
      <c r="R4900" s="75"/>
    </row>
    <row r="4901" spans="7:18" x14ac:dyDescent="0.25">
      <c r="G4901" s="13"/>
      <c r="H4901" s="13"/>
      <c r="I4901" s="13">
        <v>487.300000000034</v>
      </c>
      <c r="J4901" s="74">
        <f t="shared" si="236"/>
        <v>20.304166666668085</v>
      </c>
      <c r="K4901" s="26" t="e">
        <f t="shared" si="238"/>
        <v>#REF!</v>
      </c>
      <c r="L4901" s="75" t="e">
        <f t="shared" si="237"/>
        <v>#REF!</v>
      </c>
      <c r="O4901" s="13"/>
      <c r="P4901" s="74"/>
      <c r="Q4901" s="26"/>
      <c r="R4901" s="75"/>
    </row>
    <row r="4902" spans="7:18" x14ac:dyDescent="0.25">
      <c r="G4902" s="13"/>
      <c r="H4902" s="13"/>
      <c r="I4902" s="13">
        <v>487.40000000003403</v>
      </c>
      <c r="J4902" s="74">
        <f t="shared" si="236"/>
        <v>20.308333333334751</v>
      </c>
      <c r="K4902" s="26" t="e">
        <f t="shared" si="238"/>
        <v>#REF!</v>
      </c>
      <c r="L4902" s="75" t="e">
        <f t="shared" si="237"/>
        <v>#REF!</v>
      </c>
      <c r="O4902" s="13"/>
      <c r="P4902" s="74"/>
      <c r="Q4902" s="26"/>
      <c r="R4902" s="75"/>
    </row>
    <row r="4903" spans="7:18" x14ac:dyDescent="0.25">
      <c r="G4903" s="13"/>
      <c r="H4903" s="13"/>
      <c r="I4903" s="13">
        <v>487.50000000003399</v>
      </c>
      <c r="J4903" s="74">
        <f t="shared" si="236"/>
        <v>20.312500000001418</v>
      </c>
      <c r="K4903" s="26" t="e">
        <f t="shared" si="238"/>
        <v>#REF!</v>
      </c>
      <c r="L4903" s="75" t="e">
        <f t="shared" si="237"/>
        <v>#REF!</v>
      </c>
      <c r="O4903" s="13"/>
      <c r="P4903" s="74"/>
      <c r="Q4903" s="26"/>
      <c r="R4903" s="75"/>
    </row>
    <row r="4904" spans="7:18" x14ac:dyDescent="0.25">
      <c r="G4904" s="13"/>
      <c r="H4904" s="13"/>
      <c r="I4904" s="13">
        <v>487.60000000003402</v>
      </c>
      <c r="J4904" s="74">
        <f t="shared" si="236"/>
        <v>20.316666666668084</v>
      </c>
      <c r="K4904" s="26" t="e">
        <f t="shared" si="238"/>
        <v>#REF!</v>
      </c>
      <c r="L4904" s="75" t="e">
        <f t="shared" si="237"/>
        <v>#REF!</v>
      </c>
      <c r="O4904" s="13"/>
      <c r="P4904" s="74"/>
      <c r="Q4904" s="26"/>
      <c r="R4904" s="75"/>
    </row>
    <row r="4905" spans="7:18" x14ac:dyDescent="0.25">
      <c r="G4905" s="13"/>
      <c r="H4905" s="13"/>
      <c r="I4905" s="13">
        <v>487.700000000035</v>
      </c>
      <c r="J4905" s="74">
        <f t="shared" si="236"/>
        <v>20.320833333334793</v>
      </c>
      <c r="K4905" s="26" t="e">
        <f t="shared" si="238"/>
        <v>#REF!</v>
      </c>
      <c r="L4905" s="75" t="e">
        <f t="shared" si="237"/>
        <v>#REF!</v>
      </c>
      <c r="O4905" s="13"/>
      <c r="P4905" s="74"/>
      <c r="Q4905" s="26"/>
      <c r="R4905" s="75"/>
    </row>
    <row r="4906" spans="7:18" x14ac:dyDescent="0.25">
      <c r="G4906" s="13"/>
      <c r="H4906" s="13"/>
      <c r="I4906" s="13">
        <v>487.80000000003503</v>
      </c>
      <c r="J4906" s="74">
        <f t="shared" si="236"/>
        <v>20.325000000001459</v>
      </c>
      <c r="K4906" s="26" t="e">
        <f t="shared" si="238"/>
        <v>#REF!</v>
      </c>
      <c r="L4906" s="75" t="e">
        <f t="shared" si="237"/>
        <v>#REF!</v>
      </c>
      <c r="O4906" s="13"/>
      <c r="P4906" s="74"/>
      <c r="Q4906" s="26"/>
      <c r="R4906" s="75"/>
    </row>
    <row r="4907" spans="7:18" x14ac:dyDescent="0.25">
      <c r="G4907" s="13"/>
      <c r="H4907" s="13"/>
      <c r="I4907" s="13">
        <v>487.90000000003499</v>
      </c>
      <c r="J4907" s="74">
        <f t="shared" si="236"/>
        <v>20.329166666668126</v>
      </c>
      <c r="K4907" s="26" t="e">
        <f t="shared" si="238"/>
        <v>#REF!</v>
      </c>
      <c r="L4907" s="75" t="e">
        <f t="shared" si="237"/>
        <v>#REF!</v>
      </c>
      <c r="O4907" s="13"/>
      <c r="P4907" s="74"/>
      <c r="Q4907" s="26"/>
      <c r="R4907" s="75"/>
    </row>
    <row r="4908" spans="7:18" x14ac:dyDescent="0.25">
      <c r="G4908" s="13"/>
      <c r="H4908" s="13"/>
      <c r="I4908" s="13">
        <v>488.00000000003502</v>
      </c>
      <c r="J4908" s="74">
        <f t="shared" si="236"/>
        <v>20.333333333334792</v>
      </c>
      <c r="K4908" s="26" t="e">
        <f t="shared" si="238"/>
        <v>#REF!</v>
      </c>
      <c r="L4908" s="75" t="e">
        <f t="shared" si="237"/>
        <v>#REF!</v>
      </c>
      <c r="O4908" s="13"/>
      <c r="P4908" s="74"/>
      <c r="Q4908" s="26"/>
      <c r="R4908" s="75"/>
    </row>
    <row r="4909" spans="7:18" x14ac:dyDescent="0.25">
      <c r="G4909" s="13"/>
      <c r="H4909" s="13"/>
      <c r="I4909" s="13">
        <v>488.10000000003498</v>
      </c>
      <c r="J4909" s="74">
        <f t="shared" si="236"/>
        <v>20.337500000001459</v>
      </c>
      <c r="K4909" s="26" t="e">
        <f t="shared" si="238"/>
        <v>#REF!</v>
      </c>
      <c r="L4909" s="75" t="e">
        <f t="shared" si="237"/>
        <v>#REF!</v>
      </c>
      <c r="O4909" s="13"/>
      <c r="P4909" s="74"/>
      <c r="Q4909" s="26"/>
      <c r="R4909" s="75"/>
    </row>
    <row r="4910" spans="7:18" x14ac:dyDescent="0.25">
      <c r="G4910" s="13"/>
      <c r="H4910" s="13"/>
      <c r="I4910" s="13">
        <v>488.200000000035</v>
      </c>
      <c r="J4910" s="74">
        <f t="shared" si="236"/>
        <v>20.341666666668125</v>
      </c>
      <c r="K4910" s="26" t="e">
        <f t="shared" si="238"/>
        <v>#REF!</v>
      </c>
      <c r="L4910" s="75" t="e">
        <f t="shared" si="237"/>
        <v>#REF!</v>
      </c>
      <c r="O4910" s="13"/>
      <c r="P4910" s="74"/>
      <c r="Q4910" s="26"/>
      <c r="R4910" s="75"/>
    </row>
    <row r="4911" spans="7:18" x14ac:dyDescent="0.25">
      <c r="G4911" s="13"/>
      <c r="H4911" s="13"/>
      <c r="I4911" s="13">
        <v>488.30000000003503</v>
      </c>
      <c r="J4911" s="74">
        <f t="shared" si="236"/>
        <v>20.345833333334792</v>
      </c>
      <c r="K4911" s="26" t="e">
        <f t="shared" si="238"/>
        <v>#REF!</v>
      </c>
      <c r="L4911" s="75" t="e">
        <f t="shared" si="237"/>
        <v>#REF!</v>
      </c>
      <c r="O4911" s="13"/>
      <c r="P4911" s="74"/>
      <c r="Q4911" s="26"/>
      <c r="R4911" s="75"/>
    </row>
    <row r="4912" spans="7:18" x14ac:dyDescent="0.25">
      <c r="G4912" s="13"/>
      <c r="H4912" s="13"/>
      <c r="I4912" s="13">
        <v>488.40000000003499</v>
      </c>
      <c r="J4912" s="74">
        <f t="shared" si="236"/>
        <v>20.350000000001458</v>
      </c>
      <c r="K4912" s="26" t="e">
        <f t="shared" si="238"/>
        <v>#REF!</v>
      </c>
      <c r="L4912" s="75" t="e">
        <f t="shared" si="237"/>
        <v>#REF!</v>
      </c>
      <c r="O4912" s="13"/>
      <c r="P4912" s="74"/>
      <c r="Q4912" s="26"/>
      <c r="R4912" s="75"/>
    </row>
    <row r="4913" spans="7:18" x14ac:dyDescent="0.25">
      <c r="G4913" s="13"/>
      <c r="H4913" s="13"/>
      <c r="I4913" s="13">
        <v>488.50000000003502</v>
      </c>
      <c r="J4913" s="74">
        <f t="shared" si="236"/>
        <v>20.354166666668124</v>
      </c>
      <c r="K4913" s="26" t="e">
        <f t="shared" si="238"/>
        <v>#REF!</v>
      </c>
      <c r="L4913" s="75" t="e">
        <f t="shared" si="237"/>
        <v>#REF!</v>
      </c>
      <c r="O4913" s="13"/>
      <c r="P4913" s="74"/>
      <c r="Q4913" s="26"/>
      <c r="R4913" s="75"/>
    </row>
    <row r="4914" spans="7:18" x14ac:dyDescent="0.25">
      <c r="G4914" s="13"/>
      <c r="H4914" s="13"/>
      <c r="I4914" s="13">
        <v>488.60000000003498</v>
      </c>
      <c r="J4914" s="74">
        <f t="shared" si="236"/>
        <v>20.358333333334791</v>
      </c>
      <c r="K4914" s="26" t="e">
        <f t="shared" si="238"/>
        <v>#REF!</v>
      </c>
      <c r="L4914" s="75" t="e">
        <f t="shared" si="237"/>
        <v>#REF!</v>
      </c>
      <c r="O4914" s="13"/>
      <c r="P4914" s="74"/>
      <c r="Q4914" s="26"/>
      <c r="R4914" s="75"/>
    </row>
    <row r="4915" spans="7:18" x14ac:dyDescent="0.25">
      <c r="G4915" s="13"/>
      <c r="H4915" s="13"/>
      <c r="I4915" s="13">
        <v>488.700000000035</v>
      </c>
      <c r="J4915" s="74">
        <f t="shared" si="236"/>
        <v>20.362500000001457</v>
      </c>
      <c r="K4915" s="26" t="e">
        <f t="shared" si="238"/>
        <v>#REF!</v>
      </c>
      <c r="L4915" s="75" t="e">
        <f t="shared" si="237"/>
        <v>#REF!</v>
      </c>
      <c r="O4915" s="13"/>
      <c r="P4915" s="74"/>
      <c r="Q4915" s="26"/>
      <c r="R4915" s="75"/>
    </row>
    <row r="4916" spans="7:18" x14ac:dyDescent="0.25">
      <c r="G4916" s="13"/>
      <c r="H4916" s="13"/>
      <c r="I4916" s="13">
        <v>488.80000000003503</v>
      </c>
      <c r="J4916" s="74">
        <f t="shared" si="236"/>
        <v>20.366666666668127</v>
      </c>
      <c r="K4916" s="26" t="e">
        <f t="shared" si="238"/>
        <v>#REF!</v>
      </c>
      <c r="L4916" s="75" t="e">
        <f t="shared" si="237"/>
        <v>#REF!</v>
      </c>
      <c r="O4916" s="13"/>
      <c r="P4916" s="74"/>
      <c r="Q4916" s="26"/>
      <c r="R4916" s="75"/>
    </row>
    <row r="4917" spans="7:18" x14ac:dyDescent="0.25">
      <c r="G4917" s="13"/>
      <c r="H4917" s="13"/>
      <c r="I4917" s="13">
        <v>488.90000000003499</v>
      </c>
      <c r="J4917" s="74">
        <f t="shared" si="236"/>
        <v>20.37083333333479</v>
      </c>
      <c r="K4917" s="26" t="e">
        <f t="shared" si="238"/>
        <v>#REF!</v>
      </c>
      <c r="L4917" s="75" t="e">
        <f t="shared" si="237"/>
        <v>#REF!</v>
      </c>
      <c r="O4917" s="13"/>
      <c r="P4917" s="74"/>
      <c r="Q4917" s="26"/>
      <c r="R4917" s="75"/>
    </row>
    <row r="4918" spans="7:18" x14ac:dyDescent="0.25">
      <c r="G4918" s="13"/>
      <c r="H4918" s="13"/>
      <c r="I4918" s="13">
        <v>489.00000000003502</v>
      </c>
      <c r="J4918" s="74">
        <f t="shared" si="236"/>
        <v>20.37500000000146</v>
      </c>
      <c r="K4918" s="26" t="e">
        <f t="shared" si="238"/>
        <v>#REF!</v>
      </c>
      <c r="L4918" s="75" t="e">
        <f t="shared" si="237"/>
        <v>#REF!</v>
      </c>
      <c r="O4918" s="13"/>
      <c r="P4918" s="74"/>
      <c r="Q4918" s="26"/>
      <c r="R4918" s="75"/>
    </row>
    <row r="4919" spans="7:18" x14ac:dyDescent="0.25">
      <c r="G4919" s="13"/>
      <c r="H4919" s="13"/>
      <c r="I4919" s="13">
        <v>489.10000000003498</v>
      </c>
      <c r="J4919" s="74">
        <f t="shared" si="236"/>
        <v>20.379166666668123</v>
      </c>
      <c r="K4919" s="26" t="e">
        <f t="shared" si="238"/>
        <v>#REF!</v>
      </c>
      <c r="L4919" s="75" t="e">
        <f t="shared" si="237"/>
        <v>#REF!</v>
      </c>
      <c r="O4919" s="13"/>
      <c r="P4919" s="74"/>
      <c r="Q4919" s="26"/>
      <c r="R4919" s="75"/>
    </row>
    <row r="4920" spans="7:18" x14ac:dyDescent="0.25">
      <c r="G4920" s="13"/>
      <c r="H4920" s="13"/>
      <c r="I4920" s="13">
        <v>489.200000000035</v>
      </c>
      <c r="J4920" s="74">
        <f t="shared" si="236"/>
        <v>20.383333333334793</v>
      </c>
      <c r="K4920" s="26" t="e">
        <f t="shared" si="238"/>
        <v>#REF!</v>
      </c>
      <c r="L4920" s="75" t="e">
        <f t="shared" si="237"/>
        <v>#REF!</v>
      </c>
      <c r="O4920" s="13"/>
      <c r="P4920" s="74"/>
      <c r="Q4920" s="26"/>
      <c r="R4920" s="75"/>
    </row>
    <row r="4921" spans="7:18" x14ac:dyDescent="0.25">
      <c r="G4921" s="13"/>
      <c r="H4921" s="13"/>
      <c r="I4921" s="13">
        <v>489.30000000003503</v>
      </c>
      <c r="J4921" s="74">
        <f t="shared" si="236"/>
        <v>20.387500000001459</v>
      </c>
      <c r="K4921" s="26" t="e">
        <f t="shared" si="238"/>
        <v>#REF!</v>
      </c>
      <c r="L4921" s="75" t="e">
        <f t="shared" si="237"/>
        <v>#REF!</v>
      </c>
      <c r="O4921" s="13"/>
      <c r="P4921" s="74"/>
      <c r="Q4921" s="26"/>
      <c r="R4921" s="75"/>
    </row>
    <row r="4922" spans="7:18" x14ac:dyDescent="0.25">
      <c r="G4922" s="13"/>
      <c r="H4922" s="13"/>
      <c r="I4922" s="13">
        <v>489.40000000003499</v>
      </c>
      <c r="J4922" s="74">
        <f t="shared" si="236"/>
        <v>20.391666666668126</v>
      </c>
      <c r="K4922" s="26" t="e">
        <f t="shared" si="238"/>
        <v>#REF!</v>
      </c>
      <c r="L4922" s="75" t="e">
        <f t="shared" si="237"/>
        <v>#REF!</v>
      </c>
      <c r="O4922" s="13"/>
      <c r="P4922" s="74"/>
      <c r="Q4922" s="26"/>
      <c r="R4922" s="75"/>
    </row>
    <row r="4923" spans="7:18" x14ac:dyDescent="0.25">
      <c r="G4923" s="13"/>
      <c r="H4923" s="13"/>
      <c r="I4923" s="13">
        <v>489.50000000003502</v>
      </c>
      <c r="J4923" s="74">
        <f t="shared" si="236"/>
        <v>20.395833333334792</v>
      </c>
      <c r="K4923" s="26" t="e">
        <f t="shared" si="238"/>
        <v>#REF!</v>
      </c>
      <c r="L4923" s="75" t="e">
        <f t="shared" si="237"/>
        <v>#REF!</v>
      </c>
      <c r="O4923" s="13"/>
      <c r="P4923" s="74"/>
      <c r="Q4923" s="26"/>
      <c r="R4923" s="75"/>
    </row>
    <row r="4924" spans="7:18" x14ac:dyDescent="0.25">
      <c r="G4924" s="13"/>
      <c r="H4924" s="13"/>
      <c r="I4924" s="13">
        <v>489.60000000003498</v>
      </c>
      <c r="J4924" s="74">
        <f t="shared" si="236"/>
        <v>20.400000000001459</v>
      </c>
      <c r="K4924" s="26" t="e">
        <f t="shared" si="238"/>
        <v>#REF!</v>
      </c>
      <c r="L4924" s="75" t="e">
        <f t="shared" si="237"/>
        <v>#REF!</v>
      </c>
      <c r="O4924" s="13"/>
      <c r="P4924" s="74"/>
      <c r="Q4924" s="26"/>
      <c r="R4924" s="75"/>
    </row>
    <row r="4925" spans="7:18" x14ac:dyDescent="0.25">
      <c r="G4925" s="13"/>
      <c r="H4925" s="13"/>
      <c r="I4925" s="13">
        <v>489.700000000035</v>
      </c>
      <c r="J4925" s="74">
        <f t="shared" si="236"/>
        <v>20.404166666668125</v>
      </c>
      <c r="K4925" s="26" t="e">
        <f t="shared" si="238"/>
        <v>#REF!</v>
      </c>
      <c r="L4925" s="75" t="e">
        <f t="shared" si="237"/>
        <v>#REF!</v>
      </c>
      <c r="O4925" s="13"/>
      <c r="P4925" s="74"/>
      <c r="Q4925" s="26"/>
      <c r="R4925" s="75"/>
    </row>
    <row r="4926" spans="7:18" x14ac:dyDescent="0.25">
      <c r="G4926" s="13"/>
      <c r="H4926" s="13"/>
      <c r="I4926" s="13">
        <v>489.80000000003503</v>
      </c>
      <c r="J4926" s="74">
        <f t="shared" si="236"/>
        <v>20.408333333334792</v>
      </c>
      <c r="K4926" s="26" t="e">
        <f t="shared" si="238"/>
        <v>#REF!</v>
      </c>
      <c r="L4926" s="75" t="e">
        <f t="shared" si="237"/>
        <v>#REF!</v>
      </c>
      <c r="O4926" s="13"/>
      <c r="P4926" s="74"/>
      <c r="Q4926" s="26"/>
      <c r="R4926" s="75"/>
    </row>
    <row r="4927" spans="7:18" x14ac:dyDescent="0.25">
      <c r="G4927" s="13"/>
      <c r="H4927" s="13"/>
      <c r="I4927" s="13">
        <v>489.90000000003499</v>
      </c>
      <c r="J4927" s="74">
        <f t="shared" si="236"/>
        <v>20.412500000001458</v>
      </c>
      <c r="K4927" s="26" t="e">
        <f t="shared" si="238"/>
        <v>#REF!</v>
      </c>
      <c r="L4927" s="75" t="e">
        <f t="shared" si="237"/>
        <v>#REF!</v>
      </c>
      <c r="O4927" s="13"/>
      <c r="P4927" s="74"/>
      <c r="Q4927" s="26"/>
      <c r="R4927" s="75"/>
    </row>
    <row r="4928" spans="7:18" x14ac:dyDescent="0.25">
      <c r="G4928" s="13"/>
      <c r="H4928" s="13"/>
      <c r="I4928" s="13">
        <v>490.00000000003502</v>
      </c>
      <c r="J4928" s="74">
        <f t="shared" si="236"/>
        <v>20.416666666668124</v>
      </c>
      <c r="K4928" s="26" t="e">
        <f t="shared" si="238"/>
        <v>#REF!</v>
      </c>
      <c r="L4928" s="75" t="e">
        <f t="shared" si="237"/>
        <v>#REF!</v>
      </c>
      <c r="O4928" s="13"/>
      <c r="P4928" s="74"/>
      <c r="Q4928" s="26"/>
      <c r="R4928" s="75"/>
    </row>
    <row r="4929" spans="7:18" x14ac:dyDescent="0.25">
      <c r="G4929" s="13"/>
      <c r="H4929" s="13"/>
      <c r="I4929" s="13">
        <v>490.10000000003498</v>
      </c>
      <c r="J4929" s="74">
        <f t="shared" si="236"/>
        <v>20.420833333334791</v>
      </c>
      <c r="K4929" s="26" t="e">
        <f t="shared" si="238"/>
        <v>#REF!</v>
      </c>
      <c r="L4929" s="75" t="e">
        <f t="shared" si="237"/>
        <v>#REF!</v>
      </c>
      <c r="O4929" s="13"/>
      <c r="P4929" s="74"/>
      <c r="Q4929" s="26"/>
      <c r="R4929" s="75"/>
    </row>
    <row r="4930" spans="7:18" x14ac:dyDescent="0.25">
      <c r="G4930" s="13"/>
      <c r="H4930" s="13"/>
      <c r="I4930" s="13">
        <v>490.200000000035</v>
      </c>
      <c r="J4930" s="74">
        <f t="shared" si="236"/>
        <v>20.425000000001457</v>
      </c>
      <c r="K4930" s="26" t="e">
        <f t="shared" si="238"/>
        <v>#REF!</v>
      </c>
      <c r="L4930" s="75" t="e">
        <f t="shared" si="237"/>
        <v>#REF!</v>
      </c>
      <c r="O4930" s="13"/>
      <c r="P4930" s="74"/>
      <c r="Q4930" s="26"/>
      <c r="R4930" s="75"/>
    </row>
    <row r="4931" spans="7:18" x14ac:dyDescent="0.25">
      <c r="G4931" s="13"/>
      <c r="H4931" s="13"/>
      <c r="I4931" s="13">
        <v>490.30000000003503</v>
      </c>
      <c r="J4931" s="74">
        <f t="shared" ref="J4931:J4994" si="239">I4931/24</f>
        <v>20.429166666668127</v>
      </c>
      <c r="K4931" s="26" t="e">
        <f t="shared" si="238"/>
        <v>#REF!</v>
      </c>
      <c r="L4931" s="75" t="e">
        <f t="shared" ref="L4931:L4994" si="240">K4931-K4930</f>
        <v>#REF!</v>
      </c>
      <c r="O4931" s="13"/>
      <c r="P4931" s="74"/>
      <c r="Q4931" s="26"/>
      <c r="R4931" s="75"/>
    </row>
    <row r="4932" spans="7:18" x14ac:dyDescent="0.25">
      <c r="G4932" s="13"/>
      <c r="H4932" s="13"/>
      <c r="I4932" s="13">
        <v>490.40000000003499</v>
      </c>
      <c r="J4932" s="74">
        <f t="shared" si="239"/>
        <v>20.43333333333479</v>
      </c>
      <c r="K4932" s="26" t="e">
        <f t="shared" si="238"/>
        <v>#REF!</v>
      </c>
      <c r="L4932" s="75" t="e">
        <f t="shared" si="240"/>
        <v>#REF!</v>
      </c>
      <c r="O4932" s="13"/>
      <c r="P4932" s="74"/>
      <c r="Q4932" s="26"/>
      <c r="R4932" s="75"/>
    </row>
    <row r="4933" spans="7:18" x14ac:dyDescent="0.25">
      <c r="G4933" s="13"/>
      <c r="H4933" s="13"/>
      <c r="I4933" s="13">
        <v>490.50000000003502</v>
      </c>
      <c r="J4933" s="74">
        <f t="shared" si="239"/>
        <v>20.43750000000146</v>
      </c>
      <c r="K4933" s="26" t="e">
        <f t="shared" si="238"/>
        <v>#REF!</v>
      </c>
      <c r="L4933" s="75" t="e">
        <f t="shared" si="240"/>
        <v>#REF!</v>
      </c>
      <c r="O4933" s="13"/>
      <c r="P4933" s="74"/>
      <c r="Q4933" s="26"/>
      <c r="R4933" s="75"/>
    </row>
    <row r="4934" spans="7:18" x14ac:dyDescent="0.25">
      <c r="G4934" s="13"/>
      <c r="H4934" s="13"/>
      <c r="I4934" s="13">
        <v>490.60000000003498</v>
      </c>
      <c r="J4934" s="74">
        <f t="shared" si="239"/>
        <v>20.441666666668123</v>
      </c>
      <c r="K4934" s="26" t="e">
        <f t="shared" si="238"/>
        <v>#REF!</v>
      </c>
      <c r="L4934" s="75" t="e">
        <f t="shared" si="240"/>
        <v>#REF!</v>
      </c>
      <c r="O4934" s="13"/>
      <c r="P4934" s="74"/>
      <c r="Q4934" s="26"/>
      <c r="R4934" s="75"/>
    </row>
    <row r="4935" spans="7:18" x14ac:dyDescent="0.25">
      <c r="G4935" s="13"/>
      <c r="H4935" s="13"/>
      <c r="I4935" s="13">
        <v>490.700000000035</v>
      </c>
      <c r="J4935" s="74">
        <f t="shared" si="239"/>
        <v>20.445833333334793</v>
      </c>
      <c r="K4935" s="26" t="e">
        <f t="shared" si="238"/>
        <v>#REF!</v>
      </c>
      <c r="L4935" s="75" t="e">
        <f t="shared" si="240"/>
        <v>#REF!</v>
      </c>
      <c r="O4935" s="13"/>
      <c r="P4935" s="74"/>
      <c r="Q4935" s="26"/>
      <c r="R4935" s="75"/>
    </row>
    <row r="4936" spans="7:18" x14ac:dyDescent="0.25">
      <c r="G4936" s="13"/>
      <c r="H4936" s="13"/>
      <c r="I4936" s="13">
        <v>490.80000000003503</v>
      </c>
      <c r="J4936" s="74">
        <f t="shared" si="239"/>
        <v>20.450000000001459</v>
      </c>
      <c r="K4936" s="26" t="e">
        <f t="shared" si="238"/>
        <v>#REF!</v>
      </c>
      <c r="L4936" s="75" t="e">
        <f t="shared" si="240"/>
        <v>#REF!</v>
      </c>
      <c r="O4936" s="13"/>
      <c r="P4936" s="74"/>
      <c r="Q4936" s="26"/>
      <c r="R4936" s="75"/>
    </row>
    <row r="4937" spans="7:18" x14ac:dyDescent="0.25">
      <c r="G4937" s="13"/>
      <c r="H4937" s="13"/>
      <c r="I4937" s="13">
        <v>490.90000000003499</v>
      </c>
      <c r="J4937" s="74">
        <f t="shared" si="239"/>
        <v>20.454166666668126</v>
      </c>
      <c r="K4937" s="26" t="e">
        <f t="shared" si="238"/>
        <v>#REF!</v>
      </c>
      <c r="L4937" s="75" t="e">
        <f t="shared" si="240"/>
        <v>#REF!</v>
      </c>
      <c r="O4937" s="13"/>
      <c r="P4937" s="74"/>
      <c r="Q4937" s="26"/>
      <c r="R4937" s="75"/>
    </row>
    <row r="4938" spans="7:18" x14ac:dyDescent="0.25">
      <c r="G4938" s="13"/>
      <c r="H4938" s="13"/>
      <c r="I4938" s="13">
        <v>491.00000000003502</v>
      </c>
      <c r="J4938" s="74">
        <f t="shared" si="239"/>
        <v>20.458333333334792</v>
      </c>
      <c r="K4938" s="26" t="e">
        <f t="shared" si="238"/>
        <v>#REF!</v>
      </c>
      <c r="L4938" s="75" t="e">
        <f t="shared" si="240"/>
        <v>#REF!</v>
      </c>
      <c r="O4938" s="13"/>
      <c r="P4938" s="74"/>
      <c r="Q4938" s="26"/>
      <c r="R4938" s="75"/>
    </row>
    <row r="4939" spans="7:18" x14ac:dyDescent="0.25">
      <c r="G4939" s="13"/>
      <c r="H4939" s="13"/>
      <c r="I4939" s="13">
        <v>491.10000000003498</v>
      </c>
      <c r="J4939" s="74">
        <f t="shared" si="239"/>
        <v>20.462500000001459</v>
      </c>
      <c r="K4939" s="26" t="e">
        <f t="shared" si="238"/>
        <v>#REF!</v>
      </c>
      <c r="L4939" s="75" t="e">
        <f t="shared" si="240"/>
        <v>#REF!</v>
      </c>
      <c r="O4939" s="13"/>
      <c r="P4939" s="74"/>
      <c r="Q4939" s="26"/>
      <c r="R4939" s="75"/>
    </row>
    <row r="4940" spans="7:18" x14ac:dyDescent="0.25">
      <c r="G4940" s="13"/>
      <c r="H4940" s="13"/>
      <c r="I4940" s="13">
        <v>491.200000000035</v>
      </c>
      <c r="J4940" s="74">
        <f t="shared" si="239"/>
        <v>20.466666666668125</v>
      </c>
      <c r="K4940" s="26" t="e">
        <f t="shared" si="238"/>
        <v>#REF!</v>
      </c>
      <c r="L4940" s="75" t="e">
        <f t="shared" si="240"/>
        <v>#REF!</v>
      </c>
      <c r="O4940" s="13"/>
      <c r="P4940" s="74"/>
      <c r="Q4940" s="26"/>
      <c r="R4940" s="75"/>
    </row>
    <row r="4941" spans="7:18" x14ac:dyDescent="0.25">
      <c r="G4941" s="13"/>
      <c r="H4941" s="13"/>
      <c r="I4941" s="13">
        <v>491.30000000003503</v>
      </c>
      <c r="J4941" s="74">
        <f t="shared" si="239"/>
        <v>20.470833333334792</v>
      </c>
      <c r="K4941" s="26" t="e">
        <f t="shared" si="238"/>
        <v>#REF!</v>
      </c>
      <c r="L4941" s="75" t="e">
        <f t="shared" si="240"/>
        <v>#REF!</v>
      </c>
      <c r="O4941" s="13"/>
      <c r="P4941" s="74"/>
      <c r="Q4941" s="26"/>
      <c r="R4941" s="75"/>
    </row>
    <row r="4942" spans="7:18" x14ac:dyDescent="0.25">
      <c r="G4942" s="13"/>
      <c r="H4942" s="13"/>
      <c r="I4942" s="13">
        <v>491.40000000003499</v>
      </c>
      <c r="J4942" s="74">
        <f t="shared" si="239"/>
        <v>20.475000000001458</v>
      </c>
      <c r="K4942" s="26" t="e">
        <f t="shared" si="238"/>
        <v>#REF!</v>
      </c>
      <c r="L4942" s="75" t="e">
        <f t="shared" si="240"/>
        <v>#REF!</v>
      </c>
      <c r="O4942" s="13"/>
      <c r="P4942" s="74"/>
      <c r="Q4942" s="26"/>
      <c r="R4942" s="75"/>
    </row>
    <row r="4943" spans="7:18" x14ac:dyDescent="0.25">
      <c r="G4943" s="13"/>
      <c r="H4943" s="13"/>
      <c r="I4943" s="13">
        <v>491.50000000003502</v>
      </c>
      <c r="J4943" s="74">
        <f t="shared" si="239"/>
        <v>20.479166666668124</v>
      </c>
      <c r="K4943" s="26" t="e">
        <f t="shared" si="238"/>
        <v>#REF!</v>
      </c>
      <c r="L4943" s="75" t="e">
        <f t="shared" si="240"/>
        <v>#REF!</v>
      </c>
      <c r="O4943" s="13"/>
      <c r="P4943" s="74"/>
      <c r="Q4943" s="26"/>
      <c r="R4943" s="75"/>
    </row>
    <row r="4944" spans="7:18" x14ac:dyDescent="0.25">
      <c r="G4944" s="13"/>
      <c r="H4944" s="13"/>
      <c r="I4944" s="13">
        <v>491.60000000003498</v>
      </c>
      <c r="J4944" s="74">
        <f t="shared" si="239"/>
        <v>20.483333333334791</v>
      </c>
      <c r="K4944" s="26" t="e">
        <f t="shared" si="238"/>
        <v>#REF!</v>
      </c>
      <c r="L4944" s="75" t="e">
        <f t="shared" si="240"/>
        <v>#REF!</v>
      </c>
      <c r="O4944" s="13"/>
      <c r="P4944" s="74"/>
      <c r="Q4944" s="26"/>
      <c r="R4944" s="75"/>
    </row>
    <row r="4945" spans="7:18" x14ac:dyDescent="0.25">
      <c r="G4945" s="13"/>
      <c r="H4945" s="13"/>
      <c r="I4945" s="13">
        <v>491.700000000035</v>
      </c>
      <c r="J4945" s="74">
        <f t="shared" si="239"/>
        <v>20.487500000001457</v>
      </c>
      <c r="K4945" s="26" t="e">
        <f t="shared" si="238"/>
        <v>#REF!</v>
      </c>
      <c r="L4945" s="75" t="e">
        <f t="shared" si="240"/>
        <v>#REF!</v>
      </c>
      <c r="O4945" s="13"/>
      <c r="P4945" s="74"/>
      <c r="Q4945" s="26"/>
      <c r="R4945" s="75"/>
    </row>
    <row r="4946" spans="7:18" x14ac:dyDescent="0.25">
      <c r="G4946" s="13"/>
      <c r="H4946" s="13"/>
      <c r="I4946" s="13">
        <v>491.80000000003503</v>
      </c>
      <c r="J4946" s="74">
        <f t="shared" si="239"/>
        <v>20.491666666668127</v>
      </c>
      <c r="K4946" s="26" t="e">
        <f t="shared" si="238"/>
        <v>#REF!</v>
      </c>
      <c r="L4946" s="75" t="e">
        <f t="shared" si="240"/>
        <v>#REF!</v>
      </c>
      <c r="O4946" s="13"/>
      <c r="P4946" s="74"/>
      <c r="Q4946" s="26"/>
      <c r="R4946" s="75"/>
    </row>
    <row r="4947" spans="7:18" x14ac:dyDescent="0.25">
      <c r="G4947" s="13"/>
      <c r="H4947" s="13"/>
      <c r="I4947" s="13">
        <v>491.90000000003499</v>
      </c>
      <c r="J4947" s="74">
        <f t="shared" si="239"/>
        <v>20.49583333333479</v>
      </c>
      <c r="K4947" s="26" t="e">
        <f t="shared" si="238"/>
        <v>#REF!</v>
      </c>
      <c r="L4947" s="75" t="e">
        <f t="shared" si="240"/>
        <v>#REF!</v>
      </c>
      <c r="O4947" s="13"/>
      <c r="P4947" s="74"/>
      <c r="Q4947" s="26"/>
      <c r="R4947" s="75"/>
    </row>
    <row r="4948" spans="7:18" x14ac:dyDescent="0.25">
      <c r="G4948" s="13"/>
      <c r="H4948" s="13"/>
      <c r="I4948" s="13">
        <v>492.00000000003502</v>
      </c>
      <c r="J4948" s="74">
        <f t="shared" si="239"/>
        <v>20.50000000000146</v>
      </c>
      <c r="K4948" s="26" t="e">
        <f t="shared" si="238"/>
        <v>#REF!</v>
      </c>
      <c r="L4948" s="75" t="e">
        <f t="shared" si="240"/>
        <v>#REF!</v>
      </c>
      <c r="O4948" s="13"/>
      <c r="P4948" s="74"/>
      <c r="Q4948" s="26"/>
      <c r="R4948" s="75"/>
    </row>
    <row r="4949" spans="7:18" x14ac:dyDescent="0.25">
      <c r="G4949" s="13"/>
      <c r="H4949" s="13"/>
      <c r="I4949" s="13">
        <v>492.100000000036</v>
      </c>
      <c r="J4949" s="74">
        <f t="shared" si="239"/>
        <v>20.504166666668166</v>
      </c>
      <c r="K4949" s="26" t="e">
        <f t="shared" si="238"/>
        <v>#REF!</v>
      </c>
      <c r="L4949" s="75" t="e">
        <f t="shared" si="240"/>
        <v>#REF!</v>
      </c>
      <c r="O4949" s="13"/>
      <c r="P4949" s="74"/>
      <c r="Q4949" s="26"/>
      <c r="R4949" s="75"/>
    </row>
    <row r="4950" spans="7:18" x14ac:dyDescent="0.25">
      <c r="G4950" s="13"/>
      <c r="H4950" s="13"/>
      <c r="I4950" s="13">
        <v>492.20000000003603</v>
      </c>
      <c r="J4950" s="74">
        <f t="shared" si="239"/>
        <v>20.508333333334836</v>
      </c>
      <c r="K4950" s="26" t="e">
        <f t="shared" si="238"/>
        <v>#REF!</v>
      </c>
      <c r="L4950" s="75" t="e">
        <f t="shared" si="240"/>
        <v>#REF!</v>
      </c>
      <c r="O4950" s="13"/>
      <c r="P4950" s="74"/>
      <c r="Q4950" s="26"/>
      <c r="R4950" s="75"/>
    </row>
    <row r="4951" spans="7:18" x14ac:dyDescent="0.25">
      <c r="G4951" s="13"/>
      <c r="H4951" s="13"/>
      <c r="I4951" s="13">
        <v>492.30000000003599</v>
      </c>
      <c r="J4951" s="74">
        <f t="shared" si="239"/>
        <v>20.512500000001499</v>
      </c>
      <c r="K4951" s="26" t="e">
        <f t="shared" si="238"/>
        <v>#REF!</v>
      </c>
      <c r="L4951" s="75" t="e">
        <f t="shared" si="240"/>
        <v>#REF!</v>
      </c>
      <c r="O4951" s="13"/>
      <c r="P4951" s="74"/>
      <c r="Q4951" s="26"/>
      <c r="R4951" s="75"/>
    </row>
    <row r="4952" spans="7:18" x14ac:dyDescent="0.25">
      <c r="G4952" s="13"/>
      <c r="H4952" s="13"/>
      <c r="I4952" s="13">
        <v>492.40000000003602</v>
      </c>
      <c r="J4952" s="74">
        <f t="shared" si="239"/>
        <v>20.516666666668169</v>
      </c>
      <c r="K4952" s="26" t="e">
        <f t="shared" si="238"/>
        <v>#REF!</v>
      </c>
      <c r="L4952" s="75" t="e">
        <f t="shared" si="240"/>
        <v>#REF!</v>
      </c>
      <c r="O4952" s="13"/>
      <c r="P4952" s="74"/>
      <c r="Q4952" s="26"/>
      <c r="R4952" s="75"/>
    </row>
    <row r="4953" spans="7:18" x14ac:dyDescent="0.25">
      <c r="G4953" s="13"/>
      <c r="H4953" s="13"/>
      <c r="I4953" s="13">
        <v>492.50000000003598</v>
      </c>
      <c r="J4953" s="74">
        <f t="shared" si="239"/>
        <v>20.520833333334831</v>
      </c>
      <c r="K4953" s="26" t="e">
        <f t="shared" si="238"/>
        <v>#REF!</v>
      </c>
      <c r="L4953" s="75" t="e">
        <f t="shared" si="240"/>
        <v>#REF!</v>
      </c>
      <c r="O4953" s="13"/>
      <c r="P4953" s="74"/>
      <c r="Q4953" s="26"/>
      <c r="R4953" s="75"/>
    </row>
    <row r="4954" spans="7:18" x14ac:dyDescent="0.25">
      <c r="G4954" s="13"/>
      <c r="H4954" s="13"/>
      <c r="I4954" s="13">
        <v>492.600000000036</v>
      </c>
      <c r="J4954" s="74">
        <f t="shared" si="239"/>
        <v>20.525000000001501</v>
      </c>
      <c r="K4954" s="26" t="e">
        <f t="shared" si="238"/>
        <v>#REF!</v>
      </c>
      <c r="L4954" s="75" t="e">
        <f t="shared" si="240"/>
        <v>#REF!</v>
      </c>
      <c r="O4954" s="13"/>
      <c r="P4954" s="74"/>
      <c r="Q4954" s="26"/>
      <c r="R4954" s="75"/>
    </row>
    <row r="4955" spans="7:18" x14ac:dyDescent="0.25">
      <c r="G4955" s="13"/>
      <c r="H4955" s="13"/>
      <c r="I4955" s="13">
        <v>492.70000000003603</v>
      </c>
      <c r="J4955" s="74">
        <f t="shared" si="239"/>
        <v>20.529166666668168</v>
      </c>
      <c r="K4955" s="26" t="e">
        <f t="shared" si="238"/>
        <v>#REF!</v>
      </c>
      <c r="L4955" s="75" t="e">
        <f t="shared" si="240"/>
        <v>#REF!</v>
      </c>
      <c r="O4955" s="13"/>
      <c r="P4955" s="74"/>
      <c r="Q4955" s="26"/>
      <c r="R4955" s="75"/>
    </row>
    <row r="4956" spans="7:18" x14ac:dyDescent="0.25">
      <c r="G4956" s="13"/>
      <c r="H4956" s="13"/>
      <c r="I4956" s="13">
        <v>492.80000000003599</v>
      </c>
      <c r="J4956" s="74">
        <f t="shared" si="239"/>
        <v>20.533333333334834</v>
      </c>
      <c r="K4956" s="26" t="e">
        <f t="shared" ref="K4956:K5019" si="241">100%-EXP(-I4956/24*$B$10)</f>
        <v>#REF!</v>
      </c>
      <c r="L4956" s="75" t="e">
        <f t="shared" si="240"/>
        <v>#REF!</v>
      </c>
      <c r="O4956" s="13"/>
      <c r="P4956" s="74"/>
      <c r="Q4956" s="26"/>
      <c r="R4956" s="75"/>
    </row>
    <row r="4957" spans="7:18" x14ac:dyDescent="0.25">
      <c r="G4957" s="13"/>
      <c r="H4957" s="13"/>
      <c r="I4957" s="13">
        <v>492.90000000003602</v>
      </c>
      <c r="J4957" s="74">
        <f t="shared" si="239"/>
        <v>20.537500000001501</v>
      </c>
      <c r="K4957" s="26" t="e">
        <f t="shared" si="241"/>
        <v>#REF!</v>
      </c>
      <c r="L4957" s="75" t="e">
        <f t="shared" si="240"/>
        <v>#REF!</v>
      </c>
      <c r="O4957" s="13"/>
      <c r="P4957" s="74"/>
      <c r="Q4957" s="26"/>
      <c r="R4957" s="75"/>
    </row>
    <row r="4958" spans="7:18" x14ac:dyDescent="0.25">
      <c r="G4958" s="13"/>
      <c r="H4958" s="13"/>
      <c r="I4958" s="13">
        <v>493.00000000003598</v>
      </c>
      <c r="J4958" s="74">
        <f t="shared" si="239"/>
        <v>20.541666666668167</v>
      </c>
      <c r="K4958" s="26" t="e">
        <f t="shared" si="241"/>
        <v>#REF!</v>
      </c>
      <c r="L4958" s="75" t="e">
        <f t="shared" si="240"/>
        <v>#REF!</v>
      </c>
      <c r="O4958" s="13"/>
      <c r="P4958" s="74"/>
      <c r="Q4958" s="26"/>
      <c r="R4958" s="75"/>
    </row>
    <row r="4959" spans="7:18" x14ac:dyDescent="0.25">
      <c r="G4959" s="13"/>
      <c r="H4959" s="13"/>
      <c r="I4959" s="13">
        <v>493.100000000036</v>
      </c>
      <c r="J4959" s="74">
        <f t="shared" si="239"/>
        <v>20.545833333334834</v>
      </c>
      <c r="K4959" s="26" t="e">
        <f t="shared" si="241"/>
        <v>#REF!</v>
      </c>
      <c r="L4959" s="75" t="e">
        <f t="shared" si="240"/>
        <v>#REF!</v>
      </c>
      <c r="O4959" s="13"/>
      <c r="P4959" s="74"/>
      <c r="Q4959" s="26"/>
      <c r="R4959" s="75"/>
    </row>
    <row r="4960" spans="7:18" x14ac:dyDescent="0.25">
      <c r="G4960" s="13"/>
      <c r="H4960" s="13"/>
      <c r="I4960" s="13">
        <v>493.20000000003603</v>
      </c>
      <c r="J4960" s="74">
        <f t="shared" si="239"/>
        <v>20.5500000000015</v>
      </c>
      <c r="K4960" s="26" t="e">
        <f t="shared" si="241"/>
        <v>#REF!</v>
      </c>
      <c r="L4960" s="75" t="e">
        <f t="shared" si="240"/>
        <v>#REF!</v>
      </c>
      <c r="O4960" s="13"/>
      <c r="P4960" s="74"/>
      <c r="Q4960" s="26"/>
      <c r="R4960" s="75"/>
    </row>
    <row r="4961" spans="7:18" x14ac:dyDescent="0.25">
      <c r="G4961" s="13"/>
      <c r="H4961" s="13"/>
      <c r="I4961" s="13">
        <v>493.30000000003599</v>
      </c>
      <c r="J4961" s="74">
        <f t="shared" si="239"/>
        <v>20.554166666668166</v>
      </c>
      <c r="K4961" s="26" t="e">
        <f t="shared" si="241"/>
        <v>#REF!</v>
      </c>
      <c r="L4961" s="75" t="e">
        <f t="shared" si="240"/>
        <v>#REF!</v>
      </c>
      <c r="O4961" s="13"/>
      <c r="P4961" s="74"/>
      <c r="Q4961" s="26"/>
      <c r="R4961" s="75"/>
    </row>
    <row r="4962" spans="7:18" x14ac:dyDescent="0.25">
      <c r="G4962" s="13"/>
      <c r="H4962" s="13"/>
      <c r="I4962" s="13">
        <v>493.40000000003602</v>
      </c>
      <c r="J4962" s="74">
        <f t="shared" si="239"/>
        <v>20.558333333334833</v>
      </c>
      <c r="K4962" s="26" t="e">
        <f t="shared" si="241"/>
        <v>#REF!</v>
      </c>
      <c r="L4962" s="75" t="e">
        <f t="shared" si="240"/>
        <v>#REF!</v>
      </c>
      <c r="O4962" s="13"/>
      <c r="P4962" s="74"/>
      <c r="Q4962" s="26"/>
      <c r="R4962" s="75"/>
    </row>
    <row r="4963" spans="7:18" x14ac:dyDescent="0.25">
      <c r="G4963" s="13"/>
      <c r="H4963" s="13"/>
      <c r="I4963" s="13">
        <v>493.50000000003598</v>
      </c>
      <c r="J4963" s="74">
        <f t="shared" si="239"/>
        <v>20.562500000001499</v>
      </c>
      <c r="K4963" s="26" t="e">
        <f t="shared" si="241"/>
        <v>#REF!</v>
      </c>
      <c r="L4963" s="75" t="e">
        <f t="shared" si="240"/>
        <v>#REF!</v>
      </c>
      <c r="O4963" s="13"/>
      <c r="P4963" s="74"/>
      <c r="Q4963" s="26"/>
      <c r="R4963" s="75"/>
    </row>
    <row r="4964" spans="7:18" x14ac:dyDescent="0.25">
      <c r="G4964" s="13"/>
      <c r="H4964" s="13"/>
      <c r="I4964" s="13">
        <v>493.600000000036</v>
      </c>
      <c r="J4964" s="74">
        <f t="shared" si="239"/>
        <v>20.566666666668166</v>
      </c>
      <c r="K4964" s="26" t="e">
        <f t="shared" si="241"/>
        <v>#REF!</v>
      </c>
      <c r="L4964" s="75" t="e">
        <f t="shared" si="240"/>
        <v>#REF!</v>
      </c>
      <c r="O4964" s="13"/>
      <c r="P4964" s="74"/>
      <c r="Q4964" s="26"/>
      <c r="R4964" s="75"/>
    </row>
    <row r="4965" spans="7:18" x14ac:dyDescent="0.25">
      <c r="G4965" s="13"/>
      <c r="H4965" s="13"/>
      <c r="I4965" s="13">
        <v>493.70000000003603</v>
      </c>
      <c r="J4965" s="74">
        <f t="shared" si="239"/>
        <v>20.570833333334836</v>
      </c>
      <c r="K4965" s="26" t="e">
        <f t="shared" si="241"/>
        <v>#REF!</v>
      </c>
      <c r="L4965" s="75" t="e">
        <f t="shared" si="240"/>
        <v>#REF!</v>
      </c>
      <c r="O4965" s="13"/>
      <c r="P4965" s="74"/>
      <c r="Q4965" s="26"/>
      <c r="R4965" s="75"/>
    </row>
    <row r="4966" spans="7:18" x14ac:dyDescent="0.25">
      <c r="G4966" s="13"/>
      <c r="H4966" s="13"/>
      <c r="I4966" s="13">
        <v>493.80000000003599</v>
      </c>
      <c r="J4966" s="74">
        <f t="shared" si="239"/>
        <v>20.575000000001499</v>
      </c>
      <c r="K4966" s="26" t="e">
        <f t="shared" si="241"/>
        <v>#REF!</v>
      </c>
      <c r="L4966" s="75" t="e">
        <f t="shared" si="240"/>
        <v>#REF!</v>
      </c>
      <c r="O4966" s="13"/>
      <c r="P4966" s="74"/>
      <c r="Q4966" s="26"/>
      <c r="R4966" s="75"/>
    </row>
    <row r="4967" spans="7:18" x14ac:dyDescent="0.25">
      <c r="G4967" s="13"/>
      <c r="H4967" s="13"/>
      <c r="I4967" s="13">
        <v>493.90000000003602</v>
      </c>
      <c r="J4967" s="74">
        <f t="shared" si="239"/>
        <v>20.579166666668169</v>
      </c>
      <c r="K4967" s="26" t="e">
        <f t="shared" si="241"/>
        <v>#REF!</v>
      </c>
      <c r="L4967" s="75" t="e">
        <f t="shared" si="240"/>
        <v>#REF!</v>
      </c>
      <c r="O4967" s="13"/>
      <c r="P4967" s="74"/>
      <c r="Q4967" s="26"/>
      <c r="R4967" s="75"/>
    </row>
    <row r="4968" spans="7:18" x14ac:dyDescent="0.25">
      <c r="G4968" s="13"/>
      <c r="H4968" s="13"/>
      <c r="I4968" s="13">
        <v>494.00000000003598</v>
      </c>
      <c r="J4968" s="74">
        <f t="shared" si="239"/>
        <v>20.583333333334831</v>
      </c>
      <c r="K4968" s="26" t="e">
        <f t="shared" si="241"/>
        <v>#REF!</v>
      </c>
      <c r="L4968" s="75" t="e">
        <f t="shared" si="240"/>
        <v>#REF!</v>
      </c>
      <c r="O4968" s="13"/>
      <c r="P4968" s="74"/>
      <c r="Q4968" s="26"/>
      <c r="R4968" s="75"/>
    </row>
    <row r="4969" spans="7:18" x14ac:dyDescent="0.25">
      <c r="G4969" s="13"/>
      <c r="H4969" s="13"/>
      <c r="I4969" s="13">
        <v>494.100000000036</v>
      </c>
      <c r="J4969" s="74">
        <f t="shared" si="239"/>
        <v>20.587500000001501</v>
      </c>
      <c r="K4969" s="26" t="e">
        <f t="shared" si="241"/>
        <v>#REF!</v>
      </c>
      <c r="L4969" s="75" t="e">
        <f t="shared" si="240"/>
        <v>#REF!</v>
      </c>
      <c r="O4969" s="13"/>
      <c r="P4969" s="74"/>
      <c r="Q4969" s="26"/>
      <c r="R4969" s="75"/>
    </row>
    <row r="4970" spans="7:18" x14ac:dyDescent="0.25">
      <c r="G4970" s="13"/>
      <c r="H4970" s="13"/>
      <c r="I4970" s="13">
        <v>494.20000000003603</v>
      </c>
      <c r="J4970" s="74">
        <f t="shared" si="239"/>
        <v>20.591666666668168</v>
      </c>
      <c r="K4970" s="26" t="e">
        <f t="shared" si="241"/>
        <v>#REF!</v>
      </c>
      <c r="L4970" s="75" t="e">
        <f t="shared" si="240"/>
        <v>#REF!</v>
      </c>
      <c r="O4970" s="13"/>
      <c r="P4970" s="74"/>
      <c r="Q4970" s="26"/>
      <c r="R4970" s="75"/>
    </row>
    <row r="4971" spans="7:18" x14ac:dyDescent="0.25">
      <c r="G4971" s="13"/>
      <c r="H4971" s="13"/>
      <c r="I4971" s="13">
        <v>494.30000000003599</v>
      </c>
      <c r="J4971" s="74">
        <f t="shared" si="239"/>
        <v>20.595833333334834</v>
      </c>
      <c r="K4971" s="26" t="e">
        <f t="shared" si="241"/>
        <v>#REF!</v>
      </c>
      <c r="L4971" s="75" t="e">
        <f t="shared" si="240"/>
        <v>#REF!</v>
      </c>
      <c r="O4971" s="13"/>
      <c r="P4971" s="74"/>
      <c r="Q4971" s="26"/>
      <c r="R4971" s="75"/>
    </row>
    <row r="4972" spans="7:18" x14ac:dyDescent="0.25">
      <c r="G4972" s="13"/>
      <c r="H4972" s="13"/>
      <c r="I4972" s="13">
        <v>494.40000000003602</v>
      </c>
      <c r="J4972" s="74">
        <f t="shared" si="239"/>
        <v>20.600000000001501</v>
      </c>
      <c r="K4972" s="26" t="e">
        <f t="shared" si="241"/>
        <v>#REF!</v>
      </c>
      <c r="L4972" s="75" t="e">
        <f t="shared" si="240"/>
        <v>#REF!</v>
      </c>
      <c r="O4972" s="13"/>
      <c r="P4972" s="74"/>
      <c r="Q4972" s="26"/>
      <c r="R4972" s="75"/>
    </row>
    <row r="4973" spans="7:18" x14ac:dyDescent="0.25">
      <c r="G4973" s="13"/>
      <c r="H4973" s="13"/>
      <c r="I4973" s="13">
        <v>494.50000000003598</v>
      </c>
      <c r="J4973" s="74">
        <f t="shared" si="239"/>
        <v>20.604166666668167</v>
      </c>
      <c r="K4973" s="26" t="e">
        <f t="shared" si="241"/>
        <v>#REF!</v>
      </c>
      <c r="L4973" s="75" t="e">
        <f t="shared" si="240"/>
        <v>#REF!</v>
      </c>
      <c r="O4973" s="13"/>
      <c r="P4973" s="74"/>
      <c r="Q4973" s="26"/>
      <c r="R4973" s="75"/>
    </row>
    <row r="4974" spans="7:18" x14ac:dyDescent="0.25">
      <c r="G4974" s="13"/>
      <c r="H4974" s="13"/>
      <c r="I4974" s="13">
        <v>494.600000000036</v>
      </c>
      <c r="J4974" s="74">
        <f t="shared" si="239"/>
        <v>20.608333333334834</v>
      </c>
      <c r="K4974" s="26" t="e">
        <f t="shared" si="241"/>
        <v>#REF!</v>
      </c>
      <c r="L4974" s="75" t="e">
        <f t="shared" si="240"/>
        <v>#REF!</v>
      </c>
      <c r="O4974" s="13"/>
      <c r="P4974" s="74"/>
      <c r="Q4974" s="26"/>
      <c r="R4974" s="75"/>
    </row>
    <row r="4975" spans="7:18" x14ac:dyDescent="0.25">
      <c r="G4975" s="13"/>
      <c r="H4975" s="13"/>
      <c r="I4975" s="13">
        <v>494.70000000003603</v>
      </c>
      <c r="J4975" s="74">
        <f t="shared" si="239"/>
        <v>20.6125000000015</v>
      </c>
      <c r="K4975" s="26" t="e">
        <f t="shared" si="241"/>
        <v>#REF!</v>
      </c>
      <c r="L4975" s="75" t="e">
        <f t="shared" si="240"/>
        <v>#REF!</v>
      </c>
      <c r="O4975" s="13"/>
      <c r="P4975" s="74"/>
      <c r="Q4975" s="26"/>
      <c r="R4975" s="75"/>
    </row>
    <row r="4976" spans="7:18" x14ac:dyDescent="0.25">
      <c r="G4976" s="13"/>
      <c r="H4976" s="13"/>
      <c r="I4976" s="13">
        <v>494.80000000003599</v>
      </c>
      <c r="J4976" s="74">
        <f t="shared" si="239"/>
        <v>20.616666666668166</v>
      </c>
      <c r="K4976" s="26" t="e">
        <f t="shared" si="241"/>
        <v>#REF!</v>
      </c>
      <c r="L4976" s="75" t="e">
        <f t="shared" si="240"/>
        <v>#REF!</v>
      </c>
      <c r="O4976" s="13"/>
      <c r="P4976" s="74"/>
      <c r="Q4976" s="26"/>
      <c r="R4976" s="75"/>
    </row>
    <row r="4977" spans="7:18" x14ac:dyDescent="0.25">
      <c r="G4977" s="13"/>
      <c r="H4977" s="13"/>
      <c r="I4977" s="13">
        <v>494.90000000003602</v>
      </c>
      <c r="J4977" s="74">
        <f t="shared" si="239"/>
        <v>20.620833333334833</v>
      </c>
      <c r="K4977" s="26" t="e">
        <f t="shared" si="241"/>
        <v>#REF!</v>
      </c>
      <c r="L4977" s="75" t="e">
        <f t="shared" si="240"/>
        <v>#REF!</v>
      </c>
      <c r="O4977" s="13"/>
      <c r="P4977" s="74"/>
      <c r="Q4977" s="26"/>
      <c r="R4977" s="75"/>
    </row>
    <row r="4978" spans="7:18" x14ac:dyDescent="0.25">
      <c r="G4978" s="13"/>
      <c r="H4978" s="13"/>
      <c r="I4978" s="13">
        <v>495.00000000003598</v>
      </c>
      <c r="J4978" s="74">
        <f t="shared" si="239"/>
        <v>20.625000000001499</v>
      </c>
      <c r="K4978" s="26" t="e">
        <f t="shared" si="241"/>
        <v>#REF!</v>
      </c>
      <c r="L4978" s="75" t="e">
        <f t="shared" si="240"/>
        <v>#REF!</v>
      </c>
      <c r="O4978" s="13"/>
      <c r="P4978" s="74"/>
      <c r="Q4978" s="26"/>
      <c r="R4978" s="75"/>
    </row>
    <row r="4979" spans="7:18" x14ac:dyDescent="0.25">
      <c r="G4979" s="13"/>
      <c r="H4979" s="13"/>
      <c r="I4979" s="13">
        <v>495.100000000036</v>
      </c>
      <c r="J4979" s="74">
        <f t="shared" si="239"/>
        <v>20.629166666668166</v>
      </c>
      <c r="K4979" s="26" t="e">
        <f t="shared" si="241"/>
        <v>#REF!</v>
      </c>
      <c r="L4979" s="75" t="e">
        <f t="shared" si="240"/>
        <v>#REF!</v>
      </c>
      <c r="O4979" s="13"/>
      <c r="P4979" s="74"/>
      <c r="Q4979" s="26"/>
      <c r="R4979" s="75"/>
    </row>
    <row r="4980" spans="7:18" x14ac:dyDescent="0.25">
      <c r="G4980" s="13"/>
      <c r="H4980" s="13"/>
      <c r="I4980" s="13">
        <v>495.20000000003603</v>
      </c>
      <c r="J4980" s="74">
        <f t="shared" si="239"/>
        <v>20.633333333334836</v>
      </c>
      <c r="K4980" s="26" t="e">
        <f t="shared" si="241"/>
        <v>#REF!</v>
      </c>
      <c r="L4980" s="75" t="e">
        <f t="shared" si="240"/>
        <v>#REF!</v>
      </c>
      <c r="O4980" s="13"/>
      <c r="P4980" s="74"/>
      <c r="Q4980" s="26"/>
      <c r="R4980" s="75"/>
    </row>
    <row r="4981" spans="7:18" x14ac:dyDescent="0.25">
      <c r="G4981" s="13"/>
      <c r="H4981" s="13"/>
      <c r="I4981" s="13">
        <v>495.30000000003599</v>
      </c>
      <c r="J4981" s="74">
        <f t="shared" si="239"/>
        <v>20.637500000001499</v>
      </c>
      <c r="K4981" s="26" t="e">
        <f t="shared" si="241"/>
        <v>#REF!</v>
      </c>
      <c r="L4981" s="75" t="e">
        <f t="shared" si="240"/>
        <v>#REF!</v>
      </c>
      <c r="O4981" s="13"/>
      <c r="P4981" s="74"/>
      <c r="Q4981" s="26"/>
      <c r="R4981" s="75"/>
    </row>
    <row r="4982" spans="7:18" x14ac:dyDescent="0.25">
      <c r="G4982" s="13"/>
      <c r="H4982" s="13"/>
      <c r="I4982" s="13">
        <v>495.40000000003602</v>
      </c>
      <c r="J4982" s="74">
        <f t="shared" si="239"/>
        <v>20.641666666668169</v>
      </c>
      <c r="K4982" s="26" t="e">
        <f t="shared" si="241"/>
        <v>#REF!</v>
      </c>
      <c r="L4982" s="75" t="e">
        <f t="shared" si="240"/>
        <v>#REF!</v>
      </c>
      <c r="O4982" s="13"/>
      <c r="P4982" s="74"/>
      <c r="Q4982" s="26"/>
      <c r="R4982" s="75"/>
    </row>
    <row r="4983" spans="7:18" x14ac:dyDescent="0.25">
      <c r="G4983" s="13"/>
      <c r="H4983" s="13"/>
      <c r="I4983" s="13">
        <v>495.50000000003598</v>
      </c>
      <c r="J4983" s="74">
        <f t="shared" si="239"/>
        <v>20.645833333334831</v>
      </c>
      <c r="K4983" s="26" t="e">
        <f t="shared" si="241"/>
        <v>#REF!</v>
      </c>
      <c r="L4983" s="75" t="e">
        <f t="shared" si="240"/>
        <v>#REF!</v>
      </c>
      <c r="O4983" s="13"/>
      <c r="P4983" s="74"/>
      <c r="Q4983" s="26"/>
      <c r="R4983" s="75"/>
    </row>
    <row r="4984" spans="7:18" x14ac:dyDescent="0.25">
      <c r="G4984" s="13"/>
      <c r="H4984" s="13"/>
      <c r="I4984" s="13">
        <v>495.600000000036</v>
      </c>
      <c r="J4984" s="74">
        <f t="shared" si="239"/>
        <v>20.650000000001501</v>
      </c>
      <c r="K4984" s="26" t="e">
        <f t="shared" si="241"/>
        <v>#REF!</v>
      </c>
      <c r="L4984" s="75" t="e">
        <f t="shared" si="240"/>
        <v>#REF!</v>
      </c>
      <c r="O4984" s="13"/>
      <c r="P4984" s="74"/>
      <c r="Q4984" s="26"/>
      <c r="R4984" s="75"/>
    </row>
    <row r="4985" spans="7:18" x14ac:dyDescent="0.25">
      <c r="G4985" s="13"/>
      <c r="H4985" s="13"/>
      <c r="I4985" s="13">
        <v>495.70000000003603</v>
      </c>
      <c r="J4985" s="74">
        <f t="shared" si="239"/>
        <v>20.654166666668168</v>
      </c>
      <c r="K4985" s="26" t="e">
        <f t="shared" si="241"/>
        <v>#REF!</v>
      </c>
      <c r="L4985" s="75" t="e">
        <f t="shared" si="240"/>
        <v>#REF!</v>
      </c>
      <c r="O4985" s="13"/>
      <c r="P4985" s="74"/>
      <c r="Q4985" s="26"/>
      <c r="R4985" s="75"/>
    </row>
    <row r="4986" spans="7:18" x14ac:dyDescent="0.25">
      <c r="G4986" s="13"/>
      <c r="H4986" s="13"/>
      <c r="I4986" s="13">
        <v>495.80000000003599</v>
      </c>
      <c r="J4986" s="74">
        <f t="shared" si="239"/>
        <v>20.658333333334834</v>
      </c>
      <c r="K4986" s="26" t="e">
        <f t="shared" si="241"/>
        <v>#REF!</v>
      </c>
      <c r="L4986" s="75" t="e">
        <f t="shared" si="240"/>
        <v>#REF!</v>
      </c>
      <c r="O4986" s="13"/>
      <c r="P4986" s="74"/>
      <c r="Q4986" s="26"/>
      <c r="R4986" s="75"/>
    </row>
    <row r="4987" spans="7:18" x14ac:dyDescent="0.25">
      <c r="G4987" s="13"/>
      <c r="H4987" s="13"/>
      <c r="I4987" s="13">
        <v>495.90000000003602</v>
      </c>
      <c r="J4987" s="74">
        <f t="shared" si="239"/>
        <v>20.662500000001501</v>
      </c>
      <c r="K4987" s="26" t="e">
        <f t="shared" si="241"/>
        <v>#REF!</v>
      </c>
      <c r="L4987" s="75" t="e">
        <f t="shared" si="240"/>
        <v>#REF!</v>
      </c>
      <c r="O4987" s="13"/>
      <c r="P4987" s="74"/>
      <c r="Q4987" s="26"/>
      <c r="R4987" s="75"/>
    </row>
    <row r="4988" spans="7:18" x14ac:dyDescent="0.25">
      <c r="G4988" s="13"/>
      <c r="H4988" s="13"/>
      <c r="I4988" s="13">
        <v>496.00000000003598</v>
      </c>
      <c r="J4988" s="74">
        <f t="shared" si="239"/>
        <v>20.666666666668167</v>
      </c>
      <c r="K4988" s="26" t="e">
        <f t="shared" si="241"/>
        <v>#REF!</v>
      </c>
      <c r="L4988" s="75" t="e">
        <f t="shared" si="240"/>
        <v>#REF!</v>
      </c>
      <c r="O4988" s="13"/>
      <c r="P4988" s="74"/>
      <c r="Q4988" s="26"/>
      <c r="R4988" s="75"/>
    </row>
    <row r="4989" spans="7:18" x14ac:dyDescent="0.25">
      <c r="G4989" s="13"/>
      <c r="H4989" s="13"/>
      <c r="I4989" s="13">
        <v>496.100000000036</v>
      </c>
      <c r="J4989" s="74">
        <f t="shared" si="239"/>
        <v>20.670833333334834</v>
      </c>
      <c r="K4989" s="26" t="e">
        <f t="shared" si="241"/>
        <v>#REF!</v>
      </c>
      <c r="L4989" s="75" t="e">
        <f t="shared" si="240"/>
        <v>#REF!</v>
      </c>
      <c r="O4989" s="13"/>
      <c r="P4989" s="74"/>
      <c r="Q4989" s="26"/>
      <c r="R4989" s="75"/>
    </row>
    <row r="4990" spans="7:18" x14ac:dyDescent="0.25">
      <c r="G4990" s="13"/>
      <c r="H4990" s="13"/>
      <c r="I4990" s="13">
        <v>496.20000000003603</v>
      </c>
      <c r="J4990" s="74">
        <f t="shared" si="239"/>
        <v>20.6750000000015</v>
      </c>
      <c r="K4990" s="26" t="e">
        <f t="shared" si="241"/>
        <v>#REF!</v>
      </c>
      <c r="L4990" s="75" t="e">
        <f t="shared" si="240"/>
        <v>#REF!</v>
      </c>
      <c r="O4990" s="13"/>
      <c r="P4990" s="74"/>
      <c r="Q4990" s="26"/>
      <c r="R4990" s="75"/>
    </row>
    <row r="4991" spans="7:18" x14ac:dyDescent="0.25">
      <c r="G4991" s="13"/>
      <c r="H4991" s="13"/>
      <c r="I4991" s="13">
        <v>496.30000000003599</v>
      </c>
      <c r="J4991" s="74">
        <f t="shared" si="239"/>
        <v>20.679166666668166</v>
      </c>
      <c r="K4991" s="26" t="e">
        <f t="shared" si="241"/>
        <v>#REF!</v>
      </c>
      <c r="L4991" s="75" t="e">
        <f t="shared" si="240"/>
        <v>#REF!</v>
      </c>
      <c r="O4991" s="13"/>
      <c r="P4991" s="74"/>
      <c r="Q4991" s="26"/>
      <c r="R4991" s="75"/>
    </row>
    <row r="4992" spans="7:18" x14ac:dyDescent="0.25">
      <c r="G4992" s="13"/>
      <c r="H4992" s="13"/>
      <c r="I4992" s="13">
        <v>496.40000000003602</v>
      </c>
      <c r="J4992" s="74">
        <f t="shared" si="239"/>
        <v>20.683333333334833</v>
      </c>
      <c r="K4992" s="26" t="e">
        <f t="shared" si="241"/>
        <v>#REF!</v>
      </c>
      <c r="L4992" s="75" t="e">
        <f t="shared" si="240"/>
        <v>#REF!</v>
      </c>
      <c r="O4992" s="13"/>
      <c r="P4992" s="74"/>
      <c r="Q4992" s="26"/>
      <c r="R4992" s="75"/>
    </row>
    <row r="4993" spans="7:18" x14ac:dyDescent="0.25">
      <c r="G4993" s="13"/>
      <c r="H4993" s="13"/>
      <c r="I4993" s="13">
        <v>496.50000000003701</v>
      </c>
      <c r="J4993" s="74">
        <f t="shared" si="239"/>
        <v>20.687500000001542</v>
      </c>
      <c r="K4993" s="26" t="e">
        <f t="shared" si="241"/>
        <v>#REF!</v>
      </c>
      <c r="L4993" s="75" t="e">
        <f t="shared" si="240"/>
        <v>#REF!</v>
      </c>
      <c r="O4993" s="13"/>
      <c r="P4993" s="74"/>
      <c r="Q4993" s="26"/>
      <c r="R4993" s="75"/>
    </row>
    <row r="4994" spans="7:18" x14ac:dyDescent="0.25">
      <c r="G4994" s="13"/>
      <c r="H4994" s="13"/>
      <c r="I4994" s="13">
        <v>496.60000000003703</v>
      </c>
      <c r="J4994" s="74">
        <f t="shared" si="239"/>
        <v>20.691666666668208</v>
      </c>
      <c r="K4994" s="26" t="e">
        <f t="shared" si="241"/>
        <v>#REF!</v>
      </c>
      <c r="L4994" s="75" t="e">
        <f t="shared" si="240"/>
        <v>#REF!</v>
      </c>
      <c r="O4994" s="13"/>
      <c r="P4994" s="74"/>
      <c r="Q4994" s="26"/>
      <c r="R4994" s="75"/>
    </row>
    <row r="4995" spans="7:18" x14ac:dyDescent="0.25">
      <c r="G4995" s="13"/>
      <c r="H4995" s="13"/>
      <c r="I4995" s="13">
        <v>496.70000000003699</v>
      </c>
      <c r="J4995" s="74">
        <f t="shared" ref="J4995:J5058" si="242">I4995/24</f>
        <v>20.695833333334875</v>
      </c>
      <c r="K4995" s="26" t="e">
        <f t="shared" si="241"/>
        <v>#REF!</v>
      </c>
      <c r="L4995" s="75" t="e">
        <f t="shared" ref="L4995:L5058" si="243">K4995-K4994</f>
        <v>#REF!</v>
      </c>
      <c r="O4995" s="13"/>
      <c r="P4995" s="74"/>
      <c r="Q4995" s="26"/>
      <c r="R4995" s="75"/>
    </row>
    <row r="4996" spans="7:18" x14ac:dyDescent="0.25">
      <c r="G4996" s="13"/>
      <c r="H4996" s="13"/>
      <c r="I4996" s="13">
        <v>496.80000000003702</v>
      </c>
      <c r="J4996" s="74">
        <f t="shared" si="242"/>
        <v>20.700000000001541</v>
      </c>
      <c r="K4996" s="26" t="e">
        <f t="shared" si="241"/>
        <v>#REF!</v>
      </c>
      <c r="L4996" s="75" t="e">
        <f t="shared" si="243"/>
        <v>#REF!</v>
      </c>
      <c r="O4996" s="13"/>
      <c r="P4996" s="74"/>
      <c r="Q4996" s="26"/>
      <c r="R4996" s="75"/>
    </row>
    <row r="4997" spans="7:18" x14ac:dyDescent="0.25">
      <c r="G4997" s="13"/>
      <c r="H4997" s="13"/>
      <c r="I4997" s="13">
        <v>496.90000000003698</v>
      </c>
      <c r="J4997" s="74">
        <f t="shared" si="242"/>
        <v>20.704166666668208</v>
      </c>
      <c r="K4997" s="26" t="e">
        <f t="shared" si="241"/>
        <v>#REF!</v>
      </c>
      <c r="L4997" s="75" t="e">
        <f t="shared" si="243"/>
        <v>#REF!</v>
      </c>
      <c r="O4997" s="13"/>
      <c r="P4997" s="74"/>
      <c r="Q4997" s="26"/>
      <c r="R4997" s="75"/>
    </row>
    <row r="4998" spans="7:18" x14ac:dyDescent="0.25">
      <c r="G4998" s="13"/>
      <c r="H4998" s="13"/>
      <c r="I4998" s="13">
        <v>497.00000000003701</v>
      </c>
      <c r="J4998" s="74">
        <f t="shared" si="242"/>
        <v>20.708333333334874</v>
      </c>
      <c r="K4998" s="26" t="e">
        <f t="shared" si="241"/>
        <v>#REF!</v>
      </c>
      <c r="L4998" s="75" t="e">
        <f t="shared" si="243"/>
        <v>#REF!</v>
      </c>
      <c r="O4998" s="13"/>
      <c r="P4998" s="74"/>
      <c r="Q4998" s="26"/>
      <c r="R4998" s="75"/>
    </row>
    <row r="4999" spans="7:18" x14ac:dyDescent="0.25">
      <c r="G4999" s="13"/>
      <c r="H4999" s="13"/>
      <c r="I4999" s="13">
        <v>497.10000000003703</v>
      </c>
      <c r="J4999" s="74">
        <f t="shared" si="242"/>
        <v>20.712500000001544</v>
      </c>
      <c r="K4999" s="26" t="e">
        <f t="shared" si="241"/>
        <v>#REF!</v>
      </c>
      <c r="L4999" s="75" t="e">
        <f t="shared" si="243"/>
        <v>#REF!</v>
      </c>
      <c r="O4999" s="13"/>
      <c r="P4999" s="74"/>
      <c r="Q4999" s="26"/>
      <c r="R4999" s="75"/>
    </row>
    <row r="5000" spans="7:18" x14ac:dyDescent="0.25">
      <c r="G5000" s="13"/>
      <c r="H5000" s="13"/>
      <c r="I5000" s="13">
        <v>497.20000000003699</v>
      </c>
      <c r="J5000" s="74">
        <f t="shared" si="242"/>
        <v>20.716666666668207</v>
      </c>
      <c r="K5000" s="26" t="e">
        <f t="shared" si="241"/>
        <v>#REF!</v>
      </c>
      <c r="L5000" s="75" t="e">
        <f t="shared" si="243"/>
        <v>#REF!</v>
      </c>
      <c r="O5000" s="13"/>
      <c r="P5000" s="74"/>
      <c r="Q5000" s="26"/>
      <c r="R5000" s="75"/>
    </row>
    <row r="5001" spans="7:18" x14ac:dyDescent="0.25">
      <c r="G5001" s="13"/>
      <c r="H5001" s="13"/>
      <c r="I5001" s="13">
        <v>497.30000000003702</v>
      </c>
      <c r="J5001" s="74">
        <f t="shared" si="242"/>
        <v>20.720833333334877</v>
      </c>
      <c r="K5001" s="26" t="e">
        <f t="shared" si="241"/>
        <v>#REF!</v>
      </c>
      <c r="L5001" s="75" t="e">
        <f t="shared" si="243"/>
        <v>#REF!</v>
      </c>
      <c r="O5001" s="13"/>
      <c r="P5001" s="74"/>
      <c r="Q5001" s="26"/>
      <c r="R5001" s="75"/>
    </row>
    <row r="5002" spans="7:18" x14ac:dyDescent="0.25">
      <c r="G5002" s="13"/>
      <c r="H5002" s="13"/>
      <c r="I5002" s="13">
        <v>497.40000000003698</v>
      </c>
      <c r="J5002" s="74">
        <f t="shared" si="242"/>
        <v>20.72500000000154</v>
      </c>
      <c r="K5002" s="26" t="e">
        <f t="shared" si="241"/>
        <v>#REF!</v>
      </c>
      <c r="L5002" s="75" t="e">
        <f t="shared" si="243"/>
        <v>#REF!</v>
      </c>
      <c r="O5002" s="13"/>
      <c r="P5002" s="74"/>
      <c r="Q5002" s="26"/>
      <c r="R5002" s="75"/>
    </row>
    <row r="5003" spans="7:18" x14ac:dyDescent="0.25">
      <c r="G5003" s="13"/>
      <c r="H5003" s="13"/>
      <c r="I5003" s="13">
        <v>497.50000000003701</v>
      </c>
      <c r="J5003" s="74">
        <f t="shared" si="242"/>
        <v>20.72916666666821</v>
      </c>
      <c r="K5003" s="26" t="e">
        <f t="shared" si="241"/>
        <v>#REF!</v>
      </c>
      <c r="L5003" s="75" t="e">
        <f t="shared" si="243"/>
        <v>#REF!</v>
      </c>
      <c r="O5003" s="13"/>
      <c r="P5003" s="74"/>
      <c r="Q5003" s="26"/>
      <c r="R5003" s="75"/>
    </row>
    <row r="5004" spans="7:18" x14ac:dyDescent="0.25">
      <c r="G5004" s="13"/>
      <c r="H5004" s="13"/>
      <c r="I5004" s="13">
        <v>497.60000000003703</v>
      </c>
      <c r="J5004" s="74">
        <f t="shared" si="242"/>
        <v>20.733333333334876</v>
      </c>
      <c r="K5004" s="26" t="e">
        <f t="shared" si="241"/>
        <v>#REF!</v>
      </c>
      <c r="L5004" s="75" t="e">
        <f t="shared" si="243"/>
        <v>#REF!</v>
      </c>
      <c r="O5004" s="13"/>
      <c r="P5004" s="74"/>
      <c r="Q5004" s="26"/>
      <c r="R5004" s="75"/>
    </row>
    <row r="5005" spans="7:18" x14ac:dyDescent="0.25">
      <c r="G5005" s="13"/>
      <c r="H5005" s="13"/>
      <c r="I5005" s="13">
        <v>497.70000000003699</v>
      </c>
      <c r="J5005" s="74">
        <f t="shared" si="242"/>
        <v>20.737500000001543</v>
      </c>
      <c r="K5005" s="26" t="e">
        <f t="shared" si="241"/>
        <v>#REF!</v>
      </c>
      <c r="L5005" s="75" t="e">
        <f t="shared" si="243"/>
        <v>#REF!</v>
      </c>
      <c r="O5005" s="13"/>
      <c r="P5005" s="74"/>
      <c r="Q5005" s="26"/>
      <c r="R5005" s="75"/>
    </row>
    <row r="5006" spans="7:18" x14ac:dyDescent="0.25">
      <c r="G5006" s="13"/>
      <c r="H5006" s="13"/>
      <c r="I5006" s="13">
        <v>497.80000000003702</v>
      </c>
      <c r="J5006" s="74">
        <f t="shared" si="242"/>
        <v>20.741666666668209</v>
      </c>
      <c r="K5006" s="26" t="e">
        <f t="shared" si="241"/>
        <v>#REF!</v>
      </c>
      <c r="L5006" s="75" t="e">
        <f t="shared" si="243"/>
        <v>#REF!</v>
      </c>
      <c r="O5006" s="13"/>
      <c r="P5006" s="74"/>
      <c r="Q5006" s="26"/>
      <c r="R5006" s="75"/>
    </row>
    <row r="5007" spans="7:18" x14ac:dyDescent="0.25">
      <c r="G5007" s="13"/>
      <c r="H5007" s="13"/>
      <c r="I5007" s="13">
        <v>497.90000000003698</v>
      </c>
      <c r="J5007" s="74">
        <f t="shared" si="242"/>
        <v>20.745833333334875</v>
      </c>
      <c r="K5007" s="26" t="e">
        <f t="shared" si="241"/>
        <v>#REF!</v>
      </c>
      <c r="L5007" s="75" t="e">
        <f t="shared" si="243"/>
        <v>#REF!</v>
      </c>
      <c r="O5007" s="13"/>
      <c r="P5007" s="74"/>
      <c r="Q5007" s="26"/>
      <c r="R5007" s="75"/>
    </row>
    <row r="5008" spans="7:18" x14ac:dyDescent="0.25">
      <c r="G5008" s="13"/>
      <c r="H5008" s="13"/>
      <c r="I5008" s="13">
        <v>498.00000000003701</v>
      </c>
      <c r="J5008" s="74">
        <f t="shared" si="242"/>
        <v>20.750000000001542</v>
      </c>
      <c r="K5008" s="26" t="e">
        <f t="shared" si="241"/>
        <v>#REF!</v>
      </c>
      <c r="L5008" s="75" t="e">
        <f t="shared" si="243"/>
        <v>#REF!</v>
      </c>
      <c r="O5008" s="13"/>
      <c r="P5008" s="74"/>
      <c r="Q5008" s="26"/>
      <c r="R5008" s="75"/>
    </row>
    <row r="5009" spans="7:18" x14ac:dyDescent="0.25">
      <c r="G5009" s="13"/>
      <c r="H5009" s="13"/>
      <c r="I5009" s="13">
        <v>498.10000000003703</v>
      </c>
      <c r="J5009" s="74">
        <f t="shared" si="242"/>
        <v>20.754166666668208</v>
      </c>
      <c r="K5009" s="26" t="e">
        <f t="shared" si="241"/>
        <v>#REF!</v>
      </c>
      <c r="L5009" s="75" t="e">
        <f t="shared" si="243"/>
        <v>#REF!</v>
      </c>
      <c r="O5009" s="13"/>
      <c r="P5009" s="74"/>
      <c r="Q5009" s="26"/>
      <c r="R5009" s="75"/>
    </row>
    <row r="5010" spans="7:18" x14ac:dyDescent="0.25">
      <c r="G5010" s="13"/>
      <c r="H5010" s="13"/>
      <c r="I5010" s="13">
        <v>498.20000000003699</v>
      </c>
      <c r="J5010" s="74">
        <f t="shared" si="242"/>
        <v>20.758333333334875</v>
      </c>
      <c r="K5010" s="26" t="e">
        <f t="shared" si="241"/>
        <v>#REF!</v>
      </c>
      <c r="L5010" s="75" t="e">
        <f t="shared" si="243"/>
        <v>#REF!</v>
      </c>
      <c r="O5010" s="13"/>
      <c r="P5010" s="74"/>
      <c r="Q5010" s="26"/>
      <c r="R5010" s="75"/>
    </row>
    <row r="5011" spans="7:18" x14ac:dyDescent="0.25">
      <c r="G5011" s="13"/>
      <c r="H5011" s="13"/>
      <c r="I5011" s="13">
        <v>498.30000000003702</v>
      </c>
      <c r="J5011" s="74">
        <f t="shared" si="242"/>
        <v>20.762500000001541</v>
      </c>
      <c r="K5011" s="26" t="e">
        <f t="shared" si="241"/>
        <v>#REF!</v>
      </c>
      <c r="L5011" s="75" t="e">
        <f t="shared" si="243"/>
        <v>#REF!</v>
      </c>
      <c r="O5011" s="13"/>
      <c r="P5011" s="74"/>
      <c r="Q5011" s="26"/>
      <c r="R5011" s="75"/>
    </row>
    <row r="5012" spans="7:18" x14ac:dyDescent="0.25">
      <c r="G5012" s="13"/>
      <c r="H5012" s="13"/>
      <c r="I5012" s="13">
        <v>498.40000000003698</v>
      </c>
      <c r="J5012" s="74">
        <f t="shared" si="242"/>
        <v>20.766666666668208</v>
      </c>
      <c r="K5012" s="26" t="e">
        <f t="shared" si="241"/>
        <v>#REF!</v>
      </c>
      <c r="L5012" s="75" t="e">
        <f t="shared" si="243"/>
        <v>#REF!</v>
      </c>
      <c r="O5012" s="13"/>
      <c r="P5012" s="74"/>
      <c r="Q5012" s="26"/>
      <c r="R5012" s="75"/>
    </row>
    <row r="5013" spans="7:18" x14ac:dyDescent="0.25">
      <c r="G5013" s="13"/>
      <c r="H5013" s="13"/>
      <c r="I5013" s="13">
        <v>498.50000000003701</v>
      </c>
      <c r="J5013" s="74">
        <f t="shared" si="242"/>
        <v>20.770833333334874</v>
      </c>
      <c r="K5013" s="26" t="e">
        <f t="shared" si="241"/>
        <v>#REF!</v>
      </c>
      <c r="L5013" s="75" t="e">
        <f t="shared" si="243"/>
        <v>#REF!</v>
      </c>
      <c r="O5013" s="13"/>
      <c r="P5013" s="74"/>
      <c r="Q5013" s="26"/>
      <c r="R5013" s="75"/>
    </row>
    <row r="5014" spans="7:18" x14ac:dyDescent="0.25">
      <c r="G5014" s="13"/>
      <c r="H5014" s="13"/>
      <c r="I5014" s="13">
        <v>498.60000000003703</v>
      </c>
      <c r="J5014" s="74">
        <f t="shared" si="242"/>
        <v>20.775000000001544</v>
      </c>
      <c r="K5014" s="26" t="e">
        <f t="shared" si="241"/>
        <v>#REF!</v>
      </c>
      <c r="L5014" s="75" t="e">
        <f t="shared" si="243"/>
        <v>#REF!</v>
      </c>
      <c r="O5014" s="13"/>
      <c r="P5014" s="74"/>
      <c r="Q5014" s="26"/>
      <c r="R5014" s="75"/>
    </row>
    <row r="5015" spans="7:18" x14ac:dyDescent="0.25">
      <c r="G5015" s="13"/>
      <c r="H5015" s="13"/>
      <c r="I5015" s="13">
        <v>498.70000000003699</v>
      </c>
      <c r="J5015" s="74">
        <f t="shared" si="242"/>
        <v>20.779166666668207</v>
      </c>
      <c r="K5015" s="26" t="e">
        <f t="shared" si="241"/>
        <v>#REF!</v>
      </c>
      <c r="L5015" s="75" t="e">
        <f t="shared" si="243"/>
        <v>#REF!</v>
      </c>
      <c r="O5015" s="13"/>
      <c r="P5015" s="74"/>
      <c r="Q5015" s="26"/>
      <c r="R5015" s="75"/>
    </row>
    <row r="5016" spans="7:18" x14ac:dyDescent="0.25">
      <c r="G5016" s="13"/>
      <c r="H5016" s="13"/>
      <c r="I5016" s="13">
        <v>498.80000000003702</v>
      </c>
      <c r="J5016" s="74">
        <f t="shared" si="242"/>
        <v>20.783333333334877</v>
      </c>
      <c r="K5016" s="26" t="e">
        <f t="shared" si="241"/>
        <v>#REF!</v>
      </c>
      <c r="L5016" s="75" t="e">
        <f t="shared" si="243"/>
        <v>#REF!</v>
      </c>
      <c r="O5016" s="13"/>
      <c r="P5016" s="74"/>
      <c r="Q5016" s="26"/>
      <c r="R5016" s="75"/>
    </row>
    <row r="5017" spans="7:18" x14ac:dyDescent="0.25">
      <c r="G5017" s="13"/>
      <c r="H5017" s="13"/>
      <c r="I5017" s="13">
        <v>498.90000000003698</v>
      </c>
      <c r="J5017" s="74">
        <f t="shared" si="242"/>
        <v>20.78750000000154</v>
      </c>
      <c r="K5017" s="26" t="e">
        <f t="shared" si="241"/>
        <v>#REF!</v>
      </c>
      <c r="L5017" s="75" t="e">
        <f t="shared" si="243"/>
        <v>#REF!</v>
      </c>
      <c r="O5017" s="13"/>
      <c r="P5017" s="74"/>
      <c r="Q5017" s="26"/>
      <c r="R5017" s="75"/>
    </row>
    <row r="5018" spans="7:18" x14ac:dyDescent="0.25">
      <c r="G5018" s="13"/>
      <c r="H5018" s="13"/>
      <c r="I5018" s="13">
        <v>499.00000000003701</v>
      </c>
      <c r="J5018" s="74">
        <f t="shared" si="242"/>
        <v>20.79166666666821</v>
      </c>
      <c r="K5018" s="26" t="e">
        <f t="shared" si="241"/>
        <v>#REF!</v>
      </c>
      <c r="L5018" s="75" t="e">
        <f t="shared" si="243"/>
        <v>#REF!</v>
      </c>
      <c r="O5018" s="13"/>
      <c r="P5018" s="74"/>
      <c r="Q5018" s="26"/>
      <c r="R5018" s="75"/>
    </row>
    <row r="5019" spans="7:18" x14ac:dyDescent="0.25">
      <c r="G5019" s="13"/>
      <c r="H5019" s="13"/>
      <c r="I5019" s="13">
        <v>499.10000000003703</v>
      </c>
      <c r="J5019" s="74">
        <f t="shared" si="242"/>
        <v>20.795833333334876</v>
      </c>
      <c r="K5019" s="26" t="e">
        <f t="shared" si="241"/>
        <v>#REF!</v>
      </c>
      <c r="L5019" s="75" t="e">
        <f t="shared" si="243"/>
        <v>#REF!</v>
      </c>
      <c r="O5019" s="13"/>
      <c r="P5019" s="74"/>
      <c r="Q5019" s="26"/>
      <c r="R5019" s="75"/>
    </row>
    <row r="5020" spans="7:18" x14ac:dyDescent="0.25">
      <c r="G5020" s="13"/>
      <c r="H5020" s="13"/>
      <c r="I5020" s="13">
        <v>499.20000000003699</v>
      </c>
      <c r="J5020" s="74">
        <f t="shared" si="242"/>
        <v>20.800000000001543</v>
      </c>
      <c r="K5020" s="26" t="e">
        <f t="shared" ref="K5020:K5083" si="244">100%-EXP(-I5020/24*$B$10)</f>
        <v>#REF!</v>
      </c>
      <c r="L5020" s="75" t="e">
        <f t="shared" si="243"/>
        <v>#REF!</v>
      </c>
      <c r="O5020" s="13"/>
      <c r="P5020" s="74"/>
      <c r="Q5020" s="26"/>
      <c r="R5020" s="75"/>
    </row>
    <row r="5021" spans="7:18" x14ac:dyDescent="0.25">
      <c r="G5021" s="13"/>
      <c r="H5021" s="13"/>
      <c r="I5021" s="13">
        <v>499.30000000003702</v>
      </c>
      <c r="J5021" s="74">
        <f t="shared" si="242"/>
        <v>20.804166666668209</v>
      </c>
      <c r="K5021" s="26" t="e">
        <f t="shared" si="244"/>
        <v>#REF!</v>
      </c>
      <c r="L5021" s="75" t="e">
        <f t="shared" si="243"/>
        <v>#REF!</v>
      </c>
      <c r="O5021" s="13"/>
      <c r="P5021" s="74"/>
      <c r="Q5021" s="26"/>
      <c r="R5021" s="75"/>
    </row>
    <row r="5022" spans="7:18" x14ac:dyDescent="0.25">
      <c r="G5022" s="13"/>
      <c r="H5022" s="13"/>
      <c r="I5022" s="13">
        <v>499.40000000003698</v>
      </c>
      <c r="J5022" s="74">
        <f t="shared" si="242"/>
        <v>20.808333333334875</v>
      </c>
      <c r="K5022" s="26" t="e">
        <f t="shared" si="244"/>
        <v>#REF!</v>
      </c>
      <c r="L5022" s="75" t="e">
        <f t="shared" si="243"/>
        <v>#REF!</v>
      </c>
      <c r="O5022" s="13"/>
      <c r="P5022" s="74"/>
      <c r="Q5022" s="26"/>
      <c r="R5022" s="75"/>
    </row>
    <row r="5023" spans="7:18" x14ac:dyDescent="0.25">
      <c r="G5023" s="13"/>
      <c r="H5023" s="13"/>
      <c r="I5023" s="13">
        <v>499.50000000003701</v>
      </c>
      <c r="J5023" s="74">
        <f t="shared" si="242"/>
        <v>20.812500000001542</v>
      </c>
      <c r="K5023" s="26" t="e">
        <f t="shared" si="244"/>
        <v>#REF!</v>
      </c>
      <c r="L5023" s="75" t="e">
        <f t="shared" si="243"/>
        <v>#REF!</v>
      </c>
      <c r="O5023" s="13"/>
      <c r="P5023" s="74"/>
      <c r="Q5023" s="26"/>
      <c r="R5023" s="75"/>
    </row>
    <row r="5024" spans="7:18" x14ac:dyDescent="0.25">
      <c r="G5024" s="13"/>
      <c r="H5024" s="13"/>
      <c r="I5024" s="13">
        <v>499.60000000003703</v>
      </c>
      <c r="J5024" s="74">
        <f t="shared" si="242"/>
        <v>20.816666666668208</v>
      </c>
      <c r="K5024" s="26" t="e">
        <f t="shared" si="244"/>
        <v>#REF!</v>
      </c>
      <c r="L5024" s="75" t="e">
        <f t="shared" si="243"/>
        <v>#REF!</v>
      </c>
      <c r="O5024" s="13"/>
      <c r="P5024" s="74"/>
      <c r="Q5024" s="26"/>
      <c r="R5024" s="75"/>
    </row>
    <row r="5025" spans="7:18" x14ac:dyDescent="0.25">
      <c r="G5025" s="13"/>
      <c r="H5025" s="13"/>
      <c r="I5025" s="13">
        <v>499.70000000003699</v>
      </c>
      <c r="J5025" s="74">
        <f t="shared" si="242"/>
        <v>20.820833333334875</v>
      </c>
      <c r="K5025" s="26" t="e">
        <f t="shared" si="244"/>
        <v>#REF!</v>
      </c>
      <c r="L5025" s="75" t="e">
        <f t="shared" si="243"/>
        <v>#REF!</v>
      </c>
      <c r="O5025" s="13"/>
      <c r="P5025" s="74"/>
      <c r="Q5025" s="26"/>
      <c r="R5025" s="75"/>
    </row>
    <row r="5026" spans="7:18" x14ac:dyDescent="0.25">
      <c r="G5026" s="13"/>
      <c r="H5026" s="13"/>
      <c r="I5026" s="13">
        <v>499.80000000003702</v>
      </c>
      <c r="J5026" s="74">
        <f t="shared" si="242"/>
        <v>20.825000000001541</v>
      </c>
      <c r="K5026" s="26" t="e">
        <f t="shared" si="244"/>
        <v>#REF!</v>
      </c>
      <c r="L5026" s="75" t="e">
        <f t="shared" si="243"/>
        <v>#REF!</v>
      </c>
      <c r="O5026" s="13"/>
      <c r="P5026" s="74"/>
      <c r="Q5026" s="26"/>
      <c r="R5026" s="75"/>
    </row>
    <row r="5027" spans="7:18" x14ac:dyDescent="0.25">
      <c r="G5027" s="13"/>
      <c r="H5027" s="13"/>
      <c r="I5027" s="13">
        <v>499.90000000003698</v>
      </c>
      <c r="J5027" s="74">
        <f t="shared" si="242"/>
        <v>20.829166666668208</v>
      </c>
      <c r="K5027" s="26" t="e">
        <f t="shared" si="244"/>
        <v>#REF!</v>
      </c>
      <c r="L5027" s="75" t="e">
        <f t="shared" si="243"/>
        <v>#REF!</v>
      </c>
      <c r="O5027" s="13"/>
      <c r="P5027" s="74"/>
      <c r="Q5027" s="26"/>
      <c r="R5027" s="75"/>
    </row>
    <row r="5028" spans="7:18" x14ac:dyDescent="0.25">
      <c r="G5028" s="13"/>
      <c r="H5028" s="13"/>
      <c r="I5028" s="13">
        <v>500.00000000003701</v>
      </c>
      <c r="J5028" s="74">
        <f t="shared" si="242"/>
        <v>20.833333333334874</v>
      </c>
      <c r="K5028" s="26" t="e">
        <f t="shared" si="244"/>
        <v>#REF!</v>
      </c>
      <c r="L5028" s="75" t="e">
        <f t="shared" si="243"/>
        <v>#REF!</v>
      </c>
      <c r="O5028" s="13"/>
      <c r="P5028" s="74"/>
      <c r="Q5028" s="26"/>
      <c r="R5028" s="75"/>
    </row>
    <row r="5029" spans="7:18" x14ac:dyDescent="0.25">
      <c r="G5029" s="13"/>
      <c r="H5029" s="13"/>
      <c r="I5029" s="13">
        <v>500.10000000003703</v>
      </c>
      <c r="J5029" s="74">
        <f t="shared" si="242"/>
        <v>20.837500000001544</v>
      </c>
      <c r="K5029" s="26" t="e">
        <f t="shared" si="244"/>
        <v>#REF!</v>
      </c>
      <c r="L5029" s="75" t="e">
        <f t="shared" si="243"/>
        <v>#REF!</v>
      </c>
      <c r="O5029" s="13"/>
      <c r="P5029" s="74"/>
      <c r="Q5029" s="26"/>
      <c r="R5029" s="75"/>
    </row>
    <row r="5030" spans="7:18" x14ac:dyDescent="0.25">
      <c r="G5030" s="13"/>
      <c r="H5030" s="13"/>
      <c r="I5030" s="13">
        <v>500.20000000003699</v>
      </c>
      <c r="J5030" s="74">
        <f t="shared" si="242"/>
        <v>20.841666666668207</v>
      </c>
      <c r="K5030" s="26" t="e">
        <f t="shared" si="244"/>
        <v>#REF!</v>
      </c>
      <c r="L5030" s="75" t="e">
        <f t="shared" si="243"/>
        <v>#REF!</v>
      </c>
      <c r="O5030" s="13"/>
      <c r="P5030" s="74"/>
      <c r="Q5030" s="26"/>
      <c r="R5030" s="75"/>
    </row>
    <row r="5031" spans="7:18" x14ac:dyDescent="0.25">
      <c r="G5031" s="13"/>
      <c r="H5031" s="13"/>
      <c r="I5031" s="13">
        <v>500.30000000003702</v>
      </c>
      <c r="J5031" s="74">
        <f t="shared" si="242"/>
        <v>20.845833333334877</v>
      </c>
      <c r="K5031" s="26" t="e">
        <f t="shared" si="244"/>
        <v>#REF!</v>
      </c>
      <c r="L5031" s="75" t="e">
        <f t="shared" si="243"/>
        <v>#REF!</v>
      </c>
      <c r="O5031" s="13"/>
      <c r="P5031" s="74"/>
      <c r="Q5031" s="26"/>
      <c r="R5031" s="75"/>
    </row>
    <row r="5032" spans="7:18" x14ac:dyDescent="0.25">
      <c r="G5032" s="13"/>
      <c r="H5032" s="13"/>
      <c r="I5032" s="13">
        <v>500.40000000003698</v>
      </c>
      <c r="J5032" s="74">
        <f t="shared" si="242"/>
        <v>20.85000000000154</v>
      </c>
      <c r="K5032" s="26" t="e">
        <f t="shared" si="244"/>
        <v>#REF!</v>
      </c>
      <c r="L5032" s="75" t="e">
        <f t="shared" si="243"/>
        <v>#REF!</v>
      </c>
      <c r="O5032" s="13"/>
      <c r="P5032" s="74"/>
      <c r="Q5032" s="26"/>
      <c r="R5032" s="75"/>
    </row>
    <row r="5033" spans="7:18" x14ac:dyDescent="0.25">
      <c r="G5033" s="13"/>
      <c r="H5033" s="13"/>
      <c r="I5033" s="13">
        <v>500.50000000003701</v>
      </c>
      <c r="J5033" s="74">
        <f t="shared" si="242"/>
        <v>20.85416666666821</v>
      </c>
      <c r="K5033" s="26" t="e">
        <f t="shared" si="244"/>
        <v>#REF!</v>
      </c>
      <c r="L5033" s="75" t="e">
        <f t="shared" si="243"/>
        <v>#REF!</v>
      </c>
      <c r="O5033" s="13"/>
      <c r="P5033" s="74"/>
      <c r="Q5033" s="26"/>
      <c r="R5033" s="75"/>
    </row>
    <row r="5034" spans="7:18" x14ac:dyDescent="0.25">
      <c r="G5034" s="13"/>
      <c r="H5034" s="13"/>
      <c r="I5034" s="13">
        <v>500.60000000003703</v>
      </c>
      <c r="J5034" s="74">
        <f t="shared" si="242"/>
        <v>20.858333333334876</v>
      </c>
      <c r="K5034" s="26" t="e">
        <f t="shared" si="244"/>
        <v>#REF!</v>
      </c>
      <c r="L5034" s="75" t="e">
        <f t="shared" si="243"/>
        <v>#REF!</v>
      </c>
      <c r="O5034" s="13"/>
      <c r="P5034" s="74"/>
      <c r="Q5034" s="26"/>
      <c r="R5034" s="75"/>
    </row>
    <row r="5035" spans="7:18" x14ac:dyDescent="0.25">
      <c r="G5035" s="13"/>
      <c r="H5035" s="13"/>
      <c r="I5035" s="13">
        <v>500.70000000003699</v>
      </c>
      <c r="J5035" s="74">
        <f t="shared" si="242"/>
        <v>20.862500000001543</v>
      </c>
      <c r="K5035" s="26" t="e">
        <f t="shared" si="244"/>
        <v>#REF!</v>
      </c>
      <c r="L5035" s="75" t="e">
        <f t="shared" si="243"/>
        <v>#REF!</v>
      </c>
      <c r="O5035" s="13"/>
      <c r="P5035" s="74"/>
      <c r="Q5035" s="26"/>
      <c r="R5035" s="75"/>
    </row>
    <row r="5036" spans="7:18" x14ac:dyDescent="0.25">
      <c r="G5036" s="13"/>
      <c r="H5036" s="13"/>
      <c r="I5036" s="13">
        <v>500.80000000003702</v>
      </c>
      <c r="J5036" s="74">
        <f t="shared" si="242"/>
        <v>20.866666666668209</v>
      </c>
      <c r="K5036" s="26" t="e">
        <f t="shared" si="244"/>
        <v>#REF!</v>
      </c>
      <c r="L5036" s="75" t="e">
        <f t="shared" si="243"/>
        <v>#REF!</v>
      </c>
      <c r="O5036" s="13"/>
      <c r="P5036" s="74"/>
      <c r="Q5036" s="26"/>
      <c r="R5036" s="75"/>
    </row>
    <row r="5037" spans="7:18" x14ac:dyDescent="0.25">
      <c r="G5037" s="13"/>
      <c r="H5037" s="13"/>
      <c r="I5037" s="13">
        <v>500.90000000003801</v>
      </c>
      <c r="J5037" s="74">
        <f t="shared" si="242"/>
        <v>20.870833333334918</v>
      </c>
      <c r="K5037" s="26" t="e">
        <f t="shared" si="244"/>
        <v>#REF!</v>
      </c>
      <c r="L5037" s="75" t="e">
        <f t="shared" si="243"/>
        <v>#REF!</v>
      </c>
      <c r="O5037" s="13"/>
      <c r="P5037" s="74"/>
      <c r="Q5037" s="26"/>
      <c r="R5037" s="75"/>
    </row>
    <row r="5038" spans="7:18" x14ac:dyDescent="0.25">
      <c r="G5038" s="13"/>
      <c r="H5038" s="13"/>
      <c r="I5038" s="13">
        <v>501.00000000003803</v>
      </c>
      <c r="J5038" s="74">
        <f t="shared" si="242"/>
        <v>20.875000000001585</v>
      </c>
      <c r="K5038" s="26" t="e">
        <f t="shared" si="244"/>
        <v>#REF!</v>
      </c>
      <c r="L5038" s="75" t="e">
        <f t="shared" si="243"/>
        <v>#REF!</v>
      </c>
      <c r="O5038" s="13"/>
      <c r="P5038" s="74"/>
      <c r="Q5038" s="26"/>
      <c r="R5038" s="75"/>
    </row>
    <row r="5039" spans="7:18" x14ac:dyDescent="0.25">
      <c r="G5039" s="13"/>
      <c r="H5039" s="13"/>
      <c r="I5039" s="13">
        <v>501.10000000003799</v>
      </c>
      <c r="J5039" s="74">
        <f t="shared" si="242"/>
        <v>20.879166666668251</v>
      </c>
      <c r="K5039" s="26" t="e">
        <f t="shared" si="244"/>
        <v>#REF!</v>
      </c>
      <c r="L5039" s="75" t="e">
        <f t="shared" si="243"/>
        <v>#REF!</v>
      </c>
      <c r="O5039" s="13"/>
      <c r="P5039" s="74"/>
      <c r="Q5039" s="26"/>
      <c r="R5039" s="75"/>
    </row>
    <row r="5040" spans="7:18" x14ac:dyDescent="0.25">
      <c r="G5040" s="13"/>
      <c r="H5040" s="13"/>
      <c r="I5040" s="13">
        <v>501.20000000003802</v>
      </c>
      <c r="J5040" s="74">
        <f t="shared" si="242"/>
        <v>20.883333333334917</v>
      </c>
      <c r="K5040" s="26" t="e">
        <f t="shared" si="244"/>
        <v>#REF!</v>
      </c>
      <c r="L5040" s="75" t="e">
        <f t="shared" si="243"/>
        <v>#REF!</v>
      </c>
      <c r="O5040" s="13"/>
      <c r="P5040" s="74"/>
      <c r="Q5040" s="26"/>
      <c r="R5040" s="75"/>
    </row>
    <row r="5041" spans="7:18" x14ac:dyDescent="0.25">
      <c r="G5041" s="13"/>
      <c r="H5041" s="13"/>
      <c r="I5041" s="13">
        <v>501.30000000003798</v>
      </c>
      <c r="J5041" s="74">
        <f t="shared" si="242"/>
        <v>20.887500000001584</v>
      </c>
      <c r="K5041" s="26" t="e">
        <f t="shared" si="244"/>
        <v>#REF!</v>
      </c>
      <c r="L5041" s="75" t="e">
        <f t="shared" si="243"/>
        <v>#REF!</v>
      </c>
      <c r="O5041" s="13"/>
      <c r="P5041" s="74"/>
      <c r="Q5041" s="26"/>
      <c r="R5041" s="75"/>
    </row>
    <row r="5042" spans="7:18" x14ac:dyDescent="0.25">
      <c r="G5042" s="13"/>
      <c r="H5042" s="13"/>
      <c r="I5042" s="13">
        <v>501.40000000003801</v>
      </c>
      <c r="J5042" s="74">
        <f t="shared" si="242"/>
        <v>20.89166666666825</v>
      </c>
      <c r="K5042" s="26" t="e">
        <f t="shared" si="244"/>
        <v>#REF!</v>
      </c>
      <c r="L5042" s="75" t="e">
        <f t="shared" si="243"/>
        <v>#REF!</v>
      </c>
      <c r="O5042" s="13"/>
      <c r="P5042" s="74"/>
      <c r="Q5042" s="26"/>
      <c r="R5042" s="75"/>
    </row>
    <row r="5043" spans="7:18" x14ac:dyDescent="0.25">
      <c r="G5043" s="13"/>
      <c r="H5043" s="13"/>
      <c r="I5043" s="13">
        <v>501.50000000003803</v>
      </c>
      <c r="J5043" s="74">
        <f t="shared" si="242"/>
        <v>20.895833333334917</v>
      </c>
      <c r="K5043" s="26" t="e">
        <f t="shared" si="244"/>
        <v>#REF!</v>
      </c>
      <c r="L5043" s="75" t="e">
        <f t="shared" si="243"/>
        <v>#REF!</v>
      </c>
      <c r="O5043" s="13"/>
      <c r="P5043" s="74"/>
      <c r="Q5043" s="26"/>
      <c r="R5043" s="75"/>
    </row>
    <row r="5044" spans="7:18" x14ac:dyDescent="0.25">
      <c r="G5044" s="13"/>
      <c r="H5044" s="13"/>
      <c r="I5044" s="13">
        <v>501.60000000003799</v>
      </c>
      <c r="J5044" s="74">
        <f t="shared" si="242"/>
        <v>20.900000000001583</v>
      </c>
      <c r="K5044" s="26" t="e">
        <f t="shared" si="244"/>
        <v>#REF!</v>
      </c>
      <c r="L5044" s="75" t="e">
        <f t="shared" si="243"/>
        <v>#REF!</v>
      </c>
      <c r="O5044" s="13"/>
      <c r="P5044" s="74"/>
      <c r="Q5044" s="26"/>
      <c r="R5044" s="75"/>
    </row>
    <row r="5045" spans="7:18" x14ac:dyDescent="0.25">
      <c r="G5045" s="13"/>
      <c r="H5045" s="13"/>
      <c r="I5045" s="13">
        <v>501.70000000003802</v>
      </c>
      <c r="J5045" s="74">
        <f t="shared" si="242"/>
        <v>20.90416666666825</v>
      </c>
      <c r="K5045" s="26" t="e">
        <f t="shared" si="244"/>
        <v>#REF!</v>
      </c>
      <c r="L5045" s="75" t="e">
        <f t="shared" si="243"/>
        <v>#REF!</v>
      </c>
      <c r="O5045" s="13"/>
      <c r="P5045" s="74"/>
      <c r="Q5045" s="26"/>
      <c r="R5045" s="75"/>
    </row>
    <row r="5046" spans="7:18" x14ac:dyDescent="0.25">
      <c r="G5046" s="13"/>
      <c r="H5046" s="13"/>
      <c r="I5046" s="13">
        <v>501.80000000003798</v>
      </c>
      <c r="J5046" s="74">
        <f t="shared" si="242"/>
        <v>20.908333333334916</v>
      </c>
      <c r="K5046" s="26" t="e">
        <f t="shared" si="244"/>
        <v>#REF!</v>
      </c>
      <c r="L5046" s="75" t="e">
        <f t="shared" si="243"/>
        <v>#REF!</v>
      </c>
      <c r="O5046" s="13"/>
      <c r="P5046" s="74"/>
      <c r="Q5046" s="26"/>
      <c r="R5046" s="75"/>
    </row>
    <row r="5047" spans="7:18" x14ac:dyDescent="0.25">
      <c r="G5047" s="13"/>
      <c r="H5047" s="13"/>
      <c r="I5047" s="13">
        <v>501.90000000003801</v>
      </c>
      <c r="J5047" s="74">
        <f t="shared" si="242"/>
        <v>20.912500000001582</v>
      </c>
      <c r="K5047" s="26" t="e">
        <f t="shared" si="244"/>
        <v>#REF!</v>
      </c>
      <c r="L5047" s="75" t="e">
        <f t="shared" si="243"/>
        <v>#REF!</v>
      </c>
      <c r="O5047" s="13"/>
      <c r="P5047" s="74"/>
      <c r="Q5047" s="26"/>
      <c r="R5047" s="75"/>
    </row>
    <row r="5048" spans="7:18" x14ac:dyDescent="0.25">
      <c r="G5048" s="13"/>
      <c r="H5048" s="13"/>
      <c r="I5048" s="13">
        <v>502.00000000003803</v>
      </c>
      <c r="J5048" s="74">
        <f t="shared" si="242"/>
        <v>20.916666666668252</v>
      </c>
      <c r="K5048" s="26" t="e">
        <f t="shared" si="244"/>
        <v>#REF!</v>
      </c>
      <c r="L5048" s="75" t="e">
        <f t="shared" si="243"/>
        <v>#REF!</v>
      </c>
      <c r="O5048" s="13"/>
      <c r="P5048" s="74"/>
      <c r="Q5048" s="26"/>
      <c r="R5048" s="75"/>
    </row>
    <row r="5049" spans="7:18" x14ac:dyDescent="0.25">
      <c r="G5049" s="13"/>
      <c r="H5049" s="13"/>
      <c r="I5049" s="13">
        <v>502.10000000003799</v>
      </c>
      <c r="J5049" s="74">
        <f t="shared" si="242"/>
        <v>20.920833333334915</v>
      </c>
      <c r="K5049" s="26" t="e">
        <f t="shared" si="244"/>
        <v>#REF!</v>
      </c>
      <c r="L5049" s="75" t="e">
        <f t="shared" si="243"/>
        <v>#REF!</v>
      </c>
      <c r="O5049" s="13"/>
      <c r="P5049" s="74"/>
      <c r="Q5049" s="26"/>
      <c r="R5049" s="75"/>
    </row>
    <row r="5050" spans="7:18" x14ac:dyDescent="0.25">
      <c r="G5050" s="13"/>
      <c r="H5050" s="13"/>
      <c r="I5050" s="13">
        <v>502.20000000003802</v>
      </c>
      <c r="J5050" s="74">
        <f t="shared" si="242"/>
        <v>20.925000000001585</v>
      </c>
      <c r="K5050" s="26" t="e">
        <f t="shared" si="244"/>
        <v>#REF!</v>
      </c>
      <c r="L5050" s="75" t="e">
        <f t="shared" si="243"/>
        <v>#REF!</v>
      </c>
      <c r="O5050" s="13"/>
      <c r="P5050" s="74"/>
      <c r="Q5050" s="26"/>
      <c r="R5050" s="75"/>
    </row>
    <row r="5051" spans="7:18" x14ac:dyDescent="0.25">
      <c r="G5051" s="13"/>
      <c r="H5051" s="13"/>
      <c r="I5051" s="13">
        <v>502.30000000003798</v>
      </c>
      <c r="J5051" s="74">
        <f t="shared" si="242"/>
        <v>20.929166666668248</v>
      </c>
      <c r="K5051" s="26" t="e">
        <f t="shared" si="244"/>
        <v>#REF!</v>
      </c>
      <c r="L5051" s="75" t="e">
        <f t="shared" si="243"/>
        <v>#REF!</v>
      </c>
      <c r="O5051" s="13"/>
      <c r="P5051" s="74"/>
      <c r="Q5051" s="26"/>
      <c r="R5051" s="75"/>
    </row>
    <row r="5052" spans="7:18" x14ac:dyDescent="0.25">
      <c r="G5052" s="13"/>
      <c r="H5052" s="13"/>
      <c r="I5052" s="13">
        <v>502.40000000003801</v>
      </c>
      <c r="J5052" s="74">
        <f t="shared" si="242"/>
        <v>20.933333333334918</v>
      </c>
      <c r="K5052" s="26" t="e">
        <f t="shared" si="244"/>
        <v>#REF!</v>
      </c>
      <c r="L5052" s="75" t="e">
        <f t="shared" si="243"/>
        <v>#REF!</v>
      </c>
      <c r="O5052" s="13"/>
      <c r="P5052" s="74"/>
      <c r="Q5052" s="26"/>
      <c r="R5052" s="75"/>
    </row>
    <row r="5053" spans="7:18" x14ac:dyDescent="0.25">
      <c r="G5053" s="13"/>
      <c r="H5053" s="13"/>
      <c r="I5053" s="13">
        <v>502.50000000003803</v>
      </c>
      <c r="J5053" s="74">
        <f t="shared" si="242"/>
        <v>20.937500000001585</v>
      </c>
      <c r="K5053" s="26" t="e">
        <f t="shared" si="244"/>
        <v>#REF!</v>
      </c>
      <c r="L5053" s="75" t="e">
        <f t="shared" si="243"/>
        <v>#REF!</v>
      </c>
      <c r="O5053" s="13"/>
      <c r="P5053" s="74"/>
      <c r="Q5053" s="26"/>
      <c r="R5053" s="75"/>
    </row>
    <row r="5054" spans="7:18" x14ac:dyDescent="0.25">
      <c r="G5054" s="13"/>
      <c r="H5054" s="13"/>
      <c r="I5054" s="13">
        <v>502.60000000003799</v>
      </c>
      <c r="J5054" s="74">
        <f t="shared" si="242"/>
        <v>20.941666666668251</v>
      </c>
      <c r="K5054" s="26" t="e">
        <f t="shared" si="244"/>
        <v>#REF!</v>
      </c>
      <c r="L5054" s="75" t="e">
        <f t="shared" si="243"/>
        <v>#REF!</v>
      </c>
      <c r="O5054" s="13"/>
      <c r="P5054" s="74"/>
      <c r="Q5054" s="26"/>
      <c r="R5054" s="75"/>
    </row>
    <row r="5055" spans="7:18" x14ac:dyDescent="0.25">
      <c r="G5055" s="13"/>
      <c r="H5055" s="13"/>
      <c r="I5055" s="13">
        <v>502.70000000003802</v>
      </c>
      <c r="J5055" s="74">
        <f t="shared" si="242"/>
        <v>20.945833333334917</v>
      </c>
      <c r="K5055" s="26" t="e">
        <f t="shared" si="244"/>
        <v>#REF!</v>
      </c>
      <c r="L5055" s="75" t="e">
        <f t="shared" si="243"/>
        <v>#REF!</v>
      </c>
      <c r="O5055" s="13"/>
      <c r="P5055" s="74"/>
      <c r="Q5055" s="26"/>
      <c r="R5055" s="75"/>
    </row>
    <row r="5056" spans="7:18" x14ac:dyDescent="0.25">
      <c r="G5056" s="13"/>
      <c r="H5056" s="13"/>
      <c r="I5056" s="13">
        <v>502.80000000003798</v>
      </c>
      <c r="J5056" s="74">
        <f t="shared" si="242"/>
        <v>20.950000000001584</v>
      </c>
      <c r="K5056" s="26" t="e">
        <f t="shared" si="244"/>
        <v>#REF!</v>
      </c>
      <c r="L5056" s="75" t="e">
        <f t="shared" si="243"/>
        <v>#REF!</v>
      </c>
      <c r="O5056" s="13"/>
      <c r="P5056" s="74"/>
      <c r="Q5056" s="26"/>
      <c r="R5056" s="75"/>
    </row>
    <row r="5057" spans="7:18" x14ac:dyDescent="0.25">
      <c r="G5057" s="13"/>
      <c r="H5057" s="13"/>
      <c r="I5057" s="13">
        <v>502.90000000003801</v>
      </c>
      <c r="J5057" s="74">
        <f t="shared" si="242"/>
        <v>20.95416666666825</v>
      </c>
      <c r="K5057" s="26" t="e">
        <f t="shared" si="244"/>
        <v>#REF!</v>
      </c>
      <c r="L5057" s="75" t="e">
        <f t="shared" si="243"/>
        <v>#REF!</v>
      </c>
      <c r="O5057" s="13"/>
      <c r="P5057" s="74"/>
      <c r="Q5057" s="26"/>
      <c r="R5057" s="75"/>
    </row>
    <row r="5058" spans="7:18" x14ac:dyDescent="0.25">
      <c r="G5058" s="13"/>
      <c r="H5058" s="13"/>
      <c r="I5058" s="13">
        <v>503.00000000003803</v>
      </c>
      <c r="J5058" s="74">
        <f t="shared" si="242"/>
        <v>20.958333333334917</v>
      </c>
      <c r="K5058" s="26" t="e">
        <f t="shared" si="244"/>
        <v>#REF!</v>
      </c>
      <c r="L5058" s="75" t="e">
        <f t="shared" si="243"/>
        <v>#REF!</v>
      </c>
      <c r="O5058" s="13"/>
      <c r="P5058" s="74"/>
      <c r="Q5058" s="26"/>
      <c r="R5058" s="75"/>
    </row>
    <row r="5059" spans="7:18" x14ac:dyDescent="0.25">
      <c r="G5059" s="13"/>
      <c r="H5059" s="13"/>
      <c r="I5059" s="13">
        <v>503.10000000003799</v>
      </c>
      <c r="J5059" s="74">
        <f t="shared" ref="J5059:J5122" si="245">I5059/24</f>
        <v>20.962500000001583</v>
      </c>
      <c r="K5059" s="26" t="e">
        <f t="shared" si="244"/>
        <v>#REF!</v>
      </c>
      <c r="L5059" s="75" t="e">
        <f t="shared" ref="L5059:L5122" si="246">K5059-K5058</f>
        <v>#REF!</v>
      </c>
      <c r="O5059" s="13"/>
      <c r="P5059" s="74"/>
      <c r="Q5059" s="26"/>
      <c r="R5059" s="75"/>
    </row>
    <row r="5060" spans="7:18" x14ac:dyDescent="0.25">
      <c r="G5060" s="13"/>
      <c r="H5060" s="13"/>
      <c r="I5060" s="13">
        <v>503.20000000003802</v>
      </c>
      <c r="J5060" s="74">
        <f t="shared" si="245"/>
        <v>20.96666666666825</v>
      </c>
      <c r="K5060" s="26" t="e">
        <f t="shared" si="244"/>
        <v>#REF!</v>
      </c>
      <c r="L5060" s="75" t="e">
        <f t="shared" si="246"/>
        <v>#REF!</v>
      </c>
      <c r="O5060" s="13"/>
      <c r="P5060" s="74"/>
      <c r="Q5060" s="26"/>
      <c r="R5060" s="75"/>
    </row>
    <row r="5061" spans="7:18" x14ac:dyDescent="0.25">
      <c r="G5061" s="13"/>
      <c r="H5061" s="13"/>
      <c r="I5061" s="13">
        <v>503.30000000003798</v>
      </c>
      <c r="J5061" s="74">
        <f t="shared" si="245"/>
        <v>20.970833333334916</v>
      </c>
      <c r="K5061" s="26" t="e">
        <f t="shared" si="244"/>
        <v>#REF!</v>
      </c>
      <c r="L5061" s="75" t="e">
        <f t="shared" si="246"/>
        <v>#REF!</v>
      </c>
      <c r="O5061" s="13"/>
      <c r="P5061" s="74"/>
      <c r="Q5061" s="26"/>
      <c r="R5061" s="75"/>
    </row>
    <row r="5062" spans="7:18" x14ac:dyDescent="0.25">
      <c r="G5062" s="13"/>
      <c r="H5062" s="13"/>
      <c r="I5062" s="13">
        <v>503.40000000003801</v>
      </c>
      <c r="J5062" s="74">
        <f t="shared" si="245"/>
        <v>20.975000000001582</v>
      </c>
      <c r="K5062" s="26" t="e">
        <f t="shared" si="244"/>
        <v>#REF!</v>
      </c>
      <c r="L5062" s="75" t="e">
        <f t="shared" si="246"/>
        <v>#REF!</v>
      </c>
      <c r="O5062" s="13"/>
      <c r="P5062" s="74"/>
      <c r="Q5062" s="26"/>
      <c r="R5062" s="75"/>
    </row>
    <row r="5063" spans="7:18" x14ac:dyDescent="0.25">
      <c r="G5063" s="13"/>
      <c r="H5063" s="13"/>
      <c r="I5063" s="13">
        <v>503.50000000003803</v>
      </c>
      <c r="J5063" s="74">
        <f t="shared" si="245"/>
        <v>20.979166666668252</v>
      </c>
      <c r="K5063" s="26" t="e">
        <f t="shared" si="244"/>
        <v>#REF!</v>
      </c>
      <c r="L5063" s="75" t="e">
        <f t="shared" si="246"/>
        <v>#REF!</v>
      </c>
      <c r="O5063" s="13"/>
      <c r="P5063" s="74"/>
      <c r="Q5063" s="26"/>
      <c r="R5063" s="75"/>
    </row>
    <row r="5064" spans="7:18" x14ac:dyDescent="0.25">
      <c r="G5064" s="13"/>
      <c r="H5064" s="13"/>
      <c r="I5064" s="13">
        <v>503.60000000003799</v>
      </c>
      <c r="J5064" s="74">
        <f t="shared" si="245"/>
        <v>20.983333333334915</v>
      </c>
      <c r="K5064" s="26" t="e">
        <f t="shared" si="244"/>
        <v>#REF!</v>
      </c>
      <c r="L5064" s="75" t="e">
        <f t="shared" si="246"/>
        <v>#REF!</v>
      </c>
      <c r="O5064" s="13"/>
      <c r="P5064" s="74"/>
      <c r="Q5064" s="26"/>
      <c r="R5064" s="75"/>
    </row>
    <row r="5065" spans="7:18" x14ac:dyDescent="0.25">
      <c r="G5065" s="13"/>
      <c r="H5065" s="13"/>
      <c r="I5065" s="13">
        <v>503.70000000003802</v>
      </c>
      <c r="J5065" s="74">
        <f t="shared" si="245"/>
        <v>20.987500000001585</v>
      </c>
      <c r="K5065" s="26" t="e">
        <f t="shared" si="244"/>
        <v>#REF!</v>
      </c>
      <c r="L5065" s="75" t="e">
        <f t="shared" si="246"/>
        <v>#REF!</v>
      </c>
      <c r="O5065" s="13"/>
      <c r="P5065" s="74"/>
      <c r="Q5065" s="26"/>
      <c r="R5065" s="75"/>
    </row>
    <row r="5066" spans="7:18" x14ac:dyDescent="0.25">
      <c r="G5066" s="13"/>
      <c r="H5066" s="13"/>
      <c r="I5066" s="13">
        <v>503.80000000003798</v>
      </c>
      <c r="J5066" s="74">
        <f t="shared" si="245"/>
        <v>20.991666666668248</v>
      </c>
      <c r="K5066" s="26" t="e">
        <f t="shared" si="244"/>
        <v>#REF!</v>
      </c>
      <c r="L5066" s="75" t="e">
        <f t="shared" si="246"/>
        <v>#REF!</v>
      </c>
      <c r="O5066" s="13"/>
      <c r="P5066" s="74"/>
      <c r="Q5066" s="26"/>
      <c r="R5066" s="75"/>
    </row>
    <row r="5067" spans="7:18" x14ac:dyDescent="0.25">
      <c r="G5067" s="13"/>
      <c r="H5067" s="13"/>
      <c r="I5067" s="13">
        <v>503.90000000003801</v>
      </c>
      <c r="J5067" s="74">
        <f t="shared" si="245"/>
        <v>20.995833333334918</v>
      </c>
      <c r="K5067" s="26" t="e">
        <f t="shared" si="244"/>
        <v>#REF!</v>
      </c>
      <c r="L5067" s="75" t="e">
        <f t="shared" si="246"/>
        <v>#REF!</v>
      </c>
      <c r="O5067" s="13"/>
      <c r="P5067" s="74"/>
      <c r="Q5067" s="26"/>
      <c r="R5067" s="75"/>
    </row>
    <row r="5068" spans="7:18" x14ac:dyDescent="0.25">
      <c r="G5068" s="13"/>
      <c r="H5068" s="13"/>
      <c r="I5068" s="13">
        <v>504.00000000003803</v>
      </c>
      <c r="J5068" s="74">
        <f t="shared" si="245"/>
        <v>21.000000000001585</v>
      </c>
      <c r="K5068" s="26" t="e">
        <f t="shared" si="244"/>
        <v>#REF!</v>
      </c>
      <c r="L5068" s="75" t="e">
        <f t="shared" si="246"/>
        <v>#REF!</v>
      </c>
      <c r="O5068" s="13"/>
      <c r="P5068" s="74"/>
      <c r="Q5068" s="26"/>
      <c r="R5068" s="75"/>
    </row>
    <row r="5069" spans="7:18" x14ac:dyDescent="0.25">
      <c r="G5069" s="13"/>
      <c r="H5069" s="13"/>
      <c r="I5069" s="13">
        <v>504.10000000003799</v>
      </c>
      <c r="J5069" s="74">
        <f t="shared" si="245"/>
        <v>21.004166666668251</v>
      </c>
      <c r="K5069" s="26" t="e">
        <f t="shared" si="244"/>
        <v>#REF!</v>
      </c>
      <c r="L5069" s="75" t="e">
        <f t="shared" si="246"/>
        <v>#REF!</v>
      </c>
      <c r="O5069" s="13"/>
      <c r="P5069" s="74"/>
      <c r="Q5069" s="26"/>
      <c r="R5069" s="75"/>
    </row>
    <row r="5070" spans="7:18" x14ac:dyDescent="0.25">
      <c r="G5070" s="13"/>
      <c r="H5070" s="13"/>
      <c r="I5070" s="13">
        <v>504.20000000003802</v>
      </c>
      <c r="J5070" s="74">
        <f t="shared" si="245"/>
        <v>21.008333333334917</v>
      </c>
      <c r="K5070" s="26" t="e">
        <f t="shared" si="244"/>
        <v>#REF!</v>
      </c>
      <c r="L5070" s="75" t="e">
        <f t="shared" si="246"/>
        <v>#REF!</v>
      </c>
      <c r="O5070" s="13"/>
      <c r="P5070" s="74"/>
      <c r="Q5070" s="26"/>
      <c r="R5070" s="75"/>
    </row>
    <row r="5071" spans="7:18" x14ac:dyDescent="0.25">
      <c r="G5071" s="13"/>
      <c r="H5071" s="13"/>
      <c r="I5071" s="13">
        <v>504.30000000003798</v>
      </c>
      <c r="J5071" s="74">
        <f t="shared" si="245"/>
        <v>21.012500000001584</v>
      </c>
      <c r="K5071" s="26" t="e">
        <f t="shared" si="244"/>
        <v>#REF!</v>
      </c>
      <c r="L5071" s="75" t="e">
        <f t="shared" si="246"/>
        <v>#REF!</v>
      </c>
      <c r="O5071" s="13"/>
      <c r="P5071" s="74"/>
      <c r="Q5071" s="26"/>
      <c r="R5071" s="75"/>
    </row>
    <row r="5072" spans="7:18" x14ac:dyDescent="0.25">
      <c r="G5072" s="13"/>
      <c r="H5072" s="13"/>
      <c r="I5072" s="13">
        <v>504.40000000003801</v>
      </c>
      <c r="J5072" s="74">
        <f t="shared" si="245"/>
        <v>21.01666666666825</v>
      </c>
      <c r="K5072" s="26" t="e">
        <f t="shared" si="244"/>
        <v>#REF!</v>
      </c>
      <c r="L5072" s="75" t="e">
        <f t="shared" si="246"/>
        <v>#REF!</v>
      </c>
      <c r="O5072" s="13"/>
      <c r="P5072" s="74"/>
      <c r="Q5072" s="26"/>
      <c r="R5072" s="75"/>
    </row>
    <row r="5073" spans="7:18" x14ac:dyDescent="0.25">
      <c r="G5073" s="13"/>
      <c r="H5073" s="13"/>
      <c r="I5073" s="13">
        <v>504.50000000003803</v>
      </c>
      <c r="J5073" s="74">
        <f t="shared" si="245"/>
        <v>21.020833333334917</v>
      </c>
      <c r="K5073" s="26" t="e">
        <f t="shared" si="244"/>
        <v>#REF!</v>
      </c>
      <c r="L5073" s="75" t="e">
        <f t="shared" si="246"/>
        <v>#REF!</v>
      </c>
      <c r="O5073" s="13"/>
      <c r="P5073" s="74"/>
      <c r="Q5073" s="26"/>
      <c r="R5073" s="75"/>
    </row>
    <row r="5074" spans="7:18" x14ac:dyDescent="0.25">
      <c r="G5074" s="13"/>
      <c r="H5074" s="13"/>
      <c r="I5074" s="13">
        <v>504.60000000003799</v>
      </c>
      <c r="J5074" s="74">
        <f t="shared" si="245"/>
        <v>21.025000000001583</v>
      </c>
      <c r="K5074" s="26" t="e">
        <f t="shared" si="244"/>
        <v>#REF!</v>
      </c>
      <c r="L5074" s="75" t="e">
        <f t="shared" si="246"/>
        <v>#REF!</v>
      </c>
      <c r="O5074" s="13"/>
      <c r="P5074" s="74"/>
      <c r="Q5074" s="26"/>
      <c r="R5074" s="75"/>
    </row>
    <row r="5075" spans="7:18" x14ac:dyDescent="0.25">
      <c r="G5075" s="13"/>
      <c r="H5075" s="13"/>
      <c r="I5075" s="13">
        <v>504.70000000003802</v>
      </c>
      <c r="J5075" s="74">
        <f t="shared" si="245"/>
        <v>21.02916666666825</v>
      </c>
      <c r="K5075" s="26" t="e">
        <f t="shared" si="244"/>
        <v>#REF!</v>
      </c>
      <c r="L5075" s="75" t="e">
        <f t="shared" si="246"/>
        <v>#REF!</v>
      </c>
      <c r="O5075" s="13"/>
      <c r="P5075" s="74"/>
      <c r="Q5075" s="26"/>
      <c r="R5075" s="75"/>
    </row>
    <row r="5076" spans="7:18" x14ac:dyDescent="0.25">
      <c r="G5076" s="13"/>
      <c r="H5076" s="13"/>
      <c r="I5076" s="13">
        <v>504.80000000003798</v>
      </c>
      <c r="J5076" s="74">
        <f t="shared" si="245"/>
        <v>21.033333333334916</v>
      </c>
      <c r="K5076" s="26" t="e">
        <f t="shared" si="244"/>
        <v>#REF!</v>
      </c>
      <c r="L5076" s="75" t="e">
        <f t="shared" si="246"/>
        <v>#REF!</v>
      </c>
      <c r="O5076" s="13"/>
      <c r="P5076" s="74"/>
      <c r="Q5076" s="26"/>
      <c r="R5076" s="75"/>
    </row>
    <row r="5077" spans="7:18" x14ac:dyDescent="0.25">
      <c r="G5077" s="13"/>
      <c r="H5077" s="13"/>
      <c r="I5077" s="13">
        <v>504.90000000003801</v>
      </c>
      <c r="J5077" s="74">
        <f t="shared" si="245"/>
        <v>21.037500000001582</v>
      </c>
      <c r="K5077" s="26" t="e">
        <f t="shared" si="244"/>
        <v>#REF!</v>
      </c>
      <c r="L5077" s="75" t="e">
        <f t="shared" si="246"/>
        <v>#REF!</v>
      </c>
      <c r="O5077" s="13"/>
      <c r="P5077" s="74"/>
      <c r="Q5077" s="26"/>
      <c r="R5077" s="75"/>
    </row>
    <row r="5078" spans="7:18" x14ac:dyDescent="0.25">
      <c r="G5078" s="13"/>
      <c r="H5078" s="13"/>
      <c r="I5078" s="13">
        <v>505.00000000003803</v>
      </c>
      <c r="J5078" s="74">
        <f t="shared" si="245"/>
        <v>21.041666666668252</v>
      </c>
      <c r="K5078" s="26" t="e">
        <f t="shared" si="244"/>
        <v>#REF!</v>
      </c>
      <c r="L5078" s="75" t="e">
        <f t="shared" si="246"/>
        <v>#REF!</v>
      </c>
      <c r="O5078" s="13"/>
      <c r="P5078" s="74"/>
      <c r="Q5078" s="26"/>
      <c r="R5078" s="75"/>
    </row>
    <row r="5079" spans="7:18" x14ac:dyDescent="0.25">
      <c r="G5079" s="13"/>
      <c r="H5079" s="13"/>
      <c r="I5079" s="13">
        <v>505.10000000003799</v>
      </c>
      <c r="J5079" s="74">
        <f t="shared" si="245"/>
        <v>21.045833333334915</v>
      </c>
      <c r="K5079" s="26" t="e">
        <f t="shared" si="244"/>
        <v>#REF!</v>
      </c>
      <c r="L5079" s="75" t="e">
        <f t="shared" si="246"/>
        <v>#REF!</v>
      </c>
      <c r="O5079" s="13"/>
      <c r="P5079" s="74"/>
      <c r="Q5079" s="26"/>
      <c r="R5079" s="75"/>
    </row>
    <row r="5080" spans="7:18" x14ac:dyDescent="0.25">
      <c r="G5080" s="13"/>
      <c r="H5080" s="13"/>
      <c r="I5080" s="13">
        <v>505.20000000003802</v>
      </c>
      <c r="J5080" s="74">
        <f t="shared" si="245"/>
        <v>21.050000000001585</v>
      </c>
      <c r="K5080" s="26" t="e">
        <f t="shared" si="244"/>
        <v>#REF!</v>
      </c>
      <c r="L5080" s="75" t="e">
        <f t="shared" si="246"/>
        <v>#REF!</v>
      </c>
      <c r="O5080" s="13"/>
      <c r="P5080" s="74"/>
      <c r="Q5080" s="26"/>
      <c r="R5080" s="75"/>
    </row>
    <row r="5081" spans="7:18" x14ac:dyDescent="0.25">
      <c r="G5081" s="13"/>
      <c r="H5081" s="13"/>
      <c r="I5081" s="13">
        <v>505.30000000003901</v>
      </c>
      <c r="J5081" s="74">
        <f t="shared" si="245"/>
        <v>21.054166666668291</v>
      </c>
      <c r="K5081" s="26" t="e">
        <f t="shared" si="244"/>
        <v>#REF!</v>
      </c>
      <c r="L5081" s="75" t="e">
        <f t="shared" si="246"/>
        <v>#REF!</v>
      </c>
      <c r="O5081" s="13"/>
      <c r="P5081" s="74"/>
      <c r="Q5081" s="26"/>
      <c r="R5081" s="75"/>
    </row>
    <row r="5082" spans="7:18" x14ac:dyDescent="0.25">
      <c r="G5082" s="13"/>
      <c r="H5082" s="13"/>
      <c r="I5082" s="13">
        <v>505.40000000003897</v>
      </c>
      <c r="J5082" s="74">
        <f t="shared" si="245"/>
        <v>21.058333333334957</v>
      </c>
      <c r="K5082" s="26" t="e">
        <f t="shared" si="244"/>
        <v>#REF!</v>
      </c>
      <c r="L5082" s="75" t="e">
        <f t="shared" si="246"/>
        <v>#REF!</v>
      </c>
      <c r="O5082" s="13"/>
      <c r="P5082" s="74"/>
      <c r="Q5082" s="26"/>
      <c r="R5082" s="75"/>
    </row>
    <row r="5083" spans="7:18" x14ac:dyDescent="0.25">
      <c r="G5083" s="13"/>
      <c r="H5083" s="13"/>
      <c r="I5083" s="13">
        <v>505.50000000003899</v>
      </c>
      <c r="J5083" s="74">
        <f t="shared" si="245"/>
        <v>21.062500000001624</v>
      </c>
      <c r="K5083" s="26" t="e">
        <f t="shared" si="244"/>
        <v>#REF!</v>
      </c>
      <c r="L5083" s="75" t="e">
        <f t="shared" si="246"/>
        <v>#REF!</v>
      </c>
      <c r="O5083" s="13"/>
      <c r="P5083" s="74"/>
      <c r="Q5083" s="26"/>
      <c r="R5083" s="75"/>
    </row>
    <row r="5084" spans="7:18" x14ac:dyDescent="0.25">
      <c r="G5084" s="13"/>
      <c r="H5084" s="13"/>
      <c r="I5084" s="13">
        <v>505.60000000003902</v>
      </c>
      <c r="J5084" s="74">
        <f t="shared" si="245"/>
        <v>21.066666666668294</v>
      </c>
      <c r="K5084" s="26" t="e">
        <f t="shared" ref="K5084:K5147" si="247">100%-EXP(-I5084/24*$B$10)</f>
        <v>#REF!</v>
      </c>
      <c r="L5084" s="75" t="e">
        <f t="shared" si="246"/>
        <v>#REF!</v>
      </c>
      <c r="O5084" s="13"/>
      <c r="P5084" s="74"/>
      <c r="Q5084" s="26"/>
      <c r="R5084" s="75"/>
    </row>
    <row r="5085" spans="7:18" x14ac:dyDescent="0.25">
      <c r="G5085" s="13"/>
      <c r="H5085" s="13"/>
      <c r="I5085" s="13">
        <v>505.70000000003898</v>
      </c>
      <c r="J5085" s="74">
        <f t="shared" si="245"/>
        <v>21.070833333334956</v>
      </c>
      <c r="K5085" s="26" t="e">
        <f t="shared" si="247"/>
        <v>#REF!</v>
      </c>
      <c r="L5085" s="75" t="e">
        <f t="shared" si="246"/>
        <v>#REF!</v>
      </c>
      <c r="O5085" s="13"/>
      <c r="P5085" s="74"/>
      <c r="Q5085" s="26"/>
      <c r="R5085" s="75"/>
    </row>
    <row r="5086" spans="7:18" x14ac:dyDescent="0.25">
      <c r="G5086" s="13"/>
      <c r="H5086" s="13"/>
      <c r="I5086" s="13">
        <v>505.80000000003901</v>
      </c>
      <c r="J5086" s="74">
        <f t="shared" si="245"/>
        <v>21.075000000001626</v>
      </c>
      <c r="K5086" s="26" t="e">
        <f t="shared" si="247"/>
        <v>#REF!</v>
      </c>
      <c r="L5086" s="75" t="e">
        <f t="shared" si="246"/>
        <v>#REF!</v>
      </c>
      <c r="O5086" s="13"/>
      <c r="P5086" s="74"/>
      <c r="Q5086" s="26"/>
      <c r="R5086" s="75"/>
    </row>
    <row r="5087" spans="7:18" x14ac:dyDescent="0.25">
      <c r="G5087" s="13"/>
      <c r="H5087" s="13"/>
      <c r="I5087" s="13">
        <v>505.90000000003897</v>
      </c>
      <c r="J5087" s="74">
        <f t="shared" si="245"/>
        <v>21.079166666668289</v>
      </c>
      <c r="K5087" s="26" t="e">
        <f t="shared" si="247"/>
        <v>#REF!</v>
      </c>
      <c r="L5087" s="75" t="e">
        <f t="shared" si="246"/>
        <v>#REF!</v>
      </c>
      <c r="O5087" s="13"/>
      <c r="P5087" s="74"/>
      <c r="Q5087" s="26"/>
      <c r="R5087" s="75"/>
    </row>
    <row r="5088" spans="7:18" x14ac:dyDescent="0.25">
      <c r="G5088" s="13"/>
      <c r="H5088" s="13"/>
      <c r="I5088" s="13">
        <v>506.00000000003899</v>
      </c>
      <c r="J5088" s="74">
        <f t="shared" si="245"/>
        <v>21.083333333334959</v>
      </c>
      <c r="K5088" s="26" t="e">
        <f t="shared" si="247"/>
        <v>#REF!</v>
      </c>
      <c r="L5088" s="75" t="e">
        <f t="shared" si="246"/>
        <v>#REF!</v>
      </c>
      <c r="O5088" s="13"/>
      <c r="P5088" s="74"/>
      <c r="Q5088" s="26"/>
      <c r="R5088" s="75"/>
    </row>
    <row r="5089" spans="7:18" x14ac:dyDescent="0.25">
      <c r="G5089" s="13"/>
      <c r="H5089" s="13"/>
      <c r="I5089" s="13">
        <v>506.10000000003902</v>
      </c>
      <c r="J5089" s="74">
        <f t="shared" si="245"/>
        <v>21.087500000001626</v>
      </c>
      <c r="K5089" s="26" t="e">
        <f t="shared" si="247"/>
        <v>#REF!</v>
      </c>
      <c r="L5089" s="75" t="e">
        <f t="shared" si="246"/>
        <v>#REF!</v>
      </c>
      <c r="O5089" s="13"/>
      <c r="P5089" s="74"/>
      <c r="Q5089" s="26"/>
      <c r="R5089" s="75"/>
    </row>
    <row r="5090" spans="7:18" x14ac:dyDescent="0.25">
      <c r="G5090" s="13"/>
      <c r="H5090" s="13"/>
      <c r="I5090" s="13">
        <v>506.20000000003898</v>
      </c>
      <c r="J5090" s="74">
        <f t="shared" si="245"/>
        <v>21.091666666668292</v>
      </c>
      <c r="K5090" s="26" t="e">
        <f t="shared" si="247"/>
        <v>#REF!</v>
      </c>
      <c r="L5090" s="75" t="e">
        <f t="shared" si="246"/>
        <v>#REF!</v>
      </c>
      <c r="O5090" s="13"/>
      <c r="P5090" s="74"/>
      <c r="Q5090" s="26"/>
      <c r="R5090" s="75"/>
    </row>
    <row r="5091" spans="7:18" x14ac:dyDescent="0.25">
      <c r="G5091" s="13"/>
      <c r="H5091" s="13"/>
      <c r="I5091" s="13">
        <v>506.30000000003901</v>
      </c>
      <c r="J5091" s="74">
        <f t="shared" si="245"/>
        <v>21.095833333334959</v>
      </c>
      <c r="K5091" s="26" t="e">
        <f t="shared" si="247"/>
        <v>#REF!</v>
      </c>
      <c r="L5091" s="75" t="e">
        <f t="shared" si="246"/>
        <v>#REF!</v>
      </c>
      <c r="O5091" s="13"/>
      <c r="P5091" s="74"/>
      <c r="Q5091" s="26"/>
      <c r="R5091" s="75"/>
    </row>
    <row r="5092" spans="7:18" x14ac:dyDescent="0.25">
      <c r="G5092" s="13"/>
      <c r="H5092" s="13"/>
      <c r="I5092" s="13">
        <v>506.40000000003897</v>
      </c>
      <c r="J5092" s="74">
        <f t="shared" si="245"/>
        <v>21.100000000001625</v>
      </c>
      <c r="K5092" s="26" t="e">
        <f t="shared" si="247"/>
        <v>#REF!</v>
      </c>
      <c r="L5092" s="75" t="e">
        <f t="shared" si="246"/>
        <v>#REF!</v>
      </c>
      <c r="O5092" s="13"/>
      <c r="P5092" s="74"/>
      <c r="Q5092" s="26"/>
      <c r="R5092" s="75"/>
    </row>
    <row r="5093" spans="7:18" x14ac:dyDescent="0.25">
      <c r="G5093" s="13"/>
      <c r="H5093" s="13"/>
      <c r="I5093" s="13">
        <v>506.50000000003899</v>
      </c>
      <c r="J5093" s="74">
        <f t="shared" si="245"/>
        <v>21.104166666668291</v>
      </c>
      <c r="K5093" s="26" t="e">
        <f t="shared" si="247"/>
        <v>#REF!</v>
      </c>
      <c r="L5093" s="75" t="e">
        <f t="shared" si="246"/>
        <v>#REF!</v>
      </c>
      <c r="O5093" s="13"/>
      <c r="P5093" s="74"/>
      <c r="Q5093" s="26"/>
      <c r="R5093" s="75"/>
    </row>
    <row r="5094" spans="7:18" x14ac:dyDescent="0.25">
      <c r="G5094" s="13"/>
      <c r="H5094" s="13"/>
      <c r="I5094" s="13">
        <v>506.60000000003902</v>
      </c>
      <c r="J5094" s="74">
        <f t="shared" si="245"/>
        <v>21.108333333334958</v>
      </c>
      <c r="K5094" s="26" t="e">
        <f t="shared" si="247"/>
        <v>#REF!</v>
      </c>
      <c r="L5094" s="75" t="e">
        <f t="shared" si="246"/>
        <v>#REF!</v>
      </c>
      <c r="O5094" s="13"/>
      <c r="P5094" s="74"/>
      <c r="Q5094" s="26"/>
      <c r="R5094" s="75"/>
    </row>
    <row r="5095" spans="7:18" x14ac:dyDescent="0.25">
      <c r="G5095" s="13"/>
      <c r="H5095" s="13"/>
      <c r="I5095" s="13">
        <v>506.70000000003898</v>
      </c>
      <c r="J5095" s="74">
        <f t="shared" si="245"/>
        <v>21.112500000001624</v>
      </c>
      <c r="K5095" s="26" t="e">
        <f t="shared" si="247"/>
        <v>#REF!</v>
      </c>
      <c r="L5095" s="75" t="e">
        <f t="shared" si="246"/>
        <v>#REF!</v>
      </c>
      <c r="O5095" s="13"/>
      <c r="P5095" s="74"/>
      <c r="Q5095" s="26"/>
      <c r="R5095" s="75"/>
    </row>
    <row r="5096" spans="7:18" x14ac:dyDescent="0.25">
      <c r="G5096" s="13"/>
      <c r="H5096" s="13"/>
      <c r="I5096" s="13">
        <v>506.80000000003901</v>
      </c>
      <c r="J5096" s="74">
        <f t="shared" si="245"/>
        <v>21.116666666668291</v>
      </c>
      <c r="K5096" s="26" t="e">
        <f t="shared" si="247"/>
        <v>#REF!</v>
      </c>
      <c r="L5096" s="75" t="e">
        <f t="shared" si="246"/>
        <v>#REF!</v>
      </c>
      <c r="O5096" s="13"/>
      <c r="P5096" s="74"/>
      <c r="Q5096" s="26"/>
      <c r="R5096" s="75"/>
    </row>
    <row r="5097" spans="7:18" x14ac:dyDescent="0.25">
      <c r="G5097" s="13"/>
      <c r="H5097" s="13"/>
      <c r="I5097" s="13">
        <v>506.90000000003897</v>
      </c>
      <c r="J5097" s="74">
        <f t="shared" si="245"/>
        <v>21.120833333334957</v>
      </c>
      <c r="K5097" s="26" t="e">
        <f t="shared" si="247"/>
        <v>#REF!</v>
      </c>
      <c r="L5097" s="75" t="e">
        <f t="shared" si="246"/>
        <v>#REF!</v>
      </c>
      <c r="O5097" s="13"/>
      <c r="P5097" s="74"/>
      <c r="Q5097" s="26"/>
      <c r="R5097" s="75"/>
    </row>
    <row r="5098" spans="7:18" x14ac:dyDescent="0.25">
      <c r="G5098" s="13"/>
      <c r="H5098" s="13"/>
      <c r="I5098" s="13">
        <v>507.00000000003899</v>
      </c>
      <c r="J5098" s="74">
        <f t="shared" si="245"/>
        <v>21.125000000001624</v>
      </c>
      <c r="K5098" s="26" t="e">
        <f t="shared" si="247"/>
        <v>#REF!</v>
      </c>
      <c r="L5098" s="75" t="e">
        <f t="shared" si="246"/>
        <v>#REF!</v>
      </c>
      <c r="O5098" s="13"/>
      <c r="P5098" s="74"/>
      <c r="Q5098" s="26"/>
      <c r="R5098" s="75"/>
    </row>
    <row r="5099" spans="7:18" x14ac:dyDescent="0.25">
      <c r="G5099" s="13"/>
      <c r="H5099" s="13"/>
      <c r="I5099" s="13">
        <v>507.10000000003902</v>
      </c>
      <c r="J5099" s="74">
        <f t="shared" si="245"/>
        <v>21.129166666668294</v>
      </c>
      <c r="K5099" s="26" t="e">
        <f t="shared" si="247"/>
        <v>#REF!</v>
      </c>
      <c r="L5099" s="75" t="e">
        <f t="shared" si="246"/>
        <v>#REF!</v>
      </c>
      <c r="O5099" s="13"/>
      <c r="P5099" s="74"/>
      <c r="Q5099" s="26"/>
      <c r="R5099" s="75"/>
    </row>
    <row r="5100" spans="7:18" x14ac:dyDescent="0.25">
      <c r="G5100" s="13"/>
      <c r="H5100" s="13"/>
      <c r="I5100" s="13">
        <v>507.20000000003898</v>
      </c>
      <c r="J5100" s="74">
        <f t="shared" si="245"/>
        <v>21.133333333334956</v>
      </c>
      <c r="K5100" s="26" t="e">
        <f t="shared" si="247"/>
        <v>#REF!</v>
      </c>
      <c r="L5100" s="75" t="e">
        <f t="shared" si="246"/>
        <v>#REF!</v>
      </c>
      <c r="O5100" s="13"/>
      <c r="P5100" s="74"/>
      <c r="Q5100" s="26"/>
      <c r="R5100" s="75"/>
    </row>
    <row r="5101" spans="7:18" x14ac:dyDescent="0.25">
      <c r="G5101" s="13"/>
      <c r="H5101" s="13"/>
      <c r="I5101" s="13">
        <v>507.30000000003901</v>
      </c>
      <c r="J5101" s="74">
        <f t="shared" si="245"/>
        <v>21.137500000001626</v>
      </c>
      <c r="K5101" s="26" t="e">
        <f t="shared" si="247"/>
        <v>#REF!</v>
      </c>
      <c r="L5101" s="75" t="e">
        <f t="shared" si="246"/>
        <v>#REF!</v>
      </c>
      <c r="O5101" s="13"/>
      <c r="P5101" s="74"/>
      <c r="Q5101" s="26"/>
      <c r="R5101" s="75"/>
    </row>
    <row r="5102" spans="7:18" x14ac:dyDescent="0.25">
      <c r="G5102" s="13"/>
      <c r="H5102" s="13"/>
      <c r="I5102" s="13">
        <v>507.40000000003897</v>
      </c>
      <c r="J5102" s="74">
        <f t="shared" si="245"/>
        <v>21.141666666668289</v>
      </c>
      <c r="K5102" s="26" t="e">
        <f t="shared" si="247"/>
        <v>#REF!</v>
      </c>
      <c r="L5102" s="75" t="e">
        <f t="shared" si="246"/>
        <v>#REF!</v>
      </c>
      <c r="O5102" s="13"/>
      <c r="P5102" s="74"/>
      <c r="Q5102" s="26"/>
      <c r="R5102" s="75"/>
    </row>
    <row r="5103" spans="7:18" x14ac:dyDescent="0.25">
      <c r="G5103" s="13"/>
      <c r="H5103" s="13"/>
      <c r="I5103" s="13">
        <v>507.50000000003899</v>
      </c>
      <c r="J5103" s="74">
        <f t="shared" si="245"/>
        <v>21.145833333334959</v>
      </c>
      <c r="K5103" s="26" t="e">
        <f t="shared" si="247"/>
        <v>#REF!</v>
      </c>
      <c r="L5103" s="75" t="e">
        <f t="shared" si="246"/>
        <v>#REF!</v>
      </c>
      <c r="O5103" s="13"/>
      <c r="P5103" s="74"/>
      <c r="Q5103" s="26"/>
      <c r="R5103" s="75"/>
    </row>
    <row r="5104" spans="7:18" x14ac:dyDescent="0.25">
      <c r="G5104" s="13"/>
      <c r="H5104" s="13"/>
      <c r="I5104" s="13">
        <v>507.60000000003902</v>
      </c>
      <c r="J5104" s="74">
        <f t="shared" si="245"/>
        <v>21.150000000001626</v>
      </c>
      <c r="K5104" s="26" t="e">
        <f t="shared" si="247"/>
        <v>#REF!</v>
      </c>
      <c r="L5104" s="75" t="e">
        <f t="shared" si="246"/>
        <v>#REF!</v>
      </c>
      <c r="O5104" s="13"/>
      <c r="P5104" s="74"/>
      <c r="Q5104" s="26"/>
      <c r="R5104" s="75"/>
    </row>
    <row r="5105" spans="7:18" x14ac:dyDescent="0.25">
      <c r="G5105" s="13"/>
      <c r="H5105" s="13"/>
      <c r="I5105" s="13">
        <v>507.70000000003898</v>
      </c>
      <c r="J5105" s="74">
        <f t="shared" si="245"/>
        <v>21.154166666668292</v>
      </c>
      <c r="K5105" s="26" t="e">
        <f t="shared" si="247"/>
        <v>#REF!</v>
      </c>
      <c r="L5105" s="75" t="e">
        <f t="shared" si="246"/>
        <v>#REF!</v>
      </c>
      <c r="O5105" s="13"/>
      <c r="P5105" s="74"/>
      <c r="Q5105" s="26"/>
      <c r="R5105" s="75"/>
    </row>
    <row r="5106" spans="7:18" x14ac:dyDescent="0.25">
      <c r="G5106" s="13"/>
      <c r="H5106" s="13"/>
      <c r="I5106" s="13">
        <v>507.80000000003901</v>
      </c>
      <c r="J5106" s="74">
        <f t="shared" si="245"/>
        <v>21.158333333334959</v>
      </c>
      <c r="K5106" s="26" t="e">
        <f t="shared" si="247"/>
        <v>#REF!</v>
      </c>
      <c r="L5106" s="75" t="e">
        <f t="shared" si="246"/>
        <v>#REF!</v>
      </c>
      <c r="O5106" s="13"/>
      <c r="P5106" s="74"/>
      <c r="Q5106" s="26"/>
      <c r="R5106" s="75"/>
    </row>
    <row r="5107" spans="7:18" x14ac:dyDescent="0.25">
      <c r="G5107" s="13"/>
      <c r="H5107" s="13"/>
      <c r="I5107" s="13">
        <v>507.90000000003897</v>
      </c>
      <c r="J5107" s="74">
        <f t="shared" si="245"/>
        <v>21.162500000001625</v>
      </c>
      <c r="K5107" s="26" t="e">
        <f t="shared" si="247"/>
        <v>#REF!</v>
      </c>
      <c r="L5107" s="75" t="e">
        <f t="shared" si="246"/>
        <v>#REF!</v>
      </c>
      <c r="O5107" s="13"/>
      <c r="P5107" s="74"/>
      <c r="Q5107" s="26"/>
      <c r="R5107" s="75"/>
    </row>
    <row r="5108" spans="7:18" x14ac:dyDescent="0.25">
      <c r="G5108" s="13"/>
      <c r="H5108" s="13"/>
      <c r="I5108" s="13">
        <v>508.00000000003899</v>
      </c>
      <c r="J5108" s="74">
        <f t="shared" si="245"/>
        <v>21.166666666668291</v>
      </c>
      <c r="K5108" s="26" t="e">
        <f t="shared" si="247"/>
        <v>#REF!</v>
      </c>
      <c r="L5108" s="75" t="e">
        <f t="shared" si="246"/>
        <v>#REF!</v>
      </c>
      <c r="O5108" s="13"/>
      <c r="P5108" s="74"/>
      <c r="Q5108" s="26"/>
      <c r="R5108" s="75"/>
    </row>
    <row r="5109" spans="7:18" x14ac:dyDescent="0.25">
      <c r="G5109" s="13"/>
      <c r="H5109" s="13"/>
      <c r="I5109" s="13">
        <v>508.10000000003902</v>
      </c>
      <c r="J5109" s="74">
        <f t="shared" si="245"/>
        <v>21.170833333334958</v>
      </c>
      <c r="K5109" s="26" t="e">
        <f t="shared" si="247"/>
        <v>#REF!</v>
      </c>
      <c r="L5109" s="75" t="e">
        <f t="shared" si="246"/>
        <v>#REF!</v>
      </c>
      <c r="O5109" s="13"/>
      <c r="P5109" s="74"/>
      <c r="Q5109" s="26"/>
      <c r="R5109" s="75"/>
    </row>
    <row r="5110" spans="7:18" x14ac:dyDescent="0.25">
      <c r="G5110" s="13"/>
      <c r="H5110" s="13"/>
      <c r="I5110" s="13">
        <v>508.20000000003898</v>
      </c>
      <c r="J5110" s="74">
        <f t="shared" si="245"/>
        <v>21.175000000001624</v>
      </c>
      <c r="K5110" s="26" t="e">
        <f t="shared" si="247"/>
        <v>#REF!</v>
      </c>
      <c r="L5110" s="75" t="e">
        <f t="shared" si="246"/>
        <v>#REF!</v>
      </c>
      <c r="O5110" s="13"/>
      <c r="P5110" s="74"/>
      <c r="Q5110" s="26"/>
      <c r="R5110" s="75"/>
    </row>
    <row r="5111" spans="7:18" x14ac:dyDescent="0.25">
      <c r="G5111" s="13"/>
      <c r="H5111" s="13"/>
      <c r="I5111" s="13">
        <v>508.30000000003901</v>
      </c>
      <c r="J5111" s="74">
        <f t="shared" si="245"/>
        <v>21.179166666668291</v>
      </c>
      <c r="K5111" s="26" t="e">
        <f t="shared" si="247"/>
        <v>#REF!</v>
      </c>
      <c r="L5111" s="75" t="e">
        <f t="shared" si="246"/>
        <v>#REF!</v>
      </c>
      <c r="O5111" s="13"/>
      <c r="P5111" s="74"/>
      <c r="Q5111" s="26"/>
      <c r="R5111" s="75"/>
    </row>
    <row r="5112" spans="7:18" x14ac:dyDescent="0.25">
      <c r="G5112" s="13"/>
      <c r="H5112" s="13"/>
      <c r="I5112" s="13">
        <v>508.40000000003897</v>
      </c>
      <c r="J5112" s="74">
        <f t="shared" si="245"/>
        <v>21.183333333334957</v>
      </c>
      <c r="K5112" s="26" t="e">
        <f t="shared" si="247"/>
        <v>#REF!</v>
      </c>
      <c r="L5112" s="75" t="e">
        <f t="shared" si="246"/>
        <v>#REF!</v>
      </c>
      <c r="O5112" s="13"/>
      <c r="P5112" s="74"/>
      <c r="Q5112" s="26"/>
      <c r="R5112" s="75"/>
    </row>
    <row r="5113" spans="7:18" x14ac:dyDescent="0.25">
      <c r="G5113" s="13"/>
      <c r="H5113" s="13"/>
      <c r="I5113" s="13">
        <v>508.50000000003899</v>
      </c>
      <c r="J5113" s="74">
        <f t="shared" si="245"/>
        <v>21.187500000001624</v>
      </c>
      <c r="K5113" s="26" t="e">
        <f t="shared" si="247"/>
        <v>#REF!</v>
      </c>
      <c r="L5113" s="75" t="e">
        <f t="shared" si="246"/>
        <v>#REF!</v>
      </c>
      <c r="O5113" s="13"/>
      <c r="P5113" s="74"/>
      <c r="Q5113" s="26"/>
      <c r="R5113" s="75"/>
    </row>
    <row r="5114" spans="7:18" x14ac:dyDescent="0.25">
      <c r="G5114" s="13"/>
      <c r="H5114" s="13"/>
      <c r="I5114" s="13">
        <v>508.60000000003902</v>
      </c>
      <c r="J5114" s="74">
        <f t="shared" si="245"/>
        <v>21.191666666668294</v>
      </c>
      <c r="K5114" s="26" t="e">
        <f t="shared" si="247"/>
        <v>#REF!</v>
      </c>
      <c r="L5114" s="75" t="e">
        <f t="shared" si="246"/>
        <v>#REF!</v>
      </c>
      <c r="O5114" s="13"/>
      <c r="P5114" s="74"/>
      <c r="Q5114" s="26"/>
      <c r="R5114" s="75"/>
    </row>
    <row r="5115" spans="7:18" x14ac:dyDescent="0.25">
      <c r="G5115" s="13"/>
      <c r="H5115" s="13"/>
      <c r="I5115" s="13">
        <v>508.70000000003898</v>
      </c>
      <c r="J5115" s="74">
        <f t="shared" si="245"/>
        <v>21.195833333334956</v>
      </c>
      <c r="K5115" s="26" t="e">
        <f t="shared" si="247"/>
        <v>#REF!</v>
      </c>
      <c r="L5115" s="75" t="e">
        <f t="shared" si="246"/>
        <v>#REF!</v>
      </c>
      <c r="O5115" s="13"/>
      <c r="P5115" s="74"/>
      <c r="Q5115" s="26"/>
      <c r="R5115" s="75"/>
    </row>
    <row r="5116" spans="7:18" x14ac:dyDescent="0.25">
      <c r="G5116" s="13"/>
      <c r="H5116" s="13"/>
      <c r="I5116" s="13">
        <v>508.80000000003901</v>
      </c>
      <c r="J5116" s="74">
        <f t="shared" si="245"/>
        <v>21.200000000001626</v>
      </c>
      <c r="K5116" s="26" t="e">
        <f t="shared" si="247"/>
        <v>#REF!</v>
      </c>
      <c r="L5116" s="75" t="e">
        <f t="shared" si="246"/>
        <v>#REF!</v>
      </c>
      <c r="O5116" s="13"/>
      <c r="P5116" s="74"/>
      <c r="Q5116" s="26"/>
      <c r="R5116" s="75"/>
    </row>
    <row r="5117" spans="7:18" x14ac:dyDescent="0.25">
      <c r="G5117" s="13"/>
      <c r="H5117" s="13"/>
      <c r="I5117" s="13">
        <v>508.90000000003897</v>
      </c>
      <c r="J5117" s="74">
        <f t="shared" si="245"/>
        <v>21.204166666668289</v>
      </c>
      <c r="K5117" s="26" t="e">
        <f t="shared" si="247"/>
        <v>#REF!</v>
      </c>
      <c r="L5117" s="75" t="e">
        <f t="shared" si="246"/>
        <v>#REF!</v>
      </c>
      <c r="O5117" s="13"/>
      <c r="P5117" s="74"/>
      <c r="Q5117" s="26"/>
      <c r="R5117" s="75"/>
    </row>
    <row r="5118" spans="7:18" x14ac:dyDescent="0.25">
      <c r="G5118" s="13"/>
      <c r="H5118" s="13"/>
      <c r="I5118" s="13">
        <v>509.00000000003899</v>
      </c>
      <c r="J5118" s="74">
        <f t="shared" si="245"/>
        <v>21.208333333334959</v>
      </c>
      <c r="K5118" s="26" t="e">
        <f t="shared" si="247"/>
        <v>#REF!</v>
      </c>
      <c r="L5118" s="75" t="e">
        <f t="shared" si="246"/>
        <v>#REF!</v>
      </c>
      <c r="O5118" s="13"/>
      <c r="P5118" s="74"/>
      <c r="Q5118" s="26"/>
      <c r="R5118" s="75"/>
    </row>
    <row r="5119" spans="7:18" x14ac:dyDescent="0.25">
      <c r="G5119" s="13"/>
      <c r="H5119" s="13"/>
      <c r="I5119" s="13">
        <v>509.10000000003902</v>
      </c>
      <c r="J5119" s="74">
        <f t="shared" si="245"/>
        <v>21.212500000001626</v>
      </c>
      <c r="K5119" s="26" t="e">
        <f t="shared" si="247"/>
        <v>#REF!</v>
      </c>
      <c r="L5119" s="75" t="e">
        <f t="shared" si="246"/>
        <v>#REF!</v>
      </c>
      <c r="O5119" s="13"/>
      <c r="P5119" s="74"/>
      <c r="Q5119" s="26"/>
      <c r="R5119" s="75"/>
    </row>
    <row r="5120" spans="7:18" x14ac:dyDescent="0.25">
      <c r="G5120" s="13"/>
      <c r="H5120" s="13"/>
      <c r="I5120" s="13">
        <v>509.20000000003898</v>
      </c>
      <c r="J5120" s="74">
        <f t="shared" si="245"/>
        <v>21.216666666668292</v>
      </c>
      <c r="K5120" s="26" t="e">
        <f t="shared" si="247"/>
        <v>#REF!</v>
      </c>
      <c r="L5120" s="75" t="e">
        <f t="shared" si="246"/>
        <v>#REF!</v>
      </c>
      <c r="O5120" s="13"/>
      <c r="P5120" s="74"/>
      <c r="Q5120" s="26"/>
      <c r="R5120" s="75"/>
    </row>
    <row r="5121" spans="7:18" x14ac:dyDescent="0.25">
      <c r="G5121" s="13"/>
      <c r="H5121" s="13"/>
      <c r="I5121" s="13">
        <v>509.30000000003901</v>
      </c>
      <c r="J5121" s="74">
        <f t="shared" si="245"/>
        <v>21.220833333334959</v>
      </c>
      <c r="K5121" s="26" t="e">
        <f t="shared" si="247"/>
        <v>#REF!</v>
      </c>
      <c r="L5121" s="75" t="e">
        <f t="shared" si="246"/>
        <v>#REF!</v>
      </c>
      <c r="O5121" s="13"/>
      <c r="P5121" s="74"/>
      <c r="Q5121" s="26"/>
      <c r="R5121" s="75"/>
    </row>
    <row r="5122" spans="7:18" x14ac:dyDescent="0.25">
      <c r="G5122" s="13"/>
      <c r="H5122" s="13"/>
      <c r="I5122" s="13">
        <v>509.40000000003897</v>
      </c>
      <c r="J5122" s="74">
        <f t="shared" si="245"/>
        <v>21.225000000001625</v>
      </c>
      <c r="K5122" s="26" t="e">
        <f t="shared" si="247"/>
        <v>#REF!</v>
      </c>
      <c r="L5122" s="75" t="e">
        <f t="shared" si="246"/>
        <v>#REF!</v>
      </c>
      <c r="O5122" s="13"/>
      <c r="P5122" s="74"/>
      <c r="Q5122" s="26"/>
      <c r="R5122" s="75"/>
    </row>
    <row r="5123" spans="7:18" x14ac:dyDescent="0.25">
      <c r="G5123" s="13"/>
      <c r="H5123" s="13"/>
      <c r="I5123" s="13">
        <v>509.50000000003899</v>
      </c>
      <c r="J5123" s="74">
        <f t="shared" ref="J5123:J5186" si="248">I5123/24</f>
        <v>21.229166666668291</v>
      </c>
      <c r="K5123" s="26" t="e">
        <f t="shared" si="247"/>
        <v>#REF!</v>
      </c>
      <c r="L5123" s="75" t="e">
        <f t="shared" ref="L5123:L5186" si="249">K5123-K5122</f>
        <v>#REF!</v>
      </c>
      <c r="O5123" s="13"/>
      <c r="P5123" s="74"/>
      <c r="Q5123" s="26"/>
      <c r="R5123" s="75"/>
    </row>
    <row r="5124" spans="7:18" x14ac:dyDescent="0.25">
      <c r="G5124" s="13"/>
      <c r="H5124" s="13"/>
      <c r="I5124" s="13">
        <v>509.60000000003902</v>
      </c>
      <c r="J5124" s="74">
        <f t="shared" si="248"/>
        <v>21.233333333334958</v>
      </c>
      <c r="K5124" s="26" t="e">
        <f t="shared" si="247"/>
        <v>#REF!</v>
      </c>
      <c r="L5124" s="75" t="e">
        <f t="shared" si="249"/>
        <v>#REF!</v>
      </c>
      <c r="O5124" s="13"/>
      <c r="P5124" s="74"/>
      <c r="Q5124" s="26"/>
      <c r="R5124" s="75"/>
    </row>
    <row r="5125" spans="7:18" x14ac:dyDescent="0.25">
      <c r="G5125" s="13"/>
      <c r="H5125" s="13"/>
      <c r="I5125" s="13">
        <v>509.70000000004001</v>
      </c>
      <c r="J5125" s="74">
        <f t="shared" si="248"/>
        <v>21.237500000001667</v>
      </c>
      <c r="K5125" s="26" t="e">
        <f t="shared" si="247"/>
        <v>#REF!</v>
      </c>
      <c r="L5125" s="75" t="e">
        <f t="shared" si="249"/>
        <v>#REF!</v>
      </c>
      <c r="O5125" s="13"/>
      <c r="P5125" s="74"/>
      <c r="Q5125" s="26"/>
      <c r="R5125" s="75"/>
    </row>
    <row r="5126" spans="7:18" x14ac:dyDescent="0.25">
      <c r="G5126" s="13"/>
      <c r="H5126" s="13"/>
      <c r="I5126" s="13">
        <v>509.80000000003997</v>
      </c>
      <c r="J5126" s="74">
        <f t="shared" si="248"/>
        <v>21.241666666668333</v>
      </c>
      <c r="K5126" s="26" t="e">
        <f t="shared" si="247"/>
        <v>#REF!</v>
      </c>
      <c r="L5126" s="75" t="e">
        <f t="shared" si="249"/>
        <v>#REF!</v>
      </c>
      <c r="O5126" s="13"/>
      <c r="P5126" s="74"/>
      <c r="Q5126" s="26"/>
      <c r="R5126" s="75"/>
    </row>
    <row r="5127" spans="7:18" x14ac:dyDescent="0.25">
      <c r="G5127" s="13"/>
      <c r="H5127" s="13"/>
      <c r="I5127" s="13">
        <v>509.90000000004</v>
      </c>
      <c r="J5127" s="74">
        <f t="shared" si="248"/>
        <v>21.245833333335</v>
      </c>
      <c r="K5127" s="26" t="e">
        <f t="shared" si="247"/>
        <v>#REF!</v>
      </c>
      <c r="L5127" s="75" t="e">
        <f t="shared" si="249"/>
        <v>#REF!</v>
      </c>
      <c r="O5127" s="13"/>
      <c r="P5127" s="74"/>
      <c r="Q5127" s="26"/>
      <c r="R5127" s="75"/>
    </row>
    <row r="5128" spans="7:18" x14ac:dyDescent="0.25">
      <c r="G5128" s="13"/>
      <c r="H5128" s="13"/>
      <c r="I5128" s="13">
        <v>510.00000000004002</v>
      </c>
      <c r="J5128" s="74">
        <f t="shared" si="248"/>
        <v>21.250000000001666</v>
      </c>
      <c r="K5128" s="26" t="e">
        <f t="shared" si="247"/>
        <v>#REF!</v>
      </c>
      <c r="L5128" s="75" t="e">
        <f t="shared" si="249"/>
        <v>#REF!</v>
      </c>
      <c r="O5128" s="13"/>
      <c r="P5128" s="74"/>
      <c r="Q5128" s="26"/>
      <c r="R5128" s="75"/>
    </row>
    <row r="5129" spans="7:18" x14ac:dyDescent="0.25">
      <c r="G5129" s="13"/>
      <c r="H5129" s="13"/>
      <c r="I5129" s="13">
        <v>510.10000000003998</v>
      </c>
      <c r="J5129" s="74">
        <f t="shared" si="248"/>
        <v>21.254166666668333</v>
      </c>
      <c r="K5129" s="26" t="e">
        <f t="shared" si="247"/>
        <v>#REF!</v>
      </c>
      <c r="L5129" s="75" t="e">
        <f t="shared" si="249"/>
        <v>#REF!</v>
      </c>
      <c r="O5129" s="13"/>
      <c r="P5129" s="74"/>
      <c r="Q5129" s="26"/>
      <c r="R5129" s="75"/>
    </row>
    <row r="5130" spans="7:18" x14ac:dyDescent="0.25">
      <c r="G5130" s="13"/>
      <c r="H5130" s="13"/>
      <c r="I5130" s="13">
        <v>510.20000000004001</v>
      </c>
      <c r="J5130" s="74">
        <f t="shared" si="248"/>
        <v>21.258333333334999</v>
      </c>
      <c r="K5130" s="26" t="e">
        <f t="shared" si="247"/>
        <v>#REF!</v>
      </c>
      <c r="L5130" s="75" t="e">
        <f t="shared" si="249"/>
        <v>#REF!</v>
      </c>
      <c r="O5130" s="13"/>
      <c r="P5130" s="74"/>
      <c r="Q5130" s="26"/>
      <c r="R5130" s="75"/>
    </row>
    <row r="5131" spans="7:18" x14ac:dyDescent="0.25">
      <c r="G5131" s="13"/>
      <c r="H5131" s="13"/>
      <c r="I5131" s="13">
        <v>510.30000000003997</v>
      </c>
      <c r="J5131" s="74">
        <f t="shared" si="248"/>
        <v>21.262500000001666</v>
      </c>
      <c r="K5131" s="26" t="e">
        <f t="shared" si="247"/>
        <v>#REF!</v>
      </c>
      <c r="L5131" s="75" t="e">
        <f t="shared" si="249"/>
        <v>#REF!</v>
      </c>
      <c r="O5131" s="13"/>
      <c r="P5131" s="74"/>
      <c r="Q5131" s="26"/>
      <c r="R5131" s="75"/>
    </row>
    <row r="5132" spans="7:18" x14ac:dyDescent="0.25">
      <c r="G5132" s="13"/>
      <c r="H5132" s="13"/>
      <c r="I5132" s="13">
        <v>510.40000000004</v>
      </c>
      <c r="J5132" s="74">
        <f t="shared" si="248"/>
        <v>21.266666666668332</v>
      </c>
      <c r="K5132" s="26" t="e">
        <f t="shared" si="247"/>
        <v>#REF!</v>
      </c>
      <c r="L5132" s="75" t="e">
        <f t="shared" si="249"/>
        <v>#REF!</v>
      </c>
      <c r="O5132" s="13"/>
      <c r="P5132" s="74"/>
      <c r="Q5132" s="26"/>
      <c r="R5132" s="75"/>
    </row>
    <row r="5133" spans="7:18" x14ac:dyDescent="0.25">
      <c r="G5133" s="13"/>
      <c r="H5133" s="13"/>
      <c r="I5133" s="13">
        <v>510.50000000004002</v>
      </c>
      <c r="J5133" s="74">
        <f t="shared" si="248"/>
        <v>21.270833333335002</v>
      </c>
      <c r="K5133" s="26" t="e">
        <f t="shared" si="247"/>
        <v>#REF!</v>
      </c>
      <c r="L5133" s="75" t="e">
        <f t="shared" si="249"/>
        <v>#REF!</v>
      </c>
      <c r="O5133" s="13"/>
      <c r="P5133" s="74"/>
      <c r="Q5133" s="26"/>
      <c r="R5133" s="75"/>
    </row>
    <row r="5134" spans="7:18" x14ac:dyDescent="0.25">
      <c r="G5134" s="13"/>
      <c r="H5134" s="13"/>
      <c r="I5134" s="13">
        <v>510.60000000003998</v>
      </c>
      <c r="J5134" s="74">
        <f t="shared" si="248"/>
        <v>21.275000000001665</v>
      </c>
      <c r="K5134" s="26" t="e">
        <f t="shared" si="247"/>
        <v>#REF!</v>
      </c>
      <c r="L5134" s="75" t="e">
        <f t="shared" si="249"/>
        <v>#REF!</v>
      </c>
      <c r="O5134" s="13"/>
      <c r="P5134" s="74"/>
      <c r="Q5134" s="26"/>
      <c r="R5134" s="75"/>
    </row>
    <row r="5135" spans="7:18" x14ac:dyDescent="0.25">
      <c r="G5135" s="13"/>
      <c r="H5135" s="13"/>
      <c r="I5135" s="13">
        <v>510.70000000004001</v>
      </c>
      <c r="J5135" s="74">
        <f t="shared" si="248"/>
        <v>21.279166666668335</v>
      </c>
      <c r="K5135" s="26" t="e">
        <f t="shared" si="247"/>
        <v>#REF!</v>
      </c>
      <c r="L5135" s="75" t="e">
        <f t="shared" si="249"/>
        <v>#REF!</v>
      </c>
      <c r="O5135" s="13"/>
      <c r="P5135" s="74"/>
      <c r="Q5135" s="26"/>
      <c r="R5135" s="75"/>
    </row>
    <row r="5136" spans="7:18" x14ac:dyDescent="0.25">
      <c r="G5136" s="13"/>
      <c r="H5136" s="13"/>
      <c r="I5136" s="13">
        <v>510.80000000003997</v>
      </c>
      <c r="J5136" s="74">
        <f t="shared" si="248"/>
        <v>21.283333333334998</v>
      </c>
      <c r="K5136" s="26" t="e">
        <f t="shared" si="247"/>
        <v>#REF!</v>
      </c>
      <c r="L5136" s="75" t="e">
        <f t="shared" si="249"/>
        <v>#REF!</v>
      </c>
      <c r="O5136" s="13"/>
      <c r="P5136" s="74"/>
      <c r="Q5136" s="26"/>
      <c r="R5136" s="75"/>
    </row>
    <row r="5137" spans="7:18" x14ac:dyDescent="0.25">
      <c r="G5137" s="13"/>
      <c r="H5137" s="13"/>
      <c r="I5137" s="13">
        <v>510.90000000004</v>
      </c>
      <c r="J5137" s="74">
        <f t="shared" si="248"/>
        <v>21.287500000001668</v>
      </c>
      <c r="K5137" s="26" t="e">
        <f t="shared" si="247"/>
        <v>#REF!</v>
      </c>
      <c r="L5137" s="75" t="e">
        <f t="shared" si="249"/>
        <v>#REF!</v>
      </c>
      <c r="O5137" s="13"/>
      <c r="P5137" s="74"/>
      <c r="Q5137" s="26"/>
      <c r="R5137" s="75"/>
    </row>
    <row r="5138" spans="7:18" x14ac:dyDescent="0.25">
      <c r="G5138" s="13"/>
      <c r="H5138" s="13"/>
      <c r="I5138" s="13">
        <v>511.00000000004002</v>
      </c>
      <c r="J5138" s="74">
        <f t="shared" si="248"/>
        <v>21.291666666668334</v>
      </c>
      <c r="K5138" s="26" t="e">
        <f t="shared" si="247"/>
        <v>#REF!</v>
      </c>
      <c r="L5138" s="75" t="e">
        <f t="shared" si="249"/>
        <v>#REF!</v>
      </c>
      <c r="O5138" s="13"/>
      <c r="P5138" s="74"/>
      <c r="Q5138" s="26"/>
      <c r="R5138" s="75"/>
    </row>
    <row r="5139" spans="7:18" x14ac:dyDescent="0.25">
      <c r="G5139" s="13"/>
      <c r="H5139" s="13"/>
      <c r="I5139" s="13">
        <v>511.10000000003998</v>
      </c>
      <c r="J5139" s="74">
        <f t="shared" si="248"/>
        <v>21.295833333335001</v>
      </c>
      <c r="K5139" s="26" t="e">
        <f t="shared" si="247"/>
        <v>#REF!</v>
      </c>
      <c r="L5139" s="75" t="e">
        <f t="shared" si="249"/>
        <v>#REF!</v>
      </c>
      <c r="O5139" s="13"/>
      <c r="P5139" s="74"/>
      <c r="Q5139" s="26"/>
      <c r="R5139" s="75"/>
    </row>
    <row r="5140" spans="7:18" x14ac:dyDescent="0.25">
      <c r="G5140" s="13"/>
      <c r="H5140" s="13"/>
      <c r="I5140" s="13">
        <v>511.20000000004001</v>
      </c>
      <c r="J5140" s="74">
        <f t="shared" si="248"/>
        <v>21.300000000001667</v>
      </c>
      <c r="K5140" s="26" t="e">
        <f t="shared" si="247"/>
        <v>#REF!</v>
      </c>
      <c r="L5140" s="75" t="e">
        <f t="shared" si="249"/>
        <v>#REF!</v>
      </c>
      <c r="O5140" s="13"/>
      <c r="P5140" s="74"/>
      <c r="Q5140" s="26"/>
      <c r="R5140" s="75"/>
    </row>
    <row r="5141" spans="7:18" x14ac:dyDescent="0.25">
      <c r="G5141" s="13"/>
      <c r="H5141" s="13"/>
      <c r="I5141" s="13">
        <v>511.30000000003997</v>
      </c>
      <c r="J5141" s="74">
        <f t="shared" si="248"/>
        <v>21.304166666668333</v>
      </c>
      <c r="K5141" s="26" t="e">
        <f t="shared" si="247"/>
        <v>#REF!</v>
      </c>
      <c r="L5141" s="75" t="e">
        <f t="shared" si="249"/>
        <v>#REF!</v>
      </c>
      <c r="O5141" s="13"/>
      <c r="P5141" s="74"/>
      <c r="Q5141" s="26"/>
      <c r="R5141" s="75"/>
    </row>
    <row r="5142" spans="7:18" x14ac:dyDescent="0.25">
      <c r="G5142" s="13"/>
      <c r="H5142" s="13"/>
      <c r="I5142" s="13">
        <v>511.40000000004</v>
      </c>
      <c r="J5142" s="74">
        <f t="shared" si="248"/>
        <v>21.308333333335</v>
      </c>
      <c r="K5142" s="26" t="e">
        <f t="shared" si="247"/>
        <v>#REF!</v>
      </c>
      <c r="L5142" s="75" t="e">
        <f t="shared" si="249"/>
        <v>#REF!</v>
      </c>
      <c r="O5142" s="13"/>
      <c r="P5142" s="74"/>
      <c r="Q5142" s="26"/>
      <c r="R5142" s="75"/>
    </row>
    <row r="5143" spans="7:18" x14ac:dyDescent="0.25">
      <c r="G5143" s="13"/>
      <c r="H5143" s="13"/>
      <c r="I5143" s="13">
        <v>511.50000000004002</v>
      </c>
      <c r="J5143" s="74">
        <f t="shared" si="248"/>
        <v>21.312500000001666</v>
      </c>
      <c r="K5143" s="26" t="e">
        <f t="shared" si="247"/>
        <v>#REF!</v>
      </c>
      <c r="L5143" s="75" t="e">
        <f t="shared" si="249"/>
        <v>#REF!</v>
      </c>
      <c r="O5143" s="13"/>
      <c r="P5143" s="74"/>
      <c r="Q5143" s="26"/>
      <c r="R5143" s="75"/>
    </row>
    <row r="5144" spans="7:18" x14ac:dyDescent="0.25">
      <c r="G5144" s="13"/>
      <c r="H5144" s="13"/>
      <c r="I5144" s="13">
        <v>511.60000000003998</v>
      </c>
      <c r="J5144" s="74">
        <f t="shared" si="248"/>
        <v>21.316666666668333</v>
      </c>
      <c r="K5144" s="26" t="e">
        <f t="shared" si="247"/>
        <v>#REF!</v>
      </c>
      <c r="L5144" s="75" t="e">
        <f t="shared" si="249"/>
        <v>#REF!</v>
      </c>
      <c r="O5144" s="13"/>
      <c r="P5144" s="74"/>
      <c r="Q5144" s="26"/>
      <c r="R5144" s="75"/>
    </row>
    <row r="5145" spans="7:18" x14ac:dyDescent="0.25">
      <c r="G5145" s="13"/>
      <c r="H5145" s="13"/>
      <c r="I5145" s="13">
        <v>511.70000000004001</v>
      </c>
      <c r="J5145" s="74">
        <f t="shared" si="248"/>
        <v>21.320833333334999</v>
      </c>
      <c r="K5145" s="26" t="e">
        <f t="shared" si="247"/>
        <v>#REF!</v>
      </c>
      <c r="L5145" s="75" t="e">
        <f t="shared" si="249"/>
        <v>#REF!</v>
      </c>
      <c r="O5145" s="13"/>
      <c r="P5145" s="74"/>
      <c r="Q5145" s="26"/>
      <c r="R5145" s="75"/>
    </row>
    <row r="5146" spans="7:18" x14ac:dyDescent="0.25">
      <c r="G5146" s="13"/>
      <c r="H5146" s="13"/>
      <c r="I5146" s="13">
        <v>511.80000000003997</v>
      </c>
      <c r="J5146" s="74">
        <f t="shared" si="248"/>
        <v>21.325000000001666</v>
      </c>
      <c r="K5146" s="26" t="e">
        <f t="shared" si="247"/>
        <v>#REF!</v>
      </c>
      <c r="L5146" s="75" t="e">
        <f t="shared" si="249"/>
        <v>#REF!</v>
      </c>
      <c r="O5146" s="13"/>
      <c r="P5146" s="74"/>
      <c r="Q5146" s="26"/>
      <c r="R5146" s="75"/>
    </row>
    <row r="5147" spans="7:18" x14ac:dyDescent="0.25">
      <c r="G5147" s="13"/>
      <c r="H5147" s="13"/>
      <c r="I5147" s="13">
        <v>511.90000000004</v>
      </c>
      <c r="J5147" s="74">
        <f t="shared" si="248"/>
        <v>21.329166666668332</v>
      </c>
      <c r="K5147" s="26" t="e">
        <f t="shared" si="247"/>
        <v>#REF!</v>
      </c>
      <c r="L5147" s="75" t="e">
        <f t="shared" si="249"/>
        <v>#REF!</v>
      </c>
      <c r="O5147" s="13"/>
      <c r="P5147" s="74"/>
      <c r="Q5147" s="26"/>
      <c r="R5147" s="75"/>
    </row>
    <row r="5148" spans="7:18" x14ac:dyDescent="0.25">
      <c r="G5148" s="13"/>
      <c r="H5148" s="13"/>
      <c r="I5148" s="13">
        <v>512.00000000004002</v>
      </c>
      <c r="J5148" s="74">
        <f t="shared" si="248"/>
        <v>21.333333333335002</v>
      </c>
      <c r="K5148" s="26" t="e">
        <f t="shared" ref="K5148:K5211" si="250">100%-EXP(-I5148/24*$B$10)</f>
        <v>#REF!</v>
      </c>
      <c r="L5148" s="75" t="e">
        <f t="shared" si="249"/>
        <v>#REF!</v>
      </c>
      <c r="O5148" s="13"/>
      <c r="P5148" s="74"/>
      <c r="Q5148" s="26"/>
      <c r="R5148" s="75"/>
    </row>
    <row r="5149" spans="7:18" x14ac:dyDescent="0.25">
      <c r="G5149" s="13"/>
      <c r="H5149" s="13"/>
      <c r="I5149" s="13">
        <v>512.10000000004004</v>
      </c>
      <c r="J5149" s="74">
        <f t="shared" si="248"/>
        <v>21.337500000001668</v>
      </c>
      <c r="K5149" s="26" t="e">
        <f t="shared" si="250"/>
        <v>#REF!</v>
      </c>
      <c r="L5149" s="75" t="e">
        <f t="shared" si="249"/>
        <v>#REF!</v>
      </c>
      <c r="O5149" s="13"/>
      <c r="P5149" s="74"/>
      <c r="Q5149" s="26"/>
      <c r="R5149" s="75"/>
    </row>
    <row r="5150" spans="7:18" x14ac:dyDescent="0.25">
      <c r="G5150" s="13"/>
      <c r="H5150" s="13"/>
      <c r="I5150" s="13">
        <v>512.20000000003995</v>
      </c>
      <c r="J5150" s="74">
        <f t="shared" si="248"/>
        <v>21.341666666668331</v>
      </c>
      <c r="K5150" s="26" t="e">
        <f t="shared" si="250"/>
        <v>#REF!</v>
      </c>
      <c r="L5150" s="75" t="e">
        <f t="shared" si="249"/>
        <v>#REF!</v>
      </c>
      <c r="O5150" s="13"/>
      <c r="P5150" s="74"/>
      <c r="Q5150" s="26"/>
      <c r="R5150" s="75"/>
    </row>
    <row r="5151" spans="7:18" x14ac:dyDescent="0.25">
      <c r="G5151" s="13"/>
      <c r="H5151" s="13"/>
      <c r="I5151" s="13">
        <v>512.30000000003997</v>
      </c>
      <c r="J5151" s="74">
        <f t="shared" si="248"/>
        <v>21.345833333334998</v>
      </c>
      <c r="K5151" s="26" t="e">
        <f t="shared" si="250"/>
        <v>#REF!</v>
      </c>
      <c r="L5151" s="75" t="e">
        <f t="shared" si="249"/>
        <v>#REF!</v>
      </c>
      <c r="O5151" s="13"/>
      <c r="P5151" s="74"/>
      <c r="Q5151" s="26"/>
      <c r="R5151" s="75"/>
    </row>
    <row r="5152" spans="7:18" x14ac:dyDescent="0.25">
      <c r="G5152" s="13"/>
      <c r="H5152" s="13"/>
      <c r="I5152" s="13">
        <v>512.40000000004</v>
      </c>
      <c r="J5152" s="74">
        <f t="shared" si="248"/>
        <v>21.350000000001668</v>
      </c>
      <c r="K5152" s="26" t="e">
        <f t="shared" si="250"/>
        <v>#REF!</v>
      </c>
      <c r="L5152" s="75" t="e">
        <f t="shared" si="249"/>
        <v>#REF!</v>
      </c>
      <c r="O5152" s="13"/>
      <c r="P5152" s="74"/>
      <c r="Q5152" s="26"/>
      <c r="R5152" s="75"/>
    </row>
    <row r="5153" spans="7:18" x14ac:dyDescent="0.25">
      <c r="G5153" s="13"/>
      <c r="H5153" s="13"/>
      <c r="I5153" s="13">
        <v>512.50000000004002</v>
      </c>
      <c r="J5153" s="74">
        <f t="shared" si="248"/>
        <v>21.354166666668334</v>
      </c>
      <c r="K5153" s="26" t="e">
        <f t="shared" si="250"/>
        <v>#REF!</v>
      </c>
      <c r="L5153" s="75" t="e">
        <f t="shared" si="249"/>
        <v>#REF!</v>
      </c>
      <c r="O5153" s="13"/>
      <c r="P5153" s="74"/>
      <c r="Q5153" s="26"/>
      <c r="R5153" s="75"/>
    </row>
    <row r="5154" spans="7:18" x14ac:dyDescent="0.25">
      <c r="G5154" s="13"/>
      <c r="H5154" s="13"/>
      <c r="I5154" s="13">
        <v>512.60000000004004</v>
      </c>
      <c r="J5154" s="74">
        <f t="shared" si="248"/>
        <v>21.358333333335001</v>
      </c>
      <c r="K5154" s="26" t="e">
        <f t="shared" si="250"/>
        <v>#REF!</v>
      </c>
      <c r="L5154" s="75" t="e">
        <f t="shared" si="249"/>
        <v>#REF!</v>
      </c>
      <c r="O5154" s="13"/>
      <c r="P5154" s="74"/>
      <c r="Q5154" s="26"/>
      <c r="R5154" s="75"/>
    </row>
    <row r="5155" spans="7:18" x14ac:dyDescent="0.25">
      <c r="G5155" s="13"/>
      <c r="H5155" s="13"/>
      <c r="I5155" s="13">
        <v>512.70000000003995</v>
      </c>
      <c r="J5155" s="74">
        <f t="shared" si="248"/>
        <v>21.362500000001663</v>
      </c>
      <c r="K5155" s="26" t="e">
        <f t="shared" si="250"/>
        <v>#REF!</v>
      </c>
      <c r="L5155" s="75" t="e">
        <f t="shared" si="249"/>
        <v>#REF!</v>
      </c>
      <c r="O5155" s="13"/>
      <c r="P5155" s="74"/>
      <c r="Q5155" s="26"/>
      <c r="R5155" s="75"/>
    </row>
    <row r="5156" spans="7:18" x14ac:dyDescent="0.25">
      <c r="G5156" s="13"/>
      <c r="H5156" s="13"/>
      <c r="I5156" s="13">
        <v>512.80000000003997</v>
      </c>
      <c r="J5156" s="74">
        <f t="shared" si="248"/>
        <v>21.366666666668333</v>
      </c>
      <c r="K5156" s="26" t="e">
        <f t="shared" si="250"/>
        <v>#REF!</v>
      </c>
      <c r="L5156" s="75" t="e">
        <f t="shared" si="249"/>
        <v>#REF!</v>
      </c>
      <c r="O5156" s="13"/>
      <c r="P5156" s="74"/>
      <c r="Q5156" s="26"/>
      <c r="R5156" s="75"/>
    </row>
    <row r="5157" spans="7:18" x14ac:dyDescent="0.25">
      <c r="G5157" s="13"/>
      <c r="H5157" s="13"/>
      <c r="I5157" s="13">
        <v>512.90000000004</v>
      </c>
      <c r="J5157" s="74">
        <f t="shared" si="248"/>
        <v>21.370833333335</v>
      </c>
      <c r="K5157" s="26" t="e">
        <f t="shared" si="250"/>
        <v>#REF!</v>
      </c>
      <c r="L5157" s="75" t="e">
        <f t="shared" si="249"/>
        <v>#REF!</v>
      </c>
      <c r="O5157" s="13"/>
      <c r="P5157" s="74"/>
      <c r="Q5157" s="26"/>
      <c r="R5157" s="75"/>
    </row>
    <row r="5158" spans="7:18" x14ac:dyDescent="0.25">
      <c r="G5158" s="13"/>
      <c r="H5158" s="13"/>
      <c r="I5158" s="13">
        <v>513.00000000004002</v>
      </c>
      <c r="J5158" s="74">
        <f t="shared" si="248"/>
        <v>21.375000000001666</v>
      </c>
      <c r="K5158" s="26" t="e">
        <f t="shared" si="250"/>
        <v>#REF!</v>
      </c>
      <c r="L5158" s="75" t="e">
        <f t="shared" si="249"/>
        <v>#REF!</v>
      </c>
      <c r="O5158" s="13"/>
      <c r="P5158" s="74"/>
      <c r="Q5158" s="26"/>
      <c r="R5158" s="75"/>
    </row>
    <row r="5159" spans="7:18" x14ac:dyDescent="0.25">
      <c r="G5159" s="13"/>
      <c r="H5159" s="13"/>
      <c r="I5159" s="13">
        <v>513.10000000004004</v>
      </c>
      <c r="J5159" s="74">
        <f t="shared" si="248"/>
        <v>21.379166666668336</v>
      </c>
      <c r="K5159" s="26" t="e">
        <f t="shared" si="250"/>
        <v>#REF!</v>
      </c>
      <c r="L5159" s="75" t="e">
        <f t="shared" si="249"/>
        <v>#REF!</v>
      </c>
      <c r="O5159" s="13"/>
      <c r="P5159" s="74"/>
      <c r="Q5159" s="26"/>
      <c r="R5159" s="75"/>
    </row>
    <row r="5160" spans="7:18" x14ac:dyDescent="0.25">
      <c r="G5160" s="13"/>
      <c r="H5160" s="13"/>
      <c r="I5160" s="13">
        <v>513.20000000003995</v>
      </c>
      <c r="J5160" s="74">
        <f t="shared" si="248"/>
        <v>21.383333333334999</v>
      </c>
      <c r="K5160" s="26" t="e">
        <f t="shared" si="250"/>
        <v>#REF!</v>
      </c>
      <c r="L5160" s="75" t="e">
        <f t="shared" si="249"/>
        <v>#REF!</v>
      </c>
      <c r="O5160" s="13"/>
      <c r="P5160" s="74"/>
      <c r="Q5160" s="26"/>
      <c r="R5160" s="75"/>
    </row>
    <row r="5161" spans="7:18" x14ac:dyDescent="0.25">
      <c r="G5161" s="13"/>
      <c r="H5161" s="13"/>
      <c r="I5161" s="13">
        <v>513.30000000003997</v>
      </c>
      <c r="J5161" s="74">
        <f t="shared" si="248"/>
        <v>21.387500000001666</v>
      </c>
      <c r="K5161" s="26" t="e">
        <f t="shared" si="250"/>
        <v>#REF!</v>
      </c>
      <c r="L5161" s="75" t="e">
        <f t="shared" si="249"/>
        <v>#REF!</v>
      </c>
      <c r="O5161" s="13"/>
      <c r="P5161" s="74"/>
      <c r="Q5161" s="26"/>
      <c r="R5161" s="75"/>
    </row>
    <row r="5162" spans="7:18" x14ac:dyDescent="0.25">
      <c r="G5162" s="13"/>
      <c r="H5162" s="13"/>
      <c r="I5162" s="13">
        <v>513.40000000004</v>
      </c>
      <c r="J5162" s="74">
        <f t="shared" si="248"/>
        <v>21.391666666668332</v>
      </c>
      <c r="K5162" s="26" t="e">
        <f t="shared" si="250"/>
        <v>#REF!</v>
      </c>
      <c r="L5162" s="75" t="e">
        <f t="shared" si="249"/>
        <v>#REF!</v>
      </c>
      <c r="O5162" s="13"/>
      <c r="P5162" s="74"/>
      <c r="Q5162" s="26"/>
      <c r="R5162" s="75"/>
    </row>
    <row r="5163" spans="7:18" x14ac:dyDescent="0.25">
      <c r="G5163" s="13"/>
      <c r="H5163" s="13"/>
      <c r="I5163" s="13">
        <v>513.50000000004002</v>
      </c>
      <c r="J5163" s="74">
        <f t="shared" si="248"/>
        <v>21.395833333335002</v>
      </c>
      <c r="K5163" s="26" t="e">
        <f t="shared" si="250"/>
        <v>#REF!</v>
      </c>
      <c r="L5163" s="75" t="e">
        <f t="shared" si="249"/>
        <v>#REF!</v>
      </c>
      <c r="O5163" s="13"/>
      <c r="P5163" s="74"/>
      <c r="Q5163" s="26"/>
      <c r="R5163" s="75"/>
    </row>
    <row r="5164" spans="7:18" x14ac:dyDescent="0.25">
      <c r="G5164" s="13"/>
      <c r="H5164" s="13"/>
      <c r="I5164" s="13">
        <v>513.60000000004004</v>
      </c>
      <c r="J5164" s="74">
        <f t="shared" si="248"/>
        <v>21.400000000001668</v>
      </c>
      <c r="K5164" s="26" t="e">
        <f t="shared" si="250"/>
        <v>#REF!</v>
      </c>
      <c r="L5164" s="75" t="e">
        <f t="shared" si="249"/>
        <v>#REF!</v>
      </c>
      <c r="O5164" s="13"/>
      <c r="P5164" s="74"/>
      <c r="Q5164" s="26"/>
      <c r="R5164" s="75"/>
    </row>
    <row r="5165" spans="7:18" x14ac:dyDescent="0.25">
      <c r="G5165" s="13"/>
      <c r="H5165" s="13"/>
      <c r="I5165" s="13">
        <v>513.70000000003995</v>
      </c>
      <c r="J5165" s="74">
        <f t="shared" si="248"/>
        <v>21.404166666668331</v>
      </c>
      <c r="K5165" s="26" t="e">
        <f t="shared" si="250"/>
        <v>#REF!</v>
      </c>
      <c r="L5165" s="75" t="e">
        <f t="shared" si="249"/>
        <v>#REF!</v>
      </c>
      <c r="O5165" s="13"/>
      <c r="P5165" s="74"/>
      <c r="Q5165" s="26"/>
      <c r="R5165" s="75"/>
    </row>
    <row r="5166" spans="7:18" x14ac:dyDescent="0.25">
      <c r="G5166" s="13"/>
      <c r="H5166" s="13"/>
      <c r="I5166" s="13">
        <v>513.80000000003997</v>
      </c>
      <c r="J5166" s="74">
        <f t="shared" si="248"/>
        <v>21.408333333334998</v>
      </c>
      <c r="K5166" s="26" t="e">
        <f t="shared" si="250"/>
        <v>#REF!</v>
      </c>
      <c r="L5166" s="75" t="e">
        <f t="shared" si="249"/>
        <v>#REF!</v>
      </c>
      <c r="O5166" s="13"/>
      <c r="P5166" s="74"/>
      <c r="Q5166" s="26"/>
      <c r="R5166" s="75"/>
    </row>
    <row r="5167" spans="7:18" x14ac:dyDescent="0.25">
      <c r="G5167" s="13"/>
      <c r="H5167" s="13"/>
      <c r="I5167" s="13">
        <v>513.90000000004</v>
      </c>
      <c r="J5167" s="74">
        <f t="shared" si="248"/>
        <v>21.412500000001668</v>
      </c>
      <c r="K5167" s="26" t="e">
        <f t="shared" si="250"/>
        <v>#REF!</v>
      </c>
      <c r="L5167" s="75" t="e">
        <f t="shared" si="249"/>
        <v>#REF!</v>
      </c>
      <c r="O5167" s="13"/>
      <c r="P5167" s="74"/>
      <c r="Q5167" s="26"/>
      <c r="R5167" s="75"/>
    </row>
    <row r="5168" spans="7:18" x14ac:dyDescent="0.25">
      <c r="G5168" s="13"/>
      <c r="H5168" s="13"/>
      <c r="I5168" s="13">
        <v>514.00000000004002</v>
      </c>
      <c r="J5168" s="74">
        <f t="shared" si="248"/>
        <v>21.416666666668334</v>
      </c>
      <c r="K5168" s="26" t="e">
        <f t="shared" si="250"/>
        <v>#REF!</v>
      </c>
      <c r="L5168" s="75" t="e">
        <f t="shared" si="249"/>
        <v>#REF!</v>
      </c>
      <c r="O5168" s="13"/>
      <c r="P5168" s="74"/>
      <c r="Q5168" s="26"/>
      <c r="R5168" s="75"/>
    </row>
    <row r="5169" spans="7:18" x14ac:dyDescent="0.25">
      <c r="G5169" s="13"/>
      <c r="H5169" s="13"/>
      <c r="I5169" s="13">
        <v>514.10000000004095</v>
      </c>
      <c r="J5169" s="74">
        <f t="shared" si="248"/>
        <v>21.42083333333504</v>
      </c>
      <c r="K5169" s="26" t="e">
        <f t="shared" si="250"/>
        <v>#REF!</v>
      </c>
      <c r="L5169" s="75" t="e">
        <f t="shared" si="249"/>
        <v>#REF!</v>
      </c>
      <c r="O5169" s="13"/>
      <c r="P5169" s="74"/>
      <c r="Q5169" s="26"/>
      <c r="R5169" s="75"/>
    </row>
    <row r="5170" spans="7:18" x14ac:dyDescent="0.25">
      <c r="G5170" s="13"/>
      <c r="H5170" s="13"/>
      <c r="I5170" s="13">
        <v>514.20000000004097</v>
      </c>
      <c r="J5170" s="74">
        <f t="shared" si="248"/>
        <v>21.425000000001706</v>
      </c>
      <c r="K5170" s="26" t="e">
        <f t="shared" si="250"/>
        <v>#REF!</v>
      </c>
      <c r="L5170" s="75" t="e">
        <f t="shared" si="249"/>
        <v>#REF!</v>
      </c>
      <c r="O5170" s="13"/>
      <c r="P5170" s="74"/>
      <c r="Q5170" s="26"/>
      <c r="R5170" s="75"/>
    </row>
    <row r="5171" spans="7:18" x14ac:dyDescent="0.25">
      <c r="G5171" s="13"/>
      <c r="H5171" s="13"/>
      <c r="I5171" s="13">
        <v>514.300000000041</v>
      </c>
      <c r="J5171" s="74">
        <f t="shared" si="248"/>
        <v>21.429166666668376</v>
      </c>
      <c r="K5171" s="26" t="e">
        <f t="shared" si="250"/>
        <v>#REF!</v>
      </c>
      <c r="L5171" s="75" t="e">
        <f t="shared" si="249"/>
        <v>#REF!</v>
      </c>
      <c r="O5171" s="13"/>
      <c r="P5171" s="74"/>
      <c r="Q5171" s="26"/>
      <c r="R5171" s="75"/>
    </row>
    <row r="5172" spans="7:18" x14ac:dyDescent="0.25">
      <c r="G5172" s="13"/>
      <c r="H5172" s="13"/>
      <c r="I5172" s="13">
        <v>514.40000000004102</v>
      </c>
      <c r="J5172" s="74">
        <f t="shared" si="248"/>
        <v>21.433333333335042</v>
      </c>
      <c r="K5172" s="26" t="e">
        <f t="shared" si="250"/>
        <v>#REF!</v>
      </c>
      <c r="L5172" s="75" t="e">
        <f t="shared" si="249"/>
        <v>#REF!</v>
      </c>
      <c r="O5172" s="13"/>
      <c r="P5172" s="74"/>
      <c r="Q5172" s="26"/>
      <c r="R5172" s="75"/>
    </row>
    <row r="5173" spans="7:18" x14ac:dyDescent="0.25">
      <c r="G5173" s="13"/>
      <c r="H5173" s="13"/>
      <c r="I5173" s="13">
        <v>514.50000000004104</v>
      </c>
      <c r="J5173" s="74">
        <f t="shared" si="248"/>
        <v>21.437500000001709</v>
      </c>
      <c r="K5173" s="26" t="e">
        <f t="shared" si="250"/>
        <v>#REF!</v>
      </c>
      <c r="L5173" s="75" t="e">
        <f t="shared" si="249"/>
        <v>#REF!</v>
      </c>
      <c r="O5173" s="13"/>
      <c r="P5173" s="74"/>
      <c r="Q5173" s="26"/>
      <c r="R5173" s="75"/>
    </row>
    <row r="5174" spans="7:18" x14ac:dyDescent="0.25">
      <c r="G5174" s="13"/>
      <c r="H5174" s="13"/>
      <c r="I5174" s="13">
        <v>514.60000000004095</v>
      </c>
      <c r="J5174" s="74">
        <f t="shared" si="248"/>
        <v>21.441666666668372</v>
      </c>
      <c r="K5174" s="26" t="e">
        <f t="shared" si="250"/>
        <v>#REF!</v>
      </c>
      <c r="L5174" s="75" t="e">
        <f t="shared" si="249"/>
        <v>#REF!</v>
      </c>
      <c r="O5174" s="13"/>
      <c r="P5174" s="74"/>
      <c r="Q5174" s="26"/>
      <c r="R5174" s="75"/>
    </row>
    <row r="5175" spans="7:18" x14ac:dyDescent="0.25">
      <c r="G5175" s="13"/>
      <c r="H5175" s="13"/>
      <c r="I5175" s="13">
        <v>514.70000000004097</v>
      </c>
      <c r="J5175" s="74">
        <f t="shared" si="248"/>
        <v>21.445833333335042</v>
      </c>
      <c r="K5175" s="26" t="e">
        <f t="shared" si="250"/>
        <v>#REF!</v>
      </c>
      <c r="L5175" s="75" t="e">
        <f t="shared" si="249"/>
        <v>#REF!</v>
      </c>
      <c r="O5175" s="13"/>
      <c r="P5175" s="74"/>
      <c r="Q5175" s="26"/>
      <c r="R5175" s="75"/>
    </row>
    <row r="5176" spans="7:18" x14ac:dyDescent="0.25">
      <c r="G5176" s="13"/>
      <c r="H5176" s="13"/>
      <c r="I5176" s="13">
        <v>514.800000000041</v>
      </c>
      <c r="J5176" s="74">
        <f t="shared" si="248"/>
        <v>21.450000000001708</v>
      </c>
      <c r="K5176" s="26" t="e">
        <f t="shared" si="250"/>
        <v>#REF!</v>
      </c>
      <c r="L5176" s="75" t="e">
        <f t="shared" si="249"/>
        <v>#REF!</v>
      </c>
      <c r="O5176" s="13"/>
      <c r="P5176" s="74"/>
      <c r="Q5176" s="26"/>
      <c r="R5176" s="75"/>
    </row>
    <row r="5177" spans="7:18" x14ac:dyDescent="0.25">
      <c r="G5177" s="13"/>
      <c r="H5177" s="13"/>
      <c r="I5177" s="13">
        <v>514.90000000004102</v>
      </c>
      <c r="J5177" s="74">
        <f t="shared" si="248"/>
        <v>21.454166666668375</v>
      </c>
      <c r="K5177" s="26" t="e">
        <f t="shared" si="250"/>
        <v>#REF!</v>
      </c>
      <c r="L5177" s="75" t="e">
        <f t="shared" si="249"/>
        <v>#REF!</v>
      </c>
      <c r="O5177" s="13"/>
      <c r="P5177" s="74"/>
      <c r="Q5177" s="26"/>
      <c r="R5177" s="75"/>
    </row>
    <row r="5178" spans="7:18" x14ac:dyDescent="0.25">
      <c r="G5178" s="13"/>
      <c r="H5178" s="13"/>
      <c r="I5178" s="13">
        <v>515.00000000004104</v>
      </c>
      <c r="J5178" s="74">
        <f t="shared" si="248"/>
        <v>21.458333333335045</v>
      </c>
      <c r="K5178" s="26" t="e">
        <f t="shared" si="250"/>
        <v>#REF!</v>
      </c>
      <c r="L5178" s="75" t="e">
        <f t="shared" si="249"/>
        <v>#REF!</v>
      </c>
      <c r="O5178" s="13"/>
      <c r="P5178" s="74"/>
      <c r="Q5178" s="26"/>
      <c r="R5178" s="75"/>
    </row>
    <row r="5179" spans="7:18" x14ac:dyDescent="0.25">
      <c r="G5179" s="13"/>
      <c r="H5179" s="13"/>
      <c r="I5179" s="13">
        <v>515.10000000004095</v>
      </c>
      <c r="J5179" s="74">
        <f t="shared" si="248"/>
        <v>21.462500000001707</v>
      </c>
      <c r="K5179" s="26" t="e">
        <f t="shared" si="250"/>
        <v>#REF!</v>
      </c>
      <c r="L5179" s="75" t="e">
        <f t="shared" si="249"/>
        <v>#REF!</v>
      </c>
      <c r="O5179" s="13"/>
      <c r="P5179" s="74"/>
      <c r="Q5179" s="26"/>
      <c r="R5179" s="75"/>
    </row>
    <row r="5180" spans="7:18" x14ac:dyDescent="0.25">
      <c r="G5180" s="13"/>
      <c r="H5180" s="13"/>
      <c r="I5180" s="13">
        <v>515.20000000004097</v>
      </c>
      <c r="J5180" s="74">
        <f t="shared" si="248"/>
        <v>21.466666666668374</v>
      </c>
      <c r="K5180" s="26" t="e">
        <f t="shared" si="250"/>
        <v>#REF!</v>
      </c>
      <c r="L5180" s="75" t="e">
        <f t="shared" si="249"/>
        <v>#REF!</v>
      </c>
      <c r="O5180" s="13"/>
      <c r="P5180" s="74"/>
      <c r="Q5180" s="26"/>
      <c r="R5180" s="75"/>
    </row>
    <row r="5181" spans="7:18" x14ac:dyDescent="0.25">
      <c r="G5181" s="13"/>
      <c r="H5181" s="13"/>
      <c r="I5181" s="13">
        <v>515.300000000041</v>
      </c>
      <c r="J5181" s="74">
        <f t="shared" si="248"/>
        <v>21.47083333333504</v>
      </c>
      <c r="K5181" s="26" t="e">
        <f t="shared" si="250"/>
        <v>#REF!</v>
      </c>
      <c r="L5181" s="75" t="e">
        <f t="shared" si="249"/>
        <v>#REF!</v>
      </c>
      <c r="O5181" s="13"/>
      <c r="P5181" s="74"/>
      <c r="Q5181" s="26"/>
      <c r="R5181" s="75"/>
    </row>
    <row r="5182" spans="7:18" x14ac:dyDescent="0.25">
      <c r="G5182" s="13"/>
      <c r="H5182" s="13"/>
      <c r="I5182" s="13">
        <v>515.40000000004102</v>
      </c>
      <c r="J5182" s="74">
        <f t="shared" si="248"/>
        <v>21.47500000000171</v>
      </c>
      <c r="K5182" s="26" t="e">
        <f t="shared" si="250"/>
        <v>#REF!</v>
      </c>
      <c r="L5182" s="75" t="e">
        <f t="shared" si="249"/>
        <v>#REF!</v>
      </c>
      <c r="O5182" s="13"/>
      <c r="P5182" s="74"/>
      <c r="Q5182" s="26"/>
      <c r="R5182" s="75"/>
    </row>
    <row r="5183" spans="7:18" x14ac:dyDescent="0.25">
      <c r="G5183" s="13"/>
      <c r="H5183" s="13"/>
      <c r="I5183" s="13">
        <v>515.50000000004104</v>
      </c>
      <c r="J5183" s="74">
        <f t="shared" si="248"/>
        <v>21.479166666668377</v>
      </c>
      <c r="K5183" s="26" t="e">
        <f t="shared" si="250"/>
        <v>#REF!</v>
      </c>
      <c r="L5183" s="75" t="e">
        <f t="shared" si="249"/>
        <v>#REF!</v>
      </c>
      <c r="O5183" s="13"/>
      <c r="P5183" s="74"/>
      <c r="Q5183" s="26"/>
      <c r="R5183" s="75"/>
    </row>
    <row r="5184" spans="7:18" x14ac:dyDescent="0.25">
      <c r="G5184" s="13"/>
      <c r="H5184" s="13"/>
      <c r="I5184" s="13">
        <v>515.60000000004095</v>
      </c>
      <c r="J5184" s="74">
        <f t="shared" si="248"/>
        <v>21.48333333333504</v>
      </c>
      <c r="K5184" s="26" t="e">
        <f t="shared" si="250"/>
        <v>#REF!</v>
      </c>
      <c r="L5184" s="75" t="e">
        <f t="shared" si="249"/>
        <v>#REF!</v>
      </c>
      <c r="O5184" s="13"/>
      <c r="P5184" s="74"/>
      <c r="Q5184" s="26"/>
      <c r="R5184" s="75"/>
    </row>
    <row r="5185" spans="7:18" x14ac:dyDescent="0.25">
      <c r="G5185" s="13"/>
      <c r="H5185" s="13"/>
      <c r="I5185" s="13">
        <v>515.70000000004097</v>
      </c>
      <c r="J5185" s="74">
        <f t="shared" si="248"/>
        <v>21.487500000001706</v>
      </c>
      <c r="K5185" s="26" t="e">
        <f t="shared" si="250"/>
        <v>#REF!</v>
      </c>
      <c r="L5185" s="75" t="e">
        <f t="shared" si="249"/>
        <v>#REF!</v>
      </c>
      <c r="O5185" s="13"/>
      <c r="P5185" s="74"/>
      <c r="Q5185" s="26"/>
      <c r="R5185" s="75"/>
    </row>
    <row r="5186" spans="7:18" x14ac:dyDescent="0.25">
      <c r="G5186" s="13"/>
      <c r="H5186" s="13"/>
      <c r="I5186" s="13">
        <v>515.800000000041</v>
      </c>
      <c r="J5186" s="74">
        <f t="shared" si="248"/>
        <v>21.491666666668376</v>
      </c>
      <c r="K5186" s="26" t="e">
        <f t="shared" si="250"/>
        <v>#REF!</v>
      </c>
      <c r="L5186" s="75" t="e">
        <f t="shared" si="249"/>
        <v>#REF!</v>
      </c>
      <c r="O5186" s="13"/>
      <c r="P5186" s="74"/>
      <c r="Q5186" s="26"/>
      <c r="R5186" s="75"/>
    </row>
    <row r="5187" spans="7:18" x14ac:dyDescent="0.25">
      <c r="G5187" s="13"/>
      <c r="H5187" s="13"/>
      <c r="I5187" s="13">
        <v>515.90000000004102</v>
      </c>
      <c r="J5187" s="74">
        <f t="shared" ref="J5187:J5250" si="251">I5187/24</f>
        <v>21.495833333335042</v>
      </c>
      <c r="K5187" s="26" t="e">
        <f t="shared" si="250"/>
        <v>#REF!</v>
      </c>
      <c r="L5187" s="75" t="e">
        <f t="shared" ref="L5187:L5250" si="252">K5187-K5186</f>
        <v>#REF!</v>
      </c>
      <c r="O5187" s="13"/>
      <c r="P5187" s="74"/>
      <c r="Q5187" s="26"/>
      <c r="R5187" s="75"/>
    </row>
    <row r="5188" spans="7:18" x14ac:dyDescent="0.25">
      <c r="G5188" s="13"/>
      <c r="H5188" s="13"/>
      <c r="I5188" s="13">
        <v>516.00000000004104</v>
      </c>
      <c r="J5188" s="74">
        <f t="shared" si="251"/>
        <v>21.500000000001709</v>
      </c>
      <c r="K5188" s="26" t="e">
        <f t="shared" si="250"/>
        <v>#REF!</v>
      </c>
      <c r="L5188" s="75" t="e">
        <f t="shared" si="252"/>
        <v>#REF!</v>
      </c>
      <c r="O5188" s="13"/>
      <c r="P5188" s="74"/>
      <c r="Q5188" s="26"/>
      <c r="R5188" s="75"/>
    </row>
    <row r="5189" spans="7:18" x14ac:dyDescent="0.25">
      <c r="G5189" s="13"/>
      <c r="H5189" s="13"/>
      <c r="I5189" s="13">
        <v>516.10000000004095</v>
      </c>
      <c r="J5189" s="74">
        <f t="shared" si="251"/>
        <v>21.504166666668372</v>
      </c>
      <c r="K5189" s="26" t="e">
        <f t="shared" si="250"/>
        <v>#REF!</v>
      </c>
      <c r="L5189" s="75" t="e">
        <f t="shared" si="252"/>
        <v>#REF!</v>
      </c>
      <c r="O5189" s="13"/>
      <c r="P5189" s="74"/>
      <c r="Q5189" s="26"/>
      <c r="R5189" s="75"/>
    </row>
    <row r="5190" spans="7:18" x14ac:dyDescent="0.25">
      <c r="G5190" s="13"/>
      <c r="H5190" s="13"/>
      <c r="I5190" s="13">
        <v>516.20000000004097</v>
      </c>
      <c r="J5190" s="74">
        <f t="shared" si="251"/>
        <v>21.508333333335042</v>
      </c>
      <c r="K5190" s="26" t="e">
        <f t="shared" si="250"/>
        <v>#REF!</v>
      </c>
      <c r="L5190" s="75" t="e">
        <f t="shared" si="252"/>
        <v>#REF!</v>
      </c>
      <c r="O5190" s="13"/>
      <c r="P5190" s="74"/>
      <c r="Q5190" s="26"/>
      <c r="R5190" s="75"/>
    </row>
    <row r="5191" spans="7:18" x14ac:dyDescent="0.25">
      <c r="G5191" s="13"/>
      <c r="H5191" s="13"/>
      <c r="I5191" s="13">
        <v>516.300000000041</v>
      </c>
      <c r="J5191" s="74">
        <f t="shared" si="251"/>
        <v>21.512500000001708</v>
      </c>
      <c r="K5191" s="26" t="e">
        <f t="shared" si="250"/>
        <v>#REF!</v>
      </c>
      <c r="L5191" s="75" t="e">
        <f t="shared" si="252"/>
        <v>#REF!</v>
      </c>
      <c r="O5191" s="13"/>
      <c r="P5191" s="74"/>
      <c r="Q5191" s="26"/>
      <c r="R5191" s="75"/>
    </row>
    <row r="5192" spans="7:18" x14ac:dyDescent="0.25">
      <c r="G5192" s="13"/>
      <c r="H5192" s="13"/>
      <c r="I5192" s="13">
        <v>516.40000000004102</v>
      </c>
      <c r="J5192" s="74">
        <f t="shared" si="251"/>
        <v>21.516666666668375</v>
      </c>
      <c r="K5192" s="26" t="e">
        <f t="shared" si="250"/>
        <v>#REF!</v>
      </c>
      <c r="L5192" s="75" t="e">
        <f t="shared" si="252"/>
        <v>#REF!</v>
      </c>
      <c r="O5192" s="13"/>
      <c r="P5192" s="74"/>
      <c r="Q5192" s="26"/>
      <c r="R5192" s="75"/>
    </row>
    <row r="5193" spans="7:18" x14ac:dyDescent="0.25">
      <c r="G5193" s="13"/>
      <c r="H5193" s="13"/>
      <c r="I5193" s="13">
        <v>516.50000000004104</v>
      </c>
      <c r="J5193" s="74">
        <f t="shared" si="251"/>
        <v>21.520833333335045</v>
      </c>
      <c r="K5193" s="26" t="e">
        <f t="shared" si="250"/>
        <v>#REF!</v>
      </c>
      <c r="L5193" s="75" t="e">
        <f t="shared" si="252"/>
        <v>#REF!</v>
      </c>
      <c r="O5193" s="13"/>
      <c r="P5193" s="74"/>
      <c r="Q5193" s="26"/>
      <c r="R5193" s="75"/>
    </row>
    <row r="5194" spans="7:18" x14ac:dyDescent="0.25">
      <c r="G5194" s="13"/>
      <c r="H5194" s="13"/>
      <c r="I5194" s="13">
        <v>516.60000000004095</v>
      </c>
      <c r="J5194" s="74">
        <f t="shared" si="251"/>
        <v>21.525000000001707</v>
      </c>
      <c r="K5194" s="26" t="e">
        <f t="shared" si="250"/>
        <v>#REF!</v>
      </c>
      <c r="L5194" s="75" t="e">
        <f t="shared" si="252"/>
        <v>#REF!</v>
      </c>
      <c r="O5194" s="13"/>
      <c r="P5194" s="74"/>
      <c r="Q5194" s="26"/>
      <c r="R5194" s="75"/>
    </row>
    <row r="5195" spans="7:18" x14ac:dyDescent="0.25">
      <c r="G5195" s="13"/>
      <c r="H5195" s="13"/>
      <c r="I5195" s="13">
        <v>516.70000000004097</v>
      </c>
      <c r="J5195" s="74">
        <f t="shared" si="251"/>
        <v>21.529166666668374</v>
      </c>
      <c r="K5195" s="26" t="e">
        <f t="shared" si="250"/>
        <v>#REF!</v>
      </c>
      <c r="L5195" s="75" t="e">
        <f t="shared" si="252"/>
        <v>#REF!</v>
      </c>
      <c r="O5195" s="13"/>
      <c r="P5195" s="74"/>
      <c r="Q5195" s="26"/>
      <c r="R5195" s="75"/>
    </row>
    <row r="5196" spans="7:18" x14ac:dyDescent="0.25">
      <c r="G5196" s="13"/>
      <c r="H5196" s="13"/>
      <c r="I5196" s="13">
        <v>516.800000000041</v>
      </c>
      <c r="J5196" s="74">
        <f t="shared" si="251"/>
        <v>21.53333333333504</v>
      </c>
      <c r="K5196" s="26" t="e">
        <f t="shared" si="250"/>
        <v>#REF!</v>
      </c>
      <c r="L5196" s="75" t="e">
        <f t="shared" si="252"/>
        <v>#REF!</v>
      </c>
      <c r="O5196" s="13"/>
      <c r="P5196" s="74"/>
      <c r="Q5196" s="26"/>
      <c r="R5196" s="75"/>
    </row>
    <row r="5197" spans="7:18" x14ac:dyDescent="0.25">
      <c r="G5197" s="13"/>
      <c r="H5197" s="13"/>
      <c r="I5197" s="13">
        <v>516.90000000004102</v>
      </c>
      <c r="J5197" s="74">
        <f t="shared" si="251"/>
        <v>21.53750000000171</v>
      </c>
      <c r="K5197" s="26" t="e">
        <f t="shared" si="250"/>
        <v>#REF!</v>
      </c>
      <c r="L5197" s="75" t="e">
        <f t="shared" si="252"/>
        <v>#REF!</v>
      </c>
      <c r="O5197" s="13"/>
      <c r="P5197" s="74"/>
      <c r="Q5197" s="26"/>
      <c r="R5197" s="75"/>
    </row>
    <row r="5198" spans="7:18" x14ac:dyDescent="0.25">
      <c r="G5198" s="13"/>
      <c r="H5198" s="13"/>
      <c r="I5198" s="13">
        <v>517.00000000004104</v>
      </c>
      <c r="J5198" s="74">
        <f t="shared" si="251"/>
        <v>21.541666666668377</v>
      </c>
      <c r="K5198" s="26" t="e">
        <f t="shared" si="250"/>
        <v>#REF!</v>
      </c>
      <c r="L5198" s="75" t="e">
        <f t="shared" si="252"/>
        <v>#REF!</v>
      </c>
      <c r="O5198" s="13"/>
      <c r="P5198" s="74"/>
      <c r="Q5198" s="26"/>
      <c r="R5198" s="75"/>
    </row>
    <row r="5199" spans="7:18" x14ac:dyDescent="0.25">
      <c r="G5199" s="13"/>
      <c r="H5199" s="13"/>
      <c r="I5199" s="13">
        <v>517.10000000004095</v>
      </c>
      <c r="J5199" s="74">
        <f t="shared" si="251"/>
        <v>21.54583333333504</v>
      </c>
      <c r="K5199" s="26" t="e">
        <f t="shared" si="250"/>
        <v>#REF!</v>
      </c>
      <c r="L5199" s="75" t="e">
        <f t="shared" si="252"/>
        <v>#REF!</v>
      </c>
      <c r="O5199" s="13"/>
      <c r="P5199" s="74"/>
      <c r="Q5199" s="26"/>
      <c r="R5199" s="75"/>
    </row>
    <row r="5200" spans="7:18" x14ac:dyDescent="0.25">
      <c r="G5200" s="13"/>
      <c r="H5200" s="13"/>
      <c r="I5200" s="13">
        <v>517.20000000004097</v>
      </c>
      <c r="J5200" s="74">
        <f t="shared" si="251"/>
        <v>21.550000000001706</v>
      </c>
      <c r="K5200" s="26" t="e">
        <f t="shared" si="250"/>
        <v>#REF!</v>
      </c>
      <c r="L5200" s="75" t="e">
        <f t="shared" si="252"/>
        <v>#REF!</v>
      </c>
      <c r="O5200" s="13"/>
      <c r="P5200" s="74"/>
      <c r="Q5200" s="26"/>
      <c r="R5200" s="75"/>
    </row>
    <row r="5201" spans="7:18" x14ac:dyDescent="0.25">
      <c r="G5201" s="13"/>
      <c r="H5201" s="13"/>
      <c r="I5201" s="13">
        <v>517.300000000041</v>
      </c>
      <c r="J5201" s="74">
        <f t="shared" si="251"/>
        <v>21.554166666668376</v>
      </c>
      <c r="K5201" s="26" t="e">
        <f t="shared" si="250"/>
        <v>#REF!</v>
      </c>
      <c r="L5201" s="75" t="e">
        <f t="shared" si="252"/>
        <v>#REF!</v>
      </c>
      <c r="O5201" s="13"/>
      <c r="P5201" s="74"/>
      <c r="Q5201" s="26"/>
      <c r="R5201" s="75"/>
    </row>
    <row r="5202" spans="7:18" x14ac:dyDescent="0.25">
      <c r="G5202" s="13"/>
      <c r="H5202" s="13"/>
      <c r="I5202" s="13">
        <v>517.40000000004102</v>
      </c>
      <c r="J5202" s="74">
        <f t="shared" si="251"/>
        <v>21.558333333335042</v>
      </c>
      <c r="K5202" s="26" t="e">
        <f t="shared" si="250"/>
        <v>#REF!</v>
      </c>
      <c r="L5202" s="75" t="e">
        <f t="shared" si="252"/>
        <v>#REF!</v>
      </c>
      <c r="O5202" s="13"/>
      <c r="P5202" s="74"/>
      <c r="Q5202" s="26"/>
      <c r="R5202" s="75"/>
    </row>
    <row r="5203" spans="7:18" x14ac:dyDescent="0.25">
      <c r="G5203" s="13"/>
      <c r="H5203" s="13"/>
      <c r="I5203" s="13">
        <v>517.50000000004104</v>
      </c>
      <c r="J5203" s="74">
        <f t="shared" si="251"/>
        <v>21.562500000001709</v>
      </c>
      <c r="K5203" s="26" t="e">
        <f t="shared" si="250"/>
        <v>#REF!</v>
      </c>
      <c r="L5203" s="75" t="e">
        <f t="shared" si="252"/>
        <v>#REF!</v>
      </c>
      <c r="O5203" s="13"/>
      <c r="P5203" s="74"/>
      <c r="Q5203" s="26"/>
      <c r="R5203" s="75"/>
    </row>
    <row r="5204" spans="7:18" x14ac:dyDescent="0.25">
      <c r="G5204" s="13"/>
      <c r="H5204" s="13"/>
      <c r="I5204" s="13">
        <v>517.60000000004095</v>
      </c>
      <c r="J5204" s="74">
        <f t="shared" si="251"/>
        <v>21.566666666668372</v>
      </c>
      <c r="K5204" s="26" t="e">
        <f t="shared" si="250"/>
        <v>#REF!</v>
      </c>
      <c r="L5204" s="75" t="e">
        <f t="shared" si="252"/>
        <v>#REF!</v>
      </c>
      <c r="O5204" s="13"/>
      <c r="P5204" s="74"/>
      <c r="Q5204" s="26"/>
      <c r="R5204" s="75"/>
    </row>
    <row r="5205" spans="7:18" x14ac:dyDescent="0.25">
      <c r="G5205" s="13"/>
      <c r="H5205" s="13"/>
      <c r="I5205" s="13">
        <v>517.70000000004097</v>
      </c>
      <c r="J5205" s="74">
        <f t="shared" si="251"/>
        <v>21.570833333335042</v>
      </c>
      <c r="K5205" s="26" t="e">
        <f t="shared" si="250"/>
        <v>#REF!</v>
      </c>
      <c r="L5205" s="75" t="e">
        <f t="shared" si="252"/>
        <v>#REF!</v>
      </c>
      <c r="O5205" s="13"/>
      <c r="P5205" s="74"/>
      <c r="Q5205" s="26"/>
      <c r="R5205" s="75"/>
    </row>
    <row r="5206" spans="7:18" x14ac:dyDescent="0.25">
      <c r="G5206" s="13"/>
      <c r="H5206" s="13"/>
      <c r="I5206" s="13">
        <v>517.800000000041</v>
      </c>
      <c r="J5206" s="74">
        <f t="shared" si="251"/>
        <v>21.575000000001708</v>
      </c>
      <c r="K5206" s="26" t="e">
        <f t="shared" si="250"/>
        <v>#REF!</v>
      </c>
      <c r="L5206" s="75" t="e">
        <f t="shared" si="252"/>
        <v>#REF!</v>
      </c>
      <c r="O5206" s="13"/>
      <c r="P5206" s="74"/>
      <c r="Q5206" s="26"/>
      <c r="R5206" s="75"/>
    </row>
    <row r="5207" spans="7:18" x14ac:dyDescent="0.25">
      <c r="G5207" s="13"/>
      <c r="H5207" s="13"/>
      <c r="I5207" s="13">
        <v>517.90000000004102</v>
      </c>
      <c r="J5207" s="74">
        <f t="shared" si="251"/>
        <v>21.579166666668375</v>
      </c>
      <c r="K5207" s="26" t="e">
        <f t="shared" si="250"/>
        <v>#REF!</v>
      </c>
      <c r="L5207" s="75" t="e">
        <f t="shared" si="252"/>
        <v>#REF!</v>
      </c>
      <c r="O5207" s="13"/>
      <c r="P5207" s="74"/>
      <c r="Q5207" s="26"/>
      <c r="R5207" s="75"/>
    </row>
    <row r="5208" spans="7:18" x14ac:dyDescent="0.25">
      <c r="G5208" s="13"/>
      <c r="H5208" s="13"/>
      <c r="I5208" s="13">
        <v>518.00000000004104</v>
      </c>
      <c r="J5208" s="74">
        <f t="shared" si="251"/>
        <v>21.583333333335045</v>
      </c>
      <c r="K5208" s="26" t="e">
        <f t="shared" si="250"/>
        <v>#REF!</v>
      </c>
      <c r="L5208" s="75" t="e">
        <f t="shared" si="252"/>
        <v>#REF!</v>
      </c>
      <c r="O5208" s="13"/>
      <c r="P5208" s="74"/>
      <c r="Q5208" s="26"/>
      <c r="R5208" s="75"/>
    </row>
    <row r="5209" spans="7:18" x14ac:dyDescent="0.25">
      <c r="G5209" s="13"/>
      <c r="H5209" s="13"/>
      <c r="I5209" s="13">
        <v>518.10000000004095</v>
      </c>
      <c r="J5209" s="74">
        <f t="shared" si="251"/>
        <v>21.587500000001707</v>
      </c>
      <c r="K5209" s="26" t="e">
        <f t="shared" si="250"/>
        <v>#REF!</v>
      </c>
      <c r="L5209" s="75" t="e">
        <f t="shared" si="252"/>
        <v>#REF!</v>
      </c>
      <c r="O5209" s="13"/>
      <c r="P5209" s="74"/>
      <c r="Q5209" s="26"/>
      <c r="R5209" s="75"/>
    </row>
    <row r="5210" spans="7:18" x14ac:dyDescent="0.25">
      <c r="G5210" s="13"/>
      <c r="H5210" s="13"/>
      <c r="I5210" s="13">
        <v>518.20000000004097</v>
      </c>
      <c r="J5210" s="74">
        <f t="shared" si="251"/>
        <v>21.591666666668374</v>
      </c>
      <c r="K5210" s="26" t="e">
        <f t="shared" si="250"/>
        <v>#REF!</v>
      </c>
      <c r="L5210" s="75" t="e">
        <f t="shared" si="252"/>
        <v>#REF!</v>
      </c>
      <c r="O5210" s="13"/>
      <c r="P5210" s="74"/>
      <c r="Q5210" s="26"/>
      <c r="R5210" s="75"/>
    </row>
    <row r="5211" spans="7:18" x14ac:dyDescent="0.25">
      <c r="G5211" s="13"/>
      <c r="H5211" s="13"/>
      <c r="I5211" s="13">
        <v>518.300000000041</v>
      </c>
      <c r="J5211" s="74">
        <f t="shared" si="251"/>
        <v>21.59583333333504</v>
      </c>
      <c r="K5211" s="26" t="e">
        <f t="shared" si="250"/>
        <v>#REF!</v>
      </c>
      <c r="L5211" s="75" t="e">
        <f t="shared" si="252"/>
        <v>#REF!</v>
      </c>
      <c r="O5211" s="13"/>
      <c r="P5211" s="74"/>
      <c r="Q5211" s="26"/>
      <c r="R5211" s="75"/>
    </row>
    <row r="5212" spans="7:18" x14ac:dyDescent="0.25">
      <c r="G5212" s="13"/>
      <c r="H5212" s="13"/>
      <c r="I5212" s="13">
        <v>518.40000000004102</v>
      </c>
      <c r="J5212" s="74">
        <f t="shared" si="251"/>
        <v>21.60000000000171</v>
      </c>
      <c r="K5212" s="26" t="e">
        <f t="shared" ref="K5212:K5275" si="253">100%-EXP(-I5212/24*$B$10)</f>
        <v>#REF!</v>
      </c>
      <c r="L5212" s="75" t="e">
        <f t="shared" si="252"/>
        <v>#REF!</v>
      </c>
      <c r="O5212" s="13"/>
      <c r="P5212" s="74"/>
      <c r="Q5212" s="26"/>
      <c r="R5212" s="75"/>
    </row>
    <row r="5213" spans="7:18" x14ac:dyDescent="0.25">
      <c r="G5213" s="13"/>
      <c r="H5213" s="13"/>
      <c r="I5213" s="13">
        <v>518.50000000004195</v>
      </c>
      <c r="J5213" s="74">
        <f t="shared" si="251"/>
        <v>21.604166666668416</v>
      </c>
      <c r="K5213" s="26" t="e">
        <f t="shared" si="253"/>
        <v>#REF!</v>
      </c>
      <c r="L5213" s="75" t="e">
        <f t="shared" si="252"/>
        <v>#REF!</v>
      </c>
      <c r="O5213" s="13"/>
      <c r="P5213" s="74"/>
      <c r="Q5213" s="26"/>
      <c r="R5213" s="75"/>
    </row>
    <row r="5214" spans="7:18" x14ac:dyDescent="0.25">
      <c r="G5214" s="13"/>
      <c r="H5214" s="13"/>
      <c r="I5214" s="13">
        <v>518.60000000004197</v>
      </c>
      <c r="J5214" s="74">
        <f t="shared" si="251"/>
        <v>21.608333333335082</v>
      </c>
      <c r="K5214" s="26" t="e">
        <f t="shared" si="253"/>
        <v>#REF!</v>
      </c>
      <c r="L5214" s="75" t="e">
        <f t="shared" si="252"/>
        <v>#REF!</v>
      </c>
      <c r="O5214" s="13"/>
      <c r="P5214" s="74"/>
      <c r="Q5214" s="26"/>
      <c r="R5214" s="75"/>
    </row>
    <row r="5215" spans="7:18" x14ac:dyDescent="0.25">
      <c r="G5215" s="13"/>
      <c r="H5215" s="13"/>
      <c r="I5215" s="13">
        <v>518.700000000042</v>
      </c>
      <c r="J5215" s="74">
        <f t="shared" si="251"/>
        <v>21.612500000001749</v>
      </c>
      <c r="K5215" s="26" t="e">
        <f t="shared" si="253"/>
        <v>#REF!</v>
      </c>
      <c r="L5215" s="75" t="e">
        <f t="shared" si="252"/>
        <v>#REF!</v>
      </c>
      <c r="O5215" s="13"/>
      <c r="P5215" s="74"/>
      <c r="Q5215" s="26"/>
      <c r="R5215" s="75"/>
    </row>
    <row r="5216" spans="7:18" x14ac:dyDescent="0.25">
      <c r="G5216" s="13"/>
      <c r="H5216" s="13"/>
      <c r="I5216" s="13">
        <v>518.80000000004202</v>
      </c>
      <c r="J5216" s="74">
        <f t="shared" si="251"/>
        <v>21.616666666668419</v>
      </c>
      <c r="K5216" s="26" t="e">
        <f t="shared" si="253"/>
        <v>#REF!</v>
      </c>
      <c r="L5216" s="75" t="e">
        <f t="shared" si="252"/>
        <v>#REF!</v>
      </c>
      <c r="O5216" s="13"/>
      <c r="P5216" s="74"/>
      <c r="Q5216" s="26"/>
      <c r="R5216" s="75"/>
    </row>
    <row r="5217" spans="7:18" x14ac:dyDescent="0.25">
      <c r="G5217" s="13"/>
      <c r="H5217" s="13"/>
      <c r="I5217" s="13">
        <v>518.90000000004204</v>
      </c>
      <c r="J5217" s="74">
        <f t="shared" si="251"/>
        <v>21.620833333335085</v>
      </c>
      <c r="K5217" s="26" t="e">
        <f t="shared" si="253"/>
        <v>#REF!</v>
      </c>
      <c r="L5217" s="75" t="e">
        <f t="shared" si="252"/>
        <v>#REF!</v>
      </c>
      <c r="O5217" s="13"/>
      <c r="P5217" s="74"/>
      <c r="Q5217" s="26"/>
      <c r="R5217" s="75"/>
    </row>
    <row r="5218" spans="7:18" x14ac:dyDescent="0.25">
      <c r="G5218" s="13"/>
      <c r="H5218" s="13"/>
      <c r="I5218" s="13">
        <v>519.00000000004195</v>
      </c>
      <c r="J5218" s="74">
        <f t="shared" si="251"/>
        <v>21.625000000001748</v>
      </c>
      <c r="K5218" s="26" t="e">
        <f t="shared" si="253"/>
        <v>#REF!</v>
      </c>
      <c r="L5218" s="75" t="e">
        <f t="shared" si="252"/>
        <v>#REF!</v>
      </c>
      <c r="O5218" s="13"/>
      <c r="P5218" s="74"/>
      <c r="Q5218" s="26"/>
      <c r="R5218" s="75"/>
    </row>
    <row r="5219" spans="7:18" x14ac:dyDescent="0.25">
      <c r="G5219" s="13"/>
      <c r="H5219" s="13"/>
      <c r="I5219" s="13">
        <v>519.10000000004197</v>
      </c>
      <c r="J5219" s="74">
        <f t="shared" si="251"/>
        <v>21.629166666668414</v>
      </c>
      <c r="K5219" s="26" t="e">
        <f t="shared" si="253"/>
        <v>#REF!</v>
      </c>
      <c r="L5219" s="75" t="e">
        <f t="shared" si="252"/>
        <v>#REF!</v>
      </c>
      <c r="O5219" s="13"/>
      <c r="P5219" s="74"/>
      <c r="Q5219" s="26"/>
      <c r="R5219" s="75"/>
    </row>
    <row r="5220" spans="7:18" x14ac:dyDescent="0.25">
      <c r="G5220" s="13"/>
      <c r="H5220" s="13"/>
      <c r="I5220" s="13">
        <v>519.200000000042</v>
      </c>
      <c r="J5220" s="74">
        <f t="shared" si="251"/>
        <v>21.633333333335084</v>
      </c>
      <c r="K5220" s="26" t="e">
        <f t="shared" si="253"/>
        <v>#REF!</v>
      </c>
      <c r="L5220" s="75" t="e">
        <f t="shared" si="252"/>
        <v>#REF!</v>
      </c>
      <c r="O5220" s="13"/>
      <c r="P5220" s="74"/>
      <c r="Q5220" s="26"/>
      <c r="R5220" s="75"/>
    </row>
    <row r="5221" spans="7:18" x14ac:dyDescent="0.25">
      <c r="G5221" s="13"/>
      <c r="H5221" s="13"/>
      <c r="I5221" s="13">
        <v>519.30000000004202</v>
      </c>
      <c r="J5221" s="74">
        <f t="shared" si="251"/>
        <v>21.637500000001751</v>
      </c>
      <c r="K5221" s="26" t="e">
        <f t="shared" si="253"/>
        <v>#REF!</v>
      </c>
      <c r="L5221" s="75" t="e">
        <f t="shared" si="252"/>
        <v>#REF!</v>
      </c>
      <c r="O5221" s="13"/>
      <c r="P5221" s="74"/>
      <c r="Q5221" s="26"/>
      <c r="R5221" s="75"/>
    </row>
    <row r="5222" spans="7:18" x14ac:dyDescent="0.25">
      <c r="G5222" s="13"/>
      <c r="H5222" s="13"/>
      <c r="I5222" s="13">
        <v>519.40000000004204</v>
      </c>
      <c r="J5222" s="74">
        <f t="shared" si="251"/>
        <v>21.641666666668417</v>
      </c>
      <c r="K5222" s="26" t="e">
        <f t="shared" si="253"/>
        <v>#REF!</v>
      </c>
      <c r="L5222" s="75" t="e">
        <f t="shared" si="252"/>
        <v>#REF!</v>
      </c>
      <c r="O5222" s="13"/>
      <c r="P5222" s="74"/>
      <c r="Q5222" s="26"/>
      <c r="R5222" s="75"/>
    </row>
    <row r="5223" spans="7:18" x14ac:dyDescent="0.25">
      <c r="G5223" s="13"/>
      <c r="H5223" s="13"/>
      <c r="I5223" s="13">
        <v>519.50000000004195</v>
      </c>
      <c r="J5223" s="74">
        <f t="shared" si="251"/>
        <v>21.64583333333508</v>
      </c>
      <c r="K5223" s="26" t="e">
        <f t="shared" si="253"/>
        <v>#REF!</v>
      </c>
      <c r="L5223" s="75" t="e">
        <f t="shared" si="252"/>
        <v>#REF!</v>
      </c>
      <c r="O5223" s="13"/>
      <c r="P5223" s="74"/>
      <c r="Q5223" s="26"/>
      <c r="R5223" s="75"/>
    </row>
    <row r="5224" spans="7:18" x14ac:dyDescent="0.25">
      <c r="G5224" s="13"/>
      <c r="H5224" s="13"/>
      <c r="I5224" s="13">
        <v>519.60000000004197</v>
      </c>
      <c r="J5224" s="74">
        <f t="shared" si="251"/>
        <v>21.65000000000175</v>
      </c>
      <c r="K5224" s="26" t="e">
        <f t="shared" si="253"/>
        <v>#REF!</v>
      </c>
      <c r="L5224" s="75" t="e">
        <f t="shared" si="252"/>
        <v>#REF!</v>
      </c>
      <c r="O5224" s="13"/>
      <c r="P5224" s="74"/>
      <c r="Q5224" s="26"/>
      <c r="R5224" s="75"/>
    </row>
    <row r="5225" spans="7:18" x14ac:dyDescent="0.25">
      <c r="G5225" s="13"/>
      <c r="H5225" s="13"/>
      <c r="I5225" s="13">
        <v>519.700000000042</v>
      </c>
      <c r="J5225" s="74">
        <f t="shared" si="251"/>
        <v>21.654166666668416</v>
      </c>
      <c r="K5225" s="26" t="e">
        <f t="shared" si="253"/>
        <v>#REF!</v>
      </c>
      <c r="L5225" s="75" t="e">
        <f t="shared" si="252"/>
        <v>#REF!</v>
      </c>
      <c r="O5225" s="13"/>
      <c r="P5225" s="74"/>
      <c r="Q5225" s="26"/>
      <c r="R5225" s="75"/>
    </row>
    <row r="5226" spans="7:18" x14ac:dyDescent="0.25">
      <c r="G5226" s="13"/>
      <c r="H5226" s="13"/>
      <c r="I5226" s="13">
        <v>519.80000000004202</v>
      </c>
      <c r="J5226" s="74">
        <f t="shared" si="251"/>
        <v>21.658333333335083</v>
      </c>
      <c r="K5226" s="26" t="e">
        <f t="shared" si="253"/>
        <v>#REF!</v>
      </c>
      <c r="L5226" s="75" t="e">
        <f t="shared" si="252"/>
        <v>#REF!</v>
      </c>
      <c r="O5226" s="13"/>
      <c r="P5226" s="74"/>
      <c r="Q5226" s="26"/>
      <c r="R5226" s="75"/>
    </row>
    <row r="5227" spans="7:18" x14ac:dyDescent="0.25">
      <c r="G5227" s="13"/>
      <c r="H5227" s="13"/>
      <c r="I5227" s="13">
        <v>519.90000000004204</v>
      </c>
      <c r="J5227" s="74">
        <f t="shared" si="251"/>
        <v>21.662500000001753</v>
      </c>
      <c r="K5227" s="26" t="e">
        <f t="shared" si="253"/>
        <v>#REF!</v>
      </c>
      <c r="L5227" s="75" t="e">
        <f t="shared" si="252"/>
        <v>#REF!</v>
      </c>
      <c r="O5227" s="13"/>
      <c r="P5227" s="74"/>
      <c r="Q5227" s="26"/>
      <c r="R5227" s="75"/>
    </row>
    <row r="5228" spans="7:18" x14ac:dyDescent="0.25">
      <c r="G5228" s="13"/>
      <c r="H5228" s="13"/>
      <c r="I5228" s="13">
        <v>520.00000000004195</v>
      </c>
      <c r="J5228" s="74">
        <f t="shared" si="251"/>
        <v>21.666666666668416</v>
      </c>
      <c r="K5228" s="26" t="e">
        <f t="shared" si="253"/>
        <v>#REF!</v>
      </c>
      <c r="L5228" s="75" t="e">
        <f t="shared" si="252"/>
        <v>#REF!</v>
      </c>
      <c r="O5228" s="13"/>
      <c r="P5228" s="74"/>
      <c r="Q5228" s="26"/>
      <c r="R5228" s="75"/>
    </row>
    <row r="5229" spans="7:18" x14ac:dyDescent="0.25">
      <c r="G5229" s="13"/>
      <c r="H5229" s="13"/>
      <c r="I5229" s="13">
        <v>520.10000000004197</v>
      </c>
      <c r="J5229" s="74">
        <f t="shared" si="251"/>
        <v>21.670833333335082</v>
      </c>
      <c r="K5229" s="26" t="e">
        <f t="shared" si="253"/>
        <v>#REF!</v>
      </c>
      <c r="L5229" s="75" t="e">
        <f t="shared" si="252"/>
        <v>#REF!</v>
      </c>
      <c r="O5229" s="13"/>
      <c r="P5229" s="74"/>
      <c r="Q5229" s="26"/>
      <c r="R5229" s="75"/>
    </row>
    <row r="5230" spans="7:18" x14ac:dyDescent="0.25">
      <c r="G5230" s="13"/>
      <c r="H5230" s="13"/>
      <c r="I5230" s="13">
        <v>520.200000000042</v>
      </c>
      <c r="J5230" s="74">
        <f t="shared" si="251"/>
        <v>21.675000000001749</v>
      </c>
      <c r="K5230" s="26" t="e">
        <f t="shared" si="253"/>
        <v>#REF!</v>
      </c>
      <c r="L5230" s="75" t="e">
        <f t="shared" si="252"/>
        <v>#REF!</v>
      </c>
      <c r="O5230" s="13"/>
      <c r="P5230" s="74"/>
      <c r="Q5230" s="26"/>
      <c r="R5230" s="75"/>
    </row>
    <row r="5231" spans="7:18" x14ac:dyDescent="0.25">
      <c r="G5231" s="13"/>
      <c r="H5231" s="13"/>
      <c r="I5231" s="13">
        <v>520.30000000004202</v>
      </c>
      <c r="J5231" s="74">
        <f t="shared" si="251"/>
        <v>21.679166666668419</v>
      </c>
      <c r="K5231" s="26" t="e">
        <f t="shared" si="253"/>
        <v>#REF!</v>
      </c>
      <c r="L5231" s="75" t="e">
        <f t="shared" si="252"/>
        <v>#REF!</v>
      </c>
      <c r="O5231" s="13"/>
      <c r="P5231" s="74"/>
      <c r="Q5231" s="26"/>
      <c r="R5231" s="75"/>
    </row>
    <row r="5232" spans="7:18" x14ac:dyDescent="0.25">
      <c r="G5232" s="13"/>
      <c r="H5232" s="13"/>
      <c r="I5232" s="13">
        <v>520.40000000004204</v>
      </c>
      <c r="J5232" s="74">
        <f t="shared" si="251"/>
        <v>21.683333333335085</v>
      </c>
      <c r="K5232" s="26" t="e">
        <f t="shared" si="253"/>
        <v>#REF!</v>
      </c>
      <c r="L5232" s="75" t="e">
        <f t="shared" si="252"/>
        <v>#REF!</v>
      </c>
      <c r="O5232" s="13"/>
      <c r="P5232" s="74"/>
      <c r="Q5232" s="26"/>
      <c r="R5232" s="75"/>
    </row>
    <row r="5233" spans="7:18" x14ac:dyDescent="0.25">
      <c r="G5233" s="13"/>
      <c r="H5233" s="13"/>
      <c r="I5233" s="13">
        <v>520.50000000004195</v>
      </c>
      <c r="J5233" s="74">
        <f t="shared" si="251"/>
        <v>21.687500000001748</v>
      </c>
      <c r="K5233" s="26" t="e">
        <f t="shared" si="253"/>
        <v>#REF!</v>
      </c>
      <c r="L5233" s="75" t="e">
        <f t="shared" si="252"/>
        <v>#REF!</v>
      </c>
      <c r="O5233" s="13"/>
      <c r="P5233" s="74"/>
      <c r="Q5233" s="26"/>
      <c r="R5233" s="75"/>
    </row>
    <row r="5234" spans="7:18" x14ac:dyDescent="0.25">
      <c r="G5234" s="13"/>
      <c r="H5234" s="13"/>
      <c r="I5234" s="13">
        <v>520.60000000004197</v>
      </c>
      <c r="J5234" s="74">
        <f t="shared" si="251"/>
        <v>21.691666666668414</v>
      </c>
      <c r="K5234" s="26" t="e">
        <f t="shared" si="253"/>
        <v>#REF!</v>
      </c>
      <c r="L5234" s="75" t="e">
        <f t="shared" si="252"/>
        <v>#REF!</v>
      </c>
      <c r="O5234" s="13"/>
      <c r="P5234" s="74"/>
      <c r="Q5234" s="26"/>
      <c r="R5234" s="75"/>
    </row>
    <row r="5235" spans="7:18" x14ac:dyDescent="0.25">
      <c r="G5235" s="13"/>
      <c r="H5235" s="13"/>
      <c r="I5235" s="13">
        <v>520.700000000042</v>
      </c>
      <c r="J5235" s="74">
        <f t="shared" si="251"/>
        <v>21.695833333335084</v>
      </c>
      <c r="K5235" s="26" t="e">
        <f t="shared" si="253"/>
        <v>#REF!</v>
      </c>
      <c r="L5235" s="75" t="e">
        <f t="shared" si="252"/>
        <v>#REF!</v>
      </c>
      <c r="O5235" s="13"/>
      <c r="P5235" s="74"/>
      <c r="Q5235" s="26"/>
      <c r="R5235" s="75"/>
    </row>
    <row r="5236" spans="7:18" x14ac:dyDescent="0.25">
      <c r="G5236" s="13"/>
      <c r="H5236" s="13"/>
      <c r="I5236" s="13">
        <v>520.80000000004202</v>
      </c>
      <c r="J5236" s="74">
        <f t="shared" si="251"/>
        <v>21.700000000001751</v>
      </c>
      <c r="K5236" s="26" t="e">
        <f t="shared" si="253"/>
        <v>#REF!</v>
      </c>
      <c r="L5236" s="75" t="e">
        <f t="shared" si="252"/>
        <v>#REF!</v>
      </c>
      <c r="O5236" s="13"/>
      <c r="P5236" s="74"/>
      <c r="Q5236" s="26"/>
      <c r="R5236" s="75"/>
    </row>
    <row r="5237" spans="7:18" x14ac:dyDescent="0.25">
      <c r="G5237" s="13"/>
      <c r="H5237" s="13"/>
      <c r="I5237" s="13">
        <v>520.90000000004204</v>
      </c>
      <c r="J5237" s="74">
        <f t="shared" si="251"/>
        <v>21.704166666668417</v>
      </c>
      <c r="K5237" s="26" t="e">
        <f t="shared" si="253"/>
        <v>#REF!</v>
      </c>
      <c r="L5237" s="75" t="e">
        <f t="shared" si="252"/>
        <v>#REF!</v>
      </c>
      <c r="O5237" s="13"/>
      <c r="P5237" s="74"/>
      <c r="Q5237" s="26"/>
      <c r="R5237" s="75"/>
    </row>
    <row r="5238" spans="7:18" x14ac:dyDescent="0.25">
      <c r="G5238" s="13"/>
      <c r="H5238" s="13"/>
      <c r="I5238" s="13">
        <v>521.00000000004195</v>
      </c>
      <c r="J5238" s="74">
        <f t="shared" si="251"/>
        <v>21.70833333333508</v>
      </c>
      <c r="K5238" s="26" t="e">
        <f t="shared" si="253"/>
        <v>#REF!</v>
      </c>
      <c r="L5238" s="75" t="e">
        <f t="shared" si="252"/>
        <v>#REF!</v>
      </c>
      <c r="O5238" s="13"/>
      <c r="P5238" s="74"/>
      <c r="Q5238" s="26"/>
      <c r="R5238" s="75"/>
    </row>
    <row r="5239" spans="7:18" x14ac:dyDescent="0.25">
      <c r="G5239" s="13"/>
      <c r="H5239" s="13"/>
      <c r="I5239" s="13">
        <v>521.10000000004197</v>
      </c>
      <c r="J5239" s="74">
        <f t="shared" si="251"/>
        <v>21.71250000000175</v>
      </c>
      <c r="K5239" s="26" t="e">
        <f t="shared" si="253"/>
        <v>#REF!</v>
      </c>
      <c r="L5239" s="75" t="e">
        <f t="shared" si="252"/>
        <v>#REF!</v>
      </c>
      <c r="O5239" s="13"/>
      <c r="P5239" s="74"/>
      <c r="Q5239" s="26"/>
      <c r="R5239" s="75"/>
    </row>
    <row r="5240" spans="7:18" x14ac:dyDescent="0.25">
      <c r="G5240" s="13"/>
      <c r="H5240" s="13"/>
      <c r="I5240" s="13">
        <v>521.200000000042</v>
      </c>
      <c r="J5240" s="74">
        <f t="shared" si="251"/>
        <v>21.716666666668416</v>
      </c>
      <c r="K5240" s="26" t="e">
        <f t="shared" si="253"/>
        <v>#REF!</v>
      </c>
      <c r="L5240" s="75" t="e">
        <f t="shared" si="252"/>
        <v>#REF!</v>
      </c>
      <c r="O5240" s="13"/>
      <c r="P5240" s="74"/>
      <c r="Q5240" s="26"/>
      <c r="R5240" s="75"/>
    </row>
    <row r="5241" spans="7:18" x14ac:dyDescent="0.25">
      <c r="G5241" s="13"/>
      <c r="H5241" s="13"/>
      <c r="I5241" s="13">
        <v>521.30000000004202</v>
      </c>
      <c r="J5241" s="74">
        <f t="shared" si="251"/>
        <v>21.720833333335083</v>
      </c>
      <c r="K5241" s="26" t="e">
        <f t="shared" si="253"/>
        <v>#REF!</v>
      </c>
      <c r="L5241" s="75" t="e">
        <f t="shared" si="252"/>
        <v>#REF!</v>
      </c>
      <c r="O5241" s="13"/>
      <c r="P5241" s="74"/>
      <c r="Q5241" s="26"/>
      <c r="R5241" s="75"/>
    </row>
    <row r="5242" spans="7:18" x14ac:dyDescent="0.25">
      <c r="G5242" s="13"/>
      <c r="H5242" s="13"/>
      <c r="I5242" s="13">
        <v>521.40000000004204</v>
      </c>
      <c r="J5242" s="74">
        <f t="shared" si="251"/>
        <v>21.725000000001753</v>
      </c>
      <c r="K5242" s="26" t="e">
        <f t="shared" si="253"/>
        <v>#REF!</v>
      </c>
      <c r="L5242" s="75" t="e">
        <f t="shared" si="252"/>
        <v>#REF!</v>
      </c>
      <c r="O5242" s="13"/>
      <c r="P5242" s="74"/>
      <c r="Q5242" s="26"/>
      <c r="R5242" s="75"/>
    </row>
    <row r="5243" spans="7:18" x14ac:dyDescent="0.25">
      <c r="G5243" s="13"/>
      <c r="H5243" s="13"/>
      <c r="I5243" s="13">
        <v>521.50000000004195</v>
      </c>
      <c r="J5243" s="74">
        <f t="shared" si="251"/>
        <v>21.729166666668416</v>
      </c>
      <c r="K5243" s="26" t="e">
        <f t="shared" si="253"/>
        <v>#REF!</v>
      </c>
      <c r="L5243" s="75" t="e">
        <f t="shared" si="252"/>
        <v>#REF!</v>
      </c>
      <c r="O5243" s="13"/>
      <c r="P5243" s="74"/>
      <c r="Q5243" s="26"/>
      <c r="R5243" s="75"/>
    </row>
    <row r="5244" spans="7:18" x14ac:dyDescent="0.25">
      <c r="G5244" s="13"/>
      <c r="H5244" s="13"/>
      <c r="I5244" s="13">
        <v>521.60000000004197</v>
      </c>
      <c r="J5244" s="74">
        <f t="shared" si="251"/>
        <v>21.733333333335082</v>
      </c>
      <c r="K5244" s="26" t="e">
        <f t="shared" si="253"/>
        <v>#REF!</v>
      </c>
      <c r="L5244" s="75" t="e">
        <f t="shared" si="252"/>
        <v>#REF!</v>
      </c>
      <c r="O5244" s="13"/>
      <c r="P5244" s="74"/>
      <c r="Q5244" s="26"/>
      <c r="R5244" s="75"/>
    </row>
    <row r="5245" spans="7:18" x14ac:dyDescent="0.25">
      <c r="G5245" s="13"/>
      <c r="H5245" s="13"/>
      <c r="I5245" s="13">
        <v>521.700000000042</v>
      </c>
      <c r="J5245" s="74">
        <f t="shared" si="251"/>
        <v>21.737500000001749</v>
      </c>
      <c r="K5245" s="26" t="e">
        <f t="shared" si="253"/>
        <v>#REF!</v>
      </c>
      <c r="L5245" s="75" t="e">
        <f t="shared" si="252"/>
        <v>#REF!</v>
      </c>
      <c r="O5245" s="13"/>
      <c r="P5245" s="74"/>
      <c r="Q5245" s="26"/>
      <c r="R5245" s="75"/>
    </row>
    <row r="5246" spans="7:18" x14ac:dyDescent="0.25">
      <c r="G5246" s="13"/>
      <c r="H5246" s="13"/>
      <c r="I5246" s="13">
        <v>521.80000000004202</v>
      </c>
      <c r="J5246" s="74">
        <f t="shared" si="251"/>
        <v>21.741666666668419</v>
      </c>
      <c r="K5246" s="26" t="e">
        <f t="shared" si="253"/>
        <v>#REF!</v>
      </c>
      <c r="L5246" s="75" t="e">
        <f t="shared" si="252"/>
        <v>#REF!</v>
      </c>
      <c r="O5246" s="13"/>
      <c r="P5246" s="74"/>
      <c r="Q5246" s="26"/>
      <c r="R5246" s="75"/>
    </row>
    <row r="5247" spans="7:18" x14ac:dyDescent="0.25">
      <c r="G5247" s="13"/>
      <c r="H5247" s="13"/>
      <c r="I5247" s="13">
        <v>521.90000000004204</v>
      </c>
      <c r="J5247" s="74">
        <f t="shared" si="251"/>
        <v>21.745833333335085</v>
      </c>
      <c r="K5247" s="26" t="e">
        <f t="shared" si="253"/>
        <v>#REF!</v>
      </c>
      <c r="L5247" s="75" t="e">
        <f t="shared" si="252"/>
        <v>#REF!</v>
      </c>
      <c r="O5247" s="13"/>
      <c r="P5247" s="74"/>
      <c r="Q5247" s="26"/>
      <c r="R5247" s="75"/>
    </row>
    <row r="5248" spans="7:18" x14ac:dyDescent="0.25">
      <c r="G5248" s="13"/>
      <c r="H5248" s="13"/>
      <c r="I5248" s="13">
        <v>522.00000000004195</v>
      </c>
      <c r="J5248" s="74">
        <f t="shared" si="251"/>
        <v>21.750000000001748</v>
      </c>
      <c r="K5248" s="26" t="e">
        <f t="shared" si="253"/>
        <v>#REF!</v>
      </c>
      <c r="L5248" s="75" t="e">
        <f t="shared" si="252"/>
        <v>#REF!</v>
      </c>
      <c r="O5248" s="13"/>
      <c r="P5248" s="74"/>
      <c r="Q5248" s="26"/>
      <c r="R5248" s="75"/>
    </row>
    <row r="5249" spans="7:18" x14ac:dyDescent="0.25">
      <c r="G5249" s="13"/>
      <c r="H5249" s="13"/>
      <c r="I5249" s="13">
        <v>522.10000000004197</v>
      </c>
      <c r="J5249" s="74">
        <f t="shared" si="251"/>
        <v>21.754166666668414</v>
      </c>
      <c r="K5249" s="26" t="e">
        <f t="shared" si="253"/>
        <v>#REF!</v>
      </c>
      <c r="L5249" s="75" t="e">
        <f t="shared" si="252"/>
        <v>#REF!</v>
      </c>
      <c r="O5249" s="13"/>
      <c r="P5249" s="74"/>
      <c r="Q5249" s="26"/>
      <c r="R5249" s="75"/>
    </row>
    <row r="5250" spans="7:18" x14ac:dyDescent="0.25">
      <c r="G5250" s="13"/>
      <c r="H5250" s="13"/>
      <c r="I5250" s="13">
        <v>522.200000000042</v>
      </c>
      <c r="J5250" s="74">
        <f t="shared" si="251"/>
        <v>21.758333333335084</v>
      </c>
      <c r="K5250" s="26" t="e">
        <f t="shared" si="253"/>
        <v>#REF!</v>
      </c>
      <c r="L5250" s="75" t="e">
        <f t="shared" si="252"/>
        <v>#REF!</v>
      </c>
      <c r="O5250" s="13"/>
      <c r="P5250" s="74"/>
      <c r="Q5250" s="26"/>
      <c r="R5250" s="75"/>
    </row>
    <row r="5251" spans="7:18" x14ac:dyDescent="0.25">
      <c r="G5251" s="13"/>
      <c r="H5251" s="13"/>
      <c r="I5251" s="13">
        <v>522.30000000004202</v>
      </c>
      <c r="J5251" s="74">
        <f t="shared" ref="J5251:J5314" si="254">I5251/24</f>
        <v>21.762500000001751</v>
      </c>
      <c r="K5251" s="26" t="e">
        <f t="shared" si="253"/>
        <v>#REF!</v>
      </c>
      <c r="L5251" s="75" t="e">
        <f t="shared" ref="L5251:L5314" si="255">K5251-K5250</f>
        <v>#REF!</v>
      </c>
      <c r="O5251" s="13"/>
      <c r="P5251" s="74"/>
      <c r="Q5251" s="26"/>
      <c r="R5251" s="75"/>
    </row>
    <row r="5252" spans="7:18" x14ac:dyDescent="0.25">
      <c r="G5252" s="13"/>
      <c r="H5252" s="13"/>
      <c r="I5252" s="13">
        <v>522.40000000004204</v>
      </c>
      <c r="J5252" s="74">
        <f t="shared" si="254"/>
        <v>21.766666666668417</v>
      </c>
      <c r="K5252" s="26" t="e">
        <f t="shared" si="253"/>
        <v>#REF!</v>
      </c>
      <c r="L5252" s="75" t="e">
        <f t="shared" si="255"/>
        <v>#REF!</v>
      </c>
      <c r="O5252" s="13"/>
      <c r="P5252" s="74"/>
      <c r="Q5252" s="26"/>
      <c r="R5252" s="75"/>
    </row>
    <row r="5253" spans="7:18" x14ac:dyDescent="0.25">
      <c r="G5253" s="13"/>
      <c r="H5253" s="13"/>
      <c r="I5253" s="13">
        <v>522.50000000004195</v>
      </c>
      <c r="J5253" s="74">
        <f t="shared" si="254"/>
        <v>21.77083333333508</v>
      </c>
      <c r="K5253" s="26" t="e">
        <f t="shared" si="253"/>
        <v>#REF!</v>
      </c>
      <c r="L5253" s="75" t="e">
        <f t="shared" si="255"/>
        <v>#REF!</v>
      </c>
      <c r="O5253" s="13"/>
      <c r="P5253" s="74"/>
      <c r="Q5253" s="26"/>
      <c r="R5253" s="75"/>
    </row>
    <row r="5254" spans="7:18" x14ac:dyDescent="0.25">
      <c r="G5254" s="13"/>
      <c r="H5254" s="13"/>
      <c r="I5254" s="13">
        <v>522.60000000004197</v>
      </c>
      <c r="J5254" s="74">
        <f t="shared" si="254"/>
        <v>21.77500000000175</v>
      </c>
      <c r="K5254" s="26" t="e">
        <f t="shared" si="253"/>
        <v>#REF!</v>
      </c>
      <c r="L5254" s="75" t="e">
        <f t="shared" si="255"/>
        <v>#REF!</v>
      </c>
      <c r="O5254" s="13"/>
      <c r="P5254" s="74"/>
      <c r="Q5254" s="26"/>
      <c r="R5254" s="75"/>
    </row>
    <row r="5255" spans="7:18" x14ac:dyDescent="0.25">
      <c r="G5255" s="13"/>
      <c r="H5255" s="13"/>
      <c r="I5255" s="13">
        <v>522.700000000042</v>
      </c>
      <c r="J5255" s="74">
        <f t="shared" si="254"/>
        <v>21.779166666668416</v>
      </c>
      <c r="K5255" s="26" t="e">
        <f t="shared" si="253"/>
        <v>#REF!</v>
      </c>
      <c r="L5255" s="75" t="e">
        <f t="shared" si="255"/>
        <v>#REF!</v>
      </c>
      <c r="O5255" s="13"/>
      <c r="P5255" s="74"/>
      <c r="Q5255" s="26"/>
      <c r="R5255" s="75"/>
    </row>
    <row r="5256" spans="7:18" x14ac:dyDescent="0.25">
      <c r="G5256" s="13"/>
      <c r="H5256" s="13"/>
      <c r="I5256" s="13">
        <v>522.80000000004202</v>
      </c>
      <c r="J5256" s="74">
        <f t="shared" si="254"/>
        <v>21.783333333335083</v>
      </c>
      <c r="K5256" s="26" t="e">
        <f t="shared" si="253"/>
        <v>#REF!</v>
      </c>
      <c r="L5256" s="75" t="e">
        <f t="shared" si="255"/>
        <v>#REF!</v>
      </c>
      <c r="O5256" s="13"/>
      <c r="P5256" s="74"/>
      <c r="Q5256" s="26"/>
      <c r="R5256" s="75"/>
    </row>
    <row r="5257" spans="7:18" x14ac:dyDescent="0.25">
      <c r="G5257" s="13"/>
      <c r="H5257" s="13"/>
      <c r="I5257" s="13">
        <v>522.90000000004295</v>
      </c>
      <c r="J5257" s="74">
        <f t="shared" si="254"/>
        <v>21.787500000001788</v>
      </c>
      <c r="K5257" s="26" t="e">
        <f t="shared" si="253"/>
        <v>#REF!</v>
      </c>
      <c r="L5257" s="75" t="e">
        <f t="shared" si="255"/>
        <v>#REF!</v>
      </c>
      <c r="O5257" s="13"/>
      <c r="P5257" s="74"/>
      <c r="Q5257" s="26"/>
      <c r="R5257" s="75"/>
    </row>
    <row r="5258" spans="7:18" x14ac:dyDescent="0.25">
      <c r="G5258" s="13"/>
      <c r="H5258" s="13"/>
      <c r="I5258" s="13">
        <v>523.00000000004297</v>
      </c>
      <c r="J5258" s="74">
        <f t="shared" si="254"/>
        <v>21.791666666668458</v>
      </c>
      <c r="K5258" s="26" t="e">
        <f t="shared" si="253"/>
        <v>#REF!</v>
      </c>
      <c r="L5258" s="75" t="e">
        <f t="shared" si="255"/>
        <v>#REF!</v>
      </c>
      <c r="O5258" s="13"/>
      <c r="P5258" s="74"/>
      <c r="Q5258" s="26"/>
      <c r="R5258" s="75"/>
    </row>
    <row r="5259" spans="7:18" x14ac:dyDescent="0.25">
      <c r="G5259" s="13"/>
      <c r="H5259" s="13"/>
      <c r="I5259" s="13">
        <v>523.100000000043</v>
      </c>
      <c r="J5259" s="74">
        <f t="shared" si="254"/>
        <v>21.795833333335125</v>
      </c>
      <c r="K5259" s="26" t="e">
        <f t="shared" si="253"/>
        <v>#REF!</v>
      </c>
      <c r="L5259" s="75" t="e">
        <f t="shared" si="255"/>
        <v>#REF!</v>
      </c>
      <c r="O5259" s="13"/>
      <c r="P5259" s="74"/>
      <c r="Q5259" s="26"/>
      <c r="R5259" s="75"/>
    </row>
    <row r="5260" spans="7:18" x14ac:dyDescent="0.25">
      <c r="G5260" s="13"/>
      <c r="H5260" s="13"/>
      <c r="I5260" s="13">
        <v>523.20000000004302</v>
      </c>
      <c r="J5260" s="74">
        <f t="shared" si="254"/>
        <v>21.800000000001791</v>
      </c>
      <c r="K5260" s="26" t="e">
        <f t="shared" si="253"/>
        <v>#REF!</v>
      </c>
      <c r="L5260" s="75" t="e">
        <f t="shared" si="255"/>
        <v>#REF!</v>
      </c>
      <c r="O5260" s="13"/>
      <c r="P5260" s="74"/>
      <c r="Q5260" s="26"/>
      <c r="R5260" s="75"/>
    </row>
    <row r="5261" spans="7:18" x14ac:dyDescent="0.25">
      <c r="G5261" s="13"/>
      <c r="H5261" s="13"/>
      <c r="I5261" s="13">
        <v>523.30000000004304</v>
      </c>
      <c r="J5261" s="74">
        <f t="shared" si="254"/>
        <v>21.804166666668461</v>
      </c>
      <c r="K5261" s="26" t="e">
        <f t="shared" si="253"/>
        <v>#REF!</v>
      </c>
      <c r="L5261" s="75" t="e">
        <f t="shared" si="255"/>
        <v>#REF!</v>
      </c>
      <c r="O5261" s="13"/>
      <c r="P5261" s="74"/>
      <c r="Q5261" s="26"/>
      <c r="R5261" s="75"/>
    </row>
    <row r="5262" spans="7:18" x14ac:dyDescent="0.25">
      <c r="G5262" s="13"/>
      <c r="H5262" s="13"/>
      <c r="I5262" s="13">
        <v>523.40000000004295</v>
      </c>
      <c r="J5262" s="74">
        <f t="shared" si="254"/>
        <v>21.808333333335124</v>
      </c>
      <c r="K5262" s="26" t="e">
        <f t="shared" si="253"/>
        <v>#REF!</v>
      </c>
      <c r="L5262" s="75" t="e">
        <f t="shared" si="255"/>
        <v>#REF!</v>
      </c>
      <c r="O5262" s="13"/>
      <c r="P5262" s="74"/>
      <c r="Q5262" s="26"/>
      <c r="R5262" s="75"/>
    </row>
    <row r="5263" spans="7:18" x14ac:dyDescent="0.25">
      <c r="G5263" s="13"/>
      <c r="H5263" s="13"/>
      <c r="I5263" s="13">
        <v>523.50000000004297</v>
      </c>
      <c r="J5263" s="74">
        <f t="shared" si="254"/>
        <v>21.812500000001791</v>
      </c>
      <c r="K5263" s="26" t="e">
        <f t="shared" si="253"/>
        <v>#REF!</v>
      </c>
      <c r="L5263" s="75" t="e">
        <f t="shared" si="255"/>
        <v>#REF!</v>
      </c>
      <c r="O5263" s="13"/>
      <c r="P5263" s="74"/>
      <c r="Q5263" s="26"/>
      <c r="R5263" s="75"/>
    </row>
    <row r="5264" spans="7:18" x14ac:dyDescent="0.25">
      <c r="G5264" s="13"/>
      <c r="H5264" s="13"/>
      <c r="I5264" s="13">
        <v>523.600000000043</v>
      </c>
      <c r="J5264" s="74">
        <f t="shared" si="254"/>
        <v>21.816666666668457</v>
      </c>
      <c r="K5264" s="26" t="e">
        <f t="shared" si="253"/>
        <v>#REF!</v>
      </c>
      <c r="L5264" s="75" t="e">
        <f t="shared" si="255"/>
        <v>#REF!</v>
      </c>
      <c r="O5264" s="13"/>
      <c r="P5264" s="74"/>
      <c r="Q5264" s="26"/>
      <c r="R5264" s="75"/>
    </row>
    <row r="5265" spans="7:18" x14ac:dyDescent="0.25">
      <c r="G5265" s="13"/>
      <c r="H5265" s="13"/>
      <c r="I5265" s="13">
        <v>523.70000000004302</v>
      </c>
      <c r="J5265" s="74">
        <f t="shared" si="254"/>
        <v>21.820833333335127</v>
      </c>
      <c r="K5265" s="26" t="e">
        <f t="shared" si="253"/>
        <v>#REF!</v>
      </c>
      <c r="L5265" s="75" t="e">
        <f t="shared" si="255"/>
        <v>#REF!</v>
      </c>
      <c r="O5265" s="13"/>
      <c r="P5265" s="74"/>
      <c r="Q5265" s="26"/>
      <c r="R5265" s="75"/>
    </row>
    <row r="5266" spans="7:18" x14ac:dyDescent="0.25">
      <c r="G5266" s="13"/>
      <c r="H5266" s="13"/>
      <c r="I5266" s="13">
        <v>523.80000000004304</v>
      </c>
      <c r="J5266" s="74">
        <f t="shared" si="254"/>
        <v>21.825000000001793</v>
      </c>
      <c r="K5266" s="26" t="e">
        <f t="shared" si="253"/>
        <v>#REF!</v>
      </c>
      <c r="L5266" s="75" t="e">
        <f t="shared" si="255"/>
        <v>#REF!</v>
      </c>
      <c r="O5266" s="13"/>
      <c r="P5266" s="74"/>
      <c r="Q5266" s="26"/>
      <c r="R5266" s="75"/>
    </row>
    <row r="5267" spans="7:18" x14ac:dyDescent="0.25">
      <c r="G5267" s="13"/>
      <c r="H5267" s="13"/>
      <c r="I5267" s="13">
        <v>523.90000000004295</v>
      </c>
      <c r="J5267" s="74">
        <f t="shared" si="254"/>
        <v>21.829166666668456</v>
      </c>
      <c r="K5267" s="26" t="e">
        <f t="shared" si="253"/>
        <v>#REF!</v>
      </c>
      <c r="L5267" s="75" t="e">
        <f t="shared" si="255"/>
        <v>#REF!</v>
      </c>
      <c r="O5267" s="13"/>
      <c r="P5267" s="74"/>
      <c r="Q5267" s="26"/>
      <c r="R5267" s="75"/>
    </row>
    <row r="5268" spans="7:18" x14ac:dyDescent="0.25">
      <c r="G5268" s="13"/>
      <c r="H5268" s="13"/>
      <c r="I5268" s="13">
        <v>524.00000000004297</v>
      </c>
      <c r="J5268" s="74">
        <f t="shared" si="254"/>
        <v>21.833333333335123</v>
      </c>
      <c r="K5268" s="26" t="e">
        <f t="shared" si="253"/>
        <v>#REF!</v>
      </c>
      <c r="L5268" s="75" t="e">
        <f t="shared" si="255"/>
        <v>#REF!</v>
      </c>
      <c r="O5268" s="13"/>
      <c r="P5268" s="74"/>
      <c r="Q5268" s="26"/>
      <c r="R5268" s="75"/>
    </row>
    <row r="5269" spans="7:18" x14ac:dyDescent="0.25">
      <c r="G5269" s="13"/>
      <c r="H5269" s="13"/>
      <c r="I5269" s="13">
        <v>524.100000000043</v>
      </c>
      <c r="J5269" s="74">
        <f t="shared" si="254"/>
        <v>21.837500000001793</v>
      </c>
      <c r="K5269" s="26" t="e">
        <f t="shared" si="253"/>
        <v>#REF!</v>
      </c>
      <c r="L5269" s="75" t="e">
        <f t="shared" si="255"/>
        <v>#REF!</v>
      </c>
      <c r="O5269" s="13"/>
      <c r="P5269" s="74"/>
      <c r="Q5269" s="26"/>
      <c r="R5269" s="75"/>
    </row>
    <row r="5270" spans="7:18" x14ac:dyDescent="0.25">
      <c r="G5270" s="13"/>
      <c r="H5270" s="13"/>
      <c r="I5270" s="13">
        <v>524.20000000004302</v>
      </c>
      <c r="J5270" s="74">
        <f t="shared" si="254"/>
        <v>21.841666666668459</v>
      </c>
      <c r="K5270" s="26" t="e">
        <f t="shared" si="253"/>
        <v>#REF!</v>
      </c>
      <c r="L5270" s="75" t="e">
        <f t="shared" si="255"/>
        <v>#REF!</v>
      </c>
      <c r="O5270" s="13"/>
      <c r="P5270" s="74"/>
      <c r="Q5270" s="26"/>
      <c r="R5270" s="75"/>
    </row>
    <row r="5271" spans="7:18" x14ac:dyDescent="0.25">
      <c r="G5271" s="13"/>
      <c r="H5271" s="13"/>
      <c r="I5271" s="13">
        <v>524.30000000004304</v>
      </c>
      <c r="J5271" s="74">
        <f t="shared" si="254"/>
        <v>21.845833333335126</v>
      </c>
      <c r="K5271" s="26" t="e">
        <f t="shared" si="253"/>
        <v>#REF!</v>
      </c>
      <c r="L5271" s="75" t="e">
        <f t="shared" si="255"/>
        <v>#REF!</v>
      </c>
      <c r="O5271" s="13"/>
      <c r="P5271" s="74"/>
      <c r="Q5271" s="26"/>
      <c r="R5271" s="75"/>
    </row>
    <row r="5272" spans="7:18" x14ac:dyDescent="0.25">
      <c r="G5272" s="13"/>
      <c r="H5272" s="13"/>
      <c r="I5272" s="13">
        <v>524.40000000004295</v>
      </c>
      <c r="J5272" s="74">
        <f t="shared" si="254"/>
        <v>21.850000000001788</v>
      </c>
      <c r="K5272" s="26" t="e">
        <f t="shared" si="253"/>
        <v>#REF!</v>
      </c>
      <c r="L5272" s="75" t="e">
        <f t="shared" si="255"/>
        <v>#REF!</v>
      </c>
      <c r="O5272" s="13"/>
      <c r="P5272" s="74"/>
      <c r="Q5272" s="26"/>
      <c r="R5272" s="75"/>
    </row>
    <row r="5273" spans="7:18" x14ac:dyDescent="0.25">
      <c r="G5273" s="13"/>
      <c r="H5273" s="13"/>
      <c r="I5273" s="13">
        <v>524.50000000004297</v>
      </c>
      <c r="J5273" s="74">
        <f t="shared" si="254"/>
        <v>21.854166666668458</v>
      </c>
      <c r="K5273" s="26" t="e">
        <f t="shared" si="253"/>
        <v>#REF!</v>
      </c>
      <c r="L5273" s="75" t="e">
        <f t="shared" si="255"/>
        <v>#REF!</v>
      </c>
      <c r="O5273" s="13"/>
      <c r="P5273" s="74"/>
      <c r="Q5273" s="26"/>
      <c r="R5273" s="75"/>
    </row>
    <row r="5274" spans="7:18" x14ac:dyDescent="0.25">
      <c r="G5274" s="13"/>
      <c r="H5274" s="13"/>
      <c r="I5274" s="13">
        <v>524.600000000043</v>
      </c>
      <c r="J5274" s="74">
        <f t="shared" si="254"/>
        <v>21.858333333335125</v>
      </c>
      <c r="K5274" s="26" t="e">
        <f t="shared" si="253"/>
        <v>#REF!</v>
      </c>
      <c r="L5274" s="75" t="e">
        <f t="shared" si="255"/>
        <v>#REF!</v>
      </c>
      <c r="O5274" s="13"/>
      <c r="P5274" s="74"/>
      <c r="Q5274" s="26"/>
      <c r="R5274" s="75"/>
    </row>
    <row r="5275" spans="7:18" x14ac:dyDescent="0.25">
      <c r="G5275" s="13"/>
      <c r="H5275" s="13"/>
      <c r="I5275" s="13">
        <v>524.70000000004302</v>
      </c>
      <c r="J5275" s="74">
        <f t="shared" si="254"/>
        <v>21.862500000001791</v>
      </c>
      <c r="K5275" s="26" t="e">
        <f t="shared" si="253"/>
        <v>#REF!</v>
      </c>
      <c r="L5275" s="75" t="e">
        <f t="shared" si="255"/>
        <v>#REF!</v>
      </c>
      <c r="O5275" s="13"/>
      <c r="P5275" s="74"/>
      <c r="Q5275" s="26"/>
      <c r="R5275" s="75"/>
    </row>
    <row r="5276" spans="7:18" x14ac:dyDescent="0.25">
      <c r="G5276" s="13"/>
      <c r="H5276" s="13"/>
      <c r="I5276" s="13">
        <v>524.80000000004304</v>
      </c>
      <c r="J5276" s="74">
        <f t="shared" si="254"/>
        <v>21.866666666668461</v>
      </c>
      <c r="K5276" s="26" t="e">
        <f t="shared" ref="K5276:K5339" si="256">100%-EXP(-I5276/24*$B$10)</f>
        <v>#REF!</v>
      </c>
      <c r="L5276" s="75" t="e">
        <f t="shared" si="255"/>
        <v>#REF!</v>
      </c>
      <c r="O5276" s="13"/>
      <c r="P5276" s="74"/>
      <c r="Q5276" s="26"/>
      <c r="R5276" s="75"/>
    </row>
    <row r="5277" spans="7:18" x14ac:dyDescent="0.25">
      <c r="G5277" s="13"/>
      <c r="H5277" s="13"/>
      <c r="I5277" s="13">
        <v>524.90000000004295</v>
      </c>
      <c r="J5277" s="74">
        <f t="shared" si="254"/>
        <v>21.870833333335124</v>
      </c>
      <c r="K5277" s="26" t="e">
        <f t="shared" si="256"/>
        <v>#REF!</v>
      </c>
      <c r="L5277" s="75" t="e">
        <f t="shared" si="255"/>
        <v>#REF!</v>
      </c>
      <c r="O5277" s="13"/>
      <c r="P5277" s="74"/>
      <c r="Q5277" s="26"/>
      <c r="R5277" s="75"/>
    </row>
    <row r="5278" spans="7:18" x14ac:dyDescent="0.25">
      <c r="G5278" s="13"/>
      <c r="H5278" s="13"/>
      <c r="I5278" s="13">
        <v>525.00000000004297</v>
      </c>
      <c r="J5278" s="74">
        <f t="shared" si="254"/>
        <v>21.875000000001791</v>
      </c>
      <c r="K5278" s="26" t="e">
        <f t="shared" si="256"/>
        <v>#REF!</v>
      </c>
      <c r="L5278" s="75" t="e">
        <f t="shared" si="255"/>
        <v>#REF!</v>
      </c>
      <c r="O5278" s="13"/>
      <c r="P5278" s="74"/>
      <c r="Q5278" s="26"/>
      <c r="R5278" s="75"/>
    </row>
    <row r="5279" spans="7:18" x14ac:dyDescent="0.25">
      <c r="G5279" s="13"/>
      <c r="H5279" s="13"/>
      <c r="I5279" s="13">
        <v>525.100000000043</v>
      </c>
      <c r="J5279" s="74">
        <f t="shared" si="254"/>
        <v>21.879166666668457</v>
      </c>
      <c r="K5279" s="26" t="e">
        <f t="shared" si="256"/>
        <v>#REF!</v>
      </c>
      <c r="L5279" s="75" t="e">
        <f t="shared" si="255"/>
        <v>#REF!</v>
      </c>
      <c r="O5279" s="13"/>
      <c r="P5279" s="74"/>
      <c r="Q5279" s="26"/>
      <c r="R5279" s="75"/>
    </row>
    <row r="5280" spans="7:18" x14ac:dyDescent="0.25">
      <c r="G5280" s="13"/>
      <c r="H5280" s="13"/>
      <c r="I5280" s="13">
        <v>525.20000000004302</v>
      </c>
      <c r="J5280" s="74">
        <f t="shared" si="254"/>
        <v>21.883333333335127</v>
      </c>
      <c r="K5280" s="26" t="e">
        <f t="shared" si="256"/>
        <v>#REF!</v>
      </c>
      <c r="L5280" s="75" t="e">
        <f t="shared" si="255"/>
        <v>#REF!</v>
      </c>
      <c r="O5280" s="13"/>
      <c r="P5280" s="74"/>
      <c r="Q5280" s="26"/>
      <c r="R5280" s="75"/>
    </row>
    <row r="5281" spans="7:18" x14ac:dyDescent="0.25">
      <c r="G5281" s="13"/>
      <c r="H5281" s="13"/>
      <c r="I5281" s="13">
        <v>525.30000000004304</v>
      </c>
      <c r="J5281" s="74">
        <f t="shared" si="254"/>
        <v>21.887500000001793</v>
      </c>
      <c r="K5281" s="26" t="e">
        <f t="shared" si="256"/>
        <v>#REF!</v>
      </c>
      <c r="L5281" s="75" t="e">
        <f t="shared" si="255"/>
        <v>#REF!</v>
      </c>
      <c r="O5281" s="13"/>
      <c r="P5281" s="74"/>
      <c r="Q5281" s="26"/>
      <c r="R5281" s="75"/>
    </row>
    <row r="5282" spans="7:18" x14ac:dyDescent="0.25">
      <c r="G5282" s="13"/>
      <c r="H5282" s="13"/>
      <c r="I5282" s="13">
        <v>525.40000000004295</v>
      </c>
      <c r="J5282" s="74">
        <f t="shared" si="254"/>
        <v>21.891666666668456</v>
      </c>
      <c r="K5282" s="26" t="e">
        <f t="shared" si="256"/>
        <v>#REF!</v>
      </c>
      <c r="L5282" s="75" t="e">
        <f t="shared" si="255"/>
        <v>#REF!</v>
      </c>
      <c r="O5282" s="13"/>
      <c r="P5282" s="74"/>
      <c r="Q5282" s="26"/>
      <c r="R5282" s="75"/>
    </row>
    <row r="5283" spans="7:18" x14ac:dyDescent="0.25">
      <c r="G5283" s="13"/>
      <c r="H5283" s="13"/>
      <c r="I5283" s="13">
        <v>525.50000000004297</v>
      </c>
      <c r="J5283" s="74">
        <f t="shared" si="254"/>
        <v>21.895833333335123</v>
      </c>
      <c r="K5283" s="26" t="e">
        <f t="shared" si="256"/>
        <v>#REF!</v>
      </c>
      <c r="L5283" s="75" t="e">
        <f t="shared" si="255"/>
        <v>#REF!</v>
      </c>
      <c r="O5283" s="13"/>
      <c r="P5283" s="74"/>
      <c r="Q5283" s="26"/>
      <c r="R5283" s="75"/>
    </row>
    <row r="5284" spans="7:18" x14ac:dyDescent="0.25">
      <c r="G5284" s="13"/>
      <c r="H5284" s="13"/>
      <c r="I5284" s="13">
        <v>525.600000000043</v>
      </c>
      <c r="J5284" s="74">
        <f t="shared" si="254"/>
        <v>21.900000000001793</v>
      </c>
      <c r="K5284" s="26" t="e">
        <f t="shared" si="256"/>
        <v>#REF!</v>
      </c>
      <c r="L5284" s="75" t="e">
        <f t="shared" si="255"/>
        <v>#REF!</v>
      </c>
      <c r="O5284" s="13"/>
      <c r="P5284" s="74"/>
      <c r="Q5284" s="26"/>
      <c r="R5284" s="75"/>
    </row>
    <row r="5285" spans="7:18" x14ac:dyDescent="0.25">
      <c r="G5285" s="13"/>
      <c r="H5285" s="13"/>
      <c r="I5285" s="13">
        <v>525.70000000004302</v>
      </c>
      <c r="J5285" s="74">
        <f t="shared" si="254"/>
        <v>21.904166666668459</v>
      </c>
      <c r="K5285" s="26" t="e">
        <f t="shared" si="256"/>
        <v>#REF!</v>
      </c>
      <c r="L5285" s="75" t="e">
        <f t="shared" si="255"/>
        <v>#REF!</v>
      </c>
      <c r="O5285" s="13"/>
      <c r="P5285" s="74"/>
      <c r="Q5285" s="26"/>
      <c r="R5285" s="75"/>
    </row>
    <row r="5286" spans="7:18" x14ac:dyDescent="0.25">
      <c r="G5286" s="13"/>
      <c r="H5286" s="13"/>
      <c r="I5286" s="13">
        <v>525.80000000004304</v>
      </c>
      <c r="J5286" s="74">
        <f t="shared" si="254"/>
        <v>21.908333333335126</v>
      </c>
      <c r="K5286" s="26" t="e">
        <f t="shared" si="256"/>
        <v>#REF!</v>
      </c>
      <c r="L5286" s="75" t="e">
        <f t="shared" si="255"/>
        <v>#REF!</v>
      </c>
      <c r="O5286" s="13"/>
      <c r="P5286" s="74"/>
      <c r="Q5286" s="26"/>
      <c r="R5286" s="75"/>
    </row>
    <row r="5287" spans="7:18" x14ac:dyDescent="0.25">
      <c r="G5287" s="13"/>
      <c r="H5287" s="13"/>
      <c r="I5287" s="13">
        <v>525.90000000004295</v>
      </c>
      <c r="J5287" s="74">
        <f t="shared" si="254"/>
        <v>21.912500000001788</v>
      </c>
      <c r="K5287" s="26" t="e">
        <f t="shared" si="256"/>
        <v>#REF!</v>
      </c>
      <c r="L5287" s="75" t="e">
        <f t="shared" si="255"/>
        <v>#REF!</v>
      </c>
      <c r="O5287" s="13"/>
      <c r="P5287" s="74"/>
      <c r="Q5287" s="26"/>
      <c r="R5287" s="75"/>
    </row>
    <row r="5288" spans="7:18" x14ac:dyDescent="0.25">
      <c r="G5288" s="13"/>
      <c r="H5288" s="13"/>
      <c r="I5288" s="13">
        <v>526.00000000004297</v>
      </c>
      <c r="J5288" s="74">
        <f t="shared" si="254"/>
        <v>21.916666666668458</v>
      </c>
      <c r="K5288" s="26" t="e">
        <f t="shared" si="256"/>
        <v>#REF!</v>
      </c>
      <c r="L5288" s="75" t="e">
        <f t="shared" si="255"/>
        <v>#REF!</v>
      </c>
      <c r="O5288" s="13"/>
      <c r="P5288" s="74"/>
      <c r="Q5288" s="26"/>
      <c r="R5288" s="75"/>
    </row>
    <row r="5289" spans="7:18" x14ac:dyDescent="0.25">
      <c r="G5289" s="13"/>
      <c r="H5289" s="13"/>
      <c r="I5289" s="13">
        <v>526.100000000043</v>
      </c>
      <c r="J5289" s="74">
        <f t="shared" si="254"/>
        <v>21.920833333335125</v>
      </c>
      <c r="K5289" s="26" t="e">
        <f t="shared" si="256"/>
        <v>#REF!</v>
      </c>
      <c r="L5289" s="75" t="e">
        <f t="shared" si="255"/>
        <v>#REF!</v>
      </c>
      <c r="O5289" s="13"/>
      <c r="P5289" s="74"/>
      <c r="Q5289" s="26"/>
      <c r="R5289" s="75"/>
    </row>
    <row r="5290" spans="7:18" x14ac:dyDescent="0.25">
      <c r="G5290" s="13"/>
      <c r="H5290" s="13"/>
      <c r="I5290" s="13">
        <v>526.20000000004302</v>
      </c>
      <c r="J5290" s="74">
        <f t="shared" si="254"/>
        <v>21.925000000001791</v>
      </c>
      <c r="K5290" s="26" t="e">
        <f t="shared" si="256"/>
        <v>#REF!</v>
      </c>
      <c r="L5290" s="75" t="e">
        <f t="shared" si="255"/>
        <v>#REF!</v>
      </c>
      <c r="O5290" s="13"/>
      <c r="P5290" s="74"/>
      <c r="Q5290" s="26"/>
      <c r="R5290" s="75"/>
    </row>
    <row r="5291" spans="7:18" x14ac:dyDescent="0.25">
      <c r="G5291" s="13"/>
      <c r="H5291" s="13"/>
      <c r="I5291" s="13">
        <v>526.30000000004304</v>
      </c>
      <c r="J5291" s="74">
        <f t="shared" si="254"/>
        <v>21.929166666668461</v>
      </c>
      <c r="K5291" s="26" t="e">
        <f t="shared" si="256"/>
        <v>#REF!</v>
      </c>
      <c r="L5291" s="75" t="e">
        <f t="shared" si="255"/>
        <v>#REF!</v>
      </c>
      <c r="O5291" s="13"/>
      <c r="P5291" s="74"/>
      <c r="Q5291" s="26"/>
      <c r="R5291" s="75"/>
    </row>
    <row r="5292" spans="7:18" x14ac:dyDescent="0.25">
      <c r="G5292" s="13"/>
      <c r="H5292" s="13"/>
      <c r="I5292" s="13">
        <v>526.40000000004295</v>
      </c>
      <c r="J5292" s="74">
        <f t="shared" si="254"/>
        <v>21.933333333335124</v>
      </c>
      <c r="K5292" s="26" t="e">
        <f t="shared" si="256"/>
        <v>#REF!</v>
      </c>
      <c r="L5292" s="75" t="e">
        <f t="shared" si="255"/>
        <v>#REF!</v>
      </c>
      <c r="O5292" s="13"/>
      <c r="P5292" s="74"/>
      <c r="Q5292" s="26"/>
      <c r="R5292" s="75"/>
    </row>
    <row r="5293" spans="7:18" x14ac:dyDescent="0.25">
      <c r="G5293" s="13"/>
      <c r="H5293" s="13"/>
      <c r="I5293" s="13">
        <v>526.50000000004297</v>
      </c>
      <c r="J5293" s="74">
        <f t="shared" si="254"/>
        <v>21.937500000001791</v>
      </c>
      <c r="K5293" s="26" t="e">
        <f t="shared" si="256"/>
        <v>#REF!</v>
      </c>
      <c r="L5293" s="75" t="e">
        <f t="shared" si="255"/>
        <v>#REF!</v>
      </c>
      <c r="O5293" s="13"/>
      <c r="P5293" s="74"/>
      <c r="Q5293" s="26"/>
      <c r="R5293" s="75"/>
    </row>
    <row r="5294" spans="7:18" x14ac:dyDescent="0.25">
      <c r="G5294" s="13"/>
      <c r="H5294" s="13"/>
      <c r="I5294" s="13">
        <v>526.600000000043</v>
      </c>
      <c r="J5294" s="74">
        <f t="shared" si="254"/>
        <v>21.941666666668457</v>
      </c>
      <c r="K5294" s="26" t="e">
        <f t="shared" si="256"/>
        <v>#REF!</v>
      </c>
      <c r="L5294" s="75" t="e">
        <f t="shared" si="255"/>
        <v>#REF!</v>
      </c>
      <c r="O5294" s="13"/>
      <c r="P5294" s="74"/>
      <c r="Q5294" s="26"/>
      <c r="R5294" s="75"/>
    </row>
    <row r="5295" spans="7:18" x14ac:dyDescent="0.25">
      <c r="G5295" s="13"/>
      <c r="H5295" s="13"/>
      <c r="I5295" s="13">
        <v>526.70000000004302</v>
      </c>
      <c r="J5295" s="74">
        <f t="shared" si="254"/>
        <v>21.945833333335127</v>
      </c>
      <c r="K5295" s="26" t="e">
        <f t="shared" si="256"/>
        <v>#REF!</v>
      </c>
      <c r="L5295" s="75" t="e">
        <f t="shared" si="255"/>
        <v>#REF!</v>
      </c>
      <c r="O5295" s="13"/>
      <c r="P5295" s="74"/>
      <c r="Q5295" s="26"/>
      <c r="R5295" s="75"/>
    </row>
    <row r="5296" spans="7:18" x14ac:dyDescent="0.25">
      <c r="G5296" s="13"/>
      <c r="H5296" s="13"/>
      <c r="I5296" s="13">
        <v>526.80000000004304</v>
      </c>
      <c r="J5296" s="74">
        <f t="shared" si="254"/>
        <v>21.950000000001793</v>
      </c>
      <c r="K5296" s="26" t="e">
        <f t="shared" si="256"/>
        <v>#REF!</v>
      </c>
      <c r="L5296" s="75" t="e">
        <f t="shared" si="255"/>
        <v>#REF!</v>
      </c>
      <c r="O5296" s="13"/>
      <c r="P5296" s="74"/>
      <c r="Q5296" s="26"/>
      <c r="R5296" s="75"/>
    </row>
    <row r="5297" spans="7:18" x14ac:dyDescent="0.25">
      <c r="G5297" s="13"/>
      <c r="H5297" s="13"/>
      <c r="I5297" s="13">
        <v>526.90000000004295</v>
      </c>
      <c r="J5297" s="74">
        <f t="shared" si="254"/>
        <v>21.954166666668456</v>
      </c>
      <c r="K5297" s="26" t="e">
        <f t="shared" si="256"/>
        <v>#REF!</v>
      </c>
      <c r="L5297" s="75" t="e">
        <f t="shared" si="255"/>
        <v>#REF!</v>
      </c>
      <c r="O5297" s="13"/>
      <c r="P5297" s="74"/>
      <c r="Q5297" s="26"/>
      <c r="R5297" s="75"/>
    </row>
    <row r="5298" spans="7:18" x14ac:dyDescent="0.25">
      <c r="G5298" s="13"/>
      <c r="H5298" s="13"/>
      <c r="I5298" s="13">
        <v>527.00000000004297</v>
      </c>
      <c r="J5298" s="74">
        <f t="shared" si="254"/>
        <v>21.958333333335123</v>
      </c>
      <c r="K5298" s="26" t="e">
        <f t="shared" si="256"/>
        <v>#REF!</v>
      </c>
      <c r="L5298" s="75" t="e">
        <f t="shared" si="255"/>
        <v>#REF!</v>
      </c>
      <c r="O5298" s="13"/>
      <c r="P5298" s="74"/>
      <c r="Q5298" s="26"/>
      <c r="R5298" s="75"/>
    </row>
    <row r="5299" spans="7:18" x14ac:dyDescent="0.25">
      <c r="G5299" s="13"/>
      <c r="H5299" s="13"/>
      <c r="I5299" s="13">
        <v>527.100000000043</v>
      </c>
      <c r="J5299" s="74">
        <f t="shared" si="254"/>
        <v>21.962500000001793</v>
      </c>
      <c r="K5299" s="26" t="e">
        <f t="shared" si="256"/>
        <v>#REF!</v>
      </c>
      <c r="L5299" s="75" t="e">
        <f t="shared" si="255"/>
        <v>#REF!</v>
      </c>
      <c r="O5299" s="13"/>
      <c r="P5299" s="74"/>
      <c r="Q5299" s="26"/>
      <c r="R5299" s="75"/>
    </row>
    <row r="5300" spans="7:18" x14ac:dyDescent="0.25">
      <c r="G5300" s="13"/>
      <c r="H5300" s="13"/>
      <c r="I5300" s="13">
        <v>527.20000000004302</v>
      </c>
      <c r="J5300" s="74">
        <f t="shared" si="254"/>
        <v>21.966666666668459</v>
      </c>
      <c r="K5300" s="26" t="e">
        <f t="shared" si="256"/>
        <v>#REF!</v>
      </c>
      <c r="L5300" s="75" t="e">
        <f t="shared" si="255"/>
        <v>#REF!</v>
      </c>
      <c r="O5300" s="13"/>
      <c r="P5300" s="74"/>
      <c r="Q5300" s="26"/>
      <c r="R5300" s="75"/>
    </row>
    <row r="5301" spans="7:18" x14ac:dyDescent="0.25">
      <c r="G5301" s="13"/>
      <c r="H5301" s="13"/>
      <c r="I5301" s="13">
        <v>527.30000000004395</v>
      </c>
      <c r="J5301" s="74">
        <f t="shared" si="254"/>
        <v>21.970833333335165</v>
      </c>
      <c r="K5301" s="26" t="e">
        <f t="shared" si="256"/>
        <v>#REF!</v>
      </c>
      <c r="L5301" s="75" t="e">
        <f t="shared" si="255"/>
        <v>#REF!</v>
      </c>
      <c r="O5301" s="13"/>
      <c r="P5301" s="74"/>
      <c r="Q5301" s="26"/>
      <c r="R5301" s="75"/>
    </row>
    <row r="5302" spans="7:18" x14ac:dyDescent="0.25">
      <c r="G5302" s="13"/>
      <c r="H5302" s="13"/>
      <c r="I5302" s="13">
        <v>527.40000000004397</v>
      </c>
      <c r="J5302" s="74">
        <f t="shared" si="254"/>
        <v>21.975000000001831</v>
      </c>
      <c r="K5302" s="26" t="e">
        <f t="shared" si="256"/>
        <v>#REF!</v>
      </c>
      <c r="L5302" s="75" t="e">
        <f t="shared" si="255"/>
        <v>#REF!</v>
      </c>
      <c r="O5302" s="13"/>
      <c r="P5302" s="74"/>
      <c r="Q5302" s="26"/>
      <c r="R5302" s="75"/>
    </row>
    <row r="5303" spans="7:18" x14ac:dyDescent="0.25">
      <c r="G5303" s="13"/>
      <c r="H5303" s="13"/>
      <c r="I5303" s="13">
        <v>527.500000000044</v>
      </c>
      <c r="J5303" s="74">
        <f t="shared" si="254"/>
        <v>21.979166666668501</v>
      </c>
      <c r="K5303" s="26" t="e">
        <f t="shared" si="256"/>
        <v>#REF!</v>
      </c>
      <c r="L5303" s="75" t="e">
        <f t="shared" si="255"/>
        <v>#REF!</v>
      </c>
      <c r="O5303" s="13"/>
      <c r="P5303" s="74"/>
      <c r="Q5303" s="26"/>
      <c r="R5303" s="75"/>
    </row>
    <row r="5304" spans="7:18" x14ac:dyDescent="0.25">
      <c r="G5304" s="13"/>
      <c r="H5304" s="13"/>
      <c r="I5304" s="13">
        <v>527.60000000004402</v>
      </c>
      <c r="J5304" s="74">
        <f t="shared" si="254"/>
        <v>21.983333333335167</v>
      </c>
      <c r="K5304" s="26" t="e">
        <f t="shared" si="256"/>
        <v>#REF!</v>
      </c>
      <c r="L5304" s="75" t="e">
        <f t="shared" si="255"/>
        <v>#REF!</v>
      </c>
      <c r="O5304" s="13"/>
      <c r="P5304" s="74"/>
      <c r="Q5304" s="26"/>
      <c r="R5304" s="75"/>
    </row>
    <row r="5305" spans="7:18" x14ac:dyDescent="0.25">
      <c r="G5305" s="13"/>
      <c r="H5305" s="13"/>
      <c r="I5305" s="13">
        <v>527.70000000004404</v>
      </c>
      <c r="J5305" s="74">
        <f t="shared" si="254"/>
        <v>21.987500000001834</v>
      </c>
      <c r="K5305" s="26" t="e">
        <f t="shared" si="256"/>
        <v>#REF!</v>
      </c>
      <c r="L5305" s="75" t="e">
        <f t="shared" si="255"/>
        <v>#REF!</v>
      </c>
      <c r="O5305" s="13"/>
      <c r="P5305" s="74"/>
      <c r="Q5305" s="26"/>
      <c r="R5305" s="75"/>
    </row>
    <row r="5306" spans="7:18" x14ac:dyDescent="0.25">
      <c r="G5306" s="13"/>
      <c r="H5306" s="13"/>
      <c r="I5306" s="13">
        <v>527.80000000004395</v>
      </c>
      <c r="J5306" s="74">
        <f t="shared" si="254"/>
        <v>21.991666666668497</v>
      </c>
      <c r="K5306" s="26" t="e">
        <f t="shared" si="256"/>
        <v>#REF!</v>
      </c>
      <c r="L5306" s="75" t="e">
        <f t="shared" si="255"/>
        <v>#REF!</v>
      </c>
      <c r="O5306" s="13"/>
      <c r="P5306" s="74"/>
      <c r="Q5306" s="26"/>
      <c r="R5306" s="75"/>
    </row>
    <row r="5307" spans="7:18" x14ac:dyDescent="0.25">
      <c r="G5307" s="13"/>
      <c r="H5307" s="13"/>
      <c r="I5307" s="13">
        <v>527.90000000004397</v>
      </c>
      <c r="J5307" s="74">
        <f t="shared" si="254"/>
        <v>21.995833333335167</v>
      </c>
      <c r="K5307" s="26" t="e">
        <f t="shared" si="256"/>
        <v>#REF!</v>
      </c>
      <c r="L5307" s="75" t="e">
        <f t="shared" si="255"/>
        <v>#REF!</v>
      </c>
      <c r="O5307" s="13"/>
      <c r="P5307" s="74"/>
      <c r="Q5307" s="26"/>
      <c r="R5307" s="75"/>
    </row>
    <row r="5308" spans="7:18" x14ac:dyDescent="0.25">
      <c r="G5308" s="13"/>
      <c r="H5308" s="13"/>
      <c r="I5308" s="13">
        <v>528.000000000044</v>
      </c>
      <c r="J5308" s="74">
        <f t="shared" si="254"/>
        <v>22.000000000001833</v>
      </c>
      <c r="K5308" s="26" t="e">
        <f t="shared" si="256"/>
        <v>#REF!</v>
      </c>
      <c r="L5308" s="75" t="e">
        <f t="shared" si="255"/>
        <v>#REF!</v>
      </c>
      <c r="O5308" s="13"/>
      <c r="P5308" s="74"/>
      <c r="Q5308" s="26"/>
      <c r="R5308" s="75"/>
    </row>
    <row r="5309" spans="7:18" x14ac:dyDescent="0.25">
      <c r="G5309" s="13"/>
      <c r="H5309" s="13"/>
      <c r="I5309" s="13">
        <v>528.10000000004402</v>
      </c>
      <c r="J5309" s="74">
        <f t="shared" si="254"/>
        <v>22.0041666666685</v>
      </c>
      <c r="K5309" s="26" t="e">
        <f t="shared" si="256"/>
        <v>#REF!</v>
      </c>
      <c r="L5309" s="75" t="e">
        <f t="shared" si="255"/>
        <v>#REF!</v>
      </c>
      <c r="O5309" s="13"/>
      <c r="P5309" s="74"/>
      <c r="Q5309" s="26"/>
      <c r="R5309" s="75"/>
    </row>
    <row r="5310" spans="7:18" x14ac:dyDescent="0.25">
      <c r="G5310" s="13"/>
      <c r="H5310" s="13"/>
      <c r="I5310" s="13">
        <v>528.20000000004404</v>
      </c>
      <c r="J5310" s="74">
        <f t="shared" si="254"/>
        <v>22.00833333333517</v>
      </c>
      <c r="K5310" s="26" t="e">
        <f t="shared" si="256"/>
        <v>#REF!</v>
      </c>
      <c r="L5310" s="75" t="e">
        <f t="shared" si="255"/>
        <v>#REF!</v>
      </c>
      <c r="O5310" s="13"/>
      <c r="P5310" s="74"/>
      <c r="Q5310" s="26"/>
      <c r="R5310" s="75"/>
    </row>
    <row r="5311" spans="7:18" x14ac:dyDescent="0.25">
      <c r="G5311" s="13"/>
      <c r="H5311" s="13"/>
      <c r="I5311" s="13">
        <v>528.30000000004395</v>
      </c>
      <c r="J5311" s="74">
        <f t="shared" si="254"/>
        <v>22.012500000001832</v>
      </c>
      <c r="K5311" s="26" t="e">
        <f t="shared" si="256"/>
        <v>#REF!</v>
      </c>
      <c r="L5311" s="75" t="e">
        <f t="shared" si="255"/>
        <v>#REF!</v>
      </c>
      <c r="O5311" s="13"/>
      <c r="P5311" s="74"/>
      <c r="Q5311" s="26"/>
      <c r="R5311" s="75"/>
    </row>
    <row r="5312" spans="7:18" x14ac:dyDescent="0.25">
      <c r="G5312" s="13"/>
      <c r="H5312" s="13"/>
      <c r="I5312" s="13">
        <v>528.40000000004397</v>
      </c>
      <c r="J5312" s="74">
        <f t="shared" si="254"/>
        <v>22.016666666668499</v>
      </c>
      <c r="K5312" s="26" t="e">
        <f t="shared" si="256"/>
        <v>#REF!</v>
      </c>
      <c r="L5312" s="75" t="e">
        <f t="shared" si="255"/>
        <v>#REF!</v>
      </c>
      <c r="O5312" s="13"/>
      <c r="P5312" s="74"/>
      <c r="Q5312" s="26"/>
      <c r="R5312" s="75"/>
    </row>
    <row r="5313" spans="7:18" x14ac:dyDescent="0.25">
      <c r="G5313" s="13"/>
      <c r="H5313" s="13"/>
      <c r="I5313" s="13">
        <v>528.500000000044</v>
      </c>
      <c r="J5313" s="74">
        <f t="shared" si="254"/>
        <v>22.020833333335165</v>
      </c>
      <c r="K5313" s="26" t="e">
        <f t="shared" si="256"/>
        <v>#REF!</v>
      </c>
      <c r="L5313" s="75" t="e">
        <f t="shared" si="255"/>
        <v>#REF!</v>
      </c>
      <c r="O5313" s="13"/>
      <c r="P5313" s="74"/>
      <c r="Q5313" s="26"/>
      <c r="R5313" s="75"/>
    </row>
    <row r="5314" spans="7:18" x14ac:dyDescent="0.25">
      <c r="G5314" s="13"/>
      <c r="H5314" s="13"/>
      <c r="I5314" s="13">
        <v>528.60000000004402</v>
      </c>
      <c r="J5314" s="74">
        <f t="shared" si="254"/>
        <v>22.025000000001835</v>
      </c>
      <c r="K5314" s="26" t="e">
        <f t="shared" si="256"/>
        <v>#REF!</v>
      </c>
      <c r="L5314" s="75" t="e">
        <f t="shared" si="255"/>
        <v>#REF!</v>
      </c>
      <c r="O5314" s="13"/>
      <c r="P5314" s="74"/>
      <c r="Q5314" s="26"/>
      <c r="R5314" s="75"/>
    </row>
    <row r="5315" spans="7:18" x14ac:dyDescent="0.25">
      <c r="G5315" s="13"/>
      <c r="H5315" s="13"/>
      <c r="I5315" s="13">
        <v>528.70000000004404</v>
      </c>
      <c r="J5315" s="74">
        <f t="shared" ref="J5315:J5378" si="257">I5315/24</f>
        <v>22.029166666668502</v>
      </c>
      <c r="K5315" s="26" t="e">
        <f t="shared" si="256"/>
        <v>#REF!</v>
      </c>
      <c r="L5315" s="75" t="e">
        <f t="shared" ref="L5315:L5378" si="258">K5315-K5314</f>
        <v>#REF!</v>
      </c>
      <c r="O5315" s="13"/>
      <c r="P5315" s="74"/>
      <c r="Q5315" s="26"/>
      <c r="R5315" s="75"/>
    </row>
    <row r="5316" spans="7:18" x14ac:dyDescent="0.25">
      <c r="G5316" s="13"/>
      <c r="H5316" s="13"/>
      <c r="I5316" s="13">
        <v>528.80000000004395</v>
      </c>
      <c r="J5316" s="74">
        <f t="shared" si="257"/>
        <v>22.033333333335165</v>
      </c>
      <c r="K5316" s="26" t="e">
        <f t="shared" si="256"/>
        <v>#REF!</v>
      </c>
      <c r="L5316" s="75" t="e">
        <f t="shared" si="258"/>
        <v>#REF!</v>
      </c>
      <c r="O5316" s="13"/>
      <c r="P5316" s="74"/>
      <c r="Q5316" s="26"/>
      <c r="R5316" s="75"/>
    </row>
    <row r="5317" spans="7:18" x14ac:dyDescent="0.25">
      <c r="G5317" s="13"/>
      <c r="H5317" s="13"/>
      <c r="I5317" s="13">
        <v>528.90000000004397</v>
      </c>
      <c r="J5317" s="74">
        <f t="shared" si="257"/>
        <v>22.037500000001831</v>
      </c>
      <c r="K5317" s="26" t="e">
        <f t="shared" si="256"/>
        <v>#REF!</v>
      </c>
      <c r="L5317" s="75" t="e">
        <f t="shared" si="258"/>
        <v>#REF!</v>
      </c>
      <c r="O5317" s="13"/>
      <c r="P5317" s="74"/>
      <c r="Q5317" s="26"/>
      <c r="R5317" s="75"/>
    </row>
    <row r="5318" spans="7:18" x14ac:dyDescent="0.25">
      <c r="G5318" s="13"/>
      <c r="H5318" s="13"/>
      <c r="I5318" s="13">
        <v>529.000000000044</v>
      </c>
      <c r="J5318" s="74">
        <f t="shared" si="257"/>
        <v>22.041666666668501</v>
      </c>
      <c r="K5318" s="26" t="e">
        <f t="shared" si="256"/>
        <v>#REF!</v>
      </c>
      <c r="L5318" s="75" t="e">
        <f t="shared" si="258"/>
        <v>#REF!</v>
      </c>
      <c r="O5318" s="13"/>
      <c r="P5318" s="74"/>
      <c r="Q5318" s="26"/>
      <c r="R5318" s="75"/>
    </row>
    <row r="5319" spans="7:18" x14ac:dyDescent="0.25">
      <c r="G5319" s="13"/>
      <c r="H5319" s="13"/>
      <c r="I5319" s="13">
        <v>529.10000000004402</v>
      </c>
      <c r="J5319" s="74">
        <f t="shared" si="257"/>
        <v>22.045833333335167</v>
      </c>
      <c r="K5319" s="26" t="e">
        <f t="shared" si="256"/>
        <v>#REF!</v>
      </c>
      <c r="L5319" s="75" t="e">
        <f t="shared" si="258"/>
        <v>#REF!</v>
      </c>
      <c r="O5319" s="13"/>
      <c r="P5319" s="74"/>
      <c r="Q5319" s="26"/>
      <c r="R5319" s="75"/>
    </row>
    <row r="5320" spans="7:18" x14ac:dyDescent="0.25">
      <c r="G5320" s="13"/>
      <c r="H5320" s="13"/>
      <c r="I5320" s="13">
        <v>529.20000000004404</v>
      </c>
      <c r="J5320" s="74">
        <f t="shared" si="257"/>
        <v>22.050000000001834</v>
      </c>
      <c r="K5320" s="26" t="e">
        <f t="shared" si="256"/>
        <v>#REF!</v>
      </c>
      <c r="L5320" s="75" t="e">
        <f t="shared" si="258"/>
        <v>#REF!</v>
      </c>
      <c r="O5320" s="13"/>
      <c r="P5320" s="74"/>
      <c r="Q5320" s="26"/>
      <c r="R5320" s="75"/>
    </row>
    <row r="5321" spans="7:18" x14ac:dyDescent="0.25">
      <c r="G5321" s="13"/>
      <c r="H5321" s="13"/>
      <c r="I5321" s="13">
        <v>529.30000000004395</v>
      </c>
      <c r="J5321" s="74">
        <f t="shared" si="257"/>
        <v>22.054166666668497</v>
      </c>
      <c r="K5321" s="26" t="e">
        <f t="shared" si="256"/>
        <v>#REF!</v>
      </c>
      <c r="L5321" s="75" t="e">
        <f t="shared" si="258"/>
        <v>#REF!</v>
      </c>
      <c r="O5321" s="13"/>
      <c r="P5321" s="74"/>
      <c r="Q5321" s="26"/>
      <c r="R5321" s="75"/>
    </row>
    <row r="5322" spans="7:18" x14ac:dyDescent="0.25">
      <c r="G5322" s="13"/>
      <c r="H5322" s="13"/>
      <c r="I5322" s="13">
        <v>529.40000000004397</v>
      </c>
      <c r="J5322" s="74">
        <f t="shared" si="257"/>
        <v>22.058333333335167</v>
      </c>
      <c r="K5322" s="26" t="e">
        <f t="shared" si="256"/>
        <v>#REF!</v>
      </c>
      <c r="L5322" s="75" t="e">
        <f t="shared" si="258"/>
        <v>#REF!</v>
      </c>
      <c r="O5322" s="13"/>
      <c r="P5322" s="74"/>
      <c r="Q5322" s="26"/>
      <c r="R5322" s="75"/>
    </row>
    <row r="5323" spans="7:18" x14ac:dyDescent="0.25">
      <c r="G5323" s="13"/>
      <c r="H5323" s="13"/>
      <c r="I5323" s="13">
        <v>529.500000000044</v>
      </c>
      <c r="J5323" s="74">
        <f t="shared" si="257"/>
        <v>22.062500000001833</v>
      </c>
      <c r="K5323" s="26" t="e">
        <f t="shared" si="256"/>
        <v>#REF!</v>
      </c>
      <c r="L5323" s="75" t="e">
        <f t="shared" si="258"/>
        <v>#REF!</v>
      </c>
      <c r="O5323" s="13"/>
      <c r="P5323" s="74"/>
      <c r="Q5323" s="26"/>
      <c r="R5323" s="75"/>
    </row>
    <row r="5324" spans="7:18" x14ac:dyDescent="0.25">
      <c r="G5324" s="13"/>
      <c r="H5324" s="13"/>
      <c r="I5324" s="13">
        <v>529.60000000004402</v>
      </c>
      <c r="J5324" s="74">
        <f t="shared" si="257"/>
        <v>22.0666666666685</v>
      </c>
      <c r="K5324" s="26" t="e">
        <f t="shared" si="256"/>
        <v>#REF!</v>
      </c>
      <c r="L5324" s="75" t="e">
        <f t="shared" si="258"/>
        <v>#REF!</v>
      </c>
      <c r="O5324" s="13"/>
      <c r="P5324" s="74"/>
      <c r="Q5324" s="26"/>
      <c r="R5324" s="75"/>
    </row>
    <row r="5325" spans="7:18" x14ac:dyDescent="0.25">
      <c r="G5325" s="13"/>
      <c r="H5325" s="13"/>
      <c r="I5325" s="13">
        <v>529.70000000004404</v>
      </c>
      <c r="J5325" s="74">
        <f t="shared" si="257"/>
        <v>22.07083333333517</v>
      </c>
      <c r="K5325" s="26" t="e">
        <f t="shared" si="256"/>
        <v>#REF!</v>
      </c>
      <c r="L5325" s="75" t="e">
        <f t="shared" si="258"/>
        <v>#REF!</v>
      </c>
      <c r="O5325" s="13"/>
      <c r="P5325" s="74"/>
      <c r="Q5325" s="26"/>
      <c r="R5325" s="75"/>
    </row>
    <row r="5326" spans="7:18" x14ac:dyDescent="0.25">
      <c r="G5326" s="13"/>
      <c r="H5326" s="13"/>
      <c r="I5326" s="13">
        <v>529.80000000004395</v>
      </c>
      <c r="J5326" s="74">
        <f t="shared" si="257"/>
        <v>22.075000000001832</v>
      </c>
      <c r="K5326" s="26" t="e">
        <f t="shared" si="256"/>
        <v>#REF!</v>
      </c>
      <c r="L5326" s="75" t="e">
        <f t="shared" si="258"/>
        <v>#REF!</v>
      </c>
      <c r="O5326" s="13"/>
      <c r="P5326" s="74"/>
      <c r="Q5326" s="26"/>
      <c r="R5326" s="75"/>
    </row>
    <row r="5327" spans="7:18" x14ac:dyDescent="0.25">
      <c r="G5327" s="13"/>
      <c r="H5327" s="13"/>
      <c r="I5327" s="13">
        <v>529.90000000004397</v>
      </c>
      <c r="J5327" s="74">
        <f t="shared" si="257"/>
        <v>22.079166666668499</v>
      </c>
      <c r="K5327" s="26" t="e">
        <f t="shared" si="256"/>
        <v>#REF!</v>
      </c>
      <c r="L5327" s="75" t="e">
        <f t="shared" si="258"/>
        <v>#REF!</v>
      </c>
      <c r="O5327" s="13"/>
      <c r="P5327" s="74"/>
      <c r="Q5327" s="26"/>
      <c r="R5327" s="75"/>
    </row>
    <row r="5328" spans="7:18" x14ac:dyDescent="0.25">
      <c r="G5328" s="13"/>
      <c r="H5328" s="13"/>
      <c r="I5328" s="13">
        <v>530.000000000044</v>
      </c>
      <c r="J5328" s="74">
        <f t="shared" si="257"/>
        <v>22.083333333335165</v>
      </c>
      <c r="K5328" s="26" t="e">
        <f t="shared" si="256"/>
        <v>#REF!</v>
      </c>
      <c r="L5328" s="75" t="e">
        <f t="shared" si="258"/>
        <v>#REF!</v>
      </c>
      <c r="O5328" s="13"/>
      <c r="P5328" s="74"/>
      <c r="Q5328" s="26"/>
      <c r="R5328" s="75"/>
    </row>
    <row r="5329" spans="7:18" x14ac:dyDescent="0.25">
      <c r="G5329" s="13"/>
      <c r="H5329" s="13"/>
      <c r="I5329" s="13">
        <v>530.10000000004402</v>
      </c>
      <c r="J5329" s="74">
        <f t="shared" si="257"/>
        <v>22.087500000001835</v>
      </c>
      <c r="K5329" s="26" t="e">
        <f t="shared" si="256"/>
        <v>#REF!</v>
      </c>
      <c r="L5329" s="75" t="e">
        <f t="shared" si="258"/>
        <v>#REF!</v>
      </c>
      <c r="O5329" s="13"/>
      <c r="P5329" s="74"/>
      <c r="Q5329" s="26"/>
      <c r="R5329" s="75"/>
    </row>
    <row r="5330" spans="7:18" x14ac:dyDescent="0.25">
      <c r="G5330" s="13"/>
      <c r="H5330" s="13"/>
      <c r="I5330" s="13">
        <v>530.20000000004404</v>
      </c>
      <c r="J5330" s="74">
        <f t="shared" si="257"/>
        <v>22.091666666668502</v>
      </c>
      <c r="K5330" s="26" t="e">
        <f t="shared" si="256"/>
        <v>#REF!</v>
      </c>
      <c r="L5330" s="75" t="e">
        <f t="shared" si="258"/>
        <v>#REF!</v>
      </c>
      <c r="O5330" s="13"/>
      <c r="P5330" s="74"/>
      <c r="Q5330" s="26"/>
      <c r="R5330" s="75"/>
    </row>
    <row r="5331" spans="7:18" x14ac:dyDescent="0.25">
      <c r="G5331" s="13"/>
      <c r="H5331" s="13"/>
      <c r="I5331" s="13">
        <v>530.30000000004395</v>
      </c>
      <c r="J5331" s="74">
        <f t="shared" si="257"/>
        <v>22.095833333335165</v>
      </c>
      <c r="K5331" s="26" t="e">
        <f t="shared" si="256"/>
        <v>#REF!</v>
      </c>
      <c r="L5331" s="75" t="e">
        <f t="shared" si="258"/>
        <v>#REF!</v>
      </c>
      <c r="O5331" s="13"/>
      <c r="P5331" s="74"/>
      <c r="Q5331" s="26"/>
      <c r="R5331" s="75"/>
    </row>
    <row r="5332" spans="7:18" x14ac:dyDescent="0.25">
      <c r="G5332" s="13"/>
      <c r="H5332" s="13"/>
      <c r="I5332" s="13">
        <v>530.40000000004397</v>
      </c>
      <c r="J5332" s="74">
        <f t="shared" si="257"/>
        <v>22.100000000001831</v>
      </c>
      <c r="K5332" s="26" t="e">
        <f t="shared" si="256"/>
        <v>#REF!</v>
      </c>
      <c r="L5332" s="75" t="e">
        <f t="shared" si="258"/>
        <v>#REF!</v>
      </c>
      <c r="O5332" s="13"/>
      <c r="P5332" s="74"/>
      <c r="Q5332" s="26"/>
      <c r="R5332" s="75"/>
    </row>
    <row r="5333" spans="7:18" x14ac:dyDescent="0.25">
      <c r="G5333" s="13"/>
      <c r="H5333" s="13"/>
      <c r="I5333" s="13">
        <v>530.500000000044</v>
      </c>
      <c r="J5333" s="74">
        <f t="shared" si="257"/>
        <v>22.104166666668501</v>
      </c>
      <c r="K5333" s="26" t="e">
        <f t="shared" si="256"/>
        <v>#REF!</v>
      </c>
      <c r="L5333" s="75" t="e">
        <f t="shared" si="258"/>
        <v>#REF!</v>
      </c>
      <c r="O5333" s="13"/>
      <c r="P5333" s="74"/>
      <c r="Q5333" s="26"/>
      <c r="R5333" s="75"/>
    </row>
    <row r="5334" spans="7:18" x14ac:dyDescent="0.25">
      <c r="G5334" s="13"/>
      <c r="H5334" s="13"/>
      <c r="I5334" s="13">
        <v>530.60000000004402</v>
      </c>
      <c r="J5334" s="74">
        <f t="shared" si="257"/>
        <v>22.108333333335167</v>
      </c>
      <c r="K5334" s="26" t="e">
        <f t="shared" si="256"/>
        <v>#REF!</v>
      </c>
      <c r="L5334" s="75" t="e">
        <f t="shared" si="258"/>
        <v>#REF!</v>
      </c>
      <c r="O5334" s="13"/>
      <c r="P5334" s="74"/>
      <c r="Q5334" s="26"/>
      <c r="R5334" s="75"/>
    </row>
    <row r="5335" spans="7:18" x14ac:dyDescent="0.25">
      <c r="G5335" s="13"/>
      <c r="H5335" s="13"/>
      <c r="I5335" s="13">
        <v>530.70000000004404</v>
      </c>
      <c r="J5335" s="74">
        <f t="shared" si="257"/>
        <v>22.112500000001834</v>
      </c>
      <c r="K5335" s="26" t="e">
        <f t="shared" si="256"/>
        <v>#REF!</v>
      </c>
      <c r="L5335" s="75" t="e">
        <f t="shared" si="258"/>
        <v>#REF!</v>
      </c>
      <c r="O5335" s="13"/>
      <c r="P5335" s="74"/>
      <c r="Q5335" s="26"/>
      <c r="R5335" s="75"/>
    </row>
    <row r="5336" spans="7:18" x14ac:dyDescent="0.25">
      <c r="G5336" s="13"/>
      <c r="H5336" s="13"/>
      <c r="I5336" s="13">
        <v>530.80000000004395</v>
      </c>
      <c r="J5336" s="74">
        <f t="shared" si="257"/>
        <v>22.116666666668497</v>
      </c>
      <c r="K5336" s="26" t="e">
        <f t="shared" si="256"/>
        <v>#REF!</v>
      </c>
      <c r="L5336" s="75" t="e">
        <f t="shared" si="258"/>
        <v>#REF!</v>
      </c>
      <c r="O5336" s="13"/>
      <c r="P5336" s="74"/>
      <c r="Q5336" s="26"/>
      <c r="R5336" s="75"/>
    </row>
    <row r="5337" spans="7:18" x14ac:dyDescent="0.25">
      <c r="G5337" s="13"/>
      <c r="H5337" s="13"/>
      <c r="I5337" s="13">
        <v>530.90000000004397</v>
      </c>
      <c r="J5337" s="74">
        <f t="shared" si="257"/>
        <v>22.120833333335167</v>
      </c>
      <c r="K5337" s="26" t="e">
        <f t="shared" si="256"/>
        <v>#REF!</v>
      </c>
      <c r="L5337" s="75" t="e">
        <f t="shared" si="258"/>
        <v>#REF!</v>
      </c>
      <c r="O5337" s="13"/>
      <c r="P5337" s="74"/>
      <c r="Q5337" s="26"/>
      <c r="R5337" s="75"/>
    </row>
    <row r="5338" spans="7:18" x14ac:dyDescent="0.25">
      <c r="G5338" s="13"/>
      <c r="H5338" s="13"/>
      <c r="I5338" s="13">
        <v>531.000000000044</v>
      </c>
      <c r="J5338" s="74">
        <f t="shared" si="257"/>
        <v>22.125000000001833</v>
      </c>
      <c r="K5338" s="26" t="e">
        <f t="shared" si="256"/>
        <v>#REF!</v>
      </c>
      <c r="L5338" s="75" t="e">
        <f t="shared" si="258"/>
        <v>#REF!</v>
      </c>
      <c r="O5338" s="13"/>
      <c r="P5338" s="74"/>
      <c r="Q5338" s="26"/>
      <c r="R5338" s="75"/>
    </row>
    <row r="5339" spans="7:18" x14ac:dyDescent="0.25">
      <c r="G5339" s="13"/>
      <c r="H5339" s="13"/>
      <c r="I5339" s="13">
        <v>531.10000000004402</v>
      </c>
      <c r="J5339" s="74">
        <f t="shared" si="257"/>
        <v>22.1291666666685</v>
      </c>
      <c r="K5339" s="26" t="e">
        <f t="shared" si="256"/>
        <v>#REF!</v>
      </c>
      <c r="L5339" s="75" t="e">
        <f t="shared" si="258"/>
        <v>#REF!</v>
      </c>
      <c r="O5339" s="13"/>
      <c r="P5339" s="74"/>
      <c r="Q5339" s="26"/>
      <c r="R5339" s="75"/>
    </row>
    <row r="5340" spans="7:18" x14ac:dyDescent="0.25">
      <c r="G5340" s="13"/>
      <c r="H5340" s="13"/>
      <c r="I5340" s="13">
        <v>531.20000000004404</v>
      </c>
      <c r="J5340" s="74">
        <f t="shared" si="257"/>
        <v>22.13333333333517</v>
      </c>
      <c r="K5340" s="26" t="e">
        <f t="shared" ref="K5340:K5403" si="259">100%-EXP(-I5340/24*$B$10)</f>
        <v>#REF!</v>
      </c>
      <c r="L5340" s="75" t="e">
        <f t="shared" si="258"/>
        <v>#REF!</v>
      </c>
      <c r="O5340" s="13"/>
      <c r="P5340" s="74"/>
      <c r="Q5340" s="26"/>
      <c r="R5340" s="75"/>
    </row>
    <row r="5341" spans="7:18" x14ac:dyDescent="0.25">
      <c r="G5341" s="13"/>
      <c r="H5341" s="13"/>
      <c r="I5341" s="13">
        <v>531.30000000004395</v>
      </c>
      <c r="J5341" s="74">
        <f t="shared" si="257"/>
        <v>22.137500000001832</v>
      </c>
      <c r="K5341" s="26" t="e">
        <f t="shared" si="259"/>
        <v>#REF!</v>
      </c>
      <c r="L5341" s="75" t="e">
        <f t="shared" si="258"/>
        <v>#REF!</v>
      </c>
      <c r="O5341" s="13"/>
      <c r="P5341" s="74"/>
      <c r="Q5341" s="26"/>
      <c r="R5341" s="75"/>
    </row>
    <row r="5342" spans="7:18" x14ac:dyDescent="0.25">
      <c r="G5342" s="13"/>
      <c r="H5342" s="13"/>
      <c r="I5342" s="13">
        <v>531.40000000004397</v>
      </c>
      <c r="J5342" s="74">
        <f t="shared" si="257"/>
        <v>22.141666666668499</v>
      </c>
      <c r="K5342" s="26" t="e">
        <f t="shared" si="259"/>
        <v>#REF!</v>
      </c>
      <c r="L5342" s="75" t="e">
        <f t="shared" si="258"/>
        <v>#REF!</v>
      </c>
      <c r="O5342" s="13"/>
      <c r="P5342" s="74"/>
      <c r="Q5342" s="26"/>
      <c r="R5342" s="75"/>
    </row>
    <row r="5343" spans="7:18" x14ac:dyDescent="0.25">
      <c r="G5343" s="13"/>
      <c r="H5343" s="13"/>
      <c r="I5343" s="13">
        <v>531.500000000044</v>
      </c>
      <c r="J5343" s="74">
        <f t="shared" si="257"/>
        <v>22.145833333335165</v>
      </c>
      <c r="K5343" s="26" t="e">
        <f t="shared" si="259"/>
        <v>#REF!</v>
      </c>
      <c r="L5343" s="75" t="e">
        <f t="shared" si="258"/>
        <v>#REF!</v>
      </c>
      <c r="O5343" s="13"/>
      <c r="P5343" s="74"/>
      <c r="Q5343" s="26"/>
      <c r="R5343" s="75"/>
    </row>
    <row r="5344" spans="7:18" x14ac:dyDescent="0.25">
      <c r="G5344" s="13"/>
      <c r="H5344" s="13"/>
      <c r="I5344" s="13">
        <v>531.60000000004402</v>
      </c>
      <c r="J5344" s="74">
        <f t="shared" si="257"/>
        <v>22.150000000001835</v>
      </c>
      <c r="K5344" s="26" t="e">
        <f t="shared" si="259"/>
        <v>#REF!</v>
      </c>
      <c r="L5344" s="75" t="e">
        <f t="shared" si="258"/>
        <v>#REF!</v>
      </c>
      <c r="O5344" s="13"/>
      <c r="P5344" s="74"/>
      <c r="Q5344" s="26"/>
      <c r="R5344" s="75"/>
    </row>
    <row r="5345" spans="7:18" x14ac:dyDescent="0.25">
      <c r="G5345" s="13"/>
      <c r="H5345" s="13"/>
      <c r="I5345" s="13">
        <v>531.70000000004495</v>
      </c>
      <c r="J5345" s="74">
        <f t="shared" si="257"/>
        <v>22.154166666668541</v>
      </c>
      <c r="K5345" s="26" t="e">
        <f t="shared" si="259"/>
        <v>#REF!</v>
      </c>
      <c r="L5345" s="75" t="e">
        <f t="shared" si="258"/>
        <v>#REF!</v>
      </c>
      <c r="O5345" s="13"/>
      <c r="P5345" s="74"/>
      <c r="Q5345" s="26"/>
      <c r="R5345" s="75"/>
    </row>
    <row r="5346" spans="7:18" x14ac:dyDescent="0.25">
      <c r="G5346" s="13"/>
      <c r="H5346" s="13"/>
      <c r="I5346" s="13">
        <v>531.80000000004497</v>
      </c>
      <c r="J5346" s="74">
        <f t="shared" si="257"/>
        <v>22.158333333335207</v>
      </c>
      <c r="K5346" s="26" t="e">
        <f t="shared" si="259"/>
        <v>#REF!</v>
      </c>
      <c r="L5346" s="75" t="e">
        <f t="shared" si="258"/>
        <v>#REF!</v>
      </c>
      <c r="O5346" s="13"/>
      <c r="P5346" s="74"/>
      <c r="Q5346" s="26"/>
      <c r="R5346" s="75"/>
    </row>
    <row r="5347" spans="7:18" x14ac:dyDescent="0.25">
      <c r="G5347" s="13"/>
      <c r="H5347" s="13"/>
      <c r="I5347" s="13">
        <v>531.900000000045</v>
      </c>
      <c r="J5347" s="74">
        <f t="shared" si="257"/>
        <v>22.162500000001874</v>
      </c>
      <c r="K5347" s="26" t="e">
        <f t="shared" si="259"/>
        <v>#REF!</v>
      </c>
      <c r="L5347" s="75" t="e">
        <f t="shared" si="258"/>
        <v>#REF!</v>
      </c>
      <c r="O5347" s="13"/>
      <c r="P5347" s="74"/>
      <c r="Q5347" s="26"/>
      <c r="R5347" s="75"/>
    </row>
    <row r="5348" spans="7:18" x14ac:dyDescent="0.25">
      <c r="G5348" s="13"/>
      <c r="H5348" s="13"/>
      <c r="I5348" s="13">
        <v>532.00000000004502</v>
      </c>
      <c r="J5348" s="74">
        <f t="shared" si="257"/>
        <v>22.166666666668544</v>
      </c>
      <c r="K5348" s="26" t="e">
        <f t="shared" si="259"/>
        <v>#REF!</v>
      </c>
      <c r="L5348" s="75" t="e">
        <f t="shared" si="258"/>
        <v>#REF!</v>
      </c>
      <c r="O5348" s="13"/>
      <c r="P5348" s="74"/>
      <c r="Q5348" s="26"/>
      <c r="R5348" s="75"/>
    </row>
    <row r="5349" spans="7:18" x14ac:dyDescent="0.25">
      <c r="G5349" s="13"/>
      <c r="H5349" s="13"/>
      <c r="I5349" s="13">
        <v>532.10000000004504</v>
      </c>
      <c r="J5349" s="74">
        <f t="shared" si="257"/>
        <v>22.17083333333521</v>
      </c>
      <c r="K5349" s="26" t="e">
        <f t="shared" si="259"/>
        <v>#REF!</v>
      </c>
      <c r="L5349" s="75" t="e">
        <f t="shared" si="258"/>
        <v>#REF!</v>
      </c>
      <c r="O5349" s="13"/>
      <c r="P5349" s="74"/>
      <c r="Q5349" s="26"/>
      <c r="R5349" s="75"/>
    </row>
    <row r="5350" spans="7:18" x14ac:dyDescent="0.25">
      <c r="G5350" s="13"/>
      <c r="H5350" s="13"/>
      <c r="I5350" s="13">
        <v>532.20000000004495</v>
      </c>
      <c r="J5350" s="74">
        <f t="shared" si="257"/>
        <v>22.175000000001873</v>
      </c>
      <c r="K5350" s="26" t="e">
        <f t="shared" si="259"/>
        <v>#REF!</v>
      </c>
      <c r="L5350" s="75" t="e">
        <f t="shared" si="258"/>
        <v>#REF!</v>
      </c>
      <c r="O5350" s="13"/>
      <c r="P5350" s="74"/>
      <c r="Q5350" s="26"/>
      <c r="R5350" s="75"/>
    </row>
    <row r="5351" spans="7:18" x14ac:dyDescent="0.25">
      <c r="G5351" s="13"/>
      <c r="H5351" s="13"/>
      <c r="I5351" s="13">
        <v>532.30000000004497</v>
      </c>
      <c r="J5351" s="74">
        <f t="shared" si="257"/>
        <v>22.179166666668539</v>
      </c>
      <c r="K5351" s="26" t="e">
        <f t="shared" si="259"/>
        <v>#REF!</v>
      </c>
      <c r="L5351" s="75" t="e">
        <f t="shared" si="258"/>
        <v>#REF!</v>
      </c>
      <c r="O5351" s="13"/>
      <c r="P5351" s="74"/>
      <c r="Q5351" s="26"/>
      <c r="R5351" s="75"/>
    </row>
    <row r="5352" spans="7:18" x14ac:dyDescent="0.25">
      <c r="G5352" s="13"/>
      <c r="H5352" s="13"/>
      <c r="I5352" s="13">
        <v>532.400000000045</v>
      </c>
      <c r="J5352" s="74">
        <f t="shared" si="257"/>
        <v>22.183333333335209</v>
      </c>
      <c r="K5352" s="26" t="e">
        <f t="shared" si="259"/>
        <v>#REF!</v>
      </c>
      <c r="L5352" s="75" t="e">
        <f t="shared" si="258"/>
        <v>#REF!</v>
      </c>
      <c r="O5352" s="13"/>
      <c r="P5352" s="74"/>
      <c r="Q5352" s="26"/>
      <c r="R5352" s="75"/>
    </row>
    <row r="5353" spans="7:18" x14ac:dyDescent="0.25">
      <c r="G5353" s="13"/>
      <c r="H5353" s="13"/>
      <c r="I5353" s="13">
        <v>532.50000000004502</v>
      </c>
      <c r="J5353" s="74">
        <f t="shared" si="257"/>
        <v>22.187500000001876</v>
      </c>
      <c r="K5353" s="26" t="e">
        <f t="shared" si="259"/>
        <v>#REF!</v>
      </c>
      <c r="L5353" s="75" t="e">
        <f t="shared" si="258"/>
        <v>#REF!</v>
      </c>
      <c r="O5353" s="13"/>
      <c r="P5353" s="74"/>
      <c r="Q5353" s="26"/>
      <c r="R5353" s="75"/>
    </row>
    <row r="5354" spans="7:18" x14ac:dyDescent="0.25">
      <c r="G5354" s="13"/>
      <c r="H5354" s="13"/>
      <c r="I5354" s="13">
        <v>532.60000000004504</v>
      </c>
      <c r="J5354" s="74">
        <f t="shared" si="257"/>
        <v>22.191666666668542</v>
      </c>
      <c r="K5354" s="26" t="e">
        <f t="shared" si="259"/>
        <v>#REF!</v>
      </c>
      <c r="L5354" s="75" t="e">
        <f t="shared" si="258"/>
        <v>#REF!</v>
      </c>
      <c r="O5354" s="13"/>
      <c r="P5354" s="74"/>
      <c r="Q5354" s="26"/>
      <c r="R5354" s="75"/>
    </row>
    <row r="5355" spans="7:18" x14ac:dyDescent="0.25">
      <c r="G5355" s="13"/>
      <c r="H5355" s="13"/>
      <c r="I5355" s="13">
        <v>532.70000000004495</v>
      </c>
      <c r="J5355" s="74">
        <f t="shared" si="257"/>
        <v>22.195833333335205</v>
      </c>
      <c r="K5355" s="26" t="e">
        <f t="shared" si="259"/>
        <v>#REF!</v>
      </c>
      <c r="L5355" s="75" t="e">
        <f t="shared" si="258"/>
        <v>#REF!</v>
      </c>
      <c r="O5355" s="13"/>
      <c r="P5355" s="74"/>
      <c r="Q5355" s="26"/>
      <c r="R5355" s="75"/>
    </row>
    <row r="5356" spans="7:18" x14ac:dyDescent="0.25">
      <c r="G5356" s="13"/>
      <c r="H5356" s="13"/>
      <c r="I5356" s="13">
        <v>532.80000000004497</v>
      </c>
      <c r="J5356" s="74">
        <f t="shared" si="257"/>
        <v>22.200000000001875</v>
      </c>
      <c r="K5356" s="26" t="e">
        <f t="shared" si="259"/>
        <v>#REF!</v>
      </c>
      <c r="L5356" s="75" t="e">
        <f t="shared" si="258"/>
        <v>#REF!</v>
      </c>
      <c r="O5356" s="13"/>
      <c r="P5356" s="74"/>
      <c r="Q5356" s="26"/>
      <c r="R5356" s="75"/>
    </row>
    <row r="5357" spans="7:18" x14ac:dyDescent="0.25">
      <c r="G5357" s="13"/>
      <c r="H5357" s="13"/>
      <c r="I5357" s="13">
        <v>532.900000000045</v>
      </c>
      <c r="J5357" s="74">
        <f t="shared" si="257"/>
        <v>22.204166666668542</v>
      </c>
      <c r="K5357" s="26" t="e">
        <f t="shared" si="259"/>
        <v>#REF!</v>
      </c>
      <c r="L5357" s="75" t="e">
        <f t="shared" si="258"/>
        <v>#REF!</v>
      </c>
      <c r="O5357" s="13"/>
      <c r="P5357" s="74"/>
      <c r="Q5357" s="26"/>
      <c r="R5357" s="75"/>
    </row>
    <row r="5358" spans="7:18" x14ac:dyDescent="0.25">
      <c r="G5358" s="13"/>
      <c r="H5358" s="13"/>
      <c r="I5358" s="13">
        <v>533.00000000004502</v>
      </c>
      <c r="J5358" s="74">
        <f t="shared" si="257"/>
        <v>22.208333333335208</v>
      </c>
      <c r="K5358" s="26" t="e">
        <f t="shared" si="259"/>
        <v>#REF!</v>
      </c>
      <c r="L5358" s="75" t="e">
        <f t="shared" si="258"/>
        <v>#REF!</v>
      </c>
      <c r="O5358" s="13"/>
      <c r="P5358" s="74"/>
      <c r="Q5358" s="26"/>
      <c r="R5358" s="75"/>
    </row>
    <row r="5359" spans="7:18" x14ac:dyDescent="0.25">
      <c r="G5359" s="13"/>
      <c r="H5359" s="13"/>
      <c r="I5359" s="13">
        <v>533.10000000004504</v>
      </c>
      <c r="J5359" s="74">
        <f t="shared" si="257"/>
        <v>22.212500000001878</v>
      </c>
      <c r="K5359" s="26" t="e">
        <f t="shared" si="259"/>
        <v>#REF!</v>
      </c>
      <c r="L5359" s="75" t="e">
        <f t="shared" si="258"/>
        <v>#REF!</v>
      </c>
      <c r="O5359" s="13"/>
      <c r="P5359" s="74"/>
      <c r="Q5359" s="26"/>
      <c r="R5359" s="75"/>
    </row>
    <row r="5360" spans="7:18" x14ac:dyDescent="0.25">
      <c r="G5360" s="13"/>
      <c r="H5360" s="13"/>
      <c r="I5360" s="13">
        <v>533.20000000004495</v>
      </c>
      <c r="J5360" s="74">
        <f t="shared" si="257"/>
        <v>22.216666666668541</v>
      </c>
      <c r="K5360" s="26" t="e">
        <f t="shared" si="259"/>
        <v>#REF!</v>
      </c>
      <c r="L5360" s="75" t="e">
        <f t="shared" si="258"/>
        <v>#REF!</v>
      </c>
      <c r="O5360" s="13"/>
      <c r="P5360" s="74"/>
      <c r="Q5360" s="26"/>
      <c r="R5360" s="75"/>
    </row>
    <row r="5361" spans="7:18" x14ac:dyDescent="0.25">
      <c r="G5361" s="13"/>
      <c r="H5361" s="13"/>
      <c r="I5361" s="13">
        <v>533.30000000004497</v>
      </c>
      <c r="J5361" s="74">
        <f t="shared" si="257"/>
        <v>22.220833333335207</v>
      </c>
      <c r="K5361" s="26" t="e">
        <f t="shared" si="259"/>
        <v>#REF!</v>
      </c>
      <c r="L5361" s="75" t="e">
        <f t="shared" si="258"/>
        <v>#REF!</v>
      </c>
      <c r="O5361" s="13"/>
      <c r="P5361" s="74"/>
      <c r="Q5361" s="26"/>
      <c r="R5361" s="75"/>
    </row>
    <row r="5362" spans="7:18" x14ac:dyDescent="0.25">
      <c r="G5362" s="13"/>
      <c r="H5362" s="13"/>
      <c r="I5362" s="13">
        <v>533.400000000045</v>
      </c>
      <c r="J5362" s="74">
        <f t="shared" si="257"/>
        <v>22.225000000001874</v>
      </c>
      <c r="K5362" s="26" t="e">
        <f t="shared" si="259"/>
        <v>#REF!</v>
      </c>
      <c r="L5362" s="75" t="e">
        <f t="shared" si="258"/>
        <v>#REF!</v>
      </c>
      <c r="O5362" s="13"/>
      <c r="P5362" s="74"/>
      <c r="Q5362" s="26"/>
      <c r="R5362" s="75"/>
    </row>
    <row r="5363" spans="7:18" x14ac:dyDescent="0.25">
      <c r="G5363" s="13"/>
      <c r="H5363" s="13"/>
      <c r="I5363" s="13">
        <v>533.50000000004502</v>
      </c>
      <c r="J5363" s="74">
        <f t="shared" si="257"/>
        <v>22.229166666668544</v>
      </c>
      <c r="K5363" s="26" t="e">
        <f t="shared" si="259"/>
        <v>#REF!</v>
      </c>
      <c r="L5363" s="75" t="e">
        <f t="shared" si="258"/>
        <v>#REF!</v>
      </c>
      <c r="O5363" s="13"/>
      <c r="P5363" s="74"/>
      <c r="Q5363" s="26"/>
      <c r="R5363" s="75"/>
    </row>
    <row r="5364" spans="7:18" x14ac:dyDescent="0.25">
      <c r="G5364" s="13"/>
      <c r="H5364" s="13"/>
      <c r="I5364" s="13">
        <v>533.60000000004504</v>
      </c>
      <c r="J5364" s="74">
        <f t="shared" si="257"/>
        <v>22.23333333333521</v>
      </c>
      <c r="K5364" s="26" t="e">
        <f t="shared" si="259"/>
        <v>#REF!</v>
      </c>
      <c r="L5364" s="75" t="e">
        <f t="shared" si="258"/>
        <v>#REF!</v>
      </c>
      <c r="O5364" s="13"/>
      <c r="P5364" s="74"/>
      <c r="Q5364" s="26"/>
      <c r="R5364" s="75"/>
    </row>
    <row r="5365" spans="7:18" x14ac:dyDescent="0.25">
      <c r="G5365" s="13"/>
      <c r="H5365" s="13"/>
      <c r="I5365" s="13">
        <v>533.70000000004495</v>
      </c>
      <c r="J5365" s="74">
        <f t="shared" si="257"/>
        <v>22.237500000001873</v>
      </c>
      <c r="K5365" s="26" t="e">
        <f t="shared" si="259"/>
        <v>#REF!</v>
      </c>
      <c r="L5365" s="75" t="e">
        <f t="shared" si="258"/>
        <v>#REF!</v>
      </c>
      <c r="O5365" s="13"/>
      <c r="P5365" s="74"/>
      <c r="Q5365" s="26"/>
      <c r="R5365" s="75"/>
    </row>
    <row r="5366" spans="7:18" x14ac:dyDescent="0.25">
      <c r="G5366" s="13"/>
      <c r="H5366" s="13"/>
      <c r="I5366" s="13">
        <v>533.80000000004497</v>
      </c>
      <c r="J5366" s="74">
        <f t="shared" si="257"/>
        <v>22.241666666668539</v>
      </c>
      <c r="K5366" s="26" t="e">
        <f t="shared" si="259"/>
        <v>#REF!</v>
      </c>
      <c r="L5366" s="75" t="e">
        <f t="shared" si="258"/>
        <v>#REF!</v>
      </c>
      <c r="O5366" s="13"/>
      <c r="P5366" s="74"/>
      <c r="Q5366" s="26"/>
      <c r="R5366" s="75"/>
    </row>
    <row r="5367" spans="7:18" x14ac:dyDescent="0.25">
      <c r="G5367" s="13"/>
      <c r="H5367" s="13"/>
      <c r="I5367" s="13">
        <v>533.900000000045</v>
      </c>
      <c r="J5367" s="74">
        <f t="shared" si="257"/>
        <v>22.245833333335209</v>
      </c>
      <c r="K5367" s="26" t="e">
        <f t="shared" si="259"/>
        <v>#REF!</v>
      </c>
      <c r="L5367" s="75" t="e">
        <f t="shared" si="258"/>
        <v>#REF!</v>
      </c>
      <c r="O5367" s="13"/>
      <c r="P5367" s="74"/>
      <c r="Q5367" s="26"/>
      <c r="R5367" s="75"/>
    </row>
    <row r="5368" spans="7:18" x14ac:dyDescent="0.25">
      <c r="G5368" s="13"/>
      <c r="H5368" s="13"/>
      <c r="I5368" s="13">
        <v>534.00000000004502</v>
      </c>
      <c r="J5368" s="74">
        <f t="shared" si="257"/>
        <v>22.250000000001876</v>
      </c>
      <c r="K5368" s="26" t="e">
        <f t="shared" si="259"/>
        <v>#REF!</v>
      </c>
      <c r="L5368" s="75" t="e">
        <f t="shared" si="258"/>
        <v>#REF!</v>
      </c>
      <c r="O5368" s="13"/>
      <c r="P5368" s="74"/>
      <c r="Q5368" s="26"/>
      <c r="R5368" s="75"/>
    </row>
    <row r="5369" spans="7:18" x14ac:dyDescent="0.25">
      <c r="G5369" s="13"/>
      <c r="H5369" s="13"/>
      <c r="I5369" s="13">
        <v>534.10000000004504</v>
      </c>
      <c r="J5369" s="74">
        <f t="shared" si="257"/>
        <v>22.254166666668542</v>
      </c>
      <c r="K5369" s="26" t="e">
        <f t="shared" si="259"/>
        <v>#REF!</v>
      </c>
      <c r="L5369" s="75" t="e">
        <f t="shared" si="258"/>
        <v>#REF!</v>
      </c>
      <c r="O5369" s="13"/>
      <c r="P5369" s="74"/>
      <c r="Q5369" s="26"/>
      <c r="R5369" s="75"/>
    </row>
    <row r="5370" spans="7:18" x14ac:dyDescent="0.25">
      <c r="G5370" s="13"/>
      <c r="H5370" s="13"/>
      <c r="I5370" s="13">
        <v>534.20000000004495</v>
      </c>
      <c r="J5370" s="74">
        <f t="shared" si="257"/>
        <v>22.258333333335205</v>
      </c>
      <c r="K5370" s="26" t="e">
        <f t="shared" si="259"/>
        <v>#REF!</v>
      </c>
      <c r="L5370" s="75" t="e">
        <f t="shared" si="258"/>
        <v>#REF!</v>
      </c>
      <c r="O5370" s="13"/>
      <c r="P5370" s="74"/>
      <c r="Q5370" s="26"/>
      <c r="R5370" s="75"/>
    </row>
    <row r="5371" spans="7:18" x14ac:dyDescent="0.25">
      <c r="G5371" s="13"/>
      <c r="H5371" s="13"/>
      <c r="I5371" s="13">
        <v>534.30000000004497</v>
      </c>
      <c r="J5371" s="74">
        <f t="shared" si="257"/>
        <v>22.262500000001875</v>
      </c>
      <c r="K5371" s="26" t="e">
        <f t="shared" si="259"/>
        <v>#REF!</v>
      </c>
      <c r="L5371" s="75" t="e">
        <f t="shared" si="258"/>
        <v>#REF!</v>
      </c>
      <c r="O5371" s="13"/>
      <c r="P5371" s="74"/>
      <c r="Q5371" s="26"/>
      <c r="R5371" s="75"/>
    </row>
    <row r="5372" spans="7:18" x14ac:dyDescent="0.25">
      <c r="G5372" s="13"/>
      <c r="H5372" s="13"/>
      <c r="I5372" s="13">
        <v>534.400000000045</v>
      </c>
      <c r="J5372" s="74">
        <f t="shared" si="257"/>
        <v>22.266666666668542</v>
      </c>
      <c r="K5372" s="26" t="e">
        <f t="shared" si="259"/>
        <v>#REF!</v>
      </c>
      <c r="L5372" s="75" t="e">
        <f t="shared" si="258"/>
        <v>#REF!</v>
      </c>
      <c r="O5372" s="13"/>
      <c r="P5372" s="74"/>
      <c r="Q5372" s="26"/>
      <c r="R5372" s="75"/>
    </row>
    <row r="5373" spans="7:18" x14ac:dyDescent="0.25">
      <c r="G5373" s="13"/>
      <c r="H5373" s="13"/>
      <c r="I5373" s="13">
        <v>534.50000000004502</v>
      </c>
      <c r="J5373" s="74">
        <f t="shared" si="257"/>
        <v>22.270833333335208</v>
      </c>
      <c r="K5373" s="26" t="e">
        <f t="shared" si="259"/>
        <v>#REF!</v>
      </c>
      <c r="L5373" s="75" t="e">
        <f t="shared" si="258"/>
        <v>#REF!</v>
      </c>
      <c r="O5373" s="13"/>
      <c r="P5373" s="74"/>
      <c r="Q5373" s="26"/>
      <c r="R5373" s="75"/>
    </row>
    <row r="5374" spans="7:18" x14ac:dyDescent="0.25">
      <c r="G5374" s="13"/>
      <c r="H5374" s="13"/>
      <c r="I5374" s="13">
        <v>534.60000000004504</v>
      </c>
      <c r="J5374" s="74">
        <f t="shared" si="257"/>
        <v>22.275000000001878</v>
      </c>
      <c r="K5374" s="26" t="e">
        <f t="shared" si="259"/>
        <v>#REF!</v>
      </c>
      <c r="L5374" s="75" t="e">
        <f t="shared" si="258"/>
        <v>#REF!</v>
      </c>
      <c r="O5374" s="13"/>
      <c r="P5374" s="74"/>
      <c r="Q5374" s="26"/>
      <c r="R5374" s="75"/>
    </row>
    <row r="5375" spans="7:18" x14ac:dyDescent="0.25">
      <c r="G5375" s="13"/>
      <c r="H5375" s="13"/>
      <c r="I5375" s="13">
        <v>534.70000000004495</v>
      </c>
      <c r="J5375" s="74">
        <f t="shared" si="257"/>
        <v>22.279166666668541</v>
      </c>
      <c r="K5375" s="26" t="e">
        <f t="shared" si="259"/>
        <v>#REF!</v>
      </c>
      <c r="L5375" s="75" t="e">
        <f t="shared" si="258"/>
        <v>#REF!</v>
      </c>
      <c r="O5375" s="13"/>
      <c r="P5375" s="74"/>
      <c r="Q5375" s="26"/>
      <c r="R5375" s="75"/>
    </row>
    <row r="5376" spans="7:18" x14ac:dyDescent="0.25">
      <c r="G5376" s="13"/>
      <c r="H5376" s="13"/>
      <c r="I5376" s="13">
        <v>534.80000000004497</v>
      </c>
      <c r="J5376" s="74">
        <f t="shared" si="257"/>
        <v>22.283333333335207</v>
      </c>
      <c r="K5376" s="26" t="e">
        <f t="shared" si="259"/>
        <v>#REF!</v>
      </c>
      <c r="L5376" s="75" t="e">
        <f t="shared" si="258"/>
        <v>#REF!</v>
      </c>
      <c r="O5376" s="13"/>
      <c r="P5376" s="74"/>
      <c r="Q5376" s="26"/>
      <c r="R5376" s="75"/>
    </row>
    <row r="5377" spans="7:18" x14ac:dyDescent="0.25">
      <c r="G5377" s="13"/>
      <c r="H5377" s="13"/>
      <c r="I5377" s="13">
        <v>534.900000000045</v>
      </c>
      <c r="J5377" s="74">
        <f t="shared" si="257"/>
        <v>22.287500000001874</v>
      </c>
      <c r="K5377" s="26" t="e">
        <f t="shared" si="259"/>
        <v>#REF!</v>
      </c>
      <c r="L5377" s="75" t="e">
        <f t="shared" si="258"/>
        <v>#REF!</v>
      </c>
      <c r="O5377" s="13"/>
      <c r="P5377" s="74"/>
      <c r="Q5377" s="26"/>
      <c r="R5377" s="75"/>
    </row>
    <row r="5378" spans="7:18" x14ac:dyDescent="0.25">
      <c r="G5378" s="13"/>
      <c r="H5378" s="13"/>
      <c r="I5378" s="13">
        <v>535.00000000004502</v>
      </c>
      <c r="J5378" s="74">
        <f t="shared" si="257"/>
        <v>22.291666666668544</v>
      </c>
      <c r="K5378" s="26" t="e">
        <f t="shared" si="259"/>
        <v>#REF!</v>
      </c>
      <c r="L5378" s="75" t="e">
        <f t="shared" si="258"/>
        <v>#REF!</v>
      </c>
      <c r="O5378" s="13"/>
      <c r="P5378" s="74"/>
      <c r="Q5378" s="26"/>
      <c r="R5378" s="75"/>
    </row>
    <row r="5379" spans="7:18" x14ac:dyDescent="0.25">
      <c r="G5379" s="13"/>
      <c r="H5379" s="13"/>
      <c r="I5379" s="13">
        <v>535.10000000004504</v>
      </c>
      <c r="J5379" s="74">
        <f t="shared" ref="J5379:J5442" si="260">I5379/24</f>
        <v>22.29583333333521</v>
      </c>
      <c r="K5379" s="26" t="e">
        <f t="shared" si="259"/>
        <v>#REF!</v>
      </c>
      <c r="L5379" s="75" t="e">
        <f t="shared" ref="L5379:L5442" si="261">K5379-K5378</f>
        <v>#REF!</v>
      </c>
      <c r="O5379" s="13"/>
      <c r="P5379" s="74"/>
      <c r="Q5379" s="26"/>
      <c r="R5379" s="75"/>
    </row>
    <row r="5380" spans="7:18" x14ac:dyDescent="0.25">
      <c r="G5380" s="13"/>
      <c r="H5380" s="13"/>
      <c r="I5380" s="13">
        <v>535.20000000004495</v>
      </c>
      <c r="J5380" s="74">
        <f t="shared" si="260"/>
        <v>22.300000000001873</v>
      </c>
      <c r="K5380" s="26" t="e">
        <f t="shared" si="259"/>
        <v>#REF!</v>
      </c>
      <c r="L5380" s="75" t="e">
        <f t="shared" si="261"/>
        <v>#REF!</v>
      </c>
      <c r="O5380" s="13"/>
      <c r="P5380" s="74"/>
      <c r="Q5380" s="26"/>
      <c r="R5380" s="75"/>
    </row>
    <row r="5381" spans="7:18" x14ac:dyDescent="0.25">
      <c r="G5381" s="13"/>
      <c r="H5381" s="13"/>
      <c r="I5381" s="13">
        <v>535.30000000004497</v>
      </c>
      <c r="J5381" s="74">
        <f t="shared" si="260"/>
        <v>22.304166666668539</v>
      </c>
      <c r="K5381" s="26" t="e">
        <f t="shared" si="259"/>
        <v>#REF!</v>
      </c>
      <c r="L5381" s="75" t="e">
        <f t="shared" si="261"/>
        <v>#REF!</v>
      </c>
      <c r="O5381" s="13"/>
      <c r="P5381" s="74"/>
      <c r="Q5381" s="26"/>
      <c r="R5381" s="75"/>
    </row>
    <row r="5382" spans="7:18" x14ac:dyDescent="0.25">
      <c r="G5382" s="13"/>
      <c r="H5382" s="13"/>
      <c r="I5382" s="13">
        <v>535.400000000045</v>
      </c>
      <c r="J5382" s="74">
        <f t="shared" si="260"/>
        <v>22.308333333335209</v>
      </c>
      <c r="K5382" s="26" t="e">
        <f t="shared" si="259"/>
        <v>#REF!</v>
      </c>
      <c r="L5382" s="75" t="e">
        <f t="shared" si="261"/>
        <v>#REF!</v>
      </c>
      <c r="O5382" s="13"/>
      <c r="P5382" s="74"/>
      <c r="Q5382" s="26"/>
      <c r="R5382" s="75"/>
    </row>
    <row r="5383" spans="7:18" x14ac:dyDescent="0.25">
      <c r="G5383" s="13"/>
      <c r="H5383" s="13"/>
      <c r="I5383" s="13">
        <v>535.50000000004502</v>
      </c>
      <c r="J5383" s="74">
        <f t="shared" si="260"/>
        <v>22.312500000001876</v>
      </c>
      <c r="K5383" s="26" t="e">
        <f t="shared" si="259"/>
        <v>#REF!</v>
      </c>
      <c r="L5383" s="75" t="e">
        <f t="shared" si="261"/>
        <v>#REF!</v>
      </c>
      <c r="O5383" s="13"/>
      <c r="P5383" s="74"/>
      <c r="Q5383" s="26"/>
      <c r="R5383" s="75"/>
    </row>
    <row r="5384" spans="7:18" x14ac:dyDescent="0.25">
      <c r="G5384" s="13"/>
      <c r="H5384" s="13"/>
      <c r="I5384" s="13">
        <v>535.60000000004504</v>
      </c>
      <c r="J5384" s="74">
        <f t="shared" si="260"/>
        <v>22.316666666668542</v>
      </c>
      <c r="K5384" s="26" t="e">
        <f t="shared" si="259"/>
        <v>#REF!</v>
      </c>
      <c r="L5384" s="75" t="e">
        <f t="shared" si="261"/>
        <v>#REF!</v>
      </c>
      <c r="O5384" s="13"/>
      <c r="P5384" s="74"/>
      <c r="Q5384" s="26"/>
      <c r="R5384" s="75"/>
    </row>
    <row r="5385" spans="7:18" x14ac:dyDescent="0.25">
      <c r="G5385" s="13"/>
      <c r="H5385" s="13"/>
      <c r="I5385" s="13">
        <v>535.70000000004495</v>
      </c>
      <c r="J5385" s="74">
        <f t="shared" si="260"/>
        <v>22.320833333335205</v>
      </c>
      <c r="K5385" s="26" t="e">
        <f t="shared" si="259"/>
        <v>#REF!</v>
      </c>
      <c r="L5385" s="75" t="e">
        <f t="shared" si="261"/>
        <v>#REF!</v>
      </c>
      <c r="O5385" s="13"/>
      <c r="P5385" s="74"/>
      <c r="Q5385" s="26"/>
      <c r="R5385" s="75"/>
    </row>
    <row r="5386" spans="7:18" x14ac:dyDescent="0.25">
      <c r="G5386" s="13"/>
      <c r="H5386" s="13"/>
      <c r="I5386" s="13">
        <v>535.80000000004497</v>
      </c>
      <c r="J5386" s="74">
        <f t="shared" si="260"/>
        <v>22.325000000001875</v>
      </c>
      <c r="K5386" s="26" t="e">
        <f t="shared" si="259"/>
        <v>#REF!</v>
      </c>
      <c r="L5386" s="75" t="e">
        <f t="shared" si="261"/>
        <v>#REF!</v>
      </c>
      <c r="O5386" s="13"/>
      <c r="P5386" s="74"/>
      <c r="Q5386" s="26"/>
      <c r="R5386" s="75"/>
    </row>
    <row r="5387" spans="7:18" x14ac:dyDescent="0.25">
      <c r="G5387" s="13"/>
      <c r="H5387" s="13"/>
      <c r="I5387" s="13">
        <v>535.900000000045</v>
      </c>
      <c r="J5387" s="74">
        <f t="shared" si="260"/>
        <v>22.329166666668542</v>
      </c>
      <c r="K5387" s="26" t="e">
        <f t="shared" si="259"/>
        <v>#REF!</v>
      </c>
      <c r="L5387" s="75" t="e">
        <f t="shared" si="261"/>
        <v>#REF!</v>
      </c>
      <c r="O5387" s="13"/>
      <c r="P5387" s="74"/>
      <c r="Q5387" s="26"/>
      <c r="R5387" s="75"/>
    </row>
    <row r="5388" spans="7:18" x14ac:dyDescent="0.25">
      <c r="G5388" s="13"/>
      <c r="H5388" s="13"/>
      <c r="I5388" s="13">
        <v>536.00000000004502</v>
      </c>
      <c r="J5388" s="74">
        <f t="shared" si="260"/>
        <v>22.333333333335208</v>
      </c>
      <c r="K5388" s="26" t="e">
        <f t="shared" si="259"/>
        <v>#REF!</v>
      </c>
      <c r="L5388" s="75" t="e">
        <f t="shared" si="261"/>
        <v>#REF!</v>
      </c>
      <c r="O5388" s="13"/>
      <c r="P5388" s="74"/>
      <c r="Q5388" s="26"/>
      <c r="R5388" s="75"/>
    </row>
    <row r="5389" spans="7:18" x14ac:dyDescent="0.25">
      <c r="G5389" s="13"/>
      <c r="H5389" s="13"/>
      <c r="I5389" s="13">
        <v>536.10000000004595</v>
      </c>
      <c r="J5389" s="74">
        <f t="shared" si="260"/>
        <v>22.337500000001913</v>
      </c>
      <c r="K5389" s="26" t="e">
        <f t="shared" si="259"/>
        <v>#REF!</v>
      </c>
      <c r="L5389" s="75" t="e">
        <f t="shared" si="261"/>
        <v>#REF!</v>
      </c>
      <c r="O5389" s="13"/>
      <c r="P5389" s="74"/>
      <c r="Q5389" s="26"/>
      <c r="R5389" s="75"/>
    </row>
    <row r="5390" spans="7:18" x14ac:dyDescent="0.25">
      <c r="G5390" s="13"/>
      <c r="H5390" s="13"/>
      <c r="I5390" s="13">
        <v>536.20000000004597</v>
      </c>
      <c r="J5390" s="74">
        <f t="shared" si="260"/>
        <v>22.341666666668583</v>
      </c>
      <c r="K5390" s="26" t="e">
        <f t="shared" si="259"/>
        <v>#REF!</v>
      </c>
      <c r="L5390" s="75" t="e">
        <f t="shared" si="261"/>
        <v>#REF!</v>
      </c>
      <c r="O5390" s="13"/>
      <c r="P5390" s="74"/>
      <c r="Q5390" s="26"/>
      <c r="R5390" s="75"/>
    </row>
    <row r="5391" spans="7:18" x14ac:dyDescent="0.25">
      <c r="G5391" s="13"/>
      <c r="H5391" s="13"/>
      <c r="I5391" s="13">
        <v>536.300000000046</v>
      </c>
      <c r="J5391" s="74">
        <f t="shared" si="260"/>
        <v>22.34583333333525</v>
      </c>
      <c r="K5391" s="26" t="e">
        <f t="shared" si="259"/>
        <v>#REF!</v>
      </c>
      <c r="L5391" s="75" t="e">
        <f t="shared" si="261"/>
        <v>#REF!</v>
      </c>
      <c r="O5391" s="13"/>
      <c r="P5391" s="74"/>
      <c r="Q5391" s="26"/>
      <c r="R5391" s="75"/>
    </row>
    <row r="5392" spans="7:18" x14ac:dyDescent="0.25">
      <c r="G5392" s="13"/>
      <c r="H5392" s="13"/>
      <c r="I5392" s="13">
        <v>536.40000000004602</v>
      </c>
      <c r="J5392" s="74">
        <f t="shared" si="260"/>
        <v>22.350000000001916</v>
      </c>
      <c r="K5392" s="26" t="e">
        <f t="shared" si="259"/>
        <v>#REF!</v>
      </c>
      <c r="L5392" s="75" t="e">
        <f t="shared" si="261"/>
        <v>#REF!</v>
      </c>
      <c r="O5392" s="13"/>
      <c r="P5392" s="74"/>
      <c r="Q5392" s="26"/>
      <c r="R5392" s="75"/>
    </row>
    <row r="5393" spans="7:18" x14ac:dyDescent="0.25">
      <c r="G5393" s="13"/>
      <c r="H5393" s="13"/>
      <c r="I5393" s="13">
        <v>536.50000000004604</v>
      </c>
      <c r="J5393" s="74">
        <f t="shared" si="260"/>
        <v>22.354166666668586</v>
      </c>
      <c r="K5393" s="26" t="e">
        <f t="shared" si="259"/>
        <v>#REF!</v>
      </c>
      <c r="L5393" s="75" t="e">
        <f t="shared" si="261"/>
        <v>#REF!</v>
      </c>
      <c r="O5393" s="13"/>
      <c r="P5393" s="74"/>
      <c r="Q5393" s="26"/>
      <c r="R5393" s="75"/>
    </row>
    <row r="5394" spans="7:18" x14ac:dyDescent="0.25">
      <c r="G5394" s="13"/>
      <c r="H5394" s="13"/>
      <c r="I5394" s="13">
        <v>536.60000000004595</v>
      </c>
      <c r="J5394" s="74">
        <f t="shared" si="260"/>
        <v>22.358333333335249</v>
      </c>
      <c r="K5394" s="26" t="e">
        <f t="shared" si="259"/>
        <v>#REF!</v>
      </c>
      <c r="L5394" s="75" t="e">
        <f t="shared" si="261"/>
        <v>#REF!</v>
      </c>
      <c r="O5394" s="13"/>
      <c r="P5394" s="74"/>
      <c r="Q5394" s="26"/>
      <c r="R5394" s="75"/>
    </row>
    <row r="5395" spans="7:18" x14ac:dyDescent="0.25">
      <c r="G5395" s="13"/>
      <c r="H5395" s="13"/>
      <c r="I5395" s="13">
        <v>536.70000000004597</v>
      </c>
      <c r="J5395" s="74">
        <f t="shared" si="260"/>
        <v>22.362500000001916</v>
      </c>
      <c r="K5395" s="26" t="e">
        <f t="shared" si="259"/>
        <v>#REF!</v>
      </c>
      <c r="L5395" s="75" t="e">
        <f t="shared" si="261"/>
        <v>#REF!</v>
      </c>
      <c r="O5395" s="13"/>
      <c r="P5395" s="74"/>
      <c r="Q5395" s="26"/>
      <c r="R5395" s="75"/>
    </row>
    <row r="5396" spans="7:18" x14ac:dyDescent="0.25">
      <c r="G5396" s="13"/>
      <c r="H5396" s="13"/>
      <c r="I5396" s="13">
        <v>536.800000000046</v>
      </c>
      <c r="J5396" s="74">
        <f t="shared" si="260"/>
        <v>22.366666666668582</v>
      </c>
      <c r="K5396" s="26" t="e">
        <f t="shared" si="259"/>
        <v>#REF!</v>
      </c>
      <c r="L5396" s="75" t="e">
        <f t="shared" si="261"/>
        <v>#REF!</v>
      </c>
      <c r="O5396" s="13"/>
      <c r="P5396" s="74"/>
      <c r="Q5396" s="26"/>
      <c r="R5396" s="75"/>
    </row>
    <row r="5397" spans="7:18" x14ac:dyDescent="0.25">
      <c r="G5397" s="13"/>
      <c r="H5397" s="13"/>
      <c r="I5397" s="13">
        <v>536.90000000004602</v>
      </c>
      <c r="J5397" s="74">
        <f t="shared" si="260"/>
        <v>22.370833333335252</v>
      </c>
      <c r="K5397" s="26" t="e">
        <f t="shared" si="259"/>
        <v>#REF!</v>
      </c>
      <c r="L5397" s="75" t="e">
        <f t="shared" si="261"/>
        <v>#REF!</v>
      </c>
      <c r="O5397" s="13"/>
      <c r="P5397" s="74"/>
      <c r="Q5397" s="26"/>
      <c r="R5397" s="75"/>
    </row>
    <row r="5398" spans="7:18" x14ac:dyDescent="0.25">
      <c r="G5398" s="13"/>
      <c r="H5398" s="13"/>
      <c r="I5398" s="13">
        <v>537.00000000004604</v>
      </c>
      <c r="J5398" s="74">
        <f t="shared" si="260"/>
        <v>22.375000000001918</v>
      </c>
      <c r="K5398" s="26" t="e">
        <f t="shared" si="259"/>
        <v>#REF!</v>
      </c>
      <c r="L5398" s="75" t="e">
        <f t="shared" si="261"/>
        <v>#REF!</v>
      </c>
      <c r="O5398" s="13"/>
      <c r="P5398" s="74"/>
      <c r="Q5398" s="26"/>
      <c r="R5398" s="75"/>
    </row>
    <row r="5399" spans="7:18" x14ac:dyDescent="0.25">
      <c r="G5399" s="13"/>
      <c r="H5399" s="13"/>
      <c r="I5399" s="13">
        <v>537.10000000004595</v>
      </c>
      <c r="J5399" s="74">
        <f t="shared" si="260"/>
        <v>22.379166666668581</v>
      </c>
      <c r="K5399" s="26" t="e">
        <f t="shared" si="259"/>
        <v>#REF!</v>
      </c>
      <c r="L5399" s="75" t="e">
        <f t="shared" si="261"/>
        <v>#REF!</v>
      </c>
      <c r="O5399" s="13"/>
      <c r="P5399" s="74"/>
      <c r="Q5399" s="26"/>
      <c r="R5399" s="75"/>
    </row>
    <row r="5400" spans="7:18" x14ac:dyDescent="0.25">
      <c r="G5400" s="13"/>
      <c r="H5400" s="13"/>
      <c r="I5400" s="13">
        <v>537.20000000004597</v>
      </c>
      <c r="J5400" s="74">
        <f t="shared" si="260"/>
        <v>22.383333333335248</v>
      </c>
      <c r="K5400" s="26" t="e">
        <f t="shared" si="259"/>
        <v>#REF!</v>
      </c>
      <c r="L5400" s="75" t="e">
        <f t="shared" si="261"/>
        <v>#REF!</v>
      </c>
      <c r="O5400" s="13"/>
      <c r="P5400" s="74"/>
      <c r="Q5400" s="26"/>
      <c r="R5400" s="75"/>
    </row>
    <row r="5401" spans="7:18" x14ac:dyDescent="0.25">
      <c r="G5401" s="13"/>
      <c r="H5401" s="13"/>
      <c r="I5401" s="13">
        <v>537.300000000046</v>
      </c>
      <c r="J5401" s="74">
        <f t="shared" si="260"/>
        <v>22.387500000001918</v>
      </c>
      <c r="K5401" s="26" t="e">
        <f t="shared" si="259"/>
        <v>#REF!</v>
      </c>
      <c r="L5401" s="75" t="e">
        <f t="shared" si="261"/>
        <v>#REF!</v>
      </c>
      <c r="O5401" s="13"/>
      <c r="P5401" s="74"/>
      <c r="Q5401" s="26"/>
      <c r="R5401" s="75"/>
    </row>
    <row r="5402" spans="7:18" x14ac:dyDescent="0.25">
      <c r="G5402" s="13"/>
      <c r="H5402" s="13"/>
      <c r="I5402" s="13">
        <v>537.40000000004602</v>
      </c>
      <c r="J5402" s="74">
        <f t="shared" si="260"/>
        <v>22.391666666668584</v>
      </c>
      <c r="K5402" s="26" t="e">
        <f t="shared" si="259"/>
        <v>#REF!</v>
      </c>
      <c r="L5402" s="75" t="e">
        <f t="shared" si="261"/>
        <v>#REF!</v>
      </c>
      <c r="O5402" s="13"/>
      <c r="P5402" s="74"/>
      <c r="Q5402" s="26"/>
      <c r="R5402" s="75"/>
    </row>
    <row r="5403" spans="7:18" x14ac:dyDescent="0.25">
      <c r="G5403" s="13"/>
      <c r="H5403" s="13"/>
      <c r="I5403" s="13">
        <v>537.50000000004604</v>
      </c>
      <c r="J5403" s="74">
        <f t="shared" si="260"/>
        <v>22.395833333335251</v>
      </c>
      <c r="K5403" s="26" t="e">
        <f t="shared" si="259"/>
        <v>#REF!</v>
      </c>
      <c r="L5403" s="75" t="e">
        <f t="shared" si="261"/>
        <v>#REF!</v>
      </c>
      <c r="O5403" s="13"/>
      <c r="P5403" s="74"/>
      <c r="Q5403" s="26"/>
      <c r="R5403" s="75"/>
    </row>
    <row r="5404" spans="7:18" x14ac:dyDescent="0.25">
      <c r="G5404" s="13"/>
      <c r="H5404" s="13"/>
      <c r="I5404" s="13">
        <v>537.60000000004595</v>
      </c>
      <c r="J5404" s="74">
        <f t="shared" si="260"/>
        <v>22.400000000001913</v>
      </c>
      <c r="K5404" s="26" t="e">
        <f t="shared" ref="K5404:K5467" si="262">100%-EXP(-I5404/24*$B$10)</f>
        <v>#REF!</v>
      </c>
      <c r="L5404" s="75" t="e">
        <f t="shared" si="261"/>
        <v>#REF!</v>
      </c>
      <c r="O5404" s="13"/>
      <c r="P5404" s="74"/>
      <c r="Q5404" s="26"/>
      <c r="R5404" s="75"/>
    </row>
    <row r="5405" spans="7:18" x14ac:dyDescent="0.25">
      <c r="G5405" s="13"/>
      <c r="H5405" s="13"/>
      <c r="I5405" s="13">
        <v>537.70000000004597</v>
      </c>
      <c r="J5405" s="74">
        <f t="shared" si="260"/>
        <v>22.404166666668583</v>
      </c>
      <c r="K5405" s="26" t="e">
        <f t="shared" si="262"/>
        <v>#REF!</v>
      </c>
      <c r="L5405" s="75" t="e">
        <f t="shared" si="261"/>
        <v>#REF!</v>
      </c>
      <c r="O5405" s="13"/>
      <c r="P5405" s="74"/>
      <c r="Q5405" s="26"/>
      <c r="R5405" s="75"/>
    </row>
    <row r="5406" spans="7:18" x14ac:dyDescent="0.25">
      <c r="G5406" s="13"/>
      <c r="H5406" s="13"/>
      <c r="I5406" s="13">
        <v>537.800000000046</v>
      </c>
      <c r="J5406" s="74">
        <f t="shared" si="260"/>
        <v>22.40833333333525</v>
      </c>
      <c r="K5406" s="26" t="e">
        <f t="shared" si="262"/>
        <v>#REF!</v>
      </c>
      <c r="L5406" s="75" t="e">
        <f t="shared" si="261"/>
        <v>#REF!</v>
      </c>
      <c r="O5406" s="13"/>
      <c r="P5406" s="74"/>
      <c r="Q5406" s="26"/>
      <c r="R5406" s="75"/>
    </row>
    <row r="5407" spans="7:18" x14ac:dyDescent="0.25">
      <c r="G5407" s="13"/>
      <c r="H5407" s="13"/>
      <c r="I5407" s="13">
        <v>537.90000000004602</v>
      </c>
      <c r="J5407" s="74">
        <f t="shared" si="260"/>
        <v>22.412500000001916</v>
      </c>
      <c r="K5407" s="26" t="e">
        <f t="shared" si="262"/>
        <v>#REF!</v>
      </c>
      <c r="L5407" s="75" t="e">
        <f t="shared" si="261"/>
        <v>#REF!</v>
      </c>
      <c r="O5407" s="13"/>
      <c r="P5407" s="74"/>
      <c r="Q5407" s="26"/>
      <c r="R5407" s="75"/>
    </row>
    <row r="5408" spans="7:18" x14ac:dyDescent="0.25">
      <c r="G5408" s="13"/>
      <c r="H5408" s="13"/>
      <c r="I5408" s="13">
        <v>538.00000000004604</v>
      </c>
      <c r="J5408" s="74">
        <f t="shared" si="260"/>
        <v>22.416666666668586</v>
      </c>
      <c r="K5408" s="26" t="e">
        <f t="shared" si="262"/>
        <v>#REF!</v>
      </c>
      <c r="L5408" s="75" t="e">
        <f t="shared" si="261"/>
        <v>#REF!</v>
      </c>
      <c r="O5408" s="13"/>
      <c r="P5408" s="74"/>
      <c r="Q5408" s="26"/>
      <c r="R5408" s="75"/>
    </row>
    <row r="5409" spans="7:18" x14ac:dyDescent="0.25">
      <c r="G5409" s="13"/>
      <c r="H5409" s="13"/>
      <c r="I5409" s="13">
        <v>538.10000000004595</v>
      </c>
      <c r="J5409" s="74">
        <f t="shared" si="260"/>
        <v>22.420833333335249</v>
      </c>
      <c r="K5409" s="26" t="e">
        <f t="shared" si="262"/>
        <v>#REF!</v>
      </c>
      <c r="L5409" s="75" t="e">
        <f t="shared" si="261"/>
        <v>#REF!</v>
      </c>
      <c r="O5409" s="13"/>
      <c r="P5409" s="74"/>
      <c r="Q5409" s="26"/>
      <c r="R5409" s="75"/>
    </row>
    <row r="5410" spans="7:18" x14ac:dyDescent="0.25">
      <c r="G5410" s="13"/>
      <c r="H5410" s="13"/>
      <c r="I5410" s="13">
        <v>538.20000000004597</v>
      </c>
      <c r="J5410" s="74">
        <f t="shared" si="260"/>
        <v>22.425000000001916</v>
      </c>
      <c r="K5410" s="26" t="e">
        <f t="shared" si="262"/>
        <v>#REF!</v>
      </c>
      <c r="L5410" s="75" t="e">
        <f t="shared" si="261"/>
        <v>#REF!</v>
      </c>
      <c r="O5410" s="13"/>
      <c r="P5410" s="74"/>
      <c r="Q5410" s="26"/>
      <c r="R5410" s="75"/>
    </row>
    <row r="5411" spans="7:18" x14ac:dyDescent="0.25">
      <c r="G5411" s="13"/>
      <c r="H5411" s="13"/>
      <c r="I5411" s="13">
        <v>538.300000000046</v>
      </c>
      <c r="J5411" s="74">
        <f t="shared" si="260"/>
        <v>22.429166666668582</v>
      </c>
      <c r="K5411" s="26" t="e">
        <f t="shared" si="262"/>
        <v>#REF!</v>
      </c>
      <c r="L5411" s="75" t="e">
        <f t="shared" si="261"/>
        <v>#REF!</v>
      </c>
      <c r="O5411" s="13"/>
      <c r="P5411" s="74"/>
      <c r="Q5411" s="26"/>
      <c r="R5411" s="75"/>
    </row>
    <row r="5412" spans="7:18" x14ac:dyDescent="0.25">
      <c r="G5412" s="13"/>
      <c r="H5412" s="13"/>
      <c r="I5412" s="13">
        <v>538.40000000004602</v>
      </c>
      <c r="J5412" s="74">
        <f t="shared" si="260"/>
        <v>22.433333333335252</v>
      </c>
      <c r="K5412" s="26" t="e">
        <f t="shared" si="262"/>
        <v>#REF!</v>
      </c>
      <c r="L5412" s="75" t="e">
        <f t="shared" si="261"/>
        <v>#REF!</v>
      </c>
      <c r="O5412" s="13"/>
      <c r="P5412" s="74"/>
      <c r="Q5412" s="26"/>
      <c r="R5412" s="75"/>
    </row>
    <row r="5413" spans="7:18" x14ac:dyDescent="0.25">
      <c r="G5413" s="13"/>
      <c r="H5413" s="13"/>
      <c r="I5413" s="13">
        <v>538.50000000004604</v>
      </c>
      <c r="J5413" s="74">
        <f t="shared" si="260"/>
        <v>22.437500000001918</v>
      </c>
      <c r="K5413" s="26" t="e">
        <f t="shared" si="262"/>
        <v>#REF!</v>
      </c>
      <c r="L5413" s="75" t="e">
        <f t="shared" si="261"/>
        <v>#REF!</v>
      </c>
      <c r="O5413" s="13"/>
      <c r="P5413" s="74"/>
      <c r="Q5413" s="26"/>
      <c r="R5413" s="75"/>
    </row>
    <row r="5414" spans="7:18" x14ac:dyDescent="0.25">
      <c r="G5414" s="13"/>
      <c r="H5414" s="13"/>
      <c r="I5414" s="13">
        <v>538.60000000004595</v>
      </c>
      <c r="J5414" s="74">
        <f t="shared" si="260"/>
        <v>22.441666666668581</v>
      </c>
      <c r="K5414" s="26" t="e">
        <f t="shared" si="262"/>
        <v>#REF!</v>
      </c>
      <c r="L5414" s="75" t="e">
        <f t="shared" si="261"/>
        <v>#REF!</v>
      </c>
      <c r="O5414" s="13"/>
      <c r="P5414" s="74"/>
      <c r="Q5414" s="26"/>
      <c r="R5414" s="75"/>
    </row>
    <row r="5415" spans="7:18" x14ac:dyDescent="0.25">
      <c r="G5415" s="13"/>
      <c r="H5415" s="13"/>
      <c r="I5415" s="13">
        <v>538.70000000004597</v>
      </c>
      <c r="J5415" s="74">
        <f t="shared" si="260"/>
        <v>22.445833333335248</v>
      </c>
      <c r="K5415" s="26" t="e">
        <f t="shared" si="262"/>
        <v>#REF!</v>
      </c>
      <c r="L5415" s="75" t="e">
        <f t="shared" si="261"/>
        <v>#REF!</v>
      </c>
      <c r="O5415" s="13"/>
      <c r="P5415" s="74"/>
      <c r="Q5415" s="26"/>
      <c r="R5415" s="75"/>
    </row>
    <row r="5416" spans="7:18" x14ac:dyDescent="0.25">
      <c r="G5416" s="13"/>
      <c r="H5416" s="13"/>
      <c r="I5416" s="13">
        <v>538.800000000046</v>
      </c>
      <c r="J5416" s="74">
        <f t="shared" si="260"/>
        <v>22.450000000001918</v>
      </c>
      <c r="K5416" s="26" t="e">
        <f t="shared" si="262"/>
        <v>#REF!</v>
      </c>
      <c r="L5416" s="75" t="e">
        <f t="shared" si="261"/>
        <v>#REF!</v>
      </c>
      <c r="O5416" s="13"/>
      <c r="P5416" s="74"/>
      <c r="Q5416" s="26"/>
      <c r="R5416" s="75"/>
    </row>
    <row r="5417" spans="7:18" x14ac:dyDescent="0.25">
      <c r="G5417" s="13"/>
      <c r="H5417" s="13"/>
      <c r="I5417" s="13">
        <v>538.90000000004602</v>
      </c>
      <c r="J5417" s="74">
        <f t="shared" si="260"/>
        <v>22.454166666668584</v>
      </c>
      <c r="K5417" s="26" t="e">
        <f t="shared" si="262"/>
        <v>#REF!</v>
      </c>
      <c r="L5417" s="75" t="e">
        <f t="shared" si="261"/>
        <v>#REF!</v>
      </c>
      <c r="O5417" s="13"/>
      <c r="P5417" s="74"/>
      <c r="Q5417" s="26"/>
      <c r="R5417" s="75"/>
    </row>
    <row r="5418" spans="7:18" x14ac:dyDescent="0.25">
      <c r="G5418" s="13"/>
      <c r="H5418" s="13"/>
      <c r="I5418" s="13">
        <v>539.00000000004604</v>
      </c>
      <c r="J5418" s="74">
        <f t="shared" si="260"/>
        <v>22.458333333335251</v>
      </c>
      <c r="K5418" s="26" t="e">
        <f t="shared" si="262"/>
        <v>#REF!</v>
      </c>
      <c r="L5418" s="75" t="e">
        <f t="shared" si="261"/>
        <v>#REF!</v>
      </c>
      <c r="O5418" s="13"/>
      <c r="P5418" s="74"/>
      <c r="Q5418" s="26"/>
      <c r="R5418" s="75"/>
    </row>
    <row r="5419" spans="7:18" x14ac:dyDescent="0.25">
      <c r="G5419" s="13"/>
      <c r="H5419" s="13"/>
      <c r="I5419" s="13">
        <v>539.10000000004595</v>
      </c>
      <c r="J5419" s="74">
        <f t="shared" si="260"/>
        <v>22.462500000001913</v>
      </c>
      <c r="K5419" s="26" t="e">
        <f t="shared" si="262"/>
        <v>#REF!</v>
      </c>
      <c r="L5419" s="75" t="e">
        <f t="shared" si="261"/>
        <v>#REF!</v>
      </c>
      <c r="O5419" s="13"/>
      <c r="P5419" s="74"/>
      <c r="Q5419" s="26"/>
      <c r="R5419" s="75"/>
    </row>
    <row r="5420" spans="7:18" x14ac:dyDescent="0.25">
      <c r="G5420" s="13"/>
      <c r="H5420" s="13"/>
      <c r="I5420" s="13">
        <v>539.20000000004597</v>
      </c>
      <c r="J5420" s="74">
        <f t="shared" si="260"/>
        <v>22.466666666668583</v>
      </c>
      <c r="K5420" s="26" t="e">
        <f t="shared" si="262"/>
        <v>#REF!</v>
      </c>
      <c r="L5420" s="75" t="e">
        <f t="shared" si="261"/>
        <v>#REF!</v>
      </c>
      <c r="O5420" s="13"/>
      <c r="P5420" s="74"/>
      <c r="Q5420" s="26"/>
      <c r="R5420" s="75"/>
    </row>
    <row r="5421" spans="7:18" x14ac:dyDescent="0.25">
      <c r="G5421" s="13"/>
      <c r="H5421" s="13"/>
      <c r="I5421" s="13">
        <v>539.300000000046</v>
      </c>
      <c r="J5421" s="74">
        <f t="shared" si="260"/>
        <v>22.47083333333525</v>
      </c>
      <c r="K5421" s="26" t="e">
        <f t="shared" si="262"/>
        <v>#REF!</v>
      </c>
      <c r="L5421" s="75" t="e">
        <f t="shared" si="261"/>
        <v>#REF!</v>
      </c>
      <c r="O5421" s="13"/>
      <c r="P5421" s="74"/>
      <c r="Q5421" s="26"/>
      <c r="R5421" s="75"/>
    </row>
    <row r="5422" spans="7:18" x14ac:dyDescent="0.25">
      <c r="G5422" s="13"/>
      <c r="H5422" s="13"/>
      <c r="I5422" s="13">
        <v>539.40000000004602</v>
      </c>
      <c r="J5422" s="74">
        <f t="shared" si="260"/>
        <v>22.475000000001916</v>
      </c>
      <c r="K5422" s="26" t="e">
        <f t="shared" si="262"/>
        <v>#REF!</v>
      </c>
      <c r="L5422" s="75" t="e">
        <f t="shared" si="261"/>
        <v>#REF!</v>
      </c>
      <c r="O5422" s="13"/>
      <c r="P5422" s="74"/>
      <c r="Q5422" s="26"/>
      <c r="R5422" s="75"/>
    </row>
    <row r="5423" spans="7:18" x14ac:dyDescent="0.25">
      <c r="G5423" s="13"/>
      <c r="H5423" s="13"/>
      <c r="I5423" s="13">
        <v>539.50000000004604</v>
      </c>
      <c r="J5423" s="74">
        <f t="shared" si="260"/>
        <v>22.479166666668586</v>
      </c>
      <c r="K5423" s="26" t="e">
        <f t="shared" si="262"/>
        <v>#REF!</v>
      </c>
      <c r="L5423" s="75" t="e">
        <f t="shared" si="261"/>
        <v>#REF!</v>
      </c>
      <c r="O5423" s="13"/>
      <c r="P5423" s="74"/>
      <c r="Q5423" s="26"/>
      <c r="R5423" s="75"/>
    </row>
    <row r="5424" spans="7:18" x14ac:dyDescent="0.25">
      <c r="G5424" s="13"/>
      <c r="H5424" s="13"/>
      <c r="I5424" s="13">
        <v>539.60000000004595</v>
      </c>
      <c r="J5424" s="74">
        <f t="shared" si="260"/>
        <v>22.483333333335249</v>
      </c>
      <c r="K5424" s="26" t="e">
        <f t="shared" si="262"/>
        <v>#REF!</v>
      </c>
      <c r="L5424" s="75" t="e">
        <f t="shared" si="261"/>
        <v>#REF!</v>
      </c>
      <c r="O5424" s="13"/>
      <c r="P5424" s="74"/>
      <c r="Q5424" s="26"/>
      <c r="R5424" s="75"/>
    </row>
    <row r="5425" spans="7:18" x14ac:dyDescent="0.25">
      <c r="G5425" s="13"/>
      <c r="H5425" s="13"/>
      <c r="I5425" s="13">
        <v>539.70000000004597</v>
      </c>
      <c r="J5425" s="74">
        <f t="shared" si="260"/>
        <v>22.487500000001916</v>
      </c>
      <c r="K5425" s="26" t="e">
        <f t="shared" si="262"/>
        <v>#REF!</v>
      </c>
      <c r="L5425" s="75" t="e">
        <f t="shared" si="261"/>
        <v>#REF!</v>
      </c>
      <c r="O5425" s="13"/>
      <c r="P5425" s="74"/>
      <c r="Q5425" s="26"/>
      <c r="R5425" s="75"/>
    </row>
    <row r="5426" spans="7:18" x14ac:dyDescent="0.25">
      <c r="G5426" s="13"/>
      <c r="H5426" s="13"/>
      <c r="I5426" s="13">
        <v>539.800000000046</v>
      </c>
      <c r="J5426" s="74">
        <f t="shared" si="260"/>
        <v>22.491666666668582</v>
      </c>
      <c r="K5426" s="26" t="e">
        <f t="shared" si="262"/>
        <v>#REF!</v>
      </c>
      <c r="L5426" s="75" t="e">
        <f t="shared" si="261"/>
        <v>#REF!</v>
      </c>
      <c r="O5426" s="13"/>
      <c r="P5426" s="74"/>
      <c r="Q5426" s="26"/>
      <c r="R5426" s="75"/>
    </row>
    <row r="5427" spans="7:18" x14ac:dyDescent="0.25">
      <c r="G5427" s="13"/>
      <c r="H5427" s="13"/>
      <c r="I5427" s="13">
        <v>539.90000000004602</v>
      </c>
      <c r="J5427" s="74">
        <f t="shared" si="260"/>
        <v>22.495833333335252</v>
      </c>
      <c r="K5427" s="26" t="e">
        <f t="shared" si="262"/>
        <v>#REF!</v>
      </c>
      <c r="L5427" s="75" t="e">
        <f t="shared" si="261"/>
        <v>#REF!</v>
      </c>
      <c r="O5427" s="13"/>
      <c r="P5427" s="74"/>
      <c r="Q5427" s="26"/>
      <c r="R5427" s="75"/>
    </row>
    <row r="5428" spans="7:18" x14ac:dyDescent="0.25">
      <c r="G5428" s="13"/>
      <c r="H5428" s="13"/>
      <c r="I5428" s="13">
        <v>540.00000000004604</v>
      </c>
      <c r="J5428" s="74">
        <f t="shared" si="260"/>
        <v>22.500000000001918</v>
      </c>
      <c r="K5428" s="26" t="e">
        <f t="shared" si="262"/>
        <v>#REF!</v>
      </c>
      <c r="L5428" s="75" t="e">
        <f t="shared" si="261"/>
        <v>#REF!</v>
      </c>
      <c r="O5428" s="13"/>
      <c r="P5428" s="74"/>
      <c r="Q5428" s="26"/>
      <c r="R5428" s="75"/>
    </row>
    <row r="5429" spans="7:18" x14ac:dyDescent="0.25">
      <c r="G5429" s="13"/>
      <c r="H5429" s="13"/>
      <c r="I5429" s="13">
        <v>540.10000000004595</v>
      </c>
      <c r="J5429" s="74">
        <f t="shared" si="260"/>
        <v>22.504166666668581</v>
      </c>
      <c r="K5429" s="26" t="e">
        <f t="shared" si="262"/>
        <v>#REF!</v>
      </c>
      <c r="L5429" s="75" t="e">
        <f t="shared" si="261"/>
        <v>#REF!</v>
      </c>
      <c r="O5429" s="13"/>
      <c r="P5429" s="74"/>
      <c r="Q5429" s="26"/>
      <c r="R5429" s="75"/>
    </row>
    <row r="5430" spans="7:18" x14ac:dyDescent="0.25">
      <c r="G5430" s="13"/>
      <c r="H5430" s="13"/>
      <c r="I5430" s="13">
        <v>540.20000000004597</v>
      </c>
      <c r="J5430" s="74">
        <f t="shared" si="260"/>
        <v>22.508333333335248</v>
      </c>
      <c r="K5430" s="26" t="e">
        <f t="shared" si="262"/>
        <v>#REF!</v>
      </c>
      <c r="L5430" s="75" t="e">
        <f t="shared" si="261"/>
        <v>#REF!</v>
      </c>
      <c r="O5430" s="13"/>
      <c r="P5430" s="74"/>
      <c r="Q5430" s="26"/>
      <c r="R5430" s="75"/>
    </row>
    <row r="5431" spans="7:18" x14ac:dyDescent="0.25">
      <c r="G5431" s="13"/>
      <c r="H5431" s="13"/>
      <c r="I5431" s="13">
        <v>540.300000000046</v>
      </c>
      <c r="J5431" s="74">
        <f t="shared" si="260"/>
        <v>22.512500000001918</v>
      </c>
      <c r="K5431" s="26" t="e">
        <f t="shared" si="262"/>
        <v>#REF!</v>
      </c>
      <c r="L5431" s="75" t="e">
        <f t="shared" si="261"/>
        <v>#REF!</v>
      </c>
      <c r="O5431" s="13"/>
      <c r="P5431" s="74"/>
      <c r="Q5431" s="26"/>
      <c r="R5431" s="75"/>
    </row>
    <row r="5432" spans="7:18" x14ac:dyDescent="0.25">
      <c r="G5432" s="13"/>
      <c r="H5432" s="13"/>
      <c r="I5432" s="13">
        <v>540.40000000004602</v>
      </c>
      <c r="J5432" s="74">
        <f t="shared" si="260"/>
        <v>22.516666666668584</v>
      </c>
      <c r="K5432" s="26" t="e">
        <f t="shared" si="262"/>
        <v>#REF!</v>
      </c>
      <c r="L5432" s="75" t="e">
        <f t="shared" si="261"/>
        <v>#REF!</v>
      </c>
      <c r="O5432" s="13"/>
      <c r="P5432" s="74"/>
      <c r="Q5432" s="26"/>
      <c r="R5432" s="75"/>
    </row>
    <row r="5433" spans="7:18" x14ac:dyDescent="0.25">
      <c r="G5433" s="13"/>
      <c r="H5433" s="13"/>
      <c r="I5433" s="13">
        <v>540.50000000004695</v>
      </c>
      <c r="J5433" s="74">
        <f t="shared" si="260"/>
        <v>22.52083333333529</v>
      </c>
      <c r="K5433" s="26" t="e">
        <f t="shared" si="262"/>
        <v>#REF!</v>
      </c>
      <c r="L5433" s="75" t="e">
        <f t="shared" si="261"/>
        <v>#REF!</v>
      </c>
      <c r="O5433" s="13"/>
      <c r="P5433" s="74"/>
      <c r="Q5433" s="26"/>
      <c r="R5433" s="75"/>
    </row>
    <row r="5434" spans="7:18" x14ac:dyDescent="0.25">
      <c r="G5434" s="13"/>
      <c r="H5434" s="13"/>
      <c r="I5434" s="13">
        <v>540.60000000004698</v>
      </c>
      <c r="J5434" s="74">
        <f t="shared" si="260"/>
        <v>22.525000000001956</v>
      </c>
      <c r="K5434" s="26" t="e">
        <f t="shared" si="262"/>
        <v>#REF!</v>
      </c>
      <c r="L5434" s="75" t="e">
        <f t="shared" si="261"/>
        <v>#REF!</v>
      </c>
      <c r="O5434" s="13"/>
      <c r="P5434" s="74"/>
      <c r="Q5434" s="26"/>
      <c r="R5434" s="75"/>
    </row>
    <row r="5435" spans="7:18" x14ac:dyDescent="0.25">
      <c r="G5435" s="13"/>
      <c r="H5435" s="13"/>
      <c r="I5435" s="13">
        <v>540.700000000047</v>
      </c>
      <c r="J5435" s="74">
        <f t="shared" si="260"/>
        <v>22.529166666668626</v>
      </c>
      <c r="K5435" s="26" t="e">
        <f t="shared" si="262"/>
        <v>#REF!</v>
      </c>
      <c r="L5435" s="75" t="e">
        <f t="shared" si="261"/>
        <v>#REF!</v>
      </c>
      <c r="O5435" s="13"/>
      <c r="P5435" s="74"/>
      <c r="Q5435" s="26"/>
      <c r="R5435" s="75"/>
    </row>
    <row r="5436" spans="7:18" x14ac:dyDescent="0.25">
      <c r="G5436" s="13"/>
      <c r="H5436" s="13"/>
      <c r="I5436" s="13">
        <v>540.80000000004702</v>
      </c>
      <c r="J5436" s="74">
        <f t="shared" si="260"/>
        <v>22.533333333335293</v>
      </c>
      <c r="K5436" s="26" t="e">
        <f t="shared" si="262"/>
        <v>#REF!</v>
      </c>
      <c r="L5436" s="75" t="e">
        <f t="shared" si="261"/>
        <v>#REF!</v>
      </c>
      <c r="O5436" s="13"/>
      <c r="P5436" s="74"/>
      <c r="Q5436" s="26"/>
      <c r="R5436" s="75"/>
    </row>
    <row r="5437" spans="7:18" x14ac:dyDescent="0.25">
      <c r="G5437" s="13"/>
      <c r="H5437" s="13"/>
      <c r="I5437" s="13">
        <v>540.90000000004704</v>
      </c>
      <c r="J5437" s="74">
        <f t="shared" si="260"/>
        <v>22.537500000001959</v>
      </c>
      <c r="K5437" s="26" t="e">
        <f t="shared" si="262"/>
        <v>#REF!</v>
      </c>
      <c r="L5437" s="75" t="e">
        <f t="shared" si="261"/>
        <v>#REF!</v>
      </c>
      <c r="O5437" s="13"/>
      <c r="P5437" s="74"/>
      <c r="Q5437" s="26"/>
      <c r="R5437" s="75"/>
    </row>
    <row r="5438" spans="7:18" x14ac:dyDescent="0.25">
      <c r="G5438" s="13"/>
      <c r="H5438" s="13"/>
      <c r="I5438" s="13">
        <v>541.00000000004695</v>
      </c>
      <c r="J5438" s="74">
        <f t="shared" si="260"/>
        <v>22.541666666668622</v>
      </c>
      <c r="K5438" s="26" t="e">
        <f t="shared" si="262"/>
        <v>#REF!</v>
      </c>
      <c r="L5438" s="75" t="e">
        <f t="shared" si="261"/>
        <v>#REF!</v>
      </c>
      <c r="O5438" s="13"/>
      <c r="P5438" s="74"/>
      <c r="Q5438" s="26"/>
      <c r="R5438" s="75"/>
    </row>
    <row r="5439" spans="7:18" x14ac:dyDescent="0.25">
      <c r="G5439" s="13"/>
      <c r="H5439" s="13"/>
      <c r="I5439" s="13">
        <v>541.10000000004698</v>
      </c>
      <c r="J5439" s="74">
        <f t="shared" si="260"/>
        <v>22.545833333335292</v>
      </c>
      <c r="K5439" s="26" t="e">
        <f t="shared" si="262"/>
        <v>#REF!</v>
      </c>
      <c r="L5439" s="75" t="e">
        <f t="shared" si="261"/>
        <v>#REF!</v>
      </c>
      <c r="O5439" s="13"/>
      <c r="P5439" s="74"/>
      <c r="Q5439" s="26"/>
      <c r="R5439" s="75"/>
    </row>
    <row r="5440" spans="7:18" x14ac:dyDescent="0.25">
      <c r="G5440" s="13"/>
      <c r="H5440" s="13"/>
      <c r="I5440" s="13">
        <v>541.200000000047</v>
      </c>
      <c r="J5440" s="74">
        <f t="shared" si="260"/>
        <v>22.550000000001958</v>
      </c>
      <c r="K5440" s="26" t="e">
        <f t="shared" si="262"/>
        <v>#REF!</v>
      </c>
      <c r="L5440" s="75" t="e">
        <f t="shared" si="261"/>
        <v>#REF!</v>
      </c>
      <c r="O5440" s="13"/>
      <c r="P5440" s="74"/>
      <c r="Q5440" s="26"/>
      <c r="R5440" s="75"/>
    </row>
    <row r="5441" spans="7:18" x14ac:dyDescent="0.25">
      <c r="G5441" s="13"/>
      <c r="H5441" s="13"/>
      <c r="I5441" s="13">
        <v>541.30000000004702</v>
      </c>
      <c r="J5441" s="74">
        <f t="shared" si="260"/>
        <v>22.554166666668625</v>
      </c>
      <c r="K5441" s="26" t="e">
        <f t="shared" si="262"/>
        <v>#REF!</v>
      </c>
      <c r="L5441" s="75" t="e">
        <f t="shared" si="261"/>
        <v>#REF!</v>
      </c>
      <c r="O5441" s="13"/>
      <c r="P5441" s="74"/>
      <c r="Q5441" s="26"/>
      <c r="R5441" s="75"/>
    </row>
    <row r="5442" spans="7:18" x14ac:dyDescent="0.25">
      <c r="G5442" s="13"/>
      <c r="H5442" s="13"/>
      <c r="I5442" s="13">
        <v>541.40000000004704</v>
      </c>
      <c r="J5442" s="74">
        <f t="shared" si="260"/>
        <v>22.558333333335295</v>
      </c>
      <c r="K5442" s="26" t="e">
        <f t="shared" si="262"/>
        <v>#REF!</v>
      </c>
      <c r="L5442" s="75" t="e">
        <f t="shared" si="261"/>
        <v>#REF!</v>
      </c>
      <c r="O5442" s="13"/>
      <c r="P5442" s="74"/>
      <c r="Q5442" s="26"/>
      <c r="R5442" s="75"/>
    </row>
    <row r="5443" spans="7:18" x14ac:dyDescent="0.25">
      <c r="G5443" s="13"/>
      <c r="H5443" s="13"/>
      <c r="I5443" s="13">
        <v>541.50000000004695</v>
      </c>
      <c r="J5443" s="74">
        <f t="shared" ref="J5443:J5506" si="263">I5443/24</f>
        <v>22.562500000001958</v>
      </c>
      <c r="K5443" s="26" t="e">
        <f t="shared" si="262"/>
        <v>#REF!</v>
      </c>
      <c r="L5443" s="75" t="e">
        <f t="shared" ref="L5443:L5506" si="264">K5443-K5442</f>
        <v>#REF!</v>
      </c>
      <c r="O5443" s="13"/>
      <c r="P5443" s="74"/>
      <c r="Q5443" s="26"/>
      <c r="R5443" s="75"/>
    </row>
    <row r="5444" spans="7:18" x14ac:dyDescent="0.25">
      <c r="G5444" s="13"/>
      <c r="H5444" s="13"/>
      <c r="I5444" s="13">
        <v>541.60000000004698</v>
      </c>
      <c r="J5444" s="74">
        <f t="shared" si="263"/>
        <v>22.566666666668624</v>
      </c>
      <c r="K5444" s="26" t="e">
        <f t="shared" si="262"/>
        <v>#REF!</v>
      </c>
      <c r="L5444" s="75" t="e">
        <f t="shared" si="264"/>
        <v>#REF!</v>
      </c>
      <c r="O5444" s="13"/>
      <c r="P5444" s="74"/>
      <c r="Q5444" s="26"/>
      <c r="R5444" s="75"/>
    </row>
    <row r="5445" spans="7:18" x14ac:dyDescent="0.25">
      <c r="G5445" s="13"/>
      <c r="H5445" s="13"/>
      <c r="I5445" s="13">
        <v>541.700000000047</v>
      </c>
      <c r="J5445" s="74">
        <f t="shared" si="263"/>
        <v>22.57083333333529</v>
      </c>
      <c r="K5445" s="26" t="e">
        <f t="shared" si="262"/>
        <v>#REF!</v>
      </c>
      <c r="L5445" s="75" t="e">
        <f t="shared" si="264"/>
        <v>#REF!</v>
      </c>
      <c r="O5445" s="13"/>
      <c r="P5445" s="74"/>
      <c r="Q5445" s="26"/>
      <c r="R5445" s="75"/>
    </row>
    <row r="5446" spans="7:18" x14ac:dyDescent="0.25">
      <c r="G5446" s="13"/>
      <c r="H5446" s="13"/>
      <c r="I5446" s="13">
        <v>541.80000000004702</v>
      </c>
      <c r="J5446" s="74">
        <f t="shared" si="263"/>
        <v>22.57500000000196</v>
      </c>
      <c r="K5446" s="26" t="e">
        <f t="shared" si="262"/>
        <v>#REF!</v>
      </c>
      <c r="L5446" s="75" t="e">
        <f t="shared" si="264"/>
        <v>#REF!</v>
      </c>
      <c r="O5446" s="13"/>
      <c r="P5446" s="74"/>
      <c r="Q5446" s="26"/>
      <c r="R5446" s="75"/>
    </row>
    <row r="5447" spans="7:18" x14ac:dyDescent="0.25">
      <c r="G5447" s="13"/>
      <c r="H5447" s="13"/>
      <c r="I5447" s="13">
        <v>541.90000000004704</v>
      </c>
      <c r="J5447" s="74">
        <f t="shared" si="263"/>
        <v>22.579166666668627</v>
      </c>
      <c r="K5447" s="26" t="e">
        <f t="shared" si="262"/>
        <v>#REF!</v>
      </c>
      <c r="L5447" s="75" t="e">
        <f t="shared" si="264"/>
        <v>#REF!</v>
      </c>
      <c r="O5447" s="13"/>
      <c r="P5447" s="74"/>
      <c r="Q5447" s="26"/>
      <c r="R5447" s="75"/>
    </row>
    <row r="5448" spans="7:18" x14ac:dyDescent="0.25">
      <c r="G5448" s="13"/>
      <c r="H5448" s="13"/>
      <c r="I5448" s="13">
        <v>542.00000000004695</v>
      </c>
      <c r="J5448" s="74">
        <f t="shared" si="263"/>
        <v>22.58333333333529</v>
      </c>
      <c r="K5448" s="26" t="e">
        <f t="shared" si="262"/>
        <v>#REF!</v>
      </c>
      <c r="L5448" s="75" t="e">
        <f t="shared" si="264"/>
        <v>#REF!</v>
      </c>
      <c r="O5448" s="13"/>
      <c r="P5448" s="74"/>
      <c r="Q5448" s="26"/>
      <c r="R5448" s="75"/>
    </row>
    <row r="5449" spans="7:18" x14ac:dyDescent="0.25">
      <c r="G5449" s="13"/>
      <c r="H5449" s="13"/>
      <c r="I5449" s="13">
        <v>542.10000000004698</v>
      </c>
      <c r="J5449" s="74">
        <f t="shared" si="263"/>
        <v>22.587500000001956</v>
      </c>
      <c r="K5449" s="26" t="e">
        <f t="shared" si="262"/>
        <v>#REF!</v>
      </c>
      <c r="L5449" s="75" t="e">
        <f t="shared" si="264"/>
        <v>#REF!</v>
      </c>
      <c r="O5449" s="13"/>
      <c r="P5449" s="74"/>
      <c r="Q5449" s="26"/>
      <c r="R5449" s="75"/>
    </row>
    <row r="5450" spans="7:18" x14ac:dyDescent="0.25">
      <c r="G5450" s="13"/>
      <c r="H5450" s="13"/>
      <c r="I5450" s="13">
        <v>542.200000000047</v>
      </c>
      <c r="J5450" s="74">
        <f t="shared" si="263"/>
        <v>22.591666666668626</v>
      </c>
      <c r="K5450" s="26" t="e">
        <f t="shared" si="262"/>
        <v>#REF!</v>
      </c>
      <c r="L5450" s="75" t="e">
        <f t="shared" si="264"/>
        <v>#REF!</v>
      </c>
      <c r="O5450" s="13"/>
      <c r="P5450" s="74"/>
      <c r="Q5450" s="26"/>
      <c r="R5450" s="75"/>
    </row>
    <row r="5451" spans="7:18" x14ac:dyDescent="0.25">
      <c r="G5451" s="13"/>
      <c r="H5451" s="13"/>
      <c r="I5451" s="13">
        <v>542.30000000004702</v>
      </c>
      <c r="J5451" s="74">
        <f t="shared" si="263"/>
        <v>22.595833333335293</v>
      </c>
      <c r="K5451" s="26" t="e">
        <f t="shared" si="262"/>
        <v>#REF!</v>
      </c>
      <c r="L5451" s="75" t="e">
        <f t="shared" si="264"/>
        <v>#REF!</v>
      </c>
      <c r="O5451" s="13"/>
      <c r="P5451" s="74"/>
      <c r="Q5451" s="26"/>
      <c r="R5451" s="75"/>
    </row>
    <row r="5452" spans="7:18" x14ac:dyDescent="0.25">
      <c r="G5452" s="13"/>
      <c r="H5452" s="13"/>
      <c r="I5452" s="13">
        <v>542.40000000004704</v>
      </c>
      <c r="J5452" s="74">
        <f t="shared" si="263"/>
        <v>22.600000000001959</v>
      </c>
      <c r="K5452" s="26" t="e">
        <f t="shared" si="262"/>
        <v>#REF!</v>
      </c>
      <c r="L5452" s="75" t="e">
        <f t="shared" si="264"/>
        <v>#REF!</v>
      </c>
      <c r="O5452" s="13"/>
      <c r="P5452" s="74"/>
      <c r="Q5452" s="26"/>
      <c r="R5452" s="75"/>
    </row>
    <row r="5453" spans="7:18" x14ac:dyDescent="0.25">
      <c r="G5453" s="13"/>
      <c r="H5453" s="13"/>
      <c r="I5453" s="13">
        <v>542.50000000004695</v>
      </c>
      <c r="J5453" s="74">
        <f t="shared" si="263"/>
        <v>22.604166666668622</v>
      </c>
      <c r="K5453" s="26" t="e">
        <f t="shared" si="262"/>
        <v>#REF!</v>
      </c>
      <c r="L5453" s="75" t="e">
        <f t="shared" si="264"/>
        <v>#REF!</v>
      </c>
      <c r="O5453" s="13"/>
      <c r="P5453" s="74"/>
      <c r="Q5453" s="26"/>
      <c r="R5453" s="75"/>
    </row>
    <row r="5454" spans="7:18" x14ac:dyDescent="0.25">
      <c r="G5454" s="13"/>
      <c r="H5454" s="13"/>
      <c r="I5454" s="13">
        <v>542.60000000004698</v>
      </c>
      <c r="J5454" s="74">
        <f t="shared" si="263"/>
        <v>22.608333333335292</v>
      </c>
      <c r="K5454" s="26" t="e">
        <f t="shared" si="262"/>
        <v>#REF!</v>
      </c>
      <c r="L5454" s="75" t="e">
        <f t="shared" si="264"/>
        <v>#REF!</v>
      </c>
      <c r="O5454" s="13"/>
      <c r="P5454" s="74"/>
      <c r="Q5454" s="26"/>
      <c r="R5454" s="75"/>
    </row>
    <row r="5455" spans="7:18" x14ac:dyDescent="0.25">
      <c r="G5455" s="13"/>
      <c r="H5455" s="13"/>
      <c r="I5455" s="13">
        <v>542.700000000047</v>
      </c>
      <c r="J5455" s="74">
        <f t="shared" si="263"/>
        <v>22.612500000001958</v>
      </c>
      <c r="K5455" s="26" t="e">
        <f t="shared" si="262"/>
        <v>#REF!</v>
      </c>
      <c r="L5455" s="75" t="e">
        <f t="shared" si="264"/>
        <v>#REF!</v>
      </c>
      <c r="O5455" s="13"/>
      <c r="P5455" s="74"/>
      <c r="Q5455" s="26"/>
      <c r="R5455" s="75"/>
    </row>
    <row r="5456" spans="7:18" x14ac:dyDescent="0.25">
      <c r="G5456" s="13"/>
      <c r="H5456" s="13"/>
      <c r="I5456" s="13">
        <v>542.80000000004702</v>
      </c>
      <c r="J5456" s="74">
        <f t="shared" si="263"/>
        <v>22.616666666668625</v>
      </c>
      <c r="K5456" s="26" t="e">
        <f t="shared" si="262"/>
        <v>#REF!</v>
      </c>
      <c r="L5456" s="75" t="e">
        <f t="shared" si="264"/>
        <v>#REF!</v>
      </c>
      <c r="O5456" s="13"/>
      <c r="P5456" s="74"/>
      <c r="Q5456" s="26"/>
      <c r="R5456" s="75"/>
    </row>
    <row r="5457" spans="7:18" x14ac:dyDescent="0.25">
      <c r="G5457" s="13"/>
      <c r="H5457" s="13"/>
      <c r="I5457" s="13">
        <v>542.90000000004704</v>
      </c>
      <c r="J5457" s="74">
        <f t="shared" si="263"/>
        <v>22.620833333335295</v>
      </c>
      <c r="K5457" s="26" t="e">
        <f t="shared" si="262"/>
        <v>#REF!</v>
      </c>
      <c r="L5457" s="75" t="e">
        <f t="shared" si="264"/>
        <v>#REF!</v>
      </c>
      <c r="O5457" s="13"/>
      <c r="P5457" s="74"/>
      <c r="Q5457" s="26"/>
      <c r="R5457" s="75"/>
    </row>
    <row r="5458" spans="7:18" x14ac:dyDescent="0.25">
      <c r="G5458" s="13"/>
      <c r="H5458" s="13"/>
      <c r="I5458" s="13">
        <v>543.00000000004695</v>
      </c>
      <c r="J5458" s="74">
        <f t="shared" si="263"/>
        <v>22.625000000001958</v>
      </c>
      <c r="K5458" s="26" t="e">
        <f t="shared" si="262"/>
        <v>#REF!</v>
      </c>
      <c r="L5458" s="75" t="e">
        <f t="shared" si="264"/>
        <v>#REF!</v>
      </c>
      <c r="O5458" s="13"/>
      <c r="P5458" s="74"/>
      <c r="Q5458" s="26"/>
      <c r="R5458" s="75"/>
    </row>
    <row r="5459" spans="7:18" x14ac:dyDescent="0.25">
      <c r="G5459" s="13"/>
      <c r="H5459" s="13"/>
      <c r="I5459" s="13">
        <v>543.10000000004698</v>
      </c>
      <c r="J5459" s="74">
        <f t="shared" si="263"/>
        <v>22.629166666668624</v>
      </c>
      <c r="K5459" s="26" t="e">
        <f t="shared" si="262"/>
        <v>#REF!</v>
      </c>
      <c r="L5459" s="75" t="e">
        <f t="shared" si="264"/>
        <v>#REF!</v>
      </c>
      <c r="O5459" s="13"/>
      <c r="P5459" s="74"/>
      <c r="Q5459" s="26"/>
      <c r="R5459" s="75"/>
    </row>
    <row r="5460" spans="7:18" x14ac:dyDescent="0.25">
      <c r="G5460" s="13"/>
      <c r="H5460" s="13"/>
      <c r="I5460" s="13">
        <v>543.200000000047</v>
      </c>
      <c r="J5460" s="74">
        <f t="shared" si="263"/>
        <v>22.63333333333529</v>
      </c>
      <c r="K5460" s="26" t="e">
        <f t="shared" si="262"/>
        <v>#REF!</v>
      </c>
      <c r="L5460" s="75" t="e">
        <f t="shared" si="264"/>
        <v>#REF!</v>
      </c>
      <c r="O5460" s="13"/>
      <c r="P5460" s="74"/>
      <c r="Q5460" s="26"/>
      <c r="R5460" s="75"/>
    </row>
    <row r="5461" spans="7:18" x14ac:dyDescent="0.25">
      <c r="G5461" s="13"/>
      <c r="H5461" s="13"/>
      <c r="I5461" s="13">
        <v>543.30000000004702</v>
      </c>
      <c r="J5461" s="74">
        <f t="shared" si="263"/>
        <v>22.63750000000196</v>
      </c>
      <c r="K5461" s="26" t="e">
        <f t="shared" si="262"/>
        <v>#REF!</v>
      </c>
      <c r="L5461" s="75" t="e">
        <f t="shared" si="264"/>
        <v>#REF!</v>
      </c>
      <c r="O5461" s="13"/>
      <c r="P5461" s="74"/>
      <c r="Q5461" s="26"/>
      <c r="R5461" s="75"/>
    </row>
    <row r="5462" spans="7:18" x14ac:dyDescent="0.25">
      <c r="G5462" s="13"/>
      <c r="H5462" s="13"/>
      <c r="I5462" s="13">
        <v>543.40000000004704</v>
      </c>
      <c r="J5462" s="74">
        <f t="shared" si="263"/>
        <v>22.641666666668627</v>
      </c>
      <c r="K5462" s="26" t="e">
        <f t="shared" si="262"/>
        <v>#REF!</v>
      </c>
      <c r="L5462" s="75" t="e">
        <f t="shared" si="264"/>
        <v>#REF!</v>
      </c>
      <c r="O5462" s="13"/>
      <c r="P5462" s="74"/>
      <c r="Q5462" s="26"/>
      <c r="R5462" s="75"/>
    </row>
    <row r="5463" spans="7:18" x14ac:dyDescent="0.25">
      <c r="G5463" s="13"/>
      <c r="H5463" s="13"/>
      <c r="I5463" s="13">
        <v>543.50000000004695</v>
      </c>
      <c r="J5463" s="74">
        <f t="shared" si="263"/>
        <v>22.64583333333529</v>
      </c>
      <c r="K5463" s="26" t="e">
        <f t="shared" si="262"/>
        <v>#REF!</v>
      </c>
      <c r="L5463" s="75" t="e">
        <f t="shared" si="264"/>
        <v>#REF!</v>
      </c>
      <c r="O5463" s="13"/>
      <c r="P5463" s="74"/>
      <c r="Q5463" s="26"/>
      <c r="R5463" s="75"/>
    </row>
    <row r="5464" spans="7:18" x14ac:dyDescent="0.25">
      <c r="G5464" s="13"/>
      <c r="H5464" s="13"/>
      <c r="I5464" s="13">
        <v>543.60000000004698</v>
      </c>
      <c r="J5464" s="74">
        <f t="shared" si="263"/>
        <v>22.650000000001956</v>
      </c>
      <c r="K5464" s="26" t="e">
        <f t="shared" si="262"/>
        <v>#REF!</v>
      </c>
      <c r="L5464" s="75" t="e">
        <f t="shared" si="264"/>
        <v>#REF!</v>
      </c>
      <c r="O5464" s="13"/>
      <c r="P5464" s="74"/>
      <c r="Q5464" s="26"/>
      <c r="R5464" s="75"/>
    </row>
    <row r="5465" spans="7:18" x14ac:dyDescent="0.25">
      <c r="G5465" s="13"/>
      <c r="H5465" s="13"/>
      <c r="I5465" s="13">
        <v>543.700000000047</v>
      </c>
      <c r="J5465" s="74">
        <f t="shared" si="263"/>
        <v>22.654166666668626</v>
      </c>
      <c r="K5465" s="26" t="e">
        <f t="shared" si="262"/>
        <v>#REF!</v>
      </c>
      <c r="L5465" s="75" t="e">
        <f t="shared" si="264"/>
        <v>#REF!</v>
      </c>
      <c r="O5465" s="13"/>
      <c r="P5465" s="74"/>
      <c r="Q5465" s="26"/>
      <c r="R5465" s="75"/>
    </row>
    <row r="5466" spans="7:18" x14ac:dyDescent="0.25">
      <c r="G5466" s="13"/>
      <c r="H5466" s="13"/>
      <c r="I5466" s="13">
        <v>543.80000000004702</v>
      </c>
      <c r="J5466" s="74">
        <f t="shared" si="263"/>
        <v>22.658333333335293</v>
      </c>
      <c r="K5466" s="26" t="e">
        <f t="shared" si="262"/>
        <v>#REF!</v>
      </c>
      <c r="L5466" s="75" t="e">
        <f t="shared" si="264"/>
        <v>#REF!</v>
      </c>
      <c r="O5466" s="13"/>
      <c r="P5466" s="74"/>
      <c r="Q5466" s="26"/>
      <c r="R5466" s="75"/>
    </row>
    <row r="5467" spans="7:18" x14ac:dyDescent="0.25">
      <c r="G5467" s="13"/>
      <c r="H5467" s="13"/>
      <c r="I5467" s="13">
        <v>543.90000000004704</v>
      </c>
      <c r="J5467" s="74">
        <f t="shared" si="263"/>
        <v>22.662500000001959</v>
      </c>
      <c r="K5467" s="26" t="e">
        <f t="shared" si="262"/>
        <v>#REF!</v>
      </c>
      <c r="L5467" s="75" t="e">
        <f t="shared" si="264"/>
        <v>#REF!</v>
      </c>
      <c r="O5467" s="13"/>
      <c r="P5467" s="74"/>
      <c r="Q5467" s="26"/>
      <c r="R5467" s="75"/>
    </row>
    <row r="5468" spans="7:18" x14ac:dyDescent="0.25">
      <c r="G5468" s="13"/>
      <c r="H5468" s="13"/>
      <c r="I5468" s="13">
        <v>544.00000000004695</v>
      </c>
      <c r="J5468" s="74">
        <f t="shared" si="263"/>
        <v>22.666666666668622</v>
      </c>
      <c r="K5468" s="26" t="e">
        <f t="shared" ref="K5468:K5531" si="265">100%-EXP(-I5468/24*$B$10)</f>
        <v>#REF!</v>
      </c>
      <c r="L5468" s="75" t="e">
        <f t="shared" si="264"/>
        <v>#REF!</v>
      </c>
      <c r="O5468" s="13"/>
      <c r="P5468" s="74"/>
      <c r="Q5468" s="26"/>
      <c r="R5468" s="75"/>
    </row>
    <row r="5469" spans="7:18" x14ac:dyDescent="0.25">
      <c r="G5469" s="13"/>
      <c r="H5469" s="13"/>
      <c r="I5469" s="13">
        <v>544.10000000004698</v>
      </c>
      <c r="J5469" s="74">
        <f t="shared" si="263"/>
        <v>22.670833333335292</v>
      </c>
      <c r="K5469" s="26" t="e">
        <f t="shared" si="265"/>
        <v>#REF!</v>
      </c>
      <c r="L5469" s="75" t="e">
        <f t="shared" si="264"/>
        <v>#REF!</v>
      </c>
      <c r="O5469" s="13"/>
      <c r="P5469" s="74"/>
      <c r="Q5469" s="26"/>
      <c r="R5469" s="75"/>
    </row>
    <row r="5470" spans="7:18" x14ac:dyDescent="0.25">
      <c r="G5470" s="13"/>
      <c r="H5470" s="13"/>
      <c r="I5470" s="13">
        <v>544.200000000047</v>
      </c>
      <c r="J5470" s="74">
        <f t="shared" si="263"/>
        <v>22.675000000001958</v>
      </c>
      <c r="K5470" s="26" t="e">
        <f t="shared" si="265"/>
        <v>#REF!</v>
      </c>
      <c r="L5470" s="75" t="e">
        <f t="shared" si="264"/>
        <v>#REF!</v>
      </c>
      <c r="O5470" s="13"/>
      <c r="P5470" s="74"/>
      <c r="Q5470" s="26"/>
      <c r="R5470" s="75"/>
    </row>
    <row r="5471" spans="7:18" x14ac:dyDescent="0.25">
      <c r="G5471" s="13"/>
      <c r="H5471" s="13"/>
      <c r="I5471" s="13">
        <v>544.30000000004702</v>
      </c>
      <c r="J5471" s="74">
        <f t="shared" si="263"/>
        <v>22.679166666668625</v>
      </c>
      <c r="K5471" s="26" t="e">
        <f t="shared" si="265"/>
        <v>#REF!</v>
      </c>
      <c r="L5471" s="75" t="e">
        <f t="shared" si="264"/>
        <v>#REF!</v>
      </c>
      <c r="O5471" s="13"/>
      <c r="P5471" s="74"/>
      <c r="Q5471" s="26"/>
      <c r="R5471" s="75"/>
    </row>
    <row r="5472" spans="7:18" x14ac:dyDescent="0.25">
      <c r="G5472" s="13"/>
      <c r="H5472" s="13"/>
      <c r="I5472" s="13">
        <v>544.40000000004704</v>
      </c>
      <c r="J5472" s="74">
        <f t="shared" si="263"/>
        <v>22.683333333335295</v>
      </c>
      <c r="K5472" s="26" t="e">
        <f t="shared" si="265"/>
        <v>#REF!</v>
      </c>
      <c r="L5472" s="75" t="e">
        <f t="shared" si="264"/>
        <v>#REF!</v>
      </c>
      <c r="O5472" s="13"/>
      <c r="P5472" s="74"/>
      <c r="Q5472" s="26"/>
      <c r="R5472" s="75"/>
    </row>
    <row r="5473" spans="7:18" x14ac:dyDescent="0.25">
      <c r="G5473" s="13"/>
      <c r="H5473" s="13"/>
      <c r="I5473" s="13">
        <v>544.50000000004695</v>
      </c>
      <c r="J5473" s="74">
        <f t="shared" si="263"/>
        <v>22.687500000001958</v>
      </c>
      <c r="K5473" s="26" t="e">
        <f t="shared" si="265"/>
        <v>#REF!</v>
      </c>
      <c r="L5473" s="75" t="e">
        <f t="shared" si="264"/>
        <v>#REF!</v>
      </c>
      <c r="O5473" s="13"/>
      <c r="P5473" s="74"/>
      <c r="Q5473" s="26"/>
      <c r="R5473" s="75"/>
    </row>
    <row r="5474" spans="7:18" x14ac:dyDescent="0.25">
      <c r="G5474" s="13"/>
      <c r="H5474" s="13"/>
      <c r="I5474" s="13">
        <v>544.60000000004698</v>
      </c>
      <c r="J5474" s="74">
        <f t="shared" si="263"/>
        <v>22.691666666668624</v>
      </c>
      <c r="K5474" s="26" t="e">
        <f t="shared" si="265"/>
        <v>#REF!</v>
      </c>
      <c r="L5474" s="75" t="e">
        <f t="shared" si="264"/>
        <v>#REF!</v>
      </c>
      <c r="O5474" s="13"/>
      <c r="P5474" s="74"/>
      <c r="Q5474" s="26"/>
      <c r="R5474" s="75"/>
    </row>
    <row r="5475" spans="7:18" x14ac:dyDescent="0.25">
      <c r="G5475" s="13"/>
      <c r="H5475" s="13"/>
      <c r="I5475" s="13">
        <v>544.700000000047</v>
      </c>
      <c r="J5475" s="74">
        <f t="shared" si="263"/>
        <v>22.69583333333529</v>
      </c>
      <c r="K5475" s="26" t="e">
        <f t="shared" si="265"/>
        <v>#REF!</v>
      </c>
      <c r="L5475" s="75" t="e">
        <f t="shared" si="264"/>
        <v>#REF!</v>
      </c>
      <c r="O5475" s="13"/>
      <c r="P5475" s="74"/>
      <c r="Q5475" s="26"/>
      <c r="R5475" s="75"/>
    </row>
    <row r="5476" spans="7:18" x14ac:dyDescent="0.25">
      <c r="G5476" s="13"/>
      <c r="H5476" s="13"/>
      <c r="I5476" s="13">
        <v>544.80000000004702</v>
      </c>
      <c r="J5476" s="74">
        <f t="shared" si="263"/>
        <v>22.70000000000196</v>
      </c>
      <c r="K5476" s="26" t="e">
        <f t="shared" si="265"/>
        <v>#REF!</v>
      </c>
      <c r="L5476" s="75" t="e">
        <f t="shared" si="264"/>
        <v>#REF!</v>
      </c>
      <c r="O5476" s="13"/>
      <c r="P5476" s="74"/>
      <c r="Q5476" s="26"/>
      <c r="R5476" s="75"/>
    </row>
    <row r="5477" spans="7:18" x14ac:dyDescent="0.25">
      <c r="G5477" s="13"/>
      <c r="H5477" s="13"/>
      <c r="I5477" s="13">
        <v>544.90000000004795</v>
      </c>
      <c r="J5477" s="74">
        <f t="shared" si="263"/>
        <v>22.704166666668666</v>
      </c>
      <c r="K5477" s="26" t="e">
        <f t="shared" si="265"/>
        <v>#REF!</v>
      </c>
      <c r="L5477" s="75" t="e">
        <f t="shared" si="264"/>
        <v>#REF!</v>
      </c>
      <c r="O5477" s="13"/>
      <c r="P5477" s="74"/>
      <c r="Q5477" s="26"/>
      <c r="R5477" s="75"/>
    </row>
    <row r="5478" spans="7:18" x14ac:dyDescent="0.25">
      <c r="G5478" s="13"/>
      <c r="H5478" s="13"/>
      <c r="I5478" s="13">
        <v>545.00000000004798</v>
      </c>
      <c r="J5478" s="74">
        <f t="shared" si="263"/>
        <v>22.708333333335332</v>
      </c>
      <c r="K5478" s="26" t="e">
        <f t="shared" si="265"/>
        <v>#REF!</v>
      </c>
      <c r="L5478" s="75" t="e">
        <f t="shared" si="264"/>
        <v>#REF!</v>
      </c>
      <c r="O5478" s="13"/>
      <c r="P5478" s="74"/>
      <c r="Q5478" s="26"/>
      <c r="R5478" s="75"/>
    </row>
    <row r="5479" spans="7:18" x14ac:dyDescent="0.25">
      <c r="G5479" s="13"/>
      <c r="H5479" s="13"/>
      <c r="I5479" s="13">
        <v>545.100000000048</v>
      </c>
      <c r="J5479" s="74">
        <f t="shared" si="263"/>
        <v>22.712500000001999</v>
      </c>
      <c r="K5479" s="26" t="e">
        <f t="shared" si="265"/>
        <v>#REF!</v>
      </c>
      <c r="L5479" s="75" t="e">
        <f t="shared" si="264"/>
        <v>#REF!</v>
      </c>
      <c r="O5479" s="13"/>
      <c r="P5479" s="74"/>
      <c r="Q5479" s="26"/>
      <c r="R5479" s="75"/>
    </row>
    <row r="5480" spans="7:18" x14ac:dyDescent="0.25">
      <c r="G5480" s="13"/>
      <c r="H5480" s="13"/>
      <c r="I5480" s="13">
        <v>545.20000000004802</v>
      </c>
      <c r="J5480" s="74">
        <f t="shared" si="263"/>
        <v>22.716666666668669</v>
      </c>
      <c r="K5480" s="26" t="e">
        <f t="shared" si="265"/>
        <v>#REF!</v>
      </c>
      <c r="L5480" s="75" t="e">
        <f t="shared" si="264"/>
        <v>#REF!</v>
      </c>
      <c r="O5480" s="13"/>
      <c r="P5480" s="74"/>
      <c r="Q5480" s="26"/>
      <c r="R5480" s="75"/>
    </row>
    <row r="5481" spans="7:18" x14ac:dyDescent="0.25">
      <c r="G5481" s="13"/>
      <c r="H5481" s="13"/>
      <c r="I5481" s="13">
        <v>545.30000000004804</v>
      </c>
      <c r="J5481" s="74">
        <f t="shared" si="263"/>
        <v>22.720833333335335</v>
      </c>
      <c r="K5481" s="26" t="e">
        <f t="shared" si="265"/>
        <v>#REF!</v>
      </c>
      <c r="L5481" s="75" t="e">
        <f t="shared" si="264"/>
        <v>#REF!</v>
      </c>
      <c r="O5481" s="13"/>
      <c r="P5481" s="74"/>
      <c r="Q5481" s="26"/>
      <c r="R5481" s="75"/>
    </row>
    <row r="5482" spans="7:18" x14ac:dyDescent="0.25">
      <c r="G5482" s="13"/>
      <c r="H5482" s="13"/>
      <c r="I5482" s="13">
        <v>545.40000000004795</v>
      </c>
      <c r="J5482" s="74">
        <f t="shared" si="263"/>
        <v>22.725000000001998</v>
      </c>
      <c r="K5482" s="26" t="e">
        <f t="shared" si="265"/>
        <v>#REF!</v>
      </c>
      <c r="L5482" s="75" t="e">
        <f t="shared" si="264"/>
        <v>#REF!</v>
      </c>
      <c r="O5482" s="13"/>
      <c r="P5482" s="74"/>
      <c r="Q5482" s="26"/>
      <c r="R5482" s="75"/>
    </row>
    <row r="5483" spans="7:18" x14ac:dyDescent="0.25">
      <c r="G5483" s="13"/>
      <c r="H5483" s="13"/>
      <c r="I5483" s="13">
        <v>545.50000000004798</v>
      </c>
      <c r="J5483" s="74">
        <f t="shared" si="263"/>
        <v>22.729166666668664</v>
      </c>
      <c r="K5483" s="26" t="e">
        <f t="shared" si="265"/>
        <v>#REF!</v>
      </c>
      <c r="L5483" s="75" t="e">
        <f t="shared" si="264"/>
        <v>#REF!</v>
      </c>
      <c r="O5483" s="13"/>
      <c r="P5483" s="74"/>
      <c r="Q5483" s="26"/>
      <c r="R5483" s="75"/>
    </row>
    <row r="5484" spans="7:18" x14ac:dyDescent="0.25">
      <c r="G5484" s="13"/>
      <c r="H5484" s="13"/>
      <c r="I5484" s="13">
        <v>545.600000000048</v>
      </c>
      <c r="J5484" s="74">
        <f t="shared" si="263"/>
        <v>22.733333333335334</v>
      </c>
      <c r="K5484" s="26" t="e">
        <f t="shared" si="265"/>
        <v>#REF!</v>
      </c>
      <c r="L5484" s="75" t="e">
        <f t="shared" si="264"/>
        <v>#REF!</v>
      </c>
      <c r="O5484" s="13"/>
      <c r="P5484" s="74"/>
      <c r="Q5484" s="26"/>
      <c r="R5484" s="75"/>
    </row>
    <row r="5485" spans="7:18" x14ac:dyDescent="0.25">
      <c r="G5485" s="13"/>
      <c r="H5485" s="13"/>
      <c r="I5485" s="13">
        <v>545.70000000004802</v>
      </c>
      <c r="J5485" s="74">
        <f t="shared" si="263"/>
        <v>22.737500000002001</v>
      </c>
      <c r="K5485" s="26" t="e">
        <f t="shared" si="265"/>
        <v>#REF!</v>
      </c>
      <c r="L5485" s="75" t="e">
        <f t="shared" si="264"/>
        <v>#REF!</v>
      </c>
      <c r="O5485" s="13"/>
      <c r="P5485" s="74"/>
      <c r="Q5485" s="26"/>
      <c r="R5485" s="75"/>
    </row>
    <row r="5486" spans="7:18" x14ac:dyDescent="0.25">
      <c r="G5486" s="13"/>
      <c r="H5486" s="13"/>
      <c r="I5486" s="13">
        <v>545.80000000004804</v>
      </c>
      <c r="J5486" s="74">
        <f t="shared" si="263"/>
        <v>22.741666666668667</v>
      </c>
      <c r="K5486" s="26" t="e">
        <f t="shared" si="265"/>
        <v>#REF!</v>
      </c>
      <c r="L5486" s="75" t="e">
        <f t="shared" si="264"/>
        <v>#REF!</v>
      </c>
      <c r="O5486" s="13"/>
      <c r="P5486" s="74"/>
      <c r="Q5486" s="26"/>
      <c r="R5486" s="75"/>
    </row>
    <row r="5487" spans="7:18" x14ac:dyDescent="0.25">
      <c r="G5487" s="13"/>
      <c r="H5487" s="13"/>
      <c r="I5487" s="13">
        <v>545.90000000004795</v>
      </c>
      <c r="J5487" s="74">
        <f t="shared" si="263"/>
        <v>22.74583333333533</v>
      </c>
      <c r="K5487" s="26" t="e">
        <f t="shared" si="265"/>
        <v>#REF!</v>
      </c>
      <c r="L5487" s="75" t="e">
        <f t="shared" si="264"/>
        <v>#REF!</v>
      </c>
      <c r="O5487" s="13"/>
      <c r="P5487" s="74"/>
      <c r="Q5487" s="26"/>
      <c r="R5487" s="75"/>
    </row>
    <row r="5488" spans="7:18" x14ac:dyDescent="0.25">
      <c r="G5488" s="13"/>
      <c r="H5488" s="13"/>
      <c r="I5488" s="13">
        <v>546.00000000004798</v>
      </c>
      <c r="J5488" s="74">
        <f t="shared" si="263"/>
        <v>22.750000000002</v>
      </c>
      <c r="K5488" s="26" t="e">
        <f t="shared" si="265"/>
        <v>#REF!</v>
      </c>
      <c r="L5488" s="75" t="e">
        <f t="shared" si="264"/>
        <v>#REF!</v>
      </c>
      <c r="O5488" s="13"/>
      <c r="P5488" s="74"/>
      <c r="Q5488" s="26"/>
      <c r="R5488" s="75"/>
    </row>
    <row r="5489" spans="7:18" x14ac:dyDescent="0.25">
      <c r="G5489" s="13"/>
      <c r="H5489" s="13"/>
      <c r="I5489" s="13">
        <v>546.100000000048</v>
      </c>
      <c r="J5489" s="74">
        <f t="shared" si="263"/>
        <v>22.754166666668667</v>
      </c>
      <c r="K5489" s="26" t="e">
        <f t="shared" si="265"/>
        <v>#REF!</v>
      </c>
      <c r="L5489" s="75" t="e">
        <f t="shared" si="264"/>
        <v>#REF!</v>
      </c>
      <c r="O5489" s="13"/>
      <c r="P5489" s="74"/>
      <c r="Q5489" s="26"/>
      <c r="R5489" s="75"/>
    </row>
    <row r="5490" spans="7:18" x14ac:dyDescent="0.25">
      <c r="G5490" s="13"/>
      <c r="H5490" s="13"/>
      <c r="I5490" s="13">
        <v>546.20000000004802</v>
      </c>
      <c r="J5490" s="74">
        <f t="shared" si="263"/>
        <v>22.758333333335333</v>
      </c>
      <c r="K5490" s="26" t="e">
        <f t="shared" si="265"/>
        <v>#REF!</v>
      </c>
      <c r="L5490" s="75" t="e">
        <f t="shared" si="264"/>
        <v>#REF!</v>
      </c>
      <c r="O5490" s="13"/>
      <c r="P5490" s="74"/>
      <c r="Q5490" s="26"/>
      <c r="R5490" s="75"/>
    </row>
    <row r="5491" spans="7:18" x14ac:dyDescent="0.25">
      <c r="G5491" s="13"/>
      <c r="H5491" s="13"/>
      <c r="I5491" s="13">
        <v>546.30000000004804</v>
      </c>
      <c r="J5491" s="74">
        <f t="shared" si="263"/>
        <v>22.762500000002003</v>
      </c>
      <c r="K5491" s="26" t="e">
        <f t="shared" si="265"/>
        <v>#REF!</v>
      </c>
      <c r="L5491" s="75" t="e">
        <f t="shared" si="264"/>
        <v>#REF!</v>
      </c>
      <c r="O5491" s="13"/>
      <c r="P5491" s="74"/>
      <c r="Q5491" s="26"/>
      <c r="R5491" s="75"/>
    </row>
    <row r="5492" spans="7:18" x14ac:dyDescent="0.25">
      <c r="G5492" s="13"/>
      <c r="H5492" s="13"/>
      <c r="I5492" s="13">
        <v>546.40000000004795</v>
      </c>
      <c r="J5492" s="74">
        <f t="shared" si="263"/>
        <v>22.766666666668666</v>
      </c>
      <c r="K5492" s="26" t="e">
        <f t="shared" si="265"/>
        <v>#REF!</v>
      </c>
      <c r="L5492" s="75" t="e">
        <f t="shared" si="264"/>
        <v>#REF!</v>
      </c>
      <c r="O5492" s="13"/>
      <c r="P5492" s="74"/>
      <c r="Q5492" s="26"/>
      <c r="R5492" s="75"/>
    </row>
    <row r="5493" spans="7:18" x14ac:dyDescent="0.25">
      <c r="G5493" s="13"/>
      <c r="H5493" s="13"/>
      <c r="I5493" s="13">
        <v>546.50000000004798</v>
      </c>
      <c r="J5493" s="74">
        <f t="shared" si="263"/>
        <v>22.770833333335332</v>
      </c>
      <c r="K5493" s="26" t="e">
        <f t="shared" si="265"/>
        <v>#REF!</v>
      </c>
      <c r="L5493" s="75" t="e">
        <f t="shared" si="264"/>
        <v>#REF!</v>
      </c>
      <c r="O5493" s="13"/>
      <c r="P5493" s="74"/>
      <c r="Q5493" s="26"/>
      <c r="R5493" s="75"/>
    </row>
    <row r="5494" spans="7:18" x14ac:dyDescent="0.25">
      <c r="G5494" s="13"/>
      <c r="H5494" s="13"/>
      <c r="I5494" s="13">
        <v>546.600000000048</v>
      </c>
      <c r="J5494" s="74">
        <f t="shared" si="263"/>
        <v>22.775000000001999</v>
      </c>
      <c r="K5494" s="26" t="e">
        <f t="shared" si="265"/>
        <v>#REF!</v>
      </c>
      <c r="L5494" s="75" t="e">
        <f t="shared" si="264"/>
        <v>#REF!</v>
      </c>
      <c r="O5494" s="13"/>
      <c r="P5494" s="74"/>
      <c r="Q5494" s="26"/>
      <c r="R5494" s="75"/>
    </row>
    <row r="5495" spans="7:18" x14ac:dyDescent="0.25">
      <c r="G5495" s="13"/>
      <c r="H5495" s="13"/>
      <c r="I5495" s="13">
        <v>546.70000000004802</v>
      </c>
      <c r="J5495" s="74">
        <f t="shared" si="263"/>
        <v>22.779166666668669</v>
      </c>
      <c r="K5495" s="26" t="e">
        <f t="shared" si="265"/>
        <v>#REF!</v>
      </c>
      <c r="L5495" s="75" t="e">
        <f t="shared" si="264"/>
        <v>#REF!</v>
      </c>
      <c r="O5495" s="13"/>
      <c r="P5495" s="74"/>
      <c r="Q5495" s="26"/>
      <c r="R5495" s="75"/>
    </row>
    <row r="5496" spans="7:18" x14ac:dyDescent="0.25">
      <c r="G5496" s="13"/>
      <c r="H5496" s="13"/>
      <c r="I5496" s="13">
        <v>546.80000000004804</v>
      </c>
      <c r="J5496" s="74">
        <f t="shared" si="263"/>
        <v>22.783333333335335</v>
      </c>
      <c r="K5496" s="26" t="e">
        <f t="shared" si="265"/>
        <v>#REF!</v>
      </c>
      <c r="L5496" s="75" t="e">
        <f t="shared" si="264"/>
        <v>#REF!</v>
      </c>
      <c r="O5496" s="13"/>
      <c r="P5496" s="74"/>
      <c r="Q5496" s="26"/>
      <c r="R5496" s="75"/>
    </row>
    <row r="5497" spans="7:18" x14ac:dyDescent="0.25">
      <c r="G5497" s="13"/>
      <c r="H5497" s="13"/>
      <c r="I5497" s="13">
        <v>546.90000000004795</v>
      </c>
      <c r="J5497" s="74">
        <f t="shared" si="263"/>
        <v>22.787500000001998</v>
      </c>
      <c r="K5497" s="26" t="e">
        <f t="shared" si="265"/>
        <v>#REF!</v>
      </c>
      <c r="L5497" s="75" t="e">
        <f t="shared" si="264"/>
        <v>#REF!</v>
      </c>
      <c r="O5497" s="13"/>
      <c r="P5497" s="74"/>
      <c r="Q5497" s="26"/>
      <c r="R5497" s="75"/>
    </row>
    <row r="5498" spans="7:18" x14ac:dyDescent="0.25">
      <c r="G5498" s="13"/>
      <c r="H5498" s="13"/>
      <c r="I5498" s="13">
        <v>547.00000000004798</v>
      </c>
      <c r="J5498" s="74">
        <f t="shared" si="263"/>
        <v>22.791666666668664</v>
      </c>
      <c r="K5498" s="26" t="e">
        <f t="shared" si="265"/>
        <v>#REF!</v>
      </c>
      <c r="L5498" s="75" t="e">
        <f t="shared" si="264"/>
        <v>#REF!</v>
      </c>
      <c r="O5498" s="13"/>
      <c r="P5498" s="74"/>
      <c r="Q5498" s="26"/>
      <c r="R5498" s="75"/>
    </row>
    <row r="5499" spans="7:18" x14ac:dyDescent="0.25">
      <c r="G5499" s="13"/>
      <c r="H5499" s="13"/>
      <c r="I5499" s="13">
        <v>547.100000000048</v>
      </c>
      <c r="J5499" s="74">
        <f t="shared" si="263"/>
        <v>22.795833333335334</v>
      </c>
      <c r="K5499" s="26" t="e">
        <f t="shared" si="265"/>
        <v>#REF!</v>
      </c>
      <c r="L5499" s="75" t="e">
        <f t="shared" si="264"/>
        <v>#REF!</v>
      </c>
      <c r="O5499" s="13"/>
      <c r="P5499" s="74"/>
      <c r="Q5499" s="26"/>
      <c r="R5499" s="75"/>
    </row>
    <row r="5500" spans="7:18" x14ac:dyDescent="0.25">
      <c r="G5500" s="13"/>
      <c r="H5500" s="13"/>
      <c r="I5500" s="13">
        <v>547.20000000004802</v>
      </c>
      <c r="J5500" s="74">
        <f t="shared" si="263"/>
        <v>22.800000000002001</v>
      </c>
      <c r="K5500" s="26" t="e">
        <f t="shared" si="265"/>
        <v>#REF!</v>
      </c>
      <c r="L5500" s="75" t="e">
        <f t="shared" si="264"/>
        <v>#REF!</v>
      </c>
      <c r="O5500" s="13"/>
      <c r="P5500" s="74"/>
      <c r="Q5500" s="26"/>
      <c r="R5500" s="75"/>
    </row>
    <row r="5501" spans="7:18" x14ac:dyDescent="0.25">
      <c r="G5501" s="13"/>
      <c r="H5501" s="13"/>
      <c r="I5501" s="13">
        <v>547.30000000004804</v>
      </c>
      <c r="J5501" s="74">
        <f t="shared" si="263"/>
        <v>22.804166666668667</v>
      </c>
      <c r="K5501" s="26" t="e">
        <f t="shared" si="265"/>
        <v>#REF!</v>
      </c>
      <c r="L5501" s="75" t="e">
        <f t="shared" si="264"/>
        <v>#REF!</v>
      </c>
      <c r="O5501" s="13"/>
      <c r="P5501" s="74"/>
      <c r="Q5501" s="26"/>
      <c r="R5501" s="75"/>
    </row>
    <row r="5502" spans="7:18" x14ac:dyDescent="0.25">
      <c r="G5502" s="13"/>
      <c r="H5502" s="13"/>
      <c r="I5502" s="13">
        <v>547.40000000004795</v>
      </c>
      <c r="J5502" s="74">
        <f t="shared" si="263"/>
        <v>22.80833333333533</v>
      </c>
      <c r="K5502" s="26" t="e">
        <f t="shared" si="265"/>
        <v>#REF!</v>
      </c>
      <c r="L5502" s="75" t="e">
        <f t="shared" si="264"/>
        <v>#REF!</v>
      </c>
      <c r="O5502" s="13"/>
      <c r="P5502" s="74"/>
      <c r="Q5502" s="26"/>
      <c r="R5502" s="75"/>
    </row>
    <row r="5503" spans="7:18" x14ac:dyDescent="0.25">
      <c r="G5503" s="13"/>
      <c r="H5503" s="13"/>
      <c r="I5503" s="13">
        <v>547.50000000004798</v>
      </c>
      <c r="J5503" s="74">
        <f t="shared" si="263"/>
        <v>22.812500000002</v>
      </c>
      <c r="K5503" s="26" t="e">
        <f t="shared" si="265"/>
        <v>#REF!</v>
      </c>
      <c r="L5503" s="75" t="e">
        <f t="shared" si="264"/>
        <v>#REF!</v>
      </c>
      <c r="O5503" s="13"/>
      <c r="P5503" s="74"/>
      <c r="Q5503" s="26"/>
      <c r="R5503" s="75"/>
    </row>
    <row r="5504" spans="7:18" x14ac:dyDescent="0.25">
      <c r="G5504" s="13"/>
      <c r="H5504" s="13"/>
      <c r="I5504" s="13">
        <v>547.600000000048</v>
      </c>
      <c r="J5504" s="74">
        <f t="shared" si="263"/>
        <v>22.816666666668667</v>
      </c>
      <c r="K5504" s="26" t="e">
        <f t="shared" si="265"/>
        <v>#REF!</v>
      </c>
      <c r="L5504" s="75" t="e">
        <f t="shared" si="264"/>
        <v>#REF!</v>
      </c>
      <c r="O5504" s="13"/>
      <c r="P5504" s="74"/>
      <c r="Q5504" s="26"/>
      <c r="R5504" s="75"/>
    </row>
    <row r="5505" spans="7:18" x14ac:dyDescent="0.25">
      <c r="G5505" s="13"/>
      <c r="H5505" s="13"/>
      <c r="I5505" s="13">
        <v>547.70000000004802</v>
      </c>
      <c r="J5505" s="74">
        <f t="shared" si="263"/>
        <v>22.820833333335333</v>
      </c>
      <c r="K5505" s="26" t="e">
        <f t="shared" si="265"/>
        <v>#REF!</v>
      </c>
      <c r="L5505" s="75" t="e">
        <f t="shared" si="264"/>
        <v>#REF!</v>
      </c>
      <c r="O5505" s="13"/>
      <c r="P5505" s="74"/>
      <c r="Q5505" s="26"/>
      <c r="R5505" s="75"/>
    </row>
    <row r="5506" spans="7:18" x14ac:dyDescent="0.25">
      <c r="G5506" s="13"/>
      <c r="H5506" s="13"/>
      <c r="I5506" s="13">
        <v>547.80000000004804</v>
      </c>
      <c r="J5506" s="74">
        <f t="shared" si="263"/>
        <v>22.825000000002003</v>
      </c>
      <c r="K5506" s="26" t="e">
        <f t="shared" si="265"/>
        <v>#REF!</v>
      </c>
      <c r="L5506" s="75" t="e">
        <f t="shared" si="264"/>
        <v>#REF!</v>
      </c>
      <c r="O5506" s="13"/>
      <c r="P5506" s="74"/>
      <c r="Q5506" s="26"/>
      <c r="R5506" s="75"/>
    </row>
    <row r="5507" spans="7:18" x14ac:dyDescent="0.25">
      <c r="G5507" s="13"/>
      <c r="H5507" s="13"/>
      <c r="I5507" s="13">
        <v>547.90000000004795</v>
      </c>
      <c r="J5507" s="74">
        <f t="shared" ref="J5507:J5570" si="266">I5507/24</f>
        <v>22.829166666668666</v>
      </c>
      <c r="K5507" s="26" t="e">
        <f t="shared" si="265"/>
        <v>#REF!</v>
      </c>
      <c r="L5507" s="75" t="e">
        <f t="shared" ref="L5507:L5570" si="267">K5507-K5506</f>
        <v>#REF!</v>
      </c>
      <c r="O5507" s="13"/>
      <c r="P5507" s="74"/>
      <c r="Q5507" s="26"/>
      <c r="R5507" s="75"/>
    </row>
    <row r="5508" spans="7:18" x14ac:dyDescent="0.25">
      <c r="G5508" s="13"/>
      <c r="H5508" s="13"/>
      <c r="I5508" s="13">
        <v>548.00000000004798</v>
      </c>
      <c r="J5508" s="74">
        <f t="shared" si="266"/>
        <v>22.833333333335332</v>
      </c>
      <c r="K5508" s="26" t="e">
        <f t="shared" si="265"/>
        <v>#REF!</v>
      </c>
      <c r="L5508" s="75" t="e">
        <f t="shared" si="267"/>
        <v>#REF!</v>
      </c>
      <c r="O5508" s="13"/>
      <c r="P5508" s="74"/>
      <c r="Q5508" s="26"/>
      <c r="R5508" s="75"/>
    </row>
    <row r="5509" spans="7:18" x14ac:dyDescent="0.25">
      <c r="G5509" s="13"/>
      <c r="H5509" s="13"/>
      <c r="I5509" s="13">
        <v>548.100000000048</v>
      </c>
      <c r="J5509" s="74">
        <f t="shared" si="266"/>
        <v>22.837500000001999</v>
      </c>
      <c r="K5509" s="26" t="e">
        <f t="shared" si="265"/>
        <v>#REF!</v>
      </c>
      <c r="L5509" s="75" t="e">
        <f t="shared" si="267"/>
        <v>#REF!</v>
      </c>
      <c r="O5509" s="13"/>
      <c r="P5509" s="74"/>
      <c r="Q5509" s="26"/>
      <c r="R5509" s="75"/>
    </row>
    <row r="5510" spans="7:18" x14ac:dyDescent="0.25">
      <c r="G5510" s="13"/>
      <c r="H5510" s="13"/>
      <c r="I5510" s="13">
        <v>548.20000000004802</v>
      </c>
      <c r="J5510" s="74">
        <f t="shared" si="266"/>
        <v>22.841666666668669</v>
      </c>
      <c r="K5510" s="26" t="e">
        <f t="shared" si="265"/>
        <v>#REF!</v>
      </c>
      <c r="L5510" s="75" t="e">
        <f t="shared" si="267"/>
        <v>#REF!</v>
      </c>
      <c r="O5510" s="13"/>
      <c r="P5510" s="74"/>
      <c r="Q5510" s="26"/>
      <c r="R5510" s="75"/>
    </row>
    <row r="5511" spans="7:18" x14ac:dyDescent="0.25">
      <c r="G5511" s="13"/>
      <c r="H5511" s="13"/>
      <c r="I5511" s="13">
        <v>548.30000000004804</v>
      </c>
      <c r="J5511" s="74">
        <f t="shared" si="266"/>
        <v>22.845833333335335</v>
      </c>
      <c r="K5511" s="26" t="e">
        <f t="shared" si="265"/>
        <v>#REF!</v>
      </c>
      <c r="L5511" s="75" t="e">
        <f t="shared" si="267"/>
        <v>#REF!</v>
      </c>
      <c r="O5511" s="13"/>
      <c r="P5511" s="74"/>
      <c r="Q5511" s="26"/>
      <c r="R5511" s="75"/>
    </row>
    <row r="5512" spans="7:18" x14ac:dyDescent="0.25">
      <c r="G5512" s="13"/>
      <c r="H5512" s="13"/>
      <c r="I5512" s="13">
        <v>548.40000000004795</v>
      </c>
      <c r="J5512" s="74">
        <f t="shared" si="266"/>
        <v>22.850000000001998</v>
      </c>
      <c r="K5512" s="26" t="e">
        <f t="shared" si="265"/>
        <v>#REF!</v>
      </c>
      <c r="L5512" s="75" t="e">
        <f t="shared" si="267"/>
        <v>#REF!</v>
      </c>
      <c r="O5512" s="13"/>
      <c r="P5512" s="74"/>
      <c r="Q5512" s="26"/>
      <c r="R5512" s="75"/>
    </row>
    <row r="5513" spans="7:18" x14ac:dyDescent="0.25">
      <c r="G5513" s="13"/>
      <c r="H5513" s="13"/>
      <c r="I5513" s="13">
        <v>548.50000000004798</v>
      </c>
      <c r="J5513" s="74">
        <f t="shared" si="266"/>
        <v>22.854166666668664</v>
      </c>
      <c r="K5513" s="26" t="e">
        <f t="shared" si="265"/>
        <v>#REF!</v>
      </c>
      <c r="L5513" s="75" t="e">
        <f t="shared" si="267"/>
        <v>#REF!</v>
      </c>
      <c r="O5513" s="13"/>
      <c r="P5513" s="74"/>
      <c r="Q5513" s="26"/>
      <c r="R5513" s="75"/>
    </row>
    <row r="5514" spans="7:18" x14ac:dyDescent="0.25">
      <c r="G5514" s="13"/>
      <c r="H5514" s="13"/>
      <c r="I5514" s="13">
        <v>548.600000000048</v>
      </c>
      <c r="J5514" s="74">
        <f t="shared" si="266"/>
        <v>22.858333333335334</v>
      </c>
      <c r="K5514" s="26" t="e">
        <f t="shared" si="265"/>
        <v>#REF!</v>
      </c>
      <c r="L5514" s="75" t="e">
        <f t="shared" si="267"/>
        <v>#REF!</v>
      </c>
      <c r="O5514" s="13"/>
      <c r="P5514" s="74"/>
      <c r="Q5514" s="26"/>
      <c r="R5514" s="75"/>
    </row>
    <row r="5515" spans="7:18" x14ac:dyDescent="0.25">
      <c r="G5515" s="13"/>
      <c r="H5515" s="13"/>
      <c r="I5515" s="13">
        <v>548.70000000004802</v>
      </c>
      <c r="J5515" s="74">
        <f t="shared" si="266"/>
        <v>22.862500000002001</v>
      </c>
      <c r="K5515" s="26" t="e">
        <f t="shared" si="265"/>
        <v>#REF!</v>
      </c>
      <c r="L5515" s="75" t="e">
        <f t="shared" si="267"/>
        <v>#REF!</v>
      </c>
      <c r="O5515" s="13"/>
      <c r="P5515" s="74"/>
      <c r="Q5515" s="26"/>
      <c r="R5515" s="75"/>
    </row>
    <row r="5516" spans="7:18" x14ac:dyDescent="0.25">
      <c r="G5516" s="13"/>
      <c r="H5516" s="13"/>
      <c r="I5516" s="13">
        <v>548.80000000004804</v>
      </c>
      <c r="J5516" s="74">
        <f t="shared" si="266"/>
        <v>22.866666666668667</v>
      </c>
      <c r="K5516" s="26" t="e">
        <f t="shared" si="265"/>
        <v>#REF!</v>
      </c>
      <c r="L5516" s="75" t="e">
        <f t="shared" si="267"/>
        <v>#REF!</v>
      </c>
      <c r="O5516" s="13"/>
      <c r="P5516" s="74"/>
      <c r="Q5516" s="26"/>
      <c r="R5516" s="75"/>
    </row>
    <row r="5517" spans="7:18" x14ac:dyDescent="0.25">
      <c r="G5517" s="13"/>
      <c r="H5517" s="13"/>
      <c r="I5517" s="13">
        <v>548.90000000004795</v>
      </c>
      <c r="J5517" s="74">
        <f t="shared" si="266"/>
        <v>22.87083333333533</v>
      </c>
      <c r="K5517" s="26" t="e">
        <f t="shared" si="265"/>
        <v>#REF!</v>
      </c>
      <c r="L5517" s="75" t="e">
        <f t="shared" si="267"/>
        <v>#REF!</v>
      </c>
      <c r="O5517" s="13"/>
      <c r="P5517" s="74"/>
      <c r="Q5517" s="26"/>
      <c r="R5517" s="75"/>
    </row>
    <row r="5518" spans="7:18" x14ac:dyDescent="0.25">
      <c r="G5518" s="13"/>
      <c r="H5518" s="13"/>
      <c r="I5518" s="13">
        <v>549.00000000004798</v>
      </c>
      <c r="J5518" s="74">
        <f t="shared" si="266"/>
        <v>22.875000000002</v>
      </c>
      <c r="K5518" s="26" t="e">
        <f t="shared" si="265"/>
        <v>#REF!</v>
      </c>
      <c r="L5518" s="75" t="e">
        <f t="shared" si="267"/>
        <v>#REF!</v>
      </c>
      <c r="O5518" s="13"/>
      <c r="P5518" s="74"/>
      <c r="Q5518" s="26"/>
      <c r="R5518" s="75"/>
    </row>
    <row r="5519" spans="7:18" x14ac:dyDescent="0.25">
      <c r="G5519" s="13"/>
      <c r="H5519" s="13"/>
      <c r="I5519" s="13">
        <v>549.100000000048</v>
      </c>
      <c r="J5519" s="74">
        <f t="shared" si="266"/>
        <v>22.879166666668667</v>
      </c>
      <c r="K5519" s="26" t="e">
        <f t="shared" si="265"/>
        <v>#REF!</v>
      </c>
      <c r="L5519" s="75" t="e">
        <f t="shared" si="267"/>
        <v>#REF!</v>
      </c>
      <c r="O5519" s="13"/>
      <c r="P5519" s="74"/>
      <c r="Q5519" s="26"/>
      <c r="R5519" s="75"/>
    </row>
    <row r="5520" spans="7:18" x14ac:dyDescent="0.25">
      <c r="G5520" s="13"/>
      <c r="H5520" s="13"/>
      <c r="I5520" s="13">
        <v>549.20000000004802</v>
      </c>
      <c r="J5520" s="74">
        <f t="shared" si="266"/>
        <v>22.883333333335333</v>
      </c>
      <c r="K5520" s="26" t="e">
        <f t="shared" si="265"/>
        <v>#REF!</v>
      </c>
      <c r="L5520" s="75" t="e">
        <f t="shared" si="267"/>
        <v>#REF!</v>
      </c>
      <c r="O5520" s="13"/>
      <c r="P5520" s="74"/>
      <c r="Q5520" s="26"/>
      <c r="R5520" s="75"/>
    </row>
    <row r="5521" spans="7:18" x14ac:dyDescent="0.25">
      <c r="G5521" s="13"/>
      <c r="H5521" s="13"/>
      <c r="I5521" s="13">
        <v>549.30000000004895</v>
      </c>
      <c r="J5521" s="74">
        <f t="shared" si="266"/>
        <v>22.887500000002039</v>
      </c>
      <c r="K5521" s="26" t="e">
        <f t="shared" si="265"/>
        <v>#REF!</v>
      </c>
      <c r="L5521" s="75" t="e">
        <f t="shared" si="267"/>
        <v>#REF!</v>
      </c>
      <c r="O5521" s="13"/>
      <c r="P5521" s="74"/>
      <c r="Q5521" s="26"/>
      <c r="R5521" s="75"/>
    </row>
    <row r="5522" spans="7:18" x14ac:dyDescent="0.25">
      <c r="G5522" s="13"/>
      <c r="H5522" s="13"/>
      <c r="I5522" s="13">
        <v>549.40000000004898</v>
      </c>
      <c r="J5522" s="74">
        <f t="shared" si="266"/>
        <v>22.891666666668709</v>
      </c>
      <c r="K5522" s="26" t="e">
        <f t="shared" si="265"/>
        <v>#REF!</v>
      </c>
      <c r="L5522" s="75" t="e">
        <f t="shared" si="267"/>
        <v>#REF!</v>
      </c>
      <c r="O5522" s="13"/>
      <c r="P5522" s="74"/>
      <c r="Q5522" s="26"/>
      <c r="R5522" s="75"/>
    </row>
    <row r="5523" spans="7:18" x14ac:dyDescent="0.25">
      <c r="G5523" s="13"/>
      <c r="H5523" s="13"/>
      <c r="I5523" s="13">
        <v>549.500000000049</v>
      </c>
      <c r="J5523" s="74">
        <f t="shared" si="266"/>
        <v>22.895833333335375</v>
      </c>
      <c r="K5523" s="26" t="e">
        <f t="shared" si="265"/>
        <v>#REF!</v>
      </c>
      <c r="L5523" s="75" t="e">
        <f t="shared" si="267"/>
        <v>#REF!</v>
      </c>
      <c r="O5523" s="13"/>
      <c r="P5523" s="74"/>
      <c r="Q5523" s="26"/>
      <c r="R5523" s="75"/>
    </row>
    <row r="5524" spans="7:18" x14ac:dyDescent="0.25">
      <c r="G5524" s="13"/>
      <c r="H5524" s="13"/>
      <c r="I5524" s="13">
        <v>549.60000000004902</v>
      </c>
      <c r="J5524" s="74">
        <f t="shared" si="266"/>
        <v>22.900000000002041</v>
      </c>
      <c r="K5524" s="26" t="e">
        <f t="shared" si="265"/>
        <v>#REF!</v>
      </c>
      <c r="L5524" s="75" t="e">
        <f t="shared" si="267"/>
        <v>#REF!</v>
      </c>
      <c r="O5524" s="13"/>
      <c r="P5524" s="74"/>
      <c r="Q5524" s="26"/>
      <c r="R5524" s="75"/>
    </row>
    <row r="5525" spans="7:18" x14ac:dyDescent="0.25">
      <c r="G5525" s="13"/>
      <c r="H5525" s="13"/>
      <c r="I5525" s="13">
        <v>549.70000000004904</v>
      </c>
      <c r="J5525" s="74">
        <f t="shared" si="266"/>
        <v>22.904166666668711</v>
      </c>
      <c r="K5525" s="26" t="e">
        <f t="shared" si="265"/>
        <v>#REF!</v>
      </c>
      <c r="L5525" s="75" t="e">
        <f t="shared" si="267"/>
        <v>#REF!</v>
      </c>
      <c r="O5525" s="13"/>
      <c r="P5525" s="74"/>
      <c r="Q5525" s="26"/>
      <c r="R5525" s="75"/>
    </row>
    <row r="5526" spans="7:18" x14ac:dyDescent="0.25">
      <c r="G5526" s="13"/>
      <c r="H5526" s="13"/>
      <c r="I5526" s="13">
        <v>549.80000000004895</v>
      </c>
      <c r="J5526" s="74">
        <f t="shared" si="266"/>
        <v>22.908333333335374</v>
      </c>
      <c r="K5526" s="26" t="e">
        <f t="shared" si="265"/>
        <v>#REF!</v>
      </c>
      <c r="L5526" s="75" t="e">
        <f t="shared" si="267"/>
        <v>#REF!</v>
      </c>
      <c r="O5526" s="13"/>
      <c r="P5526" s="74"/>
      <c r="Q5526" s="26"/>
      <c r="R5526" s="75"/>
    </row>
    <row r="5527" spans="7:18" x14ac:dyDescent="0.25">
      <c r="G5527" s="13"/>
      <c r="H5527" s="13"/>
      <c r="I5527" s="13">
        <v>549.90000000004898</v>
      </c>
      <c r="J5527" s="74">
        <f t="shared" si="266"/>
        <v>22.912500000002041</v>
      </c>
      <c r="K5527" s="26" t="e">
        <f t="shared" si="265"/>
        <v>#REF!</v>
      </c>
      <c r="L5527" s="75" t="e">
        <f t="shared" si="267"/>
        <v>#REF!</v>
      </c>
      <c r="O5527" s="13"/>
      <c r="P5527" s="74"/>
      <c r="Q5527" s="26"/>
      <c r="R5527" s="75"/>
    </row>
    <row r="5528" spans="7:18" x14ac:dyDescent="0.25">
      <c r="G5528" s="13"/>
      <c r="H5528" s="13"/>
      <c r="I5528" s="13">
        <v>550.000000000049</v>
      </c>
      <c r="J5528" s="74">
        <f t="shared" si="266"/>
        <v>22.916666666668707</v>
      </c>
      <c r="K5528" s="26" t="e">
        <f t="shared" si="265"/>
        <v>#REF!</v>
      </c>
      <c r="L5528" s="75" t="e">
        <f t="shared" si="267"/>
        <v>#REF!</v>
      </c>
      <c r="O5528" s="13"/>
      <c r="P5528" s="74"/>
      <c r="Q5528" s="26"/>
      <c r="R5528" s="75"/>
    </row>
    <row r="5529" spans="7:18" x14ac:dyDescent="0.25">
      <c r="G5529" s="13"/>
      <c r="H5529" s="13"/>
      <c r="I5529" s="13">
        <v>550.10000000004902</v>
      </c>
      <c r="J5529" s="74">
        <f t="shared" si="266"/>
        <v>22.920833333335377</v>
      </c>
      <c r="K5529" s="26" t="e">
        <f t="shared" si="265"/>
        <v>#REF!</v>
      </c>
      <c r="L5529" s="75" t="e">
        <f t="shared" si="267"/>
        <v>#REF!</v>
      </c>
      <c r="O5529" s="13"/>
      <c r="P5529" s="74"/>
      <c r="Q5529" s="26"/>
      <c r="R5529" s="75"/>
    </row>
    <row r="5530" spans="7:18" x14ac:dyDescent="0.25">
      <c r="G5530" s="13"/>
      <c r="H5530" s="13"/>
      <c r="I5530" s="13">
        <v>550.20000000004904</v>
      </c>
      <c r="J5530" s="74">
        <f t="shared" si="266"/>
        <v>22.925000000002044</v>
      </c>
      <c r="K5530" s="26" t="e">
        <f t="shared" si="265"/>
        <v>#REF!</v>
      </c>
      <c r="L5530" s="75" t="e">
        <f t="shared" si="267"/>
        <v>#REF!</v>
      </c>
      <c r="O5530" s="13"/>
      <c r="P5530" s="74"/>
      <c r="Q5530" s="26"/>
      <c r="R5530" s="75"/>
    </row>
    <row r="5531" spans="7:18" x14ac:dyDescent="0.25">
      <c r="G5531" s="13"/>
      <c r="H5531" s="13"/>
      <c r="I5531" s="13">
        <v>550.30000000004895</v>
      </c>
      <c r="J5531" s="74">
        <f t="shared" si="266"/>
        <v>22.929166666668706</v>
      </c>
      <c r="K5531" s="26" t="e">
        <f t="shared" si="265"/>
        <v>#REF!</v>
      </c>
      <c r="L5531" s="75" t="e">
        <f t="shared" si="267"/>
        <v>#REF!</v>
      </c>
      <c r="O5531" s="13"/>
      <c r="P5531" s="74"/>
      <c r="Q5531" s="26"/>
      <c r="R5531" s="75"/>
    </row>
    <row r="5532" spans="7:18" x14ac:dyDescent="0.25">
      <c r="G5532" s="13"/>
      <c r="H5532" s="13"/>
      <c r="I5532" s="13">
        <v>550.40000000004898</v>
      </c>
      <c r="J5532" s="74">
        <f t="shared" si="266"/>
        <v>22.933333333335373</v>
      </c>
      <c r="K5532" s="26" t="e">
        <f t="shared" ref="K5532:K5595" si="268">100%-EXP(-I5532/24*$B$10)</f>
        <v>#REF!</v>
      </c>
      <c r="L5532" s="75" t="e">
        <f t="shared" si="267"/>
        <v>#REF!</v>
      </c>
      <c r="O5532" s="13"/>
      <c r="P5532" s="74"/>
      <c r="Q5532" s="26"/>
      <c r="R5532" s="75"/>
    </row>
    <row r="5533" spans="7:18" x14ac:dyDescent="0.25">
      <c r="G5533" s="13"/>
      <c r="H5533" s="13"/>
      <c r="I5533" s="13">
        <v>550.500000000049</v>
      </c>
      <c r="J5533" s="74">
        <f t="shared" si="266"/>
        <v>22.937500000002043</v>
      </c>
      <c r="K5533" s="26" t="e">
        <f t="shared" si="268"/>
        <v>#REF!</v>
      </c>
      <c r="L5533" s="75" t="e">
        <f t="shared" si="267"/>
        <v>#REF!</v>
      </c>
      <c r="O5533" s="13"/>
      <c r="P5533" s="74"/>
      <c r="Q5533" s="26"/>
      <c r="R5533" s="75"/>
    </row>
    <row r="5534" spans="7:18" x14ac:dyDescent="0.25">
      <c r="G5534" s="13"/>
      <c r="H5534" s="13"/>
      <c r="I5534" s="13">
        <v>550.60000000004902</v>
      </c>
      <c r="J5534" s="74">
        <f t="shared" si="266"/>
        <v>22.941666666668709</v>
      </c>
      <c r="K5534" s="26" t="e">
        <f t="shared" si="268"/>
        <v>#REF!</v>
      </c>
      <c r="L5534" s="75" t="e">
        <f t="shared" si="267"/>
        <v>#REF!</v>
      </c>
      <c r="O5534" s="13"/>
      <c r="P5534" s="74"/>
      <c r="Q5534" s="26"/>
      <c r="R5534" s="75"/>
    </row>
    <row r="5535" spans="7:18" x14ac:dyDescent="0.25">
      <c r="G5535" s="13"/>
      <c r="H5535" s="13"/>
      <c r="I5535" s="13">
        <v>550.70000000004904</v>
      </c>
      <c r="J5535" s="74">
        <f t="shared" si="266"/>
        <v>22.945833333335376</v>
      </c>
      <c r="K5535" s="26" t="e">
        <f t="shared" si="268"/>
        <v>#REF!</v>
      </c>
      <c r="L5535" s="75" t="e">
        <f t="shared" si="267"/>
        <v>#REF!</v>
      </c>
      <c r="O5535" s="13"/>
      <c r="P5535" s="74"/>
      <c r="Q5535" s="26"/>
      <c r="R5535" s="75"/>
    </row>
    <row r="5536" spans="7:18" x14ac:dyDescent="0.25">
      <c r="G5536" s="13"/>
      <c r="H5536" s="13"/>
      <c r="I5536" s="13">
        <v>550.80000000004895</v>
      </c>
      <c r="J5536" s="74">
        <f t="shared" si="266"/>
        <v>22.950000000002039</v>
      </c>
      <c r="K5536" s="26" t="e">
        <f t="shared" si="268"/>
        <v>#REF!</v>
      </c>
      <c r="L5536" s="75" t="e">
        <f t="shared" si="267"/>
        <v>#REF!</v>
      </c>
      <c r="O5536" s="13"/>
      <c r="P5536" s="74"/>
      <c r="Q5536" s="26"/>
      <c r="R5536" s="75"/>
    </row>
    <row r="5537" spans="7:18" x14ac:dyDescent="0.25">
      <c r="G5537" s="13"/>
      <c r="H5537" s="13"/>
      <c r="I5537" s="13">
        <v>550.90000000004898</v>
      </c>
      <c r="J5537" s="74">
        <f t="shared" si="266"/>
        <v>22.954166666668709</v>
      </c>
      <c r="K5537" s="26" t="e">
        <f t="shared" si="268"/>
        <v>#REF!</v>
      </c>
      <c r="L5537" s="75" t="e">
        <f t="shared" si="267"/>
        <v>#REF!</v>
      </c>
      <c r="O5537" s="13"/>
      <c r="P5537" s="74"/>
      <c r="Q5537" s="26"/>
      <c r="R5537" s="75"/>
    </row>
    <row r="5538" spans="7:18" x14ac:dyDescent="0.25">
      <c r="G5538" s="13"/>
      <c r="H5538" s="13"/>
      <c r="I5538" s="13">
        <v>551.000000000049</v>
      </c>
      <c r="J5538" s="74">
        <f t="shared" si="266"/>
        <v>22.958333333335375</v>
      </c>
      <c r="K5538" s="26" t="e">
        <f t="shared" si="268"/>
        <v>#REF!</v>
      </c>
      <c r="L5538" s="75" t="e">
        <f t="shared" si="267"/>
        <v>#REF!</v>
      </c>
      <c r="O5538" s="13"/>
      <c r="P5538" s="74"/>
      <c r="Q5538" s="26"/>
      <c r="R5538" s="75"/>
    </row>
    <row r="5539" spans="7:18" x14ac:dyDescent="0.25">
      <c r="G5539" s="13"/>
      <c r="H5539" s="13"/>
      <c r="I5539" s="13">
        <v>551.10000000004902</v>
      </c>
      <c r="J5539" s="74">
        <f t="shared" si="266"/>
        <v>22.962500000002041</v>
      </c>
      <c r="K5539" s="26" t="e">
        <f t="shared" si="268"/>
        <v>#REF!</v>
      </c>
      <c r="L5539" s="75" t="e">
        <f t="shared" si="267"/>
        <v>#REF!</v>
      </c>
      <c r="O5539" s="13"/>
      <c r="P5539" s="74"/>
      <c r="Q5539" s="26"/>
      <c r="R5539" s="75"/>
    </row>
    <row r="5540" spans="7:18" x14ac:dyDescent="0.25">
      <c r="G5540" s="13"/>
      <c r="H5540" s="13"/>
      <c r="I5540" s="13">
        <v>551.20000000004904</v>
      </c>
      <c r="J5540" s="74">
        <f t="shared" si="266"/>
        <v>22.966666666668711</v>
      </c>
      <c r="K5540" s="26" t="e">
        <f t="shared" si="268"/>
        <v>#REF!</v>
      </c>
      <c r="L5540" s="75" t="e">
        <f t="shared" si="267"/>
        <v>#REF!</v>
      </c>
      <c r="O5540" s="13"/>
      <c r="P5540" s="74"/>
      <c r="Q5540" s="26"/>
      <c r="R5540" s="75"/>
    </row>
    <row r="5541" spans="7:18" x14ac:dyDescent="0.25">
      <c r="G5541" s="13"/>
      <c r="H5541" s="13"/>
      <c r="I5541" s="13">
        <v>551.30000000004895</v>
      </c>
      <c r="J5541" s="74">
        <f t="shared" si="266"/>
        <v>22.970833333335374</v>
      </c>
      <c r="K5541" s="26" t="e">
        <f t="shared" si="268"/>
        <v>#REF!</v>
      </c>
      <c r="L5541" s="75" t="e">
        <f t="shared" si="267"/>
        <v>#REF!</v>
      </c>
      <c r="O5541" s="13"/>
      <c r="P5541" s="74"/>
      <c r="Q5541" s="26"/>
      <c r="R5541" s="75"/>
    </row>
    <row r="5542" spans="7:18" x14ac:dyDescent="0.25">
      <c r="G5542" s="13"/>
      <c r="H5542" s="13"/>
      <c r="I5542" s="13">
        <v>551.40000000004898</v>
      </c>
      <c r="J5542" s="74">
        <f t="shared" si="266"/>
        <v>22.975000000002041</v>
      </c>
      <c r="K5542" s="26" t="e">
        <f t="shared" si="268"/>
        <v>#REF!</v>
      </c>
      <c r="L5542" s="75" t="e">
        <f t="shared" si="267"/>
        <v>#REF!</v>
      </c>
      <c r="O5542" s="13"/>
      <c r="P5542" s="74"/>
      <c r="Q5542" s="26"/>
      <c r="R5542" s="75"/>
    </row>
    <row r="5543" spans="7:18" x14ac:dyDescent="0.25">
      <c r="G5543" s="13"/>
      <c r="H5543" s="13"/>
      <c r="I5543" s="13">
        <v>551.500000000049</v>
      </c>
      <c r="J5543" s="74">
        <f t="shared" si="266"/>
        <v>22.979166666668707</v>
      </c>
      <c r="K5543" s="26" t="e">
        <f t="shared" si="268"/>
        <v>#REF!</v>
      </c>
      <c r="L5543" s="75" t="e">
        <f t="shared" si="267"/>
        <v>#REF!</v>
      </c>
      <c r="O5543" s="13"/>
      <c r="P5543" s="74"/>
      <c r="Q5543" s="26"/>
      <c r="R5543" s="75"/>
    </row>
    <row r="5544" spans="7:18" x14ac:dyDescent="0.25">
      <c r="G5544" s="13"/>
      <c r="H5544" s="13"/>
      <c r="I5544" s="13">
        <v>551.60000000004902</v>
      </c>
      <c r="J5544" s="74">
        <f t="shared" si="266"/>
        <v>22.983333333335377</v>
      </c>
      <c r="K5544" s="26" t="e">
        <f t="shared" si="268"/>
        <v>#REF!</v>
      </c>
      <c r="L5544" s="75" t="e">
        <f t="shared" si="267"/>
        <v>#REF!</v>
      </c>
      <c r="O5544" s="13"/>
      <c r="P5544" s="74"/>
      <c r="Q5544" s="26"/>
      <c r="R5544" s="75"/>
    </row>
    <row r="5545" spans="7:18" x14ac:dyDescent="0.25">
      <c r="G5545" s="13"/>
      <c r="H5545" s="13"/>
      <c r="I5545" s="13">
        <v>551.70000000004904</v>
      </c>
      <c r="J5545" s="74">
        <f t="shared" si="266"/>
        <v>22.987500000002044</v>
      </c>
      <c r="K5545" s="26" t="e">
        <f t="shared" si="268"/>
        <v>#REF!</v>
      </c>
      <c r="L5545" s="75" t="e">
        <f t="shared" si="267"/>
        <v>#REF!</v>
      </c>
      <c r="O5545" s="13"/>
      <c r="P5545" s="74"/>
      <c r="Q5545" s="26"/>
      <c r="R5545" s="75"/>
    </row>
    <row r="5546" spans="7:18" x14ac:dyDescent="0.25">
      <c r="G5546" s="13"/>
      <c r="H5546" s="13"/>
      <c r="I5546" s="13">
        <v>551.80000000004895</v>
      </c>
      <c r="J5546" s="74">
        <f t="shared" si="266"/>
        <v>22.991666666668706</v>
      </c>
      <c r="K5546" s="26" t="e">
        <f t="shared" si="268"/>
        <v>#REF!</v>
      </c>
      <c r="L5546" s="75" t="e">
        <f t="shared" si="267"/>
        <v>#REF!</v>
      </c>
      <c r="O5546" s="13"/>
      <c r="P5546" s="74"/>
      <c r="Q5546" s="26"/>
      <c r="R5546" s="75"/>
    </row>
    <row r="5547" spans="7:18" x14ac:dyDescent="0.25">
      <c r="G5547" s="13"/>
      <c r="H5547" s="13"/>
      <c r="I5547" s="13">
        <v>551.90000000004898</v>
      </c>
      <c r="J5547" s="74">
        <f t="shared" si="266"/>
        <v>22.995833333335373</v>
      </c>
      <c r="K5547" s="26" t="e">
        <f t="shared" si="268"/>
        <v>#REF!</v>
      </c>
      <c r="L5547" s="75" t="e">
        <f t="shared" si="267"/>
        <v>#REF!</v>
      </c>
      <c r="O5547" s="13"/>
      <c r="P5547" s="74"/>
      <c r="Q5547" s="26"/>
      <c r="R5547" s="75"/>
    </row>
    <row r="5548" spans="7:18" x14ac:dyDescent="0.25">
      <c r="G5548" s="13"/>
      <c r="H5548" s="13"/>
      <c r="I5548" s="13">
        <v>552.000000000049</v>
      </c>
      <c r="J5548" s="74">
        <f t="shared" si="266"/>
        <v>23.000000000002043</v>
      </c>
      <c r="K5548" s="26" t="e">
        <f t="shared" si="268"/>
        <v>#REF!</v>
      </c>
      <c r="L5548" s="75" t="e">
        <f t="shared" si="267"/>
        <v>#REF!</v>
      </c>
      <c r="O5548" s="13"/>
      <c r="P5548" s="74"/>
      <c r="Q5548" s="26"/>
      <c r="R5548" s="75"/>
    </row>
    <row r="5549" spans="7:18" x14ac:dyDescent="0.25">
      <c r="G5549" s="13"/>
      <c r="H5549" s="13"/>
      <c r="I5549" s="13">
        <v>552.10000000004902</v>
      </c>
      <c r="J5549" s="74">
        <f t="shared" si="266"/>
        <v>23.004166666668709</v>
      </c>
      <c r="K5549" s="26" t="e">
        <f t="shared" si="268"/>
        <v>#REF!</v>
      </c>
      <c r="L5549" s="75" t="e">
        <f t="shared" si="267"/>
        <v>#REF!</v>
      </c>
      <c r="O5549" s="13"/>
      <c r="P5549" s="74"/>
      <c r="Q5549" s="26"/>
      <c r="R5549" s="75"/>
    </row>
    <row r="5550" spans="7:18" x14ac:dyDescent="0.25">
      <c r="G5550" s="13"/>
      <c r="H5550" s="13"/>
      <c r="I5550" s="13">
        <v>552.20000000004904</v>
      </c>
      <c r="J5550" s="74">
        <f t="shared" si="266"/>
        <v>23.008333333335376</v>
      </c>
      <c r="K5550" s="26" t="e">
        <f t="shared" si="268"/>
        <v>#REF!</v>
      </c>
      <c r="L5550" s="75" t="e">
        <f t="shared" si="267"/>
        <v>#REF!</v>
      </c>
      <c r="O5550" s="13"/>
      <c r="P5550" s="74"/>
      <c r="Q5550" s="26"/>
      <c r="R5550" s="75"/>
    </row>
    <row r="5551" spans="7:18" x14ac:dyDescent="0.25">
      <c r="G5551" s="13"/>
      <c r="H5551" s="13"/>
      <c r="I5551" s="13">
        <v>552.30000000004895</v>
      </c>
      <c r="J5551" s="74">
        <f t="shared" si="266"/>
        <v>23.012500000002039</v>
      </c>
      <c r="K5551" s="26" t="e">
        <f t="shared" si="268"/>
        <v>#REF!</v>
      </c>
      <c r="L5551" s="75" t="e">
        <f t="shared" si="267"/>
        <v>#REF!</v>
      </c>
      <c r="O5551" s="13"/>
      <c r="P5551" s="74"/>
      <c r="Q5551" s="26"/>
      <c r="R5551" s="75"/>
    </row>
    <row r="5552" spans="7:18" x14ac:dyDescent="0.25">
      <c r="G5552" s="13"/>
      <c r="H5552" s="13"/>
      <c r="I5552" s="13">
        <v>552.40000000004898</v>
      </c>
      <c r="J5552" s="74">
        <f t="shared" si="266"/>
        <v>23.016666666668709</v>
      </c>
      <c r="K5552" s="26" t="e">
        <f t="shared" si="268"/>
        <v>#REF!</v>
      </c>
      <c r="L5552" s="75" t="e">
        <f t="shared" si="267"/>
        <v>#REF!</v>
      </c>
      <c r="O5552" s="13"/>
      <c r="P5552" s="74"/>
      <c r="Q5552" s="26"/>
      <c r="R5552" s="75"/>
    </row>
    <row r="5553" spans="7:18" x14ac:dyDescent="0.25">
      <c r="G5553" s="13"/>
      <c r="H5553" s="13"/>
      <c r="I5553" s="13">
        <v>552.500000000049</v>
      </c>
      <c r="J5553" s="74">
        <f t="shared" si="266"/>
        <v>23.020833333335375</v>
      </c>
      <c r="K5553" s="26" t="e">
        <f t="shared" si="268"/>
        <v>#REF!</v>
      </c>
      <c r="L5553" s="75" t="e">
        <f t="shared" si="267"/>
        <v>#REF!</v>
      </c>
      <c r="O5553" s="13"/>
      <c r="P5553" s="74"/>
      <c r="Q5553" s="26"/>
      <c r="R5553" s="75"/>
    </row>
    <row r="5554" spans="7:18" x14ac:dyDescent="0.25">
      <c r="G5554" s="13"/>
      <c r="H5554" s="13"/>
      <c r="I5554" s="13">
        <v>552.60000000004902</v>
      </c>
      <c r="J5554" s="74">
        <f t="shared" si="266"/>
        <v>23.025000000002041</v>
      </c>
      <c r="K5554" s="26" t="e">
        <f t="shared" si="268"/>
        <v>#REF!</v>
      </c>
      <c r="L5554" s="75" t="e">
        <f t="shared" si="267"/>
        <v>#REF!</v>
      </c>
      <c r="O5554" s="13"/>
      <c r="P5554" s="74"/>
      <c r="Q5554" s="26"/>
      <c r="R5554" s="75"/>
    </row>
    <row r="5555" spans="7:18" x14ac:dyDescent="0.25">
      <c r="G5555" s="13"/>
      <c r="H5555" s="13"/>
      <c r="I5555" s="13">
        <v>552.70000000004904</v>
      </c>
      <c r="J5555" s="74">
        <f t="shared" si="266"/>
        <v>23.029166666668711</v>
      </c>
      <c r="K5555" s="26" t="e">
        <f t="shared" si="268"/>
        <v>#REF!</v>
      </c>
      <c r="L5555" s="75" t="e">
        <f t="shared" si="267"/>
        <v>#REF!</v>
      </c>
      <c r="O5555" s="13"/>
      <c r="P5555" s="74"/>
      <c r="Q5555" s="26"/>
      <c r="R5555" s="75"/>
    </row>
    <row r="5556" spans="7:18" x14ac:dyDescent="0.25">
      <c r="G5556" s="13"/>
      <c r="H5556" s="13"/>
      <c r="I5556" s="13">
        <v>552.80000000004895</v>
      </c>
      <c r="J5556" s="74">
        <f t="shared" si="266"/>
        <v>23.033333333335374</v>
      </c>
      <c r="K5556" s="26" t="e">
        <f t="shared" si="268"/>
        <v>#REF!</v>
      </c>
      <c r="L5556" s="75" t="e">
        <f t="shared" si="267"/>
        <v>#REF!</v>
      </c>
      <c r="O5556" s="13"/>
      <c r="P5556" s="74"/>
      <c r="Q5556" s="26"/>
      <c r="R5556" s="75"/>
    </row>
    <row r="5557" spans="7:18" x14ac:dyDescent="0.25">
      <c r="G5557" s="13"/>
      <c r="H5557" s="13"/>
      <c r="I5557" s="13">
        <v>552.90000000004898</v>
      </c>
      <c r="J5557" s="74">
        <f t="shared" si="266"/>
        <v>23.037500000002041</v>
      </c>
      <c r="K5557" s="26" t="e">
        <f t="shared" si="268"/>
        <v>#REF!</v>
      </c>
      <c r="L5557" s="75" t="e">
        <f t="shared" si="267"/>
        <v>#REF!</v>
      </c>
      <c r="O5557" s="13"/>
      <c r="P5557" s="74"/>
      <c r="Q5557" s="26"/>
      <c r="R5557" s="75"/>
    </row>
    <row r="5558" spans="7:18" x14ac:dyDescent="0.25">
      <c r="G5558" s="13"/>
      <c r="H5558" s="13"/>
      <c r="I5558" s="13">
        <v>553.000000000049</v>
      </c>
      <c r="J5558" s="74">
        <f t="shared" si="266"/>
        <v>23.041666666668707</v>
      </c>
      <c r="K5558" s="26" t="e">
        <f t="shared" si="268"/>
        <v>#REF!</v>
      </c>
      <c r="L5558" s="75" t="e">
        <f t="shared" si="267"/>
        <v>#REF!</v>
      </c>
      <c r="O5558" s="13"/>
      <c r="P5558" s="74"/>
      <c r="Q5558" s="26"/>
      <c r="R5558" s="75"/>
    </row>
    <row r="5559" spans="7:18" x14ac:dyDescent="0.25">
      <c r="G5559" s="13"/>
      <c r="H5559" s="13"/>
      <c r="I5559" s="13">
        <v>553.10000000004902</v>
      </c>
      <c r="J5559" s="74">
        <f t="shared" si="266"/>
        <v>23.045833333335377</v>
      </c>
      <c r="K5559" s="26" t="e">
        <f t="shared" si="268"/>
        <v>#REF!</v>
      </c>
      <c r="L5559" s="75" t="e">
        <f t="shared" si="267"/>
        <v>#REF!</v>
      </c>
      <c r="O5559" s="13"/>
      <c r="P5559" s="74"/>
      <c r="Q5559" s="26"/>
      <c r="R5559" s="75"/>
    </row>
    <row r="5560" spans="7:18" x14ac:dyDescent="0.25">
      <c r="G5560" s="13"/>
      <c r="H5560" s="13"/>
      <c r="I5560" s="13">
        <v>553.20000000004904</v>
      </c>
      <c r="J5560" s="74">
        <f t="shared" si="266"/>
        <v>23.050000000002044</v>
      </c>
      <c r="K5560" s="26" t="e">
        <f t="shared" si="268"/>
        <v>#REF!</v>
      </c>
      <c r="L5560" s="75" t="e">
        <f t="shared" si="267"/>
        <v>#REF!</v>
      </c>
      <c r="O5560" s="13"/>
      <c r="P5560" s="74"/>
      <c r="Q5560" s="26"/>
      <c r="R5560" s="75"/>
    </row>
    <row r="5561" spans="7:18" x14ac:dyDescent="0.25">
      <c r="G5561" s="13"/>
      <c r="H5561" s="13"/>
      <c r="I5561" s="13">
        <v>553.30000000004895</v>
      </c>
      <c r="J5561" s="74">
        <f t="shared" si="266"/>
        <v>23.054166666668706</v>
      </c>
      <c r="K5561" s="26" t="e">
        <f t="shared" si="268"/>
        <v>#REF!</v>
      </c>
      <c r="L5561" s="75" t="e">
        <f t="shared" si="267"/>
        <v>#REF!</v>
      </c>
      <c r="O5561" s="13"/>
      <c r="P5561" s="74"/>
      <c r="Q5561" s="26"/>
      <c r="R5561" s="75"/>
    </row>
    <row r="5562" spans="7:18" x14ac:dyDescent="0.25">
      <c r="G5562" s="13"/>
      <c r="H5562" s="13"/>
      <c r="I5562" s="13">
        <v>553.40000000004898</v>
      </c>
      <c r="J5562" s="74">
        <f t="shared" si="266"/>
        <v>23.058333333335373</v>
      </c>
      <c r="K5562" s="26" t="e">
        <f t="shared" si="268"/>
        <v>#REF!</v>
      </c>
      <c r="L5562" s="75" t="e">
        <f t="shared" si="267"/>
        <v>#REF!</v>
      </c>
      <c r="O5562" s="13"/>
      <c r="P5562" s="74"/>
      <c r="Q5562" s="26"/>
      <c r="R5562" s="75"/>
    </row>
    <row r="5563" spans="7:18" x14ac:dyDescent="0.25">
      <c r="G5563" s="13"/>
      <c r="H5563" s="13"/>
      <c r="I5563" s="13">
        <v>553.500000000049</v>
      </c>
      <c r="J5563" s="74">
        <f t="shared" si="266"/>
        <v>23.062500000002043</v>
      </c>
      <c r="K5563" s="26" t="e">
        <f t="shared" si="268"/>
        <v>#REF!</v>
      </c>
      <c r="L5563" s="75" t="e">
        <f t="shared" si="267"/>
        <v>#REF!</v>
      </c>
      <c r="O5563" s="13"/>
      <c r="P5563" s="74"/>
      <c r="Q5563" s="26"/>
      <c r="R5563" s="75"/>
    </row>
    <row r="5564" spans="7:18" x14ac:dyDescent="0.25">
      <c r="G5564" s="13"/>
      <c r="H5564" s="13"/>
      <c r="I5564" s="13">
        <v>553.60000000004902</v>
      </c>
      <c r="J5564" s="74">
        <f t="shared" si="266"/>
        <v>23.066666666668709</v>
      </c>
      <c r="K5564" s="26" t="e">
        <f t="shared" si="268"/>
        <v>#REF!</v>
      </c>
      <c r="L5564" s="75" t="e">
        <f t="shared" si="267"/>
        <v>#REF!</v>
      </c>
      <c r="O5564" s="13"/>
      <c r="P5564" s="74"/>
      <c r="Q5564" s="26"/>
      <c r="R5564" s="75"/>
    </row>
    <row r="5565" spans="7:18" x14ac:dyDescent="0.25">
      <c r="G5565" s="13"/>
      <c r="H5565" s="13"/>
      <c r="I5565" s="13">
        <v>553.70000000004995</v>
      </c>
      <c r="J5565" s="74">
        <f t="shared" si="266"/>
        <v>23.070833333335415</v>
      </c>
      <c r="K5565" s="26" t="e">
        <f t="shared" si="268"/>
        <v>#REF!</v>
      </c>
      <c r="L5565" s="75" t="e">
        <f t="shared" si="267"/>
        <v>#REF!</v>
      </c>
      <c r="O5565" s="13"/>
      <c r="P5565" s="74"/>
      <c r="Q5565" s="26"/>
      <c r="R5565" s="75"/>
    </row>
    <row r="5566" spans="7:18" x14ac:dyDescent="0.25">
      <c r="G5566" s="13"/>
      <c r="H5566" s="13"/>
      <c r="I5566" s="13">
        <v>553.80000000004998</v>
      </c>
      <c r="J5566" s="74">
        <f t="shared" si="266"/>
        <v>23.075000000002081</v>
      </c>
      <c r="K5566" s="26" t="e">
        <f t="shared" si="268"/>
        <v>#REF!</v>
      </c>
      <c r="L5566" s="75" t="e">
        <f t="shared" si="267"/>
        <v>#REF!</v>
      </c>
      <c r="O5566" s="13"/>
      <c r="P5566" s="74"/>
      <c r="Q5566" s="26"/>
      <c r="R5566" s="75"/>
    </row>
    <row r="5567" spans="7:18" x14ac:dyDescent="0.25">
      <c r="G5567" s="13"/>
      <c r="H5567" s="13"/>
      <c r="I5567" s="13">
        <v>553.90000000005</v>
      </c>
      <c r="J5567" s="74">
        <f t="shared" si="266"/>
        <v>23.079166666668751</v>
      </c>
      <c r="K5567" s="26" t="e">
        <f t="shared" si="268"/>
        <v>#REF!</v>
      </c>
      <c r="L5567" s="75" t="e">
        <f t="shared" si="267"/>
        <v>#REF!</v>
      </c>
      <c r="O5567" s="13"/>
      <c r="P5567" s="74"/>
      <c r="Q5567" s="26"/>
      <c r="R5567" s="75"/>
    </row>
    <row r="5568" spans="7:18" x14ac:dyDescent="0.25">
      <c r="G5568" s="13"/>
      <c r="H5568" s="13"/>
      <c r="I5568" s="13">
        <v>554.00000000005002</v>
      </c>
      <c r="J5568" s="74">
        <f t="shared" si="266"/>
        <v>23.083333333335418</v>
      </c>
      <c r="K5568" s="26" t="e">
        <f t="shared" si="268"/>
        <v>#REF!</v>
      </c>
      <c r="L5568" s="75" t="e">
        <f t="shared" si="267"/>
        <v>#REF!</v>
      </c>
      <c r="O5568" s="13"/>
      <c r="P5568" s="74"/>
      <c r="Q5568" s="26"/>
      <c r="R5568" s="75"/>
    </row>
    <row r="5569" spans="7:18" x14ac:dyDescent="0.25">
      <c r="G5569" s="13"/>
      <c r="H5569" s="13"/>
      <c r="I5569" s="13">
        <v>554.10000000005004</v>
      </c>
      <c r="J5569" s="74">
        <f t="shared" si="266"/>
        <v>23.087500000002084</v>
      </c>
      <c r="K5569" s="26" t="e">
        <f t="shared" si="268"/>
        <v>#REF!</v>
      </c>
      <c r="L5569" s="75" t="e">
        <f t="shared" si="267"/>
        <v>#REF!</v>
      </c>
      <c r="O5569" s="13"/>
      <c r="P5569" s="74"/>
      <c r="Q5569" s="26"/>
      <c r="R5569" s="75"/>
    </row>
    <row r="5570" spans="7:18" x14ac:dyDescent="0.25">
      <c r="G5570" s="13"/>
      <c r="H5570" s="13"/>
      <c r="I5570" s="13">
        <v>554.20000000004995</v>
      </c>
      <c r="J5570" s="74">
        <f t="shared" si="266"/>
        <v>23.091666666668747</v>
      </c>
      <c r="K5570" s="26" t="e">
        <f t="shared" si="268"/>
        <v>#REF!</v>
      </c>
      <c r="L5570" s="75" t="e">
        <f t="shared" si="267"/>
        <v>#REF!</v>
      </c>
      <c r="O5570" s="13"/>
      <c r="P5570" s="74"/>
      <c r="Q5570" s="26"/>
      <c r="R5570" s="75"/>
    </row>
    <row r="5571" spans="7:18" x14ac:dyDescent="0.25">
      <c r="G5571" s="13"/>
      <c r="H5571" s="13"/>
      <c r="I5571" s="13">
        <v>554.30000000004998</v>
      </c>
      <c r="J5571" s="74">
        <f t="shared" ref="J5571:J5634" si="269">I5571/24</f>
        <v>23.095833333335417</v>
      </c>
      <c r="K5571" s="26" t="e">
        <f t="shared" si="268"/>
        <v>#REF!</v>
      </c>
      <c r="L5571" s="75" t="e">
        <f t="shared" ref="L5571:L5634" si="270">K5571-K5570</f>
        <v>#REF!</v>
      </c>
      <c r="O5571" s="13"/>
      <c r="P5571" s="74"/>
      <c r="Q5571" s="26"/>
      <c r="R5571" s="75"/>
    </row>
    <row r="5572" spans="7:18" x14ac:dyDescent="0.25">
      <c r="G5572" s="13"/>
      <c r="H5572" s="13"/>
      <c r="I5572" s="13">
        <v>554.40000000005</v>
      </c>
      <c r="J5572" s="74">
        <f t="shared" si="269"/>
        <v>23.100000000002083</v>
      </c>
      <c r="K5572" s="26" t="e">
        <f t="shared" si="268"/>
        <v>#REF!</v>
      </c>
      <c r="L5572" s="75" t="e">
        <f t="shared" si="270"/>
        <v>#REF!</v>
      </c>
      <c r="O5572" s="13"/>
      <c r="P5572" s="74"/>
      <c r="Q5572" s="26"/>
      <c r="R5572" s="75"/>
    </row>
    <row r="5573" spans="7:18" x14ac:dyDescent="0.25">
      <c r="G5573" s="13"/>
      <c r="H5573" s="13"/>
      <c r="I5573" s="13">
        <v>554.50000000005002</v>
      </c>
      <c r="J5573" s="74">
        <f t="shared" si="269"/>
        <v>23.10416666666875</v>
      </c>
      <c r="K5573" s="26" t="e">
        <f t="shared" si="268"/>
        <v>#REF!</v>
      </c>
      <c r="L5573" s="75" t="e">
        <f t="shared" si="270"/>
        <v>#REF!</v>
      </c>
      <c r="O5573" s="13"/>
      <c r="P5573" s="74"/>
      <c r="Q5573" s="26"/>
      <c r="R5573" s="75"/>
    </row>
    <row r="5574" spans="7:18" x14ac:dyDescent="0.25">
      <c r="G5574" s="13"/>
      <c r="H5574" s="13"/>
      <c r="I5574" s="13">
        <v>554.60000000005004</v>
      </c>
      <c r="J5574" s="74">
        <f t="shared" si="269"/>
        <v>23.10833333333542</v>
      </c>
      <c r="K5574" s="26" t="e">
        <f t="shared" si="268"/>
        <v>#REF!</v>
      </c>
      <c r="L5574" s="75" t="e">
        <f t="shared" si="270"/>
        <v>#REF!</v>
      </c>
      <c r="O5574" s="13"/>
      <c r="P5574" s="74"/>
      <c r="Q5574" s="26"/>
      <c r="R5574" s="75"/>
    </row>
    <row r="5575" spans="7:18" x14ac:dyDescent="0.25">
      <c r="G5575" s="13"/>
      <c r="H5575" s="13"/>
      <c r="I5575" s="13">
        <v>554.70000000004995</v>
      </c>
      <c r="J5575" s="74">
        <f t="shared" si="269"/>
        <v>23.112500000002083</v>
      </c>
      <c r="K5575" s="26" t="e">
        <f t="shared" si="268"/>
        <v>#REF!</v>
      </c>
      <c r="L5575" s="75" t="e">
        <f t="shared" si="270"/>
        <v>#REF!</v>
      </c>
      <c r="O5575" s="13"/>
      <c r="P5575" s="74"/>
      <c r="Q5575" s="26"/>
      <c r="R5575" s="75"/>
    </row>
    <row r="5576" spans="7:18" x14ac:dyDescent="0.25">
      <c r="G5576" s="13"/>
      <c r="H5576" s="13"/>
      <c r="I5576" s="13">
        <v>554.80000000004998</v>
      </c>
      <c r="J5576" s="74">
        <f t="shared" si="269"/>
        <v>23.116666666668749</v>
      </c>
      <c r="K5576" s="26" t="e">
        <f t="shared" si="268"/>
        <v>#REF!</v>
      </c>
      <c r="L5576" s="75" t="e">
        <f t="shared" si="270"/>
        <v>#REF!</v>
      </c>
      <c r="O5576" s="13"/>
      <c r="P5576" s="74"/>
      <c r="Q5576" s="26"/>
      <c r="R5576" s="75"/>
    </row>
    <row r="5577" spans="7:18" x14ac:dyDescent="0.25">
      <c r="G5577" s="13"/>
      <c r="H5577" s="13"/>
      <c r="I5577" s="13">
        <v>554.90000000005</v>
      </c>
      <c r="J5577" s="74">
        <f t="shared" si="269"/>
        <v>23.120833333335415</v>
      </c>
      <c r="K5577" s="26" t="e">
        <f t="shared" si="268"/>
        <v>#REF!</v>
      </c>
      <c r="L5577" s="75" t="e">
        <f t="shared" si="270"/>
        <v>#REF!</v>
      </c>
      <c r="O5577" s="13"/>
      <c r="P5577" s="74"/>
      <c r="Q5577" s="26"/>
      <c r="R5577" s="75"/>
    </row>
    <row r="5578" spans="7:18" x14ac:dyDescent="0.25">
      <c r="G5578" s="13"/>
      <c r="H5578" s="13"/>
      <c r="I5578" s="13">
        <v>555.00000000005002</v>
      </c>
      <c r="J5578" s="74">
        <f t="shared" si="269"/>
        <v>23.125000000002085</v>
      </c>
      <c r="K5578" s="26" t="e">
        <f t="shared" si="268"/>
        <v>#REF!</v>
      </c>
      <c r="L5578" s="75" t="e">
        <f t="shared" si="270"/>
        <v>#REF!</v>
      </c>
      <c r="O5578" s="13"/>
      <c r="P5578" s="74"/>
      <c r="Q5578" s="26"/>
      <c r="R5578" s="75"/>
    </row>
    <row r="5579" spans="7:18" x14ac:dyDescent="0.25">
      <c r="G5579" s="13"/>
      <c r="H5579" s="13"/>
      <c r="I5579" s="13">
        <v>555.10000000005004</v>
      </c>
      <c r="J5579" s="74">
        <f t="shared" si="269"/>
        <v>23.129166666668752</v>
      </c>
      <c r="K5579" s="26" t="e">
        <f t="shared" si="268"/>
        <v>#REF!</v>
      </c>
      <c r="L5579" s="75" t="e">
        <f t="shared" si="270"/>
        <v>#REF!</v>
      </c>
      <c r="O5579" s="13"/>
      <c r="P5579" s="74"/>
      <c r="Q5579" s="26"/>
      <c r="R5579" s="75"/>
    </row>
    <row r="5580" spans="7:18" x14ac:dyDescent="0.25">
      <c r="G5580" s="13"/>
      <c r="H5580" s="13"/>
      <c r="I5580" s="13">
        <v>555.20000000004995</v>
      </c>
      <c r="J5580" s="74">
        <f t="shared" si="269"/>
        <v>23.133333333335415</v>
      </c>
      <c r="K5580" s="26" t="e">
        <f t="shared" si="268"/>
        <v>#REF!</v>
      </c>
      <c r="L5580" s="75" t="e">
        <f t="shared" si="270"/>
        <v>#REF!</v>
      </c>
      <c r="O5580" s="13"/>
      <c r="P5580" s="74"/>
      <c r="Q5580" s="26"/>
      <c r="R5580" s="75"/>
    </row>
    <row r="5581" spans="7:18" x14ac:dyDescent="0.25">
      <c r="G5581" s="13"/>
      <c r="H5581" s="13"/>
      <c r="I5581" s="13">
        <v>555.30000000004998</v>
      </c>
      <c r="J5581" s="74">
        <f t="shared" si="269"/>
        <v>23.137500000002081</v>
      </c>
      <c r="K5581" s="26" t="e">
        <f t="shared" si="268"/>
        <v>#REF!</v>
      </c>
      <c r="L5581" s="75" t="e">
        <f t="shared" si="270"/>
        <v>#REF!</v>
      </c>
      <c r="O5581" s="13"/>
      <c r="P5581" s="74"/>
      <c r="Q5581" s="26"/>
      <c r="R5581" s="75"/>
    </row>
    <row r="5582" spans="7:18" x14ac:dyDescent="0.25">
      <c r="G5582" s="13"/>
      <c r="H5582" s="13"/>
      <c r="I5582" s="13">
        <v>555.40000000005</v>
      </c>
      <c r="J5582" s="74">
        <f t="shared" si="269"/>
        <v>23.141666666668751</v>
      </c>
      <c r="K5582" s="26" t="e">
        <f t="shared" si="268"/>
        <v>#REF!</v>
      </c>
      <c r="L5582" s="75" t="e">
        <f t="shared" si="270"/>
        <v>#REF!</v>
      </c>
      <c r="O5582" s="13"/>
      <c r="P5582" s="74"/>
      <c r="Q5582" s="26"/>
      <c r="R5582" s="75"/>
    </row>
    <row r="5583" spans="7:18" x14ac:dyDescent="0.25">
      <c r="G5583" s="13"/>
      <c r="H5583" s="13"/>
      <c r="I5583" s="13">
        <v>555.50000000005002</v>
      </c>
      <c r="J5583" s="74">
        <f t="shared" si="269"/>
        <v>23.145833333335418</v>
      </c>
      <c r="K5583" s="26" t="e">
        <f t="shared" si="268"/>
        <v>#REF!</v>
      </c>
      <c r="L5583" s="75" t="e">
        <f t="shared" si="270"/>
        <v>#REF!</v>
      </c>
      <c r="O5583" s="13"/>
      <c r="P5583" s="74"/>
      <c r="Q5583" s="26"/>
      <c r="R5583" s="75"/>
    </row>
    <row r="5584" spans="7:18" x14ac:dyDescent="0.25">
      <c r="G5584" s="13"/>
      <c r="H5584" s="13"/>
      <c r="I5584" s="13">
        <v>555.60000000005004</v>
      </c>
      <c r="J5584" s="74">
        <f t="shared" si="269"/>
        <v>23.150000000002084</v>
      </c>
      <c r="K5584" s="26" t="e">
        <f t="shared" si="268"/>
        <v>#REF!</v>
      </c>
      <c r="L5584" s="75" t="e">
        <f t="shared" si="270"/>
        <v>#REF!</v>
      </c>
      <c r="O5584" s="13"/>
      <c r="P5584" s="74"/>
      <c r="Q5584" s="26"/>
      <c r="R5584" s="75"/>
    </row>
    <row r="5585" spans="7:18" x14ac:dyDescent="0.25">
      <c r="G5585" s="13"/>
      <c r="H5585" s="13"/>
      <c r="I5585" s="13">
        <v>555.70000000004995</v>
      </c>
      <c r="J5585" s="74">
        <f t="shared" si="269"/>
        <v>23.154166666668747</v>
      </c>
      <c r="K5585" s="26" t="e">
        <f t="shared" si="268"/>
        <v>#REF!</v>
      </c>
      <c r="L5585" s="75" t="e">
        <f t="shared" si="270"/>
        <v>#REF!</v>
      </c>
      <c r="O5585" s="13"/>
      <c r="P5585" s="74"/>
      <c r="Q5585" s="26"/>
      <c r="R5585" s="75"/>
    </row>
    <row r="5586" spans="7:18" x14ac:dyDescent="0.25">
      <c r="G5586" s="13"/>
      <c r="H5586" s="13"/>
      <c r="I5586" s="13">
        <v>555.80000000004998</v>
      </c>
      <c r="J5586" s="74">
        <f t="shared" si="269"/>
        <v>23.158333333335417</v>
      </c>
      <c r="K5586" s="26" t="e">
        <f t="shared" si="268"/>
        <v>#REF!</v>
      </c>
      <c r="L5586" s="75" t="e">
        <f t="shared" si="270"/>
        <v>#REF!</v>
      </c>
      <c r="O5586" s="13"/>
      <c r="P5586" s="74"/>
      <c r="Q5586" s="26"/>
      <c r="R5586" s="75"/>
    </row>
    <row r="5587" spans="7:18" x14ac:dyDescent="0.25">
      <c r="G5587" s="13"/>
      <c r="H5587" s="13"/>
      <c r="I5587" s="13">
        <v>555.90000000005</v>
      </c>
      <c r="J5587" s="74">
        <f t="shared" si="269"/>
        <v>23.162500000002083</v>
      </c>
      <c r="K5587" s="26" t="e">
        <f t="shared" si="268"/>
        <v>#REF!</v>
      </c>
      <c r="L5587" s="75" t="e">
        <f t="shared" si="270"/>
        <v>#REF!</v>
      </c>
      <c r="O5587" s="13"/>
      <c r="P5587" s="74"/>
      <c r="Q5587" s="26"/>
      <c r="R5587" s="75"/>
    </row>
    <row r="5588" spans="7:18" x14ac:dyDescent="0.25">
      <c r="G5588" s="13"/>
      <c r="H5588" s="13"/>
      <c r="I5588" s="13">
        <v>556.00000000005002</v>
      </c>
      <c r="J5588" s="74">
        <f t="shared" si="269"/>
        <v>23.16666666666875</v>
      </c>
      <c r="K5588" s="26" t="e">
        <f t="shared" si="268"/>
        <v>#REF!</v>
      </c>
      <c r="L5588" s="75" t="e">
        <f t="shared" si="270"/>
        <v>#REF!</v>
      </c>
      <c r="O5588" s="13"/>
      <c r="P5588" s="74"/>
      <c r="Q5588" s="26"/>
      <c r="R5588" s="75"/>
    </row>
    <row r="5589" spans="7:18" x14ac:dyDescent="0.25">
      <c r="G5589" s="13"/>
      <c r="H5589" s="13"/>
      <c r="I5589" s="13">
        <v>556.10000000005004</v>
      </c>
      <c r="J5589" s="74">
        <f t="shared" si="269"/>
        <v>23.17083333333542</v>
      </c>
      <c r="K5589" s="26" t="e">
        <f t="shared" si="268"/>
        <v>#REF!</v>
      </c>
      <c r="L5589" s="75" t="e">
        <f t="shared" si="270"/>
        <v>#REF!</v>
      </c>
      <c r="O5589" s="13"/>
      <c r="P5589" s="74"/>
      <c r="Q5589" s="26"/>
      <c r="R5589" s="75"/>
    </row>
    <row r="5590" spans="7:18" x14ac:dyDescent="0.25">
      <c r="G5590" s="13"/>
      <c r="H5590" s="13"/>
      <c r="I5590" s="13">
        <v>556.20000000004995</v>
      </c>
      <c r="J5590" s="74">
        <f t="shared" si="269"/>
        <v>23.175000000002083</v>
      </c>
      <c r="K5590" s="26" t="e">
        <f t="shared" si="268"/>
        <v>#REF!</v>
      </c>
      <c r="L5590" s="75" t="e">
        <f t="shared" si="270"/>
        <v>#REF!</v>
      </c>
      <c r="O5590" s="13"/>
      <c r="P5590" s="74"/>
      <c r="Q5590" s="26"/>
      <c r="R5590" s="75"/>
    </row>
    <row r="5591" spans="7:18" x14ac:dyDescent="0.25">
      <c r="G5591" s="13"/>
      <c r="H5591" s="13"/>
      <c r="I5591" s="13">
        <v>556.30000000004998</v>
      </c>
      <c r="J5591" s="74">
        <f t="shared" si="269"/>
        <v>23.179166666668749</v>
      </c>
      <c r="K5591" s="26" t="e">
        <f t="shared" si="268"/>
        <v>#REF!</v>
      </c>
      <c r="L5591" s="75" t="e">
        <f t="shared" si="270"/>
        <v>#REF!</v>
      </c>
      <c r="O5591" s="13"/>
      <c r="P5591" s="74"/>
      <c r="Q5591" s="26"/>
      <c r="R5591" s="75"/>
    </row>
    <row r="5592" spans="7:18" x14ac:dyDescent="0.25">
      <c r="G5592" s="13"/>
      <c r="H5592" s="13"/>
      <c r="I5592" s="13">
        <v>556.40000000005</v>
      </c>
      <c r="J5592" s="74">
        <f t="shared" si="269"/>
        <v>23.183333333335415</v>
      </c>
      <c r="K5592" s="26" t="e">
        <f t="shared" si="268"/>
        <v>#REF!</v>
      </c>
      <c r="L5592" s="75" t="e">
        <f t="shared" si="270"/>
        <v>#REF!</v>
      </c>
      <c r="O5592" s="13"/>
      <c r="P5592" s="74"/>
      <c r="Q5592" s="26"/>
      <c r="R5592" s="75"/>
    </row>
    <row r="5593" spans="7:18" x14ac:dyDescent="0.25">
      <c r="G5593" s="13"/>
      <c r="H5593" s="13"/>
      <c r="I5593" s="13">
        <v>556.50000000005002</v>
      </c>
      <c r="J5593" s="74">
        <f t="shared" si="269"/>
        <v>23.187500000002085</v>
      </c>
      <c r="K5593" s="26" t="e">
        <f t="shared" si="268"/>
        <v>#REF!</v>
      </c>
      <c r="L5593" s="75" t="e">
        <f t="shared" si="270"/>
        <v>#REF!</v>
      </c>
      <c r="O5593" s="13"/>
      <c r="P5593" s="74"/>
      <c r="Q5593" s="26"/>
      <c r="R5593" s="75"/>
    </row>
    <row r="5594" spans="7:18" x14ac:dyDescent="0.25">
      <c r="G5594" s="13"/>
      <c r="H5594" s="13"/>
      <c r="I5594" s="13">
        <v>556.60000000005004</v>
      </c>
      <c r="J5594" s="74">
        <f t="shared" si="269"/>
        <v>23.191666666668752</v>
      </c>
      <c r="K5594" s="26" t="e">
        <f t="shared" si="268"/>
        <v>#REF!</v>
      </c>
      <c r="L5594" s="75" t="e">
        <f t="shared" si="270"/>
        <v>#REF!</v>
      </c>
      <c r="O5594" s="13"/>
      <c r="P5594" s="74"/>
      <c r="Q5594" s="26"/>
      <c r="R5594" s="75"/>
    </row>
    <row r="5595" spans="7:18" x14ac:dyDescent="0.25">
      <c r="G5595" s="13"/>
      <c r="H5595" s="13"/>
      <c r="I5595" s="13">
        <v>556.70000000004995</v>
      </c>
      <c r="J5595" s="74">
        <f t="shared" si="269"/>
        <v>23.195833333335415</v>
      </c>
      <c r="K5595" s="26" t="e">
        <f t="shared" si="268"/>
        <v>#REF!</v>
      </c>
      <c r="L5595" s="75" t="e">
        <f t="shared" si="270"/>
        <v>#REF!</v>
      </c>
      <c r="O5595" s="13"/>
      <c r="P5595" s="74"/>
      <c r="Q5595" s="26"/>
      <c r="R5595" s="75"/>
    </row>
    <row r="5596" spans="7:18" x14ac:dyDescent="0.25">
      <c r="G5596" s="13"/>
      <c r="H5596" s="13"/>
      <c r="I5596" s="13">
        <v>556.80000000004998</v>
      </c>
      <c r="J5596" s="74">
        <f t="shared" si="269"/>
        <v>23.200000000002081</v>
      </c>
      <c r="K5596" s="26" t="e">
        <f t="shared" ref="K5596:K5659" si="271">100%-EXP(-I5596/24*$B$10)</f>
        <v>#REF!</v>
      </c>
      <c r="L5596" s="75" t="e">
        <f t="shared" si="270"/>
        <v>#REF!</v>
      </c>
      <c r="O5596" s="13"/>
      <c r="P5596" s="74"/>
      <c r="Q5596" s="26"/>
      <c r="R5596" s="75"/>
    </row>
    <row r="5597" spans="7:18" x14ac:dyDescent="0.25">
      <c r="G5597" s="13"/>
      <c r="H5597" s="13"/>
      <c r="I5597" s="13">
        <v>556.90000000005</v>
      </c>
      <c r="J5597" s="74">
        <f t="shared" si="269"/>
        <v>23.204166666668751</v>
      </c>
      <c r="K5597" s="26" t="e">
        <f t="shared" si="271"/>
        <v>#REF!</v>
      </c>
      <c r="L5597" s="75" t="e">
        <f t="shared" si="270"/>
        <v>#REF!</v>
      </c>
      <c r="O5597" s="13"/>
      <c r="P5597" s="74"/>
      <c r="Q5597" s="26"/>
      <c r="R5597" s="75"/>
    </row>
    <row r="5598" spans="7:18" x14ac:dyDescent="0.25">
      <c r="G5598" s="13"/>
      <c r="H5598" s="13"/>
      <c r="I5598" s="13">
        <v>557.00000000005002</v>
      </c>
      <c r="J5598" s="74">
        <f t="shared" si="269"/>
        <v>23.208333333335418</v>
      </c>
      <c r="K5598" s="26" t="e">
        <f t="shared" si="271"/>
        <v>#REF!</v>
      </c>
      <c r="L5598" s="75" t="e">
        <f t="shared" si="270"/>
        <v>#REF!</v>
      </c>
      <c r="O5598" s="13"/>
      <c r="P5598" s="74"/>
      <c r="Q5598" s="26"/>
      <c r="R5598" s="75"/>
    </row>
    <row r="5599" spans="7:18" x14ac:dyDescent="0.25">
      <c r="G5599" s="13"/>
      <c r="H5599" s="13"/>
      <c r="I5599" s="13">
        <v>557.10000000005004</v>
      </c>
      <c r="J5599" s="74">
        <f t="shared" si="269"/>
        <v>23.212500000002084</v>
      </c>
      <c r="K5599" s="26" t="e">
        <f t="shared" si="271"/>
        <v>#REF!</v>
      </c>
      <c r="L5599" s="75" t="e">
        <f t="shared" si="270"/>
        <v>#REF!</v>
      </c>
      <c r="O5599" s="13"/>
      <c r="P5599" s="74"/>
      <c r="Q5599" s="26"/>
      <c r="R5599" s="75"/>
    </row>
    <row r="5600" spans="7:18" x14ac:dyDescent="0.25">
      <c r="G5600" s="13"/>
      <c r="H5600" s="13"/>
      <c r="I5600" s="13">
        <v>557.20000000004995</v>
      </c>
      <c r="J5600" s="74">
        <f t="shared" si="269"/>
        <v>23.216666666668747</v>
      </c>
      <c r="K5600" s="26" t="e">
        <f t="shared" si="271"/>
        <v>#REF!</v>
      </c>
      <c r="L5600" s="75" t="e">
        <f t="shared" si="270"/>
        <v>#REF!</v>
      </c>
      <c r="O5600" s="13"/>
      <c r="P5600" s="74"/>
      <c r="Q5600" s="26"/>
      <c r="R5600" s="75"/>
    </row>
    <row r="5601" spans="7:18" x14ac:dyDescent="0.25">
      <c r="G5601" s="13"/>
      <c r="H5601" s="13"/>
      <c r="I5601" s="13">
        <v>557.30000000004998</v>
      </c>
      <c r="J5601" s="74">
        <f t="shared" si="269"/>
        <v>23.220833333335417</v>
      </c>
      <c r="K5601" s="26" t="e">
        <f t="shared" si="271"/>
        <v>#REF!</v>
      </c>
      <c r="L5601" s="75" t="e">
        <f t="shared" si="270"/>
        <v>#REF!</v>
      </c>
      <c r="O5601" s="13"/>
      <c r="P5601" s="74"/>
      <c r="Q5601" s="26"/>
      <c r="R5601" s="75"/>
    </row>
    <row r="5602" spans="7:18" x14ac:dyDescent="0.25">
      <c r="G5602" s="13"/>
      <c r="H5602" s="13"/>
      <c r="I5602" s="13">
        <v>557.40000000005</v>
      </c>
      <c r="J5602" s="74">
        <f t="shared" si="269"/>
        <v>23.225000000002083</v>
      </c>
      <c r="K5602" s="26" t="e">
        <f t="shared" si="271"/>
        <v>#REF!</v>
      </c>
      <c r="L5602" s="75" t="e">
        <f t="shared" si="270"/>
        <v>#REF!</v>
      </c>
      <c r="O5602" s="13"/>
      <c r="P5602" s="74"/>
      <c r="Q5602" s="26"/>
      <c r="R5602" s="75"/>
    </row>
    <row r="5603" spans="7:18" x14ac:dyDescent="0.25">
      <c r="G5603" s="13"/>
      <c r="H5603" s="13"/>
      <c r="I5603" s="13">
        <v>557.50000000005002</v>
      </c>
      <c r="J5603" s="74">
        <f t="shared" si="269"/>
        <v>23.22916666666875</v>
      </c>
      <c r="K5603" s="26" t="e">
        <f t="shared" si="271"/>
        <v>#REF!</v>
      </c>
      <c r="L5603" s="75" t="e">
        <f t="shared" si="270"/>
        <v>#REF!</v>
      </c>
      <c r="O5603" s="13"/>
      <c r="P5603" s="74"/>
      <c r="Q5603" s="26"/>
      <c r="R5603" s="75"/>
    </row>
    <row r="5604" spans="7:18" x14ac:dyDescent="0.25">
      <c r="G5604" s="13"/>
      <c r="H5604" s="13"/>
      <c r="I5604" s="13">
        <v>557.60000000005004</v>
      </c>
      <c r="J5604" s="74">
        <f t="shared" si="269"/>
        <v>23.23333333333542</v>
      </c>
      <c r="K5604" s="26" t="e">
        <f t="shared" si="271"/>
        <v>#REF!</v>
      </c>
      <c r="L5604" s="75" t="e">
        <f t="shared" si="270"/>
        <v>#REF!</v>
      </c>
      <c r="O5604" s="13"/>
      <c r="P5604" s="74"/>
      <c r="Q5604" s="26"/>
      <c r="R5604" s="75"/>
    </row>
    <row r="5605" spans="7:18" x14ac:dyDescent="0.25">
      <c r="G5605" s="13"/>
      <c r="H5605" s="13"/>
      <c r="I5605" s="13">
        <v>557.70000000004995</v>
      </c>
      <c r="J5605" s="74">
        <f t="shared" si="269"/>
        <v>23.237500000002083</v>
      </c>
      <c r="K5605" s="26" t="e">
        <f t="shared" si="271"/>
        <v>#REF!</v>
      </c>
      <c r="L5605" s="75" t="e">
        <f t="shared" si="270"/>
        <v>#REF!</v>
      </c>
      <c r="O5605" s="13"/>
      <c r="P5605" s="74"/>
      <c r="Q5605" s="26"/>
      <c r="R5605" s="75"/>
    </row>
    <row r="5606" spans="7:18" x14ac:dyDescent="0.25">
      <c r="G5606" s="13"/>
      <c r="H5606" s="13"/>
      <c r="I5606" s="13">
        <v>557.80000000004998</v>
      </c>
      <c r="J5606" s="74">
        <f t="shared" si="269"/>
        <v>23.241666666668749</v>
      </c>
      <c r="K5606" s="26" t="e">
        <f t="shared" si="271"/>
        <v>#REF!</v>
      </c>
      <c r="L5606" s="75" t="e">
        <f t="shared" si="270"/>
        <v>#REF!</v>
      </c>
      <c r="O5606" s="13"/>
      <c r="P5606" s="74"/>
      <c r="Q5606" s="26"/>
      <c r="R5606" s="75"/>
    </row>
    <row r="5607" spans="7:18" x14ac:dyDescent="0.25">
      <c r="G5607" s="13"/>
      <c r="H5607" s="13"/>
      <c r="I5607" s="13">
        <v>557.90000000005</v>
      </c>
      <c r="J5607" s="74">
        <f t="shared" si="269"/>
        <v>23.245833333335415</v>
      </c>
      <c r="K5607" s="26" t="e">
        <f t="shared" si="271"/>
        <v>#REF!</v>
      </c>
      <c r="L5607" s="75" t="e">
        <f t="shared" si="270"/>
        <v>#REF!</v>
      </c>
      <c r="O5607" s="13"/>
      <c r="P5607" s="74"/>
      <c r="Q5607" s="26"/>
      <c r="R5607" s="75"/>
    </row>
    <row r="5608" spans="7:18" x14ac:dyDescent="0.25">
      <c r="G5608" s="13"/>
      <c r="H5608" s="13"/>
      <c r="I5608" s="13">
        <v>558.00000000005002</v>
      </c>
      <c r="J5608" s="74">
        <f t="shared" si="269"/>
        <v>23.250000000002085</v>
      </c>
      <c r="K5608" s="26" t="e">
        <f t="shared" si="271"/>
        <v>#REF!</v>
      </c>
      <c r="L5608" s="75" t="e">
        <f t="shared" si="270"/>
        <v>#REF!</v>
      </c>
      <c r="O5608" s="13"/>
      <c r="P5608" s="74"/>
      <c r="Q5608" s="26"/>
      <c r="R5608" s="75"/>
    </row>
    <row r="5609" spans="7:18" x14ac:dyDescent="0.25">
      <c r="G5609" s="13"/>
      <c r="H5609" s="13"/>
      <c r="I5609" s="13">
        <v>558.10000000005095</v>
      </c>
      <c r="J5609" s="74">
        <f t="shared" si="269"/>
        <v>23.254166666668791</v>
      </c>
      <c r="K5609" s="26" t="e">
        <f t="shared" si="271"/>
        <v>#REF!</v>
      </c>
      <c r="L5609" s="75" t="e">
        <f t="shared" si="270"/>
        <v>#REF!</v>
      </c>
      <c r="O5609" s="13"/>
      <c r="P5609" s="74"/>
      <c r="Q5609" s="26"/>
      <c r="R5609" s="75"/>
    </row>
    <row r="5610" spans="7:18" x14ac:dyDescent="0.25">
      <c r="G5610" s="13"/>
      <c r="H5610" s="13"/>
      <c r="I5610" s="13">
        <v>558.20000000005098</v>
      </c>
      <c r="J5610" s="74">
        <f t="shared" si="269"/>
        <v>23.258333333335457</v>
      </c>
      <c r="K5610" s="26" t="e">
        <f t="shared" si="271"/>
        <v>#REF!</v>
      </c>
      <c r="L5610" s="75" t="e">
        <f t="shared" si="270"/>
        <v>#REF!</v>
      </c>
      <c r="O5610" s="13"/>
      <c r="P5610" s="74"/>
      <c r="Q5610" s="26"/>
      <c r="R5610" s="75"/>
    </row>
    <row r="5611" spans="7:18" x14ac:dyDescent="0.25">
      <c r="G5611" s="13"/>
      <c r="H5611" s="13"/>
      <c r="I5611" s="13">
        <v>558.300000000051</v>
      </c>
      <c r="J5611" s="74">
        <f t="shared" si="269"/>
        <v>23.262500000002124</v>
      </c>
      <c r="K5611" s="26" t="e">
        <f t="shared" si="271"/>
        <v>#REF!</v>
      </c>
      <c r="L5611" s="75" t="e">
        <f t="shared" si="270"/>
        <v>#REF!</v>
      </c>
      <c r="O5611" s="13"/>
      <c r="P5611" s="74"/>
      <c r="Q5611" s="26"/>
      <c r="R5611" s="75"/>
    </row>
    <row r="5612" spans="7:18" x14ac:dyDescent="0.25">
      <c r="G5612" s="13"/>
      <c r="H5612" s="13"/>
      <c r="I5612" s="13">
        <v>558.40000000005102</v>
      </c>
      <c r="J5612" s="74">
        <f t="shared" si="269"/>
        <v>23.266666666668794</v>
      </c>
      <c r="K5612" s="26" t="e">
        <f t="shared" si="271"/>
        <v>#REF!</v>
      </c>
      <c r="L5612" s="75" t="e">
        <f t="shared" si="270"/>
        <v>#REF!</v>
      </c>
      <c r="O5612" s="13"/>
      <c r="P5612" s="74"/>
      <c r="Q5612" s="26"/>
      <c r="R5612" s="75"/>
    </row>
    <row r="5613" spans="7:18" x14ac:dyDescent="0.25">
      <c r="G5613" s="13"/>
      <c r="H5613" s="13"/>
      <c r="I5613" s="13">
        <v>558.50000000005105</v>
      </c>
      <c r="J5613" s="74">
        <f t="shared" si="269"/>
        <v>23.27083333333546</v>
      </c>
      <c r="K5613" s="26" t="e">
        <f t="shared" si="271"/>
        <v>#REF!</v>
      </c>
      <c r="L5613" s="75" t="e">
        <f t="shared" si="270"/>
        <v>#REF!</v>
      </c>
      <c r="O5613" s="13"/>
      <c r="P5613" s="74"/>
      <c r="Q5613" s="26"/>
      <c r="R5613" s="75"/>
    </row>
    <row r="5614" spans="7:18" x14ac:dyDescent="0.25">
      <c r="G5614" s="13"/>
      <c r="H5614" s="13"/>
      <c r="I5614" s="13">
        <v>558.60000000005095</v>
      </c>
      <c r="J5614" s="74">
        <f t="shared" si="269"/>
        <v>23.275000000002123</v>
      </c>
      <c r="K5614" s="26" t="e">
        <f t="shared" si="271"/>
        <v>#REF!</v>
      </c>
      <c r="L5614" s="75" t="e">
        <f t="shared" si="270"/>
        <v>#REF!</v>
      </c>
      <c r="O5614" s="13"/>
      <c r="P5614" s="74"/>
      <c r="Q5614" s="26"/>
      <c r="R5614" s="75"/>
    </row>
    <row r="5615" spans="7:18" x14ac:dyDescent="0.25">
      <c r="G5615" s="13"/>
      <c r="H5615" s="13"/>
      <c r="I5615" s="13">
        <v>558.70000000005098</v>
      </c>
      <c r="J5615" s="74">
        <f t="shared" si="269"/>
        <v>23.27916666666879</v>
      </c>
      <c r="K5615" s="26" t="e">
        <f t="shared" si="271"/>
        <v>#REF!</v>
      </c>
      <c r="L5615" s="75" t="e">
        <f t="shared" si="270"/>
        <v>#REF!</v>
      </c>
      <c r="O5615" s="13"/>
      <c r="P5615" s="74"/>
      <c r="Q5615" s="26"/>
      <c r="R5615" s="75"/>
    </row>
    <row r="5616" spans="7:18" x14ac:dyDescent="0.25">
      <c r="G5616" s="13"/>
      <c r="H5616" s="13"/>
      <c r="I5616" s="13">
        <v>558.800000000051</v>
      </c>
      <c r="J5616" s="74">
        <f t="shared" si="269"/>
        <v>23.28333333333546</v>
      </c>
      <c r="K5616" s="26" t="e">
        <f t="shared" si="271"/>
        <v>#REF!</v>
      </c>
      <c r="L5616" s="75" t="e">
        <f t="shared" si="270"/>
        <v>#REF!</v>
      </c>
      <c r="O5616" s="13"/>
      <c r="P5616" s="74"/>
      <c r="Q5616" s="26"/>
      <c r="R5616" s="75"/>
    </row>
    <row r="5617" spans="7:18" x14ac:dyDescent="0.25">
      <c r="G5617" s="13"/>
      <c r="H5617" s="13"/>
      <c r="I5617" s="13">
        <v>558.90000000005102</v>
      </c>
      <c r="J5617" s="74">
        <f t="shared" si="269"/>
        <v>23.287500000002126</v>
      </c>
      <c r="K5617" s="26" t="e">
        <f t="shared" si="271"/>
        <v>#REF!</v>
      </c>
      <c r="L5617" s="75" t="e">
        <f t="shared" si="270"/>
        <v>#REF!</v>
      </c>
      <c r="O5617" s="13"/>
      <c r="P5617" s="74"/>
      <c r="Q5617" s="26"/>
      <c r="R5617" s="75"/>
    </row>
    <row r="5618" spans="7:18" x14ac:dyDescent="0.25">
      <c r="G5618" s="13"/>
      <c r="H5618" s="13"/>
      <c r="I5618" s="13">
        <v>559.00000000005105</v>
      </c>
      <c r="J5618" s="74">
        <f t="shared" si="269"/>
        <v>23.291666666668792</v>
      </c>
      <c r="K5618" s="26" t="e">
        <f t="shared" si="271"/>
        <v>#REF!</v>
      </c>
      <c r="L5618" s="75" t="e">
        <f t="shared" si="270"/>
        <v>#REF!</v>
      </c>
      <c r="O5618" s="13"/>
      <c r="P5618" s="74"/>
      <c r="Q5618" s="26"/>
      <c r="R5618" s="75"/>
    </row>
    <row r="5619" spans="7:18" x14ac:dyDescent="0.25">
      <c r="G5619" s="13"/>
      <c r="H5619" s="13"/>
      <c r="I5619" s="13">
        <v>559.10000000005095</v>
      </c>
      <c r="J5619" s="74">
        <f t="shared" si="269"/>
        <v>23.295833333335455</v>
      </c>
      <c r="K5619" s="26" t="e">
        <f t="shared" si="271"/>
        <v>#REF!</v>
      </c>
      <c r="L5619" s="75" t="e">
        <f t="shared" si="270"/>
        <v>#REF!</v>
      </c>
      <c r="O5619" s="13"/>
      <c r="P5619" s="74"/>
      <c r="Q5619" s="26"/>
      <c r="R5619" s="75"/>
    </row>
    <row r="5620" spans="7:18" x14ac:dyDescent="0.25">
      <c r="G5620" s="13"/>
      <c r="H5620" s="13"/>
      <c r="I5620" s="13">
        <v>559.20000000005098</v>
      </c>
      <c r="J5620" s="74">
        <f t="shared" si="269"/>
        <v>23.300000000002125</v>
      </c>
      <c r="K5620" s="26" t="e">
        <f t="shared" si="271"/>
        <v>#REF!</v>
      </c>
      <c r="L5620" s="75" t="e">
        <f t="shared" si="270"/>
        <v>#REF!</v>
      </c>
      <c r="O5620" s="13"/>
      <c r="P5620" s="74"/>
      <c r="Q5620" s="26"/>
      <c r="R5620" s="75"/>
    </row>
    <row r="5621" spans="7:18" x14ac:dyDescent="0.25">
      <c r="G5621" s="13"/>
      <c r="H5621" s="13"/>
      <c r="I5621" s="13">
        <v>559.300000000051</v>
      </c>
      <c r="J5621" s="74">
        <f t="shared" si="269"/>
        <v>23.304166666668792</v>
      </c>
      <c r="K5621" s="26" t="e">
        <f t="shared" si="271"/>
        <v>#REF!</v>
      </c>
      <c r="L5621" s="75" t="e">
        <f t="shared" si="270"/>
        <v>#REF!</v>
      </c>
      <c r="O5621" s="13"/>
      <c r="P5621" s="74"/>
      <c r="Q5621" s="26"/>
      <c r="R5621" s="75"/>
    </row>
    <row r="5622" spans="7:18" x14ac:dyDescent="0.25">
      <c r="G5622" s="13"/>
      <c r="H5622" s="13"/>
      <c r="I5622" s="13">
        <v>559.40000000005102</v>
      </c>
      <c r="J5622" s="74">
        <f t="shared" si="269"/>
        <v>23.308333333335458</v>
      </c>
      <c r="K5622" s="26" t="e">
        <f t="shared" si="271"/>
        <v>#REF!</v>
      </c>
      <c r="L5622" s="75" t="e">
        <f t="shared" si="270"/>
        <v>#REF!</v>
      </c>
      <c r="O5622" s="13"/>
      <c r="P5622" s="74"/>
      <c r="Q5622" s="26"/>
      <c r="R5622" s="75"/>
    </row>
    <row r="5623" spans="7:18" x14ac:dyDescent="0.25">
      <c r="G5623" s="13"/>
      <c r="H5623" s="13"/>
      <c r="I5623" s="13">
        <v>559.50000000005105</v>
      </c>
      <c r="J5623" s="74">
        <f t="shared" si="269"/>
        <v>23.312500000002128</v>
      </c>
      <c r="K5623" s="26" t="e">
        <f t="shared" si="271"/>
        <v>#REF!</v>
      </c>
      <c r="L5623" s="75" t="e">
        <f t="shared" si="270"/>
        <v>#REF!</v>
      </c>
      <c r="O5623" s="13"/>
      <c r="P5623" s="74"/>
      <c r="Q5623" s="26"/>
      <c r="R5623" s="75"/>
    </row>
    <row r="5624" spans="7:18" x14ac:dyDescent="0.25">
      <c r="G5624" s="13"/>
      <c r="H5624" s="13"/>
      <c r="I5624" s="13">
        <v>559.60000000005095</v>
      </c>
      <c r="J5624" s="74">
        <f t="shared" si="269"/>
        <v>23.316666666668791</v>
      </c>
      <c r="K5624" s="26" t="e">
        <f t="shared" si="271"/>
        <v>#REF!</v>
      </c>
      <c r="L5624" s="75" t="e">
        <f t="shared" si="270"/>
        <v>#REF!</v>
      </c>
      <c r="O5624" s="13"/>
      <c r="P5624" s="74"/>
      <c r="Q5624" s="26"/>
      <c r="R5624" s="75"/>
    </row>
    <row r="5625" spans="7:18" x14ac:dyDescent="0.25">
      <c r="G5625" s="13"/>
      <c r="H5625" s="13"/>
      <c r="I5625" s="13">
        <v>559.70000000005098</v>
      </c>
      <c r="J5625" s="74">
        <f t="shared" si="269"/>
        <v>23.320833333335457</v>
      </c>
      <c r="K5625" s="26" t="e">
        <f t="shared" si="271"/>
        <v>#REF!</v>
      </c>
      <c r="L5625" s="75" t="e">
        <f t="shared" si="270"/>
        <v>#REF!</v>
      </c>
      <c r="O5625" s="13"/>
      <c r="P5625" s="74"/>
      <c r="Q5625" s="26"/>
      <c r="R5625" s="75"/>
    </row>
    <row r="5626" spans="7:18" x14ac:dyDescent="0.25">
      <c r="G5626" s="13"/>
      <c r="H5626" s="13"/>
      <c r="I5626" s="13">
        <v>559.800000000051</v>
      </c>
      <c r="J5626" s="74">
        <f t="shared" si="269"/>
        <v>23.325000000002124</v>
      </c>
      <c r="K5626" s="26" t="e">
        <f t="shared" si="271"/>
        <v>#REF!</v>
      </c>
      <c r="L5626" s="75" t="e">
        <f t="shared" si="270"/>
        <v>#REF!</v>
      </c>
      <c r="O5626" s="13"/>
      <c r="P5626" s="74"/>
      <c r="Q5626" s="26"/>
      <c r="R5626" s="75"/>
    </row>
    <row r="5627" spans="7:18" x14ac:dyDescent="0.25">
      <c r="G5627" s="13"/>
      <c r="H5627" s="13"/>
      <c r="I5627" s="13">
        <v>559.90000000005102</v>
      </c>
      <c r="J5627" s="74">
        <f t="shared" si="269"/>
        <v>23.329166666668794</v>
      </c>
      <c r="K5627" s="26" t="e">
        <f t="shared" si="271"/>
        <v>#REF!</v>
      </c>
      <c r="L5627" s="75" t="e">
        <f t="shared" si="270"/>
        <v>#REF!</v>
      </c>
      <c r="O5627" s="13"/>
      <c r="P5627" s="74"/>
      <c r="Q5627" s="26"/>
      <c r="R5627" s="75"/>
    </row>
    <row r="5628" spans="7:18" x14ac:dyDescent="0.25">
      <c r="G5628" s="13"/>
      <c r="H5628" s="13"/>
      <c r="I5628" s="13">
        <v>560.00000000005105</v>
      </c>
      <c r="J5628" s="74">
        <f t="shared" si="269"/>
        <v>23.33333333333546</v>
      </c>
      <c r="K5628" s="26" t="e">
        <f t="shared" si="271"/>
        <v>#REF!</v>
      </c>
      <c r="L5628" s="75" t="e">
        <f t="shared" si="270"/>
        <v>#REF!</v>
      </c>
      <c r="O5628" s="13"/>
      <c r="P5628" s="74"/>
      <c r="Q5628" s="26"/>
      <c r="R5628" s="75"/>
    </row>
    <row r="5629" spans="7:18" x14ac:dyDescent="0.25">
      <c r="G5629" s="13"/>
      <c r="H5629" s="13"/>
      <c r="I5629" s="13">
        <v>560.10000000005095</v>
      </c>
      <c r="J5629" s="74">
        <f t="shared" si="269"/>
        <v>23.337500000002123</v>
      </c>
      <c r="K5629" s="26" t="e">
        <f t="shared" si="271"/>
        <v>#REF!</v>
      </c>
      <c r="L5629" s="75" t="e">
        <f t="shared" si="270"/>
        <v>#REF!</v>
      </c>
      <c r="O5629" s="13"/>
      <c r="P5629" s="74"/>
      <c r="Q5629" s="26"/>
      <c r="R5629" s="75"/>
    </row>
    <row r="5630" spans="7:18" x14ac:dyDescent="0.25">
      <c r="G5630" s="13"/>
      <c r="H5630" s="13"/>
      <c r="I5630" s="13">
        <v>560.20000000005098</v>
      </c>
      <c r="J5630" s="74">
        <f t="shared" si="269"/>
        <v>23.34166666666879</v>
      </c>
      <c r="K5630" s="26" t="e">
        <f t="shared" si="271"/>
        <v>#REF!</v>
      </c>
      <c r="L5630" s="75" t="e">
        <f t="shared" si="270"/>
        <v>#REF!</v>
      </c>
      <c r="O5630" s="13"/>
      <c r="P5630" s="74"/>
      <c r="Q5630" s="26"/>
      <c r="R5630" s="75"/>
    </row>
    <row r="5631" spans="7:18" x14ac:dyDescent="0.25">
      <c r="G5631" s="13"/>
      <c r="H5631" s="13"/>
      <c r="I5631" s="13">
        <v>560.300000000051</v>
      </c>
      <c r="J5631" s="74">
        <f t="shared" si="269"/>
        <v>23.34583333333546</v>
      </c>
      <c r="K5631" s="26" t="e">
        <f t="shared" si="271"/>
        <v>#REF!</v>
      </c>
      <c r="L5631" s="75" t="e">
        <f t="shared" si="270"/>
        <v>#REF!</v>
      </c>
      <c r="O5631" s="13"/>
      <c r="P5631" s="74"/>
      <c r="Q5631" s="26"/>
      <c r="R5631" s="75"/>
    </row>
    <row r="5632" spans="7:18" x14ac:dyDescent="0.25">
      <c r="G5632" s="13"/>
      <c r="H5632" s="13"/>
      <c r="I5632" s="13">
        <v>560.40000000005102</v>
      </c>
      <c r="J5632" s="74">
        <f t="shared" si="269"/>
        <v>23.350000000002126</v>
      </c>
      <c r="K5632" s="26" t="e">
        <f t="shared" si="271"/>
        <v>#REF!</v>
      </c>
      <c r="L5632" s="75" t="e">
        <f t="shared" si="270"/>
        <v>#REF!</v>
      </c>
      <c r="O5632" s="13"/>
      <c r="P5632" s="74"/>
      <c r="Q5632" s="26"/>
      <c r="R5632" s="75"/>
    </row>
    <row r="5633" spans="7:18" x14ac:dyDescent="0.25">
      <c r="G5633" s="13"/>
      <c r="H5633" s="13"/>
      <c r="I5633" s="13">
        <v>560.50000000005105</v>
      </c>
      <c r="J5633" s="74">
        <f t="shared" si="269"/>
        <v>23.354166666668792</v>
      </c>
      <c r="K5633" s="26" t="e">
        <f t="shared" si="271"/>
        <v>#REF!</v>
      </c>
      <c r="L5633" s="75" t="e">
        <f t="shared" si="270"/>
        <v>#REF!</v>
      </c>
      <c r="O5633" s="13"/>
      <c r="P5633" s="74"/>
      <c r="Q5633" s="26"/>
      <c r="R5633" s="75"/>
    </row>
    <row r="5634" spans="7:18" x14ac:dyDescent="0.25">
      <c r="G5634" s="13"/>
      <c r="H5634" s="13"/>
      <c r="I5634" s="13">
        <v>560.60000000005095</v>
      </c>
      <c r="J5634" s="74">
        <f t="shared" si="269"/>
        <v>23.358333333335455</v>
      </c>
      <c r="K5634" s="26" t="e">
        <f t="shared" si="271"/>
        <v>#REF!</v>
      </c>
      <c r="L5634" s="75" t="e">
        <f t="shared" si="270"/>
        <v>#REF!</v>
      </c>
      <c r="O5634" s="13"/>
      <c r="P5634" s="74"/>
      <c r="Q5634" s="26"/>
      <c r="R5634" s="75"/>
    </row>
    <row r="5635" spans="7:18" x14ac:dyDescent="0.25">
      <c r="G5635" s="13"/>
      <c r="H5635" s="13"/>
      <c r="I5635" s="13">
        <v>560.70000000005098</v>
      </c>
      <c r="J5635" s="74">
        <f t="shared" ref="J5635:J5698" si="272">I5635/24</f>
        <v>23.362500000002125</v>
      </c>
      <c r="K5635" s="26" t="e">
        <f t="shared" si="271"/>
        <v>#REF!</v>
      </c>
      <c r="L5635" s="75" t="e">
        <f t="shared" ref="L5635:L5698" si="273">K5635-K5634</f>
        <v>#REF!</v>
      </c>
      <c r="O5635" s="13"/>
      <c r="P5635" s="74"/>
      <c r="Q5635" s="26"/>
      <c r="R5635" s="75"/>
    </row>
    <row r="5636" spans="7:18" x14ac:dyDescent="0.25">
      <c r="G5636" s="13"/>
      <c r="H5636" s="13"/>
      <c r="I5636" s="13">
        <v>560.800000000051</v>
      </c>
      <c r="J5636" s="74">
        <f t="shared" si="272"/>
        <v>23.366666666668792</v>
      </c>
      <c r="K5636" s="26" t="e">
        <f t="shared" si="271"/>
        <v>#REF!</v>
      </c>
      <c r="L5636" s="75" t="e">
        <f t="shared" si="273"/>
        <v>#REF!</v>
      </c>
      <c r="O5636" s="13"/>
      <c r="P5636" s="74"/>
      <c r="Q5636" s="26"/>
      <c r="R5636" s="75"/>
    </row>
    <row r="5637" spans="7:18" x14ac:dyDescent="0.25">
      <c r="G5637" s="13"/>
      <c r="H5637" s="13"/>
      <c r="I5637" s="13">
        <v>560.90000000005102</v>
      </c>
      <c r="J5637" s="74">
        <f t="shared" si="272"/>
        <v>23.370833333335458</v>
      </c>
      <c r="K5637" s="26" t="e">
        <f t="shared" si="271"/>
        <v>#REF!</v>
      </c>
      <c r="L5637" s="75" t="e">
        <f t="shared" si="273"/>
        <v>#REF!</v>
      </c>
      <c r="O5637" s="13"/>
      <c r="P5637" s="74"/>
      <c r="Q5637" s="26"/>
      <c r="R5637" s="75"/>
    </row>
    <row r="5638" spans="7:18" x14ac:dyDescent="0.25">
      <c r="G5638" s="13"/>
      <c r="H5638" s="13"/>
      <c r="I5638" s="13">
        <v>561.00000000005105</v>
      </c>
      <c r="J5638" s="74">
        <f t="shared" si="272"/>
        <v>23.375000000002128</v>
      </c>
      <c r="K5638" s="26" t="e">
        <f t="shared" si="271"/>
        <v>#REF!</v>
      </c>
      <c r="L5638" s="75" t="e">
        <f t="shared" si="273"/>
        <v>#REF!</v>
      </c>
      <c r="O5638" s="13"/>
      <c r="P5638" s="74"/>
      <c r="Q5638" s="26"/>
      <c r="R5638" s="75"/>
    </row>
    <row r="5639" spans="7:18" x14ac:dyDescent="0.25">
      <c r="G5639" s="13"/>
      <c r="H5639" s="13"/>
      <c r="I5639" s="13">
        <v>561.10000000005095</v>
      </c>
      <c r="J5639" s="74">
        <f t="shared" si="272"/>
        <v>23.379166666668791</v>
      </c>
      <c r="K5639" s="26" t="e">
        <f t="shared" si="271"/>
        <v>#REF!</v>
      </c>
      <c r="L5639" s="75" t="e">
        <f t="shared" si="273"/>
        <v>#REF!</v>
      </c>
      <c r="O5639" s="13"/>
      <c r="P5639" s="74"/>
      <c r="Q5639" s="26"/>
      <c r="R5639" s="75"/>
    </row>
    <row r="5640" spans="7:18" x14ac:dyDescent="0.25">
      <c r="G5640" s="13"/>
      <c r="H5640" s="13"/>
      <c r="I5640" s="13">
        <v>561.20000000005098</v>
      </c>
      <c r="J5640" s="74">
        <f t="shared" si="272"/>
        <v>23.383333333335457</v>
      </c>
      <c r="K5640" s="26" t="e">
        <f t="shared" si="271"/>
        <v>#REF!</v>
      </c>
      <c r="L5640" s="75" t="e">
        <f t="shared" si="273"/>
        <v>#REF!</v>
      </c>
      <c r="O5640" s="13"/>
      <c r="P5640" s="74"/>
      <c r="Q5640" s="26"/>
      <c r="R5640" s="75"/>
    </row>
    <row r="5641" spans="7:18" x14ac:dyDescent="0.25">
      <c r="G5641" s="13"/>
      <c r="H5641" s="13"/>
      <c r="I5641" s="13">
        <v>561.300000000051</v>
      </c>
      <c r="J5641" s="74">
        <f t="shared" si="272"/>
        <v>23.387500000002124</v>
      </c>
      <c r="K5641" s="26" t="e">
        <f t="shared" si="271"/>
        <v>#REF!</v>
      </c>
      <c r="L5641" s="75" t="e">
        <f t="shared" si="273"/>
        <v>#REF!</v>
      </c>
      <c r="O5641" s="13"/>
      <c r="P5641" s="74"/>
      <c r="Q5641" s="26"/>
      <c r="R5641" s="75"/>
    </row>
    <row r="5642" spans="7:18" x14ac:dyDescent="0.25">
      <c r="G5642" s="13"/>
      <c r="H5642" s="13"/>
      <c r="I5642" s="13">
        <v>561.40000000005102</v>
      </c>
      <c r="J5642" s="74">
        <f t="shared" si="272"/>
        <v>23.391666666668794</v>
      </c>
      <c r="K5642" s="26" t="e">
        <f t="shared" si="271"/>
        <v>#REF!</v>
      </c>
      <c r="L5642" s="75" t="e">
        <f t="shared" si="273"/>
        <v>#REF!</v>
      </c>
      <c r="O5642" s="13"/>
      <c r="P5642" s="74"/>
      <c r="Q5642" s="26"/>
      <c r="R5642" s="75"/>
    </row>
    <row r="5643" spans="7:18" x14ac:dyDescent="0.25">
      <c r="G5643" s="13"/>
      <c r="H5643" s="13"/>
      <c r="I5643" s="13">
        <v>561.50000000005105</v>
      </c>
      <c r="J5643" s="74">
        <f t="shared" si="272"/>
        <v>23.39583333333546</v>
      </c>
      <c r="K5643" s="26" t="e">
        <f t="shared" si="271"/>
        <v>#REF!</v>
      </c>
      <c r="L5643" s="75" t="e">
        <f t="shared" si="273"/>
        <v>#REF!</v>
      </c>
      <c r="O5643" s="13"/>
      <c r="P5643" s="74"/>
      <c r="Q5643" s="26"/>
      <c r="R5643" s="75"/>
    </row>
    <row r="5644" spans="7:18" x14ac:dyDescent="0.25">
      <c r="G5644" s="13"/>
      <c r="H5644" s="13"/>
      <c r="I5644" s="13">
        <v>561.60000000005095</v>
      </c>
      <c r="J5644" s="74">
        <f t="shared" si="272"/>
        <v>23.400000000002123</v>
      </c>
      <c r="K5644" s="26" t="e">
        <f t="shared" si="271"/>
        <v>#REF!</v>
      </c>
      <c r="L5644" s="75" t="e">
        <f t="shared" si="273"/>
        <v>#REF!</v>
      </c>
      <c r="O5644" s="13"/>
      <c r="P5644" s="74"/>
      <c r="Q5644" s="26"/>
      <c r="R5644" s="75"/>
    </row>
    <row r="5645" spans="7:18" x14ac:dyDescent="0.25">
      <c r="G5645" s="13"/>
      <c r="H5645" s="13"/>
      <c r="I5645" s="13">
        <v>561.70000000005098</v>
      </c>
      <c r="J5645" s="74">
        <f t="shared" si="272"/>
        <v>23.40416666666879</v>
      </c>
      <c r="K5645" s="26" t="e">
        <f t="shared" si="271"/>
        <v>#REF!</v>
      </c>
      <c r="L5645" s="75" t="e">
        <f t="shared" si="273"/>
        <v>#REF!</v>
      </c>
      <c r="O5645" s="13"/>
      <c r="P5645" s="74"/>
      <c r="Q5645" s="26"/>
      <c r="R5645" s="75"/>
    </row>
    <row r="5646" spans="7:18" x14ac:dyDescent="0.25">
      <c r="G5646" s="13"/>
      <c r="H5646" s="13"/>
      <c r="I5646" s="13">
        <v>561.800000000051</v>
      </c>
      <c r="J5646" s="74">
        <f t="shared" si="272"/>
        <v>23.40833333333546</v>
      </c>
      <c r="K5646" s="26" t="e">
        <f t="shared" si="271"/>
        <v>#REF!</v>
      </c>
      <c r="L5646" s="75" t="e">
        <f t="shared" si="273"/>
        <v>#REF!</v>
      </c>
      <c r="O5646" s="13"/>
      <c r="P5646" s="74"/>
      <c r="Q5646" s="26"/>
      <c r="R5646" s="75"/>
    </row>
    <row r="5647" spans="7:18" x14ac:dyDescent="0.25">
      <c r="G5647" s="13"/>
      <c r="H5647" s="13"/>
      <c r="I5647" s="13">
        <v>561.90000000005102</v>
      </c>
      <c r="J5647" s="74">
        <f t="shared" si="272"/>
        <v>23.412500000002126</v>
      </c>
      <c r="K5647" s="26" t="e">
        <f t="shared" si="271"/>
        <v>#REF!</v>
      </c>
      <c r="L5647" s="75" t="e">
        <f t="shared" si="273"/>
        <v>#REF!</v>
      </c>
      <c r="O5647" s="13"/>
      <c r="P5647" s="74"/>
      <c r="Q5647" s="26"/>
      <c r="R5647" s="75"/>
    </row>
    <row r="5648" spans="7:18" x14ac:dyDescent="0.25">
      <c r="G5648" s="13"/>
      <c r="H5648" s="13"/>
      <c r="I5648" s="13">
        <v>562.00000000005105</v>
      </c>
      <c r="J5648" s="74">
        <f t="shared" si="272"/>
        <v>23.416666666668792</v>
      </c>
      <c r="K5648" s="26" t="e">
        <f t="shared" si="271"/>
        <v>#REF!</v>
      </c>
      <c r="L5648" s="75" t="e">
        <f t="shared" si="273"/>
        <v>#REF!</v>
      </c>
      <c r="O5648" s="13"/>
      <c r="P5648" s="74"/>
      <c r="Q5648" s="26"/>
      <c r="R5648" s="75"/>
    </row>
    <row r="5649" spans="7:18" x14ac:dyDescent="0.25">
      <c r="G5649" s="13"/>
      <c r="H5649" s="13"/>
      <c r="I5649" s="13">
        <v>562.10000000005095</v>
      </c>
      <c r="J5649" s="74">
        <f t="shared" si="272"/>
        <v>23.420833333335455</v>
      </c>
      <c r="K5649" s="26" t="e">
        <f t="shared" si="271"/>
        <v>#REF!</v>
      </c>
      <c r="L5649" s="75" t="e">
        <f t="shared" si="273"/>
        <v>#REF!</v>
      </c>
      <c r="O5649" s="13"/>
      <c r="P5649" s="74"/>
      <c r="Q5649" s="26"/>
      <c r="R5649" s="75"/>
    </row>
    <row r="5650" spans="7:18" x14ac:dyDescent="0.25">
      <c r="G5650" s="13"/>
      <c r="H5650" s="13"/>
      <c r="I5650" s="13">
        <v>562.20000000005098</v>
      </c>
      <c r="J5650" s="74">
        <f t="shared" si="272"/>
        <v>23.425000000002125</v>
      </c>
      <c r="K5650" s="26" t="e">
        <f t="shared" si="271"/>
        <v>#REF!</v>
      </c>
      <c r="L5650" s="75" t="e">
        <f t="shared" si="273"/>
        <v>#REF!</v>
      </c>
      <c r="O5650" s="13"/>
      <c r="P5650" s="74"/>
      <c r="Q5650" s="26"/>
      <c r="R5650" s="75"/>
    </row>
    <row r="5651" spans="7:18" x14ac:dyDescent="0.25">
      <c r="G5651" s="13"/>
      <c r="H5651" s="13"/>
      <c r="I5651" s="13">
        <v>562.300000000051</v>
      </c>
      <c r="J5651" s="74">
        <f t="shared" si="272"/>
        <v>23.429166666668792</v>
      </c>
      <c r="K5651" s="26" t="e">
        <f t="shared" si="271"/>
        <v>#REF!</v>
      </c>
      <c r="L5651" s="75" t="e">
        <f t="shared" si="273"/>
        <v>#REF!</v>
      </c>
      <c r="O5651" s="13"/>
      <c r="P5651" s="74"/>
      <c r="Q5651" s="26"/>
      <c r="R5651" s="75"/>
    </row>
    <row r="5652" spans="7:18" x14ac:dyDescent="0.25">
      <c r="G5652" s="13"/>
      <c r="H5652" s="13"/>
      <c r="I5652" s="13">
        <v>562.40000000005205</v>
      </c>
      <c r="J5652" s="74">
        <f t="shared" si="272"/>
        <v>23.433333333335501</v>
      </c>
      <c r="K5652" s="26" t="e">
        <f t="shared" si="271"/>
        <v>#REF!</v>
      </c>
      <c r="L5652" s="75" t="e">
        <f t="shared" si="273"/>
        <v>#REF!</v>
      </c>
      <c r="O5652" s="13"/>
      <c r="P5652" s="74"/>
      <c r="Q5652" s="26"/>
      <c r="R5652" s="75"/>
    </row>
    <row r="5653" spans="7:18" x14ac:dyDescent="0.25">
      <c r="G5653" s="13"/>
      <c r="H5653" s="13"/>
      <c r="I5653" s="13">
        <v>562.50000000005195</v>
      </c>
      <c r="J5653" s="74">
        <f t="shared" si="272"/>
        <v>23.437500000002164</v>
      </c>
      <c r="K5653" s="26" t="e">
        <f t="shared" si="271"/>
        <v>#REF!</v>
      </c>
      <c r="L5653" s="75" t="e">
        <f t="shared" si="273"/>
        <v>#REF!</v>
      </c>
      <c r="O5653" s="13"/>
      <c r="P5653" s="74"/>
      <c r="Q5653" s="26"/>
      <c r="R5653" s="75"/>
    </row>
    <row r="5654" spans="7:18" x14ac:dyDescent="0.25">
      <c r="G5654" s="13"/>
      <c r="H5654" s="13"/>
      <c r="I5654" s="13">
        <v>562.60000000005198</v>
      </c>
      <c r="J5654" s="74">
        <f t="shared" si="272"/>
        <v>23.441666666668834</v>
      </c>
      <c r="K5654" s="26" t="e">
        <f t="shared" si="271"/>
        <v>#REF!</v>
      </c>
      <c r="L5654" s="75" t="e">
        <f t="shared" si="273"/>
        <v>#REF!</v>
      </c>
      <c r="O5654" s="13"/>
      <c r="P5654" s="74"/>
      <c r="Q5654" s="26"/>
      <c r="R5654" s="75"/>
    </row>
    <row r="5655" spans="7:18" x14ac:dyDescent="0.25">
      <c r="G5655" s="13"/>
      <c r="H5655" s="13"/>
      <c r="I5655" s="13">
        <v>562.700000000052</v>
      </c>
      <c r="J5655" s="74">
        <f t="shared" si="272"/>
        <v>23.4458333333355</v>
      </c>
      <c r="K5655" s="26" t="e">
        <f t="shared" si="271"/>
        <v>#REF!</v>
      </c>
      <c r="L5655" s="75" t="e">
        <f t="shared" si="273"/>
        <v>#REF!</v>
      </c>
      <c r="O5655" s="13"/>
      <c r="P5655" s="74"/>
      <c r="Q5655" s="26"/>
      <c r="R5655" s="75"/>
    </row>
    <row r="5656" spans="7:18" x14ac:dyDescent="0.25">
      <c r="G5656" s="13"/>
      <c r="H5656" s="13"/>
      <c r="I5656" s="13">
        <v>562.80000000005202</v>
      </c>
      <c r="J5656" s="74">
        <f t="shared" si="272"/>
        <v>23.450000000002166</v>
      </c>
      <c r="K5656" s="26" t="e">
        <f t="shared" si="271"/>
        <v>#REF!</v>
      </c>
      <c r="L5656" s="75" t="e">
        <f t="shared" si="273"/>
        <v>#REF!</v>
      </c>
      <c r="O5656" s="13"/>
      <c r="P5656" s="74"/>
      <c r="Q5656" s="26"/>
      <c r="R5656" s="75"/>
    </row>
    <row r="5657" spans="7:18" x14ac:dyDescent="0.25">
      <c r="G5657" s="13"/>
      <c r="H5657" s="13"/>
      <c r="I5657" s="13">
        <v>562.90000000005205</v>
      </c>
      <c r="J5657" s="74">
        <f t="shared" si="272"/>
        <v>23.454166666668836</v>
      </c>
      <c r="K5657" s="26" t="e">
        <f t="shared" si="271"/>
        <v>#REF!</v>
      </c>
      <c r="L5657" s="75" t="e">
        <f t="shared" si="273"/>
        <v>#REF!</v>
      </c>
      <c r="O5657" s="13"/>
      <c r="P5657" s="74"/>
      <c r="Q5657" s="26"/>
      <c r="R5657" s="75"/>
    </row>
    <row r="5658" spans="7:18" x14ac:dyDescent="0.25">
      <c r="G5658" s="13"/>
      <c r="H5658" s="13"/>
      <c r="I5658" s="13">
        <v>563.00000000005195</v>
      </c>
      <c r="J5658" s="74">
        <f t="shared" si="272"/>
        <v>23.458333333335499</v>
      </c>
      <c r="K5658" s="26" t="e">
        <f t="shared" si="271"/>
        <v>#REF!</v>
      </c>
      <c r="L5658" s="75" t="e">
        <f t="shared" si="273"/>
        <v>#REF!</v>
      </c>
      <c r="O5658" s="13"/>
      <c r="P5658" s="74"/>
      <c r="Q5658" s="26"/>
      <c r="R5658" s="75"/>
    </row>
    <row r="5659" spans="7:18" x14ac:dyDescent="0.25">
      <c r="G5659" s="13"/>
      <c r="H5659" s="13"/>
      <c r="I5659" s="13">
        <v>563.10000000005198</v>
      </c>
      <c r="J5659" s="74">
        <f t="shared" si="272"/>
        <v>23.462500000002166</v>
      </c>
      <c r="K5659" s="26" t="e">
        <f t="shared" si="271"/>
        <v>#REF!</v>
      </c>
      <c r="L5659" s="75" t="e">
        <f t="shared" si="273"/>
        <v>#REF!</v>
      </c>
      <c r="O5659" s="13"/>
      <c r="P5659" s="74"/>
      <c r="Q5659" s="26"/>
      <c r="R5659" s="75"/>
    </row>
    <row r="5660" spans="7:18" x14ac:dyDescent="0.25">
      <c r="G5660" s="13"/>
      <c r="H5660" s="13"/>
      <c r="I5660" s="13">
        <v>563.200000000052</v>
      </c>
      <c r="J5660" s="74">
        <f t="shared" si="272"/>
        <v>23.466666666668832</v>
      </c>
      <c r="K5660" s="26" t="e">
        <f t="shared" ref="K5660:K5723" si="274">100%-EXP(-I5660/24*$B$10)</f>
        <v>#REF!</v>
      </c>
      <c r="L5660" s="75" t="e">
        <f t="shared" si="273"/>
        <v>#REF!</v>
      </c>
      <c r="O5660" s="13"/>
      <c r="P5660" s="74"/>
      <c r="Q5660" s="26"/>
      <c r="R5660" s="75"/>
    </row>
    <row r="5661" spans="7:18" x14ac:dyDescent="0.25">
      <c r="G5661" s="13"/>
      <c r="H5661" s="13"/>
      <c r="I5661" s="13">
        <v>563.30000000005202</v>
      </c>
      <c r="J5661" s="74">
        <f t="shared" si="272"/>
        <v>23.470833333335502</v>
      </c>
      <c r="K5661" s="26" t="e">
        <f t="shared" si="274"/>
        <v>#REF!</v>
      </c>
      <c r="L5661" s="75" t="e">
        <f t="shared" si="273"/>
        <v>#REF!</v>
      </c>
      <c r="O5661" s="13"/>
      <c r="P5661" s="74"/>
      <c r="Q5661" s="26"/>
      <c r="R5661" s="75"/>
    </row>
    <row r="5662" spans="7:18" x14ac:dyDescent="0.25">
      <c r="G5662" s="13"/>
      <c r="H5662" s="13"/>
      <c r="I5662" s="13">
        <v>563.40000000005205</v>
      </c>
      <c r="J5662" s="74">
        <f t="shared" si="272"/>
        <v>23.475000000002169</v>
      </c>
      <c r="K5662" s="26" t="e">
        <f t="shared" si="274"/>
        <v>#REF!</v>
      </c>
      <c r="L5662" s="75" t="e">
        <f t="shared" si="273"/>
        <v>#REF!</v>
      </c>
      <c r="O5662" s="13"/>
      <c r="P5662" s="74"/>
      <c r="Q5662" s="26"/>
      <c r="R5662" s="75"/>
    </row>
    <row r="5663" spans="7:18" x14ac:dyDescent="0.25">
      <c r="G5663" s="13"/>
      <c r="H5663" s="13"/>
      <c r="I5663" s="13">
        <v>563.50000000005195</v>
      </c>
      <c r="J5663" s="74">
        <f t="shared" si="272"/>
        <v>23.479166666668831</v>
      </c>
      <c r="K5663" s="26" t="e">
        <f t="shared" si="274"/>
        <v>#REF!</v>
      </c>
      <c r="L5663" s="75" t="e">
        <f t="shared" si="273"/>
        <v>#REF!</v>
      </c>
      <c r="O5663" s="13"/>
      <c r="P5663" s="74"/>
      <c r="Q5663" s="26"/>
      <c r="R5663" s="75"/>
    </row>
    <row r="5664" spans="7:18" x14ac:dyDescent="0.25">
      <c r="G5664" s="13"/>
      <c r="H5664" s="13"/>
      <c r="I5664" s="13">
        <v>563.60000000005198</v>
      </c>
      <c r="J5664" s="74">
        <f t="shared" si="272"/>
        <v>23.483333333335498</v>
      </c>
      <c r="K5664" s="26" t="e">
        <f t="shared" si="274"/>
        <v>#REF!</v>
      </c>
      <c r="L5664" s="75" t="e">
        <f t="shared" si="273"/>
        <v>#REF!</v>
      </c>
      <c r="O5664" s="13"/>
      <c r="P5664" s="74"/>
      <c r="Q5664" s="26"/>
      <c r="R5664" s="75"/>
    </row>
    <row r="5665" spans="7:18" x14ac:dyDescent="0.25">
      <c r="G5665" s="13"/>
      <c r="H5665" s="13"/>
      <c r="I5665" s="13">
        <v>563.700000000052</v>
      </c>
      <c r="J5665" s="74">
        <f t="shared" si="272"/>
        <v>23.487500000002168</v>
      </c>
      <c r="K5665" s="26" t="e">
        <f t="shared" si="274"/>
        <v>#REF!</v>
      </c>
      <c r="L5665" s="75" t="e">
        <f t="shared" si="273"/>
        <v>#REF!</v>
      </c>
      <c r="O5665" s="13"/>
      <c r="P5665" s="74"/>
      <c r="Q5665" s="26"/>
      <c r="R5665" s="75"/>
    </row>
    <row r="5666" spans="7:18" x14ac:dyDescent="0.25">
      <c r="G5666" s="13"/>
      <c r="H5666" s="13"/>
      <c r="I5666" s="13">
        <v>563.80000000005202</v>
      </c>
      <c r="J5666" s="74">
        <f t="shared" si="272"/>
        <v>23.491666666668834</v>
      </c>
      <c r="K5666" s="26" t="e">
        <f t="shared" si="274"/>
        <v>#REF!</v>
      </c>
      <c r="L5666" s="75" t="e">
        <f t="shared" si="273"/>
        <v>#REF!</v>
      </c>
      <c r="O5666" s="13"/>
      <c r="P5666" s="74"/>
      <c r="Q5666" s="26"/>
      <c r="R5666" s="75"/>
    </row>
    <row r="5667" spans="7:18" x14ac:dyDescent="0.25">
      <c r="G5667" s="13"/>
      <c r="H5667" s="13"/>
      <c r="I5667" s="13">
        <v>563.90000000005205</v>
      </c>
      <c r="J5667" s="74">
        <f t="shared" si="272"/>
        <v>23.495833333335501</v>
      </c>
      <c r="K5667" s="26" t="e">
        <f t="shared" si="274"/>
        <v>#REF!</v>
      </c>
      <c r="L5667" s="75" t="e">
        <f t="shared" si="273"/>
        <v>#REF!</v>
      </c>
      <c r="O5667" s="13"/>
      <c r="P5667" s="74"/>
      <c r="Q5667" s="26"/>
      <c r="R5667" s="75"/>
    </row>
    <row r="5668" spans="7:18" x14ac:dyDescent="0.25">
      <c r="G5668" s="13"/>
      <c r="H5668" s="13"/>
      <c r="I5668" s="13">
        <v>564.00000000005195</v>
      </c>
      <c r="J5668" s="74">
        <f t="shared" si="272"/>
        <v>23.500000000002164</v>
      </c>
      <c r="K5668" s="26" t="e">
        <f t="shared" si="274"/>
        <v>#REF!</v>
      </c>
      <c r="L5668" s="75" t="e">
        <f t="shared" si="273"/>
        <v>#REF!</v>
      </c>
      <c r="O5668" s="13"/>
      <c r="P5668" s="74"/>
      <c r="Q5668" s="26"/>
      <c r="R5668" s="75"/>
    </row>
    <row r="5669" spans="7:18" x14ac:dyDescent="0.25">
      <c r="G5669" s="13"/>
      <c r="H5669" s="13"/>
      <c r="I5669" s="13">
        <v>564.10000000005198</v>
      </c>
      <c r="J5669" s="74">
        <f t="shared" si="272"/>
        <v>23.504166666668834</v>
      </c>
      <c r="K5669" s="26" t="e">
        <f t="shared" si="274"/>
        <v>#REF!</v>
      </c>
      <c r="L5669" s="75" t="e">
        <f t="shared" si="273"/>
        <v>#REF!</v>
      </c>
      <c r="O5669" s="13"/>
      <c r="P5669" s="74"/>
      <c r="Q5669" s="26"/>
      <c r="R5669" s="75"/>
    </row>
    <row r="5670" spans="7:18" x14ac:dyDescent="0.25">
      <c r="G5670" s="13"/>
      <c r="H5670" s="13"/>
      <c r="I5670" s="13">
        <v>564.200000000052</v>
      </c>
      <c r="J5670" s="74">
        <f t="shared" si="272"/>
        <v>23.5083333333355</v>
      </c>
      <c r="K5670" s="26" t="e">
        <f t="shared" si="274"/>
        <v>#REF!</v>
      </c>
      <c r="L5670" s="75" t="e">
        <f t="shared" si="273"/>
        <v>#REF!</v>
      </c>
      <c r="O5670" s="13"/>
      <c r="P5670" s="74"/>
      <c r="Q5670" s="26"/>
      <c r="R5670" s="75"/>
    </row>
    <row r="5671" spans="7:18" x14ac:dyDescent="0.25">
      <c r="G5671" s="13"/>
      <c r="H5671" s="13"/>
      <c r="I5671" s="13">
        <v>564.30000000005202</v>
      </c>
      <c r="J5671" s="74">
        <f t="shared" si="272"/>
        <v>23.512500000002166</v>
      </c>
      <c r="K5671" s="26" t="e">
        <f t="shared" si="274"/>
        <v>#REF!</v>
      </c>
      <c r="L5671" s="75" t="e">
        <f t="shared" si="273"/>
        <v>#REF!</v>
      </c>
      <c r="O5671" s="13"/>
      <c r="P5671" s="74"/>
      <c r="Q5671" s="26"/>
      <c r="R5671" s="75"/>
    </row>
    <row r="5672" spans="7:18" x14ac:dyDescent="0.25">
      <c r="G5672" s="13"/>
      <c r="H5672" s="13"/>
      <c r="I5672" s="13">
        <v>564.40000000005205</v>
      </c>
      <c r="J5672" s="74">
        <f t="shared" si="272"/>
        <v>23.516666666668836</v>
      </c>
      <c r="K5672" s="26" t="e">
        <f t="shared" si="274"/>
        <v>#REF!</v>
      </c>
      <c r="L5672" s="75" t="e">
        <f t="shared" si="273"/>
        <v>#REF!</v>
      </c>
      <c r="O5672" s="13"/>
      <c r="P5672" s="74"/>
      <c r="Q5672" s="26"/>
      <c r="R5672" s="75"/>
    </row>
    <row r="5673" spans="7:18" x14ac:dyDescent="0.25">
      <c r="G5673" s="13"/>
      <c r="H5673" s="13"/>
      <c r="I5673" s="13">
        <v>564.50000000005195</v>
      </c>
      <c r="J5673" s="74">
        <f t="shared" si="272"/>
        <v>23.520833333335499</v>
      </c>
      <c r="K5673" s="26" t="e">
        <f t="shared" si="274"/>
        <v>#REF!</v>
      </c>
      <c r="L5673" s="75" t="e">
        <f t="shared" si="273"/>
        <v>#REF!</v>
      </c>
      <c r="O5673" s="13"/>
      <c r="P5673" s="74"/>
      <c r="Q5673" s="26"/>
      <c r="R5673" s="75"/>
    </row>
    <row r="5674" spans="7:18" x14ac:dyDescent="0.25">
      <c r="G5674" s="13"/>
      <c r="H5674" s="13"/>
      <c r="I5674" s="13">
        <v>564.60000000005198</v>
      </c>
      <c r="J5674" s="74">
        <f t="shared" si="272"/>
        <v>23.525000000002166</v>
      </c>
      <c r="K5674" s="26" t="e">
        <f t="shared" si="274"/>
        <v>#REF!</v>
      </c>
      <c r="L5674" s="75" t="e">
        <f t="shared" si="273"/>
        <v>#REF!</v>
      </c>
      <c r="O5674" s="13"/>
      <c r="P5674" s="74"/>
      <c r="Q5674" s="26"/>
      <c r="R5674" s="75"/>
    </row>
    <row r="5675" spans="7:18" x14ac:dyDescent="0.25">
      <c r="G5675" s="13"/>
      <c r="H5675" s="13"/>
      <c r="I5675" s="13">
        <v>564.700000000052</v>
      </c>
      <c r="J5675" s="74">
        <f t="shared" si="272"/>
        <v>23.529166666668832</v>
      </c>
      <c r="K5675" s="26" t="e">
        <f t="shared" si="274"/>
        <v>#REF!</v>
      </c>
      <c r="L5675" s="75" t="e">
        <f t="shared" si="273"/>
        <v>#REF!</v>
      </c>
      <c r="O5675" s="13"/>
      <c r="P5675" s="74"/>
      <c r="Q5675" s="26"/>
      <c r="R5675" s="75"/>
    </row>
    <row r="5676" spans="7:18" x14ac:dyDescent="0.25">
      <c r="G5676" s="13"/>
      <c r="H5676" s="13"/>
      <c r="I5676" s="13">
        <v>564.80000000005202</v>
      </c>
      <c r="J5676" s="74">
        <f t="shared" si="272"/>
        <v>23.533333333335502</v>
      </c>
      <c r="K5676" s="26" t="e">
        <f t="shared" si="274"/>
        <v>#REF!</v>
      </c>
      <c r="L5676" s="75" t="e">
        <f t="shared" si="273"/>
        <v>#REF!</v>
      </c>
      <c r="O5676" s="13"/>
      <c r="P5676" s="74"/>
      <c r="Q5676" s="26"/>
      <c r="R5676" s="75"/>
    </row>
    <row r="5677" spans="7:18" x14ac:dyDescent="0.25">
      <c r="G5677" s="13"/>
      <c r="H5677" s="13"/>
      <c r="I5677" s="13">
        <v>564.90000000005205</v>
      </c>
      <c r="J5677" s="74">
        <f t="shared" si="272"/>
        <v>23.537500000002169</v>
      </c>
      <c r="K5677" s="26" t="e">
        <f t="shared" si="274"/>
        <v>#REF!</v>
      </c>
      <c r="L5677" s="75" t="e">
        <f t="shared" si="273"/>
        <v>#REF!</v>
      </c>
      <c r="O5677" s="13"/>
      <c r="P5677" s="74"/>
      <c r="Q5677" s="26"/>
      <c r="R5677" s="75"/>
    </row>
    <row r="5678" spans="7:18" x14ac:dyDescent="0.25">
      <c r="G5678" s="13"/>
      <c r="H5678" s="13"/>
      <c r="I5678" s="13">
        <v>565.00000000005195</v>
      </c>
      <c r="J5678" s="74">
        <f t="shared" si="272"/>
        <v>23.541666666668831</v>
      </c>
      <c r="K5678" s="26" t="e">
        <f t="shared" si="274"/>
        <v>#REF!</v>
      </c>
      <c r="L5678" s="75" t="e">
        <f t="shared" si="273"/>
        <v>#REF!</v>
      </c>
      <c r="O5678" s="13"/>
      <c r="P5678" s="74"/>
      <c r="Q5678" s="26"/>
      <c r="R5678" s="75"/>
    </row>
    <row r="5679" spans="7:18" x14ac:dyDescent="0.25">
      <c r="G5679" s="13"/>
      <c r="H5679" s="13"/>
      <c r="I5679" s="13">
        <v>565.10000000005198</v>
      </c>
      <c r="J5679" s="74">
        <f t="shared" si="272"/>
        <v>23.545833333335498</v>
      </c>
      <c r="K5679" s="26" t="e">
        <f t="shared" si="274"/>
        <v>#REF!</v>
      </c>
      <c r="L5679" s="75" t="e">
        <f t="shared" si="273"/>
        <v>#REF!</v>
      </c>
      <c r="O5679" s="13"/>
      <c r="P5679" s="74"/>
      <c r="Q5679" s="26"/>
      <c r="R5679" s="75"/>
    </row>
    <row r="5680" spans="7:18" x14ac:dyDescent="0.25">
      <c r="G5680" s="13"/>
      <c r="H5680" s="13"/>
      <c r="I5680" s="13">
        <v>565.200000000052</v>
      </c>
      <c r="J5680" s="74">
        <f t="shared" si="272"/>
        <v>23.550000000002168</v>
      </c>
      <c r="K5680" s="26" t="e">
        <f t="shared" si="274"/>
        <v>#REF!</v>
      </c>
      <c r="L5680" s="75" t="e">
        <f t="shared" si="273"/>
        <v>#REF!</v>
      </c>
      <c r="O5680" s="13"/>
      <c r="P5680" s="74"/>
      <c r="Q5680" s="26"/>
      <c r="R5680" s="75"/>
    </row>
    <row r="5681" spans="7:18" x14ac:dyDescent="0.25">
      <c r="G5681" s="13"/>
      <c r="H5681" s="13"/>
      <c r="I5681" s="13">
        <v>565.30000000005202</v>
      </c>
      <c r="J5681" s="74">
        <f t="shared" si="272"/>
        <v>23.554166666668834</v>
      </c>
      <c r="K5681" s="26" t="e">
        <f t="shared" si="274"/>
        <v>#REF!</v>
      </c>
      <c r="L5681" s="75" t="e">
        <f t="shared" si="273"/>
        <v>#REF!</v>
      </c>
      <c r="O5681" s="13"/>
      <c r="P5681" s="74"/>
      <c r="Q5681" s="26"/>
      <c r="R5681" s="75"/>
    </row>
    <row r="5682" spans="7:18" x14ac:dyDescent="0.25">
      <c r="G5682" s="13"/>
      <c r="H5682" s="13"/>
      <c r="I5682" s="13">
        <v>565.40000000005205</v>
      </c>
      <c r="J5682" s="74">
        <f t="shared" si="272"/>
        <v>23.558333333335501</v>
      </c>
      <c r="K5682" s="26" t="e">
        <f t="shared" si="274"/>
        <v>#REF!</v>
      </c>
      <c r="L5682" s="75" t="e">
        <f t="shared" si="273"/>
        <v>#REF!</v>
      </c>
      <c r="O5682" s="13"/>
      <c r="P5682" s="74"/>
      <c r="Q5682" s="26"/>
      <c r="R5682" s="75"/>
    </row>
    <row r="5683" spans="7:18" x14ac:dyDescent="0.25">
      <c r="G5683" s="13"/>
      <c r="H5683" s="13"/>
      <c r="I5683" s="13">
        <v>565.50000000005195</v>
      </c>
      <c r="J5683" s="74">
        <f t="shared" si="272"/>
        <v>23.562500000002164</v>
      </c>
      <c r="K5683" s="26" t="e">
        <f t="shared" si="274"/>
        <v>#REF!</v>
      </c>
      <c r="L5683" s="75" t="e">
        <f t="shared" si="273"/>
        <v>#REF!</v>
      </c>
      <c r="O5683" s="13"/>
      <c r="P5683" s="74"/>
      <c r="Q5683" s="26"/>
      <c r="R5683" s="75"/>
    </row>
    <row r="5684" spans="7:18" x14ac:dyDescent="0.25">
      <c r="G5684" s="13"/>
      <c r="H5684" s="13"/>
      <c r="I5684" s="13">
        <v>565.60000000005198</v>
      </c>
      <c r="J5684" s="74">
        <f t="shared" si="272"/>
        <v>23.566666666668834</v>
      </c>
      <c r="K5684" s="26" t="e">
        <f t="shared" si="274"/>
        <v>#REF!</v>
      </c>
      <c r="L5684" s="75" t="e">
        <f t="shared" si="273"/>
        <v>#REF!</v>
      </c>
      <c r="O5684" s="13"/>
      <c r="P5684" s="74"/>
      <c r="Q5684" s="26"/>
      <c r="R5684" s="75"/>
    </row>
    <row r="5685" spans="7:18" x14ac:dyDescent="0.25">
      <c r="G5685" s="13"/>
      <c r="H5685" s="13"/>
      <c r="I5685" s="13">
        <v>565.700000000052</v>
      </c>
      <c r="J5685" s="74">
        <f t="shared" si="272"/>
        <v>23.5708333333355</v>
      </c>
      <c r="K5685" s="26" t="e">
        <f t="shared" si="274"/>
        <v>#REF!</v>
      </c>
      <c r="L5685" s="75" t="e">
        <f t="shared" si="273"/>
        <v>#REF!</v>
      </c>
      <c r="O5685" s="13"/>
      <c r="P5685" s="74"/>
      <c r="Q5685" s="26"/>
      <c r="R5685" s="75"/>
    </row>
    <row r="5686" spans="7:18" x14ac:dyDescent="0.25">
      <c r="G5686" s="13"/>
      <c r="H5686" s="13"/>
      <c r="I5686" s="13">
        <v>565.80000000005202</v>
      </c>
      <c r="J5686" s="74">
        <f t="shared" si="272"/>
        <v>23.575000000002166</v>
      </c>
      <c r="K5686" s="26" t="e">
        <f t="shared" si="274"/>
        <v>#REF!</v>
      </c>
      <c r="L5686" s="75" t="e">
        <f t="shared" si="273"/>
        <v>#REF!</v>
      </c>
      <c r="O5686" s="13"/>
      <c r="P5686" s="74"/>
      <c r="Q5686" s="26"/>
      <c r="R5686" s="75"/>
    </row>
    <row r="5687" spans="7:18" x14ac:dyDescent="0.25">
      <c r="G5687" s="13"/>
      <c r="H5687" s="13"/>
      <c r="I5687" s="13">
        <v>565.90000000005205</v>
      </c>
      <c r="J5687" s="74">
        <f t="shared" si="272"/>
        <v>23.579166666668836</v>
      </c>
      <c r="K5687" s="26" t="e">
        <f t="shared" si="274"/>
        <v>#REF!</v>
      </c>
      <c r="L5687" s="75" t="e">
        <f t="shared" si="273"/>
        <v>#REF!</v>
      </c>
      <c r="O5687" s="13"/>
      <c r="P5687" s="74"/>
      <c r="Q5687" s="26"/>
      <c r="R5687" s="75"/>
    </row>
    <row r="5688" spans="7:18" x14ac:dyDescent="0.25">
      <c r="G5688" s="13"/>
      <c r="H5688" s="13"/>
      <c r="I5688" s="13">
        <v>566.00000000005195</v>
      </c>
      <c r="J5688" s="74">
        <f t="shared" si="272"/>
        <v>23.583333333335499</v>
      </c>
      <c r="K5688" s="26" t="e">
        <f t="shared" si="274"/>
        <v>#REF!</v>
      </c>
      <c r="L5688" s="75" t="e">
        <f t="shared" si="273"/>
        <v>#REF!</v>
      </c>
      <c r="O5688" s="13"/>
      <c r="P5688" s="74"/>
      <c r="Q5688" s="26"/>
      <c r="R5688" s="75"/>
    </row>
    <row r="5689" spans="7:18" x14ac:dyDescent="0.25">
      <c r="G5689" s="13"/>
      <c r="H5689" s="13"/>
      <c r="I5689" s="13">
        <v>566.10000000005198</v>
      </c>
      <c r="J5689" s="74">
        <f t="shared" si="272"/>
        <v>23.587500000002166</v>
      </c>
      <c r="K5689" s="26" t="e">
        <f t="shared" si="274"/>
        <v>#REF!</v>
      </c>
      <c r="L5689" s="75" t="e">
        <f t="shared" si="273"/>
        <v>#REF!</v>
      </c>
      <c r="O5689" s="13"/>
      <c r="P5689" s="74"/>
      <c r="Q5689" s="26"/>
      <c r="R5689" s="75"/>
    </row>
    <row r="5690" spans="7:18" x14ac:dyDescent="0.25">
      <c r="G5690" s="13"/>
      <c r="H5690" s="13"/>
      <c r="I5690" s="13">
        <v>566.200000000052</v>
      </c>
      <c r="J5690" s="74">
        <f t="shared" si="272"/>
        <v>23.591666666668832</v>
      </c>
      <c r="K5690" s="26" t="e">
        <f t="shared" si="274"/>
        <v>#REF!</v>
      </c>
      <c r="L5690" s="75" t="e">
        <f t="shared" si="273"/>
        <v>#REF!</v>
      </c>
      <c r="O5690" s="13"/>
      <c r="P5690" s="74"/>
      <c r="Q5690" s="26"/>
      <c r="R5690" s="75"/>
    </row>
    <row r="5691" spans="7:18" x14ac:dyDescent="0.25">
      <c r="G5691" s="13"/>
      <c r="H5691" s="13"/>
      <c r="I5691" s="13">
        <v>566.30000000005202</v>
      </c>
      <c r="J5691" s="74">
        <f t="shared" si="272"/>
        <v>23.595833333335502</v>
      </c>
      <c r="K5691" s="26" t="e">
        <f t="shared" si="274"/>
        <v>#REF!</v>
      </c>
      <c r="L5691" s="75" t="e">
        <f t="shared" si="273"/>
        <v>#REF!</v>
      </c>
      <c r="O5691" s="13"/>
      <c r="P5691" s="74"/>
      <c r="Q5691" s="26"/>
      <c r="R5691" s="75"/>
    </row>
    <row r="5692" spans="7:18" x14ac:dyDescent="0.25">
      <c r="G5692" s="13"/>
      <c r="H5692" s="13"/>
      <c r="I5692" s="13">
        <v>566.40000000005205</v>
      </c>
      <c r="J5692" s="74">
        <f t="shared" si="272"/>
        <v>23.600000000002169</v>
      </c>
      <c r="K5692" s="26" t="e">
        <f t="shared" si="274"/>
        <v>#REF!</v>
      </c>
      <c r="L5692" s="75" t="e">
        <f t="shared" si="273"/>
        <v>#REF!</v>
      </c>
      <c r="O5692" s="13"/>
      <c r="P5692" s="74"/>
      <c r="Q5692" s="26"/>
      <c r="R5692" s="75"/>
    </row>
    <row r="5693" spans="7:18" x14ac:dyDescent="0.25">
      <c r="G5693" s="13"/>
      <c r="H5693" s="13"/>
      <c r="I5693" s="13">
        <v>566.50000000005195</v>
      </c>
      <c r="J5693" s="74">
        <f t="shared" si="272"/>
        <v>23.604166666668831</v>
      </c>
      <c r="K5693" s="26" t="e">
        <f t="shared" si="274"/>
        <v>#REF!</v>
      </c>
      <c r="L5693" s="75" t="e">
        <f t="shared" si="273"/>
        <v>#REF!</v>
      </c>
      <c r="O5693" s="13"/>
      <c r="P5693" s="74"/>
      <c r="Q5693" s="26"/>
      <c r="R5693" s="75"/>
    </row>
    <row r="5694" spans="7:18" x14ac:dyDescent="0.25">
      <c r="G5694" s="13"/>
      <c r="H5694" s="13"/>
      <c r="I5694" s="13">
        <v>566.60000000005198</v>
      </c>
      <c r="J5694" s="74">
        <f t="shared" si="272"/>
        <v>23.608333333335498</v>
      </c>
      <c r="K5694" s="26" t="e">
        <f t="shared" si="274"/>
        <v>#REF!</v>
      </c>
      <c r="L5694" s="75" t="e">
        <f t="shared" si="273"/>
        <v>#REF!</v>
      </c>
      <c r="O5694" s="13"/>
      <c r="P5694" s="74"/>
      <c r="Q5694" s="26"/>
      <c r="R5694" s="75"/>
    </row>
    <row r="5695" spans="7:18" x14ac:dyDescent="0.25">
      <c r="G5695" s="13"/>
      <c r="H5695" s="13"/>
      <c r="I5695" s="13">
        <v>566.700000000052</v>
      </c>
      <c r="J5695" s="74">
        <f t="shared" si="272"/>
        <v>23.612500000002168</v>
      </c>
      <c r="K5695" s="26" t="e">
        <f t="shared" si="274"/>
        <v>#REF!</v>
      </c>
      <c r="L5695" s="75" t="e">
        <f t="shared" si="273"/>
        <v>#REF!</v>
      </c>
      <c r="O5695" s="13"/>
      <c r="P5695" s="74"/>
      <c r="Q5695" s="26"/>
      <c r="R5695" s="75"/>
    </row>
    <row r="5696" spans="7:18" x14ac:dyDescent="0.25">
      <c r="G5696" s="13"/>
      <c r="H5696" s="13"/>
      <c r="I5696" s="13">
        <v>566.80000000005305</v>
      </c>
      <c r="J5696" s="74">
        <f t="shared" si="272"/>
        <v>23.616666666668877</v>
      </c>
      <c r="K5696" s="26" t="e">
        <f t="shared" si="274"/>
        <v>#REF!</v>
      </c>
      <c r="L5696" s="75" t="e">
        <f t="shared" si="273"/>
        <v>#REF!</v>
      </c>
      <c r="O5696" s="13"/>
      <c r="P5696" s="74"/>
      <c r="Q5696" s="26"/>
      <c r="R5696" s="75"/>
    </row>
    <row r="5697" spans="7:18" x14ac:dyDescent="0.25">
      <c r="G5697" s="13"/>
      <c r="H5697" s="13"/>
      <c r="I5697" s="13">
        <v>566.90000000005296</v>
      </c>
      <c r="J5697" s="74">
        <f t="shared" si="272"/>
        <v>23.62083333333554</v>
      </c>
      <c r="K5697" s="26" t="e">
        <f t="shared" si="274"/>
        <v>#REF!</v>
      </c>
      <c r="L5697" s="75" t="e">
        <f t="shared" si="273"/>
        <v>#REF!</v>
      </c>
      <c r="O5697" s="13"/>
      <c r="P5697" s="74"/>
      <c r="Q5697" s="26"/>
      <c r="R5697" s="75"/>
    </row>
    <row r="5698" spans="7:18" x14ac:dyDescent="0.25">
      <c r="G5698" s="13"/>
      <c r="H5698" s="13"/>
      <c r="I5698" s="13">
        <v>567.00000000005298</v>
      </c>
      <c r="J5698" s="74">
        <f t="shared" si="272"/>
        <v>23.625000000002206</v>
      </c>
      <c r="K5698" s="26" t="e">
        <f t="shared" si="274"/>
        <v>#REF!</v>
      </c>
      <c r="L5698" s="75" t="e">
        <f t="shared" si="273"/>
        <v>#REF!</v>
      </c>
      <c r="O5698" s="13"/>
      <c r="P5698" s="74"/>
      <c r="Q5698" s="26"/>
      <c r="R5698" s="75"/>
    </row>
    <row r="5699" spans="7:18" x14ac:dyDescent="0.25">
      <c r="G5699" s="13"/>
      <c r="H5699" s="13"/>
      <c r="I5699" s="13">
        <v>567.100000000053</v>
      </c>
      <c r="J5699" s="74">
        <f t="shared" ref="J5699:J5762" si="275">I5699/24</f>
        <v>23.629166666668876</v>
      </c>
      <c r="K5699" s="26" t="e">
        <f t="shared" si="274"/>
        <v>#REF!</v>
      </c>
      <c r="L5699" s="75" t="e">
        <f t="shared" ref="L5699:L5762" si="276">K5699-K5698</f>
        <v>#REF!</v>
      </c>
      <c r="O5699" s="13"/>
      <c r="P5699" s="74"/>
      <c r="Q5699" s="26"/>
      <c r="R5699" s="75"/>
    </row>
    <row r="5700" spans="7:18" x14ac:dyDescent="0.25">
      <c r="G5700" s="13"/>
      <c r="H5700" s="13"/>
      <c r="I5700" s="13">
        <v>567.20000000005302</v>
      </c>
      <c r="J5700" s="74">
        <f t="shared" si="275"/>
        <v>23.633333333335543</v>
      </c>
      <c r="K5700" s="26" t="e">
        <f t="shared" si="274"/>
        <v>#REF!</v>
      </c>
      <c r="L5700" s="75" t="e">
        <f t="shared" si="276"/>
        <v>#REF!</v>
      </c>
      <c r="O5700" s="13"/>
      <c r="P5700" s="74"/>
      <c r="Q5700" s="26"/>
      <c r="R5700" s="75"/>
    </row>
    <row r="5701" spans="7:18" x14ac:dyDescent="0.25">
      <c r="G5701" s="13"/>
      <c r="H5701" s="13"/>
      <c r="I5701" s="13">
        <v>567.30000000005305</v>
      </c>
      <c r="J5701" s="74">
        <f t="shared" si="275"/>
        <v>23.637500000002209</v>
      </c>
      <c r="K5701" s="26" t="e">
        <f t="shared" si="274"/>
        <v>#REF!</v>
      </c>
      <c r="L5701" s="75" t="e">
        <f t="shared" si="276"/>
        <v>#REF!</v>
      </c>
      <c r="O5701" s="13"/>
      <c r="P5701" s="74"/>
      <c r="Q5701" s="26"/>
      <c r="R5701" s="75"/>
    </row>
    <row r="5702" spans="7:18" x14ac:dyDescent="0.25">
      <c r="G5702" s="13"/>
      <c r="H5702" s="13"/>
      <c r="I5702" s="13">
        <v>567.40000000005296</v>
      </c>
      <c r="J5702" s="74">
        <f t="shared" si="275"/>
        <v>23.641666666668872</v>
      </c>
      <c r="K5702" s="26" t="e">
        <f t="shared" si="274"/>
        <v>#REF!</v>
      </c>
      <c r="L5702" s="75" t="e">
        <f t="shared" si="276"/>
        <v>#REF!</v>
      </c>
      <c r="O5702" s="13"/>
      <c r="P5702" s="74"/>
      <c r="Q5702" s="26"/>
      <c r="R5702" s="75"/>
    </row>
    <row r="5703" spans="7:18" x14ac:dyDescent="0.25">
      <c r="G5703" s="13"/>
      <c r="H5703" s="13"/>
      <c r="I5703" s="13">
        <v>567.50000000005298</v>
      </c>
      <c r="J5703" s="74">
        <f t="shared" si="275"/>
        <v>23.645833333335542</v>
      </c>
      <c r="K5703" s="26" t="e">
        <f t="shared" si="274"/>
        <v>#REF!</v>
      </c>
      <c r="L5703" s="75" t="e">
        <f t="shared" si="276"/>
        <v>#REF!</v>
      </c>
      <c r="O5703" s="13"/>
      <c r="P5703" s="74"/>
      <c r="Q5703" s="26"/>
      <c r="R5703" s="75"/>
    </row>
    <row r="5704" spans="7:18" x14ac:dyDescent="0.25">
      <c r="G5704" s="13"/>
      <c r="H5704" s="13"/>
      <c r="I5704" s="13">
        <v>567.600000000053</v>
      </c>
      <c r="J5704" s="74">
        <f t="shared" si="275"/>
        <v>23.650000000002208</v>
      </c>
      <c r="K5704" s="26" t="e">
        <f t="shared" si="274"/>
        <v>#REF!</v>
      </c>
      <c r="L5704" s="75" t="e">
        <f t="shared" si="276"/>
        <v>#REF!</v>
      </c>
      <c r="O5704" s="13"/>
      <c r="P5704" s="74"/>
      <c r="Q5704" s="26"/>
      <c r="R5704" s="75"/>
    </row>
    <row r="5705" spans="7:18" x14ac:dyDescent="0.25">
      <c r="G5705" s="13"/>
      <c r="H5705" s="13"/>
      <c r="I5705" s="13">
        <v>567.70000000005302</v>
      </c>
      <c r="J5705" s="74">
        <f t="shared" si="275"/>
        <v>23.654166666668875</v>
      </c>
      <c r="K5705" s="26" t="e">
        <f t="shared" si="274"/>
        <v>#REF!</v>
      </c>
      <c r="L5705" s="75" t="e">
        <f t="shared" si="276"/>
        <v>#REF!</v>
      </c>
      <c r="O5705" s="13"/>
      <c r="P5705" s="74"/>
      <c r="Q5705" s="26"/>
      <c r="R5705" s="75"/>
    </row>
    <row r="5706" spans="7:18" x14ac:dyDescent="0.25">
      <c r="G5706" s="13"/>
      <c r="H5706" s="13"/>
      <c r="I5706" s="13">
        <v>567.80000000005305</v>
      </c>
      <c r="J5706" s="74">
        <f t="shared" si="275"/>
        <v>23.658333333335545</v>
      </c>
      <c r="K5706" s="26" t="e">
        <f t="shared" si="274"/>
        <v>#REF!</v>
      </c>
      <c r="L5706" s="75" t="e">
        <f t="shared" si="276"/>
        <v>#REF!</v>
      </c>
      <c r="O5706" s="13"/>
      <c r="P5706" s="74"/>
      <c r="Q5706" s="26"/>
      <c r="R5706" s="75"/>
    </row>
    <row r="5707" spans="7:18" x14ac:dyDescent="0.25">
      <c r="G5707" s="13"/>
      <c r="H5707" s="13"/>
      <c r="I5707" s="13">
        <v>567.90000000005296</v>
      </c>
      <c r="J5707" s="74">
        <f t="shared" si="275"/>
        <v>23.662500000002208</v>
      </c>
      <c r="K5707" s="26" t="e">
        <f t="shared" si="274"/>
        <v>#REF!</v>
      </c>
      <c r="L5707" s="75" t="e">
        <f t="shared" si="276"/>
        <v>#REF!</v>
      </c>
      <c r="O5707" s="13"/>
      <c r="P5707" s="74"/>
      <c r="Q5707" s="26"/>
      <c r="R5707" s="75"/>
    </row>
    <row r="5708" spans="7:18" x14ac:dyDescent="0.25">
      <c r="G5708" s="13"/>
      <c r="H5708" s="13"/>
      <c r="I5708" s="13">
        <v>568.00000000005298</v>
      </c>
      <c r="J5708" s="74">
        <f t="shared" si="275"/>
        <v>23.666666666668874</v>
      </c>
      <c r="K5708" s="26" t="e">
        <f t="shared" si="274"/>
        <v>#REF!</v>
      </c>
      <c r="L5708" s="75" t="e">
        <f t="shared" si="276"/>
        <v>#REF!</v>
      </c>
      <c r="O5708" s="13"/>
      <c r="P5708" s="74"/>
      <c r="Q5708" s="26"/>
      <c r="R5708" s="75"/>
    </row>
    <row r="5709" spans="7:18" x14ac:dyDescent="0.25">
      <c r="G5709" s="13"/>
      <c r="H5709" s="13"/>
      <c r="I5709" s="13">
        <v>568.100000000053</v>
      </c>
      <c r="J5709" s="74">
        <f t="shared" si="275"/>
        <v>23.670833333335541</v>
      </c>
      <c r="K5709" s="26" t="e">
        <f t="shared" si="274"/>
        <v>#REF!</v>
      </c>
      <c r="L5709" s="75" t="e">
        <f t="shared" si="276"/>
        <v>#REF!</v>
      </c>
      <c r="O5709" s="13"/>
      <c r="P5709" s="74"/>
      <c r="Q5709" s="26"/>
      <c r="R5709" s="75"/>
    </row>
    <row r="5710" spans="7:18" x14ac:dyDescent="0.25">
      <c r="G5710" s="13"/>
      <c r="H5710" s="13"/>
      <c r="I5710" s="13">
        <v>568.20000000005302</v>
      </c>
      <c r="J5710" s="74">
        <f t="shared" si="275"/>
        <v>23.67500000000221</v>
      </c>
      <c r="K5710" s="26" t="e">
        <f t="shared" si="274"/>
        <v>#REF!</v>
      </c>
      <c r="L5710" s="75" t="e">
        <f t="shared" si="276"/>
        <v>#REF!</v>
      </c>
      <c r="O5710" s="13"/>
      <c r="P5710" s="74"/>
      <c r="Q5710" s="26"/>
      <c r="R5710" s="75"/>
    </row>
    <row r="5711" spans="7:18" x14ac:dyDescent="0.25">
      <c r="G5711" s="13"/>
      <c r="H5711" s="13"/>
      <c r="I5711" s="13">
        <v>568.30000000005305</v>
      </c>
      <c r="J5711" s="74">
        <f t="shared" si="275"/>
        <v>23.679166666668877</v>
      </c>
      <c r="K5711" s="26" t="e">
        <f t="shared" si="274"/>
        <v>#REF!</v>
      </c>
      <c r="L5711" s="75" t="e">
        <f t="shared" si="276"/>
        <v>#REF!</v>
      </c>
      <c r="O5711" s="13"/>
      <c r="P5711" s="74"/>
      <c r="Q5711" s="26"/>
      <c r="R5711" s="75"/>
    </row>
    <row r="5712" spans="7:18" x14ac:dyDescent="0.25">
      <c r="G5712" s="13"/>
      <c r="H5712" s="13"/>
      <c r="I5712" s="13">
        <v>568.40000000005296</v>
      </c>
      <c r="J5712" s="74">
        <f t="shared" si="275"/>
        <v>23.68333333333554</v>
      </c>
      <c r="K5712" s="26" t="e">
        <f t="shared" si="274"/>
        <v>#REF!</v>
      </c>
      <c r="L5712" s="75" t="e">
        <f t="shared" si="276"/>
        <v>#REF!</v>
      </c>
      <c r="O5712" s="13"/>
      <c r="P5712" s="74"/>
      <c r="Q5712" s="26"/>
      <c r="R5712" s="75"/>
    </row>
    <row r="5713" spans="7:18" x14ac:dyDescent="0.25">
      <c r="G5713" s="13"/>
      <c r="H5713" s="13"/>
      <c r="I5713" s="13">
        <v>568.50000000005298</v>
      </c>
      <c r="J5713" s="74">
        <f t="shared" si="275"/>
        <v>23.687500000002206</v>
      </c>
      <c r="K5713" s="26" t="e">
        <f t="shared" si="274"/>
        <v>#REF!</v>
      </c>
      <c r="L5713" s="75" t="e">
        <f t="shared" si="276"/>
        <v>#REF!</v>
      </c>
      <c r="O5713" s="13"/>
      <c r="P5713" s="74"/>
      <c r="Q5713" s="26"/>
      <c r="R5713" s="75"/>
    </row>
    <row r="5714" spans="7:18" x14ac:dyDescent="0.25">
      <c r="G5714" s="13"/>
      <c r="H5714" s="13"/>
      <c r="I5714" s="13">
        <v>568.600000000053</v>
      </c>
      <c r="J5714" s="74">
        <f t="shared" si="275"/>
        <v>23.691666666668876</v>
      </c>
      <c r="K5714" s="26" t="e">
        <f t="shared" si="274"/>
        <v>#REF!</v>
      </c>
      <c r="L5714" s="75" t="e">
        <f t="shared" si="276"/>
        <v>#REF!</v>
      </c>
      <c r="O5714" s="13"/>
      <c r="P5714" s="74"/>
      <c r="Q5714" s="26"/>
      <c r="R5714" s="75"/>
    </row>
    <row r="5715" spans="7:18" x14ac:dyDescent="0.25">
      <c r="G5715" s="13"/>
      <c r="H5715" s="13"/>
      <c r="I5715" s="13">
        <v>568.70000000005302</v>
      </c>
      <c r="J5715" s="74">
        <f t="shared" si="275"/>
        <v>23.695833333335543</v>
      </c>
      <c r="K5715" s="26" t="e">
        <f t="shared" si="274"/>
        <v>#REF!</v>
      </c>
      <c r="L5715" s="75" t="e">
        <f t="shared" si="276"/>
        <v>#REF!</v>
      </c>
      <c r="O5715" s="13"/>
      <c r="P5715" s="74"/>
      <c r="Q5715" s="26"/>
      <c r="R5715" s="75"/>
    </row>
    <row r="5716" spans="7:18" x14ac:dyDescent="0.25">
      <c r="G5716" s="13"/>
      <c r="H5716" s="13"/>
      <c r="I5716" s="13">
        <v>568.80000000005305</v>
      </c>
      <c r="J5716" s="74">
        <f t="shared" si="275"/>
        <v>23.700000000002209</v>
      </c>
      <c r="K5716" s="26" t="e">
        <f t="shared" si="274"/>
        <v>#REF!</v>
      </c>
      <c r="L5716" s="75" t="e">
        <f t="shared" si="276"/>
        <v>#REF!</v>
      </c>
      <c r="O5716" s="13"/>
      <c r="P5716" s="74"/>
      <c r="Q5716" s="26"/>
      <c r="R5716" s="75"/>
    </row>
    <row r="5717" spans="7:18" x14ac:dyDescent="0.25">
      <c r="G5717" s="13"/>
      <c r="H5717" s="13"/>
      <c r="I5717" s="13">
        <v>568.90000000005296</v>
      </c>
      <c r="J5717" s="74">
        <f t="shared" si="275"/>
        <v>23.704166666668872</v>
      </c>
      <c r="K5717" s="26" t="e">
        <f t="shared" si="274"/>
        <v>#REF!</v>
      </c>
      <c r="L5717" s="75" t="e">
        <f t="shared" si="276"/>
        <v>#REF!</v>
      </c>
      <c r="O5717" s="13"/>
      <c r="P5717" s="74"/>
      <c r="Q5717" s="26"/>
      <c r="R5717" s="75"/>
    </row>
    <row r="5718" spans="7:18" x14ac:dyDescent="0.25">
      <c r="G5718" s="13"/>
      <c r="H5718" s="13"/>
      <c r="I5718" s="13">
        <v>569.00000000005298</v>
      </c>
      <c r="J5718" s="74">
        <f t="shared" si="275"/>
        <v>23.708333333335542</v>
      </c>
      <c r="K5718" s="26" t="e">
        <f t="shared" si="274"/>
        <v>#REF!</v>
      </c>
      <c r="L5718" s="75" t="e">
        <f t="shared" si="276"/>
        <v>#REF!</v>
      </c>
      <c r="O5718" s="13"/>
      <c r="P5718" s="74"/>
      <c r="Q5718" s="26"/>
      <c r="R5718" s="75"/>
    </row>
    <row r="5719" spans="7:18" x14ac:dyDescent="0.25">
      <c r="G5719" s="13"/>
      <c r="H5719" s="13"/>
      <c r="I5719" s="13">
        <v>569.100000000053</v>
      </c>
      <c r="J5719" s="74">
        <f t="shared" si="275"/>
        <v>23.712500000002208</v>
      </c>
      <c r="K5719" s="26" t="e">
        <f t="shared" si="274"/>
        <v>#REF!</v>
      </c>
      <c r="L5719" s="75" t="e">
        <f t="shared" si="276"/>
        <v>#REF!</v>
      </c>
      <c r="O5719" s="13"/>
      <c r="P5719" s="74"/>
      <c r="Q5719" s="26"/>
      <c r="R5719" s="75"/>
    </row>
    <row r="5720" spans="7:18" x14ac:dyDescent="0.25">
      <c r="G5720" s="13"/>
      <c r="H5720" s="13"/>
      <c r="I5720" s="13">
        <v>569.20000000005302</v>
      </c>
      <c r="J5720" s="74">
        <f t="shared" si="275"/>
        <v>23.716666666668875</v>
      </c>
      <c r="K5720" s="26" t="e">
        <f t="shared" si="274"/>
        <v>#REF!</v>
      </c>
      <c r="L5720" s="75" t="e">
        <f t="shared" si="276"/>
        <v>#REF!</v>
      </c>
      <c r="O5720" s="13"/>
      <c r="P5720" s="74"/>
      <c r="Q5720" s="26"/>
      <c r="R5720" s="75"/>
    </row>
    <row r="5721" spans="7:18" x14ac:dyDescent="0.25">
      <c r="G5721" s="13"/>
      <c r="H5721" s="13"/>
      <c r="I5721" s="13">
        <v>569.30000000005305</v>
      </c>
      <c r="J5721" s="74">
        <f t="shared" si="275"/>
        <v>23.720833333335545</v>
      </c>
      <c r="K5721" s="26" t="e">
        <f t="shared" si="274"/>
        <v>#REF!</v>
      </c>
      <c r="L5721" s="75" t="e">
        <f t="shared" si="276"/>
        <v>#REF!</v>
      </c>
      <c r="O5721" s="13"/>
      <c r="P5721" s="74"/>
      <c r="Q5721" s="26"/>
      <c r="R5721" s="75"/>
    </row>
    <row r="5722" spans="7:18" x14ac:dyDescent="0.25">
      <c r="G5722" s="13"/>
      <c r="H5722" s="13"/>
      <c r="I5722" s="13">
        <v>569.40000000005296</v>
      </c>
      <c r="J5722" s="74">
        <f t="shared" si="275"/>
        <v>23.725000000002208</v>
      </c>
      <c r="K5722" s="26" t="e">
        <f t="shared" si="274"/>
        <v>#REF!</v>
      </c>
      <c r="L5722" s="75" t="e">
        <f t="shared" si="276"/>
        <v>#REF!</v>
      </c>
      <c r="O5722" s="13"/>
      <c r="P5722" s="74"/>
      <c r="Q5722" s="26"/>
      <c r="R5722" s="75"/>
    </row>
    <row r="5723" spans="7:18" x14ac:dyDescent="0.25">
      <c r="G5723" s="13"/>
      <c r="H5723" s="13"/>
      <c r="I5723" s="13">
        <v>569.50000000005298</v>
      </c>
      <c r="J5723" s="74">
        <f t="shared" si="275"/>
        <v>23.729166666668874</v>
      </c>
      <c r="K5723" s="26" t="e">
        <f t="shared" si="274"/>
        <v>#REF!</v>
      </c>
      <c r="L5723" s="75" t="e">
        <f t="shared" si="276"/>
        <v>#REF!</v>
      </c>
      <c r="O5723" s="13"/>
      <c r="P5723" s="74"/>
      <c r="Q5723" s="26"/>
      <c r="R5723" s="75"/>
    </row>
    <row r="5724" spans="7:18" x14ac:dyDescent="0.25">
      <c r="G5724" s="13"/>
      <c r="H5724" s="13"/>
      <c r="I5724" s="13">
        <v>569.600000000053</v>
      </c>
      <c r="J5724" s="74">
        <f t="shared" si="275"/>
        <v>23.733333333335541</v>
      </c>
      <c r="K5724" s="26" t="e">
        <f t="shared" ref="K5724:K5787" si="277">100%-EXP(-I5724/24*$B$10)</f>
        <v>#REF!</v>
      </c>
      <c r="L5724" s="75" t="e">
        <f t="shared" si="276"/>
        <v>#REF!</v>
      </c>
      <c r="O5724" s="13"/>
      <c r="P5724" s="74"/>
      <c r="Q5724" s="26"/>
      <c r="R5724" s="75"/>
    </row>
    <row r="5725" spans="7:18" x14ac:dyDescent="0.25">
      <c r="G5725" s="13"/>
      <c r="H5725" s="13"/>
      <c r="I5725" s="13">
        <v>569.70000000005302</v>
      </c>
      <c r="J5725" s="74">
        <f t="shared" si="275"/>
        <v>23.73750000000221</v>
      </c>
      <c r="K5725" s="26" t="e">
        <f t="shared" si="277"/>
        <v>#REF!</v>
      </c>
      <c r="L5725" s="75" t="e">
        <f t="shared" si="276"/>
        <v>#REF!</v>
      </c>
      <c r="O5725" s="13"/>
      <c r="P5725" s="74"/>
      <c r="Q5725" s="26"/>
      <c r="R5725" s="75"/>
    </row>
    <row r="5726" spans="7:18" x14ac:dyDescent="0.25">
      <c r="G5726" s="13"/>
      <c r="H5726" s="13"/>
      <c r="I5726" s="13">
        <v>569.80000000005305</v>
      </c>
      <c r="J5726" s="74">
        <f t="shared" si="275"/>
        <v>23.741666666668877</v>
      </c>
      <c r="K5726" s="26" t="e">
        <f t="shared" si="277"/>
        <v>#REF!</v>
      </c>
      <c r="L5726" s="75" t="e">
        <f t="shared" si="276"/>
        <v>#REF!</v>
      </c>
      <c r="O5726" s="13"/>
      <c r="P5726" s="74"/>
      <c r="Q5726" s="26"/>
      <c r="R5726" s="75"/>
    </row>
    <row r="5727" spans="7:18" x14ac:dyDescent="0.25">
      <c r="G5727" s="13"/>
      <c r="H5727" s="13"/>
      <c r="I5727" s="13">
        <v>569.90000000005296</v>
      </c>
      <c r="J5727" s="74">
        <f t="shared" si="275"/>
        <v>23.74583333333554</v>
      </c>
      <c r="K5727" s="26" t="e">
        <f t="shared" si="277"/>
        <v>#REF!</v>
      </c>
      <c r="L5727" s="75" t="e">
        <f t="shared" si="276"/>
        <v>#REF!</v>
      </c>
      <c r="O5727" s="13"/>
      <c r="P5727" s="74"/>
      <c r="Q5727" s="26"/>
      <c r="R5727" s="75"/>
    </row>
    <row r="5728" spans="7:18" x14ac:dyDescent="0.25">
      <c r="G5728" s="13"/>
      <c r="H5728" s="13"/>
      <c r="I5728" s="13">
        <v>570.00000000005298</v>
      </c>
      <c r="J5728" s="74">
        <f t="shared" si="275"/>
        <v>23.750000000002206</v>
      </c>
      <c r="K5728" s="26" t="e">
        <f t="shared" si="277"/>
        <v>#REF!</v>
      </c>
      <c r="L5728" s="75" t="e">
        <f t="shared" si="276"/>
        <v>#REF!</v>
      </c>
      <c r="O5728" s="13"/>
      <c r="P5728" s="74"/>
      <c r="Q5728" s="26"/>
      <c r="R5728" s="75"/>
    </row>
    <row r="5729" spans="7:18" x14ac:dyDescent="0.25">
      <c r="G5729" s="13"/>
      <c r="H5729" s="13"/>
      <c r="I5729" s="13">
        <v>570.100000000053</v>
      </c>
      <c r="J5729" s="74">
        <f t="shared" si="275"/>
        <v>23.754166666668876</v>
      </c>
      <c r="K5729" s="26" t="e">
        <f t="shared" si="277"/>
        <v>#REF!</v>
      </c>
      <c r="L5729" s="75" t="e">
        <f t="shared" si="276"/>
        <v>#REF!</v>
      </c>
      <c r="O5729" s="13"/>
      <c r="P5729" s="74"/>
      <c r="Q5729" s="26"/>
      <c r="R5729" s="75"/>
    </row>
    <row r="5730" spans="7:18" x14ac:dyDescent="0.25">
      <c r="G5730" s="13"/>
      <c r="H5730" s="13"/>
      <c r="I5730" s="13">
        <v>570.20000000005302</v>
      </c>
      <c r="J5730" s="74">
        <f t="shared" si="275"/>
        <v>23.758333333335543</v>
      </c>
      <c r="K5730" s="26" t="e">
        <f t="shared" si="277"/>
        <v>#REF!</v>
      </c>
      <c r="L5730" s="75" t="e">
        <f t="shared" si="276"/>
        <v>#REF!</v>
      </c>
      <c r="O5730" s="13"/>
      <c r="P5730" s="74"/>
      <c r="Q5730" s="26"/>
      <c r="R5730" s="75"/>
    </row>
    <row r="5731" spans="7:18" x14ac:dyDescent="0.25">
      <c r="G5731" s="13"/>
      <c r="H5731" s="13"/>
      <c r="I5731" s="13">
        <v>570.30000000005305</v>
      </c>
      <c r="J5731" s="74">
        <f t="shared" si="275"/>
        <v>23.762500000002209</v>
      </c>
      <c r="K5731" s="26" t="e">
        <f t="shared" si="277"/>
        <v>#REF!</v>
      </c>
      <c r="L5731" s="75" t="e">
        <f t="shared" si="276"/>
        <v>#REF!</v>
      </c>
      <c r="O5731" s="13"/>
      <c r="P5731" s="74"/>
      <c r="Q5731" s="26"/>
      <c r="R5731" s="75"/>
    </row>
    <row r="5732" spans="7:18" x14ac:dyDescent="0.25">
      <c r="G5732" s="13"/>
      <c r="H5732" s="13"/>
      <c r="I5732" s="13">
        <v>570.40000000005296</v>
      </c>
      <c r="J5732" s="74">
        <f t="shared" si="275"/>
        <v>23.766666666668872</v>
      </c>
      <c r="K5732" s="26" t="e">
        <f t="shared" si="277"/>
        <v>#REF!</v>
      </c>
      <c r="L5732" s="75" t="e">
        <f t="shared" si="276"/>
        <v>#REF!</v>
      </c>
      <c r="O5732" s="13"/>
      <c r="P5732" s="74"/>
      <c r="Q5732" s="26"/>
      <c r="R5732" s="75"/>
    </row>
    <row r="5733" spans="7:18" x14ac:dyDescent="0.25">
      <c r="G5733" s="13"/>
      <c r="H5733" s="13"/>
      <c r="I5733" s="13">
        <v>570.50000000005298</v>
      </c>
      <c r="J5733" s="74">
        <f t="shared" si="275"/>
        <v>23.770833333335542</v>
      </c>
      <c r="K5733" s="26" t="e">
        <f t="shared" si="277"/>
        <v>#REF!</v>
      </c>
      <c r="L5733" s="75" t="e">
        <f t="shared" si="276"/>
        <v>#REF!</v>
      </c>
      <c r="O5733" s="13"/>
      <c r="P5733" s="74"/>
      <c r="Q5733" s="26"/>
      <c r="R5733" s="75"/>
    </row>
    <row r="5734" spans="7:18" x14ac:dyDescent="0.25">
      <c r="G5734" s="13"/>
      <c r="H5734" s="13"/>
      <c r="I5734" s="13">
        <v>570.600000000053</v>
      </c>
      <c r="J5734" s="74">
        <f t="shared" si="275"/>
        <v>23.775000000002208</v>
      </c>
      <c r="K5734" s="26" t="e">
        <f t="shared" si="277"/>
        <v>#REF!</v>
      </c>
      <c r="L5734" s="75" t="e">
        <f t="shared" si="276"/>
        <v>#REF!</v>
      </c>
      <c r="O5734" s="13"/>
      <c r="P5734" s="74"/>
      <c r="Q5734" s="26"/>
      <c r="R5734" s="75"/>
    </row>
    <row r="5735" spans="7:18" x14ac:dyDescent="0.25">
      <c r="G5735" s="13"/>
      <c r="H5735" s="13"/>
      <c r="I5735" s="13">
        <v>570.70000000005302</v>
      </c>
      <c r="J5735" s="74">
        <f t="shared" si="275"/>
        <v>23.779166666668875</v>
      </c>
      <c r="K5735" s="26" t="e">
        <f t="shared" si="277"/>
        <v>#REF!</v>
      </c>
      <c r="L5735" s="75" t="e">
        <f t="shared" si="276"/>
        <v>#REF!</v>
      </c>
      <c r="O5735" s="13"/>
      <c r="P5735" s="74"/>
      <c r="Q5735" s="26"/>
      <c r="R5735" s="75"/>
    </row>
    <row r="5736" spans="7:18" x14ac:dyDescent="0.25">
      <c r="G5736" s="13"/>
      <c r="H5736" s="13"/>
      <c r="I5736" s="13">
        <v>570.80000000005305</v>
      </c>
      <c r="J5736" s="74">
        <f t="shared" si="275"/>
        <v>23.783333333335545</v>
      </c>
      <c r="K5736" s="26" t="e">
        <f t="shared" si="277"/>
        <v>#REF!</v>
      </c>
      <c r="L5736" s="75" t="e">
        <f t="shared" si="276"/>
        <v>#REF!</v>
      </c>
      <c r="O5736" s="13"/>
      <c r="P5736" s="74"/>
      <c r="Q5736" s="26"/>
      <c r="R5736" s="75"/>
    </row>
    <row r="5737" spans="7:18" x14ac:dyDescent="0.25">
      <c r="G5737" s="13"/>
      <c r="H5737" s="13"/>
      <c r="I5737" s="13">
        <v>570.90000000005296</v>
      </c>
      <c r="J5737" s="74">
        <f t="shared" si="275"/>
        <v>23.787500000002208</v>
      </c>
      <c r="K5737" s="26" t="e">
        <f t="shared" si="277"/>
        <v>#REF!</v>
      </c>
      <c r="L5737" s="75" t="e">
        <f t="shared" si="276"/>
        <v>#REF!</v>
      </c>
      <c r="O5737" s="13"/>
      <c r="P5737" s="74"/>
      <c r="Q5737" s="26"/>
      <c r="R5737" s="75"/>
    </row>
    <row r="5738" spans="7:18" x14ac:dyDescent="0.25">
      <c r="G5738" s="13"/>
      <c r="H5738" s="13"/>
      <c r="I5738" s="13">
        <v>571.00000000005298</v>
      </c>
      <c r="J5738" s="74">
        <f t="shared" si="275"/>
        <v>23.791666666668874</v>
      </c>
      <c r="K5738" s="26" t="e">
        <f t="shared" si="277"/>
        <v>#REF!</v>
      </c>
      <c r="L5738" s="75" t="e">
        <f t="shared" si="276"/>
        <v>#REF!</v>
      </c>
      <c r="O5738" s="13"/>
      <c r="P5738" s="74"/>
      <c r="Q5738" s="26"/>
      <c r="R5738" s="75"/>
    </row>
    <row r="5739" spans="7:18" x14ac:dyDescent="0.25">
      <c r="G5739" s="13"/>
      <c r="H5739" s="13"/>
      <c r="I5739" s="13">
        <v>571.100000000053</v>
      </c>
      <c r="J5739" s="74">
        <f t="shared" si="275"/>
        <v>23.795833333335541</v>
      </c>
      <c r="K5739" s="26" t="e">
        <f t="shared" si="277"/>
        <v>#REF!</v>
      </c>
      <c r="L5739" s="75" t="e">
        <f t="shared" si="276"/>
        <v>#REF!</v>
      </c>
      <c r="O5739" s="13"/>
      <c r="P5739" s="74"/>
      <c r="Q5739" s="26"/>
      <c r="R5739" s="75"/>
    </row>
    <row r="5740" spans="7:18" x14ac:dyDescent="0.25">
      <c r="G5740" s="13"/>
      <c r="H5740" s="13"/>
      <c r="I5740" s="13">
        <v>571.20000000005405</v>
      </c>
      <c r="J5740" s="74">
        <f t="shared" si="275"/>
        <v>23.800000000002253</v>
      </c>
      <c r="K5740" s="26" t="e">
        <f t="shared" si="277"/>
        <v>#REF!</v>
      </c>
      <c r="L5740" s="75" t="e">
        <f t="shared" si="276"/>
        <v>#REF!</v>
      </c>
      <c r="O5740" s="13"/>
      <c r="P5740" s="74"/>
      <c r="Q5740" s="26"/>
      <c r="R5740" s="75"/>
    </row>
    <row r="5741" spans="7:18" x14ac:dyDescent="0.25">
      <c r="G5741" s="13"/>
      <c r="H5741" s="13"/>
      <c r="I5741" s="13">
        <v>571.30000000005396</v>
      </c>
      <c r="J5741" s="74">
        <f t="shared" si="275"/>
        <v>23.804166666668916</v>
      </c>
      <c r="K5741" s="26" t="e">
        <f t="shared" si="277"/>
        <v>#REF!</v>
      </c>
      <c r="L5741" s="75" t="e">
        <f t="shared" si="276"/>
        <v>#REF!</v>
      </c>
      <c r="O5741" s="13"/>
      <c r="P5741" s="74"/>
      <c r="Q5741" s="26"/>
      <c r="R5741" s="75"/>
    </row>
    <row r="5742" spans="7:18" x14ac:dyDescent="0.25">
      <c r="G5742" s="13"/>
      <c r="H5742" s="13"/>
      <c r="I5742" s="13">
        <v>571.40000000005398</v>
      </c>
      <c r="J5742" s="74">
        <f t="shared" si="275"/>
        <v>23.808333333335582</v>
      </c>
      <c r="K5742" s="26" t="e">
        <f t="shared" si="277"/>
        <v>#REF!</v>
      </c>
      <c r="L5742" s="75" t="e">
        <f t="shared" si="276"/>
        <v>#REF!</v>
      </c>
      <c r="O5742" s="13"/>
      <c r="P5742" s="74"/>
      <c r="Q5742" s="26"/>
      <c r="R5742" s="75"/>
    </row>
    <row r="5743" spans="7:18" x14ac:dyDescent="0.25">
      <c r="G5743" s="13"/>
      <c r="H5743" s="13"/>
      <c r="I5743" s="13">
        <v>571.500000000054</v>
      </c>
      <c r="J5743" s="74">
        <f t="shared" si="275"/>
        <v>23.812500000002249</v>
      </c>
      <c r="K5743" s="26" t="e">
        <f t="shared" si="277"/>
        <v>#REF!</v>
      </c>
      <c r="L5743" s="75" t="e">
        <f t="shared" si="276"/>
        <v>#REF!</v>
      </c>
      <c r="O5743" s="13"/>
      <c r="P5743" s="74"/>
      <c r="Q5743" s="26"/>
      <c r="R5743" s="75"/>
    </row>
    <row r="5744" spans="7:18" x14ac:dyDescent="0.25">
      <c r="G5744" s="13"/>
      <c r="H5744" s="13"/>
      <c r="I5744" s="13">
        <v>571.60000000005402</v>
      </c>
      <c r="J5744" s="74">
        <f t="shared" si="275"/>
        <v>23.816666666668919</v>
      </c>
      <c r="K5744" s="26" t="e">
        <f t="shared" si="277"/>
        <v>#REF!</v>
      </c>
      <c r="L5744" s="75" t="e">
        <f t="shared" si="276"/>
        <v>#REF!</v>
      </c>
      <c r="O5744" s="13"/>
      <c r="P5744" s="74"/>
      <c r="Q5744" s="26"/>
      <c r="R5744" s="75"/>
    </row>
    <row r="5745" spans="7:18" x14ac:dyDescent="0.25">
      <c r="G5745" s="13"/>
      <c r="H5745" s="13"/>
      <c r="I5745" s="13">
        <v>571.70000000005405</v>
      </c>
      <c r="J5745" s="74">
        <f t="shared" si="275"/>
        <v>23.820833333335585</v>
      </c>
      <c r="K5745" s="26" t="e">
        <f t="shared" si="277"/>
        <v>#REF!</v>
      </c>
      <c r="L5745" s="75" t="e">
        <f t="shared" si="276"/>
        <v>#REF!</v>
      </c>
      <c r="O5745" s="13"/>
      <c r="P5745" s="74"/>
      <c r="Q5745" s="26"/>
      <c r="R5745" s="75"/>
    </row>
    <row r="5746" spans="7:18" x14ac:dyDescent="0.25">
      <c r="G5746" s="13"/>
      <c r="H5746" s="13"/>
      <c r="I5746" s="13">
        <v>571.80000000005396</v>
      </c>
      <c r="J5746" s="74">
        <f t="shared" si="275"/>
        <v>23.825000000002248</v>
      </c>
      <c r="K5746" s="26" t="e">
        <f t="shared" si="277"/>
        <v>#REF!</v>
      </c>
      <c r="L5746" s="75" t="e">
        <f t="shared" si="276"/>
        <v>#REF!</v>
      </c>
      <c r="O5746" s="13"/>
      <c r="P5746" s="74"/>
      <c r="Q5746" s="26"/>
      <c r="R5746" s="75"/>
    </row>
    <row r="5747" spans="7:18" x14ac:dyDescent="0.25">
      <c r="G5747" s="13"/>
      <c r="H5747" s="13"/>
      <c r="I5747" s="13">
        <v>571.90000000005398</v>
      </c>
      <c r="J5747" s="74">
        <f t="shared" si="275"/>
        <v>23.829166666668915</v>
      </c>
      <c r="K5747" s="26" t="e">
        <f t="shared" si="277"/>
        <v>#REF!</v>
      </c>
      <c r="L5747" s="75" t="e">
        <f t="shared" si="276"/>
        <v>#REF!</v>
      </c>
      <c r="O5747" s="13"/>
      <c r="P5747" s="74"/>
      <c r="Q5747" s="26"/>
      <c r="R5747" s="75"/>
    </row>
    <row r="5748" spans="7:18" x14ac:dyDescent="0.25">
      <c r="G5748" s="13"/>
      <c r="H5748" s="13"/>
      <c r="I5748" s="13">
        <v>572.000000000054</v>
      </c>
      <c r="J5748" s="74">
        <f t="shared" si="275"/>
        <v>23.833333333335585</v>
      </c>
      <c r="K5748" s="26" t="e">
        <f t="shared" si="277"/>
        <v>#REF!</v>
      </c>
      <c r="L5748" s="75" t="e">
        <f t="shared" si="276"/>
        <v>#REF!</v>
      </c>
      <c r="O5748" s="13"/>
      <c r="P5748" s="74"/>
      <c r="Q5748" s="26"/>
      <c r="R5748" s="75"/>
    </row>
    <row r="5749" spans="7:18" x14ac:dyDescent="0.25">
      <c r="G5749" s="13"/>
      <c r="H5749" s="13"/>
      <c r="I5749" s="13">
        <v>572.10000000005402</v>
      </c>
      <c r="J5749" s="74">
        <f t="shared" si="275"/>
        <v>23.837500000002251</v>
      </c>
      <c r="K5749" s="26" t="e">
        <f t="shared" si="277"/>
        <v>#REF!</v>
      </c>
      <c r="L5749" s="75" t="e">
        <f t="shared" si="276"/>
        <v>#REF!</v>
      </c>
      <c r="O5749" s="13"/>
      <c r="P5749" s="74"/>
      <c r="Q5749" s="26"/>
      <c r="R5749" s="75"/>
    </row>
    <row r="5750" spans="7:18" x14ac:dyDescent="0.25">
      <c r="G5750" s="13"/>
      <c r="H5750" s="13"/>
      <c r="I5750" s="13">
        <v>572.20000000005405</v>
      </c>
      <c r="J5750" s="74">
        <f t="shared" si="275"/>
        <v>23.841666666668917</v>
      </c>
      <c r="K5750" s="26" t="e">
        <f t="shared" si="277"/>
        <v>#REF!</v>
      </c>
      <c r="L5750" s="75" t="e">
        <f t="shared" si="276"/>
        <v>#REF!</v>
      </c>
      <c r="O5750" s="13"/>
      <c r="P5750" s="74"/>
      <c r="Q5750" s="26"/>
      <c r="R5750" s="75"/>
    </row>
    <row r="5751" spans="7:18" x14ac:dyDescent="0.25">
      <c r="G5751" s="13"/>
      <c r="H5751" s="13"/>
      <c r="I5751" s="13">
        <v>572.30000000005396</v>
      </c>
      <c r="J5751" s="74">
        <f t="shared" si="275"/>
        <v>23.84583333333558</v>
      </c>
      <c r="K5751" s="26" t="e">
        <f t="shared" si="277"/>
        <v>#REF!</v>
      </c>
      <c r="L5751" s="75" t="e">
        <f t="shared" si="276"/>
        <v>#REF!</v>
      </c>
      <c r="O5751" s="13"/>
      <c r="P5751" s="74"/>
      <c r="Q5751" s="26"/>
      <c r="R5751" s="75"/>
    </row>
    <row r="5752" spans="7:18" x14ac:dyDescent="0.25">
      <c r="G5752" s="13"/>
      <c r="H5752" s="13"/>
      <c r="I5752" s="13">
        <v>572.40000000005398</v>
      </c>
      <c r="J5752" s="74">
        <f t="shared" si="275"/>
        <v>23.85000000000225</v>
      </c>
      <c r="K5752" s="26" t="e">
        <f t="shared" si="277"/>
        <v>#REF!</v>
      </c>
      <c r="L5752" s="75" t="e">
        <f t="shared" si="276"/>
        <v>#REF!</v>
      </c>
      <c r="O5752" s="13"/>
      <c r="P5752" s="74"/>
      <c r="Q5752" s="26"/>
      <c r="R5752" s="75"/>
    </row>
    <row r="5753" spans="7:18" x14ac:dyDescent="0.25">
      <c r="G5753" s="13"/>
      <c r="H5753" s="13"/>
      <c r="I5753" s="13">
        <v>572.500000000054</v>
      </c>
      <c r="J5753" s="74">
        <f t="shared" si="275"/>
        <v>23.854166666668917</v>
      </c>
      <c r="K5753" s="26" t="e">
        <f t="shared" si="277"/>
        <v>#REF!</v>
      </c>
      <c r="L5753" s="75" t="e">
        <f t="shared" si="276"/>
        <v>#REF!</v>
      </c>
      <c r="O5753" s="13"/>
      <c r="P5753" s="74"/>
      <c r="Q5753" s="26"/>
      <c r="R5753" s="75"/>
    </row>
    <row r="5754" spans="7:18" x14ac:dyDescent="0.25">
      <c r="G5754" s="13"/>
      <c r="H5754" s="13"/>
      <c r="I5754" s="13">
        <v>572.60000000005402</v>
      </c>
      <c r="J5754" s="74">
        <f t="shared" si="275"/>
        <v>23.858333333335583</v>
      </c>
      <c r="K5754" s="26" t="e">
        <f t="shared" si="277"/>
        <v>#REF!</v>
      </c>
      <c r="L5754" s="75" t="e">
        <f t="shared" si="276"/>
        <v>#REF!</v>
      </c>
      <c r="O5754" s="13"/>
      <c r="P5754" s="74"/>
      <c r="Q5754" s="26"/>
      <c r="R5754" s="75"/>
    </row>
    <row r="5755" spans="7:18" x14ac:dyDescent="0.25">
      <c r="G5755" s="13"/>
      <c r="H5755" s="13"/>
      <c r="I5755" s="13">
        <v>572.70000000005405</v>
      </c>
      <c r="J5755" s="74">
        <f t="shared" si="275"/>
        <v>23.862500000002253</v>
      </c>
      <c r="K5755" s="26" t="e">
        <f t="shared" si="277"/>
        <v>#REF!</v>
      </c>
      <c r="L5755" s="75" t="e">
        <f t="shared" si="276"/>
        <v>#REF!</v>
      </c>
      <c r="O5755" s="13"/>
      <c r="P5755" s="74"/>
      <c r="Q5755" s="26"/>
      <c r="R5755" s="75"/>
    </row>
    <row r="5756" spans="7:18" x14ac:dyDescent="0.25">
      <c r="G5756" s="13"/>
      <c r="H5756" s="13"/>
      <c r="I5756" s="13">
        <v>572.80000000005396</v>
      </c>
      <c r="J5756" s="74">
        <f t="shared" si="275"/>
        <v>23.866666666668916</v>
      </c>
      <c r="K5756" s="26" t="e">
        <f t="shared" si="277"/>
        <v>#REF!</v>
      </c>
      <c r="L5756" s="75" t="e">
        <f t="shared" si="276"/>
        <v>#REF!</v>
      </c>
      <c r="O5756" s="13"/>
      <c r="P5756" s="74"/>
      <c r="Q5756" s="26"/>
      <c r="R5756" s="75"/>
    </row>
    <row r="5757" spans="7:18" x14ac:dyDescent="0.25">
      <c r="G5757" s="13"/>
      <c r="H5757" s="13"/>
      <c r="I5757" s="13">
        <v>572.90000000005398</v>
      </c>
      <c r="J5757" s="74">
        <f t="shared" si="275"/>
        <v>23.870833333335582</v>
      </c>
      <c r="K5757" s="26" t="e">
        <f t="shared" si="277"/>
        <v>#REF!</v>
      </c>
      <c r="L5757" s="75" t="e">
        <f t="shared" si="276"/>
        <v>#REF!</v>
      </c>
      <c r="O5757" s="13"/>
      <c r="P5757" s="74"/>
      <c r="Q5757" s="26"/>
      <c r="R5757" s="75"/>
    </row>
    <row r="5758" spans="7:18" x14ac:dyDescent="0.25">
      <c r="G5758" s="13"/>
      <c r="H5758" s="13"/>
      <c r="I5758" s="13">
        <v>573.000000000054</v>
      </c>
      <c r="J5758" s="74">
        <f t="shared" si="275"/>
        <v>23.875000000002249</v>
      </c>
      <c r="K5758" s="26" t="e">
        <f t="shared" si="277"/>
        <v>#REF!</v>
      </c>
      <c r="L5758" s="75" t="e">
        <f t="shared" si="276"/>
        <v>#REF!</v>
      </c>
      <c r="O5758" s="13"/>
      <c r="P5758" s="74"/>
      <c r="Q5758" s="26"/>
      <c r="R5758" s="75"/>
    </row>
    <row r="5759" spans="7:18" x14ac:dyDescent="0.25">
      <c r="G5759" s="13"/>
      <c r="H5759" s="13"/>
      <c r="I5759" s="13">
        <v>573.10000000005402</v>
      </c>
      <c r="J5759" s="74">
        <f t="shared" si="275"/>
        <v>23.879166666668919</v>
      </c>
      <c r="K5759" s="26" t="e">
        <f t="shared" si="277"/>
        <v>#REF!</v>
      </c>
      <c r="L5759" s="75" t="e">
        <f t="shared" si="276"/>
        <v>#REF!</v>
      </c>
      <c r="O5759" s="13"/>
      <c r="P5759" s="74"/>
      <c r="Q5759" s="26"/>
      <c r="R5759" s="75"/>
    </row>
    <row r="5760" spans="7:18" x14ac:dyDescent="0.25">
      <c r="G5760" s="13"/>
      <c r="H5760" s="13"/>
      <c r="I5760" s="13">
        <v>573.20000000005405</v>
      </c>
      <c r="J5760" s="74">
        <f t="shared" si="275"/>
        <v>23.883333333335585</v>
      </c>
      <c r="K5760" s="26" t="e">
        <f t="shared" si="277"/>
        <v>#REF!</v>
      </c>
      <c r="L5760" s="75" t="e">
        <f t="shared" si="276"/>
        <v>#REF!</v>
      </c>
      <c r="O5760" s="13"/>
      <c r="P5760" s="74"/>
      <c r="Q5760" s="26"/>
      <c r="R5760" s="75"/>
    </row>
    <row r="5761" spans="7:18" x14ac:dyDescent="0.25">
      <c r="G5761" s="13"/>
      <c r="H5761" s="13"/>
      <c r="I5761" s="13">
        <v>573.30000000005396</v>
      </c>
      <c r="J5761" s="74">
        <f t="shared" si="275"/>
        <v>23.887500000002248</v>
      </c>
      <c r="K5761" s="26" t="e">
        <f t="shared" si="277"/>
        <v>#REF!</v>
      </c>
      <c r="L5761" s="75" t="e">
        <f t="shared" si="276"/>
        <v>#REF!</v>
      </c>
      <c r="O5761" s="13"/>
      <c r="P5761" s="74"/>
      <c r="Q5761" s="26"/>
      <c r="R5761" s="75"/>
    </row>
    <row r="5762" spans="7:18" x14ac:dyDescent="0.25">
      <c r="G5762" s="13"/>
      <c r="H5762" s="13"/>
      <c r="I5762" s="13">
        <v>573.40000000005398</v>
      </c>
      <c r="J5762" s="74">
        <f t="shared" si="275"/>
        <v>23.891666666668915</v>
      </c>
      <c r="K5762" s="26" t="e">
        <f t="shared" si="277"/>
        <v>#REF!</v>
      </c>
      <c r="L5762" s="75" t="e">
        <f t="shared" si="276"/>
        <v>#REF!</v>
      </c>
      <c r="O5762" s="13"/>
      <c r="P5762" s="74"/>
      <c r="Q5762" s="26"/>
      <c r="R5762" s="75"/>
    </row>
    <row r="5763" spans="7:18" x14ac:dyDescent="0.25">
      <c r="G5763" s="13"/>
      <c r="H5763" s="13"/>
      <c r="I5763" s="13">
        <v>573.500000000054</v>
      </c>
      <c r="J5763" s="74">
        <f t="shared" ref="J5763:J5826" si="278">I5763/24</f>
        <v>23.895833333335585</v>
      </c>
      <c r="K5763" s="26" t="e">
        <f t="shared" si="277"/>
        <v>#REF!</v>
      </c>
      <c r="L5763" s="75" t="e">
        <f t="shared" ref="L5763:L5826" si="279">K5763-K5762</f>
        <v>#REF!</v>
      </c>
      <c r="O5763" s="13"/>
      <c r="P5763" s="74"/>
      <c r="Q5763" s="26"/>
      <c r="R5763" s="75"/>
    </row>
    <row r="5764" spans="7:18" x14ac:dyDescent="0.25">
      <c r="G5764" s="13"/>
      <c r="H5764" s="13"/>
      <c r="I5764" s="13">
        <v>573.60000000005402</v>
      </c>
      <c r="J5764" s="74">
        <f t="shared" si="278"/>
        <v>23.900000000002251</v>
      </c>
      <c r="K5764" s="26" t="e">
        <f t="shared" si="277"/>
        <v>#REF!</v>
      </c>
      <c r="L5764" s="75" t="e">
        <f t="shared" si="279"/>
        <v>#REF!</v>
      </c>
      <c r="O5764" s="13"/>
      <c r="P5764" s="74"/>
      <c r="Q5764" s="26"/>
      <c r="R5764" s="75"/>
    </row>
    <row r="5765" spans="7:18" x14ac:dyDescent="0.25">
      <c r="G5765" s="13"/>
      <c r="H5765" s="13"/>
      <c r="I5765" s="13">
        <v>573.70000000005405</v>
      </c>
      <c r="J5765" s="74">
        <f t="shared" si="278"/>
        <v>23.904166666668917</v>
      </c>
      <c r="K5765" s="26" t="e">
        <f t="shared" si="277"/>
        <v>#REF!</v>
      </c>
      <c r="L5765" s="75" t="e">
        <f t="shared" si="279"/>
        <v>#REF!</v>
      </c>
      <c r="O5765" s="13"/>
      <c r="P5765" s="74"/>
      <c r="Q5765" s="26"/>
      <c r="R5765" s="75"/>
    </row>
    <row r="5766" spans="7:18" x14ac:dyDescent="0.25">
      <c r="G5766" s="13"/>
      <c r="H5766" s="13"/>
      <c r="I5766" s="13">
        <v>573.80000000005396</v>
      </c>
      <c r="J5766" s="74">
        <f t="shared" si="278"/>
        <v>23.90833333333558</v>
      </c>
      <c r="K5766" s="26" t="e">
        <f t="shared" si="277"/>
        <v>#REF!</v>
      </c>
      <c r="L5766" s="75" t="e">
        <f t="shared" si="279"/>
        <v>#REF!</v>
      </c>
      <c r="O5766" s="13"/>
      <c r="P5766" s="74"/>
      <c r="Q5766" s="26"/>
      <c r="R5766" s="75"/>
    </row>
    <row r="5767" spans="7:18" x14ac:dyDescent="0.25">
      <c r="G5767" s="13"/>
      <c r="H5767" s="13"/>
      <c r="I5767" s="13">
        <v>573.90000000005398</v>
      </c>
      <c r="J5767" s="74">
        <f t="shared" si="278"/>
        <v>23.91250000000225</v>
      </c>
      <c r="K5767" s="26" t="e">
        <f t="shared" si="277"/>
        <v>#REF!</v>
      </c>
      <c r="L5767" s="75" t="e">
        <f t="shared" si="279"/>
        <v>#REF!</v>
      </c>
      <c r="O5767" s="13"/>
      <c r="P5767" s="74"/>
      <c r="Q5767" s="26"/>
      <c r="R5767" s="75"/>
    </row>
    <row r="5768" spans="7:18" x14ac:dyDescent="0.25">
      <c r="G5768" s="13"/>
      <c r="H5768" s="13"/>
      <c r="I5768" s="13">
        <v>574.000000000054</v>
      </c>
      <c r="J5768" s="74">
        <f t="shared" si="278"/>
        <v>23.916666666668917</v>
      </c>
      <c r="K5768" s="26" t="e">
        <f t="shared" si="277"/>
        <v>#REF!</v>
      </c>
      <c r="L5768" s="75" t="e">
        <f t="shared" si="279"/>
        <v>#REF!</v>
      </c>
      <c r="O5768" s="13"/>
      <c r="P5768" s="74"/>
      <c r="Q5768" s="26"/>
      <c r="R5768" s="75"/>
    </row>
    <row r="5769" spans="7:18" x14ac:dyDescent="0.25">
      <c r="G5769" s="13"/>
      <c r="H5769" s="13"/>
      <c r="I5769" s="13">
        <v>574.10000000005402</v>
      </c>
      <c r="J5769" s="74">
        <f t="shared" si="278"/>
        <v>23.920833333335583</v>
      </c>
      <c r="K5769" s="26" t="e">
        <f t="shared" si="277"/>
        <v>#REF!</v>
      </c>
      <c r="L5769" s="75" t="e">
        <f t="shared" si="279"/>
        <v>#REF!</v>
      </c>
      <c r="O5769" s="13"/>
      <c r="P5769" s="74"/>
      <c r="Q5769" s="26"/>
      <c r="R5769" s="75"/>
    </row>
    <row r="5770" spans="7:18" x14ac:dyDescent="0.25">
      <c r="G5770" s="13"/>
      <c r="H5770" s="13"/>
      <c r="I5770" s="13">
        <v>574.20000000005405</v>
      </c>
      <c r="J5770" s="74">
        <f t="shared" si="278"/>
        <v>23.925000000002253</v>
      </c>
      <c r="K5770" s="26" t="e">
        <f t="shared" si="277"/>
        <v>#REF!</v>
      </c>
      <c r="L5770" s="75" t="e">
        <f t="shared" si="279"/>
        <v>#REF!</v>
      </c>
      <c r="O5770" s="13"/>
      <c r="P5770" s="74"/>
      <c r="Q5770" s="26"/>
      <c r="R5770" s="75"/>
    </row>
    <row r="5771" spans="7:18" x14ac:dyDescent="0.25">
      <c r="G5771" s="13"/>
      <c r="H5771" s="13"/>
      <c r="I5771" s="13">
        <v>574.30000000005396</v>
      </c>
      <c r="J5771" s="74">
        <f t="shared" si="278"/>
        <v>23.929166666668916</v>
      </c>
      <c r="K5771" s="26" t="e">
        <f t="shared" si="277"/>
        <v>#REF!</v>
      </c>
      <c r="L5771" s="75" t="e">
        <f t="shared" si="279"/>
        <v>#REF!</v>
      </c>
      <c r="O5771" s="13"/>
      <c r="P5771" s="74"/>
      <c r="Q5771" s="26"/>
      <c r="R5771" s="75"/>
    </row>
    <row r="5772" spans="7:18" x14ac:dyDescent="0.25">
      <c r="G5772" s="13"/>
      <c r="H5772" s="13"/>
      <c r="I5772" s="13">
        <v>574.40000000005398</v>
      </c>
      <c r="J5772" s="74">
        <f t="shared" si="278"/>
        <v>23.933333333335582</v>
      </c>
      <c r="K5772" s="26" t="e">
        <f t="shared" si="277"/>
        <v>#REF!</v>
      </c>
      <c r="L5772" s="75" t="e">
        <f t="shared" si="279"/>
        <v>#REF!</v>
      </c>
      <c r="O5772" s="13"/>
      <c r="P5772" s="74"/>
      <c r="Q5772" s="26"/>
      <c r="R5772" s="75"/>
    </row>
    <row r="5773" spans="7:18" x14ac:dyDescent="0.25">
      <c r="G5773" s="13"/>
      <c r="H5773" s="13"/>
      <c r="I5773" s="13">
        <v>574.500000000054</v>
      </c>
      <c r="J5773" s="74">
        <f t="shared" si="278"/>
        <v>23.937500000002249</v>
      </c>
      <c r="K5773" s="26" t="e">
        <f t="shared" si="277"/>
        <v>#REF!</v>
      </c>
      <c r="L5773" s="75" t="e">
        <f t="shared" si="279"/>
        <v>#REF!</v>
      </c>
      <c r="O5773" s="13"/>
      <c r="P5773" s="74"/>
      <c r="Q5773" s="26"/>
      <c r="R5773" s="75"/>
    </row>
    <row r="5774" spans="7:18" x14ac:dyDescent="0.25">
      <c r="G5774" s="13"/>
      <c r="H5774" s="13"/>
      <c r="I5774" s="13">
        <v>574.60000000005402</v>
      </c>
      <c r="J5774" s="74">
        <f t="shared" si="278"/>
        <v>23.941666666668919</v>
      </c>
      <c r="K5774" s="26" t="e">
        <f t="shared" si="277"/>
        <v>#REF!</v>
      </c>
      <c r="L5774" s="75" t="e">
        <f t="shared" si="279"/>
        <v>#REF!</v>
      </c>
      <c r="O5774" s="13"/>
      <c r="P5774" s="74"/>
      <c r="Q5774" s="26"/>
      <c r="R5774" s="75"/>
    </row>
    <row r="5775" spans="7:18" x14ac:dyDescent="0.25">
      <c r="G5775" s="13"/>
      <c r="H5775" s="13"/>
      <c r="I5775" s="13">
        <v>574.70000000005405</v>
      </c>
      <c r="J5775" s="74">
        <f t="shared" si="278"/>
        <v>23.945833333335585</v>
      </c>
      <c r="K5775" s="26" t="e">
        <f t="shared" si="277"/>
        <v>#REF!</v>
      </c>
      <c r="L5775" s="75" t="e">
        <f t="shared" si="279"/>
        <v>#REF!</v>
      </c>
      <c r="O5775" s="13"/>
      <c r="P5775" s="74"/>
      <c r="Q5775" s="26"/>
      <c r="R5775" s="75"/>
    </row>
    <row r="5776" spans="7:18" x14ac:dyDescent="0.25">
      <c r="G5776" s="13"/>
      <c r="H5776" s="13"/>
      <c r="I5776" s="13">
        <v>574.80000000005396</v>
      </c>
      <c r="J5776" s="74">
        <f t="shared" si="278"/>
        <v>23.950000000002248</v>
      </c>
      <c r="K5776" s="26" t="e">
        <f t="shared" si="277"/>
        <v>#REF!</v>
      </c>
      <c r="L5776" s="75" t="e">
        <f t="shared" si="279"/>
        <v>#REF!</v>
      </c>
      <c r="O5776" s="13"/>
      <c r="P5776" s="74"/>
      <c r="Q5776" s="26"/>
      <c r="R5776" s="75"/>
    </row>
    <row r="5777" spans="7:18" x14ac:dyDescent="0.25">
      <c r="G5777" s="13"/>
      <c r="H5777" s="13"/>
      <c r="I5777" s="13">
        <v>574.90000000005398</v>
      </c>
      <c r="J5777" s="74">
        <f t="shared" si="278"/>
        <v>23.954166666668915</v>
      </c>
      <c r="K5777" s="26" t="e">
        <f t="shared" si="277"/>
        <v>#REF!</v>
      </c>
      <c r="L5777" s="75" t="e">
        <f t="shared" si="279"/>
        <v>#REF!</v>
      </c>
      <c r="O5777" s="13"/>
      <c r="P5777" s="74"/>
      <c r="Q5777" s="26"/>
      <c r="R5777" s="75"/>
    </row>
    <row r="5778" spans="7:18" x14ac:dyDescent="0.25">
      <c r="G5778" s="13"/>
      <c r="H5778" s="13"/>
      <c r="I5778" s="13">
        <v>575.000000000054</v>
      </c>
      <c r="J5778" s="74">
        <f t="shared" si="278"/>
        <v>23.958333333335585</v>
      </c>
      <c r="K5778" s="26" t="e">
        <f t="shared" si="277"/>
        <v>#REF!</v>
      </c>
      <c r="L5778" s="75" t="e">
        <f t="shared" si="279"/>
        <v>#REF!</v>
      </c>
      <c r="O5778" s="13"/>
      <c r="P5778" s="74"/>
      <c r="Q5778" s="26"/>
      <c r="R5778" s="75"/>
    </row>
    <row r="5779" spans="7:18" x14ac:dyDescent="0.25">
      <c r="G5779" s="13"/>
      <c r="H5779" s="13"/>
      <c r="I5779" s="13">
        <v>575.10000000005402</v>
      </c>
      <c r="J5779" s="74">
        <f t="shared" si="278"/>
        <v>23.962500000002251</v>
      </c>
      <c r="K5779" s="26" t="e">
        <f t="shared" si="277"/>
        <v>#REF!</v>
      </c>
      <c r="L5779" s="75" t="e">
        <f t="shared" si="279"/>
        <v>#REF!</v>
      </c>
      <c r="O5779" s="13"/>
      <c r="P5779" s="74"/>
      <c r="Q5779" s="26"/>
      <c r="R5779" s="75"/>
    </row>
    <row r="5780" spans="7:18" x14ac:dyDescent="0.25">
      <c r="G5780" s="13"/>
      <c r="H5780" s="13"/>
      <c r="I5780" s="13">
        <v>575.20000000005405</v>
      </c>
      <c r="J5780" s="74">
        <f t="shared" si="278"/>
        <v>23.966666666668917</v>
      </c>
      <c r="K5780" s="26" t="e">
        <f t="shared" si="277"/>
        <v>#REF!</v>
      </c>
      <c r="L5780" s="75" t="e">
        <f t="shared" si="279"/>
        <v>#REF!</v>
      </c>
      <c r="O5780" s="13"/>
      <c r="P5780" s="74"/>
      <c r="Q5780" s="26"/>
      <c r="R5780" s="75"/>
    </row>
    <row r="5781" spans="7:18" x14ac:dyDescent="0.25">
      <c r="G5781" s="13"/>
      <c r="H5781" s="13"/>
      <c r="I5781" s="13">
        <v>575.30000000005396</v>
      </c>
      <c r="J5781" s="74">
        <f t="shared" si="278"/>
        <v>23.97083333333558</v>
      </c>
      <c r="K5781" s="26" t="e">
        <f t="shared" si="277"/>
        <v>#REF!</v>
      </c>
      <c r="L5781" s="75" t="e">
        <f t="shared" si="279"/>
        <v>#REF!</v>
      </c>
      <c r="O5781" s="13"/>
      <c r="P5781" s="74"/>
      <c r="Q5781" s="26"/>
      <c r="R5781" s="75"/>
    </row>
    <row r="5782" spans="7:18" x14ac:dyDescent="0.25">
      <c r="G5782" s="13"/>
      <c r="H5782" s="13"/>
      <c r="I5782" s="13">
        <v>575.40000000005398</v>
      </c>
      <c r="J5782" s="74">
        <f t="shared" si="278"/>
        <v>23.97500000000225</v>
      </c>
      <c r="K5782" s="26" t="e">
        <f t="shared" si="277"/>
        <v>#REF!</v>
      </c>
      <c r="L5782" s="75" t="e">
        <f t="shared" si="279"/>
        <v>#REF!</v>
      </c>
      <c r="O5782" s="13"/>
      <c r="P5782" s="74"/>
      <c r="Q5782" s="26"/>
      <c r="R5782" s="75"/>
    </row>
    <row r="5783" spans="7:18" x14ac:dyDescent="0.25">
      <c r="G5783" s="13"/>
      <c r="H5783" s="13"/>
      <c r="I5783" s="13">
        <v>575.500000000054</v>
      </c>
      <c r="J5783" s="74">
        <f t="shared" si="278"/>
        <v>23.979166666668917</v>
      </c>
      <c r="K5783" s="26" t="e">
        <f t="shared" si="277"/>
        <v>#REF!</v>
      </c>
      <c r="L5783" s="75" t="e">
        <f t="shared" si="279"/>
        <v>#REF!</v>
      </c>
      <c r="O5783" s="13"/>
      <c r="P5783" s="74"/>
      <c r="Q5783" s="26"/>
      <c r="R5783" s="75"/>
    </row>
    <row r="5784" spans="7:18" x14ac:dyDescent="0.25">
      <c r="G5784" s="13"/>
      <c r="H5784" s="13"/>
      <c r="I5784" s="13">
        <v>575.60000000005505</v>
      </c>
      <c r="J5784" s="74">
        <f t="shared" si="278"/>
        <v>23.983333333335626</v>
      </c>
      <c r="K5784" s="26" t="e">
        <f t="shared" si="277"/>
        <v>#REF!</v>
      </c>
      <c r="L5784" s="75" t="e">
        <f t="shared" si="279"/>
        <v>#REF!</v>
      </c>
      <c r="O5784" s="13"/>
      <c r="P5784" s="74"/>
      <c r="Q5784" s="26"/>
      <c r="R5784" s="75"/>
    </row>
    <row r="5785" spans="7:18" x14ac:dyDescent="0.25">
      <c r="G5785" s="13"/>
      <c r="H5785" s="13"/>
      <c r="I5785" s="13">
        <v>575.70000000005496</v>
      </c>
      <c r="J5785" s="74">
        <f t="shared" si="278"/>
        <v>23.987500000002289</v>
      </c>
      <c r="K5785" s="26" t="e">
        <f t="shared" si="277"/>
        <v>#REF!</v>
      </c>
      <c r="L5785" s="75" t="e">
        <f t="shared" si="279"/>
        <v>#REF!</v>
      </c>
      <c r="O5785" s="13"/>
      <c r="P5785" s="74"/>
      <c r="Q5785" s="26"/>
      <c r="R5785" s="75"/>
    </row>
    <row r="5786" spans="7:18" x14ac:dyDescent="0.25">
      <c r="G5786" s="13"/>
      <c r="H5786" s="13"/>
      <c r="I5786" s="13">
        <v>575.80000000005498</v>
      </c>
      <c r="J5786" s="74">
        <f t="shared" si="278"/>
        <v>23.991666666668959</v>
      </c>
      <c r="K5786" s="26" t="e">
        <f t="shared" si="277"/>
        <v>#REF!</v>
      </c>
      <c r="L5786" s="75" t="e">
        <f t="shared" si="279"/>
        <v>#REF!</v>
      </c>
      <c r="O5786" s="13"/>
      <c r="P5786" s="74"/>
      <c r="Q5786" s="26"/>
      <c r="R5786" s="75"/>
    </row>
    <row r="5787" spans="7:18" x14ac:dyDescent="0.25">
      <c r="G5787" s="13"/>
      <c r="H5787" s="13"/>
      <c r="I5787" s="13">
        <v>575.900000000055</v>
      </c>
      <c r="J5787" s="74">
        <f t="shared" si="278"/>
        <v>23.995833333335625</v>
      </c>
      <c r="K5787" s="26" t="e">
        <f t="shared" si="277"/>
        <v>#REF!</v>
      </c>
      <c r="L5787" s="75" t="e">
        <f t="shared" si="279"/>
        <v>#REF!</v>
      </c>
      <c r="O5787" s="13"/>
      <c r="P5787" s="74"/>
      <c r="Q5787" s="26"/>
      <c r="R5787" s="75"/>
    </row>
    <row r="5788" spans="7:18" x14ac:dyDescent="0.25">
      <c r="G5788" s="13"/>
      <c r="H5788" s="13"/>
      <c r="I5788" s="13">
        <v>576.00000000005502</v>
      </c>
      <c r="J5788" s="74">
        <f t="shared" si="278"/>
        <v>24.000000000002292</v>
      </c>
      <c r="K5788" s="26" t="e">
        <f t="shared" ref="K5788:K5851" si="280">100%-EXP(-I5788/24*$B$10)</f>
        <v>#REF!</v>
      </c>
      <c r="L5788" s="75" t="e">
        <f t="shared" si="279"/>
        <v>#REF!</v>
      </c>
      <c r="O5788" s="13"/>
      <c r="P5788" s="74"/>
      <c r="Q5788" s="26"/>
      <c r="R5788" s="75"/>
    </row>
    <row r="5789" spans="7:18" x14ac:dyDescent="0.25">
      <c r="G5789" s="13"/>
      <c r="H5789" s="13"/>
      <c r="I5789" s="13">
        <v>576.10000000005505</v>
      </c>
      <c r="J5789" s="74">
        <f t="shared" si="278"/>
        <v>24.004166666668961</v>
      </c>
      <c r="K5789" s="26" t="e">
        <f t="shared" si="280"/>
        <v>#REF!</v>
      </c>
      <c r="L5789" s="75" t="e">
        <f t="shared" si="279"/>
        <v>#REF!</v>
      </c>
      <c r="O5789" s="13"/>
      <c r="P5789" s="74"/>
      <c r="Q5789" s="26"/>
      <c r="R5789" s="75"/>
    </row>
    <row r="5790" spans="7:18" x14ac:dyDescent="0.25">
      <c r="G5790" s="13"/>
      <c r="H5790" s="13"/>
      <c r="I5790" s="13">
        <v>576.20000000005496</v>
      </c>
      <c r="J5790" s="74">
        <f t="shared" si="278"/>
        <v>24.008333333335624</v>
      </c>
      <c r="K5790" s="26" t="e">
        <f t="shared" si="280"/>
        <v>#REF!</v>
      </c>
      <c r="L5790" s="75" t="e">
        <f t="shared" si="279"/>
        <v>#REF!</v>
      </c>
      <c r="O5790" s="13"/>
      <c r="P5790" s="74"/>
      <c r="Q5790" s="26"/>
      <c r="R5790" s="75"/>
    </row>
    <row r="5791" spans="7:18" x14ac:dyDescent="0.25">
      <c r="G5791" s="13"/>
      <c r="H5791" s="13"/>
      <c r="I5791" s="13">
        <v>576.30000000005498</v>
      </c>
      <c r="J5791" s="74">
        <f t="shared" si="278"/>
        <v>24.012500000002291</v>
      </c>
      <c r="K5791" s="26" t="e">
        <f t="shared" si="280"/>
        <v>#REF!</v>
      </c>
      <c r="L5791" s="75" t="e">
        <f t="shared" si="279"/>
        <v>#REF!</v>
      </c>
      <c r="O5791" s="13"/>
      <c r="P5791" s="74"/>
      <c r="Q5791" s="26"/>
      <c r="R5791" s="75"/>
    </row>
    <row r="5792" spans="7:18" x14ac:dyDescent="0.25">
      <c r="G5792" s="13"/>
      <c r="H5792" s="13"/>
      <c r="I5792" s="13">
        <v>576.400000000055</v>
      </c>
      <c r="J5792" s="74">
        <f t="shared" si="278"/>
        <v>24.016666666668957</v>
      </c>
      <c r="K5792" s="26" t="e">
        <f t="shared" si="280"/>
        <v>#REF!</v>
      </c>
      <c r="L5792" s="75" t="e">
        <f t="shared" si="279"/>
        <v>#REF!</v>
      </c>
      <c r="O5792" s="13"/>
      <c r="P5792" s="74"/>
      <c r="Q5792" s="26"/>
      <c r="R5792" s="75"/>
    </row>
    <row r="5793" spans="7:18" x14ac:dyDescent="0.25">
      <c r="G5793" s="13"/>
      <c r="H5793" s="13"/>
      <c r="I5793" s="13">
        <v>576.50000000005502</v>
      </c>
      <c r="J5793" s="74">
        <f t="shared" si="278"/>
        <v>24.020833333335627</v>
      </c>
      <c r="K5793" s="26" t="e">
        <f t="shared" si="280"/>
        <v>#REF!</v>
      </c>
      <c r="L5793" s="75" t="e">
        <f t="shared" si="279"/>
        <v>#REF!</v>
      </c>
      <c r="O5793" s="13"/>
      <c r="P5793" s="74"/>
      <c r="Q5793" s="26"/>
      <c r="R5793" s="75"/>
    </row>
    <row r="5794" spans="7:18" x14ac:dyDescent="0.25">
      <c r="G5794" s="13"/>
      <c r="H5794" s="13"/>
      <c r="I5794" s="13">
        <v>576.60000000005505</v>
      </c>
      <c r="J5794" s="74">
        <f t="shared" si="278"/>
        <v>24.025000000002294</v>
      </c>
      <c r="K5794" s="26" t="e">
        <f t="shared" si="280"/>
        <v>#REF!</v>
      </c>
      <c r="L5794" s="75" t="e">
        <f t="shared" si="279"/>
        <v>#REF!</v>
      </c>
      <c r="O5794" s="13"/>
      <c r="P5794" s="74"/>
      <c r="Q5794" s="26"/>
      <c r="R5794" s="75"/>
    </row>
    <row r="5795" spans="7:18" x14ac:dyDescent="0.25">
      <c r="G5795" s="13"/>
      <c r="H5795" s="13"/>
      <c r="I5795" s="13">
        <v>576.70000000005496</v>
      </c>
      <c r="J5795" s="74">
        <f t="shared" si="278"/>
        <v>24.029166666668957</v>
      </c>
      <c r="K5795" s="26" t="e">
        <f t="shared" si="280"/>
        <v>#REF!</v>
      </c>
      <c r="L5795" s="75" t="e">
        <f t="shared" si="279"/>
        <v>#REF!</v>
      </c>
      <c r="O5795" s="13"/>
      <c r="P5795" s="74"/>
      <c r="Q5795" s="26"/>
      <c r="R5795" s="75"/>
    </row>
    <row r="5796" spans="7:18" x14ac:dyDescent="0.25">
      <c r="G5796" s="13"/>
      <c r="H5796" s="13"/>
      <c r="I5796" s="13">
        <v>576.80000000005498</v>
      </c>
      <c r="J5796" s="74">
        <f t="shared" si="278"/>
        <v>24.033333333335623</v>
      </c>
      <c r="K5796" s="26" t="e">
        <f t="shared" si="280"/>
        <v>#REF!</v>
      </c>
      <c r="L5796" s="75" t="e">
        <f t="shared" si="279"/>
        <v>#REF!</v>
      </c>
      <c r="O5796" s="13"/>
      <c r="P5796" s="74"/>
      <c r="Q5796" s="26"/>
      <c r="R5796" s="75"/>
    </row>
    <row r="5797" spans="7:18" x14ac:dyDescent="0.25">
      <c r="G5797" s="13"/>
      <c r="H5797" s="13"/>
      <c r="I5797" s="13">
        <v>576.900000000055</v>
      </c>
      <c r="J5797" s="74">
        <f t="shared" si="278"/>
        <v>24.037500000002293</v>
      </c>
      <c r="K5797" s="26" t="e">
        <f t="shared" si="280"/>
        <v>#REF!</v>
      </c>
      <c r="L5797" s="75" t="e">
        <f t="shared" si="279"/>
        <v>#REF!</v>
      </c>
      <c r="O5797" s="13"/>
      <c r="P5797" s="74"/>
      <c r="Q5797" s="26"/>
      <c r="R5797" s="75"/>
    </row>
    <row r="5798" spans="7:18" x14ac:dyDescent="0.25">
      <c r="G5798" s="13"/>
      <c r="H5798" s="13"/>
      <c r="I5798" s="13">
        <v>577.00000000005502</v>
      </c>
      <c r="J5798" s="74">
        <f t="shared" si="278"/>
        <v>24.041666666668959</v>
      </c>
      <c r="K5798" s="26" t="e">
        <f t="shared" si="280"/>
        <v>#REF!</v>
      </c>
      <c r="L5798" s="75" t="e">
        <f t="shared" si="279"/>
        <v>#REF!</v>
      </c>
      <c r="O5798" s="13"/>
      <c r="P5798" s="74"/>
      <c r="Q5798" s="26"/>
      <c r="R5798" s="75"/>
    </row>
    <row r="5799" spans="7:18" x14ac:dyDescent="0.25">
      <c r="G5799" s="13"/>
      <c r="H5799" s="13"/>
      <c r="I5799" s="13">
        <v>577.10000000005505</v>
      </c>
      <c r="J5799" s="74">
        <f t="shared" si="278"/>
        <v>24.045833333335626</v>
      </c>
      <c r="K5799" s="26" t="e">
        <f t="shared" si="280"/>
        <v>#REF!</v>
      </c>
      <c r="L5799" s="75" t="e">
        <f t="shared" si="279"/>
        <v>#REF!</v>
      </c>
      <c r="O5799" s="13"/>
      <c r="P5799" s="74"/>
      <c r="Q5799" s="26"/>
      <c r="R5799" s="75"/>
    </row>
    <row r="5800" spans="7:18" x14ac:dyDescent="0.25">
      <c r="G5800" s="13"/>
      <c r="H5800" s="13"/>
      <c r="I5800" s="13">
        <v>577.20000000005496</v>
      </c>
      <c r="J5800" s="74">
        <f t="shared" si="278"/>
        <v>24.050000000002289</v>
      </c>
      <c r="K5800" s="26" t="e">
        <f t="shared" si="280"/>
        <v>#REF!</v>
      </c>
      <c r="L5800" s="75" t="e">
        <f t="shared" si="279"/>
        <v>#REF!</v>
      </c>
      <c r="O5800" s="13"/>
      <c r="P5800" s="74"/>
      <c r="Q5800" s="26"/>
      <c r="R5800" s="75"/>
    </row>
    <row r="5801" spans="7:18" x14ac:dyDescent="0.25">
      <c r="G5801" s="13"/>
      <c r="H5801" s="13"/>
      <c r="I5801" s="13">
        <v>577.30000000005498</v>
      </c>
      <c r="J5801" s="74">
        <f t="shared" si="278"/>
        <v>24.054166666668959</v>
      </c>
      <c r="K5801" s="26" t="e">
        <f t="shared" si="280"/>
        <v>#REF!</v>
      </c>
      <c r="L5801" s="75" t="e">
        <f t="shared" si="279"/>
        <v>#REF!</v>
      </c>
      <c r="O5801" s="13"/>
      <c r="P5801" s="74"/>
      <c r="Q5801" s="26"/>
      <c r="R5801" s="75"/>
    </row>
    <row r="5802" spans="7:18" x14ac:dyDescent="0.25">
      <c r="G5802" s="13"/>
      <c r="H5802" s="13"/>
      <c r="I5802" s="13">
        <v>577.400000000055</v>
      </c>
      <c r="J5802" s="74">
        <f t="shared" si="278"/>
        <v>24.058333333335625</v>
      </c>
      <c r="K5802" s="26" t="e">
        <f t="shared" si="280"/>
        <v>#REF!</v>
      </c>
      <c r="L5802" s="75" t="e">
        <f t="shared" si="279"/>
        <v>#REF!</v>
      </c>
      <c r="O5802" s="13"/>
      <c r="P5802" s="74"/>
      <c r="Q5802" s="26"/>
      <c r="R5802" s="75"/>
    </row>
    <row r="5803" spans="7:18" x14ac:dyDescent="0.25">
      <c r="G5803" s="13"/>
      <c r="H5803" s="13"/>
      <c r="I5803" s="13">
        <v>577.50000000005502</v>
      </c>
      <c r="J5803" s="74">
        <f t="shared" si="278"/>
        <v>24.062500000002292</v>
      </c>
      <c r="K5803" s="26" t="e">
        <f t="shared" si="280"/>
        <v>#REF!</v>
      </c>
      <c r="L5803" s="75" t="e">
        <f t="shared" si="279"/>
        <v>#REF!</v>
      </c>
      <c r="O5803" s="13"/>
      <c r="P5803" s="74"/>
      <c r="Q5803" s="26"/>
      <c r="R5803" s="75"/>
    </row>
    <row r="5804" spans="7:18" x14ac:dyDescent="0.25">
      <c r="G5804" s="13"/>
      <c r="H5804" s="13"/>
      <c r="I5804" s="13">
        <v>577.60000000005505</v>
      </c>
      <c r="J5804" s="74">
        <f t="shared" si="278"/>
        <v>24.066666666668961</v>
      </c>
      <c r="K5804" s="26" t="e">
        <f t="shared" si="280"/>
        <v>#REF!</v>
      </c>
      <c r="L5804" s="75" t="e">
        <f t="shared" si="279"/>
        <v>#REF!</v>
      </c>
      <c r="O5804" s="13"/>
      <c r="P5804" s="74"/>
      <c r="Q5804" s="26"/>
      <c r="R5804" s="75"/>
    </row>
    <row r="5805" spans="7:18" x14ac:dyDescent="0.25">
      <c r="G5805" s="13"/>
      <c r="H5805" s="13"/>
      <c r="I5805" s="13">
        <v>577.70000000005496</v>
      </c>
      <c r="J5805" s="74">
        <f t="shared" si="278"/>
        <v>24.070833333335624</v>
      </c>
      <c r="K5805" s="26" t="e">
        <f t="shared" si="280"/>
        <v>#REF!</v>
      </c>
      <c r="L5805" s="75" t="e">
        <f t="shared" si="279"/>
        <v>#REF!</v>
      </c>
      <c r="O5805" s="13"/>
      <c r="P5805" s="74"/>
      <c r="Q5805" s="26"/>
      <c r="R5805" s="75"/>
    </row>
    <row r="5806" spans="7:18" x14ac:dyDescent="0.25">
      <c r="G5806" s="13"/>
      <c r="H5806" s="13"/>
      <c r="I5806" s="13">
        <v>577.80000000005498</v>
      </c>
      <c r="J5806" s="74">
        <f t="shared" si="278"/>
        <v>24.075000000002291</v>
      </c>
      <c r="K5806" s="26" t="e">
        <f t="shared" si="280"/>
        <v>#REF!</v>
      </c>
      <c r="L5806" s="75" t="e">
        <f t="shared" si="279"/>
        <v>#REF!</v>
      </c>
      <c r="O5806" s="13"/>
      <c r="P5806" s="74"/>
      <c r="Q5806" s="26"/>
      <c r="R5806" s="75"/>
    </row>
    <row r="5807" spans="7:18" x14ac:dyDescent="0.25">
      <c r="G5807" s="13"/>
      <c r="H5807" s="13"/>
      <c r="I5807" s="13">
        <v>577.900000000055</v>
      </c>
      <c r="J5807" s="74">
        <f t="shared" si="278"/>
        <v>24.079166666668957</v>
      </c>
      <c r="K5807" s="26" t="e">
        <f t="shared" si="280"/>
        <v>#REF!</v>
      </c>
      <c r="L5807" s="75" t="e">
        <f t="shared" si="279"/>
        <v>#REF!</v>
      </c>
      <c r="O5807" s="13"/>
      <c r="P5807" s="74"/>
      <c r="Q5807" s="26"/>
      <c r="R5807" s="75"/>
    </row>
    <row r="5808" spans="7:18" x14ac:dyDescent="0.25">
      <c r="G5808" s="13"/>
      <c r="H5808" s="13"/>
      <c r="I5808" s="13">
        <v>578.00000000005502</v>
      </c>
      <c r="J5808" s="74">
        <f t="shared" si="278"/>
        <v>24.083333333335627</v>
      </c>
      <c r="K5808" s="26" t="e">
        <f t="shared" si="280"/>
        <v>#REF!</v>
      </c>
      <c r="L5808" s="75" t="e">
        <f t="shared" si="279"/>
        <v>#REF!</v>
      </c>
      <c r="O5808" s="13"/>
      <c r="P5808" s="74"/>
      <c r="Q5808" s="26"/>
      <c r="R5808" s="75"/>
    </row>
    <row r="5809" spans="7:18" x14ac:dyDescent="0.25">
      <c r="G5809" s="13"/>
      <c r="H5809" s="13"/>
      <c r="I5809" s="13">
        <v>578.10000000005505</v>
      </c>
      <c r="J5809" s="74">
        <f t="shared" si="278"/>
        <v>24.087500000002294</v>
      </c>
      <c r="K5809" s="26" t="e">
        <f t="shared" si="280"/>
        <v>#REF!</v>
      </c>
      <c r="L5809" s="75" t="e">
        <f t="shared" si="279"/>
        <v>#REF!</v>
      </c>
      <c r="O5809" s="13"/>
      <c r="P5809" s="74"/>
      <c r="Q5809" s="26"/>
      <c r="R5809" s="75"/>
    </row>
    <row r="5810" spans="7:18" x14ac:dyDescent="0.25">
      <c r="G5810" s="13"/>
      <c r="H5810" s="13"/>
      <c r="I5810" s="13">
        <v>578.20000000005496</v>
      </c>
      <c r="J5810" s="74">
        <f t="shared" si="278"/>
        <v>24.091666666668957</v>
      </c>
      <c r="K5810" s="26" t="e">
        <f t="shared" si="280"/>
        <v>#REF!</v>
      </c>
      <c r="L5810" s="75" t="e">
        <f t="shared" si="279"/>
        <v>#REF!</v>
      </c>
      <c r="O5810" s="13"/>
      <c r="P5810" s="74"/>
      <c r="Q5810" s="26"/>
      <c r="R5810" s="75"/>
    </row>
    <row r="5811" spans="7:18" x14ac:dyDescent="0.25">
      <c r="G5811" s="13"/>
      <c r="H5811" s="13"/>
      <c r="I5811" s="13">
        <v>578.30000000005498</v>
      </c>
      <c r="J5811" s="74">
        <f t="shared" si="278"/>
        <v>24.095833333335623</v>
      </c>
      <c r="K5811" s="26" t="e">
        <f t="shared" si="280"/>
        <v>#REF!</v>
      </c>
      <c r="L5811" s="75" t="e">
        <f t="shared" si="279"/>
        <v>#REF!</v>
      </c>
      <c r="O5811" s="13"/>
      <c r="P5811" s="74"/>
      <c r="Q5811" s="26"/>
      <c r="R5811" s="75"/>
    </row>
    <row r="5812" spans="7:18" x14ac:dyDescent="0.25">
      <c r="G5812" s="13"/>
      <c r="H5812" s="13"/>
      <c r="I5812" s="13">
        <v>578.400000000055</v>
      </c>
      <c r="J5812" s="74">
        <f t="shared" si="278"/>
        <v>24.100000000002293</v>
      </c>
      <c r="K5812" s="26" t="e">
        <f t="shared" si="280"/>
        <v>#REF!</v>
      </c>
      <c r="L5812" s="75" t="e">
        <f t="shared" si="279"/>
        <v>#REF!</v>
      </c>
      <c r="O5812" s="13"/>
      <c r="P5812" s="74"/>
      <c r="Q5812" s="26"/>
      <c r="R5812" s="75"/>
    </row>
    <row r="5813" spans="7:18" x14ac:dyDescent="0.25">
      <c r="G5813" s="13"/>
      <c r="H5813" s="13"/>
      <c r="I5813" s="13">
        <v>578.50000000005502</v>
      </c>
      <c r="J5813" s="74">
        <f t="shared" si="278"/>
        <v>24.104166666668959</v>
      </c>
      <c r="K5813" s="26" t="e">
        <f t="shared" si="280"/>
        <v>#REF!</v>
      </c>
      <c r="L5813" s="75" t="e">
        <f t="shared" si="279"/>
        <v>#REF!</v>
      </c>
      <c r="O5813" s="13"/>
      <c r="P5813" s="74"/>
      <c r="Q5813" s="26"/>
      <c r="R5813" s="75"/>
    </row>
    <row r="5814" spans="7:18" x14ac:dyDescent="0.25">
      <c r="G5814" s="13"/>
      <c r="H5814" s="13"/>
      <c r="I5814" s="13">
        <v>578.60000000005505</v>
      </c>
      <c r="J5814" s="74">
        <f t="shared" si="278"/>
        <v>24.108333333335626</v>
      </c>
      <c r="K5814" s="26" t="e">
        <f t="shared" si="280"/>
        <v>#REF!</v>
      </c>
      <c r="L5814" s="75" t="e">
        <f t="shared" si="279"/>
        <v>#REF!</v>
      </c>
      <c r="O5814" s="13"/>
      <c r="P5814" s="74"/>
      <c r="Q5814" s="26"/>
      <c r="R5814" s="75"/>
    </row>
    <row r="5815" spans="7:18" x14ac:dyDescent="0.25">
      <c r="G5815" s="13"/>
      <c r="H5815" s="13"/>
      <c r="I5815" s="13">
        <v>578.70000000005496</v>
      </c>
      <c r="J5815" s="74">
        <f t="shared" si="278"/>
        <v>24.112500000002289</v>
      </c>
      <c r="K5815" s="26" t="e">
        <f t="shared" si="280"/>
        <v>#REF!</v>
      </c>
      <c r="L5815" s="75" t="e">
        <f t="shared" si="279"/>
        <v>#REF!</v>
      </c>
      <c r="O5815" s="13"/>
      <c r="P5815" s="74"/>
      <c r="Q5815" s="26"/>
      <c r="R5815" s="75"/>
    </row>
    <row r="5816" spans="7:18" x14ac:dyDescent="0.25">
      <c r="G5816" s="13"/>
      <c r="H5816" s="13"/>
      <c r="I5816" s="13">
        <v>578.80000000005498</v>
      </c>
      <c r="J5816" s="74">
        <f t="shared" si="278"/>
        <v>24.116666666668959</v>
      </c>
      <c r="K5816" s="26" t="e">
        <f t="shared" si="280"/>
        <v>#REF!</v>
      </c>
      <c r="L5816" s="75" t="e">
        <f t="shared" si="279"/>
        <v>#REF!</v>
      </c>
      <c r="O5816" s="13"/>
      <c r="P5816" s="74"/>
      <c r="Q5816" s="26"/>
      <c r="R5816" s="75"/>
    </row>
    <row r="5817" spans="7:18" x14ac:dyDescent="0.25">
      <c r="G5817" s="13"/>
      <c r="H5817" s="13"/>
      <c r="I5817" s="13">
        <v>578.900000000055</v>
      </c>
      <c r="J5817" s="74">
        <f t="shared" si="278"/>
        <v>24.120833333335625</v>
      </c>
      <c r="K5817" s="26" t="e">
        <f t="shared" si="280"/>
        <v>#REF!</v>
      </c>
      <c r="L5817" s="75" t="e">
        <f t="shared" si="279"/>
        <v>#REF!</v>
      </c>
      <c r="O5817" s="13"/>
      <c r="P5817" s="74"/>
      <c r="Q5817" s="26"/>
      <c r="R5817" s="75"/>
    </row>
    <row r="5818" spans="7:18" x14ac:dyDescent="0.25">
      <c r="G5818" s="13"/>
      <c r="H5818" s="13"/>
      <c r="I5818" s="13">
        <v>579.00000000005502</v>
      </c>
      <c r="J5818" s="74">
        <f t="shared" si="278"/>
        <v>24.125000000002292</v>
      </c>
      <c r="K5818" s="26" t="e">
        <f t="shared" si="280"/>
        <v>#REF!</v>
      </c>
      <c r="L5818" s="75" t="e">
        <f t="shared" si="279"/>
        <v>#REF!</v>
      </c>
      <c r="O5818" s="13"/>
      <c r="P5818" s="74"/>
      <c r="Q5818" s="26"/>
      <c r="R5818" s="75"/>
    </row>
    <row r="5819" spans="7:18" x14ac:dyDescent="0.25">
      <c r="G5819" s="13"/>
      <c r="H5819" s="13"/>
      <c r="I5819" s="13">
        <v>579.10000000005505</v>
      </c>
      <c r="J5819" s="74">
        <f t="shared" si="278"/>
        <v>24.129166666668961</v>
      </c>
      <c r="K5819" s="26" t="e">
        <f t="shared" si="280"/>
        <v>#REF!</v>
      </c>
      <c r="L5819" s="75" t="e">
        <f t="shared" si="279"/>
        <v>#REF!</v>
      </c>
      <c r="O5819" s="13"/>
      <c r="P5819" s="74"/>
      <c r="Q5819" s="26"/>
      <c r="R5819" s="75"/>
    </row>
    <row r="5820" spans="7:18" x14ac:dyDescent="0.25">
      <c r="G5820" s="13"/>
      <c r="H5820" s="13"/>
      <c r="I5820" s="13">
        <v>579.20000000005496</v>
      </c>
      <c r="J5820" s="74">
        <f t="shared" si="278"/>
        <v>24.133333333335624</v>
      </c>
      <c r="K5820" s="26" t="e">
        <f t="shared" si="280"/>
        <v>#REF!</v>
      </c>
      <c r="L5820" s="75" t="e">
        <f t="shared" si="279"/>
        <v>#REF!</v>
      </c>
      <c r="O5820" s="13"/>
      <c r="P5820" s="74"/>
      <c r="Q5820" s="26"/>
      <c r="R5820" s="75"/>
    </row>
    <row r="5821" spans="7:18" x14ac:dyDescent="0.25">
      <c r="G5821" s="13"/>
      <c r="H5821" s="13"/>
      <c r="I5821" s="13">
        <v>579.30000000005498</v>
      </c>
      <c r="J5821" s="74">
        <f t="shared" si="278"/>
        <v>24.137500000002291</v>
      </c>
      <c r="K5821" s="26" t="e">
        <f t="shared" si="280"/>
        <v>#REF!</v>
      </c>
      <c r="L5821" s="75" t="e">
        <f t="shared" si="279"/>
        <v>#REF!</v>
      </c>
      <c r="O5821" s="13"/>
      <c r="P5821" s="74"/>
      <c r="Q5821" s="26"/>
      <c r="R5821" s="75"/>
    </row>
    <row r="5822" spans="7:18" x14ac:dyDescent="0.25">
      <c r="G5822" s="13"/>
      <c r="H5822" s="13"/>
      <c r="I5822" s="13">
        <v>579.400000000055</v>
      </c>
      <c r="J5822" s="74">
        <f t="shared" si="278"/>
        <v>24.141666666668957</v>
      </c>
      <c r="K5822" s="26" t="e">
        <f t="shared" si="280"/>
        <v>#REF!</v>
      </c>
      <c r="L5822" s="75" t="e">
        <f t="shared" si="279"/>
        <v>#REF!</v>
      </c>
      <c r="O5822" s="13"/>
      <c r="P5822" s="74"/>
      <c r="Q5822" s="26"/>
      <c r="R5822" s="75"/>
    </row>
    <row r="5823" spans="7:18" x14ac:dyDescent="0.25">
      <c r="G5823" s="13"/>
      <c r="H5823" s="13"/>
      <c r="I5823" s="13">
        <v>579.50000000005502</v>
      </c>
      <c r="J5823" s="74">
        <f t="shared" si="278"/>
        <v>24.145833333335627</v>
      </c>
      <c r="K5823" s="26" t="e">
        <f t="shared" si="280"/>
        <v>#REF!</v>
      </c>
      <c r="L5823" s="75" t="e">
        <f t="shared" si="279"/>
        <v>#REF!</v>
      </c>
      <c r="O5823" s="13"/>
      <c r="P5823" s="74"/>
      <c r="Q5823" s="26"/>
      <c r="R5823" s="75"/>
    </row>
    <row r="5824" spans="7:18" x14ac:dyDescent="0.25">
      <c r="G5824" s="13"/>
      <c r="H5824" s="13"/>
      <c r="I5824" s="13">
        <v>579.60000000005505</v>
      </c>
      <c r="J5824" s="74">
        <f t="shared" si="278"/>
        <v>24.150000000002294</v>
      </c>
      <c r="K5824" s="26" t="e">
        <f t="shared" si="280"/>
        <v>#REF!</v>
      </c>
      <c r="L5824" s="75" t="e">
        <f t="shared" si="279"/>
        <v>#REF!</v>
      </c>
      <c r="O5824" s="13"/>
      <c r="P5824" s="74"/>
      <c r="Q5824" s="26"/>
      <c r="R5824" s="75"/>
    </row>
    <row r="5825" spans="7:18" x14ac:dyDescent="0.25">
      <c r="G5825" s="13"/>
      <c r="H5825" s="13"/>
      <c r="I5825" s="13">
        <v>579.70000000005496</v>
      </c>
      <c r="J5825" s="74">
        <f t="shared" si="278"/>
        <v>24.154166666668957</v>
      </c>
      <c r="K5825" s="26" t="e">
        <f t="shared" si="280"/>
        <v>#REF!</v>
      </c>
      <c r="L5825" s="75" t="e">
        <f t="shared" si="279"/>
        <v>#REF!</v>
      </c>
      <c r="O5825" s="13"/>
      <c r="P5825" s="74"/>
      <c r="Q5825" s="26"/>
      <c r="R5825" s="75"/>
    </row>
    <row r="5826" spans="7:18" x14ac:dyDescent="0.25">
      <c r="G5826" s="13"/>
      <c r="H5826" s="13"/>
      <c r="I5826" s="13">
        <v>579.80000000005498</v>
      </c>
      <c r="J5826" s="74">
        <f t="shared" si="278"/>
        <v>24.158333333335623</v>
      </c>
      <c r="K5826" s="26" t="e">
        <f t="shared" si="280"/>
        <v>#REF!</v>
      </c>
      <c r="L5826" s="75" t="e">
        <f t="shared" si="279"/>
        <v>#REF!</v>
      </c>
      <c r="O5826" s="13"/>
      <c r="P5826" s="74"/>
      <c r="Q5826" s="26"/>
      <c r="R5826" s="75"/>
    </row>
    <row r="5827" spans="7:18" x14ac:dyDescent="0.25">
      <c r="G5827" s="13"/>
      <c r="H5827" s="13"/>
      <c r="I5827" s="13">
        <v>579.900000000055</v>
      </c>
      <c r="J5827" s="74">
        <f t="shared" ref="J5827:J5890" si="281">I5827/24</f>
        <v>24.162500000002293</v>
      </c>
      <c r="K5827" s="26" t="e">
        <f t="shared" si="280"/>
        <v>#REF!</v>
      </c>
      <c r="L5827" s="75" t="e">
        <f t="shared" ref="L5827:L5890" si="282">K5827-K5826</f>
        <v>#REF!</v>
      </c>
      <c r="O5827" s="13"/>
      <c r="P5827" s="74"/>
      <c r="Q5827" s="26"/>
      <c r="R5827" s="75"/>
    </row>
    <row r="5828" spans="7:18" x14ac:dyDescent="0.25">
      <c r="G5828" s="13"/>
      <c r="H5828" s="13"/>
      <c r="I5828" s="13">
        <v>580.00000000005605</v>
      </c>
      <c r="J5828" s="74">
        <f t="shared" si="281"/>
        <v>24.166666666669002</v>
      </c>
      <c r="K5828" s="26" t="e">
        <f t="shared" si="280"/>
        <v>#REF!</v>
      </c>
      <c r="L5828" s="75" t="e">
        <f t="shared" si="282"/>
        <v>#REF!</v>
      </c>
      <c r="O5828" s="13"/>
      <c r="P5828" s="74"/>
      <c r="Q5828" s="26"/>
      <c r="R5828" s="75"/>
    </row>
    <row r="5829" spans="7:18" x14ac:dyDescent="0.25">
      <c r="G5829" s="13"/>
      <c r="H5829" s="13"/>
      <c r="I5829" s="13">
        <v>580.10000000005596</v>
      </c>
      <c r="J5829" s="74">
        <f t="shared" si="281"/>
        <v>24.170833333335665</v>
      </c>
      <c r="K5829" s="26" t="e">
        <f t="shared" si="280"/>
        <v>#REF!</v>
      </c>
      <c r="L5829" s="75" t="e">
        <f t="shared" si="282"/>
        <v>#REF!</v>
      </c>
      <c r="O5829" s="13"/>
      <c r="P5829" s="74"/>
      <c r="Q5829" s="26"/>
      <c r="R5829" s="75"/>
    </row>
    <row r="5830" spans="7:18" x14ac:dyDescent="0.25">
      <c r="G5830" s="13"/>
      <c r="H5830" s="13"/>
      <c r="I5830" s="13">
        <v>580.20000000005598</v>
      </c>
      <c r="J5830" s="74">
        <f t="shared" si="281"/>
        <v>24.175000000002331</v>
      </c>
      <c r="K5830" s="26" t="e">
        <f t="shared" si="280"/>
        <v>#REF!</v>
      </c>
      <c r="L5830" s="75" t="e">
        <f t="shared" si="282"/>
        <v>#REF!</v>
      </c>
      <c r="O5830" s="13"/>
      <c r="P5830" s="74"/>
      <c r="Q5830" s="26"/>
      <c r="R5830" s="75"/>
    </row>
    <row r="5831" spans="7:18" x14ac:dyDescent="0.25">
      <c r="G5831" s="13"/>
      <c r="H5831" s="13"/>
      <c r="I5831" s="13">
        <v>580.300000000056</v>
      </c>
      <c r="J5831" s="74">
        <f t="shared" si="281"/>
        <v>24.179166666669001</v>
      </c>
      <c r="K5831" s="26" t="e">
        <f t="shared" si="280"/>
        <v>#REF!</v>
      </c>
      <c r="L5831" s="75" t="e">
        <f t="shared" si="282"/>
        <v>#REF!</v>
      </c>
      <c r="O5831" s="13"/>
      <c r="P5831" s="74"/>
      <c r="Q5831" s="26"/>
      <c r="R5831" s="75"/>
    </row>
    <row r="5832" spans="7:18" x14ac:dyDescent="0.25">
      <c r="G5832" s="13"/>
      <c r="H5832" s="13"/>
      <c r="I5832" s="13">
        <v>580.40000000005602</v>
      </c>
      <c r="J5832" s="74">
        <f t="shared" si="281"/>
        <v>24.183333333335668</v>
      </c>
      <c r="K5832" s="26" t="e">
        <f t="shared" si="280"/>
        <v>#REF!</v>
      </c>
      <c r="L5832" s="75" t="e">
        <f t="shared" si="282"/>
        <v>#REF!</v>
      </c>
      <c r="O5832" s="13"/>
      <c r="P5832" s="74"/>
      <c r="Q5832" s="26"/>
      <c r="R5832" s="75"/>
    </row>
    <row r="5833" spans="7:18" x14ac:dyDescent="0.25">
      <c r="G5833" s="13"/>
      <c r="H5833" s="13"/>
      <c r="I5833" s="13">
        <v>580.50000000005605</v>
      </c>
      <c r="J5833" s="74">
        <f t="shared" si="281"/>
        <v>24.187500000002334</v>
      </c>
      <c r="K5833" s="26" t="e">
        <f t="shared" si="280"/>
        <v>#REF!</v>
      </c>
      <c r="L5833" s="75" t="e">
        <f t="shared" si="282"/>
        <v>#REF!</v>
      </c>
      <c r="O5833" s="13"/>
      <c r="P5833" s="74"/>
      <c r="Q5833" s="26"/>
      <c r="R5833" s="75"/>
    </row>
    <row r="5834" spans="7:18" x14ac:dyDescent="0.25">
      <c r="G5834" s="13"/>
      <c r="H5834" s="13"/>
      <c r="I5834" s="13">
        <v>580.60000000005596</v>
      </c>
      <c r="J5834" s="74">
        <f t="shared" si="281"/>
        <v>24.191666666668997</v>
      </c>
      <c r="K5834" s="26" t="e">
        <f t="shared" si="280"/>
        <v>#REF!</v>
      </c>
      <c r="L5834" s="75" t="e">
        <f t="shared" si="282"/>
        <v>#REF!</v>
      </c>
      <c r="O5834" s="13"/>
      <c r="P5834" s="74"/>
      <c r="Q5834" s="26"/>
      <c r="R5834" s="75"/>
    </row>
    <row r="5835" spans="7:18" x14ac:dyDescent="0.25">
      <c r="G5835" s="13"/>
      <c r="H5835" s="13"/>
      <c r="I5835" s="13">
        <v>580.70000000005598</v>
      </c>
      <c r="J5835" s="74">
        <f t="shared" si="281"/>
        <v>24.195833333335667</v>
      </c>
      <c r="K5835" s="26" t="e">
        <f t="shared" si="280"/>
        <v>#REF!</v>
      </c>
      <c r="L5835" s="75" t="e">
        <f t="shared" si="282"/>
        <v>#REF!</v>
      </c>
      <c r="O5835" s="13"/>
      <c r="P5835" s="74"/>
      <c r="Q5835" s="26"/>
      <c r="R5835" s="75"/>
    </row>
    <row r="5836" spans="7:18" x14ac:dyDescent="0.25">
      <c r="G5836" s="13"/>
      <c r="H5836" s="13"/>
      <c r="I5836" s="13">
        <v>580.800000000056</v>
      </c>
      <c r="J5836" s="74">
        <f t="shared" si="281"/>
        <v>24.200000000002333</v>
      </c>
      <c r="K5836" s="26" t="e">
        <f t="shared" si="280"/>
        <v>#REF!</v>
      </c>
      <c r="L5836" s="75" t="e">
        <f t="shared" si="282"/>
        <v>#REF!</v>
      </c>
      <c r="O5836" s="13"/>
      <c r="P5836" s="74"/>
      <c r="Q5836" s="26"/>
      <c r="R5836" s="75"/>
    </row>
    <row r="5837" spans="7:18" x14ac:dyDescent="0.25">
      <c r="G5837" s="13"/>
      <c r="H5837" s="13"/>
      <c r="I5837" s="13">
        <v>580.90000000005602</v>
      </c>
      <c r="J5837" s="74">
        <f t="shared" si="281"/>
        <v>24.204166666669</v>
      </c>
      <c r="K5837" s="26" t="e">
        <f t="shared" si="280"/>
        <v>#REF!</v>
      </c>
      <c r="L5837" s="75" t="e">
        <f t="shared" si="282"/>
        <v>#REF!</v>
      </c>
      <c r="O5837" s="13"/>
      <c r="P5837" s="74"/>
      <c r="Q5837" s="26"/>
      <c r="R5837" s="75"/>
    </row>
    <row r="5838" spans="7:18" x14ac:dyDescent="0.25">
      <c r="G5838" s="13"/>
      <c r="H5838" s="13"/>
      <c r="I5838" s="13">
        <v>581.00000000005605</v>
      </c>
      <c r="J5838" s="74">
        <f t="shared" si="281"/>
        <v>24.20833333333567</v>
      </c>
      <c r="K5838" s="26" t="e">
        <f t="shared" si="280"/>
        <v>#REF!</v>
      </c>
      <c r="L5838" s="75" t="e">
        <f t="shared" si="282"/>
        <v>#REF!</v>
      </c>
      <c r="O5838" s="13"/>
      <c r="P5838" s="74"/>
      <c r="Q5838" s="26"/>
      <c r="R5838" s="75"/>
    </row>
    <row r="5839" spans="7:18" x14ac:dyDescent="0.25">
      <c r="G5839" s="13"/>
      <c r="H5839" s="13"/>
      <c r="I5839" s="13">
        <v>581.10000000005596</v>
      </c>
      <c r="J5839" s="74">
        <f t="shared" si="281"/>
        <v>24.212500000002333</v>
      </c>
      <c r="K5839" s="26" t="e">
        <f t="shared" si="280"/>
        <v>#REF!</v>
      </c>
      <c r="L5839" s="75" t="e">
        <f t="shared" si="282"/>
        <v>#REF!</v>
      </c>
      <c r="O5839" s="13"/>
      <c r="P5839" s="74"/>
      <c r="Q5839" s="26"/>
      <c r="R5839" s="75"/>
    </row>
    <row r="5840" spans="7:18" x14ac:dyDescent="0.25">
      <c r="G5840" s="13"/>
      <c r="H5840" s="13"/>
      <c r="I5840" s="13">
        <v>581.20000000005598</v>
      </c>
      <c r="J5840" s="74">
        <f t="shared" si="281"/>
        <v>24.216666666668999</v>
      </c>
      <c r="K5840" s="26" t="e">
        <f t="shared" si="280"/>
        <v>#REF!</v>
      </c>
      <c r="L5840" s="75" t="e">
        <f t="shared" si="282"/>
        <v>#REF!</v>
      </c>
      <c r="O5840" s="13"/>
      <c r="P5840" s="74"/>
      <c r="Q5840" s="26"/>
      <c r="R5840" s="75"/>
    </row>
    <row r="5841" spans="7:18" x14ac:dyDescent="0.25">
      <c r="G5841" s="13"/>
      <c r="H5841" s="13"/>
      <c r="I5841" s="13">
        <v>581.300000000056</v>
      </c>
      <c r="J5841" s="74">
        <f t="shared" si="281"/>
        <v>24.220833333335666</v>
      </c>
      <c r="K5841" s="26" t="e">
        <f t="shared" si="280"/>
        <v>#REF!</v>
      </c>
      <c r="L5841" s="75" t="e">
        <f t="shared" si="282"/>
        <v>#REF!</v>
      </c>
      <c r="O5841" s="13"/>
      <c r="P5841" s="74"/>
      <c r="Q5841" s="26"/>
      <c r="R5841" s="75"/>
    </row>
    <row r="5842" spans="7:18" x14ac:dyDescent="0.25">
      <c r="G5842" s="13"/>
      <c r="H5842" s="13"/>
      <c r="I5842" s="13">
        <v>581.40000000005602</v>
      </c>
      <c r="J5842" s="74">
        <f t="shared" si="281"/>
        <v>24.225000000002336</v>
      </c>
      <c r="K5842" s="26" t="e">
        <f t="shared" si="280"/>
        <v>#REF!</v>
      </c>
      <c r="L5842" s="75" t="e">
        <f t="shared" si="282"/>
        <v>#REF!</v>
      </c>
      <c r="O5842" s="13"/>
      <c r="P5842" s="74"/>
      <c r="Q5842" s="26"/>
      <c r="R5842" s="75"/>
    </row>
    <row r="5843" spans="7:18" x14ac:dyDescent="0.25">
      <c r="G5843" s="13"/>
      <c r="H5843" s="13"/>
      <c r="I5843" s="13">
        <v>581.50000000005605</v>
      </c>
      <c r="J5843" s="74">
        <f t="shared" si="281"/>
        <v>24.229166666669002</v>
      </c>
      <c r="K5843" s="26" t="e">
        <f t="shared" si="280"/>
        <v>#REF!</v>
      </c>
      <c r="L5843" s="75" t="e">
        <f t="shared" si="282"/>
        <v>#REF!</v>
      </c>
      <c r="O5843" s="13"/>
      <c r="P5843" s="74"/>
      <c r="Q5843" s="26"/>
      <c r="R5843" s="75"/>
    </row>
    <row r="5844" spans="7:18" x14ac:dyDescent="0.25">
      <c r="G5844" s="13"/>
      <c r="H5844" s="13"/>
      <c r="I5844" s="13">
        <v>581.60000000005596</v>
      </c>
      <c r="J5844" s="74">
        <f t="shared" si="281"/>
        <v>24.233333333335665</v>
      </c>
      <c r="K5844" s="26" t="e">
        <f t="shared" si="280"/>
        <v>#REF!</v>
      </c>
      <c r="L5844" s="75" t="e">
        <f t="shared" si="282"/>
        <v>#REF!</v>
      </c>
      <c r="O5844" s="13"/>
      <c r="P5844" s="74"/>
      <c r="Q5844" s="26"/>
      <c r="R5844" s="75"/>
    </row>
    <row r="5845" spans="7:18" x14ac:dyDescent="0.25">
      <c r="G5845" s="13"/>
      <c r="H5845" s="13"/>
      <c r="I5845" s="13">
        <v>581.70000000005598</v>
      </c>
      <c r="J5845" s="74">
        <f t="shared" si="281"/>
        <v>24.237500000002331</v>
      </c>
      <c r="K5845" s="26" t="e">
        <f t="shared" si="280"/>
        <v>#REF!</v>
      </c>
      <c r="L5845" s="75" t="e">
        <f t="shared" si="282"/>
        <v>#REF!</v>
      </c>
      <c r="O5845" s="13"/>
      <c r="P5845" s="74"/>
      <c r="Q5845" s="26"/>
      <c r="R5845" s="75"/>
    </row>
    <row r="5846" spans="7:18" x14ac:dyDescent="0.25">
      <c r="G5846" s="13"/>
      <c r="H5846" s="13"/>
      <c r="I5846" s="13">
        <v>581.800000000056</v>
      </c>
      <c r="J5846" s="74">
        <f t="shared" si="281"/>
        <v>24.241666666669001</v>
      </c>
      <c r="K5846" s="26" t="e">
        <f t="shared" si="280"/>
        <v>#REF!</v>
      </c>
      <c r="L5846" s="75" t="e">
        <f t="shared" si="282"/>
        <v>#REF!</v>
      </c>
      <c r="O5846" s="13"/>
      <c r="P5846" s="74"/>
      <c r="Q5846" s="26"/>
      <c r="R5846" s="75"/>
    </row>
    <row r="5847" spans="7:18" x14ac:dyDescent="0.25">
      <c r="G5847" s="13"/>
      <c r="H5847" s="13"/>
      <c r="I5847" s="13">
        <v>581.90000000005602</v>
      </c>
      <c r="J5847" s="74">
        <f t="shared" si="281"/>
        <v>24.245833333335668</v>
      </c>
      <c r="K5847" s="26" t="e">
        <f t="shared" si="280"/>
        <v>#REF!</v>
      </c>
      <c r="L5847" s="75" t="e">
        <f t="shared" si="282"/>
        <v>#REF!</v>
      </c>
      <c r="O5847" s="13"/>
      <c r="P5847" s="74"/>
      <c r="Q5847" s="26"/>
      <c r="R5847" s="75"/>
    </row>
    <row r="5848" spans="7:18" x14ac:dyDescent="0.25">
      <c r="G5848" s="13"/>
      <c r="H5848" s="13"/>
      <c r="I5848" s="13">
        <v>582.00000000005605</v>
      </c>
      <c r="J5848" s="74">
        <f t="shared" si="281"/>
        <v>24.250000000002334</v>
      </c>
      <c r="K5848" s="26" t="e">
        <f t="shared" si="280"/>
        <v>#REF!</v>
      </c>
      <c r="L5848" s="75" t="e">
        <f t="shared" si="282"/>
        <v>#REF!</v>
      </c>
      <c r="O5848" s="13"/>
      <c r="P5848" s="74"/>
      <c r="Q5848" s="26"/>
      <c r="R5848" s="75"/>
    </row>
    <row r="5849" spans="7:18" x14ac:dyDescent="0.25">
      <c r="G5849" s="13"/>
      <c r="H5849" s="13"/>
      <c r="I5849" s="13">
        <v>582.10000000005596</v>
      </c>
      <c r="J5849" s="74">
        <f t="shared" si="281"/>
        <v>24.254166666668997</v>
      </c>
      <c r="K5849" s="26" t="e">
        <f t="shared" si="280"/>
        <v>#REF!</v>
      </c>
      <c r="L5849" s="75" t="e">
        <f t="shared" si="282"/>
        <v>#REF!</v>
      </c>
      <c r="O5849" s="13"/>
      <c r="P5849" s="74"/>
      <c r="Q5849" s="26"/>
      <c r="R5849" s="75"/>
    </row>
    <row r="5850" spans="7:18" x14ac:dyDescent="0.25">
      <c r="G5850" s="13"/>
      <c r="H5850" s="13"/>
      <c r="I5850" s="13">
        <v>582.20000000005598</v>
      </c>
      <c r="J5850" s="74">
        <f t="shared" si="281"/>
        <v>24.258333333335667</v>
      </c>
      <c r="K5850" s="26" t="e">
        <f t="shared" si="280"/>
        <v>#REF!</v>
      </c>
      <c r="L5850" s="75" t="e">
        <f t="shared" si="282"/>
        <v>#REF!</v>
      </c>
      <c r="O5850" s="13"/>
      <c r="P5850" s="74"/>
      <c r="Q5850" s="26"/>
      <c r="R5850" s="75"/>
    </row>
    <row r="5851" spans="7:18" x14ac:dyDescent="0.25">
      <c r="G5851" s="13"/>
      <c r="H5851" s="13"/>
      <c r="I5851" s="13">
        <v>582.300000000056</v>
      </c>
      <c r="J5851" s="74">
        <f t="shared" si="281"/>
        <v>24.262500000002333</v>
      </c>
      <c r="K5851" s="26" t="e">
        <f t="shared" si="280"/>
        <v>#REF!</v>
      </c>
      <c r="L5851" s="75" t="e">
        <f t="shared" si="282"/>
        <v>#REF!</v>
      </c>
      <c r="O5851" s="13"/>
      <c r="P5851" s="74"/>
      <c r="Q5851" s="26"/>
      <c r="R5851" s="75"/>
    </row>
    <row r="5852" spans="7:18" x14ac:dyDescent="0.25">
      <c r="G5852" s="13"/>
      <c r="H5852" s="13"/>
      <c r="I5852" s="13">
        <v>582.40000000005602</v>
      </c>
      <c r="J5852" s="74">
        <f t="shared" si="281"/>
        <v>24.266666666669</v>
      </c>
      <c r="K5852" s="26" t="e">
        <f t="shared" ref="K5852:K5915" si="283">100%-EXP(-I5852/24*$B$10)</f>
        <v>#REF!</v>
      </c>
      <c r="L5852" s="75" t="e">
        <f t="shared" si="282"/>
        <v>#REF!</v>
      </c>
      <c r="O5852" s="13"/>
      <c r="P5852" s="74"/>
      <c r="Q5852" s="26"/>
      <c r="R5852" s="75"/>
    </row>
    <row r="5853" spans="7:18" x14ac:dyDescent="0.25">
      <c r="G5853" s="13"/>
      <c r="H5853" s="13"/>
      <c r="I5853" s="13">
        <v>582.50000000005605</v>
      </c>
      <c r="J5853" s="74">
        <f t="shared" si="281"/>
        <v>24.27083333333567</v>
      </c>
      <c r="K5853" s="26" t="e">
        <f t="shared" si="283"/>
        <v>#REF!</v>
      </c>
      <c r="L5853" s="75" t="e">
        <f t="shared" si="282"/>
        <v>#REF!</v>
      </c>
      <c r="O5853" s="13"/>
      <c r="P5853" s="74"/>
      <c r="Q5853" s="26"/>
      <c r="R5853" s="75"/>
    </row>
    <row r="5854" spans="7:18" x14ac:dyDescent="0.25">
      <c r="G5854" s="13"/>
      <c r="H5854" s="13"/>
      <c r="I5854" s="13">
        <v>582.60000000005596</v>
      </c>
      <c r="J5854" s="74">
        <f t="shared" si="281"/>
        <v>24.275000000002333</v>
      </c>
      <c r="K5854" s="26" t="e">
        <f t="shared" si="283"/>
        <v>#REF!</v>
      </c>
      <c r="L5854" s="75" t="e">
        <f t="shared" si="282"/>
        <v>#REF!</v>
      </c>
      <c r="O5854" s="13"/>
      <c r="P5854" s="74"/>
      <c r="Q5854" s="26"/>
      <c r="R5854" s="75"/>
    </row>
    <row r="5855" spans="7:18" x14ac:dyDescent="0.25">
      <c r="G5855" s="13"/>
      <c r="H5855" s="13"/>
      <c r="I5855" s="13">
        <v>582.70000000005598</v>
      </c>
      <c r="J5855" s="74">
        <f t="shared" si="281"/>
        <v>24.279166666668999</v>
      </c>
      <c r="K5855" s="26" t="e">
        <f t="shared" si="283"/>
        <v>#REF!</v>
      </c>
      <c r="L5855" s="75" t="e">
        <f t="shared" si="282"/>
        <v>#REF!</v>
      </c>
      <c r="O5855" s="13"/>
      <c r="P5855" s="74"/>
      <c r="Q5855" s="26"/>
      <c r="R5855" s="75"/>
    </row>
    <row r="5856" spans="7:18" x14ac:dyDescent="0.25">
      <c r="G5856" s="13"/>
      <c r="H5856" s="13"/>
      <c r="I5856" s="13">
        <v>582.800000000056</v>
      </c>
      <c r="J5856" s="74">
        <f t="shared" si="281"/>
        <v>24.283333333335666</v>
      </c>
      <c r="K5856" s="26" t="e">
        <f t="shared" si="283"/>
        <v>#REF!</v>
      </c>
      <c r="L5856" s="75" t="e">
        <f t="shared" si="282"/>
        <v>#REF!</v>
      </c>
      <c r="O5856" s="13"/>
      <c r="P5856" s="74"/>
      <c r="Q5856" s="26"/>
      <c r="R5856" s="75"/>
    </row>
    <row r="5857" spans="7:18" x14ac:dyDescent="0.25">
      <c r="G5857" s="13"/>
      <c r="H5857" s="13"/>
      <c r="I5857" s="13">
        <v>582.90000000005602</v>
      </c>
      <c r="J5857" s="74">
        <f t="shared" si="281"/>
        <v>24.287500000002336</v>
      </c>
      <c r="K5857" s="26" t="e">
        <f t="shared" si="283"/>
        <v>#REF!</v>
      </c>
      <c r="L5857" s="75" t="e">
        <f t="shared" si="282"/>
        <v>#REF!</v>
      </c>
      <c r="O5857" s="13"/>
      <c r="P5857" s="74"/>
      <c r="Q5857" s="26"/>
      <c r="R5857" s="75"/>
    </row>
    <row r="5858" spans="7:18" x14ac:dyDescent="0.25">
      <c r="G5858" s="13"/>
      <c r="H5858" s="13"/>
      <c r="I5858" s="13">
        <v>583.00000000005605</v>
      </c>
      <c r="J5858" s="74">
        <f t="shared" si="281"/>
        <v>24.291666666669002</v>
      </c>
      <c r="K5858" s="26" t="e">
        <f t="shared" si="283"/>
        <v>#REF!</v>
      </c>
      <c r="L5858" s="75" t="e">
        <f t="shared" si="282"/>
        <v>#REF!</v>
      </c>
      <c r="O5858" s="13"/>
      <c r="P5858" s="74"/>
      <c r="Q5858" s="26"/>
      <c r="R5858" s="75"/>
    </row>
    <row r="5859" spans="7:18" x14ac:dyDescent="0.25">
      <c r="G5859" s="13"/>
      <c r="H5859" s="13"/>
      <c r="I5859" s="13">
        <v>583.10000000005596</v>
      </c>
      <c r="J5859" s="74">
        <f t="shared" si="281"/>
        <v>24.295833333335665</v>
      </c>
      <c r="K5859" s="26" t="e">
        <f t="shared" si="283"/>
        <v>#REF!</v>
      </c>
      <c r="L5859" s="75" t="e">
        <f t="shared" si="282"/>
        <v>#REF!</v>
      </c>
      <c r="O5859" s="13"/>
      <c r="P5859" s="74"/>
      <c r="Q5859" s="26"/>
      <c r="R5859" s="75"/>
    </row>
    <row r="5860" spans="7:18" x14ac:dyDescent="0.25">
      <c r="G5860" s="13"/>
      <c r="H5860" s="13"/>
      <c r="I5860" s="13">
        <v>583.20000000005598</v>
      </c>
      <c r="J5860" s="74">
        <f t="shared" si="281"/>
        <v>24.300000000002331</v>
      </c>
      <c r="K5860" s="26" t="e">
        <f t="shared" si="283"/>
        <v>#REF!</v>
      </c>
      <c r="L5860" s="75" t="e">
        <f t="shared" si="282"/>
        <v>#REF!</v>
      </c>
      <c r="O5860" s="13"/>
      <c r="P5860" s="74"/>
      <c r="Q5860" s="26"/>
      <c r="R5860" s="75"/>
    </row>
    <row r="5861" spans="7:18" x14ac:dyDescent="0.25">
      <c r="G5861" s="13"/>
      <c r="H5861" s="13"/>
      <c r="I5861" s="13">
        <v>583.300000000056</v>
      </c>
      <c r="J5861" s="74">
        <f t="shared" si="281"/>
        <v>24.304166666669001</v>
      </c>
      <c r="K5861" s="26" t="e">
        <f t="shared" si="283"/>
        <v>#REF!</v>
      </c>
      <c r="L5861" s="75" t="e">
        <f t="shared" si="282"/>
        <v>#REF!</v>
      </c>
      <c r="O5861" s="13"/>
      <c r="P5861" s="74"/>
      <c r="Q5861" s="26"/>
      <c r="R5861" s="75"/>
    </row>
    <row r="5862" spans="7:18" x14ac:dyDescent="0.25">
      <c r="G5862" s="13"/>
      <c r="H5862" s="13"/>
      <c r="I5862" s="13">
        <v>583.40000000005602</v>
      </c>
      <c r="J5862" s="74">
        <f t="shared" si="281"/>
        <v>24.308333333335668</v>
      </c>
      <c r="K5862" s="26" t="e">
        <f t="shared" si="283"/>
        <v>#REF!</v>
      </c>
      <c r="L5862" s="75" t="e">
        <f t="shared" si="282"/>
        <v>#REF!</v>
      </c>
      <c r="O5862" s="13"/>
      <c r="P5862" s="74"/>
      <c r="Q5862" s="26"/>
      <c r="R5862" s="75"/>
    </row>
    <row r="5863" spans="7:18" x14ac:dyDescent="0.25">
      <c r="G5863" s="13"/>
      <c r="H5863" s="13"/>
      <c r="I5863" s="13">
        <v>583.50000000005605</v>
      </c>
      <c r="J5863" s="74">
        <f t="shared" si="281"/>
        <v>24.312500000002334</v>
      </c>
      <c r="K5863" s="26" t="e">
        <f t="shared" si="283"/>
        <v>#REF!</v>
      </c>
      <c r="L5863" s="75" t="e">
        <f t="shared" si="282"/>
        <v>#REF!</v>
      </c>
      <c r="O5863" s="13"/>
      <c r="P5863" s="74"/>
      <c r="Q5863" s="26"/>
      <c r="R5863" s="75"/>
    </row>
    <row r="5864" spans="7:18" x14ac:dyDescent="0.25">
      <c r="G5864" s="13"/>
      <c r="H5864" s="13"/>
      <c r="I5864" s="13">
        <v>583.60000000005596</v>
      </c>
      <c r="J5864" s="74">
        <f t="shared" si="281"/>
        <v>24.316666666668997</v>
      </c>
      <c r="K5864" s="26" t="e">
        <f t="shared" si="283"/>
        <v>#REF!</v>
      </c>
      <c r="L5864" s="75" t="e">
        <f t="shared" si="282"/>
        <v>#REF!</v>
      </c>
      <c r="O5864" s="13"/>
      <c r="P5864" s="74"/>
      <c r="Q5864" s="26"/>
      <c r="R5864" s="75"/>
    </row>
    <row r="5865" spans="7:18" x14ac:dyDescent="0.25">
      <c r="G5865" s="13"/>
      <c r="H5865" s="13"/>
      <c r="I5865" s="13">
        <v>583.70000000005598</v>
      </c>
      <c r="J5865" s="74">
        <f t="shared" si="281"/>
        <v>24.320833333335667</v>
      </c>
      <c r="K5865" s="26" t="e">
        <f t="shared" si="283"/>
        <v>#REF!</v>
      </c>
      <c r="L5865" s="75" t="e">
        <f t="shared" si="282"/>
        <v>#REF!</v>
      </c>
      <c r="O5865" s="13"/>
      <c r="P5865" s="74"/>
      <c r="Q5865" s="26"/>
      <c r="R5865" s="75"/>
    </row>
    <row r="5866" spans="7:18" x14ac:dyDescent="0.25">
      <c r="G5866" s="13"/>
      <c r="H5866" s="13"/>
      <c r="I5866" s="13">
        <v>583.800000000056</v>
      </c>
      <c r="J5866" s="74">
        <f t="shared" si="281"/>
        <v>24.325000000002333</v>
      </c>
      <c r="K5866" s="26" t="e">
        <f t="shared" si="283"/>
        <v>#REF!</v>
      </c>
      <c r="L5866" s="75" t="e">
        <f t="shared" si="282"/>
        <v>#REF!</v>
      </c>
      <c r="O5866" s="13"/>
      <c r="P5866" s="74"/>
      <c r="Q5866" s="26"/>
      <c r="R5866" s="75"/>
    </row>
    <row r="5867" spans="7:18" x14ac:dyDescent="0.25">
      <c r="G5867" s="13"/>
      <c r="H5867" s="13"/>
      <c r="I5867" s="13">
        <v>583.90000000005602</v>
      </c>
      <c r="J5867" s="74">
        <f t="shared" si="281"/>
        <v>24.329166666669</v>
      </c>
      <c r="K5867" s="26" t="e">
        <f t="shared" si="283"/>
        <v>#REF!</v>
      </c>
      <c r="L5867" s="75" t="e">
        <f t="shared" si="282"/>
        <v>#REF!</v>
      </c>
      <c r="O5867" s="13"/>
      <c r="P5867" s="74"/>
      <c r="Q5867" s="26"/>
      <c r="R5867" s="75"/>
    </row>
    <row r="5868" spans="7:18" x14ac:dyDescent="0.25">
      <c r="G5868" s="13"/>
      <c r="H5868" s="13"/>
      <c r="I5868" s="13">
        <v>584.00000000005605</v>
      </c>
      <c r="J5868" s="74">
        <f t="shared" si="281"/>
        <v>24.33333333333567</v>
      </c>
      <c r="K5868" s="26" t="e">
        <f t="shared" si="283"/>
        <v>#REF!</v>
      </c>
      <c r="L5868" s="75" t="e">
        <f t="shared" si="282"/>
        <v>#REF!</v>
      </c>
      <c r="O5868" s="13"/>
      <c r="P5868" s="74"/>
      <c r="Q5868" s="26"/>
      <c r="R5868" s="75"/>
    </row>
    <row r="5869" spans="7:18" x14ac:dyDescent="0.25">
      <c r="G5869" s="13"/>
      <c r="H5869" s="13"/>
      <c r="I5869" s="13">
        <v>584.10000000005596</v>
      </c>
      <c r="J5869" s="74">
        <f t="shared" si="281"/>
        <v>24.337500000002333</v>
      </c>
      <c r="K5869" s="26" t="e">
        <f t="shared" si="283"/>
        <v>#REF!</v>
      </c>
      <c r="L5869" s="75" t="e">
        <f t="shared" si="282"/>
        <v>#REF!</v>
      </c>
      <c r="O5869" s="13"/>
      <c r="P5869" s="74"/>
      <c r="Q5869" s="26"/>
      <c r="R5869" s="75"/>
    </row>
    <row r="5870" spans="7:18" x14ac:dyDescent="0.25">
      <c r="G5870" s="13"/>
      <c r="H5870" s="13"/>
      <c r="I5870" s="13">
        <v>584.20000000005598</v>
      </c>
      <c r="J5870" s="74">
        <f t="shared" si="281"/>
        <v>24.341666666668999</v>
      </c>
      <c r="K5870" s="26" t="e">
        <f t="shared" si="283"/>
        <v>#REF!</v>
      </c>
      <c r="L5870" s="75" t="e">
        <f t="shared" si="282"/>
        <v>#REF!</v>
      </c>
      <c r="O5870" s="13"/>
      <c r="P5870" s="74"/>
      <c r="Q5870" s="26"/>
      <c r="R5870" s="75"/>
    </row>
    <row r="5871" spans="7:18" x14ac:dyDescent="0.25">
      <c r="G5871" s="13"/>
      <c r="H5871" s="13"/>
      <c r="I5871" s="13">
        <v>584.300000000056</v>
      </c>
      <c r="J5871" s="74">
        <f t="shared" si="281"/>
        <v>24.345833333335666</v>
      </c>
      <c r="K5871" s="26" t="e">
        <f t="shared" si="283"/>
        <v>#REF!</v>
      </c>
      <c r="L5871" s="75" t="e">
        <f t="shared" si="282"/>
        <v>#REF!</v>
      </c>
      <c r="O5871" s="13"/>
      <c r="P5871" s="74"/>
      <c r="Q5871" s="26"/>
      <c r="R5871" s="75"/>
    </row>
    <row r="5872" spans="7:18" x14ac:dyDescent="0.25">
      <c r="G5872" s="13"/>
      <c r="H5872" s="13"/>
      <c r="I5872" s="13">
        <v>584.40000000005705</v>
      </c>
      <c r="J5872" s="74">
        <f t="shared" si="281"/>
        <v>24.350000000002378</v>
      </c>
      <c r="K5872" s="26" t="e">
        <f t="shared" si="283"/>
        <v>#REF!</v>
      </c>
      <c r="L5872" s="75" t="e">
        <f t="shared" si="282"/>
        <v>#REF!</v>
      </c>
      <c r="O5872" s="13"/>
      <c r="P5872" s="74"/>
      <c r="Q5872" s="26"/>
      <c r="R5872" s="75"/>
    </row>
    <row r="5873" spans="7:18" x14ac:dyDescent="0.25">
      <c r="G5873" s="13"/>
      <c r="H5873" s="13"/>
      <c r="I5873" s="13">
        <v>584.50000000005696</v>
      </c>
      <c r="J5873" s="74">
        <f t="shared" si="281"/>
        <v>24.354166666669041</v>
      </c>
      <c r="K5873" s="26" t="e">
        <f t="shared" si="283"/>
        <v>#REF!</v>
      </c>
      <c r="L5873" s="75" t="e">
        <f t="shared" si="282"/>
        <v>#REF!</v>
      </c>
      <c r="O5873" s="13"/>
      <c r="P5873" s="74"/>
      <c r="Q5873" s="26"/>
      <c r="R5873" s="75"/>
    </row>
    <row r="5874" spans="7:18" x14ac:dyDescent="0.25">
      <c r="G5874" s="13"/>
      <c r="H5874" s="13"/>
      <c r="I5874" s="13">
        <v>584.60000000005698</v>
      </c>
      <c r="J5874" s="74">
        <f t="shared" si="281"/>
        <v>24.358333333335707</v>
      </c>
      <c r="K5874" s="26" t="e">
        <f t="shared" si="283"/>
        <v>#REF!</v>
      </c>
      <c r="L5874" s="75" t="e">
        <f t="shared" si="282"/>
        <v>#REF!</v>
      </c>
      <c r="O5874" s="13"/>
      <c r="P5874" s="74"/>
      <c r="Q5874" s="26"/>
      <c r="R5874" s="75"/>
    </row>
    <row r="5875" spans="7:18" x14ac:dyDescent="0.25">
      <c r="G5875" s="13"/>
      <c r="H5875" s="13"/>
      <c r="I5875" s="13">
        <v>584.700000000057</v>
      </c>
      <c r="J5875" s="74">
        <f t="shared" si="281"/>
        <v>24.362500000002374</v>
      </c>
      <c r="K5875" s="26" t="e">
        <f t="shared" si="283"/>
        <v>#REF!</v>
      </c>
      <c r="L5875" s="75" t="e">
        <f t="shared" si="282"/>
        <v>#REF!</v>
      </c>
      <c r="O5875" s="13"/>
      <c r="P5875" s="74"/>
      <c r="Q5875" s="26"/>
      <c r="R5875" s="75"/>
    </row>
    <row r="5876" spans="7:18" x14ac:dyDescent="0.25">
      <c r="G5876" s="13"/>
      <c r="H5876" s="13"/>
      <c r="I5876" s="13">
        <v>584.80000000005703</v>
      </c>
      <c r="J5876" s="74">
        <f t="shared" si="281"/>
        <v>24.366666666669044</v>
      </c>
      <c r="K5876" s="26" t="e">
        <f t="shared" si="283"/>
        <v>#REF!</v>
      </c>
      <c r="L5876" s="75" t="e">
        <f t="shared" si="282"/>
        <v>#REF!</v>
      </c>
      <c r="O5876" s="13"/>
      <c r="P5876" s="74"/>
      <c r="Q5876" s="26"/>
      <c r="R5876" s="75"/>
    </row>
    <row r="5877" spans="7:18" x14ac:dyDescent="0.25">
      <c r="G5877" s="13"/>
      <c r="H5877" s="13"/>
      <c r="I5877" s="13">
        <v>584.90000000005705</v>
      </c>
      <c r="J5877" s="74">
        <f t="shared" si="281"/>
        <v>24.37083333333571</v>
      </c>
      <c r="K5877" s="26" t="e">
        <f t="shared" si="283"/>
        <v>#REF!</v>
      </c>
      <c r="L5877" s="75" t="e">
        <f t="shared" si="282"/>
        <v>#REF!</v>
      </c>
      <c r="O5877" s="13"/>
      <c r="P5877" s="74"/>
      <c r="Q5877" s="26"/>
      <c r="R5877" s="75"/>
    </row>
    <row r="5878" spans="7:18" x14ac:dyDescent="0.25">
      <c r="G5878" s="13"/>
      <c r="H5878" s="13"/>
      <c r="I5878" s="13">
        <v>585.00000000005696</v>
      </c>
      <c r="J5878" s="74">
        <f t="shared" si="281"/>
        <v>24.375000000002373</v>
      </c>
      <c r="K5878" s="26" t="e">
        <f t="shared" si="283"/>
        <v>#REF!</v>
      </c>
      <c r="L5878" s="75" t="e">
        <f t="shared" si="282"/>
        <v>#REF!</v>
      </c>
      <c r="O5878" s="13"/>
      <c r="P5878" s="74"/>
      <c r="Q5878" s="26"/>
      <c r="R5878" s="75"/>
    </row>
    <row r="5879" spans="7:18" x14ac:dyDescent="0.25">
      <c r="G5879" s="13"/>
      <c r="H5879" s="13"/>
      <c r="I5879" s="13">
        <v>585.10000000005698</v>
      </c>
      <c r="J5879" s="74">
        <f t="shared" si="281"/>
        <v>24.37916666666904</v>
      </c>
      <c r="K5879" s="26" t="e">
        <f t="shared" si="283"/>
        <v>#REF!</v>
      </c>
      <c r="L5879" s="75" t="e">
        <f t="shared" si="282"/>
        <v>#REF!</v>
      </c>
      <c r="O5879" s="13"/>
      <c r="P5879" s="74"/>
      <c r="Q5879" s="26"/>
      <c r="R5879" s="75"/>
    </row>
    <row r="5880" spans="7:18" x14ac:dyDescent="0.25">
      <c r="G5880" s="13"/>
      <c r="H5880" s="13"/>
      <c r="I5880" s="13">
        <v>585.200000000057</v>
      </c>
      <c r="J5880" s="74">
        <f t="shared" si="281"/>
        <v>24.38333333333571</v>
      </c>
      <c r="K5880" s="26" t="e">
        <f t="shared" si="283"/>
        <v>#REF!</v>
      </c>
      <c r="L5880" s="75" t="e">
        <f t="shared" si="282"/>
        <v>#REF!</v>
      </c>
      <c r="O5880" s="13"/>
      <c r="P5880" s="74"/>
      <c r="Q5880" s="26"/>
      <c r="R5880" s="75"/>
    </row>
    <row r="5881" spans="7:18" x14ac:dyDescent="0.25">
      <c r="G5881" s="13"/>
      <c r="H5881" s="13"/>
      <c r="I5881" s="13">
        <v>585.30000000005703</v>
      </c>
      <c r="J5881" s="74">
        <f t="shared" si="281"/>
        <v>24.387500000002376</v>
      </c>
      <c r="K5881" s="26" t="e">
        <f t="shared" si="283"/>
        <v>#REF!</v>
      </c>
      <c r="L5881" s="75" t="e">
        <f t="shared" si="282"/>
        <v>#REF!</v>
      </c>
      <c r="O5881" s="13"/>
      <c r="P5881" s="74"/>
      <c r="Q5881" s="26"/>
      <c r="R5881" s="75"/>
    </row>
    <row r="5882" spans="7:18" x14ac:dyDescent="0.25">
      <c r="G5882" s="13"/>
      <c r="H5882" s="13"/>
      <c r="I5882" s="13">
        <v>585.40000000005705</v>
      </c>
      <c r="J5882" s="74">
        <f t="shared" si="281"/>
        <v>24.391666666669042</v>
      </c>
      <c r="K5882" s="26" t="e">
        <f t="shared" si="283"/>
        <v>#REF!</v>
      </c>
      <c r="L5882" s="75" t="e">
        <f t="shared" si="282"/>
        <v>#REF!</v>
      </c>
      <c r="O5882" s="13"/>
      <c r="P5882" s="74"/>
      <c r="Q5882" s="26"/>
      <c r="R5882" s="75"/>
    </row>
    <row r="5883" spans="7:18" x14ac:dyDescent="0.25">
      <c r="G5883" s="13"/>
      <c r="H5883" s="13"/>
      <c r="I5883" s="13">
        <v>585.50000000005696</v>
      </c>
      <c r="J5883" s="74">
        <f t="shared" si="281"/>
        <v>24.395833333335705</v>
      </c>
      <c r="K5883" s="26" t="e">
        <f t="shared" si="283"/>
        <v>#REF!</v>
      </c>
      <c r="L5883" s="75" t="e">
        <f t="shared" si="282"/>
        <v>#REF!</v>
      </c>
      <c r="O5883" s="13"/>
      <c r="P5883" s="74"/>
      <c r="Q5883" s="26"/>
      <c r="R5883" s="75"/>
    </row>
    <row r="5884" spans="7:18" x14ac:dyDescent="0.25">
      <c r="G5884" s="13"/>
      <c r="H5884" s="13"/>
      <c r="I5884" s="13">
        <v>585.60000000005698</v>
      </c>
      <c r="J5884" s="74">
        <f t="shared" si="281"/>
        <v>24.400000000002375</v>
      </c>
      <c r="K5884" s="26" t="e">
        <f t="shared" si="283"/>
        <v>#REF!</v>
      </c>
      <c r="L5884" s="75" t="e">
        <f t="shared" si="282"/>
        <v>#REF!</v>
      </c>
      <c r="O5884" s="13"/>
      <c r="P5884" s="74"/>
      <c r="Q5884" s="26"/>
      <c r="R5884" s="75"/>
    </row>
    <row r="5885" spans="7:18" x14ac:dyDescent="0.25">
      <c r="G5885" s="13"/>
      <c r="H5885" s="13"/>
      <c r="I5885" s="13">
        <v>585.700000000057</v>
      </c>
      <c r="J5885" s="74">
        <f t="shared" si="281"/>
        <v>24.404166666669042</v>
      </c>
      <c r="K5885" s="26" t="e">
        <f t="shared" si="283"/>
        <v>#REF!</v>
      </c>
      <c r="L5885" s="75" t="e">
        <f t="shared" si="282"/>
        <v>#REF!</v>
      </c>
      <c r="O5885" s="13"/>
      <c r="P5885" s="74"/>
      <c r="Q5885" s="26"/>
      <c r="R5885" s="75"/>
    </row>
    <row r="5886" spans="7:18" x14ac:dyDescent="0.25">
      <c r="G5886" s="13"/>
      <c r="H5886" s="13"/>
      <c r="I5886" s="13">
        <v>585.80000000005703</v>
      </c>
      <c r="J5886" s="74">
        <f t="shared" si="281"/>
        <v>24.408333333335708</v>
      </c>
      <c r="K5886" s="26" t="e">
        <f t="shared" si="283"/>
        <v>#REF!</v>
      </c>
      <c r="L5886" s="75" t="e">
        <f t="shared" si="282"/>
        <v>#REF!</v>
      </c>
      <c r="O5886" s="13"/>
      <c r="P5886" s="74"/>
      <c r="Q5886" s="26"/>
      <c r="R5886" s="75"/>
    </row>
    <row r="5887" spans="7:18" x14ac:dyDescent="0.25">
      <c r="G5887" s="13"/>
      <c r="H5887" s="13"/>
      <c r="I5887" s="13">
        <v>585.90000000005705</v>
      </c>
      <c r="J5887" s="74">
        <f t="shared" si="281"/>
        <v>24.412500000002378</v>
      </c>
      <c r="K5887" s="26" t="e">
        <f t="shared" si="283"/>
        <v>#REF!</v>
      </c>
      <c r="L5887" s="75" t="e">
        <f t="shared" si="282"/>
        <v>#REF!</v>
      </c>
      <c r="O5887" s="13"/>
      <c r="P5887" s="74"/>
      <c r="Q5887" s="26"/>
      <c r="R5887" s="75"/>
    </row>
    <row r="5888" spans="7:18" x14ac:dyDescent="0.25">
      <c r="G5888" s="13"/>
      <c r="H5888" s="13"/>
      <c r="I5888" s="13">
        <v>586.00000000005696</v>
      </c>
      <c r="J5888" s="74">
        <f t="shared" si="281"/>
        <v>24.416666666669041</v>
      </c>
      <c r="K5888" s="26" t="e">
        <f t="shared" si="283"/>
        <v>#REF!</v>
      </c>
      <c r="L5888" s="75" t="e">
        <f t="shared" si="282"/>
        <v>#REF!</v>
      </c>
      <c r="O5888" s="13"/>
      <c r="P5888" s="74"/>
      <c r="Q5888" s="26"/>
      <c r="R5888" s="75"/>
    </row>
    <row r="5889" spans="7:18" x14ac:dyDescent="0.25">
      <c r="G5889" s="13"/>
      <c r="H5889" s="13"/>
      <c r="I5889" s="13">
        <v>586.10000000005698</v>
      </c>
      <c r="J5889" s="74">
        <f t="shared" si="281"/>
        <v>24.420833333335707</v>
      </c>
      <c r="K5889" s="26" t="e">
        <f t="shared" si="283"/>
        <v>#REF!</v>
      </c>
      <c r="L5889" s="75" t="e">
        <f t="shared" si="282"/>
        <v>#REF!</v>
      </c>
      <c r="O5889" s="13"/>
      <c r="P5889" s="74"/>
      <c r="Q5889" s="26"/>
      <c r="R5889" s="75"/>
    </row>
    <row r="5890" spans="7:18" x14ac:dyDescent="0.25">
      <c r="G5890" s="13"/>
      <c r="H5890" s="13"/>
      <c r="I5890" s="13">
        <v>586.200000000057</v>
      </c>
      <c r="J5890" s="74">
        <f t="shared" si="281"/>
        <v>24.425000000002374</v>
      </c>
      <c r="K5890" s="26" t="e">
        <f t="shared" si="283"/>
        <v>#REF!</v>
      </c>
      <c r="L5890" s="75" t="e">
        <f t="shared" si="282"/>
        <v>#REF!</v>
      </c>
      <c r="O5890" s="13"/>
      <c r="P5890" s="74"/>
      <c r="Q5890" s="26"/>
      <c r="R5890" s="75"/>
    </row>
    <row r="5891" spans="7:18" x14ac:dyDescent="0.25">
      <c r="G5891" s="13"/>
      <c r="H5891" s="13"/>
      <c r="I5891" s="13">
        <v>586.30000000005703</v>
      </c>
      <c r="J5891" s="74">
        <f t="shared" ref="J5891:J5954" si="284">I5891/24</f>
        <v>24.429166666669044</v>
      </c>
      <c r="K5891" s="26" t="e">
        <f t="shared" si="283"/>
        <v>#REF!</v>
      </c>
      <c r="L5891" s="75" t="e">
        <f t="shared" ref="L5891:L5954" si="285">K5891-K5890</f>
        <v>#REF!</v>
      </c>
      <c r="O5891" s="13"/>
      <c r="P5891" s="74"/>
      <c r="Q5891" s="26"/>
      <c r="R5891" s="75"/>
    </row>
    <row r="5892" spans="7:18" x14ac:dyDescent="0.25">
      <c r="G5892" s="13"/>
      <c r="H5892" s="13"/>
      <c r="I5892" s="13">
        <v>586.40000000005705</v>
      </c>
      <c r="J5892" s="74">
        <f t="shared" si="284"/>
        <v>24.43333333333571</v>
      </c>
      <c r="K5892" s="26" t="e">
        <f t="shared" si="283"/>
        <v>#REF!</v>
      </c>
      <c r="L5892" s="75" t="e">
        <f t="shared" si="285"/>
        <v>#REF!</v>
      </c>
      <c r="O5892" s="13"/>
      <c r="P5892" s="74"/>
      <c r="Q5892" s="26"/>
      <c r="R5892" s="75"/>
    </row>
    <row r="5893" spans="7:18" x14ac:dyDescent="0.25">
      <c r="G5893" s="13"/>
      <c r="H5893" s="13"/>
      <c r="I5893" s="13">
        <v>586.50000000005696</v>
      </c>
      <c r="J5893" s="74">
        <f t="shared" si="284"/>
        <v>24.437500000002373</v>
      </c>
      <c r="K5893" s="26" t="e">
        <f t="shared" si="283"/>
        <v>#REF!</v>
      </c>
      <c r="L5893" s="75" t="e">
        <f t="shared" si="285"/>
        <v>#REF!</v>
      </c>
      <c r="O5893" s="13"/>
      <c r="P5893" s="74"/>
      <c r="Q5893" s="26"/>
      <c r="R5893" s="75"/>
    </row>
    <row r="5894" spans="7:18" x14ac:dyDescent="0.25">
      <c r="G5894" s="13"/>
      <c r="H5894" s="13"/>
      <c r="I5894" s="13">
        <v>586.60000000005698</v>
      </c>
      <c r="J5894" s="74">
        <f t="shared" si="284"/>
        <v>24.44166666666904</v>
      </c>
      <c r="K5894" s="26" t="e">
        <f t="shared" si="283"/>
        <v>#REF!</v>
      </c>
      <c r="L5894" s="75" t="e">
        <f t="shared" si="285"/>
        <v>#REF!</v>
      </c>
      <c r="O5894" s="13"/>
      <c r="P5894" s="74"/>
      <c r="Q5894" s="26"/>
      <c r="R5894" s="75"/>
    </row>
    <row r="5895" spans="7:18" x14ac:dyDescent="0.25">
      <c r="G5895" s="13"/>
      <c r="H5895" s="13"/>
      <c r="I5895" s="13">
        <v>586.700000000057</v>
      </c>
      <c r="J5895" s="74">
        <f t="shared" si="284"/>
        <v>24.44583333333571</v>
      </c>
      <c r="K5895" s="26" t="e">
        <f t="shared" si="283"/>
        <v>#REF!</v>
      </c>
      <c r="L5895" s="75" t="e">
        <f t="shared" si="285"/>
        <v>#REF!</v>
      </c>
      <c r="O5895" s="13"/>
      <c r="P5895" s="74"/>
      <c r="Q5895" s="26"/>
      <c r="R5895" s="75"/>
    </row>
    <row r="5896" spans="7:18" x14ac:dyDescent="0.25">
      <c r="G5896" s="13"/>
      <c r="H5896" s="13"/>
      <c r="I5896" s="13">
        <v>586.80000000005703</v>
      </c>
      <c r="J5896" s="74">
        <f t="shared" si="284"/>
        <v>24.450000000002376</v>
      </c>
      <c r="K5896" s="26" t="e">
        <f t="shared" si="283"/>
        <v>#REF!</v>
      </c>
      <c r="L5896" s="75" t="e">
        <f t="shared" si="285"/>
        <v>#REF!</v>
      </c>
      <c r="O5896" s="13"/>
      <c r="P5896" s="74"/>
      <c r="Q5896" s="26"/>
      <c r="R5896" s="75"/>
    </row>
    <row r="5897" spans="7:18" x14ac:dyDescent="0.25">
      <c r="G5897" s="13"/>
      <c r="H5897" s="13"/>
      <c r="I5897" s="13">
        <v>586.90000000005705</v>
      </c>
      <c r="J5897" s="74">
        <f t="shared" si="284"/>
        <v>24.454166666669042</v>
      </c>
      <c r="K5897" s="26" t="e">
        <f t="shared" si="283"/>
        <v>#REF!</v>
      </c>
      <c r="L5897" s="75" t="e">
        <f t="shared" si="285"/>
        <v>#REF!</v>
      </c>
      <c r="O5897" s="13"/>
      <c r="P5897" s="74"/>
      <c r="Q5897" s="26"/>
      <c r="R5897" s="75"/>
    </row>
    <row r="5898" spans="7:18" x14ac:dyDescent="0.25">
      <c r="G5898" s="13"/>
      <c r="H5898" s="13"/>
      <c r="I5898" s="13">
        <v>587.00000000005696</v>
      </c>
      <c r="J5898" s="74">
        <f t="shared" si="284"/>
        <v>24.458333333335705</v>
      </c>
      <c r="K5898" s="26" t="e">
        <f t="shared" si="283"/>
        <v>#REF!</v>
      </c>
      <c r="L5898" s="75" t="e">
        <f t="shared" si="285"/>
        <v>#REF!</v>
      </c>
      <c r="O5898" s="13"/>
      <c r="P5898" s="74"/>
      <c r="Q5898" s="26"/>
      <c r="R5898" s="75"/>
    </row>
    <row r="5899" spans="7:18" x14ac:dyDescent="0.25">
      <c r="G5899" s="13"/>
      <c r="H5899" s="13"/>
      <c r="I5899" s="13">
        <v>587.10000000005698</v>
      </c>
      <c r="J5899" s="74">
        <f t="shared" si="284"/>
        <v>24.462500000002375</v>
      </c>
      <c r="K5899" s="26" t="e">
        <f t="shared" si="283"/>
        <v>#REF!</v>
      </c>
      <c r="L5899" s="75" t="e">
        <f t="shared" si="285"/>
        <v>#REF!</v>
      </c>
      <c r="O5899" s="13"/>
      <c r="P5899" s="74"/>
      <c r="Q5899" s="26"/>
      <c r="R5899" s="75"/>
    </row>
    <row r="5900" spans="7:18" x14ac:dyDescent="0.25">
      <c r="G5900" s="13"/>
      <c r="H5900" s="13"/>
      <c r="I5900" s="13">
        <v>587.200000000057</v>
      </c>
      <c r="J5900" s="74">
        <f t="shared" si="284"/>
        <v>24.466666666669042</v>
      </c>
      <c r="K5900" s="26" t="e">
        <f t="shared" si="283"/>
        <v>#REF!</v>
      </c>
      <c r="L5900" s="75" t="e">
        <f t="shared" si="285"/>
        <v>#REF!</v>
      </c>
      <c r="O5900" s="13"/>
      <c r="P5900" s="74"/>
      <c r="Q5900" s="26"/>
      <c r="R5900" s="75"/>
    </row>
    <row r="5901" spans="7:18" x14ac:dyDescent="0.25">
      <c r="G5901" s="13"/>
      <c r="H5901" s="13"/>
      <c r="I5901" s="13">
        <v>587.30000000005703</v>
      </c>
      <c r="J5901" s="74">
        <f t="shared" si="284"/>
        <v>24.470833333335708</v>
      </c>
      <c r="K5901" s="26" t="e">
        <f t="shared" si="283"/>
        <v>#REF!</v>
      </c>
      <c r="L5901" s="75" t="e">
        <f t="shared" si="285"/>
        <v>#REF!</v>
      </c>
      <c r="O5901" s="13"/>
      <c r="P5901" s="74"/>
      <c r="Q5901" s="26"/>
      <c r="R5901" s="75"/>
    </row>
    <row r="5902" spans="7:18" x14ac:dyDescent="0.25">
      <c r="G5902" s="13"/>
      <c r="H5902" s="13"/>
      <c r="I5902" s="13">
        <v>587.40000000005705</v>
      </c>
      <c r="J5902" s="74">
        <f t="shared" si="284"/>
        <v>24.475000000002378</v>
      </c>
      <c r="K5902" s="26" t="e">
        <f t="shared" si="283"/>
        <v>#REF!</v>
      </c>
      <c r="L5902" s="75" t="e">
        <f t="shared" si="285"/>
        <v>#REF!</v>
      </c>
      <c r="O5902" s="13"/>
      <c r="P5902" s="74"/>
      <c r="Q5902" s="26"/>
      <c r="R5902" s="75"/>
    </row>
    <row r="5903" spans="7:18" x14ac:dyDescent="0.25">
      <c r="G5903" s="13"/>
      <c r="H5903" s="13"/>
      <c r="I5903" s="13">
        <v>587.50000000005696</v>
      </c>
      <c r="J5903" s="74">
        <f t="shared" si="284"/>
        <v>24.479166666669041</v>
      </c>
      <c r="K5903" s="26" t="e">
        <f t="shared" si="283"/>
        <v>#REF!</v>
      </c>
      <c r="L5903" s="75" t="e">
        <f t="shared" si="285"/>
        <v>#REF!</v>
      </c>
      <c r="O5903" s="13"/>
      <c r="P5903" s="74"/>
      <c r="Q5903" s="26"/>
      <c r="R5903" s="75"/>
    </row>
    <row r="5904" spans="7:18" x14ac:dyDescent="0.25">
      <c r="G5904" s="13"/>
      <c r="H5904" s="13"/>
      <c r="I5904" s="13">
        <v>587.60000000005698</v>
      </c>
      <c r="J5904" s="74">
        <f t="shared" si="284"/>
        <v>24.483333333335707</v>
      </c>
      <c r="K5904" s="26" t="e">
        <f t="shared" si="283"/>
        <v>#REF!</v>
      </c>
      <c r="L5904" s="75" t="e">
        <f t="shared" si="285"/>
        <v>#REF!</v>
      </c>
      <c r="O5904" s="13"/>
      <c r="P5904" s="74"/>
      <c r="Q5904" s="26"/>
      <c r="R5904" s="75"/>
    </row>
    <row r="5905" spans="7:18" x14ac:dyDescent="0.25">
      <c r="G5905" s="13"/>
      <c r="H5905" s="13"/>
      <c r="I5905" s="13">
        <v>587.700000000057</v>
      </c>
      <c r="J5905" s="74">
        <f t="shared" si="284"/>
        <v>24.487500000002374</v>
      </c>
      <c r="K5905" s="26" t="e">
        <f t="shared" si="283"/>
        <v>#REF!</v>
      </c>
      <c r="L5905" s="75" t="e">
        <f t="shared" si="285"/>
        <v>#REF!</v>
      </c>
      <c r="O5905" s="13"/>
      <c r="P5905" s="74"/>
      <c r="Q5905" s="26"/>
      <c r="R5905" s="75"/>
    </row>
    <row r="5906" spans="7:18" x14ac:dyDescent="0.25">
      <c r="G5906" s="13"/>
      <c r="H5906" s="13"/>
      <c r="I5906" s="13">
        <v>587.80000000005703</v>
      </c>
      <c r="J5906" s="74">
        <f t="shared" si="284"/>
        <v>24.491666666669044</v>
      </c>
      <c r="K5906" s="26" t="e">
        <f t="shared" si="283"/>
        <v>#REF!</v>
      </c>
      <c r="L5906" s="75" t="e">
        <f t="shared" si="285"/>
        <v>#REF!</v>
      </c>
      <c r="O5906" s="13"/>
      <c r="P5906" s="74"/>
      <c r="Q5906" s="26"/>
      <c r="R5906" s="75"/>
    </row>
    <row r="5907" spans="7:18" x14ac:dyDescent="0.25">
      <c r="G5907" s="13"/>
      <c r="H5907" s="13"/>
      <c r="I5907" s="13">
        <v>587.90000000005705</v>
      </c>
      <c r="J5907" s="74">
        <f t="shared" si="284"/>
        <v>24.49583333333571</v>
      </c>
      <c r="K5907" s="26" t="e">
        <f t="shared" si="283"/>
        <v>#REF!</v>
      </c>
      <c r="L5907" s="75" t="e">
        <f t="shared" si="285"/>
        <v>#REF!</v>
      </c>
      <c r="O5907" s="13"/>
      <c r="P5907" s="74"/>
      <c r="Q5907" s="26"/>
      <c r="R5907" s="75"/>
    </row>
    <row r="5908" spans="7:18" x14ac:dyDescent="0.25">
      <c r="G5908" s="13"/>
      <c r="H5908" s="13"/>
      <c r="I5908" s="13">
        <v>588.00000000005696</v>
      </c>
      <c r="J5908" s="74">
        <f t="shared" si="284"/>
        <v>24.500000000002373</v>
      </c>
      <c r="K5908" s="26" t="e">
        <f t="shared" si="283"/>
        <v>#REF!</v>
      </c>
      <c r="L5908" s="75" t="e">
        <f t="shared" si="285"/>
        <v>#REF!</v>
      </c>
      <c r="O5908" s="13"/>
      <c r="P5908" s="74"/>
      <c r="Q5908" s="26"/>
      <c r="R5908" s="75"/>
    </row>
    <row r="5909" spans="7:18" x14ac:dyDescent="0.25">
      <c r="G5909" s="13"/>
      <c r="H5909" s="13"/>
      <c r="I5909" s="13">
        <v>588.10000000005698</v>
      </c>
      <c r="J5909" s="74">
        <f t="shared" si="284"/>
        <v>24.50416666666904</v>
      </c>
      <c r="K5909" s="26" t="e">
        <f t="shared" si="283"/>
        <v>#REF!</v>
      </c>
      <c r="L5909" s="75" t="e">
        <f t="shared" si="285"/>
        <v>#REF!</v>
      </c>
      <c r="O5909" s="13"/>
      <c r="P5909" s="74"/>
      <c r="Q5909" s="26"/>
      <c r="R5909" s="75"/>
    </row>
    <row r="5910" spans="7:18" x14ac:dyDescent="0.25">
      <c r="G5910" s="13"/>
      <c r="H5910" s="13"/>
      <c r="I5910" s="13">
        <v>588.200000000057</v>
      </c>
      <c r="J5910" s="74">
        <f t="shared" si="284"/>
        <v>24.50833333333571</v>
      </c>
      <c r="K5910" s="26" t="e">
        <f t="shared" si="283"/>
        <v>#REF!</v>
      </c>
      <c r="L5910" s="75" t="e">
        <f t="shared" si="285"/>
        <v>#REF!</v>
      </c>
      <c r="O5910" s="13"/>
      <c r="P5910" s="74"/>
      <c r="Q5910" s="26"/>
      <c r="R5910" s="75"/>
    </row>
    <row r="5911" spans="7:18" x14ac:dyDescent="0.25">
      <c r="G5911" s="13"/>
      <c r="H5911" s="13"/>
      <c r="I5911" s="13">
        <v>588.30000000005703</v>
      </c>
      <c r="J5911" s="74">
        <f t="shared" si="284"/>
        <v>24.512500000002376</v>
      </c>
      <c r="K5911" s="26" t="e">
        <f t="shared" si="283"/>
        <v>#REF!</v>
      </c>
      <c r="L5911" s="75" t="e">
        <f t="shared" si="285"/>
        <v>#REF!</v>
      </c>
      <c r="O5911" s="13"/>
      <c r="P5911" s="74"/>
      <c r="Q5911" s="26"/>
      <c r="R5911" s="75"/>
    </row>
    <row r="5912" spans="7:18" x14ac:dyDescent="0.25">
      <c r="G5912" s="13"/>
      <c r="H5912" s="13"/>
      <c r="I5912" s="13">
        <v>588.40000000005705</v>
      </c>
      <c r="J5912" s="74">
        <f t="shared" si="284"/>
        <v>24.516666666669042</v>
      </c>
      <c r="K5912" s="26" t="e">
        <f t="shared" si="283"/>
        <v>#REF!</v>
      </c>
      <c r="L5912" s="75" t="e">
        <f t="shared" si="285"/>
        <v>#REF!</v>
      </c>
      <c r="O5912" s="13"/>
      <c r="P5912" s="74"/>
      <c r="Q5912" s="26"/>
      <c r="R5912" s="75"/>
    </row>
    <row r="5913" spans="7:18" x14ac:dyDescent="0.25">
      <c r="G5913" s="13"/>
      <c r="H5913" s="13"/>
      <c r="I5913" s="13">
        <v>588.50000000005696</v>
      </c>
      <c r="J5913" s="74">
        <f t="shared" si="284"/>
        <v>24.520833333335705</v>
      </c>
      <c r="K5913" s="26" t="e">
        <f t="shared" si="283"/>
        <v>#REF!</v>
      </c>
      <c r="L5913" s="75" t="e">
        <f t="shared" si="285"/>
        <v>#REF!</v>
      </c>
      <c r="O5913" s="13"/>
      <c r="P5913" s="74"/>
      <c r="Q5913" s="26"/>
      <c r="R5913" s="75"/>
    </row>
    <row r="5914" spans="7:18" x14ac:dyDescent="0.25">
      <c r="G5914" s="13"/>
      <c r="H5914" s="13"/>
      <c r="I5914" s="13">
        <v>588.60000000005698</v>
      </c>
      <c r="J5914" s="74">
        <f t="shared" si="284"/>
        <v>24.525000000002375</v>
      </c>
      <c r="K5914" s="26" t="e">
        <f t="shared" si="283"/>
        <v>#REF!</v>
      </c>
      <c r="L5914" s="75" t="e">
        <f t="shared" si="285"/>
        <v>#REF!</v>
      </c>
      <c r="O5914" s="13"/>
      <c r="P5914" s="74"/>
      <c r="Q5914" s="26"/>
      <c r="R5914" s="75"/>
    </row>
    <row r="5915" spans="7:18" x14ac:dyDescent="0.25">
      <c r="G5915" s="13"/>
      <c r="H5915" s="13"/>
      <c r="I5915" s="13">
        <v>588.700000000057</v>
      </c>
      <c r="J5915" s="74">
        <f t="shared" si="284"/>
        <v>24.529166666669042</v>
      </c>
      <c r="K5915" s="26" t="e">
        <f t="shared" si="283"/>
        <v>#REF!</v>
      </c>
      <c r="L5915" s="75" t="e">
        <f t="shared" si="285"/>
        <v>#REF!</v>
      </c>
      <c r="O5915" s="13"/>
      <c r="P5915" s="74"/>
      <c r="Q5915" s="26"/>
      <c r="R5915" s="75"/>
    </row>
    <row r="5916" spans="7:18" x14ac:dyDescent="0.25">
      <c r="G5916" s="13"/>
      <c r="H5916" s="13"/>
      <c r="I5916" s="13">
        <v>588.80000000005805</v>
      </c>
      <c r="J5916" s="74">
        <f t="shared" si="284"/>
        <v>24.533333333335751</v>
      </c>
      <c r="K5916" s="26" t="e">
        <f t="shared" ref="K5916:K5979" si="286">100%-EXP(-I5916/24*$B$10)</f>
        <v>#REF!</v>
      </c>
      <c r="L5916" s="75" t="e">
        <f t="shared" si="285"/>
        <v>#REF!</v>
      </c>
      <c r="O5916" s="13"/>
      <c r="P5916" s="74"/>
      <c r="Q5916" s="26"/>
      <c r="R5916" s="75"/>
    </row>
    <row r="5917" spans="7:18" x14ac:dyDescent="0.25">
      <c r="G5917" s="13"/>
      <c r="H5917" s="13"/>
      <c r="I5917" s="13">
        <v>588.90000000005796</v>
      </c>
      <c r="J5917" s="74">
        <f t="shared" si="284"/>
        <v>24.537500000002414</v>
      </c>
      <c r="K5917" s="26" t="e">
        <f t="shared" si="286"/>
        <v>#REF!</v>
      </c>
      <c r="L5917" s="75" t="e">
        <f t="shared" si="285"/>
        <v>#REF!</v>
      </c>
      <c r="O5917" s="13"/>
      <c r="P5917" s="74"/>
      <c r="Q5917" s="26"/>
      <c r="R5917" s="75"/>
    </row>
    <row r="5918" spans="7:18" x14ac:dyDescent="0.25">
      <c r="G5918" s="13"/>
      <c r="H5918" s="13"/>
      <c r="I5918" s="13">
        <v>589.00000000005798</v>
      </c>
      <c r="J5918" s="74">
        <f t="shared" si="284"/>
        <v>24.541666666669084</v>
      </c>
      <c r="K5918" s="26" t="e">
        <f t="shared" si="286"/>
        <v>#REF!</v>
      </c>
      <c r="L5918" s="75" t="e">
        <f t="shared" si="285"/>
        <v>#REF!</v>
      </c>
      <c r="O5918" s="13"/>
      <c r="P5918" s="74"/>
      <c r="Q5918" s="26"/>
      <c r="R5918" s="75"/>
    </row>
    <row r="5919" spans="7:18" x14ac:dyDescent="0.25">
      <c r="G5919" s="13"/>
      <c r="H5919" s="13"/>
      <c r="I5919" s="13">
        <v>589.100000000058</v>
      </c>
      <c r="J5919" s="74">
        <f t="shared" si="284"/>
        <v>24.54583333333575</v>
      </c>
      <c r="K5919" s="26" t="e">
        <f t="shared" si="286"/>
        <v>#REF!</v>
      </c>
      <c r="L5919" s="75" t="e">
        <f t="shared" si="285"/>
        <v>#REF!</v>
      </c>
      <c r="O5919" s="13"/>
      <c r="P5919" s="74"/>
      <c r="Q5919" s="26"/>
      <c r="R5919" s="75"/>
    </row>
    <row r="5920" spans="7:18" x14ac:dyDescent="0.25">
      <c r="G5920" s="13"/>
      <c r="H5920" s="13"/>
      <c r="I5920" s="13">
        <v>589.20000000005803</v>
      </c>
      <c r="J5920" s="74">
        <f t="shared" si="284"/>
        <v>24.550000000002417</v>
      </c>
      <c r="K5920" s="26" t="e">
        <f t="shared" si="286"/>
        <v>#REF!</v>
      </c>
      <c r="L5920" s="75" t="e">
        <f t="shared" si="285"/>
        <v>#REF!</v>
      </c>
      <c r="O5920" s="13"/>
      <c r="P5920" s="74"/>
      <c r="Q5920" s="26"/>
      <c r="R5920" s="75"/>
    </row>
    <row r="5921" spans="7:18" x14ac:dyDescent="0.25">
      <c r="G5921" s="13"/>
      <c r="H5921" s="13"/>
      <c r="I5921" s="13">
        <v>589.30000000005805</v>
      </c>
      <c r="J5921" s="74">
        <f t="shared" si="284"/>
        <v>24.554166666669087</v>
      </c>
      <c r="K5921" s="26" t="e">
        <f t="shared" si="286"/>
        <v>#REF!</v>
      </c>
      <c r="L5921" s="75" t="e">
        <f t="shared" si="285"/>
        <v>#REF!</v>
      </c>
      <c r="O5921" s="13"/>
      <c r="P5921" s="74"/>
      <c r="Q5921" s="26"/>
      <c r="R5921" s="75"/>
    </row>
    <row r="5922" spans="7:18" x14ac:dyDescent="0.25">
      <c r="G5922" s="13"/>
      <c r="H5922" s="13"/>
      <c r="I5922" s="13">
        <v>589.40000000005796</v>
      </c>
      <c r="J5922" s="74">
        <f t="shared" si="284"/>
        <v>24.558333333335749</v>
      </c>
      <c r="K5922" s="26" t="e">
        <f t="shared" si="286"/>
        <v>#REF!</v>
      </c>
      <c r="L5922" s="75" t="e">
        <f t="shared" si="285"/>
        <v>#REF!</v>
      </c>
      <c r="O5922" s="13"/>
      <c r="P5922" s="74"/>
      <c r="Q5922" s="26"/>
      <c r="R5922" s="75"/>
    </row>
    <row r="5923" spans="7:18" x14ac:dyDescent="0.25">
      <c r="G5923" s="13"/>
      <c r="H5923" s="13"/>
      <c r="I5923" s="13">
        <v>589.50000000005798</v>
      </c>
      <c r="J5923" s="74">
        <f t="shared" si="284"/>
        <v>24.562500000002416</v>
      </c>
      <c r="K5923" s="26" t="e">
        <f t="shared" si="286"/>
        <v>#REF!</v>
      </c>
      <c r="L5923" s="75" t="e">
        <f t="shared" si="285"/>
        <v>#REF!</v>
      </c>
      <c r="O5923" s="13"/>
      <c r="P5923" s="74"/>
      <c r="Q5923" s="26"/>
      <c r="R5923" s="75"/>
    </row>
    <row r="5924" spans="7:18" x14ac:dyDescent="0.25">
      <c r="G5924" s="13"/>
      <c r="H5924" s="13"/>
      <c r="I5924" s="13">
        <v>589.600000000058</v>
      </c>
      <c r="J5924" s="74">
        <f t="shared" si="284"/>
        <v>24.566666666669082</v>
      </c>
      <c r="K5924" s="26" t="e">
        <f t="shared" si="286"/>
        <v>#REF!</v>
      </c>
      <c r="L5924" s="75" t="e">
        <f t="shared" si="285"/>
        <v>#REF!</v>
      </c>
      <c r="O5924" s="13"/>
      <c r="P5924" s="74"/>
      <c r="Q5924" s="26"/>
      <c r="R5924" s="75"/>
    </row>
    <row r="5925" spans="7:18" x14ac:dyDescent="0.25">
      <c r="G5925" s="13"/>
      <c r="H5925" s="13"/>
      <c r="I5925" s="13">
        <v>589.70000000005803</v>
      </c>
      <c r="J5925" s="74">
        <f t="shared" si="284"/>
        <v>24.570833333335752</v>
      </c>
      <c r="K5925" s="26" t="e">
        <f t="shared" si="286"/>
        <v>#REF!</v>
      </c>
      <c r="L5925" s="75" t="e">
        <f t="shared" si="285"/>
        <v>#REF!</v>
      </c>
      <c r="O5925" s="13"/>
      <c r="P5925" s="74"/>
      <c r="Q5925" s="26"/>
      <c r="R5925" s="75"/>
    </row>
    <row r="5926" spans="7:18" x14ac:dyDescent="0.25">
      <c r="G5926" s="13"/>
      <c r="H5926" s="13"/>
      <c r="I5926" s="13">
        <v>589.80000000005805</v>
      </c>
      <c r="J5926" s="74">
        <f t="shared" si="284"/>
        <v>24.575000000002419</v>
      </c>
      <c r="K5926" s="26" t="e">
        <f t="shared" si="286"/>
        <v>#REF!</v>
      </c>
      <c r="L5926" s="75" t="e">
        <f t="shared" si="285"/>
        <v>#REF!</v>
      </c>
      <c r="O5926" s="13"/>
      <c r="P5926" s="74"/>
      <c r="Q5926" s="26"/>
      <c r="R5926" s="75"/>
    </row>
    <row r="5927" spans="7:18" x14ac:dyDescent="0.25">
      <c r="G5927" s="13"/>
      <c r="H5927" s="13"/>
      <c r="I5927" s="13">
        <v>589.90000000005796</v>
      </c>
      <c r="J5927" s="74">
        <f t="shared" si="284"/>
        <v>24.579166666669082</v>
      </c>
      <c r="K5927" s="26" t="e">
        <f t="shared" si="286"/>
        <v>#REF!</v>
      </c>
      <c r="L5927" s="75" t="e">
        <f t="shared" si="285"/>
        <v>#REF!</v>
      </c>
      <c r="O5927" s="13"/>
      <c r="P5927" s="74"/>
      <c r="Q5927" s="26"/>
      <c r="R5927" s="75"/>
    </row>
    <row r="5928" spans="7:18" x14ac:dyDescent="0.25">
      <c r="G5928" s="13"/>
      <c r="H5928" s="13"/>
      <c r="I5928" s="13">
        <v>590.00000000005798</v>
      </c>
      <c r="J5928" s="74">
        <f t="shared" si="284"/>
        <v>24.583333333335748</v>
      </c>
      <c r="K5928" s="26" t="e">
        <f t="shared" si="286"/>
        <v>#REF!</v>
      </c>
      <c r="L5928" s="75" t="e">
        <f t="shared" si="285"/>
        <v>#REF!</v>
      </c>
      <c r="O5928" s="13"/>
      <c r="P5928" s="74"/>
      <c r="Q5928" s="26"/>
      <c r="R5928" s="75"/>
    </row>
    <row r="5929" spans="7:18" x14ac:dyDescent="0.25">
      <c r="G5929" s="13"/>
      <c r="H5929" s="13"/>
      <c r="I5929" s="13">
        <v>590.100000000058</v>
      </c>
      <c r="J5929" s="74">
        <f t="shared" si="284"/>
        <v>24.587500000002418</v>
      </c>
      <c r="K5929" s="26" t="e">
        <f t="shared" si="286"/>
        <v>#REF!</v>
      </c>
      <c r="L5929" s="75" t="e">
        <f t="shared" si="285"/>
        <v>#REF!</v>
      </c>
      <c r="O5929" s="13"/>
      <c r="P5929" s="74"/>
      <c r="Q5929" s="26"/>
      <c r="R5929" s="75"/>
    </row>
    <row r="5930" spans="7:18" x14ac:dyDescent="0.25">
      <c r="G5930" s="13"/>
      <c r="H5930" s="13"/>
      <c r="I5930" s="13">
        <v>590.20000000005803</v>
      </c>
      <c r="J5930" s="74">
        <f t="shared" si="284"/>
        <v>24.591666666669084</v>
      </c>
      <c r="K5930" s="26" t="e">
        <f t="shared" si="286"/>
        <v>#REF!</v>
      </c>
      <c r="L5930" s="75" t="e">
        <f t="shared" si="285"/>
        <v>#REF!</v>
      </c>
      <c r="O5930" s="13"/>
      <c r="P5930" s="74"/>
      <c r="Q5930" s="26"/>
      <c r="R5930" s="75"/>
    </row>
    <row r="5931" spans="7:18" x14ac:dyDescent="0.25">
      <c r="G5931" s="13"/>
      <c r="H5931" s="13"/>
      <c r="I5931" s="13">
        <v>590.30000000005805</v>
      </c>
      <c r="J5931" s="74">
        <f t="shared" si="284"/>
        <v>24.595833333335751</v>
      </c>
      <c r="K5931" s="26" t="e">
        <f t="shared" si="286"/>
        <v>#REF!</v>
      </c>
      <c r="L5931" s="75" t="e">
        <f t="shared" si="285"/>
        <v>#REF!</v>
      </c>
      <c r="O5931" s="13"/>
      <c r="P5931" s="74"/>
      <c r="Q5931" s="26"/>
      <c r="R5931" s="75"/>
    </row>
    <row r="5932" spans="7:18" x14ac:dyDescent="0.25">
      <c r="G5932" s="13"/>
      <c r="H5932" s="13"/>
      <c r="I5932" s="13">
        <v>590.40000000005796</v>
      </c>
      <c r="J5932" s="74">
        <f t="shared" si="284"/>
        <v>24.600000000002414</v>
      </c>
      <c r="K5932" s="26" t="e">
        <f t="shared" si="286"/>
        <v>#REF!</v>
      </c>
      <c r="L5932" s="75" t="e">
        <f t="shared" si="285"/>
        <v>#REF!</v>
      </c>
      <c r="O5932" s="13"/>
      <c r="P5932" s="74"/>
      <c r="Q5932" s="26"/>
      <c r="R5932" s="75"/>
    </row>
    <row r="5933" spans="7:18" x14ac:dyDescent="0.25">
      <c r="G5933" s="13"/>
      <c r="H5933" s="13"/>
      <c r="I5933" s="13">
        <v>590.50000000005798</v>
      </c>
      <c r="J5933" s="74">
        <f t="shared" si="284"/>
        <v>24.604166666669084</v>
      </c>
      <c r="K5933" s="26" t="e">
        <f t="shared" si="286"/>
        <v>#REF!</v>
      </c>
      <c r="L5933" s="75" t="e">
        <f t="shared" si="285"/>
        <v>#REF!</v>
      </c>
      <c r="O5933" s="13"/>
      <c r="P5933" s="74"/>
      <c r="Q5933" s="26"/>
      <c r="R5933" s="75"/>
    </row>
    <row r="5934" spans="7:18" x14ac:dyDescent="0.25">
      <c r="G5934" s="13"/>
      <c r="H5934" s="13"/>
      <c r="I5934" s="13">
        <v>590.600000000058</v>
      </c>
      <c r="J5934" s="74">
        <f t="shared" si="284"/>
        <v>24.60833333333575</v>
      </c>
      <c r="K5934" s="26" t="e">
        <f t="shared" si="286"/>
        <v>#REF!</v>
      </c>
      <c r="L5934" s="75" t="e">
        <f t="shared" si="285"/>
        <v>#REF!</v>
      </c>
      <c r="O5934" s="13"/>
      <c r="P5934" s="74"/>
      <c r="Q5934" s="26"/>
      <c r="R5934" s="75"/>
    </row>
    <row r="5935" spans="7:18" x14ac:dyDescent="0.25">
      <c r="G5935" s="13"/>
      <c r="H5935" s="13"/>
      <c r="I5935" s="13">
        <v>590.70000000005803</v>
      </c>
      <c r="J5935" s="74">
        <f t="shared" si="284"/>
        <v>24.612500000002417</v>
      </c>
      <c r="K5935" s="26" t="e">
        <f t="shared" si="286"/>
        <v>#REF!</v>
      </c>
      <c r="L5935" s="75" t="e">
        <f t="shared" si="285"/>
        <v>#REF!</v>
      </c>
      <c r="O5935" s="13"/>
      <c r="P5935" s="74"/>
      <c r="Q5935" s="26"/>
      <c r="R5935" s="75"/>
    </row>
    <row r="5936" spans="7:18" x14ac:dyDescent="0.25">
      <c r="G5936" s="13"/>
      <c r="H5936" s="13"/>
      <c r="I5936" s="13">
        <v>590.80000000005805</v>
      </c>
      <c r="J5936" s="74">
        <f t="shared" si="284"/>
        <v>24.616666666669087</v>
      </c>
      <c r="K5936" s="26" t="e">
        <f t="shared" si="286"/>
        <v>#REF!</v>
      </c>
      <c r="L5936" s="75" t="e">
        <f t="shared" si="285"/>
        <v>#REF!</v>
      </c>
      <c r="O5936" s="13"/>
      <c r="P5936" s="74"/>
      <c r="Q5936" s="26"/>
      <c r="R5936" s="75"/>
    </row>
    <row r="5937" spans="7:18" x14ac:dyDescent="0.25">
      <c r="G5937" s="13"/>
      <c r="H5937" s="13"/>
      <c r="I5937" s="13">
        <v>590.90000000005796</v>
      </c>
      <c r="J5937" s="74">
        <f t="shared" si="284"/>
        <v>24.620833333335749</v>
      </c>
      <c r="K5937" s="26" t="e">
        <f t="shared" si="286"/>
        <v>#REF!</v>
      </c>
      <c r="L5937" s="75" t="e">
        <f t="shared" si="285"/>
        <v>#REF!</v>
      </c>
      <c r="O5937" s="13"/>
      <c r="P5937" s="74"/>
      <c r="Q5937" s="26"/>
      <c r="R5937" s="75"/>
    </row>
    <row r="5938" spans="7:18" x14ac:dyDescent="0.25">
      <c r="G5938" s="13"/>
      <c r="H5938" s="13"/>
      <c r="I5938" s="13">
        <v>591.00000000005798</v>
      </c>
      <c r="J5938" s="74">
        <f t="shared" si="284"/>
        <v>24.625000000002416</v>
      </c>
      <c r="K5938" s="26" t="e">
        <f t="shared" si="286"/>
        <v>#REF!</v>
      </c>
      <c r="L5938" s="75" t="e">
        <f t="shared" si="285"/>
        <v>#REF!</v>
      </c>
      <c r="O5938" s="13"/>
      <c r="P5938" s="74"/>
      <c r="Q5938" s="26"/>
      <c r="R5938" s="75"/>
    </row>
    <row r="5939" spans="7:18" x14ac:dyDescent="0.25">
      <c r="G5939" s="13"/>
      <c r="H5939" s="13"/>
      <c r="I5939" s="13">
        <v>591.100000000058</v>
      </c>
      <c r="J5939" s="74">
        <f t="shared" si="284"/>
        <v>24.629166666669082</v>
      </c>
      <c r="K5939" s="26" t="e">
        <f t="shared" si="286"/>
        <v>#REF!</v>
      </c>
      <c r="L5939" s="75" t="e">
        <f t="shared" si="285"/>
        <v>#REF!</v>
      </c>
      <c r="O5939" s="13"/>
      <c r="P5939" s="74"/>
      <c r="Q5939" s="26"/>
      <c r="R5939" s="75"/>
    </row>
    <row r="5940" spans="7:18" x14ac:dyDescent="0.25">
      <c r="G5940" s="13"/>
      <c r="H5940" s="13"/>
      <c r="I5940" s="13">
        <v>591.20000000005803</v>
      </c>
      <c r="J5940" s="74">
        <f t="shared" si="284"/>
        <v>24.633333333335752</v>
      </c>
      <c r="K5940" s="26" t="e">
        <f t="shared" si="286"/>
        <v>#REF!</v>
      </c>
      <c r="L5940" s="75" t="e">
        <f t="shared" si="285"/>
        <v>#REF!</v>
      </c>
      <c r="O5940" s="13"/>
      <c r="P5940" s="74"/>
      <c r="Q5940" s="26"/>
      <c r="R5940" s="75"/>
    </row>
    <row r="5941" spans="7:18" x14ac:dyDescent="0.25">
      <c r="G5941" s="13"/>
      <c r="H5941" s="13"/>
      <c r="I5941" s="13">
        <v>591.30000000005805</v>
      </c>
      <c r="J5941" s="74">
        <f t="shared" si="284"/>
        <v>24.637500000002419</v>
      </c>
      <c r="K5941" s="26" t="e">
        <f t="shared" si="286"/>
        <v>#REF!</v>
      </c>
      <c r="L5941" s="75" t="e">
        <f t="shared" si="285"/>
        <v>#REF!</v>
      </c>
      <c r="O5941" s="13"/>
      <c r="P5941" s="74"/>
      <c r="Q5941" s="26"/>
      <c r="R5941" s="75"/>
    </row>
    <row r="5942" spans="7:18" x14ac:dyDescent="0.25">
      <c r="G5942" s="13"/>
      <c r="H5942" s="13"/>
      <c r="I5942" s="13">
        <v>591.40000000005796</v>
      </c>
      <c r="J5942" s="74">
        <f t="shared" si="284"/>
        <v>24.641666666669082</v>
      </c>
      <c r="K5942" s="26" t="e">
        <f t="shared" si="286"/>
        <v>#REF!</v>
      </c>
      <c r="L5942" s="75" t="e">
        <f t="shared" si="285"/>
        <v>#REF!</v>
      </c>
      <c r="O5942" s="13"/>
      <c r="P5942" s="74"/>
      <c r="Q5942" s="26"/>
      <c r="R5942" s="75"/>
    </row>
    <row r="5943" spans="7:18" x14ac:dyDescent="0.25">
      <c r="G5943" s="13"/>
      <c r="H5943" s="13"/>
      <c r="I5943" s="13">
        <v>591.50000000005798</v>
      </c>
      <c r="J5943" s="74">
        <f t="shared" si="284"/>
        <v>24.645833333335748</v>
      </c>
      <c r="K5943" s="26" t="e">
        <f t="shared" si="286"/>
        <v>#REF!</v>
      </c>
      <c r="L5943" s="75" t="e">
        <f t="shared" si="285"/>
        <v>#REF!</v>
      </c>
      <c r="O5943" s="13"/>
      <c r="P5943" s="74"/>
      <c r="Q5943" s="26"/>
      <c r="R5943" s="75"/>
    </row>
    <row r="5944" spans="7:18" x14ac:dyDescent="0.25">
      <c r="G5944" s="13"/>
      <c r="H5944" s="13"/>
      <c r="I5944" s="13">
        <v>591.600000000058</v>
      </c>
      <c r="J5944" s="74">
        <f t="shared" si="284"/>
        <v>24.650000000002418</v>
      </c>
      <c r="K5944" s="26" t="e">
        <f t="shared" si="286"/>
        <v>#REF!</v>
      </c>
      <c r="L5944" s="75" t="e">
        <f t="shared" si="285"/>
        <v>#REF!</v>
      </c>
      <c r="O5944" s="13"/>
      <c r="P5944" s="74"/>
      <c r="Q5944" s="26"/>
      <c r="R5944" s="75"/>
    </row>
    <row r="5945" spans="7:18" x14ac:dyDescent="0.25">
      <c r="G5945" s="13"/>
      <c r="H5945" s="13"/>
      <c r="I5945" s="13">
        <v>591.70000000005803</v>
      </c>
      <c r="J5945" s="74">
        <f t="shared" si="284"/>
        <v>24.654166666669084</v>
      </c>
      <c r="K5945" s="26" t="e">
        <f t="shared" si="286"/>
        <v>#REF!</v>
      </c>
      <c r="L5945" s="75" t="e">
        <f t="shared" si="285"/>
        <v>#REF!</v>
      </c>
      <c r="O5945" s="13"/>
      <c r="P5945" s="74"/>
      <c r="Q5945" s="26"/>
      <c r="R5945" s="75"/>
    </row>
    <row r="5946" spans="7:18" x14ac:dyDescent="0.25">
      <c r="G5946" s="13"/>
      <c r="H5946" s="13"/>
      <c r="I5946" s="13">
        <v>591.80000000005805</v>
      </c>
      <c r="J5946" s="74">
        <f t="shared" si="284"/>
        <v>24.658333333335751</v>
      </c>
      <c r="K5946" s="26" t="e">
        <f t="shared" si="286"/>
        <v>#REF!</v>
      </c>
      <c r="L5946" s="75" t="e">
        <f t="shared" si="285"/>
        <v>#REF!</v>
      </c>
      <c r="O5946" s="13"/>
      <c r="P5946" s="74"/>
      <c r="Q5946" s="26"/>
      <c r="R5946" s="75"/>
    </row>
    <row r="5947" spans="7:18" x14ac:dyDescent="0.25">
      <c r="G5947" s="13"/>
      <c r="H5947" s="13"/>
      <c r="I5947" s="13">
        <v>591.90000000005796</v>
      </c>
      <c r="J5947" s="74">
        <f t="shared" si="284"/>
        <v>24.662500000002414</v>
      </c>
      <c r="K5947" s="26" t="e">
        <f t="shared" si="286"/>
        <v>#REF!</v>
      </c>
      <c r="L5947" s="75" t="e">
        <f t="shared" si="285"/>
        <v>#REF!</v>
      </c>
      <c r="O5947" s="13"/>
      <c r="P5947" s="74"/>
      <c r="Q5947" s="26"/>
      <c r="R5947" s="75"/>
    </row>
    <row r="5948" spans="7:18" x14ac:dyDescent="0.25">
      <c r="G5948" s="13"/>
      <c r="H5948" s="13"/>
      <c r="I5948" s="13">
        <v>592.00000000005798</v>
      </c>
      <c r="J5948" s="74">
        <f t="shared" si="284"/>
        <v>24.666666666669084</v>
      </c>
      <c r="K5948" s="26" t="e">
        <f t="shared" si="286"/>
        <v>#REF!</v>
      </c>
      <c r="L5948" s="75" t="e">
        <f t="shared" si="285"/>
        <v>#REF!</v>
      </c>
      <c r="O5948" s="13"/>
      <c r="P5948" s="74"/>
      <c r="Q5948" s="26"/>
      <c r="R5948" s="75"/>
    </row>
    <row r="5949" spans="7:18" x14ac:dyDescent="0.25">
      <c r="G5949" s="13"/>
      <c r="H5949" s="13"/>
      <c r="I5949" s="13">
        <v>592.100000000058</v>
      </c>
      <c r="J5949" s="74">
        <f t="shared" si="284"/>
        <v>24.67083333333575</v>
      </c>
      <c r="K5949" s="26" t="e">
        <f t="shared" si="286"/>
        <v>#REF!</v>
      </c>
      <c r="L5949" s="75" t="e">
        <f t="shared" si="285"/>
        <v>#REF!</v>
      </c>
      <c r="O5949" s="13"/>
      <c r="P5949" s="74"/>
      <c r="Q5949" s="26"/>
      <c r="R5949" s="75"/>
    </row>
    <row r="5950" spans="7:18" x14ac:dyDescent="0.25">
      <c r="G5950" s="13"/>
      <c r="H5950" s="13"/>
      <c r="I5950" s="13">
        <v>592.20000000005803</v>
      </c>
      <c r="J5950" s="74">
        <f t="shared" si="284"/>
        <v>24.675000000002417</v>
      </c>
      <c r="K5950" s="26" t="e">
        <f t="shared" si="286"/>
        <v>#REF!</v>
      </c>
      <c r="L5950" s="75" t="e">
        <f t="shared" si="285"/>
        <v>#REF!</v>
      </c>
      <c r="O5950" s="13"/>
      <c r="P5950" s="74"/>
      <c r="Q5950" s="26"/>
      <c r="R5950" s="75"/>
    </row>
    <row r="5951" spans="7:18" x14ac:dyDescent="0.25">
      <c r="G5951" s="13"/>
      <c r="H5951" s="13"/>
      <c r="I5951" s="13">
        <v>592.30000000005805</v>
      </c>
      <c r="J5951" s="74">
        <f t="shared" si="284"/>
        <v>24.679166666669087</v>
      </c>
      <c r="K5951" s="26" t="e">
        <f t="shared" si="286"/>
        <v>#REF!</v>
      </c>
      <c r="L5951" s="75" t="e">
        <f t="shared" si="285"/>
        <v>#REF!</v>
      </c>
      <c r="O5951" s="13"/>
      <c r="P5951" s="74"/>
      <c r="Q5951" s="26"/>
      <c r="R5951" s="75"/>
    </row>
    <row r="5952" spans="7:18" x14ac:dyDescent="0.25">
      <c r="G5952" s="13"/>
      <c r="H5952" s="13"/>
      <c r="I5952" s="13">
        <v>592.40000000005796</v>
      </c>
      <c r="J5952" s="74">
        <f t="shared" si="284"/>
        <v>24.683333333335749</v>
      </c>
      <c r="K5952" s="26" t="e">
        <f t="shared" si="286"/>
        <v>#REF!</v>
      </c>
      <c r="L5952" s="75" t="e">
        <f t="shared" si="285"/>
        <v>#REF!</v>
      </c>
      <c r="O5952" s="13"/>
      <c r="P5952" s="74"/>
      <c r="Q5952" s="26"/>
      <c r="R5952" s="75"/>
    </row>
    <row r="5953" spans="7:18" x14ac:dyDescent="0.25">
      <c r="G5953" s="13"/>
      <c r="H5953" s="13"/>
      <c r="I5953" s="13">
        <v>592.50000000005798</v>
      </c>
      <c r="J5953" s="74">
        <f t="shared" si="284"/>
        <v>24.687500000002416</v>
      </c>
      <c r="K5953" s="26" t="e">
        <f t="shared" si="286"/>
        <v>#REF!</v>
      </c>
      <c r="L5953" s="75" t="e">
        <f t="shared" si="285"/>
        <v>#REF!</v>
      </c>
      <c r="O5953" s="13"/>
      <c r="P5953" s="74"/>
      <c r="Q5953" s="26"/>
      <c r="R5953" s="75"/>
    </row>
    <row r="5954" spans="7:18" x14ac:dyDescent="0.25">
      <c r="G5954" s="13"/>
      <c r="H5954" s="13"/>
      <c r="I5954" s="13">
        <v>592.600000000058</v>
      </c>
      <c r="J5954" s="74">
        <f t="shared" si="284"/>
        <v>24.691666666669082</v>
      </c>
      <c r="K5954" s="26" t="e">
        <f t="shared" si="286"/>
        <v>#REF!</v>
      </c>
      <c r="L5954" s="75" t="e">
        <f t="shared" si="285"/>
        <v>#REF!</v>
      </c>
      <c r="O5954" s="13"/>
      <c r="P5954" s="74"/>
      <c r="Q5954" s="26"/>
      <c r="R5954" s="75"/>
    </row>
    <row r="5955" spans="7:18" x14ac:dyDescent="0.25">
      <c r="G5955" s="13"/>
      <c r="H5955" s="13"/>
      <c r="I5955" s="13">
        <v>592.70000000005803</v>
      </c>
      <c r="J5955" s="74">
        <f t="shared" ref="J5955:J6018" si="287">I5955/24</f>
        <v>24.695833333335752</v>
      </c>
      <c r="K5955" s="26" t="e">
        <f t="shared" si="286"/>
        <v>#REF!</v>
      </c>
      <c r="L5955" s="75" t="e">
        <f t="shared" ref="L5955:L6018" si="288">K5955-K5954</f>
        <v>#REF!</v>
      </c>
      <c r="O5955" s="13"/>
      <c r="P5955" s="74"/>
      <c r="Q5955" s="26"/>
      <c r="R5955" s="75"/>
    </row>
    <row r="5956" spans="7:18" x14ac:dyDescent="0.25">
      <c r="G5956" s="13"/>
      <c r="H5956" s="13"/>
      <c r="I5956" s="13">
        <v>592.80000000005805</v>
      </c>
      <c r="J5956" s="74">
        <f t="shared" si="287"/>
        <v>24.700000000002419</v>
      </c>
      <c r="K5956" s="26" t="e">
        <f t="shared" si="286"/>
        <v>#REF!</v>
      </c>
      <c r="L5956" s="75" t="e">
        <f t="shared" si="288"/>
        <v>#REF!</v>
      </c>
      <c r="O5956" s="13"/>
      <c r="P5956" s="74"/>
      <c r="Q5956" s="26"/>
      <c r="R5956" s="75"/>
    </row>
    <row r="5957" spans="7:18" x14ac:dyDescent="0.25">
      <c r="G5957" s="13"/>
      <c r="H5957" s="13"/>
      <c r="I5957" s="13">
        <v>592.90000000005796</v>
      </c>
      <c r="J5957" s="74">
        <f t="shared" si="287"/>
        <v>24.704166666669082</v>
      </c>
      <c r="K5957" s="26" t="e">
        <f t="shared" si="286"/>
        <v>#REF!</v>
      </c>
      <c r="L5957" s="75" t="e">
        <f t="shared" si="288"/>
        <v>#REF!</v>
      </c>
      <c r="O5957" s="13"/>
      <c r="P5957" s="74"/>
      <c r="Q5957" s="26"/>
      <c r="R5957" s="75"/>
    </row>
    <row r="5958" spans="7:18" x14ac:dyDescent="0.25">
      <c r="G5958" s="13"/>
      <c r="H5958" s="13"/>
      <c r="I5958" s="13">
        <v>593.00000000005798</v>
      </c>
      <c r="J5958" s="74">
        <f t="shared" si="287"/>
        <v>24.708333333335748</v>
      </c>
      <c r="K5958" s="26" t="e">
        <f t="shared" si="286"/>
        <v>#REF!</v>
      </c>
      <c r="L5958" s="75" t="e">
        <f t="shared" si="288"/>
        <v>#REF!</v>
      </c>
      <c r="O5958" s="13"/>
      <c r="P5958" s="74"/>
      <c r="Q5958" s="26"/>
      <c r="R5958" s="75"/>
    </row>
    <row r="5959" spans="7:18" x14ac:dyDescent="0.25">
      <c r="G5959" s="13"/>
      <c r="H5959" s="13"/>
      <c r="I5959" s="13">
        <v>593.100000000058</v>
      </c>
      <c r="J5959" s="74">
        <f t="shared" si="287"/>
        <v>24.712500000002418</v>
      </c>
      <c r="K5959" s="26" t="e">
        <f t="shared" si="286"/>
        <v>#REF!</v>
      </c>
      <c r="L5959" s="75" t="e">
        <f t="shared" si="288"/>
        <v>#REF!</v>
      </c>
      <c r="O5959" s="13"/>
      <c r="P5959" s="74"/>
      <c r="Q5959" s="26"/>
      <c r="R5959" s="75"/>
    </row>
    <row r="5960" spans="7:18" x14ac:dyDescent="0.25">
      <c r="G5960" s="13"/>
      <c r="H5960" s="13"/>
      <c r="I5960" s="13">
        <v>593.20000000005905</v>
      </c>
      <c r="J5960" s="74">
        <f t="shared" si="287"/>
        <v>24.716666666669127</v>
      </c>
      <c r="K5960" s="26" t="e">
        <f t="shared" si="286"/>
        <v>#REF!</v>
      </c>
      <c r="L5960" s="75" t="e">
        <f t="shared" si="288"/>
        <v>#REF!</v>
      </c>
      <c r="O5960" s="13"/>
      <c r="P5960" s="74"/>
      <c r="Q5960" s="26"/>
      <c r="R5960" s="75"/>
    </row>
    <row r="5961" spans="7:18" x14ac:dyDescent="0.25">
      <c r="G5961" s="13"/>
      <c r="H5961" s="13"/>
      <c r="I5961" s="13">
        <v>593.30000000005896</v>
      </c>
      <c r="J5961" s="74">
        <f t="shared" si="287"/>
        <v>24.72083333333579</v>
      </c>
      <c r="K5961" s="26" t="e">
        <f t="shared" si="286"/>
        <v>#REF!</v>
      </c>
      <c r="L5961" s="75" t="e">
        <f t="shared" si="288"/>
        <v>#REF!</v>
      </c>
      <c r="O5961" s="13"/>
      <c r="P5961" s="74"/>
      <c r="Q5961" s="26"/>
      <c r="R5961" s="75"/>
    </row>
    <row r="5962" spans="7:18" x14ac:dyDescent="0.25">
      <c r="G5962" s="13"/>
      <c r="H5962" s="13"/>
      <c r="I5962" s="13">
        <v>593.40000000005898</v>
      </c>
      <c r="J5962" s="74">
        <f t="shared" si="287"/>
        <v>24.725000000002456</v>
      </c>
      <c r="K5962" s="26" t="e">
        <f t="shared" si="286"/>
        <v>#REF!</v>
      </c>
      <c r="L5962" s="75" t="e">
        <f t="shared" si="288"/>
        <v>#REF!</v>
      </c>
      <c r="O5962" s="13"/>
      <c r="P5962" s="74"/>
      <c r="Q5962" s="26"/>
      <c r="R5962" s="75"/>
    </row>
    <row r="5963" spans="7:18" x14ac:dyDescent="0.25">
      <c r="G5963" s="13"/>
      <c r="H5963" s="13"/>
      <c r="I5963" s="13">
        <v>593.500000000059</v>
      </c>
      <c r="J5963" s="74">
        <f t="shared" si="287"/>
        <v>24.729166666669126</v>
      </c>
      <c r="K5963" s="26" t="e">
        <f t="shared" si="286"/>
        <v>#REF!</v>
      </c>
      <c r="L5963" s="75" t="e">
        <f t="shared" si="288"/>
        <v>#REF!</v>
      </c>
      <c r="O5963" s="13"/>
      <c r="P5963" s="74"/>
      <c r="Q5963" s="26"/>
      <c r="R5963" s="75"/>
    </row>
    <row r="5964" spans="7:18" x14ac:dyDescent="0.25">
      <c r="G5964" s="13"/>
      <c r="H5964" s="13"/>
      <c r="I5964" s="13">
        <v>593.60000000005903</v>
      </c>
      <c r="J5964" s="74">
        <f t="shared" si="287"/>
        <v>24.733333333335793</v>
      </c>
      <c r="K5964" s="26" t="e">
        <f t="shared" si="286"/>
        <v>#REF!</v>
      </c>
      <c r="L5964" s="75" t="e">
        <f t="shared" si="288"/>
        <v>#REF!</v>
      </c>
      <c r="O5964" s="13"/>
      <c r="P5964" s="74"/>
      <c r="Q5964" s="26"/>
      <c r="R5964" s="75"/>
    </row>
    <row r="5965" spans="7:18" x14ac:dyDescent="0.25">
      <c r="G5965" s="13"/>
      <c r="H5965" s="13"/>
      <c r="I5965" s="13">
        <v>593.70000000005905</v>
      </c>
      <c r="J5965" s="74">
        <f t="shared" si="287"/>
        <v>24.737500000002459</v>
      </c>
      <c r="K5965" s="26" t="e">
        <f t="shared" si="286"/>
        <v>#REF!</v>
      </c>
      <c r="L5965" s="75" t="e">
        <f t="shared" si="288"/>
        <v>#REF!</v>
      </c>
      <c r="O5965" s="13"/>
      <c r="P5965" s="74"/>
      <c r="Q5965" s="26"/>
      <c r="R5965" s="75"/>
    </row>
    <row r="5966" spans="7:18" x14ac:dyDescent="0.25">
      <c r="G5966" s="13"/>
      <c r="H5966" s="13"/>
      <c r="I5966" s="13">
        <v>593.80000000005896</v>
      </c>
      <c r="J5966" s="74">
        <f t="shared" si="287"/>
        <v>24.741666666669122</v>
      </c>
      <c r="K5966" s="26" t="e">
        <f t="shared" si="286"/>
        <v>#REF!</v>
      </c>
      <c r="L5966" s="75" t="e">
        <f t="shared" si="288"/>
        <v>#REF!</v>
      </c>
      <c r="O5966" s="13"/>
      <c r="P5966" s="74"/>
      <c r="Q5966" s="26"/>
      <c r="R5966" s="75"/>
    </row>
    <row r="5967" spans="7:18" x14ac:dyDescent="0.25">
      <c r="G5967" s="13"/>
      <c r="H5967" s="13"/>
      <c r="I5967" s="13">
        <v>593.90000000005898</v>
      </c>
      <c r="J5967" s="74">
        <f t="shared" si="287"/>
        <v>24.745833333335792</v>
      </c>
      <c r="K5967" s="26" t="e">
        <f t="shared" si="286"/>
        <v>#REF!</v>
      </c>
      <c r="L5967" s="75" t="e">
        <f t="shared" si="288"/>
        <v>#REF!</v>
      </c>
      <c r="O5967" s="13"/>
      <c r="P5967" s="74"/>
      <c r="Q5967" s="26"/>
      <c r="R5967" s="75"/>
    </row>
    <row r="5968" spans="7:18" x14ac:dyDescent="0.25">
      <c r="G5968" s="13"/>
      <c r="H5968" s="13"/>
      <c r="I5968" s="13">
        <v>594.000000000059</v>
      </c>
      <c r="J5968" s="74">
        <f t="shared" si="287"/>
        <v>24.750000000002458</v>
      </c>
      <c r="K5968" s="26" t="e">
        <f t="shared" si="286"/>
        <v>#REF!</v>
      </c>
      <c r="L5968" s="75" t="e">
        <f t="shared" si="288"/>
        <v>#REF!</v>
      </c>
      <c r="O5968" s="13"/>
      <c r="P5968" s="74"/>
      <c r="Q5968" s="26"/>
      <c r="R5968" s="75"/>
    </row>
    <row r="5969" spans="7:18" x14ac:dyDescent="0.25">
      <c r="G5969" s="13"/>
      <c r="H5969" s="13"/>
      <c r="I5969" s="13">
        <v>594.10000000005903</v>
      </c>
      <c r="J5969" s="74">
        <f t="shared" si="287"/>
        <v>24.754166666669125</v>
      </c>
      <c r="K5969" s="26" t="e">
        <f t="shared" si="286"/>
        <v>#REF!</v>
      </c>
      <c r="L5969" s="75" t="e">
        <f t="shared" si="288"/>
        <v>#REF!</v>
      </c>
      <c r="O5969" s="13"/>
      <c r="P5969" s="74"/>
      <c r="Q5969" s="26"/>
      <c r="R5969" s="75"/>
    </row>
    <row r="5970" spans="7:18" x14ac:dyDescent="0.25">
      <c r="G5970" s="13"/>
      <c r="H5970" s="13"/>
      <c r="I5970" s="13">
        <v>594.20000000005905</v>
      </c>
      <c r="J5970" s="74">
        <f t="shared" si="287"/>
        <v>24.758333333335795</v>
      </c>
      <c r="K5970" s="26" t="e">
        <f t="shared" si="286"/>
        <v>#REF!</v>
      </c>
      <c r="L5970" s="75" t="e">
        <f t="shared" si="288"/>
        <v>#REF!</v>
      </c>
      <c r="O5970" s="13"/>
      <c r="P5970" s="74"/>
      <c r="Q5970" s="26"/>
      <c r="R5970" s="75"/>
    </row>
    <row r="5971" spans="7:18" x14ac:dyDescent="0.25">
      <c r="G5971" s="13"/>
      <c r="H5971" s="13"/>
      <c r="I5971" s="13">
        <v>594.30000000005896</v>
      </c>
      <c r="J5971" s="74">
        <f t="shared" si="287"/>
        <v>24.762500000002458</v>
      </c>
      <c r="K5971" s="26" t="e">
        <f t="shared" si="286"/>
        <v>#REF!</v>
      </c>
      <c r="L5971" s="75" t="e">
        <f t="shared" si="288"/>
        <v>#REF!</v>
      </c>
      <c r="O5971" s="13"/>
      <c r="P5971" s="74"/>
      <c r="Q5971" s="26"/>
      <c r="R5971" s="75"/>
    </row>
    <row r="5972" spans="7:18" x14ac:dyDescent="0.25">
      <c r="G5972" s="13"/>
      <c r="H5972" s="13"/>
      <c r="I5972" s="13">
        <v>594.40000000005898</v>
      </c>
      <c r="J5972" s="74">
        <f t="shared" si="287"/>
        <v>24.766666666669124</v>
      </c>
      <c r="K5972" s="26" t="e">
        <f t="shared" si="286"/>
        <v>#REF!</v>
      </c>
      <c r="L5972" s="75" t="e">
        <f t="shared" si="288"/>
        <v>#REF!</v>
      </c>
      <c r="O5972" s="13"/>
      <c r="P5972" s="74"/>
      <c r="Q5972" s="26"/>
      <c r="R5972" s="75"/>
    </row>
    <row r="5973" spans="7:18" x14ac:dyDescent="0.25">
      <c r="G5973" s="13"/>
      <c r="H5973" s="13"/>
      <c r="I5973" s="13">
        <v>594.500000000059</v>
      </c>
      <c r="J5973" s="74">
        <f t="shared" si="287"/>
        <v>24.770833333335791</v>
      </c>
      <c r="K5973" s="26" t="e">
        <f t="shared" si="286"/>
        <v>#REF!</v>
      </c>
      <c r="L5973" s="75" t="e">
        <f t="shared" si="288"/>
        <v>#REF!</v>
      </c>
      <c r="O5973" s="13"/>
      <c r="P5973" s="74"/>
      <c r="Q5973" s="26"/>
      <c r="R5973" s="75"/>
    </row>
    <row r="5974" spans="7:18" x14ac:dyDescent="0.25">
      <c r="G5974" s="13"/>
      <c r="H5974" s="13"/>
      <c r="I5974" s="13">
        <v>594.60000000005903</v>
      </c>
      <c r="J5974" s="74">
        <f t="shared" si="287"/>
        <v>24.775000000002461</v>
      </c>
      <c r="K5974" s="26" t="e">
        <f t="shared" si="286"/>
        <v>#REF!</v>
      </c>
      <c r="L5974" s="75" t="e">
        <f t="shared" si="288"/>
        <v>#REF!</v>
      </c>
      <c r="O5974" s="13"/>
      <c r="P5974" s="74"/>
      <c r="Q5974" s="26"/>
      <c r="R5974" s="75"/>
    </row>
    <row r="5975" spans="7:18" x14ac:dyDescent="0.25">
      <c r="G5975" s="13"/>
      <c r="H5975" s="13"/>
      <c r="I5975" s="13">
        <v>594.70000000005905</v>
      </c>
      <c r="J5975" s="74">
        <f t="shared" si="287"/>
        <v>24.779166666669127</v>
      </c>
      <c r="K5975" s="26" t="e">
        <f t="shared" si="286"/>
        <v>#REF!</v>
      </c>
      <c r="L5975" s="75" t="e">
        <f t="shared" si="288"/>
        <v>#REF!</v>
      </c>
      <c r="O5975" s="13"/>
      <c r="P5975" s="74"/>
      <c r="Q5975" s="26"/>
      <c r="R5975" s="75"/>
    </row>
    <row r="5976" spans="7:18" x14ac:dyDescent="0.25">
      <c r="G5976" s="13"/>
      <c r="H5976" s="13"/>
      <c r="I5976" s="13">
        <v>594.80000000005896</v>
      </c>
      <c r="J5976" s="74">
        <f t="shared" si="287"/>
        <v>24.78333333333579</v>
      </c>
      <c r="K5976" s="26" t="e">
        <f t="shared" si="286"/>
        <v>#REF!</v>
      </c>
      <c r="L5976" s="75" t="e">
        <f t="shared" si="288"/>
        <v>#REF!</v>
      </c>
      <c r="O5976" s="13"/>
      <c r="P5976" s="74"/>
      <c r="Q5976" s="26"/>
      <c r="R5976" s="75"/>
    </row>
    <row r="5977" spans="7:18" x14ac:dyDescent="0.25">
      <c r="G5977" s="13"/>
      <c r="H5977" s="13"/>
      <c r="I5977" s="13">
        <v>594.90000000005898</v>
      </c>
      <c r="J5977" s="74">
        <f t="shared" si="287"/>
        <v>24.787500000002456</v>
      </c>
      <c r="K5977" s="26" t="e">
        <f t="shared" si="286"/>
        <v>#REF!</v>
      </c>
      <c r="L5977" s="75" t="e">
        <f t="shared" si="288"/>
        <v>#REF!</v>
      </c>
      <c r="O5977" s="13"/>
      <c r="P5977" s="74"/>
      <c r="Q5977" s="26"/>
      <c r="R5977" s="75"/>
    </row>
    <row r="5978" spans="7:18" x14ac:dyDescent="0.25">
      <c r="G5978" s="13"/>
      <c r="H5978" s="13"/>
      <c r="I5978" s="13">
        <v>595.000000000059</v>
      </c>
      <c r="J5978" s="74">
        <f t="shared" si="287"/>
        <v>24.791666666669126</v>
      </c>
      <c r="K5978" s="26" t="e">
        <f t="shared" si="286"/>
        <v>#REF!</v>
      </c>
      <c r="L5978" s="75" t="e">
        <f t="shared" si="288"/>
        <v>#REF!</v>
      </c>
      <c r="O5978" s="13"/>
      <c r="P5978" s="74"/>
      <c r="Q5978" s="26"/>
      <c r="R5978" s="75"/>
    </row>
    <row r="5979" spans="7:18" x14ac:dyDescent="0.25">
      <c r="G5979" s="13"/>
      <c r="H5979" s="13"/>
      <c r="I5979" s="13">
        <v>595.10000000005903</v>
      </c>
      <c r="J5979" s="74">
        <f t="shared" si="287"/>
        <v>24.795833333335793</v>
      </c>
      <c r="K5979" s="26" t="e">
        <f t="shared" si="286"/>
        <v>#REF!</v>
      </c>
      <c r="L5979" s="75" t="e">
        <f t="shared" si="288"/>
        <v>#REF!</v>
      </c>
      <c r="O5979" s="13"/>
      <c r="P5979" s="74"/>
      <c r="Q5979" s="26"/>
      <c r="R5979" s="75"/>
    </row>
    <row r="5980" spans="7:18" x14ac:dyDescent="0.25">
      <c r="G5980" s="13"/>
      <c r="H5980" s="13"/>
      <c r="I5980" s="13">
        <v>595.20000000005905</v>
      </c>
      <c r="J5980" s="74">
        <f t="shared" si="287"/>
        <v>24.800000000002459</v>
      </c>
      <c r="K5980" s="26" t="e">
        <f t="shared" ref="K5980:K6043" si="289">100%-EXP(-I5980/24*$B$10)</f>
        <v>#REF!</v>
      </c>
      <c r="L5980" s="75" t="e">
        <f t="shared" si="288"/>
        <v>#REF!</v>
      </c>
      <c r="O5980" s="13"/>
      <c r="P5980" s="74"/>
      <c r="Q5980" s="26"/>
      <c r="R5980" s="75"/>
    </row>
    <row r="5981" spans="7:18" x14ac:dyDescent="0.25">
      <c r="G5981" s="13"/>
      <c r="H5981" s="13"/>
      <c r="I5981" s="13">
        <v>595.30000000005896</v>
      </c>
      <c r="J5981" s="74">
        <f t="shared" si="287"/>
        <v>24.804166666669122</v>
      </c>
      <c r="K5981" s="26" t="e">
        <f t="shared" si="289"/>
        <v>#REF!</v>
      </c>
      <c r="L5981" s="75" t="e">
        <f t="shared" si="288"/>
        <v>#REF!</v>
      </c>
      <c r="O5981" s="13"/>
      <c r="P5981" s="74"/>
      <c r="Q5981" s="26"/>
      <c r="R5981" s="75"/>
    </row>
    <row r="5982" spans="7:18" x14ac:dyDescent="0.25">
      <c r="G5982" s="13"/>
      <c r="H5982" s="13"/>
      <c r="I5982" s="13">
        <v>595.40000000005898</v>
      </c>
      <c r="J5982" s="74">
        <f t="shared" si="287"/>
        <v>24.808333333335792</v>
      </c>
      <c r="K5982" s="26" t="e">
        <f t="shared" si="289"/>
        <v>#REF!</v>
      </c>
      <c r="L5982" s="75" t="e">
        <f t="shared" si="288"/>
        <v>#REF!</v>
      </c>
      <c r="O5982" s="13"/>
      <c r="P5982" s="74"/>
      <c r="Q5982" s="26"/>
      <c r="R5982" s="75"/>
    </row>
    <row r="5983" spans="7:18" x14ac:dyDescent="0.25">
      <c r="G5983" s="13"/>
      <c r="H5983" s="13"/>
      <c r="I5983" s="13">
        <v>595.500000000059</v>
      </c>
      <c r="J5983" s="74">
        <f t="shared" si="287"/>
        <v>24.812500000002458</v>
      </c>
      <c r="K5983" s="26" t="e">
        <f t="shared" si="289"/>
        <v>#REF!</v>
      </c>
      <c r="L5983" s="75" t="e">
        <f t="shared" si="288"/>
        <v>#REF!</v>
      </c>
      <c r="O5983" s="13"/>
      <c r="P5983" s="74"/>
      <c r="Q5983" s="26"/>
      <c r="R5983" s="75"/>
    </row>
    <row r="5984" spans="7:18" x14ac:dyDescent="0.25">
      <c r="G5984" s="13"/>
      <c r="H5984" s="13"/>
      <c r="I5984" s="13">
        <v>595.60000000005903</v>
      </c>
      <c r="J5984" s="74">
        <f t="shared" si="287"/>
        <v>24.816666666669125</v>
      </c>
      <c r="K5984" s="26" t="e">
        <f t="shared" si="289"/>
        <v>#REF!</v>
      </c>
      <c r="L5984" s="75" t="e">
        <f t="shared" si="288"/>
        <v>#REF!</v>
      </c>
      <c r="O5984" s="13"/>
      <c r="P5984" s="74"/>
      <c r="Q5984" s="26"/>
      <c r="R5984" s="75"/>
    </row>
    <row r="5985" spans="7:18" x14ac:dyDescent="0.25">
      <c r="G5985" s="13"/>
      <c r="H5985" s="13"/>
      <c r="I5985" s="13">
        <v>595.70000000005905</v>
      </c>
      <c r="J5985" s="74">
        <f t="shared" si="287"/>
        <v>24.820833333335795</v>
      </c>
      <c r="K5985" s="26" t="e">
        <f t="shared" si="289"/>
        <v>#REF!</v>
      </c>
      <c r="L5985" s="75" t="e">
        <f t="shared" si="288"/>
        <v>#REF!</v>
      </c>
      <c r="O5985" s="13"/>
      <c r="P5985" s="74"/>
      <c r="Q5985" s="26"/>
      <c r="R5985" s="75"/>
    </row>
    <row r="5986" spans="7:18" x14ac:dyDescent="0.25">
      <c r="G5986" s="13"/>
      <c r="H5986" s="13"/>
      <c r="I5986" s="13">
        <v>595.80000000005896</v>
      </c>
      <c r="J5986" s="74">
        <f t="shared" si="287"/>
        <v>24.825000000002458</v>
      </c>
      <c r="K5986" s="26" t="e">
        <f t="shared" si="289"/>
        <v>#REF!</v>
      </c>
      <c r="L5986" s="75" t="e">
        <f t="shared" si="288"/>
        <v>#REF!</v>
      </c>
      <c r="O5986" s="13"/>
      <c r="P5986" s="74"/>
      <c r="Q5986" s="26"/>
      <c r="R5986" s="75"/>
    </row>
    <row r="5987" spans="7:18" x14ac:dyDescent="0.25">
      <c r="G5987" s="13"/>
      <c r="H5987" s="13"/>
      <c r="I5987" s="13">
        <v>595.90000000005898</v>
      </c>
      <c r="J5987" s="74">
        <f t="shared" si="287"/>
        <v>24.829166666669124</v>
      </c>
      <c r="K5987" s="26" t="e">
        <f t="shared" si="289"/>
        <v>#REF!</v>
      </c>
      <c r="L5987" s="75" t="e">
        <f t="shared" si="288"/>
        <v>#REF!</v>
      </c>
      <c r="O5987" s="13"/>
      <c r="P5987" s="74"/>
      <c r="Q5987" s="26"/>
      <c r="R5987" s="75"/>
    </row>
    <row r="5988" spans="7:18" x14ac:dyDescent="0.25">
      <c r="G5988" s="13"/>
      <c r="H5988" s="13"/>
      <c r="I5988" s="13">
        <v>596.000000000059</v>
      </c>
      <c r="J5988" s="74">
        <f t="shared" si="287"/>
        <v>24.833333333335791</v>
      </c>
      <c r="K5988" s="26" t="e">
        <f t="shared" si="289"/>
        <v>#REF!</v>
      </c>
      <c r="L5988" s="75" t="e">
        <f t="shared" si="288"/>
        <v>#REF!</v>
      </c>
      <c r="O5988" s="13"/>
      <c r="P5988" s="74"/>
      <c r="Q5988" s="26"/>
      <c r="R5988" s="75"/>
    </row>
    <row r="5989" spans="7:18" x14ac:dyDescent="0.25">
      <c r="G5989" s="13"/>
      <c r="H5989" s="13"/>
      <c r="I5989" s="13">
        <v>596.10000000005903</v>
      </c>
      <c r="J5989" s="74">
        <f t="shared" si="287"/>
        <v>24.837500000002461</v>
      </c>
      <c r="K5989" s="26" t="e">
        <f t="shared" si="289"/>
        <v>#REF!</v>
      </c>
      <c r="L5989" s="75" t="e">
        <f t="shared" si="288"/>
        <v>#REF!</v>
      </c>
      <c r="O5989" s="13"/>
      <c r="P5989" s="74"/>
      <c r="Q5989" s="26"/>
      <c r="R5989" s="75"/>
    </row>
    <row r="5990" spans="7:18" x14ac:dyDescent="0.25">
      <c r="G5990" s="13"/>
      <c r="H5990" s="13"/>
      <c r="I5990" s="13">
        <v>596.20000000005905</v>
      </c>
      <c r="J5990" s="74">
        <f t="shared" si="287"/>
        <v>24.841666666669127</v>
      </c>
      <c r="K5990" s="26" t="e">
        <f t="shared" si="289"/>
        <v>#REF!</v>
      </c>
      <c r="L5990" s="75" t="e">
        <f t="shared" si="288"/>
        <v>#REF!</v>
      </c>
      <c r="O5990" s="13"/>
      <c r="P5990" s="74"/>
      <c r="Q5990" s="26"/>
      <c r="R5990" s="75"/>
    </row>
    <row r="5991" spans="7:18" x14ac:dyDescent="0.25">
      <c r="G5991" s="13"/>
      <c r="H5991" s="13"/>
      <c r="I5991" s="13">
        <v>596.30000000005896</v>
      </c>
      <c r="J5991" s="74">
        <f t="shared" si="287"/>
        <v>24.84583333333579</v>
      </c>
      <c r="K5991" s="26" t="e">
        <f t="shared" si="289"/>
        <v>#REF!</v>
      </c>
      <c r="L5991" s="75" t="e">
        <f t="shared" si="288"/>
        <v>#REF!</v>
      </c>
      <c r="O5991" s="13"/>
      <c r="P5991" s="74"/>
      <c r="Q5991" s="26"/>
      <c r="R5991" s="75"/>
    </row>
    <row r="5992" spans="7:18" x14ac:dyDescent="0.25">
      <c r="G5992" s="13"/>
      <c r="H5992" s="13"/>
      <c r="I5992" s="13">
        <v>596.40000000005898</v>
      </c>
      <c r="J5992" s="74">
        <f t="shared" si="287"/>
        <v>24.850000000002456</v>
      </c>
      <c r="K5992" s="26" t="e">
        <f t="shared" si="289"/>
        <v>#REF!</v>
      </c>
      <c r="L5992" s="75" t="e">
        <f t="shared" si="288"/>
        <v>#REF!</v>
      </c>
      <c r="O5992" s="13"/>
      <c r="P5992" s="74"/>
      <c r="Q5992" s="26"/>
      <c r="R5992" s="75"/>
    </row>
    <row r="5993" spans="7:18" x14ac:dyDescent="0.25">
      <c r="G5993" s="13"/>
      <c r="H5993" s="13"/>
      <c r="I5993" s="13">
        <v>596.500000000059</v>
      </c>
      <c r="J5993" s="74">
        <f t="shared" si="287"/>
        <v>24.854166666669126</v>
      </c>
      <c r="K5993" s="26" t="e">
        <f t="shared" si="289"/>
        <v>#REF!</v>
      </c>
      <c r="L5993" s="75" t="e">
        <f t="shared" si="288"/>
        <v>#REF!</v>
      </c>
      <c r="O5993" s="13"/>
      <c r="P5993" s="74"/>
      <c r="Q5993" s="26"/>
      <c r="R5993" s="75"/>
    </row>
    <row r="5994" spans="7:18" x14ac:dyDescent="0.25">
      <c r="G5994" s="13"/>
      <c r="H5994" s="13"/>
      <c r="I5994" s="13">
        <v>596.60000000005903</v>
      </c>
      <c r="J5994" s="74">
        <f t="shared" si="287"/>
        <v>24.858333333335793</v>
      </c>
      <c r="K5994" s="26" t="e">
        <f t="shared" si="289"/>
        <v>#REF!</v>
      </c>
      <c r="L5994" s="75" t="e">
        <f t="shared" si="288"/>
        <v>#REF!</v>
      </c>
      <c r="O5994" s="13"/>
      <c r="P5994" s="74"/>
      <c r="Q5994" s="26"/>
      <c r="R5994" s="75"/>
    </row>
    <row r="5995" spans="7:18" x14ac:dyDescent="0.25">
      <c r="G5995" s="13"/>
      <c r="H5995" s="13"/>
      <c r="I5995" s="13">
        <v>596.70000000005905</v>
      </c>
      <c r="J5995" s="74">
        <f t="shared" si="287"/>
        <v>24.862500000002459</v>
      </c>
      <c r="K5995" s="26" t="e">
        <f t="shared" si="289"/>
        <v>#REF!</v>
      </c>
      <c r="L5995" s="75" t="e">
        <f t="shared" si="288"/>
        <v>#REF!</v>
      </c>
      <c r="O5995" s="13"/>
      <c r="P5995" s="74"/>
      <c r="Q5995" s="26"/>
      <c r="R5995" s="75"/>
    </row>
    <row r="5996" spans="7:18" x14ac:dyDescent="0.25">
      <c r="G5996" s="13"/>
      <c r="H5996" s="13"/>
      <c r="I5996" s="13">
        <v>596.80000000005896</v>
      </c>
      <c r="J5996" s="74">
        <f t="shared" si="287"/>
        <v>24.866666666669122</v>
      </c>
      <c r="K5996" s="26" t="e">
        <f t="shared" si="289"/>
        <v>#REF!</v>
      </c>
      <c r="L5996" s="75" t="e">
        <f t="shared" si="288"/>
        <v>#REF!</v>
      </c>
      <c r="O5996" s="13"/>
      <c r="P5996" s="74"/>
      <c r="Q5996" s="26"/>
      <c r="R5996" s="75"/>
    </row>
    <row r="5997" spans="7:18" x14ac:dyDescent="0.25">
      <c r="G5997" s="13"/>
      <c r="H5997" s="13"/>
      <c r="I5997" s="13">
        <v>596.90000000005898</v>
      </c>
      <c r="J5997" s="74">
        <f t="shared" si="287"/>
        <v>24.870833333335792</v>
      </c>
      <c r="K5997" s="26" t="e">
        <f t="shared" si="289"/>
        <v>#REF!</v>
      </c>
      <c r="L5997" s="75" t="e">
        <f t="shared" si="288"/>
        <v>#REF!</v>
      </c>
      <c r="O5997" s="13"/>
      <c r="P5997" s="74"/>
      <c r="Q5997" s="26"/>
      <c r="R5997" s="75"/>
    </row>
    <row r="5998" spans="7:18" x14ac:dyDescent="0.25">
      <c r="G5998" s="13"/>
      <c r="H5998" s="13"/>
      <c r="I5998" s="13">
        <v>597.000000000059</v>
      </c>
      <c r="J5998" s="74">
        <f t="shared" si="287"/>
        <v>24.875000000002458</v>
      </c>
      <c r="K5998" s="26" t="e">
        <f t="shared" si="289"/>
        <v>#REF!</v>
      </c>
      <c r="L5998" s="75" t="e">
        <f t="shared" si="288"/>
        <v>#REF!</v>
      </c>
      <c r="O5998" s="13"/>
      <c r="P5998" s="74"/>
      <c r="Q5998" s="26"/>
      <c r="R5998" s="75"/>
    </row>
    <row r="5999" spans="7:18" x14ac:dyDescent="0.25">
      <c r="G5999" s="13"/>
      <c r="H5999" s="13"/>
      <c r="I5999" s="13">
        <v>597.10000000005903</v>
      </c>
      <c r="J5999" s="74">
        <f t="shared" si="287"/>
        <v>24.879166666669125</v>
      </c>
      <c r="K5999" s="26" t="e">
        <f t="shared" si="289"/>
        <v>#REF!</v>
      </c>
      <c r="L5999" s="75" t="e">
        <f t="shared" si="288"/>
        <v>#REF!</v>
      </c>
      <c r="O5999" s="13"/>
      <c r="P5999" s="74"/>
      <c r="Q5999" s="26"/>
      <c r="R5999" s="75"/>
    </row>
    <row r="6000" spans="7:18" x14ac:dyDescent="0.25">
      <c r="G6000" s="13"/>
      <c r="H6000" s="13"/>
      <c r="I6000" s="13">
        <v>597.20000000005905</v>
      </c>
      <c r="J6000" s="74">
        <f t="shared" si="287"/>
        <v>24.883333333335795</v>
      </c>
      <c r="K6000" s="26" t="e">
        <f t="shared" si="289"/>
        <v>#REF!</v>
      </c>
      <c r="L6000" s="75" t="e">
        <f t="shared" si="288"/>
        <v>#REF!</v>
      </c>
      <c r="O6000" s="13"/>
      <c r="P6000" s="74"/>
      <c r="Q6000" s="26"/>
      <c r="R6000" s="75"/>
    </row>
    <row r="6001" spans="7:18" x14ac:dyDescent="0.25">
      <c r="G6001" s="13"/>
      <c r="H6001" s="13"/>
      <c r="I6001" s="13">
        <v>597.30000000005896</v>
      </c>
      <c r="J6001" s="74">
        <f t="shared" si="287"/>
        <v>24.887500000002458</v>
      </c>
      <c r="K6001" s="26" t="e">
        <f t="shared" si="289"/>
        <v>#REF!</v>
      </c>
      <c r="L6001" s="75" t="e">
        <f t="shared" si="288"/>
        <v>#REF!</v>
      </c>
      <c r="O6001" s="13"/>
      <c r="P6001" s="74"/>
      <c r="Q6001" s="26"/>
      <c r="R6001" s="75"/>
    </row>
    <row r="6002" spans="7:18" x14ac:dyDescent="0.25">
      <c r="G6002" s="13"/>
      <c r="H6002" s="13"/>
      <c r="I6002" s="13">
        <v>597.40000000005898</v>
      </c>
      <c r="J6002" s="74">
        <f t="shared" si="287"/>
        <v>24.891666666669124</v>
      </c>
      <c r="K6002" s="26" t="e">
        <f t="shared" si="289"/>
        <v>#REF!</v>
      </c>
      <c r="L6002" s="75" t="e">
        <f t="shared" si="288"/>
        <v>#REF!</v>
      </c>
      <c r="O6002" s="13"/>
      <c r="P6002" s="74"/>
      <c r="Q6002" s="26"/>
      <c r="R6002" s="75"/>
    </row>
    <row r="6003" spans="7:18" x14ac:dyDescent="0.25">
      <c r="G6003" s="13"/>
      <c r="H6003" s="13"/>
      <c r="I6003" s="13">
        <v>597.500000000059</v>
      </c>
      <c r="J6003" s="74">
        <f t="shared" si="287"/>
        <v>24.895833333335791</v>
      </c>
      <c r="K6003" s="26" t="e">
        <f t="shared" si="289"/>
        <v>#REF!</v>
      </c>
      <c r="L6003" s="75" t="e">
        <f t="shared" si="288"/>
        <v>#REF!</v>
      </c>
      <c r="O6003" s="13"/>
      <c r="P6003" s="74"/>
      <c r="Q6003" s="26"/>
      <c r="R6003" s="75"/>
    </row>
    <row r="6004" spans="7:18" x14ac:dyDescent="0.25">
      <c r="G6004" s="13"/>
      <c r="H6004" s="13"/>
      <c r="I6004" s="13">
        <v>597.60000000006005</v>
      </c>
      <c r="J6004" s="74">
        <f t="shared" si="287"/>
        <v>24.900000000002503</v>
      </c>
      <c r="K6004" s="26" t="e">
        <f t="shared" si="289"/>
        <v>#REF!</v>
      </c>
      <c r="L6004" s="75" t="e">
        <f t="shared" si="288"/>
        <v>#REF!</v>
      </c>
      <c r="O6004" s="13"/>
      <c r="P6004" s="74"/>
      <c r="Q6004" s="26"/>
      <c r="R6004" s="75"/>
    </row>
    <row r="6005" spans="7:18" x14ac:dyDescent="0.25">
      <c r="G6005" s="13"/>
      <c r="H6005" s="13"/>
      <c r="I6005" s="13">
        <v>597.70000000005996</v>
      </c>
      <c r="J6005" s="74">
        <f t="shared" si="287"/>
        <v>24.904166666669166</v>
      </c>
      <c r="K6005" s="26" t="e">
        <f t="shared" si="289"/>
        <v>#REF!</v>
      </c>
      <c r="L6005" s="75" t="e">
        <f t="shared" si="288"/>
        <v>#REF!</v>
      </c>
      <c r="O6005" s="13"/>
      <c r="P6005" s="74"/>
      <c r="Q6005" s="26"/>
      <c r="R6005" s="75"/>
    </row>
    <row r="6006" spans="7:18" x14ac:dyDescent="0.25">
      <c r="G6006" s="13"/>
      <c r="H6006" s="13"/>
      <c r="I6006" s="13">
        <v>597.80000000005998</v>
      </c>
      <c r="J6006" s="74">
        <f t="shared" si="287"/>
        <v>24.908333333335833</v>
      </c>
      <c r="K6006" s="26" t="e">
        <f t="shared" si="289"/>
        <v>#REF!</v>
      </c>
      <c r="L6006" s="75" t="e">
        <f t="shared" si="288"/>
        <v>#REF!</v>
      </c>
      <c r="O6006" s="13"/>
      <c r="P6006" s="74"/>
      <c r="Q6006" s="26"/>
      <c r="R6006" s="75"/>
    </row>
    <row r="6007" spans="7:18" x14ac:dyDescent="0.25">
      <c r="G6007" s="13"/>
      <c r="H6007" s="13"/>
      <c r="I6007" s="13">
        <v>597.90000000006</v>
      </c>
      <c r="J6007" s="74">
        <f t="shared" si="287"/>
        <v>24.912500000002499</v>
      </c>
      <c r="K6007" s="26" t="e">
        <f t="shared" si="289"/>
        <v>#REF!</v>
      </c>
      <c r="L6007" s="75" t="e">
        <f t="shared" si="288"/>
        <v>#REF!</v>
      </c>
      <c r="O6007" s="13"/>
      <c r="P6007" s="74"/>
      <c r="Q6007" s="26"/>
      <c r="R6007" s="75"/>
    </row>
    <row r="6008" spans="7:18" x14ac:dyDescent="0.25">
      <c r="G6008" s="13"/>
      <c r="H6008" s="13"/>
      <c r="I6008" s="13">
        <v>598.00000000006003</v>
      </c>
      <c r="J6008" s="74">
        <f t="shared" si="287"/>
        <v>24.916666666669169</v>
      </c>
      <c r="K6008" s="26" t="e">
        <f t="shared" si="289"/>
        <v>#REF!</v>
      </c>
      <c r="L6008" s="75" t="e">
        <f t="shared" si="288"/>
        <v>#REF!</v>
      </c>
      <c r="O6008" s="13"/>
      <c r="P6008" s="74"/>
      <c r="Q6008" s="26"/>
      <c r="R6008" s="75"/>
    </row>
    <row r="6009" spans="7:18" x14ac:dyDescent="0.25">
      <c r="G6009" s="13"/>
      <c r="H6009" s="13"/>
      <c r="I6009" s="13">
        <v>598.10000000006005</v>
      </c>
      <c r="J6009" s="74">
        <f t="shared" si="287"/>
        <v>24.920833333335835</v>
      </c>
      <c r="K6009" s="26" t="e">
        <f t="shared" si="289"/>
        <v>#REF!</v>
      </c>
      <c r="L6009" s="75" t="e">
        <f t="shared" si="288"/>
        <v>#REF!</v>
      </c>
      <c r="O6009" s="13"/>
      <c r="P6009" s="74"/>
      <c r="Q6009" s="26"/>
      <c r="R6009" s="75"/>
    </row>
    <row r="6010" spans="7:18" x14ac:dyDescent="0.25">
      <c r="G6010" s="13"/>
      <c r="H6010" s="13"/>
      <c r="I6010" s="13">
        <v>598.20000000005996</v>
      </c>
      <c r="J6010" s="74">
        <f t="shared" si="287"/>
        <v>24.925000000002498</v>
      </c>
      <c r="K6010" s="26" t="e">
        <f t="shared" si="289"/>
        <v>#REF!</v>
      </c>
      <c r="L6010" s="75" t="e">
        <f t="shared" si="288"/>
        <v>#REF!</v>
      </c>
      <c r="O6010" s="13"/>
      <c r="P6010" s="74"/>
      <c r="Q6010" s="26"/>
      <c r="R6010" s="75"/>
    </row>
    <row r="6011" spans="7:18" x14ac:dyDescent="0.25">
      <c r="G6011" s="13"/>
      <c r="H6011" s="13"/>
      <c r="I6011" s="13">
        <v>598.30000000005998</v>
      </c>
      <c r="J6011" s="74">
        <f t="shared" si="287"/>
        <v>24.929166666669165</v>
      </c>
      <c r="K6011" s="26" t="e">
        <f t="shared" si="289"/>
        <v>#REF!</v>
      </c>
      <c r="L6011" s="75" t="e">
        <f t="shared" si="288"/>
        <v>#REF!</v>
      </c>
      <c r="O6011" s="13"/>
      <c r="P6011" s="74"/>
      <c r="Q6011" s="26"/>
      <c r="R6011" s="75"/>
    </row>
    <row r="6012" spans="7:18" x14ac:dyDescent="0.25">
      <c r="G6012" s="13"/>
      <c r="H6012" s="13"/>
      <c r="I6012" s="13">
        <v>598.40000000006</v>
      </c>
      <c r="J6012" s="74">
        <f t="shared" si="287"/>
        <v>24.933333333335835</v>
      </c>
      <c r="K6012" s="26" t="e">
        <f t="shared" si="289"/>
        <v>#REF!</v>
      </c>
      <c r="L6012" s="75" t="e">
        <f t="shared" si="288"/>
        <v>#REF!</v>
      </c>
      <c r="O6012" s="13"/>
      <c r="P6012" s="74"/>
      <c r="Q6012" s="26"/>
      <c r="R6012" s="75"/>
    </row>
    <row r="6013" spans="7:18" x14ac:dyDescent="0.25">
      <c r="G6013" s="13"/>
      <c r="H6013" s="13"/>
      <c r="I6013" s="13">
        <v>598.50000000006003</v>
      </c>
      <c r="J6013" s="74">
        <f t="shared" si="287"/>
        <v>24.937500000002501</v>
      </c>
      <c r="K6013" s="26" t="e">
        <f t="shared" si="289"/>
        <v>#REF!</v>
      </c>
      <c r="L6013" s="75" t="e">
        <f t="shared" si="288"/>
        <v>#REF!</v>
      </c>
      <c r="O6013" s="13"/>
      <c r="P6013" s="74"/>
      <c r="Q6013" s="26"/>
      <c r="R6013" s="75"/>
    </row>
    <row r="6014" spans="7:18" x14ac:dyDescent="0.25">
      <c r="G6014" s="13"/>
      <c r="H6014" s="13"/>
      <c r="I6014" s="13">
        <v>598.60000000006005</v>
      </c>
      <c r="J6014" s="74">
        <f t="shared" si="287"/>
        <v>24.941666666669168</v>
      </c>
      <c r="K6014" s="26" t="e">
        <f t="shared" si="289"/>
        <v>#REF!</v>
      </c>
      <c r="L6014" s="75" t="e">
        <f t="shared" si="288"/>
        <v>#REF!</v>
      </c>
      <c r="O6014" s="13"/>
      <c r="P6014" s="74"/>
      <c r="Q6014" s="26"/>
      <c r="R6014" s="75"/>
    </row>
    <row r="6015" spans="7:18" x14ac:dyDescent="0.25">
      <c r="G6015" s="13"/>
      <c r="H6015" s="13"/>
      <c r="I6015" s="13">
        <v>598.70000000005996</v>
      </c>
      <c r="J6015" s="74">
        <f t="shared" si="287"/>
        <v>24.94583333333583</v>
      </c>
      <c r="K6015" s="26" t="e">
        <f t="shared" si="289"/>
        <v>#REF!</v>
      </c>
      <c r="L6015" s="75" t="e">
        <f t="shared" si="288"/>
        <v>#REF!</v>
      </c>
      <c r="O6015" s="13"/>
      <c r="P6015" s="74"/>
      <c r="Q6015" s="26"/>
      <c r="R6015" s="75"/>
    </row>
    <row r="6016" spans="7:18" x14ac:dyDescent="0.25">
      <c r="G6016" s="13"/>
      <c r="H6016" s="13"/>
      <c r="I6016" s="13">
        <v>598.80000000005998</v>
      </c>
      <c r="J6016" s="74">
        <f t="shared" si="287"/>
        <v>24.9500000000025</v>
      </c>
      <c r="K6016" s="26" t="e">
        <f t="shared" si="289"/>
        <v>#REF!</v>
      </c>
      <c r="L6016" s="75" t="e">
        <f t="shared" si="288"/>
        <v>#REF!</v>
      </c>
      <c r="O6016" s="13"/>
      <c r="P6016" s="74"/>
      <c r="Q6016" s="26"/>
      <c r="R6016" s="75"/>
    </row>
    <row r="6017" spans="7:18" x14ac:dyDescent="0.25">
      <c r="G6017" s="13"/>
      <c r="H6017" s="13"/>
      <c r="I6017" s="13">
        <v>598.90000000006</v>
      </c>
      <c r="J6017" s="74">
        <f t="shared" si="287"/>
        <v>24.954166666669167</v>
      </c>
      <c r="K6017" s="26" t="e">
        <f t="shared" si="289"/>
        <v>#REF!</v>
      </c>
      <c r="L6017" s="75" t="e">
        <f t="shared" si="288"/>
        <v>#REF!</v>
      </c>
      <c r="O6017" s="13"/>
      <c r="P6017" s="74"/>
      <c r="Q6017" s="26"/>
      <c r="R6017" s="75"/>
    </row>
    <row r="6018" spans="7:18" x14ac:dyDescent="0.25">
      <c r="G6018" s="13"/>
      <c r="H6018" s="13"/>
      <c r="I6018" s="13">
        <v>599.00000000006003</v>
      </c>
      <c r="J6018" s="74">
        <f t="shared" si="287"/>
        <v>24.958333333335833</v>
      </c>
      <c r="K6018" s="26" t="e">
        <f t="shared" si="289"/>
        <v>#REF!</v>
      </c>
      <c r="L6018" s="75" t="e">
        <f t="shared" si="288"/>
        <v>#REF!</v>
      </c>
      <c r="O6018" s="13"/>
      <c r="P6018" s="74"/>
      <c r="Q6018" s="26"/>
      <c r="R6018" s="75"/>
    </row>
    <row r="6019" spans="7:18" x14ac:dyDescent="0.25">
      <c r="G6019" s="13"/>
      <c r="H6019" s="13"/>
      <c r="I6019" s="13">
        <v>599.10000000006005</v>
      </c>
      <c r="J6019" s="74">
        <f t="shared" ref="J6019:J6082" si="290">I6019/24</f>
        <v>24.962500000002503</v>
      </c>
      <c r="K6019" s="26" t="e">
        <f t="shared" si="289"/>
        <v>#REF!</v>
      </c>
      <c r="L6019" s="75" t="e">
        <f t="shared" ref="L6019:L6082" si="291">K6019-K6018</f>
        <v>#REF!</v>
      </c>
      <c r="O6019" s="13"/>
      <c r="P6019" s="74"/>
      <c r="Q6019" s="26"/>
      <c r="R6019" s="75"/>
    </row>
    <row r="6020" spans="7:18" x14ac:dyDescent="0.25">
      <c r="G6020" s="13"/>
      <c r="H6020" s="13"/>
      <c r="I6020" s="13">
        <v>599.20000000005996</v>
      </c>
      <c r="J6020" s="74">
        <f t="shared" si="290"/>
        <v>24.966666666669166</v>
      </c>
      <c r="K6020" s="26" t="e">
        <f t="shared" si="289"/>
        <v>#REF!</v>
      </c>
      <c r="L6020" s="75" t="e">
        <f t="shared" si="291"/>
        <v>#REF!</v>
      </c>
      <c r="O6020" s="13"/>
      <c r="P6020" s="74"/>
      <c r="Q6020" s="26"/>
      <c r="R6020" s="75"/>
    </row>
    <row r="6021" spans="7:18" x14ac:dyDescent="0.25">
      <c r="G6021" s="13"/>
      <c r="H6021" s="13"/>
      <c r="I6021" s="13">
        <v>599.30000000005998</v>
      </c>
      <c r="J6021" s="74">
        <f t="shared" si="290"/>
        <v>24.970833333335833</v>
      </c>
      <c r="K6021" s="26" t="e">
        <f t="shared" si="289"/>
        <v>#REF!</v>
      </c>
      <c r="L6021" s="75" t="e">
        <f t="shared" si="291"/>
        <v>#REF!</v>
      </c>
      <c r="O6021" s="13"/>
      <c r="P6021" s="74"/>
      <c r="Q6021" s="26"/>
      <c r="R6021" s="75"/>
    </row>
    <row r="6022" spans="7:18" x14ac:dyDescent="0.25">
      <c r="G6022" s="13"/>
      <c r="H6022" s="13"/>
      <c r="I6022" s="13">
        <v>599.40000000006</v>
      </c>
      <c r="J6022" s="74">
        <f t="shared" si="290"/>
        <v>24.975000000002499</v>
      </c>
      <c r="K6022" s="26" t="e">
        <f t="shared" si="289"/>
        <v>#REF!</v>
      </c>
      <c r="L6022" s="75" t="e">
        <f t="shared" si="291"/>
        <v>#REF!</v>
      </c>
      <c r="O6022" s="13"/>
      <c r="P6022" s="74"/>
      <c r="Q6022" s="26"/>
      <c r="R6022" s="75"/>
    </row>
    <row r="6023" spans="7:18" x14ac:dyDescent="0.25">
      <c r="G6023" s="13"/>
      <c r="H6023" s="13"/>
      <c r="I6023" s="13">
        <v>599.50000000006003</v>
      </c>
      <c r="J6023" s="74">
        <f t="shared" si="290"/>
        <v>24.979166666669169</v>
      </c>
      <c r="K6023" s="26" t="e">
        <f t="shared" si="289"/>
        <v>#REF!</v>
      </c>
      <c r="L6023" s="75" t="e">
        <f t="shared" si="291"/>
        <v>#REF!</v>
      </c>
      <c r="O6023" s="13"/>
      <c r="P6023" s="74"/>
      <c r="Q6023" s="26"/>
      <c r="R6023" s="75"/>
    </row>
    <row r="6024" spans="7:18" x14ac:dyDescent="0.25">
      <c r="G6024" s="13"/>
      <c r="H6024" s="13"/>
      <c r="I6024" s="13">
        <v>599.60000000006005</v>
      </c>
      <c r="J6024" s="74">
        <f t="shared" si="290"/>
        <v>24.983333333335835</v>
      </c>
      <c r="K6024" s="26" t="e">
        <f t="shared" si="289"/>
        <v>#REF!</v>
      </c>
      <c r="L6024" s="75" t="e">
        <f t="shared" si="291"/>
        <v>#REF!</v>
      </c>
      <c r="O6024" s="13"/>
      <c r="P6024" s="74"/>
      <c r="Q6024" s="26"/>
      <c r="R6024" s="75"/>
    </row>
    <row r="6025" spans="7:18" x14ac:dyDescent="0.25">
      <c r="G6025" s="13"/>
      <c r="H6025" s="13"/>
      <c r="I6025" s="13">
        <v>599.70000000005996</v>
      </c>
      <c r="J6025" s="74">
        <f t="shared" si="290"/>
        <v>24.987500000002498</v>
      </c>
      <c r="K6025" s="26" t="e">
        <f t="shared" si="289"/>
        <v>#REF!</v>
      </c>
      <c r="L6025" s="75" t="e">
        <f t="shared" si="291"/>
        <v>#REF!</v>
      </c>
      <c r="O6025" s="13"/>
      <c r="P6025" s="74"/>
      <c r="Q6025" s="26"/>
      <c r="R6025" s="75"/>
    </row>
    <row r="6026" spans="7:18" x14ac:dyDescent="0.25">
      <c r="G6026" s="13"/>
      <c r="H6026" s="13"/>
      <c r="I6026" s="13">
        <v>599.80000000005998</v>
      </c>
      <c r="J6026" s="74">
        <f t="shared" si="290"/>
        <v>24.991666666669165</v>
      </c>
      <c r="K6026" s="26" t="e">
        <f t="shared" si="289"/>
        <v>#REF!</v>
      </c>
      <c r="L6026" s="75" t="e">
        <f t="shared" si="291"/>
        <v>#REF!</v>
      </c>
      <c r="O6026" s="13"/>
      <c r="P6026" s="74"/>
      <c r="Q6026" s="26"/>
      <c r="R6026" s="75"/>
    </row>
    <row r="6027" spans="7:18" x14ac:dyDescent="0.25">
      <c r="G6027" s="13"/>
      <c r="H6027" s="13"/>
      <c r="I6027" s="13">
        <v>599.90000000006</v>
      </c>
      <c r="J6027" s="74">
        <f t="shared" si="290"/>
        <v>24.995833333335835</v>
      </c>
      <c r="K6027" s="26" t="e">
        <f t="shared" si="289"/>
        <v>#REF!</v>
      </c>
      <c r="L6027" s="75" t="e">
        <f t="shared" si="291"/>
        <v>#REF!</v>
      </c>
      <c r="O6027" s="13"/>
      <c r="P6027" s="74"/>
      <c r="Q6027" s="26"/>
      <c r="R6027" s="75"/>
    </row>
    <row r="6028" spans="7:18" x14ac:dyDescent="0.25">
      <c r="G6028" s="13"/>
      <c r="H6028" s="13"/>
      <c r="I6028" s="13">
        <v>600.00000000006003</v>
      </c>
      <c r="J6028" s="74">
        <f t="shared" si="290"/>
        <v>25.000000000002501</v>
      </c>
      <c r="K6028" s="26" t="e">
        <f t="shared" si="289"/>
        <v>#REF!</v>
      </c>
      <c r="L6028" s="75" t="e">
        <f t="shared" si="291"/>
        <v>#REF!</v>
      </c>
      <c r="O6028" s="13"/>
      <c r="P6028" s="74"/>
      <c r="Q6028" s="26"/>
      <c r="R6028" s="75"/>
    </row>
    <row r="6029" spans="7:18" x14ac:dyDescent="0.25">
      <c r="G6029" s="13"/>
      <c r="H6029" s="13"/>
      <c r="I6029" s="13">
        <v>600.10000000006005</v>
      </c>
      <c r="J6029" s="74">
        <f t="shared" si="290"/>
        <v>25.004166666669168</v>
      </c>
      <c r="K6029" s="26" t="e">
        <f t="shared" si="289"/>
        <v>#REF!</v>
      </c>
      <c r="L6029" s="75" t="e">
        <f t="shared" si="291"/>
        <v>#REF!</v>
      </c>
      <c r="O6029" s="13"/>
      <c r="P6029" s="74"/>
      <c r="Q6029" s="26"/>
      <c r="R6029" s="75"/>
    </row>
    <row r="6030" spans="7:18" x14ac:dyDescent="0.25">
      <c r="G6030" s="13"/>
      <c r="H6030" s="13"/>
      <c r="I6030" s="13">
        <v>600.20000000005996</v>
      </c>
      <c r="J6030" s="74">
        <f t="shared" si="290"/>
        <v>25.00833333333583</v>
      </c>
      <c r="K6030" s="26" t="e">
        <f t="shared" si="289"/>
        <v>#REF!</v>
      </c>
      <c r="L6030" s="75" t="e">
        <f t="shared" si="291"/>
        <v>#REF!</v>
      </c>
      <c r="O6030" s="13"/>
      <c r="P6030" s="74"/>
      <c r="Q6030" s="26"/>
      <c r="R6030" s="75"/>
    </row>
    <row r="6031" spans="7:18" x14ac:dyDescent="0.25">
      <c r="G6031" s="13"/>
      <c r="H6031" s="13"/>
      <c r="I6031" s="13">
        <v>600.30000000005998</v>
      </c>
      <c r="J6031" s="74">
        <f t="shared" si="290"/>
        <v>25.0125000000025</v>
      </c>
      <c r="K6031" s="26" t="e">
        <f t="shared" si="289"/>
        <v>#REF!</v>
      </c>
      <c r="L6031" s="75" t="e">
        <f t="shared" si="291"/>
        <v>#REF!</v>
      </c>
      <c r="O6031" s="13"/>
      <c r="P6031" s="74"/>
      <c r="Q6031" s="26"/>
      <c r="R6031" s="75"/>
    </row>
    <row r="6032" spans="7:18" x14ac:dyDescent="0.25">
      <c r="G6032" s="13"/>
      <c r="H6032" s="13"/>
      <c r="I6032" s="13">
        <v>600.40000000006</v>
      </c>
      <c r="J6032" s="74">
        <f t="shared" si="290"/>
        <v>25.016666666669167</v>
      </c>
      <c r="K6032" s="26" t="e">
        <f t="shared" si="289"/>
        <v>#REF!</v>
      </c>
      <c r="L6032" s="75" t="e">
        <f t="shared" si="291"/>
        <v>#REF!</v>
      </c>
      <c r="O6032" s="13"/>
      <c r="P6032" s="74"/>
      <c r="Q6032" s="26"/>
      <c r="R6032" s="75"/>
    </row>
    <row r="6033" spans="7:18" x14ac:dyDescent="0.25">
      <c r="G6033" s="13"/>
      <c r="H6033" s="13"/>
      <c r="I6033" s="13">
        <v>600.50000000006003</v>
      </c>
      <c r="J6033" s="74">
        <f t="shared" si="290"/>
        <v>25.020833333335833</v>
      </c>
      <c r="K6033" s="26" t="e">
        <f t="shared" si="289"/>
        <v>#REF!</v>
      </c>
      <c r="L6033" s="75" t="e">
        <f t="shared" si="291"/>
        <v>#REF!</v>
      </c>
      <c r="O6033" s="13"/>
      <c r="P6033" s="74"/>
      <c r="Q6033" s="26"/>
      <c r="R6033" s="75"/>
    </row>
    <row r="6034" spans="7:18" x14ac:dyDescent="0.25">
      <c r="G6034" s="13"/>
      <c r="H6034" s="13"/>
      <c r="I6034" s="13">
        <v>600.60000000006005</v>
      </c>
      <c r="J6034" s="74">
        <f t="shared" si="290"/>
        <v>25.025000000002503</v>
      </c>
      <c r="K6034" s="26" t="e">
        <f t="shared" si="289"/>
        <v>#REF!</v>
      </c>
      <c r="L6034" s="75" t="e">
        <f t="shared" si="291"/>
        <v>#REF!</v>
      </c>
      <c r="O6034" s="13"/>
      <c r="P6034" s="74"/>
      <c r="Q6034" s="26"/>
      <c r="R6034" s="75"/>
    </row>
    <row r="6035" spans="7:18" x14ac:dyDescent="0.25">
      <c r="G6035" s="13"/>
      <c r="H6035" s="13"/>
      <c r="I6035" s="13">
        <v>600.70000000005996</v>
      </c>
      <c r="J6035" s="74">
        <f t="shared" si="290"/>
        <v>25.029166666669166</v>
      </c>
      <c r="K6035" s="26" t="e">
        <f t="shared" si="289"/>
        <v>#REF!</v>
      </c>
      <c r="L6035" s="75" t="e">
        <f t="shared" si="291"/>
        <v>#REF!</v>
      </c>
      <c r="O6035" s="13"/>
      <c r="P6035" s="74"/>
      <c r="Q6035" s="26"/>
      <c r="R6035" s="75"/>
    </row>
    <row r="6036" spans="7:18" x14ac:dyDescent="0.25">
      <c r="G6036" s="13"/>
      <c r="H6036" s="13"/>
      <c r="I6036" s="13">
        <v>600.80000000005998</v>
      </c>
      <c r="J6036" s="74">
        <f t="shared" si="290"/>
        <v>25.033333333335833</v>
      </c>
      <c r="K6036" s="26" t="e">
        <f t="shared" si="289"/>
        <v>#REF!</v>
      </c>
      <c r="L6036" s="75" t="e">
        <f t="shared" si="291"/>
        <v>#REF!</v>
      </c>
      <c r="O6036" s="13"/>
      <c r="P6036" s="74"/>
      <c r="Q6036" s="26"/>
      <c r="R6036" s="75"/>
    </row>
    <row r="6037" spans="7:18" x14ac:dyDescent="0.25">
      <c r="G6037" s="13"/>
      <c r="H6037" s="13"/>
      <c r="I6037" s="13">
        <v>600.90000000006</v>
      </c>
      <c r="J6037" s="74">
        <f t="shared" si="290"/>
        <v>25.037500000002499</v>
      </c>
      <c r="K6037" s="26" t="e">
        <f t="shared" si="289"/>
        <v>#REF!</v>
      </c>
      <c r="L6037" s="75" t="e">
        <f t="shared" si="291"/>
        <v>#REF!</v>
      </c>
      <c r="O6037" s="13"/>
      <c r="P6037" s="74"/>
      <c r="Q6037" s="26"/>
      <c r="R6037" s="75"/>
    </row>
    <row r="6038" spans="7:18" x14ac:dyDescent="0.25">
      <c r="G6038" s="13"/>
      <c r="H6038" s="13"/>
      <c r="I6038" s="13">
        <v>601.00000000006003</v>
      </c>
      <c r="J6038" s="74">
        <f t="shared" si="290"/>
        <v>25.041666666669169</v>
      </c>
      <c r="K6038" s="26" t="e">
        <f t="shared" si="289"/>
        <v>#REF!</v>
      </c>
      <c r="L6038" s="75" t="e">
        <f t="shared" si="291"/>
        <v>#REF!</v>
      </c>
      <c r="O6038" s="13"/>
      <c r="P6038" s="74"/>
      <c r="Q6038" s="26"/>
      <c r="R6038" s="75"/>
    </row>
    <row r="6039" spans="7:18" x14ac:dyDescent="0.25">
      <c r="G6039" s="13"/>
      <c r="H6039" s="13"/>
      <c r="I6039" s="13">
        <v>601.10000000006005</v>
      </c>
      <c r="J6039" s="74">
        <f t="shared" si="290"/>
        <v>25.045833333335835</v>
      </c>
      <c r="K6039" s="26" t="e">
        <f t="shared" si="289"/>
        <v>#REF!</v>
      </c>
      <c r="L6039" s="75" t="e">
        <f t="shared" si="291"/>
        <v>#REF!</v>
      </c>
      <c r="O6039" s="13"/>
      <c r="P6039" s="74"/>
      <c r="Q6039" s="26"/>
      <c r="R6039" s="75"/>
    </row>
    <row r="6040" spans="7:18" x14ac:dyDescent="0.25">
      <c r="G6040" s="13"/>
      <c r="H6040" s="13"/>
      <c r="I6040" s="13">
        <v>601.20000000005996</v>
      </c>
      <c r="J6040" s="74">
        <f t="shared" si="290"/>
        <v>25.050000000002498</v>
      </c>
      <c r="K6040" s="26" t="e">
        <f t="shared" si="289"/>
        <v>#REF!</v>
      </c>
      <c r="L6040" s="75" t="e">
        <f t="shared" si="291"/>
        <v>#REF!</v>
      </c>
      <c r="O6040" s="13"/>
      <c r="P6040" s="74"/>
      <c r="Q6040" s="26"/>
      <c r="R6040" s="75"/>
    </row>
    <row r="6041" spans="7:18" x14ac:dyDescent="0.25">
      <c r="G6041" s="13"/>
      <c r="H6041" s="13"/>
      <c r="I6041" s="13">
        <v>601.30000000005998</v>
      </c>
      <c r="J6041" s="74">
        <f t="shared" si="290"/>
        <v>25.054166666669165</v>
      </c>
      <c r="K6041" s="26" t="e">
        <f t="shared" si="289"/>
        <v>#REF!</v>
      </c>
      <c r="L6041" s="75" t="e">
        <f t="shared" si="291"/>
        <v>#REF!</v>
      </c>
      <c r="O6041" s="13"/>
      <c r="P6041" s="74"/>
      <c r="Q6041" s="26"/>
      <c r="R6041" s="75"/>
    </row>
    <row r="6042" spans="7:18" x14ac:dyDescent="0.25">
      <c r="G6042" s="13"/>
      <c r="H6042" s="13"/>
      <c r="I6042" s="13">
        <v>601.40000000006</v>
      </c>
      <c r="J6042" s="74">
        <f t="shared" si="290"/>
        <v>25.058333333335835</v>
      </c>
      <c r="K6042" s="26" t="e">
        <f t="shared" si="289"/>
        <v>#REF!</v>
      </c>
      <c r="L6042" s="75" t="e">
        <f t="shared" si="291"/>
        <v>#REF!</v>
      </c>
      <c r="O6042" s="13"/>
      <c r="P6042" s="74"/>
      <c r="Q6042" s="26"/>
      <c r="R6042" s="75"/>
    </row>
    <row r="6043" spans="7:18" x14ac:dyDescent="0.25">
      <c r="G6043" s="13"/>
      <c r="H6043" s="13"/>
      <c r="I6043" s="13">
        <v>601.50000000006003</v>
      </c>
      <c r="J6043" s="74">
        <f t="shared" si="290"/>
        <v>25.062500000002501</v>
      </c>
      <c r="K6043" s="26" t="e">
        <f t="shared" si="289"/>
        <v>#REF!</v>
      </c>
      <c r="L6043" s="75" t="e">
        <f t="shared" si="291"/>
        <v>#REF!</v>
      </c>
      <c r="O6043" s="13"/>
      <c r="P6043" s="74"/>
      <c r="Q6043" s="26"/>
      <c r="R6043" s="75"/>
    </row>
    <row r="6044" spans="7:18" x14ac:dyDescent="0.25">
      <c r="G6044" s="13"/>
      <c r="H6044" s="13"/>
      <c r="I6044" s="13">
        <v>601.60000000006005</v>
      </c>
      <c r="J6044" s="74">
        <f t="shared" si="290"/>
        <v>25.066666666669168</v>
      </c>
      <c r="K6044" s="26" t="e">
        <f t="shared" ref="K6044:K6107" si="292">100%-EXP(-I6044/24*$B$10)</f>
        <v>#REF!</v>
      </c>
      <c r="L6044" s="75" t="e">
        <f t="shared" si="291"/>
        <v>#REF!</v>
      </c>
      <c r="O6044" s="13"/>
      <c r="P6044" s="74"/>
      <c r="Q6044" s="26"/>
      <c r="R6044" s="75"/>
    </row>
    <row r="6045" spans="7:18" x14ac:dyDescent="0.25">
      <c r="G6045" s="13"/>
      <c r="H6045" s="13"/>
      <c r="I6045" s="13">
        <v>601.70000000005996</v>
      </c>
      <c r="J6045" s="74">
        <f t="shared" si="290"/>
        <v>25.07083333333583</v>
      </c>
      <c r="K6045" s="26" t="e">
        <f t="shared" si="292"/>
        <v>#REF!</v>
      </c>
      <c r="L6045" s="75" t="e">
        <f t="shared" si="291"/>
        <v>#REF!</v>
      </c>
      <c r="O6045" s="13"/>
      <c r="P6045" s="74"/>
      <c r="Q6045" s="26"/>
      <c r="R6045" s="75"/>
    </row>
    <row r="6046" spans="7:18" x14ac:dyDescent="0.25">
      <c r="G6046" s="13"/>
      <c r="H6046" s="13"/>
      <c r="I6046" s="13">
        <v>601.80000000005998</v>
      </c>
      <c r="J6046" s="74">
        <f t="shared" si="290"/>
        <v>25.0750000000025</v>
      </c>
      <c r="K6046" s="26" t="e">
        <f t="shared" si="292"/>
        <v>#REF!</v>
      </c>
      <c r="L6046" s="75" t="e">
        <f t="shared" si="291"/>
        <v>#REF!</v>
      </c>
      <c r="O6046" s="13"/>
      <c r="P6046" s="74"/>
      <c r="Q6046" s="26"/>
      <c r="R6046" s="75"/>
    </row>
    <row r="6047" spans="7:18" x14ac:dyDescent="0.25">
      <c r="G6047" s="13"/>
      <c r="H6047" s="13"/>
      <c r="I6047" s="13">
        <v>601.90000000006</v>
      </c>
      <c r="J6047" s="74">
        <f t="shared" si="290"/>
        <v>25.079166666669167</v>
      </c>
      <c r="K6047" s="26" t="e">
        <f t="shared" si="292"/>
        <v>#REF!</v>
      </c>
      <c r="L6047" s="75" t="e">
        <f t="shared" si="291"/>
        <v>#REF!</v>
      </c>
      <c r="O6047" s="13"/>
      <c r="P6047" s="74"/>
      <c r="Q6047" s="26"/>
      <c r="R6047" s="75"/>
    </row>
    <row r="6048" spans="7:18" x14ac:dyDescent="0.25">
      <c r="G6048" s="13"/>
      <c r="H6048" s="13"/>
      <c r="I6048" s="13">
        <v>602.00000000006105</v>
      </c>
      <c r="J6048" s="74">
        <f t="shared" si="290"/>
        <v>25.083333333335876</v>
      </c>
      <c r="K6048" s="26" t="e">
        <f t="shared" si="292"/>
        <v>#REF!</v>
      </c>
      <c r="L6048" s="75" t="e">
        <f t="shared" si="291"/>
        <v>#REF!</v>
      </c>
      <c r="O6048" s="13"/>
      <c r="P6048" s="74"/>
      <c r="Q6048" s="26"/>
      <c r="R6048" s="75"/>
    </row>
    <row r="6049" spans="7:18" x14ac:dyDescent="0.25">
      <c r="G6049" s="13"/>
      <c r="H6049" s="13"/>
      <c r="I6049" s="13">
        <v>602.10000000006096</v>
      </c>
      <c r="J6049" s="74">
        <f t="shared" si="290"/>
        <v>25.087500000002539</v>
      </c>
      <c r="K6049" s="26" t="e">
        <f t="shared" si="292"/>
        <v>#REF!</v>
      </c>
      <c r="L6049" s="75" t="e">
        <f t="shared" si="291"/>
        <v>#REF!</v>
      </c>
      <c r="O6049" s="13"/>
      <c r="P6049" s="74"/>
      <c r="Q6049" s="26"/>
      <c r="R6049" s="75"/>
    </row>
    <row r="6050" spans="7:18" x14ac:dyDescent="0.25">
      <c r="G6050" s="13"/>
      <c r="H6050" s="13"/>
      <c r="I6050" s="13">
        <v>602.20000000006098</v>
      </c>
      <c r="J6050" s="74">
        <f t="shared" si="290"/>
        <v>25.091666666669209</v>
      </c>
      <c r="K6050" s="26" t="e">
        <f t="shared" si="292"/>
        <v>#REF!</v>
      </c>
      <c r="L6050" s="75" t="e">
        <f t="shared" si="291"/>
        <v>#REF!</v>
      </c>
      <c r="O6050" s="13"/>
      <c r="P6050" s="74"/>
      <c r="Q6050" s="26"/>
      <c r="R6050" s="75"/>
    </row>
    <row r="6051" spans="7:18" x14ac:dyDescent="0.25">
      <c r="G6051" s="13"/>
      <c r="H6051" s="13"/>
      <c r="I6051" s="13">
        <v>602.300000000061</v>
      </c>
      <c r="J6051" s="74">
        <f t="shared" si="290"/>
        <v>25.095833333335875</v>
      </c>
      <c r="K6051" s="26" t="e">
        <f t="shared" si="292"/>
        <v>#REF!</v>
      </c>
      <c r="L6051" s="75" t="e">
        <f t="shared" si="291"/>
        <v>#REF!</v>
      </c>
      <c r="O6051" s="13"/>
      <c r="P6051" s="74"/>
      <c r="Q6051" s="26"/>
      <c r="R6051" s="75"/>
    </row>
    <row r="6052" spans="7:18" x14ac:dyDescent="0.25">
      <c r="G6052" s="13"/>
      <c r="H6052" s="13"/>
      <c r="I6052" s="13">
        <v>602.40000000006103</v>
      </c>
      <c r="J6052" s="74">
        <f t="shared" si="290"/>
        <v>25.100000000002542</v>
      </c>
      <c r="K6052" s="26" t="e">
        <f t="shared" si="292"/>
        <v>#REF!</v>
      </c>
      <c r="L6052" s="75" t="e">
        <f t="shared" si="291"/>
        <v>#REF!</v>
      </c>
      <c r="O6052" s="13"/>
      <c r="P6052" s="74"/>
      <c r="Q6052" s="26"/>
      <c r="R6052" s="75"/>
    </row>
    <row r="6053" spans="7:18" x14ac:dyDescent="0.25">
      <c r="G6053" s="13"/>
      <c r="H6053" s="13"/>
      <c r="I6053" s="13">
        <v>602.50000000006105</v>
      </c>
      <c r="J6053" s="74">
        <f t="shared" si="290"/>
        <v>25.104166666669212</v>
      </c>
      <c r="K6053" s="26" t="e">
        <f t="shared" si="292"/>
        <v>#REF!</v>
      </c>
      <c r="L6053" s="75" t="e">
        <f t="shared" si="291"/>
        <v>#REF!</v>
      </c>
      <c r="O6053" s="13"/>
      <c r="P6053" s="74"/>
      <c r="Q6053" s="26"/>
      <c r="R6053" s="75"/>
    </row>
    <row r="6054" spans="7:18" x14ac:dyDescent="0.25">
      <c r="G6054" s="13"/>
      <c r="H6054" s="13"/>
      <c r="I6054" s="13">
        <v>602.60000000006096</v>
      </c>
      <c r="J6054" s="74">
        <f t="shared" si="290"/>
        <v>25.108333333335874</v>
      </c>
      <c r="K6054" s="26" t="e">
        <f t="shared" si="292"/>
        <v>#REF!</v>
      </c>
      <c r="L6054" s="75" t="e">
        <f t="shared" si="291"/>
        <v>#REF!</v>
      </c>
      <c r="O6054" s="13"/>
      <c r="P6054" s="74"/>
      <c r="Q6054" s="26"/>
      <c r="R6054" s="75"/>
    </row>
    <row r="6055" spans="7:18" x14ac:dyDescent="0.25">
      <c r="G6055" s="13"/>
      <c r="H6055" s="13"/>
      <c r="I6055" s="13">
        <v>602.70000000006098</v>
      </c>
      <c r="J6055" s="74">
        <f t="shared" si="290"/>
        <v>25.112500000002541</v>
      </c>
      <c r="K6055" s="26" t="e">
        <f t="shared" si="292"/>
        <v>#REF!</v>
      </c>
      <c r="L6055" s="75" t="e">
        <f t="shared" si="291"/>
        <v>#REF!</v>
      </c>
      <c r="O6055" s="13"/>
      <c r="P6055" s="74"/>
      <c r="Q6055" s="26"/>
      <c r="R6055" s="75"/>
    </row>
    <row r="6056" spans="7:18" x14ac:dyDescent="0.25">
      <c r="G6056" s="13"/>
      <c r="H6056" s="13"/>
      <c r="I6056" s="13">
        <v>602.800000000061</v>
      </c>
      <c r="J6056" s="74">
        <f t="shared" si="290"/>
        <v>25.116666666669207</v>
      </c>
      <c r="K6056" s="26" t="e">
        <f t="shared" si="292"/>
        <v>#REF!</v>
      </c>
      <c r="L6056" s="75" t="e">
        <f t="shared" si="291"/>
        <v>#REF!</v>
      </c>
      <c r="O6056" s="13"/>
      <c r="P6056" s="74"/>
      <c r="Q6056" s="26"/>
      <c r="R6056" s="75"/>
    </row>
    <row r="6057" spans="7:18" x14ac:dyDescent="0.25">
      <c r="G6057" s="13"/>
      <c r="H6057" s="13"/>
      <c r="I6057" s="13">
        <v>602.90000000006103</v>
      </c>
      <c r="J6057" s="74">
        <f t="shared" si="290"/>
        <v>25.120833333335877</v>
      </c>
      <c r="K6057" s="26" t="e">
        <f t="shared" si="292"/>
        <v>#REF!</v>
      </c>
      <c r="L6057" s="75" t="e">
        <f t="shared" si="291"/>
        <v>#REF!</v>
      </c>
      <c r="O6057" s="13"/>
      <c r="P6057" s="74"/>
      <c r="Q6057" s="26"/>
      <c r="R6057" s="75"/>
    </row>
    <row r="6058" spans="7:18" x14ac:dyDescent="0.25">
      <c r="G6058" s="13"/>
      <c r="H6058" s="13"/>
      <c r="I6058" s="13">
        <v>603.00000000006105</v>
      </c>
      <c r="J6058" s="74">
        <f t="shared" si="290"/>
        <v>25.125000000002544</v>
      </c>
      <c r="K6058" s="26" t="e">
        <f t="shared" si="292"/>
        <v>#REF!</v>
      </c>
      <c r="L6058" s="75" t="e">
        <f t="shared" si="291"/>
        <v>#REF!</v>
      </c>
      <c r="O6058" s="13"/>
      <c r="P6058" s="74"/>
      <c r="Q6058" s="26"/>
      <c r="R6058" s="75"/>
    </row>
    <row r="6059" spans="7:18" x14ac:dyDescent="0.25">
      <c r="G6059" s="13"/>
      <c r="H6059" s="13"/>
      <c r="I6059" s="13">
        <v>603.10000000006096</v>
      </c>
      <c r="J6059" s="74">
        <f t="shared" si="290"/>
        <v>25.129166666669207</v>
      </c>
      <c r="K6059" s="26" t="e">
        <f t="shared" si="292"/>
        <v>#REF!</v>
      </c>
      <c r="L6059" s="75" t="e">
        <f t="shared" si="291"/>
        <v>#REF!</v>
      </c>
      <c r="O6059" s="13"/>
      <c r="P6059" s="74"/>
      <c r="Q6059" s="26"/>
      <c r="R6059" s="75"/>
    </row>
    <row r="6060" spans="7:18" x14ac:dyDescent="0.25">
      <c r="G6060" s="13"/>
      <c r="H6060" s="13"/>
      <c r="I6060" s="13">
        <v>603.20000000006098</v>
      </c>
      <c r="J6060" s="74">
        <f t="shared" si="290"/>
        <v>25.133333333335873</v>
      </c>
      <c r="K6060" s="26" t="e">
        <f t="shared" si="292"/>
        <v>#REF!</v>
      </c>
      <c r="L6060" s="75" t="e">
        <f t="shared" si="291"/>
        <v>#REF!</v>
      </c>
      <c r="O6060" s="13"/>
      <c r="P6060" s="74"/>
      <c r="Q6060" s="26"/>
      <c r="R6060" s="75"/>
    </row>
    <row r="6061" spans="7:18" x14ac:dyDescent="0.25">
      <c r="G6061" s="13"/>
      <c r="H6061" s="13"/>
      <c r="I6061" s="13">
        <v>603.300000000061</v>
      </c>
      <c r="J6061" s="74">
        <f t="shared" si="290"/>
        <v>25.137500000002543</v>
      </c>
      <c r="K6061" s="26" t="e">
        <f t="shared" si="292"/>
        <v>#REF!</v>
      </c>
      <c r="L6061" s="75" t="e">
        <f t="shared" si="291"/>
        <v>#REF!</v>
      </c>
      <c r="O6061" s="13"/>
      <c r="P6061" s="74"/>
      <c r="Q6061" s="26"/>
      <c r="R6061" s="75"/>
    </row>
    <row r="6062" spans="7:18" x14ac:dyDescent="0.25">
      <c r="G6062" s="13"/>
      <c r="H6062" s="13"/>
      <c r="I6062" s="13">
        <v>603.40000000006103</v>
      </c>
      <c r="J6062" s="74">
        <f t="shared" si="290"/>
        <v>25.141666666669209</v>
      </c>
      <c r="K6062" s="26" t="e">
        <f t="shared" si="292"/>
        <v>#REF!</v>
      </c>
      <c r="L6062" s="75" t="e">
        <f t="shared" si="291"/>
        <v>#REF!</v>
      </c>
      <c r="O6062" s="13"/>
      <c r="P6062" s="74"/>
      <c r="Q6062" s="26"/>
      <c r="R6062" s="75"/>
    </row>
    <row r="6063" spans="7:18" x14ac:dyDescent="0.25">
      <c r="G6063" s="13"/>
      <c r="H6063" s="13"/>
      <c r="I6063" s="13">
        <v>603.50000000006105</v>
      </c>
      <c r="J6063" s="74">
        <f t="shared" si="290"/>
        <v>25.145833333335876</v>
      </c>
      <c r="K6063" s="26" t="e">
        <f t="shared" si="292"/>
        <v>#REF!</v>
      </c>
      <c r="L6063" s="75" t="e">
        <f t="shared" si="291"/>
        <v>#REF!</v>
      </c>
      <c r="O6063" s="13"/>
      <c r="P6063" s="74"/>
      <c r="Q6063" s="26"/>
      <c r="R6063" s="75"/>
    </row>
    <row r="6064" spans="7:18" x14ac:dyDescent="0.25">
      <c r="G6064" s="13"/>
      <c r="H6064" s="13"/>
      <c r="I6064" s="13">
        <v>603.60000000006096</v>
      </c>
      <c r="J6064" s="74">
        <f t="shared" si="290"/>
        <v>25.150000000002539</v>
      </c>
      <c r="K6064" s="26" t="e">
        <f t="shared" si="292"/>
        <v>#REF!</v>
      </c>
      <c r="L6064" s="75" t="e">
        <f t="shared" si="291"/>
        <v>#REF!</v>
      </c>
      <c r="O6064" s="13"/>
      <c r="P6064" s="74"/>
      <c r="Q6064" s="26"/>
      <c r="R6064" s="75"/>
    </row>
    <row r="6065" spans="7:18" x14ac:dyDescent="0.25">
      <c r="G6065" s="13"/>
      <c r="H6065" s="13"/>
      <c r="I6065" s="13">
        <v>603.70000000006098</v>
      </c>
      <c r="J6065" s="74">
        <f t="shared" si="290"/>
        <v>25.154166666669209</v>
      </c>
      <c r="K6065" s="26" t="e">
        <f t="shared" si="292"/>
        <v>#REF!</v>
      </c>
      <c r="L6065" s="75" t="e">
        <f t="shared" si="291"/>
        <v>#REF!</v>
      </c>
      <c r="O6065" s="13"/>
      <c r="P6065" s="74"/>
      <c r="Q6065" s="26"/>
      <c r="R6065" s="75"/>
    </row>
    <row r="6066" spans="7:18" x14ac:dyDescent="0.25">
      <c r="G6066" s="13"/>
      <c r="H6066" s="13"/>
      <c r="I6066" s="13">
        <v>603.800000000061</v>
      </c>
      <c r="J6066" s="74">
        <f t="shared" si="290"/>
        <v>25.158333333335875</v>
      </c>
      <c r="K6066" s="26" t="e">
        <f t="shared" si="292"/>
        <v>#REF!</v>
      </c>
      <c r="L6066" s="75" t="e">
        <f t="shared" si="291"/>
        <v>#REF!</v>
      </c>
      <c r="O6066" s="13"/>
      <c r="P6066" s="74"/>
      <c r="Q6066" s="26"/>
      <c r="R6066" s="75"/>
    </row>
    <row r="6067" spans="7:18" x14ac:dyDescent="0.25">
      <c r="G6067" s="13"/>
      <c r="H6067" s="13"/>
      <c r="I6067" s="13">
        <v>603.90000000006103</v>
      </c>
      <c r="J6067" s="74">
        <f t="shared" si="290"/>
        <v>25.162500000002542</v>
      </c>
      <c r="K6067" s="26" t="e">
        <f t="shared" si="292"/>
        <v>#REF!</v>
      </c>
      <c r="L6067" s="75" t="e">
        <f t="shared" si="291"/>
        <v>#REF!</v>
      </c>
      <c r="O6067" s="13"/>
      <c r="P6067" s="74"/>
      <c r="Q6067" s="26"/>
      <c r="R6067" s="75"/>
    </row>
    <row r="6068" spans="7:18" x14ac:dyDescent="0.25">
      <c r="G6068" s="13"/>
      <c r="H6068" s="13"/>
      <c r="I6068" s="13">
        <v>604.00000000006105</v>
      </c>
      <c r="J6068" s="74">
        <f t="shared" si="290"/>
        <v>25.166666666669212</v>
      </c>
      <c r="K6068" s="26" t="e">
        <f t="shared" si="292"/>
        <v>#REF!</v>
      </c>
      <c r="L6068" s="75" t="e">
        <f t="shared" si="291"/>
        <v>#REF!</v>
      </c>
      <c r="O6068" s="13"/>
      <c r="P6068" s="74"/>
      <c r="Q6068" s="26"/>
      <c r="R6068" s="75"/>
    </row>
    <row r="6069" spans="7:18" x14ac:dyDescent="0.25">
      <c r="G6069" s="13"/>
      <c r="H6069" s="13"/>
      <c r="I6069" s="13">
        <v>604.10000000006096</v>
      </c>
      <c r="J6069" s="74">
        <f t="shared" si="290"/>
        <v>25.170833333335874</v>
      </c>
      <c r="K6069" s="26" t="e">
        <f t="shared" si="292"/>
        <v>#REF!</v>
      </c>
      <c r="L6069" s="75" t="e">
        <f t="shared" si="291"/>
        <v>#REF!</v>
      </c>
      <c r="O6069" s="13"/>
      <c r="P6069" s="74"/>
      <c r="Q6069" s="26"/>
      <c r="R6069" s="75"/>
    </row>
    <row r="6070" spans="7:18" x14ac:dyDescent="0.25">
      <c r="G6070" s="13"/>
      <c r="H6070" s="13"/>
      <c r="I6070" s="13">
        <v>604.20000000006098</v>
      </c>
      <c r="J6070" s="74">
        <f t="shared" si="290"/>
        <v>25.175000000002541</v>
      </c>
      <c r="K6070" s="26" t="e">
        <f t="shared" si="292"/>
        <v>#REF!</v>
      </c>
      <c r="L6070" s="75" t="e">
        <f t="shared" si="291"/>
        <v>#REF!</v>
      </c>
      <c r="O6070" s="13"/>
      <c r="P6070" s="74"/>
      <c r="Q6070" s="26"/>
      <c r="R6070" s="75"/>
    </row>
    <row r="6071" spans="7:18" x14ac:dyDescent="0.25">
      <c r="G6071" s="13"/>
      <c r="H6071" s="13"/>
      <c r="I6071" s="13">
        <v>604.300000000061</v>
      </c>
      <c r="J6071" s="74">
        <f t="shared" si="290"/>
        <v>25.179166666669207</v>
      </c>
      <c r="K6071" s="26" t="e">
        <f t="shared" si="292"/>
        <v>#REF!</v>
      </c>
      <c r="L6071" s="75" t="e">
        <f t="shared" si="291"/>
        <v>#REF!</v>
      </c>
      <c r="O6071" s="13"/>
      <c r="P6071" s="74"/>
      <c r="Q6071" s="26"/>
      <c r="R6071" s="75"/>
    </row>
    <row r="6072" spans="7:18" x14ac:dyDescent="0.25">
      <c r="G6072" s="13"/>
      <c r="H6072" s="13"/>
      <c r="I6072" s="13">
        <v>604.40000000006103</v>
      </c>
      <c r="J6072" s="74">
        <f t="shared" si="290"/>
        <v>25.183333333335877</v>
      </c>
      <c r="K6072" s="26" t="e">
        <f t="shared" si="292"/>
        <v>#REF!</v>
      </c>
      <c r="L6072" s="75" t="e">
        <f t="shared" si="291"/>
        <v>#REF!</v>
      </c>
      <c r="O6072" s="13"/>
      <c r="P6072" s="74"/>
      <c r="Q6072" s="26"/>
      <c r="R6072" s="75"/>
    </row>
    <row r="6073" spans="7:18" x14ac:dyDescent="0.25">
      <c r="G6073" s="13"/>
      <c r="H6073" s="13"/>
      <c r="I6073" s="13">
        <v>604.50000000006105</v>
      </c>
      <c r="J6073" s="74">
        <f t="shared" si="290"/>
        <v>25.187500000002544</v>
      </c>
      <c r="K6073" s="26" t="e">
        <f t="shared" si="292"/>
        <v>#REF!</v>
      </c>
      <c r="L6073" s="75" t="e">
        <f t="shared" si="291"/>
        <v>#REF!</v>
      </c>
      <c r="O6073" s="13"/>
      <c r="P6073" s="74"/>
      <c r="Q6073" s="26"/>
      <c r="R6073" s="75"/>
    </row>
    <row r="6074" spans="7:18" x14ac:dyDescent="0.25">
      <c r="G6074" s="13"/>
      <c r="H6074" s="13"/>
      <c r="I6074" s="13">
        <v>604.60000000006096</v>
      </c>
      <c r="J6074" s="74">
        <f t="shared" si="290"/>
        <v>25.191666666669207</v>
      </c>
      <c r="K6074" s="26" t="e">
        <f t="shared" si="292"/>
        <v>#REF!</v>
      </c>
      <c r="L6074" s="75" t="e">
        <f t="shared" si="291"/>
        <v>#REF!</v>
      </c>
      <c r="O6074" s="13"/>
      <c r="P6074" s="74"/>
      <c r="Q6074" s="26"/>
      <c r="R6074" s="75"/>
    </row>
    <row r="6075" spans="7:18" x14ac:dyDescent="0.25">
      <c r="G6075" s="13"/>
      <c r="H6075" s="13"/>
      <c r="I6075" s="13">
        <v>604.70000000006098</v>
      </c>
      <c r="J6075" s="74">
        <f t="shared" si="290"/>
        <v>25.195833333335873</v>
      </c>
      <c r="K6075" s="26" t="e">
        <f t="shared" si="292"/>
        <v>#REF!</v>
      </c>
      <c r="L6075" s="75" t="e">
        <f t="shared" si="291"/>
        <v>#REF!</v>
      </c>
      <c r="O6075" s="13"/>
      <c r="P6075" s="74"/>
      <c r="Q6075" s="26"/>
      <c r="R6075" s="75"/>
    </row>
    <row r="6076" spans="7:18" x14ac:dyDescent="0.25">
      <c r="G6076" s="13"/>
      <c r="H6076" s="13"/>
      <c r="I6076" s="13">
        <v>604.800000000061</v>
      </c>
      <c r="J6076" s="74">
        <f t="shared" si="290"/>
        <v>25.200000000002543</v>
      </c>
      <c r="K6076" s="26" t="e">
        <f t="shared" si="292"/>
        <v>#REF!</v>
      </c>
      <c r="L6076" s="75" t="e">
        <f t="shared" si="291"/>
        <v>#REF!</v>
      </c>
      <c r="O6076" s="13"/>
      <c r="P6076" s="74"/>
      <c r="Q6076" s="26"/>
      <c r="R6076" s="75"/>
    </row>
    <row r="6077" spans="7:18" x14ac:dyDescent="0.25">
      <c r="G6077" s="13"/>
      <c r="H6077" s="13"/>
      <c r="I6077" s="13">
        <v>604.90000000006103</v>
      </c>
      <c r="J6077" s="74">
        <f t="shared" si="290"/>
        <v>25.204166666669209</v>
      </c>
      <c r="K6077" s="26" t="e">
        <f t="shared" si="292"/>
        <v>#REF!</v>
      </c>
      <c r="L6077" s="75" t="e">
        <f t="shared" si="291"/>
        <v>#REF!</v>
      </c>
      <c r="O6077" s="13"/>
      <c r="P6077" s="74"/>
      <c r="Q6077" s="26"/>
      <c r="R6077" s="75"/>
    </row>
    <row r="6078" spans="7:18" x14ac:dyDescent="0.25">
      <c r="G6078" s="13"/>
      <c r="H6078" s="13"/>
      <c r="I6078" s="13">
        <v>605.00000000006105</v>
      </c>
      <c r="J6078" s="74">
        <f t="shared" si="290"/>
        <v>25.208333333335876</v>
      </c>
      <c r="K6078" s="26" t="e">
        <f t="shared" si="292"/>
        <v>#REF!</v>
      </c>
      <c r="L6078" s="75" t="e">
        <f t="shared" si="291"/>
        <v>#REF!</v>
      </c>
      <c r="O6078" s="13"/>
      <c r="P6078" s="74"/>
      <c r="Q6078" s="26"/>
      <c r="R6078" s="75"/>
    </row>
    <row r="6079" spans="7:18" x14ac:dyDescent="0.25">
      <c r="G6079" s="13"/>
      <c r="H6079" s="13"/>
      <c r="I6079" s="13">
        <v>605.10000000006096</v>
      </c>
      <c r="J6079" s="74">
        <f t="shared" si="290"/>
        <v>25.212500000002539</v>
      </c>
      <c r="K6079" s="26" t="e">
        <f t="shared" si="292"/>
        <v>#REF!</v>
      </c>
      <c r="L6079" s="75" t="e">
        <f t="shared" si="291"/>
        <v>#REF!</v>
      </c>
      <c r="O6079" s="13"/>
      <c r="P6079" s="74"/>
      <c r="Q6079" s="26"/>
      <c r="R6079" s="75"/>
    </row>
    <row r="6080" spans="7:18" x14ac:dyDescent="0.25">
      <c r="G6080" s="13"/>
      <c r="H6080" s="13"/>
      <c r="I6080" s="13">
        <v>605.20000000006098</v>
      </c>
      <c r="J6080" s="74">
        <f t="shared" si="290"/>
        <v>25.216666666669209</v>
      </c>
      <c r="K6080" s="26" t="e">
        <f t="shared" si="292"/>
        <v>#REF!</v>
      </c>
      <c r="L6080" s="75" t="e">
        <f t="shared" si="291"/>
        <v>#REF!</v>
      </c>
      <c r="O6080" s="13"/>
      <c r="P6080" s="74"/>
      <c r="Q6080" s="26"/>
      <c r="R6080" s="75"/>
    </row>
    <row r="6081" spans="7:18" x14ac:dyDescent="0.25">
      <c r="G6081" s="13"/>
      <c r="H6081" s="13"/>
      <c r="I6081" s="13">
        <v>605.300000000061</v>
      </c>
      <c r="J6081" s="74">
        <f t="shared" si="290"/>
        <v>25.220833333335875</v>
      </c>
      <c r="K6081" s="26" t="e">
        <f t="shared" si="292"/>
        <v>#REF!</v>
      </c>
      <c r="L6081" s="75" t="e">
        <f t="shared" si="291"/>
        <v>#REF!</v>
      </c>
      <c r="O6081" s="13"/>
      <c r="P6081" s="74"/>
      <c r="Q6081" s="26"/>
      <c r="R6081" s="75"/>
    </row>
    <row r="6082" spans="7:18" x14ac:dyDescent="0.25">
      <c r="G6082" s="13"/>
      <c r="H6082" s="13"/>
      <c r="I6082" s="13">
        <v>605.40000000006103</v>
      </c>
      <c r="J6082" s="74">
        <f t="shared" si="290"/>
        <v>25.225000000002542</v>
      </c>
      <c r="K6082" s="26" t="e">
        <f t="shared" si="292"/>
        <v>#REF!</v>
      </c>
      <c r="L6082" s="75" t="e">
        <f t="shared" si="291"/>
        <v>#REF!</v>
      </c>
      <c r="O6082" s="13"/>
      <c r="P6082" s="74"/>
      <c r="Q6082" s="26"/>
      <c r="R6082" s="75"/>
    </row>
    <row r="6083" spans="7:18" x14ac:dyDescent="0.25">
      <c r="G6083" s="13"/>
      <c r="H6083" s="13"/>
      <c r="I6083" s="13">
        <v>605.50000000006105</v>
      </c>
      <c r="J6083" s="74">
        <f t="shared" ref="J6083:J6146" si="293">I6083/24</f>
        <v>25.229166666669212</v>
      </c>
      <c r="K6083" s="26" t="e">
        <f t="shared" si="292"/>
        <v>#REF!</v>
      </c>
      <c r="L6083" s="75" t="e">
        <f t="shared" ref="L6083:L6146" si="294">K6083-K6082</f>
        <v>#REF!</v>
      </c>
      <c r="O6083" s="13"/>
      <c r="P6083" s="74"/>
      <c r="Q6083" s="26"/>
      <c r="R6083" s="75"/>
    </row>
    <row r="6084" spans="7:18" x14ac:dyDescent="0.25">
      <c r="G6084" s="13"/>
      <c r="H6084" s="13"/>
      <c r="I6084" s="13">
        <v>605.60000000006096</v>
      </c>
      <c r="J6084" s="74">
        <f t="shared" si="293"/>
        <v>25.233333333335874</v>
      </c>
      <c r="K6084" s="26" t="e">
        <f t="shared" si="292"/>
        <v>#REF!</v>
      </c>
      <c r="L6084" s="75" t="e">
        <f t="shared" si="294"/>
        <v>#REF!</v>
      </c>
      <c r="O6084" s="13"/>
      <c r="P6084" s="74"/>
      <c r="Q6084" s="26"/>
      <c r="R6084" s="75"/>
    </row>
    <row r="6085" spans="7:18" x14ac:dyDescent="0.25">
      <c r="G6085" s="13"/>
      <c r="H6085" s="13"/>
      <c r="I6085" s="13">
        <v>605.70000000006098</v>
      </c>
      <c r="J6085" s="74">
        <f t="shared" si="293"/>
        <v>25.237500000002541</v>
      </c>
      <c r="K6085" s="26" t="e">
        <f t="shared" si="292"/>
        <v>#REF!</v>
      </c>
      <c r="L6085" s="75" t="e">
        <f t="shared" si="294"/>
        <v>#REF!</v>
      </c>
      <c r="O6085" s="13"/>
      <c r="P6085" s="74"/>
      <c r="Q6085" s="26"/>
      <c r="R6085" s="75"/>
    </row>
    <row r="6086" spans="7:18" x14ac:dyDescent="0.25">
      <c r="G6086" s="13"/>
      <c r="H6086" s="13"/>
      <c r="I6086" s="13">
        <v>605.800000000061</v>
      </c>
      <c r="J6086" s="74">
        <f t="shared" si="293"/>
        <v>25.241666666669207</v>
      </c>
      <c r="K6086" s="26" t="e">
        <f t="shared" si="292"/>
        <v>#REF!</v>
      </c>
      <c r="L6086" s="75" t="e">
        <f t="shared" si="294"/>
        <v>#REF!</v>
      </c>
      <c r="O6086" s="13"/>
      <c r="P6086" s="74"/>
      <c r="Q6086" s="26"/>
      <c r="R6086" s="75"/>
    </row>
    <row r="6087" spans="7:18" x14ac:dyDescent="0.25">
      <c r="G6087" s="13"/>
      <c r="H6087" s="13"/>
      <c r="I6087" s="13">
        <v>605.90000000006103</v>
      </c>
      <c r="J6087" s="74">
        <f t="shared" si="293"/>
        <v>25.245833333335877</v>
      </c>
      <c r="K6087" s="26" t="e">
        <f t="shared" si="292"/>
        <v>#REF!</v>
      </c>
      <c r="L6087" s="75" t="e">
        <f t="shared" si="294"/>
        <v>#REF!</v>
      </c>
      <c r="O6087" s="13"/>
      <c r="P6087" s="74"/>
      <c r="Q6087" s="26"/>
      <c r="R6087" s="75"/>
    </row>
    <row r="6088" spans="7:18" x14ac:dyDescent="0.25">
      <c r="G6088" s="13"/>
      <c r="H6088" s="13"/>
      <c r="I6088" s="13">
        <v>606.00000000006105</v>
      </c>
      <c r="J6088" s="74">
        <f t="shared" si="293"/>
        <v>25.250000000002544</v>
      </c>
      <c r="K6088" s="26" t="e">
        <f t="shared" si="292"/>
        <v>#REF!</v>
      </c>
      <c r="L6088" s="75" t="e">
        <f t="shared" si="294"/>
        <v>#REF!</v>
      </c>
      <c r="O6088" s="13"/>
      <c r="P6088" s="74"/>
      <c r="Q6088" s="26"/>
      <c r="R6088" s="75"/>
    </row>
    <row r="6089" spans="7:18" x14ac:dyDescent="0.25">
      <c r="G6089" s="13"/>
      <c r="H6089" s="13"/>
      <c r="I6089" s="13">
        <v>606.10000000006096</v>
      </c>
      <c r="J6089" s="74">
        <f t="shared" si="293"/>
        <v>25.254166666669207</v>
      </c>
      <c r="K6089" s="26" t="e">
        <f t="shared" si="292"/>
        <v>#REF!</v>
      </c>
      <c r="L6089" s="75" t="e">
        <f t="shared" si="294"/>
        <v>#REF!</v>
      </c>
      <c r="O6089" s="13"/>
      <c r="P6089" s="74"/>
      <c r="Q6089" s="26"/>
      <c r="R6089" s="75"/>
    </row>
    <row r="6090" spans="7:18" x14ac:dyDescent="0.25">
      <c r="G6090" s="13"/>
      <c r="H6090" s="13"/>
      <c r="I6090" s="13">
        <v>606.20000000006098</v>
      </c>
      <c r="J6090" s="74">
        <f t="shared" si="293"/>
        <v>25.258333333335873</v>
      </c>
      <c r="K6090" s="26" t="e">
        <f t="shared" si="292"/>
        <v>#REF!</v>
      </c>
      <c r="L6090" s="75" t="e">
        <f t="shared" si="294"/>
        <v>#REF!</v>
      </c>
      <c r="O6090" s="13"/>
      <c r="P6090" s="74"/>
      <c r="Q6090" s="26"/>
      <c r="R6090" s="75"/>
    </row>
    <row r="6091" spans="7:18" x14ac:dyDescent="0.25">
      <c r="G6091" s="13"/>
      <c r="H6091" s="13"/>
      <c r="I6091" s="13">
        <v>606.300000000061</v>
      </c>
      <c r="J6091" s="74">
        <f t="shared" si="293"/>
        <v>25.262500000002543</v>
      </c>
      <c r="K6091" s="26" t="e">
        <f t="shared" si="292"/>
        <v>#REF!</v>
      </c>
      <c r="L6091" s="75" t="e">
        <f t="shared" si="294"/>
        <v>#REF!</v>
      </c>
      <c r="O6091" s="13"/>
      <c r="P6091" s="74"/>
      <c r="Q6091" s="26"/>
      <c r="R6091" s="75"/>
    </row>
    <row r="6092" spans="7:18" x14ac:dyDescent="0.25">
      <c r="G6092" s="13"/>
      <c r="H6092" s="13"/>
      <c r="I6092" s="13">
        <v>606.40000000006205</v>
      </c>
      <c r="J6092" s="74">
        <f t="shared" si="293"/>
        <v>25.266666666669252</v>
      </c>
      <c r="K6092" s="26" t="e">
        <f t="shared" si="292"/>
        <v>#REF!</v>
      </c>
      <c r="L6092" s="75" t="e">
        <f t="shared" si="294"/>
        <v>#REF!</v>
      </c>
      <c r="O6092" s="13"/>
      <c r="P6092" s="74"/>
      <c r="Q6092" s="26"/>
      <c r="R6092" s="75"/>
    </row>
    <row r="6093" spans="7:18" x14ac:dyDescent="0.25">
      <c r="G6093" s="13"/>
      <c r="H6093" s="13"/>
      <c r="I6093" s="13">
        <v>606.50000000006196</v>
      </c>
      <c r="J6093" s="74">
        <f t="shared" si="293"/>
        <v>25.270833333335915</v>
      </c>
      <c r="K6093" s="26" t="e">
        <f t="shared" si="292"/>
        <v>#REF!</v>
      </c>
      <c r="L6093" s="75" t="e">
        <f t="shared" si="294"/>
        <v>#REF!</v>
      </c>
      <c r="O6093" s="13"/>
      <c r="P6093" s="74"/>
      <c r="Q6093" s="26"/>
      <c r="R6093" s="75"/>
    </row>
    <row r="6094" spans="7:18" x14ac:dyDescent="0.25">
      <c r="G6094" s="13"/>
      <c r="H6094" s="13"/>
      <c r="I6094" s="13">
        <v>606.60000000006198</v>
      </c>
      <c r="J6094" s="74">
        <f t="shared" si="293"/>
        <v>25.275000000002581</v>
      </c>
      <c r="K6094" s="26" t="e">
        <f t="shared" si="292"/>
        <v>#REF!</v>
      </c>
      <c r="L6094" s="75" t="e">
        <f t="shared" si="294"/>
        <v>#REF!</v>
      </c>
      <c r="O6094" s="13"/>
      <c r="P6094" s="74"/>
      <c r="Q6094" s="26"/>
      <c r="R6094" s="75"/>
    </row>
    <row r="6095" spans="7:18" x14ac:dyDescent="0.25">
      <c r="G6095" s="13"/>
      <c r="H6095" s="13"/>
      <c r="I6095" s="13">
        <v>606.700000000062</v>
      </c>
      <c r="J6095" s="74">
        <f t="shared" si="293"/>
        <v>25.279166666669251</v>
      </c>
      <c r="K6095" s="26" t="e">
        <f t="shared" si="292"/>
        <v>#REF!</v>
      </c>
      <c r="L6095" s="75" t="e">
        <f t="shared" si="294"/>
        <v>#REF!</v>
      </c>
      <c r="O6095" s="13"/>
      <c r="P6095" s="74"/>
      <c r="Q6095" s="26"/>
      <c r="R6095" s="75"/>
    </row>
    <row r="6096" spans="7:18" x14ac:dyDescent="0.25">
      <c r="G6096" s="13"/>
      <c r="H6096" s="13"/>
      <c r="I6096" s="13">
        <v>606.80000000006203</v>
      </c>
      <c r="J6096" s="74">
        <f t="shared" si="293"/>
        <v>25.283333333335918</v>
      </c>
      <c r="K6096" s="26" t="e">
        <f t="shared" si="292"/>
        <v>#REF!</v>
      </c>
      <c r="L6096" s="75" t="e">
        <f t="shared" si="294"/>
        <v>#REF!</v>
      </c>
      <c r="O6096" s="13"/>
      <c r="P6096" s="74"/>
      <c r="Q6096" s="26"/>
      <c r="R6096" s="75"/>
    </row>
    <row r="6097" spans="7:18" x14ac:dyDescent="0.25">
      <c r="G6097" s="13"/>
      <c r="H6097" s="13"/>
      <c r="I6097" s="13">
        <v>606.90000000006205</v>
      </c>
      <c r="J6097" s="74">
        <f t="shared" si="293"/>
        <v>25.287500000002584</v>
      </c>
      <c r="K6097" s="26" t="e">
        <f t="shared" si="292"/>
        <v>#REF!</v>
      </c>
      <c r="L6097" s="75" t="e">
        <f t="shared" si="294"/>
        <v>#REF!</v>
      </c>
      <c r="O6097" s="13"/>
      <c r="P6097" s="74"/>
      <c r="Q6097" s="26"/>
      <c r="R6097" s="75"/>
    </row>
    <row r="6098" spans="7:18" x14ac:dyDescent="0.25">
      <c r="G6098" s="13"/>
      <c r="H6098" s="13"/>
      <c r="I6098" s="13">
        <v>607.00000000006196</v>
      </c>
      <c r="J6098" s="74">
        <f t="shared" si="293"/>
        <v>25.291666666669247</v>
      </c>
      <c r="K6098" s="26" t="e">
        <f t="shared" si="292"/>
        <v>#REF!</v>
      </c>
      <c r="L6098" s="75" t="e">
        <f t="shared" si="294"/>
        <v>#REF!</v>
      </c>
      <c r="O6098" s="13"/>
      <c r="P6098" s="74"/>
      <c r="Q6098" s="26"/>
      <c r="R6098" s="75"/>
    </row>
    <row r="6099" spans="7:18" x14ac:dyDescent="0.25">
      <c r="G6099" s="13"/>
      <c r="H6099" s="13"/>
      <c r="I6099" s="13">
        <v>607.10000000006198</v>
      </c>
      <c r="J6099" s="74">
        <f t="shared" si="293"/>
        <v>25.295833333335917</v>
      </c>
      <c r="K6099" s="26" t="e">
        <f t="shared" si="292"/>
        <v>#REF!</v>
      </c>
      <c r="L6099" s="75" t="e">
        <f t="shared" si="294"/>
        <v>#REF!</v>
      </c>
      <c r="O6099" s="13"/>
      <c r="P6099" s="74"/>
      <c r="Q6099" s="26"/>
      <c r="R6099" s="75"/>
    </row>
    <row r="6100" spans="7:18" x14ac:dyDescent="0.25">
      <c r="G6100" s="13"/>
      <c r="H6100" s="13"/>
      <c r="I6100" s="13">
        <v>607.200000000062</v>
      </c>
      <c r="J6100" s="74">
        <f t="shared" si="293"/>
        <v>25.300000000002584</v>
      </c>
      <c r="K6100" s="26" t="e">
        <f t="shared" si="292"/>
        <v>#REF!</v>
      </c>
      <c r="L6100" s="75" t="e">
        <f t="shared" si="294"/>
        <v>#REF!</v>
      </c>
      <c r="O6100" s="13"/>
      <c r="P6100" s="74"/>
      <c r="Q6100" s="26"/>
      <c r="R6100" s="75"/>
    </row>
    <row r="6101" spans="7:18" x14ac:dyDescent="0.25">
      <c r="G6101" s="13"/>
      <c r="H6101" s="13"/>
      <c r="I6101" s="13">
        <v>607.30000000006203</v>
      </c>
      <c r="J6101" s="74">
        <f t="shared" si="293"/>
        <v>25.30416666666925</v>
      </c>
      <c r="K6101" s="26" t="e">
        <f t="shared" si="292"/>
        <v>#REF!</v>
      </c>
      <c r="L6101" s="75" t="e">
        <f t="shared" si="294"/>
        <v>#REF!</v>
      </c>
      <c r="O6101" s="13"/>
      <c r="P6101" s="74"/>
      <c r="Q6101" s="26"/>
      <c r="R6101" s="75"/>
    </row>
    <row r="6102" spans="7:18" x14ac:dyDescent="0.25">
      <c r="G6102" s="13"/>
      <c r="H6102" s="13"/>
      <c r="I6102" s="13">
        <v>607.40000000006205</v>
      </c>
      <c r="J6102" s="74">
        <f t="shared" si="293"/>
        <v>25.30833333333592</v>
      </c>
      <c r="K6102" s="26" t="e">
        <f t="shared" si="292"/>
        <v>#REF!</v>
      </c>
      <c r="L6102" s="75" t="e">
        <f t="shared" si="294"/>
        <v>#REF!</v>
      </c>
      <c r="O6102" s="13"/>
      <c r="P6102" s="74"/>
      <c r="Q6102" s="26"/>
      <c r="R6102" s="75"/>
    </row>
    <row r="6103" spans="7:18" x14ac:dyDescent="0.25">
      <c r="G6103" s="13"/>
      <c r="H6103" s="13"/>
      <c r="I6103" s="13">
        <v>607.50000000006196</v>
      </c>
      <c r="J6103" s="74">
        <f t="shared" si="293"/>
        <v>25.312500000002583</v>
      </c>
      <c r="K6103" s="26" t="e">
        <f t="shared" si="292"/>
        <v>#REF!</v>
      </c>
      <c r="L6103" s="75" t="e">
        <f t="shared" si="294"/>
        <v>#REF!</v>
      </c>
      <c r="O6103" s="13"/>
      <c r="P6103" s="74"/>
      <c r="Q6103" s="26"/>
      <c r="R6103" s="75"/>
    </row>
    <row r="6104" spans="7:18" x14ac:dyDescent="0.25">
      <c r="G6104" s="13"/>
      <c r="H6104" s="13"/>
      <c r="I6104" s="13">
        <v>607.60000000006198</v>
      </c>
      <c r="J6104" s="74">
        <f t="shared" si="293"/>
        <v>25.316666666669249</v>
      </c>
      <c r="K6104" s="26" t="e">
        <f t="shared" si="292"/>
        <v>#REF!</v>
      </c>
      <c r="L6104" s="75" t="e">
        <f t="shared" si="294"/>
        <v>#REF!</v>
      </c>
      <c r="O6104" s="13"/>
      <c r="P6104" s="74"/>
      <c r="Q6104" s="26"/>
      <c r="R6104" s="75"/>
    </row>
    <row r="6105" spans="7:18" x14ac:dyDescent="0.25">
      <c r="G6105" s="13"/>
      <c r="H6105" s="13"/>
      <c r="I6105" s="13">
        <v>607.700000000062</v>
      </c>
      <c r="J6105" s="74">
        <f t="shared" si="293"/>
        <v>25.320833333335916</v>
      </c>
      <c r="K6105" s="26" t="e">
        <f t="shared" si="292"/>
        <v>#REF!</v>
      </c>
      <c r="L6105" s="75" t="e">
        <f t="shared" si="294"/>
        <v>#REF!</v>
      </c>
      <c r="O6105" s="13"/>
      <c r="P6105" s="74"/>
      <c r="Q6105" s="26"/>
      <c r="R6105" s="75"/>
    </row>
    <row r="6106" spans="7:18" x14ac:dyDescent="0.25">
      <c r="G6106" s="13"/>
      <c r="H6106" s="13"/>
      <c r="I6106" s="13">
        <v>607.80000000006203</v>
      </c>
      <c r="J6106" s="74">
        <f t="shared" si="293"/>
        <v>25.325000000002586</v>
      </c>
      <c r="K6106" s="26" t="e">
        <f t="shared" si="292"/>
        <v>#REF!</v>
      </c>
      <c r="L6106" s="75" t="e">
        <f t="shared" si="294"/>
        <v>#REF!</v>
      </c>
      <c r="O6106" s="13"/>
      <c r="P6106" s="74"/>
      <c r="Q6106" s="26"/>
      <c r="R6106" s="75"/>
    </row>
    <row r="6107" spans="7:18" x14ac:dyDescent="0.25">
      <c r="G6107" s="13"/>
      <c r="H6107" s="13"/>
      <c r="I6107" s="13">
        <v>607.90000000006205</v>
      </c>
      <c r="J6107" s="74">
        <f t="shared" si="293"/>
        <v>25.329166666669252</v>
      </c>
      <c r="K6107" s="26" t="e">
        <f t="shared" si="292"/>
        <v>#REF!</v>
      </c>
      <c r="L6107" s="75" t="e">
        <f t="shared" si="294"/>
        <v>#REF!</v>
      </c>
      <c r="O6107" s="13"/>
      <c r="P6107" s="74"/>
      <c r="Q6107" s="26"/>
      <c r="R6107" s="75"/>
    </row>
    <row r="6108" spans="7:18" x14ac:dyDescent="0.25">
      <c r="G6108" s="13"/>
      <c r="H6108" s="13"/>
      <c r="I6108" s="13">
        <v>608.00000000006196</v>
      </c>
      <c r="J6108" s="74">
        <f t="shared" si="293"/>
        <v>25.333333333335915</v>
      </c>
      <c r="K6108" s="26" t="e">
        <f t="shared" ref="K6108:K6171" si="295">100%-EXP(-I6108/24*$B$10)</f>
        <v>#REF!</v>
      </c>
      <c r="L6108" s="75" t="e">
        <f t="shared" si="294"/>
        <v>#REF!</v>
      </c>
      <c r="O6108" s="13"/>
      <c r="P6108" s="74"/>
      <c r="Q6108" s="26"/>
      <c r="R6108" s="75"/>
    </row>
    <row r="6109" spans="7:18" x14ac:dyDescent="0.25">
      <c r="G6109" s="13"/>
      <c r="H6109" s="13"/>
      <c r="I6109" s="13">
        <v>608.10000000006198</v>
      </c>
      <c r="J6109" s="74">
        <f t="shared" si="293"/>
        <v>25.337500000002581</v>
      </c>
      <c r="K6109" s="26" t="e">
        <f t="shared" si="295"/>
        <v>#REF!</v>
      </c>
      <c r="L6109" s="75" t="e">
        <f t="shared" si="294"/>
        <v>#REF!</v>
      </c>
      <c r="O6109" s="13"/>
      <c r="P6109" s="74"/>
      <c r="Q6109" s="26"/>
      <c r="R6109" s="75"/>
    </row>
    <row r="6110" spans="7:18" x14ac:dyDescent="0.25">
      <c r="G6110" s="13"/>
      <c r="H6110" s="13"/>
      <c r="I6110" s="13">
        <v>608.200000000062</v>
      </c>
      <c r="J6110" s="74">
        <f t="shared" si="293"/>
        <v>25.341666666669251</v>
      </c>
      <c r="K6110" s="26" t="e">
        <f t="shared" si="295"/>
        <v>#REF!</v>
      </c>
      <c r="L6110" s="75" t="e">
        <f t="shared" si="294"/>
        <v>#REF!</v>
      </c>
      <c r="O6110" s="13"/>
      <c r="P6110" s="74"/>
      <c r="Q6110" s="26"/>
      <c r="R6110" s="75"/>
    </row>
    <row r="6111" spans="7:18" x14ac:dyDescent="0.25">
      <c r="G6111" s="13"/>
      <c r="H6111" s="13"/>
      <c r="I6111" s="13">
        <v>608.30000000006203</v>
      </c>
      <c r="J6111" s="74">
        <f t="shared" si="293"/>
        <v>25.345833333335918</v>
      </c>
      <c r="K6111" s="26" t="e">
        <f t="shared" si="295"/>
        <v>#REF!</v>
      </c>
      <c r="L6111" s="75" t="e">
        <f t="shared" si="294"/>
        <v>#REF!</v>
      </c>
      <c r="O6111" s="13"/>
      <c r="P6111" s="74"/>
      <c r="Q6111" s="26"/>
      <c r="R6111" s="75"/>
    </row>
    <row r="6112" spans="7:18" x14ac:dyDescent="0.25">
      <c r="G6112" s="13"/>
      <c r="H6112" s="13"/>
      <c r="I6112" s="13">
        <v>608.40000000006205</v>
      </c>
      <c r="J6112" s="74">
        <f t="shared" si="293"/>
        <v>25.350000000002584</v>
      </c>
      <c r="K6112" s="26" t="e">
        <f t="shared" si="295"/>
        <v>#REF!</v>
      </c>
      <c r="L6112" s="75" t="e">
        <f t="shared" si="294"/>
        <v>#REF!</v>
      </c>
      <c r="O6112" s="13"/>
      <c r="P6112" s="74"/>
      <c r="Q6112" s="26"/>
      <c r="R6112" s="75"/>
    </row>
    <row r="6113" spans="7:18" x14ac:dyDescent="0.25">
      <c r="G6113" s="13"/>
      <c r="H6113" s="13"/>
      <c r="I6113" s="13">
        <v>608.50000000006196</v>
      </c>
      <c r="J6113" s="74">
        <f t="shared" si="293"/>
        <v>25.354166666669247</v>
      </c>
      <c r="K6113" s="26" t="e">
        <f t="shared" si="295"/>
        <v>#REF!</v>
      </c>
      <c r="L6113" s="75" t="e">
        <f t="shared" si="294"/>
        <v>#REF!</v>
      </c>
      <c r="O6113" s="13"/>
      <c r="P6113" s="74"/>
      <c r="Q6113" s="26"/>
      <c r="R6113" s="75"/>
    </row>
    <row r="6114" spans="7:18" x14ac:dyDescent="0.25">
      <c r="G6114" s="13"/>
      <c r="H6114" s="13"/>
      <c r="I6114" s="13">
        <v>608.60000000006198</v>
      </c>
      <c r="J6114" s="74">
        <f t="shared" si="293"/>
        <v>25.358333333335917</v>
      </c>
      <c r="K6114" s="26" t="e">
        <f t="shared" si="295"/>
        <v>#REF!</v>
      </c>
      <c r="L6114" s="75" t="e">
        <f t="shared" si="294"/>
        <v>#REF!</v>
      </c>
      <c r="O6114" s="13"/>
      <c r="P6114" s="74"/>
      <c r="Q6114" s="26"/>
      <c r="R6114" s="75"/>
    </row>
    <row r="6115" spans="7:18" x14ac:dyDescent="0.25">
      <c r="G6115" s="13"/>
      <c r="H6115" s="13"/>
      <c r="I6115" s="13">
        <v>608.700000000062</v>
      </c>
      <c r="J6115" s="74">
        <f t="shared" si="293"/>
        <v>25.362500000002584</v>
      </c>
      <c r="K6115" s="26" t="e">
        <f t="shared" si="295"/>
        <v>#REF!</v>
      </c>
      <c r="L6115" s="75" t="e">
        <f t="shared" si="294"/>
        <v>#REF!</v>
      </c>
      <c r="O6115" s="13"/>
      <c r="P6115" s="74"/>
      <c r="Q6115" s="26"/>
      <c r="R6115" s="75"/>
    </row>
    <row r="6116" spans="7:18" x14ac:dyDescent="0.25">
      <c r="G6116" s="13"/>
      <c r="H6116" s="13"/>
      <c r="I6116" s="13">
        <v>608.80000000006203</v>
      </c>
      <c r="J6116" s="74">
        <f t="shared" si="293"/>
        <v>25.36666666666925</v>
      </c>
      <c r="K6116" s="26" t="e">
        <f t="shared" si="295"/>
        <v>#REF!</v>
      </c>
      <c r="L6116" s="75" t="e">
        <f t="shared" si="294"/>
        <v>#REF!</v>
      </c>
      <c r="O6116" s="13"/>
      <c r="P6116" s="74"/>
      <c r="Q6116" s="26"/>
      <c r="R6116" s="75"/>
    </row>
    <row r="6117" spans="7:18" x14ac:dyDescent="0.25">
      <c r="G6117" s="13"/>
      <c r="H6117" s="13"/>
      <c r="I6117" s="13">
        <v>608.90000000006205</v>
      </c>
      <c r="J6117" s="74">
        <f t="shared" si="293"/>
        <v>25.37083333333592</v>
      </c>
      <c r="K6117" s="26" t="e">
        <f t="shared" si="295"/>
        <v>#REF!</v>
      </c>
      <c r="L6117" s="75" t="e">
        <f t="shared" si="294"/>
        <v>#REF!</v>
      </c>
      <c r="O6117" s="13"/>
      <c r="P6117" s="74"/>
      <c r="Q6117" s="26"/>
      <c r="R6117" s="75"/>
    </row>
    <row r="6118" spans="7:18" x14ac:dyDescent="0.25">
      <c r="G6118" s="13"/>
      <c r="H6118" s="13"/>
      <c r="I6118" s="13">
        <v>609.00000000006196</v>
      </c>
      <c r="J6118" s="74">
        <f t="shared" si="293"/>
        <v>25.375000000002583</v>
      </c>
      <c r="K6118" s="26" t="e">
        <f t="shared" si="295"/>
        <v>#REF!</v>
      </c>
      <c r="L6118" s="75" t="e">
        <f t="shared" si="294"/>
        <v>#REF!</v>
      </c>
      <c r="O6118" s="13"/>
      <c r="P6118" s="74"/>
      <c r="Q6118" s="26"/>
      <c r="R6118" s="75"/>
    </row>
    <row r="6119" spans="7:18" x14ac:dyDescent="0.25">
      <c r="G6119" s="13"/>
      <c r="H6119" s="13"/>
      <c r="I6119" s="13">
        <v>609.10000000006198</v>
      </c>
      <c r="J6119" s="74">
        <f t="shared" si="293"/>
        <v>25.379166666669249</v>
      </c>
      <c r="K6119" s="26" t="e">
        <f t="shared" si="295"/>
        <v>#REF!</v>
      </c>
      <c r="L6119" s="75" t="e">
        <f t="shared" si="294"/>
        <v>#REF!</v>
      </c>
      <c r="O6119" s="13"/>
      <c r="P6119" s="74"/>
      <c r="Q6119" s="26"/>
      <c r="R6119" s="75"/>
    </row>
    <row r="6120" spans="7:18" x14ac:dyDescent="0.25">
      <c r="G6120" s="13"/>
      <c r="H6120" s="13"/>
      <c r="I6120" s="13">
        <v>609.200000000062</v>
      </c>
      <c r="J6120" s="74">
        <f t="shared" si="293"/>
        <v>25.383333333335916</v>
      </c>
      <c r="K6120" s="26" t="e">
        <f t="shared" si="295"/>
        <v>#REF!</v>
      </c>
      <c r="L6120" s="75" t="e">
        <f t="shared" si="294"/>
        <v>#REF!</v>
      </c>
      <c r="O6120" s="13"/>
      <c r="P6120" s="74"/>
      <c r="Q6120" s="26"/>
      <c r="R6120" s="75"/>
    </row>
    <row r="6121" spans="7:18" x14ac:dyDescent="0.25">
      <c r="G6121" s="13"/>
      <c r="H6121" s="13"/>
      <c r="I6121" s="13">
        <v>609.30000000006203</v>
      </c>
      <c r="J6121" s="74">
        <f t="shared" si="293"/>
        <v>25.387500000002586</v>
      </c>
      <c r="K6121" s="26" t="e">
        <f t="shared" si="295"/>
        <v>#REF!</v>
      </c>
      <c r="L6121" s="75" t="e">
        <f t="shared" si="294"/>
        <v>#REF!</v>
      </c>
      <c r="O6121" s="13"/>
      <c r="P6121" s="74"/>
      <c r="Q6121" s="26"/>
      <c r="R6121" s="75"/>
    </row>
    <row r="6122" spans="7:18" x14ac:dyDescent="0.25">
      <c r="G6122" s="13"/>
      <c r="H6122" s="13"/>
      <c r="I6122" s="13">
        <v>609.40000000006205</v>
      </c>
      <c r="J6122" s="74">
        <f t="shared" si="293"/>
        <v>25.391666666669252</v>
      </c>
      <c r="K6122" s="26" t="e">
        <f t="shared" si="295"/>
        <v>#REF!</v>
      </c>
      <c r="L6122" s="75" t="e">
        <f t="shared" si="294"/>
        <v>#REF!</v>
      </c>
      <c r="O6122" s="13"/>
      <c r="P6122" s="74"/>
      <c r="Q6122" s="26"/>
      <c r="R6122" s="75"/>
    </row>
    <row r="6123" spans="7:18" x14ac:dyDescent="0.25">
      <c r="G6123" s="13"/>
      <c r="H6123" s="13"/>
      <c r="I6123" s="13">
        <v>609.50000000006196</v>
      </c>
      <c r="J6123" s="74">
        <f t="shared" si="293"/>
        <v>25.395833333335915</v>
      </c>
      <c r="K6123" s="26" t="e">
        <f t="shared" si="295"/>
        <v>#REF!</v>
      </c>
      <c r="L6123" s="75" t="e">
        <f t="shared" si="294"/>
        <v>#REF!</v>
      </c>
      <c r="O6123" s="13"/>
      <c r="P6123" s="74"/>
      <c r="Q6123" s="26"/>
      <c r="R6123" s="75"/>
    </row>
    <row r="6124" spans="7:18" x14ac:dyDescent="0.25">
      <c r="G6124" s="13"/>
      <c r="H6124" s="13"/>
      <c r="I6124" s="13">
        <v>609.60000000006198</v>
      </c>
      <c r="J6124" s="74">
        <f t="shared" si="293"/>
        <v>25.400000000002581</v>
      </c>
      <c r="K6124" s="26" t="e">
        <f t="shared" si="295"/>
        <v>#REF!</v>
      </c>
      <c r="L6124" s="75" t="e">
        <f t="shared" si="294"/>
        <v>#REF!</v>
      </c>
      <c r="O6124" s="13"/>
      <c r="P6124" s="74"/>
      <c r="Q6124" s="26"/>
      <c r="R6124" s="75"/>
    </row>
    <row r="6125" spans="7:18" x14ac:dyDescent="0.25">
      <c r="G6125" s="13"/>
      <c r="H6125" s="13"/>
      <c r="I6125" s="13">
        <v>609.700000000062</v>
      </c>
      <c r="J6125" s="74">
        <f t="shared" si="293"/>
        <v>25.404166666669251</v>
      </c>
      <c r="K6125" s="26" t="e">
        <f t="shared" si="295"/>
        <v>#REF!</v>
      </c>
      <c r="L6125" s="75" t="e">
        <f t="shared" si="294"/>
        <v>#REF!</v>
      </c>
      <c r="O6125" s="13"/>
      <c r="P6125" s="74"/>
      <c r="Q6125" s="26"/>
      <c r="R6125" s="75"/>
    </row>
    <row r="6126" spans="7:18" x14ac:dyDescent="0.25">
      <c r="G6126" s="13"/>
      <c r="H6126" s="13"/>
      <c r="I6126" s="13">
        <v>609.80000000006203</v>
      </c>
      <c r="J6126" s="74">
        <f t="shared" si="293"/>
        <v>25.408333333335918</v>
      </c>
      <c r="K6126" s="26" t="e">
        <f t="shared" si="295"/>
        <v>#REF!</v>
      </c>
      <c r="L6126" s="75" t="e">
        <f t="shared" si="294"/>
        <v>#REF!</v>
      </c>
      <c r="O6126" s="13"/>
      <c r="P6126" s="74"/>
      <c r="Q6126" s="26"/>
      <c r="R6126" s="75"/>
    </row>
    <row r="6127" spans="7:18" x14ac:dyDescent="0.25">
      <c r="G6127" s="13"/>
      <c r="H6127" s="13"/>
      <c r="I6127" s="13">
        <v>609.90000000006205</v>
      </c>
      <c r="J6127" s="74">
        <f t="shared" si="293"/>
        <v>25.412500000002584</v>
      </c>
      <c r="K6127" s="26" t="e">
        <f t="shared" si="295"/>
        <v>#REF!</v>
      </c>
      <c r="L6127" s="75" t="e">
        <f t="shared" si="294"/>
        <v>#REF!</v>
      </c>
      <c r="O6127" s="13"/>
      <c r="P6127" s="74"/>
      <c r="Q6127" s="26"/>
      <c r="R6127" s="75"/>
    </row>
    <row r="6128" spans="7:18" x14ac:dyDescent="0.25">
      <c r="G6128" s="13"/>
      <c r="H6128" s="13"/>
      <c r="I6128" s="13">
        <v>610.00000000006196</v>
      </c>
      <c r="J6128" s="74">
        <f t="shared" si="293"/>
        <v>25.416666666669247</v>
      </c>
      <c r="K6128" s="26" t="e">
        <f t="shared" si="295"/>
        <v>#REF!</v>
      </c>
      <c r="L6128" s="75" t="e">
        <f t="shared" si="294"/>
        <v>#REF!</v>
      </c>
      <c r="O6128" s="13"/>
      <c r="P6128" s="74"/>
      <c r="Q6128" s="26"/>
      <c r="R6128" s="75"/>
    </row>
    <row r="6129" spans="7:18" x14ac:dyDescent="0.25">
      <c r="G6129" s="13"/>
      <c r="H6129" s="13"/>
      <c r="I6129" s="13">
        <v>610.10000000006198</v>
      </c>
      <c r="J6129" s="74">
        <f t="shared" si="293"/>
        <v>25.420833333335917</v>
      </c>
      <c r="K6129" s="26" t="e">
        <f t="shared" si="295"/>
        <v>#REF!</v>
      </c>
      <c r="L6129" s="75" t="e">
        <f t="shared" si="294"/>
        <v>#REF!</v>
      </c>
      <c r="O6129" s="13"/>
      <c r="P6129" s="74"/>
      <c r="Q6129" s="26"/>
      <c r="R6129" s="75"/>
    </row>
    <row r="6130" spans="7:18" x14ac:dyDescent="0.25">
      <c r="G6130" s="13"/>
      <c r="H6130" s="13"/>
      <c r="I6130" s="13">
        <v>610.200000000062</v>
      </c>
      <c r="J6130" s="74">
        <f t="shared" si="293"/>
        <v>25.425000000002584</v>
      </c>
      <c r="K6130" s="26" t="e">
        <f t="shared" si="295"/>
        <v>#REF!</v>
      </c>
      <c r="L6130" s="75" t="e">
        <f t="shared" si="294"/>
        <v>#REF!</v>
      </c>
      <c r="O6130" s="13"/>
      <c r="P6130" s="74"/>
      <c r="Q6130" s="26"/>
      <c r="R6130" s="75"/>
    </row>
    <row r="6131" spans="7:18" x14ac:dyDescent="0.25">
      <c r="G6131" s="13"/>
      <c r="H6131" s="13"/>
      <c r="I6131" s="13">
        <v>610.30000000006203</v>
      </c>
      <c r="J6131" s="74">
        <f t="shared" si="293"/>
        <v>25.42916666666925</v>
      </c>
      <c r="K6131" s="26" t="e">
        <f t="shared" si="295"/>
        <v>#REF!</v>
      </c>
      <c r="L6131" s="75" t="e">
        <f t="shared" si="294"/>
        <v>#REF!</v>
      </c>
      <c r="O6131" s="13"/>
      <c r="P6131" s="74"/>
      <c r="Q6131" s="26"/>
      <c r="R6131" s="75"/>
    </row>
    <row r="6132" spans="7:18" x14ac:dyDescent="0.25">
      <c r="G6132" s="13"/>
      <c r="H6132" s="13"/>
      <c r="I6132" s="13">
        <v>610.40000000006205</v>
      </c>
      <c r="J6132" s="74">
        <f t="shared" si="293"/>
        <v>25.43333333333592</v>
      </c>
      <c r="K6132" s="26" t="e">
        <f t="shared" si="295"/>
        <v>#REF!</v>
      </c>
      <c r="L6132" s="75" t="e">
        <f t="shared" si="294"/>
        <v>#REF!</v>
      </c>
      <c r="O6132" s="13"/>
      <c r="P6132" s="74"/>
      <c r="Q6132" s="26"/>
      <c r="R6132" s="75"/>
    </row>
    <row r="6133" spans="7:18" x14ac:dyDescent="0.25">
      <c r="G6133" s="13"/>
      <c r="H6133" s="13"/>
      <c r="I6133" s="13">
        <v>610.50000000006196</v>
      </c>
      <c r="J6133" s="74">
        <f t="shared" si="293"/>
        <v>25.437500000002583</v>
      </c>
      <c r="K6133" s="26" t="e">
        <f t="shared" si="295"/>
        <v>#REF!</v>
      </c>
      <c r="L6133" s="75" t="e">
        <f t="shared" si="294"/>
        <v>#REF!</v>
      </c>
      <c r="O6133" s="13"/>
      <c r="P6133" s="74"/>
      <c r="Q6133" s="26"/>
      <c r="R6133" s="75"/>
    </row>
    <row r="6134" spans="7:18" x14ac:dyDescent="0.25">
      <c r="G6134" s="13"/>
      <c r="H6134" s="13"/>
      <c r="I6134" s="13">
        <v>610.60000000006198</v>
      </c>
      <c r="J6134" s="74">
        <f t="shared" si="293"/>
        <v>25.441666666669249</v>
      </c>
      <c r="K6134" s="26" t="e">
        <f t="shared" si="295"/>
        <v>#REF!</v>
      </c>
      <c r="L6134" s="75" t="e">
        <f t="shared" si="294"/>
        <v>#REF!</v>
      </c>
      <c r="O6134" s="13"/>
      <c r="P6134" s="74"/>
      <c r="Q6134" s="26"/>
      <c r="R6134" s="75"/>
    </row>
    <row r="6135" spans="7:18" x14ac:dyDescent="0.25">
      <c r="G6135" s="13"/>
      <c r="H6135" s="13"/>
      <c r="I6135" s="13">
        <v>610.700000000062</v>
      </c>
      <c r="J6135" s="74">
        <f t="shared" si="293"/>
        <v>25.445833333335916</v>
      </c>
      <c r="K6135" s="26" t="e">
        <f t="shared" si="295"/>
        <v>#REF!</v>
      </c>
      <c r="L6135" s="75" t="e">
        <f t="shared" si="294"/>
        <v>#REF!</v>
      </c>
      <c r="O6135" s="13"/>
      <c r="P6135" s="74"/>
      <c r="Q6135" s="26"/>
      <c r="R6135" s="75"/>
    </row>
    <row r="6136" spans="7:18" x14ac:dyDescent="0.25">
      <c r="G6136" s="13"/>
      <c r="H6136" s="13"/>
      <c r="I6136" s="13">
        <v>610.80000000006305</v>
      </c>
      <c r="J6136" s="74">
        <f t="shared" si="293"/>
        <v>25.450000000002628</v>
      </c>
      <c r="K6136" s="26" t="e">
        <f t="shared" si="295"/>
        <v>#REF!</v>
      </c>
      <c r="L6136" s="75" t="e">
        <f t="shared" si="294"/>
        <v>#REF!</v>
      </c>
      <c r="O6136" s="13"/>
      <c r="P6136" s="74"/>
      <c r="Q6136" s="26"/>
      <c r="R6136" s="75"/>
    </row>
    <row r="6137" spans="7:18" x14ac:dyDescent="0.25">
      <c r="G6137" s="13"/>
      <c r="H6137" s="13"/>
      <c r="I6137" s="13">
        <v>610.90000000006296</v>
      </c>
      <c r="J6137" s="74">
        <f t="shared" si="293"/>
        <v>25.454166666669291</v>
      </c>
      <c r="K6137" s="26" t="e">
        <f t="shared" si="295"/>
        <v>#REF!</v>
      </c>
      <c r="L6137" s="75" t="e">
        <f t="shared" si="294"/>
        <v>#REF!</v>
      </c>
      <c r="O6137" s="13"/>
      <c r="P6137" s="74"/>
      <c r="Q6137" s="26"/>
      <c r="R6137" s="75"/>
    </row>
    <row r="6138" spans="7:18" x14ac:dyDescent="0.25">
      <c r="G6138" s="13"/>
      <c r="H6138" s="13"/>
      <c r="I6138" s="13">
        <v>611.00000000006298</v>
      </c>
      <c r="J6138" s="74">
        <f t="shared" si="293"/>
        <v>25.458333333335958</v>
      </c>
      <c r="K6138" s="26" t="e">
        <f t="shared" si="295"/>
        <v>#REF!</v>
      </c>
      <c r="L6138" s="75" t="e">
        <f t="shared" si="294"/>
        <v>#REF!</v>
      </c>
      <c r="O6138" s="13"/>
      <c r="P6138" s="74"/>
      <c r="Q6138" s="26"/>
      <c r="R6138" s="75"/>
    </row>
    <row r="6139" spans="7:18" x14ac:dyDescent="0.25">
      <c r="G6139" s="13"/>
      <c r="H6139" s="13"/>
      <c r="I6139" s="13">
        <v>611.10000000006301</v>
      </c>
      <c r="J6139" s="74">
        <f t="shared" si="293"/>
        <v>25.462500000002624</v>
      </c>
      <c r="K6139" s="26" t="e">
        <f t="shared" si="295"/>
        <v>#REF!</v>
      </c>
      <c r="L6139" s="75" t="e">
        <f t="shared" si="294"/>
        <v>#REF!</v>
      </c>
      <c r="O6139" s="13"/>
      <c r="P6139" s="74"/>
      <c r="Q6139" s="26"/>
      <c r="R6139" s="75"/>
    </row>
    <row r="6140" spans="7:18" x14ac:dyDescent="0.25">
      <c r="G6140" s="13"/>
      <c r="H6140" s="13"/>
      <c r="I6140" s="13">
        <v>611.20000000006303</v>
      </c>
      <c r="J6140" s="74">
        <f t="shared" si="293"/>
        <v>25.466666666669294</v>
      </c>
      <c r="K6140" s="26" t="e">
        <f t="shared" si="295"/>
        <v>#REF!</v>
      </c>
      <c r="L6140" s="75" t="e">
        <f t="shared" si="294"/>
        <v>#REF!</v>
      </c>
      <c r="O6140" s="13"/>
      <c r="P6140" s="74"/>
      <c r="Q6140" s="26"/>
      <c r="R6140" s="75"/>
    </row>
    <row r="6141" spans="7:18" x14ac:dyDescent="0.25">
      <c r="G6141" s="13"/>
      <c r="H6141" s="13"/>
      <c r="I6141" s="13">
        <v>611.30000000006305</v>
      </c>
      <c r="J6141" s="74">
        <f t="shared" si="293"/>
        <v>25.47083333333596</v>
      </c>
      <c r="K6141" s="26" t="e">
        <f t="shared" si="295"/>
        <v>#REF!</v>
      </c>
      <c r="L6141" s="75" t="e">
        <f t="shared" si="294"/>
        <v>#REF!</v>
      </c>
      <c r="O6141" s="13"/>
      <c r="P6141" s="74"/>
      <c r="Q6141" s="26"/>
      <c r="R6141" s="75"/>
    </row>
    <row r="6142" spans="7:18" x14ac:dyDescent="0.25">
      <c r="G6142" s="13"/>
      <c r="H6142" s="13"/>
      <c r="I6142" s="13">
        <v>611.40000000006296</v>
      </c>
      <c r="J6142" s="74">
        <f t="shared" si="293"/>
        <v>25.475000000002623</v>
      </c>
      <c r="K6142" s="26" t="e">
        <f t="shared" si="295"/>
        <v>#REF!</v>
      </c>
      <c r="L6142" s="75" t="e">
        <f t="shared" si="294"/>
        <v>#REF!</v>
      </c>
      <c r="O6142" s="13"/>
      <c r="P6142" s="74"/>
      <c r="Q6142" s="26"/>
      <c r="R6142" s="75"/>
    </row>
    <row r="6143" spans="7:18" x14ac:dyDescent="0.25">
      <c r="G6143" s="13"/>
      <c r="H6143" s="13"/>
      <c r="I6143" s="13">
        <v>611.50000000006298</v>
      </c>
      <c r="J6143" s="74">
        <f t="shared" si="293"/>
        <v>25.47916666666929</v>
      </c>
      <c r="K6143" s="26" t="e">
        <f t="shared" si="295"/>
        <v>#REF!</v>
      </c>
      <c r="L6143" s="75" t="e">
        <f t="shared" si="294"/>
        <v>#REF!</v>
      </c>
      <c r="O6143" s="13"/>
      <c r="P6143" s="74"/>
      <c r="Q6143" s="26"/>
      <c r="R6143" s="75"/>
    </row>
    <row r="6144" spans="7:18" x14ac:dyDescent="0.25">
      <c r="G6144" s="13"/>
      <c r="H6144" s="13"/>
      <c r="I6144" s="13">
        <v>611.60000000006301</v>
      </c>
      <c r="J6144" s="74">
        <f t="shared" si="293"/>
        <v>25.48333333333596</v>
      </c>
      <c r="K6144" s="26" t="e">
        <f t="shared" si="295"/>
        <v>#REF!</v>
      </c>
      <c r="L6144" s="75" t="e">
        <f t="shared" si="294"/>
        <v>#REF!</v>
      </c>
      <c r="O6144" s="13"/>
      <c r="P6144" s="74"/>
      <c r="Q6144" s="26"/>
      <c r="R6144" s="75"/>
    </row>
    <row r="6145" spans="7:18" x14ac:dyDescent="0.25">
      <c r="G6145" s="13"/>
      <c r="H6145" s="13"/>
      <c r="I6145" s="13">
        <v>611.70000000006303</v>
      </c>
      <c r="J6145" s="74">
        <f t="shared" si="293"/>
        <v>25.487500000002626</v>
      </c>
      <c r="K6145" s="26" t="e">
        <f t="shared" si="295"/>
        <v>#REF!</v>
      </c>
      <c r="L6145" s="75" t="e">
        <f t="shared" si="294"/>
        <v>#REF!</v>
      </c>
      <c r="O6145" s="13"/>
      <c r="P6145" s="74"/>
      <c r="Q6145" s="26"/>
      <c r="R6145" s="75"/>
    </row>
    <row r="6146" spans="7:18" x14ac:dyDescent="0.25">
      <c r="G6146" s="13"/>
      <c r="H6146" s="13"/>
      <c r="I6146" s="13">
        <v>611.80000000006305</v>
      </c>
      <c r="J6146" s="74">
        <f t="shared" si="293"/>
        <v>25.491666666669293</v>
      </c>
      <c r="K6146" s="26" t="e">
        <f t="shared" si="295"/>
        <v>#REF!</v>
      </c>
      <c r="L6146" s="75" t="e">
        <f t="shared" si="294"/>
        <v>#REF!</v>
      </c>
      <c r="O6146" s="13"/>
      <c r="P6146" s="74"/>
      <c r="Q6146" s="26"/>
      <c r="R6146" s="75"/>
    </row>
    <row r="6147" spans="7:18" x14ac:dyDescent="0.25">
      <c r="G6147" s="13"/>
      <c r="H6147" s="13"/>
      <c r="I6147" s="13">
        <v>611.90000000006296</v>
      </c>
      <c r="J6147" s="74">
        <f t="shared" ref="J6147:J6210" si="296">I6147/24</f>
        <v>25.495833333335955</v>
      </c>
      <c r="K6147" s="26" t="e">
        <f t="shared" si="295"/>
        <v>#REF!</v>
      </c>
      <c r="L6147" s="75" t="e">
        <f t="shared" ref="L6147:L6210" si="297">K6147-K6146</f>
        <v>#REF!</v>
      </c>
      <c r="O6147" s="13"/>
      <c r="P6147" s="74"/>
      <c r="Q6147" s="26"/>
      <c r="R6147" s="75"/>
    </row>
    <row r="6148" spans="7:18" x14ac:dyDescent="0.25">
      <c r="G6148" s="13"/>
      <c r="H6148" s="13"/>
      <c r="I6148" s="13">
        <v>612.00000000006298</v>
      </c>
      <c r="J6148" s="74">
        <f t="shared" si="296"/>
        <v>25.500000000002625</v>
      </c>
      <c r="K6148" s="26" t="e">
        <f t="shared" si="295"/>
        <v>#REF!</v>
      </c>
      <c r="L6148" s="75" t="e">
        <f t="shared" si="297"/>
        <v>#REF!</v>
      </c>
      <c r="O6148" s="13"/>
      <c r="P6148" s="74"/>
      <c r="Q6148" s="26"/>
      <c r="R6148" s="75"/>
    </row>
    <row r="6149" spans="7:18" x14ac:dyDescent="0.25">
      <c r="G6149" s="13"/>
      <c r="H6149" s="13"/>
      <c r="I6149" s="13">
        <v>612.10000000006301</v>
      </c>
      <c r="J6149" s="74">
        <f t="shared" si="296"/>
        <v>25.504166666669292</v>
      </c>
      <c r="K6149" s="26" t="e">
        <f t="shared" si="295"/>
        <v>#REF!</v>
      </c>
      <c r="L6149" s="75" t="e">
        <f t="shared" si="297"/>
        <v>#REF!</v>
      </c>
      <c r="O6149" s="13"/>
      <c r="P6149" s="74"/>
      <c r="Q6149" s="26"/>
      <c r="R6149" s="75"/>
    </row>
    <row r="6150" spans="7:18" x14ac:dyDescent="0.25">
      <c r="G6150" s="13"/>
      <c r="H6150" s="13"/>
      <c r="I6150" s="13">
        <v>612.20000000006303</v>
      </c>
      <c r="J6150" s="74">
        <f t="shared" si="296"/>
        <v>25.508333333335958</v>
      </c>
      <c r="K6150" s="26" t="e">
        <f t="shared" si="295"/>
        <v>#REF!</v>
      </c>
      <c r="L6150" s="75" t="e">
        <f t="shared" si="297"/>
        <v>#REF!</v>
      </c>
      <c r="O6150" s="13"/>
      <c r="P6150" s="74"/>
      <c r="Q6150" s="26"/>
      <c r="R6150" s="75"/>
    </row>
    <row r="6151" spans="7:18" x14ac:dyDescent="0.25">
      <c r="G6151" s="13"/>
      <c r="H6151" s="13"/>
      <c r="I6151" s="13">
        <v>612.30000000006305</v>
      </c>
      <c r="J6151" s="74">
        <f t="shared" si="296"/>
        <v>25.512500000002628</v>
      </c>
      <c r="K6151" s="26" t="e">
        <f t="shared" si="295"/>
        <v>#REF!</v>
      </c>
      <c r="L6151" s="75" t="e">
        <f t="shared" si="297"/>
        <v>#REF!</v>
      </c>
      <c r="O6151" s="13"/>
      <c r="P6151" s="74"/>
      <c r="Q6151" s="26"/>
      <c r="R6151" s="75"/>
    </row>
    <row r="6152" spans="7:18" x14ac:dyDescent="0.25">
      <c r="G6152" s="13"/>
      <c r="H6152" s="13"/>
      <c r="I6152" s="13">
        <v>612.40000000006296</v>
      </c>
      <c r="J6152" s="74">
        <f t="shared" si="296"/>
        <v>25.516666666669291</v>
      </c>
      <c r="K6152" s="26" t="e">
        <f t="shared" si="295"/>
        <v>#REF!</v>
      </c>
      <c r="L6152" s="75" t="e">
        <f t="shared" si="297"/>
        <v>#REF!</v>
      </c>
      <c r="O6152" s="13"/>
      <c r="P6152" s="74"/>
      <c r="Q6152" s="26"/>
      <c r="R6152" s="75"/>
    </row>
    <row r="6153" spans="7:18" x14ac:dyDescent="0.25">
      <c r="G6153" s="13"/>
      <c r="H6153" s="13"/>
      <c r="I6153" s="13">
        <v>612.50000000006298</v>
      </c>
      <c r="J6153" s="74">
        <f t="shared" si="296"/>
        <v>25.520833333335958</v>
      </c>
      <c r="K6153" s="26" t="e">
        <f t="shared" si="295"/>
        <v>#REF!</v>
      </c>
      <c r="L6153" s="75" t="e">
        <f t="shared" si="297"/>
        <v>#REF!</v>
      </c>
      <c r="O6153" s="13"/>
      <c r="P6153" s="74"/>
      <c r="Q6153" s="26"/>
      <c r="R6153" s="75"/>
    </row>
    <row r="6154" spans="7:18" x14ac:dyDescent="0.25">
      <c r="G6154" s="13"/>
      <c r="H6154" s="13"/>
      <c r="I6154" s="13">
        <v>612.60000000006301</v>
      </c>
      <c r="J6154" s="74">
        <f t="shared" si="296"/>
        <v>25.525000000002624</v>
      </c>
      <c r="K6154" s="26" t="e">
        <f t="shared" si="295"/>
        <v>#REF!</v>
      </c>
      <c r="L6154" s="75" t="e">
        <f t="shared" si="297"/>
        <v>#REF!</v>
      </c>
      <c r="O6154" s="13"/>
      <c r="P6154" s="74"/>
      <c r="Q6154" s="26"/>
      <c r="R6154" s="75"/>
    </row>
    <row r="6155" spans="7:18" x14ac:dyDescent="0.25">
      <c r="G6155" s="13"/>
      <c r="H6155" s="13"/>
      <c r="I6155" s="13">
        <v>612.70000000006303</v>
      </c>
      <c r="J6155" s="74">
        <f t="shared" si="296"/>
        <v>25.529166666669294</v>
      </c>
      <c r="K6155" s="26" t="e">
        <f t="shared" si="295"/>
        <v>#REF!</v>
      </c>
      <c r="L6155" s="75" t="e">
        <f t="shared" si="297"/>
        <v>#REF!</v>
      </c>
      <c r="O6155" s="13"/>
      <c r="P6155" s="74"/>
      <c r="Q6155" s="26"/>
      <c r="R6155" s="75"/>
    </row>
    <row r="6156" spans="7:18" x14ac:dyDescent="0.25">
      <c r="G6156" s="13"/>
      <c r="H6156" s="13"/>
      <c r="I6156" s="13">
        <v>612.80000000006305</v>
      </c>
      <c r="J6156" s="74">
        <f t="shared" si="296"/>
        <v>25.53333333333596</v>
      </c>
      <c r="K6156" s="26" t="e">
        <f t="shared" si="295"/>
        <v>#REF!</v>
      </c>
      <c r="L6156" s="75" t="e">
        <f t="shared" si="297"/>
        <v>#REF!</v>
      </c>
      <c r="O6156" s="13"/>
      <c r="P6156" s="74"/>
      <c r="Q6156" s="26"/>
      <c r="R6156" s="75"/>
    </row>
    <row r="6157" spans="7:18" x14ac:dyDescent="0.25">
      <c r="G6157" s="13"/>
      <c r="H6157" s="13"/>
      <c r="I6157" s="13">
        <v>612.90000000006296</v>
      </c>
      <c r="J6157" s="74">
        <f t="shared" si="296"/>
        <v>25.537500000002623</v>
      </c>
      <c r="K6157" s="26" t="e">
        <f t="shared" si="295"/>
        <v>#REF!</v>
      </c>
      <c r="L6157" s="75" t="e">
        <f t="shared" si="297"/>
        <v>#REF!</v>
      </c>
      <c r="O6157" s="13"/>
      <c r="P6157" s="74"/>
      <c r="Q6157" s="26"/>
      <c r="R6157" s="75"/>
    </row>
    <row r="6158" spans="7:18" x14ac:dyDescent="0.25">
      <c r="G6158" s="13"/>
      <c r="H6158" s="13"/>
      <c r="I6158" s="13">
        <v>613.00000000006298</v>
      </c>
      <c r="J6158" s="74">
        <f t="shared" si="296"/>
        <v>25.54166666666929</v>
      </c>
      <c r="K6158" s="26" t="e">
        <f t="shared" si="295"/>
        <v>#REF!</v>
      </c>
      <c r="L6158" s="75" t="e">
        <f t="shared" si="297"/>
        <v>#REF!</v>
      </c>
      <c r="O6158" s="13"/>
      <c r="P6158" s="74"/>
      <c r="Q6158" s="26"/>
      <c r="R6158" s="75"/>
    </row>
    <row r="6159" spans="7:18" x14ac:dyDescent="0.25">
      <c r="G6159" s="13"/>
      <c r="H6159" s="13"/>
      <c r="I6159" s="13">
        <v>613.10000000006301</v>
      </c>
      <c r="J6159" s="74">
        <f t="shared" si="296"/>
        <v>25.54583333333596</v>
      </c>
      <c r="K6159" s="26" t="e">
        <f t="shared" si="295"/>
        <v>#REF!</v>
      </c>
      <c r="L6159" s="75" t="e">
        <f t="shared" si="297"/>
        <v>#REF!</v>
      </c>
      <c r="O6159" s="13"/>
      <c r="P6159" s="74"/>
      <c r="Q6159" s="26"/>
      <c r="R6159" s="75"/>
    </row>
    <row r="6160" spans="7:18" x14ac:dyDescent="0.25">
      <c r="G6160" s="13"/>
      <c r="H6160" s="13"/>
      <c r="I6160" s="13">
        <v>613.20000000006303</v>
      </c>
      <c r="J6160" s="74">
        <f t="shared" si="296"/>
        <v>25.550000000002626</v>
      </c>
      <c r="K6160" s="26" t="e">
        <f t="shared" si="295"/>
        <v>#REF!</v>
      </c>
      <c r="L6160" s="75" t="e">
        <f t="shared" si="297"/>
        <v>#REF!</v>
      </c>
      <c r="O6160" s="13"/>
      <c r="P6160" s="74"/>
      <c r="Q6160" s="26"/>
      <c r="R6160" s="75"/>
    </row>
    <row r="6161" spans="7:18" x14ac:dyDescent="0.25">
      <c r="G6161" s="13"/>
      <c r="H6161" s="13"/>
      <c r="I6161" s="13">
        <v>613.30000000006305</v>
      </c>
      <c r="J6161" s="74">
        <f t="shared" si="296"/>
        <v>25.554166666669293</v>
      </c>
      <c r="K6161" s="26" t="e">
        <f t="shared" si="295"/>
        <v>#REF!</v>
      </c>
      <c r="L6161" s="75" t="e">
        <f t="shared" si="297"/>
        <v>#REF!</v>
      </c>
      <c r="O6161" s="13"/>
      <c r="P6161" s="74"/>
      <c r="Q6161" s="26"/>
      <c r="R6161" s="75"/>
    </row>
    <row r="6162" spans="7:18" x14ac:dyDescent="0.25">
      <c r="G6162" s="13"/>
      <c r="H6162" s="13"/>
      <c r="I6162" s="13">
        <v>613.40000000006296</v>
      </c>
      <c r="J6162" s="74">
        <f t="shared" si="296"/>
        <v>25.558333333335955</v>
      </c>
      <c r="K6162" s="26" t="e">
        <f t="shared" si="295"/>
        <v>#REF!</v>
      </c>
      <c r="L6162" s="75" t="e">
        <f t="shared" si="297"/>
        <v>#REF!</v>
      </c>
      <c r="O6162" s="13"/>
      <c r="P6162" s="74"/>
      <c r="Q6162" s="26"/>
      <c r="R6162" s="75"/>
    </row>
    <row r="6163" spans="7:18" x14ac:dyDescent="0.25">
      <c r="G6163" s="13"/>
      <c r="H6163" s="13"/>
      <c r="I6163" s="13">
        <v>613.50000000006298</v>
      </c>
      <c r="J6163" s="74">
        <f t="shared" si="296"/>
        <v>25.562500000002625</v>
      </c>
      <c r="K6163" s="26" t="e">
        <f t="shared" si="295"/>
        <v>#REF!</v>
      </c>
      <c r="L6163" s="75" t="e">
        <f t="shared" si="297"/>
        <v>#REF!</v>
      </c>
      <c r="O6163" s="13"/>
      <c r="P6163" s="74"/>
      <c r="Q6163" s="26"/>
      <c r="R6163" s="75"/>
    </row>
    <row r="6164" spans="7:18" x14ac:dyDescent="0.25">
      <c r="G6164" s="13"/>
      <c r="H6164" s="13"/>
      <c r="I6164" s="13">
        <v>613.60000000006301</v>
      </c>
      <c r="J6164" s="74">
        <f t="shared" si="296"/>
        <v>25.566666666669292</v>
      </c>
      <c r="K6164" s="26" t="e">
        <f t="shared" si="295"/>
        <v>#REF!</v>
      </c>
      <c r="L6164" s="75" t="e">
        <f t="shared" si="297"/>
        <v>#REF!</v>
      </c>
      <c r="O6164" s="13"/>
      <c r="P6164" s="74"/>
      <c r="Q6164" s="26"/>
      <c r="R6164" s="75"/>
    </row>
    <row r="6165" spans="7:18" x14ac:dyDescent="0.25">
      <c r="G6165" s="13"/>
      <c r="H6165" s="13"/>
      <c r="I6165" s="13">
        <v>613.70000000006303</v>
      </c>
      <c r="J6165" s="74">
        <f t="shared" si="296"/>
        <v>25.570833333335958</v>
      </c>
      <c r="K6165" s="26" t="e">
        <f t="shared" si="295"/>
        <v>#REF!</v>
      </c>
      <c r="L6165" s="75" t="e">
        <f t="shared" si="297"/>
        <v>#REF!</v>
      </c>
      <c r="O6165" s="13"/>
      <c r="P6165" s="74"/>
      <c r="Q6165" s="26"/>
      <c r="R6165" s="75"/>
    </row>
    <row r="6166" spans="7:18" x14ac:dyDescent="0.25">
      <c r="G6166" s="13"/>
      <c r="H6166" s="13"/>
      <c r="I6166" s="13">
        <v>613.80000000006305</v>
      </c>
      <c r="J6166" s="74">
        <f t="shared" si="296"/>
        <v>25.575000000002628</v>
      </c>
      <c r="K6166" s="26" t="e">
        <f t="shared" si="295"/>
        <v>#REF!</v>
      </c>
      <c r="L6166" s="75" t="e">
        <f t="shared" si="297"/>
        <v>#REF!</v>
      </c>
      <c r="O6166" s="13"/>
      <c r="P6166" s="74"/>
      <c r="Q6166" s="26"/>
      <c r="R6166" s="75"/>
    </row>
    <row r="6167" spans="7:18" x14ac:dyDescent="0.25">
      <c r="G6167" s="13"/>
      <c r="H6167" s="13"/>
      <c r="I6167" s="13">
        <v>613.90000000006296</v>
      </c>
      <c r="J6167" s="74">
        <f t="shared" si="296"/>
        <v>25.579166666669291</v>
      </c>
      <c r="K6167" s="26" t="e">
        <f t="shared" si="295"/>
        <v>#REF!</v>
      </c>
      <c r="L6167" s="75" t="e">
        <f t="shared" si="297"/>
        <v>#REF!</v>
      </c>
      <c r="O6167" s="13"/>
      <c r="P6167" s="74"/>
      <c r="Q6167" s="26"/>
      <c r="R6167" s="75"/>
    </row>
    <row r="6168" spans="7:18" x14ac:dyDescent="0.25">
      <c r="G6168" s="13"/>
      <c r="H6168" s="13"/>
      <c r="I6168" s="13">
        <v>614.00000000006298</v>
      </c>
      <c r="J6168" s="74">
        <f t="shared" si="296"/>
        <v>25.583333333335958</v>
      </c>
      <c r="K6168" s="26" t="e">
        <f t="shared" si="295"/>
        <v>#REF!</v>
      </c>
      <c r="L6168" s="75" t="e">
        <f t="shared" si="297"/>
        <v>#REF!</v>
      </c>
      <c r="O6168" s="13"/>
      <c r="P6168" s="74"/>
      <c r="Q6168" s="26"/>
      <c r="R6168" s="75"/>
    </row>
    <row r="6169" spans="7:18" x14ac:dyDescent="0.25">
      <c r="G6169" s="13"/>
      <c r="H6169" s="13"/>
      <c r="I6169" s="13">
        <v>614.10000000006301</v>
      </c>
      <c r="J6169" s="74">
        <f t="shared" si="296"/>
        <v>25.587500000002624</v>
      </c>
      <c r="K6169" s="26" t="e">
        <f t="shared" si="295"/>
        <v>#REF!</v>
      </c>
      <c r="L6169" s="75" t="e">
        <f t="shared" si="297"/>
        <v>#REF!</v>
      </c>
      <c r="O6169" s="13"/>
      <c r="P6169" s="74"/>
      <c r="Q6169" s="26"/>
      <c r="R6169" s="75"/>
    </row>
    <row r="6170" spans="7:18" x14ac:dyDescent="0.25">
      <c r="G6170" s="13"/>
      <c r="H6170" s="13"/>
      <c r="I6170" s="13">
        <v>614.20000000006303</v>
      </c>
      <c r="J6170" s="74">
        <f t="shared" si="296"/>
        <v>25.591666666669294</v>
      </c>
      <c r="K6170" s="26" t="e">
        <f t="shared" si="295"/>
        <v>#REF!</v>
      </c>
      <c r="L6170" s="75" t="e">
        <f t="shared" si="297"/>
        <v>#REF!</v>
      </c>
      <c r="O6170" s="13"/>
      <c r="P6170" s="74"/>
      <c r="Q6170" s="26"/>
      <c r="R6170" s="75"/>
    </row>
    <row r="6171" spans="7:18" x14ac:dyDescent="0.25">
      <c r="G6171" s="13"/>
      <c r="H6171" s="13"/>
      <c r="I6171" s="13">
        <v>614.30000000006305</v>
      </c>
      <c r="J6171" s="74">
        <f t="shared" si="296"/>
        <v>25.59583333333596</v>
      </c>
      <c r="K6171" s="26" t="e">
        <f t="shared" si="295"/>
        <v>#REF!</v>
      </c>
      <c r="L6171" s="75" t="e">
        <f t="shared" si="297"/>
        <v>#REF!</v>
      </c>
      <c r="O6171" s="13"/>
      <c r="P6171" s="74"/>
      <c r="Q6171" s="26"/>
      <c r="R6171" s="75"/>
    </row>
    <row r="6172" spans="7:18" x14ac:dyDescent="0.25">
      <c r="G6172" s="13"/>
      <c r="H6172" s="13"/>
      <c r="I6172" s="13">
        <v>614.40000000006296</v>
      </c>
      <c r="J6172" s="74">
        <f t="shared" si="296"/>
        <v>25.600000000002623</v>
      </c>
      <c r="K6172" s="26" t="e">
        <f t="shared" ref="K6172:K6235" si="298">100%-EXP(-I6172/24*$B$10)</f>
        <v>#REF!</v>
      </c>
      <c r="L6172" s="75" t="e">
        <f t="shared" si="297"/>
        <v>#REF!</v>
      </c>
      <c r="O6172" s="13"/>
      <c r="P6172" s="74"/>
      <c r="Q6172" s="26"/>
      <c r="R6172" s="75"/>
    </row>
    <row r="6173" spans="7:18" x14ac:dyDescent="0.25">
      <c r="G6173" s="13"/>
      <c r="H6173" s="13"/>
      <c r="I6173" s="13">
        <v>614.50000000006298</v>
      </c>
      <c r="J6173" s="74">
        <f t="shared" si="296"/>
        <v>25.60416666666929</v>
      </c>
      <c r="K6173" s="26" t="e">
        <f t="shared" si="298"/>
        <v>#REF!</v>
      </c>
      <c r="L6173" s="75" t="e">
        <f t="shared" si="297"/>
        <v>#REF!</v>
      </c>
      <c r="O6173" s="13"/>
      <c r="P6173" s="74"/>
      <c r="Q6173" s="26"/>
      <c r="R6173" s="75"/>
    </row>
    <row r="6174" spans="7:18" x14ac:dyDescent="0.25">
      <c r="G6174" s="13"/>
      <c r="H6174" s="13"/>
      <c r="I6174" s="13">
        <v>614.60000000006301</v>
      </c>
      <c r="J6174" s="74">
        <f t="shared" si="296"/>
        <v>25.60833333333596</v>
      </c>
      <c r="K6174" s="26" t="e">
        <f t="shared" si="298"/>
        <v>#REF!</v>
      </c>
      <c r="L6174" s="75" t="e">
        <f t="shared" si="297"/>
        <v>#REF!</v>
      </c>
      <c r="O6174" s="13"/>
      <c r="P6174" s="74"/>
      <c r="Q6174" s="26"/>
      <c r="R6174" s="75"/>
    </row>
    <row r="6175" spans="7:18" x14ac:dyDescent="0.25">
      <c r="G6175" s="13"/>
      <c r="H6175" s="13"/>
      <c r="I6175" s="13">
        <v>614.70000000006303</v>
      </c>
      <c r="J6175" s="74">
        <f t="shared" si="296"/>
        <v>25.612500000002626</v>
      </c>
      <c r="K6175" s="26" t="e">
        <f t="shared" si="298"/>
        <v>#REF!</v>
      </c>
      <c r="L6175" s="75" t="e">
        <f t="shared" si="297"/>
        <v>#REF!</v>
      </c>
      <c r="O6175" s="13"/>
      <c r="P6175" s="74"/>
      <c r="Q6175" s="26"/>
      <c r="R6175" s="75"/>
    </row>
    <row r="6176" spans="7:18" x14ac:dyDescent="0.25">
      <c r="G6176" s="13"/>
      <c r="H6176" s="13"/>
      <c r="I6176" s="13">
        <v>614.80000000006305</v>
      </c>
      <c r="J6176" s="74">
        <f t="shared" si="296"/>
        <v>25.616666666669293</v>
      </c>
      <c r="K6176" s="26" t="e">
        <f t="shared" si="298"/>
        <v>#REF!</v>
      </c>
      <c r="L6176" s="75" t="e">
        <f t="shared" si="297"/>
        <v>#REF!</v>
      </c>
      <c r="O6176" s="13"/>
      <c r="P6176" s="74"/>
      <c r="Q6176" s="26"/>
      <c r="R6176" s="75"/>
    </row>
    <row r="6177" spans="7:18" x14ac:dyDescent="0.25">
      <c r="G6177" s="13"/>
      <c r="H6177" s="13"/>
      <c r="I6177" s="13">
        <v>614.90000000006296</v>
      </c>
      <c r="J6177" s="74">
        <f t="shared" si="296"/>
        <v>25.620833333335955</v>
      </c>
      <c r="K6177" s="26" t="e">
        <f t="shared" si="298"/>
        <v>#REF!</v>
      </c>
      <c r="L6177" s="75" t="e">
        <f t="shared" si="297"/>
        <v>#REF!</v>
      </c>
      <c r="O6177" s="13"/>
      <c r="P6177" s="74"/>
      <c r="Q6177" s="26"/>
      <c r="R6177" s="75"/>
    </row>
    <row r="6178" spans="7:18" x14ac:dyDescent="0.25">
      <c r="G6178" s="13"/>
      <c r="H6178" s="13"/>
      <c r="I6178" s="13">
        <v>615.00000000006298</v>
      </c>
      <c r="J6178" s="74">
        <f t="shared" si="296"/>
        <v>25.625000000002625</v>
      </c>
      <c r="K6178" s="26" t="e">
        <f t="shared" si="298"/>
        <v>#REF!</v>
      </c>
      <c r="L6178" s="75" t="e">
        <f t="shared" si="297"/>
        <v>#REF!</v>
      </c>
      <c r="O6178" s="13"/>
      <c r="P6178" s="74"/>
      <c r="Q6178" s="26"/>
      <c r="R6178" s="75"/>
    </row>
    <row r="6179" spans="7:18" x14ac:dyDescent="0.25">
      <c r="G6179" s="13"/>
      <c r="H6179" s="13"/>
      <c r="I6179" s="13">
        <v>615.10000000006301</v>
      </c>
      <c r="J6179" s="74">
        <f t="shared" si="296"/>
        <v>25.629166666669292</v>
      </c>
      <c r="K6179" s="26" t="e">
        <f t="shared" si="298"/>
        <v>#REF!</v>
      </c>
      <c r="L6179" s="75" t="e">
        <f t="shared" si="297"/>
        <v>#REF!</v>
      </c>
      <c r="O6179" s="13"/>
      <c r="P6179" s="74"/>
      <c r="Q6179" s="26"/>
      <c r="R6179" s="75"/>
    </row>
    <row r="6180" spans="7:18" x14ac:dyDescent="0.25">
      <c r="G6180" s="13"/>
      <c r="H6180" s="13"/>
      <c r="I6180" s="13">
        <v>615.20000000006405</v>
      </c>
      <c r="J6180" s="74">
        <f t="shared" si="296"/>
        <v>25.633333333336001</v>
      </c>
      <c r="K6180" s="26" t="e">
        <f t="shared" si="298"/>
        <v>#REF!</v>
      </c>
      <c r="L6180" s="75" t="e">
        <f t="shared" si="297"/>
        <v>#REF!</v>
      </c>
      <c r="O6180" s="13"/>
      <c r="P6180" s="74"/>
      <c r="Q6180" s="26"/>
      <c r="R6180" s="75"/>
    </row>
    <row r="6181" spans="7:18" x14ac:dyDescent="0.25">
      <c r="G6181" s="13"/>
      <c r="H6181" s="13"/>
      <c r="I6181" s="13">
        <v>615.30000000006396</v>
      </c>
      <c r="J6181" s="74">
        <f t="shared" si="296"/>
        <v>25.637500000002664</v>
      </c>
      <c r="K6181" s="26" t="e">
        <f t="shared" si="298"/>
        <v>#REF!</v>
      </c>
      <c r="L6181" s="75" t="e">
        <f t="shared" si="297"/>
        <v>#REF!</v>
      </c>
      <c r="O6181" s="13"/>
      <c r="P6181" s="74"/>
      <c r="Q6181" s="26"/>
      <c r="R6181" s="75"/>
    </row>
    <row r="6182" spans="7:18" x14ac:dyDescent="0.25">
      <c r="G6182" s="13"/>
      <c r="H6182" s="13"/>
      <c r="I6182" s="13">
        <v>615.40000000006398</v>
      </c>
      <c r="J6182" s="74">
        <f t="shared" si="296"/>
        <v>25.641666666669334</v>
      </c>
      <c r="K6182" s="26" t="e">
        <f t="shared" si="298"/>
        <v>#REF!</v>
      </c>
      <c r="L6182" s="75" t="e">
        <f t="shared" si="297"/>
        <v>#REF!</v>
      </c>
      <c r="O6182" s="13"/>
      <c r="P6182" s="74"/>
      <c r="Q6182" s="26"/>
      <c r="R6182" s="75"/>
    </row>
    <row r="6183" spans="7:18" x14ac:dyDescent="0.25">
      <c r="G6183" s="13"/>
      <c r="H6183" s="13"/>
      <c r="I6183" s="13">
        <v>615.50000000006401</v>
      </c>
      <c r="J6183" s="74">
        <f t="shared" si="296"/>
        <v>25.645833333336</v>
      </c>
      <c r="K6183" s="26" t="e">
        <f t="shared" si="298"/>
        <v>#REF!</v>
      </c>
      <c r="L6183" s="75" t="e">
        <f t="shared" si="297"/>
        <v>#REF!</v>
      </c>
      <c r="O6183" s="13"/>
      <c r="P6183" s="74"/>
      <c r="Q6183" s="26"/>
      <c r="R6183" s="75"/>
    </row>
    <row r="6184" spans="7:18" x14ac:dyDescent="0.25">
      <c r="G6184" s="13"/>
      <c r="H6184" s="13"/>
      <c r="I6184" s="13">
        <v>615.60000000006403</v>
      </c>
      <c r="J6184" s="74">
        <f t="shared" si="296"/>
        <v>25.650000000002667</v>
      </c>
      <c r="K6184" s="26" t="e">
        <f t="shared" si="298"/>
        <v>#REF!</v>
      </c>
      <c r="L6184" s="75" t="e">
        <f t="shared" si="297"/>
        <v>#REF!</v>
      </c>
      <c r="O6184" s="13"/>
      <c r="P6184" s="74"/>
      <c r="Q6184" s="26"/>
      <c r="R6184" s="75"/>
    </row>
    <row r="6185" spans="7:18" x14ac:dyDescent="0.25">
      <c r="G6185" s="13"/>
      <c r="H6185" s="13"/>
      <c r="I6185" s="13">
        <v>615.70000000006405</v>
      </c>
      <c r="J6185" s="74">
        <f t="shared" si="296"/>
        <v>25.654166666669337</v>
      </c>
      <c r="K6185" s="26" t="e">
        <f t="shared" si="298"/>
        <v>#REF!</v>
      </c>
      <c r="L6185" s="75" t="e">
        <f t="shared" si="297"/>
        <v>#REF!</v>
      </c>
      <c r="O6185" s="13"/>
      <c r="P6185" s="74"/>
      <c r="Q6185" s="26"/>
      <c r="R6185" s="75"/>
    </row>
    <row r="6186" spans="7:18" x14ac:dyDescent="0.25">
      <c r="G6186" s="13"/>
      <c r="H6186" s="13"/>
      <c r="I6186" s="13">
        <v>615.80000000006396</v>
      </c>
      <c r="J6186" s="74">
        <f t="shared" si="296"/>
        <v>25.658333333336</v>
      </c>
      <c r="K6186" s="26" t="e">
        <f t="shared" si="298"/>
        <v>#REF!</v>
      </c>
      <c r="L6186" s="75" t="e">
        <f t="shared" si="297"/>
        <v>#REF!</v>
      </c>
      <c r="O6186" s="13"/>
      <c r="P6186" s="74"/>
      <c r="Q6186" s="26"/>
      <c r="R6186" s="75"/>
    </row>
    <row r="6187" spans="7:18" x14ac:dyDescent="0.25">
      <c r="G6187" s="13"/>
      <c r="H6187" s="13"/>
      <c r="I6187" s="13">
        <v>615.90000000006398</v>
      </c>
      <c r="J6187" s="74">
        <f t="shared" si="296"/>
        <v>25.662500000002666</v>
      </c>
      <c r="K6187" s="26" t="e">
        <f t="shared" si="298"/>
        <v>#REF!</v>
      </c>
      <c r="L6187" s="75" t="e">
        <f t="shared" si="297"/>
        <v>#REF!</v>
      </c>
      <c r="O6187" s="13"/>
      <c r="P6187" s="74"/>
      <c r="Q6187" s="26"/>
      <c r="R6187" s="75"/>
    </row>
    <row r="6188" spans="7:18" x14ac:dyDescent="0.25">
      <c r="G6188" s="13"/>
      <c r="H6188" s="13"/>
      <c r="I6188" s="13">
        <v>616.00000000006401</v>
      </c>
      <c r="J6188" s="74">
        <f t="shared" si="296"/>
        <v>25.666666666669332</v>
      </c>
      <c r="K6188" s="26" t="e">
        <f t="shared" si="298"/>
        <v>#REF!</v>
      </c>
      <c r="L6188" s="75" t="e">
        <f t="shared" si="297"/>
        <v>#REF!</v>
      </c>
      <c r="O6188" s="13"/>
      <c r="P6188" s="74"/>
      <c r="Q6188" s="26"/>
      <c r="R6188" s="75"/>
    </row>
    <row r="6189" spans="7:18" x14ac:dyDescent="0.25">
      <c r="G6189" s="13"/>
      <c r="H6189" s="13"/>
      <c r="I6189" s="13">
        <v>616.10000000006403</v>
      </c>
      <c r="J6189" s="74">
        <f t="shared" si="296"/>
        <v>25.670833333336002</v>
      </c>
      <c r="K6189" s="26" t="e">
        <f t="shared" si="298"/>
        <v>#REF!</v>
      </c>
      <c r="L6189" s="75" t="e">
        <f t="shared" si="297"/>
        <v>#REF!</v>
      </c>
      <c r="O6189" s="13"/>
      <c r="P6189" s="74"/>
      <c r="Q6189" s="26"/>
      <c r="R6189" s="75"/>
    </row>
    <row r="6190" spans="7:18" x14ac:dyDescent="0.25">
      <c r="G6190" s="13"/>
      <c r="H6190" s="13"/>
      <c r="I6190" s="13">
        <v>616.20000000006405</v>
      </c>
      <c r="J6190" s="74">
        <f t="shared" si="296"/>
        <v>25.675000000002669</v>
      </c>
      <c r="K6190" s="26" t="e">
        <f t="shared" si="298"/>
        <v>#REF!</v>
      </c>
      <c r="L6190" s="75" t="e">
        <f t="shared" si="297"/>
        <v>#REF!</v>
      </c>
      <c r="O6190" s="13"/>
      <c r="P6190" s="74"/>
      <c r="Q6190" s="26"/>
      <c r="R6190" s="75"/>
    </row>
    <row r="6191" spans="7:18" x14ac:dyDescent="0.25">
      <c r="G6191" s="13"/>
      <c r="H6191" s="13"/>
      <c r="I6191" s="13">
        <v>616.30000000006396</v>
      </c>
      <c r="J6191" s="74">
        <f t="shared" si="296"/>
        <v>25.679166666669332</v>
      </c>
      <c r="K6191" s="26" t="e">
        <f t="shared" si="298"/>
        <v>#REF!</v>
      </c>
      <c r="L6191" s="75" t="e">
        <f t="shared" si="297"/>
        <v>#REF!</v>
      </c>
      <c r="O6191" s="13"/>
      <c r="P6191" s="74"/>
      <c r="Q6191" s="26"/>
      <c r="R6191" s="75"/>
    </row>
    <row r="6192" spans="7:18" x14ac:dyDescent="0.25">
      <c r="G6192" s="13"/>
      <c r="H6192" s="13"/>
      <c r="I6192" s="13">
        <v>616.40000000006398</v>
      </c>
      <c r="J6192" s="74">
        <f t="shared" si="296"/>
        <v>25.683333333335998</v>
      </c>
      <c r="K6192" s="26" t="e">
        <f t="shared" si="298"/>
        <v>#REF!</v>
      </c>
      <c r="L6192" s="75" t="e">
        <f t="shared" si="297"/>
        <v>#REF!</v>
      </c>
      <c r="O6192" s="13"/>
      <c r="P6192" s="74"/>
      <c r="Q6192" s="26"/>
      <c r="R6192" s="75"/>
    </row>
    <row r="6193" spans="7:18" x14ac:dyDescent="0.25">
      <c r="G6193" s="13"/>
      <c r="H6193" s="13"/>
      <c r="I6193" s="13">
        <v>616.50000000006401</v>
      </c>
      <c r="J6193" s="74">
        <f t="shared" si="296"/>
        <v>25.687500000002668</v>
      </c>
      <c r="K6193" s="26" t="e">
        <f t="shared" si="298"/>
        <v>#REF!</v>
      </c>
      <c r="L6193" s="75" t="e">
        <f t="shared" si="297"/>
        <v>#REF!</v>
      </c>
      <c r="O6193" s="13"/>
      <c r="P6193" s="74"/>
      <c r="Q6193" s="26"/>
      <c r="R6193" s="75"/>
    </row>
    <row r="6194" spans="7:18" x14ac:dyDescent="0.25">
      <c r="G6194" s="13"/>
      <c r="H6194" s="13"/>
      <c r="I6194" s="13">
        <v>616.60000000006403</v>
      </c>
      <c r="J6194" s="74">
        <f t="shared" si="296"/>
        <v>25.691666666669335</v>
      </c>
      <c r="K6194" s="26" t="e">
        <f t="shared" si="298"/>
        <v>#REF!</v>
      </c>
      <c r="L6194" s="75" t="e">
        <f t="shared" si="297"/>
        <v>#REF!</v>
      </c>
      <c r="O6194" s="13"/>
      <c r="P6194" s="74"/>
      <c r="Q6194" s="26"/>
      <c r="R6194" s="75"/>
    </row>
    <row r="6195" spans="7:18" x14ac:dyDescent="0.25">
      <c r="G6195" s="13"/>
      <c r="H6195" s="13"/>
      <c r="I6195" s="13">
        <v>616.70000000006405</v>
      </c>
      <c r="J6195" s="74">
        <f t="shared" si="296"/>
        <v>25.695833333336001</v>
      </c>
      <c r="K6195" s="26" t="e">
        <f t="shared" si="298"/>
        <v>#REF!</v>
      </c>
      <c r="L6195" s="75" t="e">
        <f t="shared" si="297"/>
        <v>#REF!</v>
      </c>
      <c r="O6195" s="13"/>
      <c r="P6195" s="74"/>
      <c r="Q6195" s="26"/>
      <c r="R6195" s="75"/>
    </row>
    <row r="6196" spans="7:18" x14ac:dyDescent="0.25">
      <c r="G6196" s="13"/>
      <c r="H6196" s="13"/>
      <c r="I6196" s="13">
        <v>616.80000000006396</v>
      </c>
      <c r="J6196" s="74">
        <f t="shared" si="296"/>
        <v>25.700000000002664</v>
      </c>
      <c r="K6196" s="26" t="e">
        <f t="shared" si="298"/>
        <v>#REF!</v>
      </c>
      <c r="L6196" s="75" t="e">
        <f t="shared" si="297"/>
        <v>#REF!</v>
      </c>
      <c r="O6196" s="13"/>
      <c r="P6196" s="74"/>
      <c r="Q6196" s="26"/>
      <c r="R6196" s="75"/>
    </row>
    <row r="6197" spans="7:18" x14ac:dyDescent="0.25">
      <c r="G6197" s="13"/>
      <c r="H6197" s="13"/>
      <c r="I6197" s="13">
        <v>616.90000000006398</v>
      </c>
      <c r="J6197" s="74">
        <f t="shared" si="296"/>
        <v>25.704166666669334</v>
      </c>
      <c r="K6197" s="26" t="e">
        <f t="shared" si="298"/>
        <v>#REF!</v>
      </c>
      <c r="L6197" s="75" t="e">
        <f t="shared" si="297"/>
        <v>#REF!</v>
      </c>
      <c r="O6197" s="13"/>
      <c r="P6197" s="74"/>
      <c r="Q6197" s="26"/>
      <c r="R6197" s="75"/>
    </row>
    <row r="6198" spans="7:18" x14ac:dyDescent="0.25">
      <c r="G6198" s="13"/>
      <c r="H6198" s="13"/>
      <c r="I6198" s="13">
        <v>617.00000000006401</v>
      </c>
      <c r="J6198" s="74">
        <f t="shared" si="296"/>
        <v>25.708333333336</v>
      </c>
      <c r="K6198" s="26" t="e">
        <f t="shared" si="298"/>
        <v>#REF!</v>
      </c>
      <c r="L6198" s="75" t="e">
        <f t="shared" si="297"/>
        <v>#REF!</v>
      </c>
      <c r="O6198" s="13"/>
      <c r="P6198" s="74"/>
      <c r="Q6198" s="26"/>
      <c r="R6198" s="75"/>
    </row>
    <row r="6199" spans="7:18" x14ac:dyDescent="0.25">
      <c r="G6199" s="13"/>
      <c r="H6199" s="13"/>
      <c r="I6199" s="13">
        <v>617.10000000006403</v>
      </c>
      <c r="J6199" s="74">
        <f t="shared" si="296"/>
        <v>25.712500000002667</v>
      </c>
      <c r="K6199" s="26" t="e">
        <f t="shared" si="298"/>
        <v>#REF!</v>
      </c>
      <c r="L6199" s="75" t="e">
        <f t="shared" si="297"/>
        <v>#REF!</v>
      </c>
      <c r="O6199" s="13"/>
      <c r="P6199" s="74"/>
      <c r="Q6199" s="26"/>
      <c r="R6199" s="75"/>
    </row>
    <row r="6200" spans="7:18" x14ac:dyDescent="0.25">
      <c r="G6200" s="13"/>
      <c r="H6200" s="13"/>
      <c r="I6200" s="13">
        <v>617.20000000006405</v>
      </c>
      <c r="J6200" s="74">
        <f t="shared" si="296"/>
        <v>25.716666666669337</v>
      </c>
      <c r="K6200" s="26" t="e">
        <f t="shared" si="298"/>
        <v>#REF!</v>
      </c>
      <c r="L6200" s="75" t="e">
        <f t="shared" si="297"/>
        <v>#REF!</v>
      </c>
      <c r="O6200" s="13"/>
      <c r="P6200" s="74"/>
      <c r="Q6200" s="26"/>
      <c r="R6200" s="75"/>
    </row>
    <row r="6201" spans="7:18" x14ac:dyDescent="0.25">
      <c r="G6201" s="13"/>
      <c r="H6201" s="13"/>
      <c r="I6201" s="13">
        <v>617.30000000006396</v>
      </c>
      <c r="J6201" s="74">
        <f t="shared" si="296"/>
        <v>25.720833333336</v>
      </c>
      <c r="K6201" s="26" t="e">
        <f t="shared" si="298"/>
        <v>#REF!</v>
      </c>
      <c r="L6201" s="75" t="e">
        <f t="shared" si="297"/>
        <v>#REF!</v>
      </c>
      <c r="O6201" s="13"/>
      <c r="P6201" s="74"/>
      <c r="Q6201" s="26"/>
      <c r="R6201" s="75"/>
    </row>
    <row r="6202" spans="7:18" x14ac:dyDescent="0.25">
      <c r="G6202" s="13"/>
      <c r="H6202" s="13"/>
      <c r="I6202" s="13">
        <v>617.40000000006398</v>
      </c>
      <c r="J6202" s="74">
        <f t="shared" si="296"/>
        <v>25.725000000002666</v>
      </c>
      <c r="K6202" s="26" t="e">
        <f t="shared" si="298"/>
        <v>#REF!</v>
      </c>
      <c r="L6202" s="75" t="e">
        <f t="shared" si="297"/>
        <v>#REF!</v>
      </c>
      <c r="O6202" s="13"/>
      <c r="P6202" s="74"/>
      <c r="Q6202" s="26"/>
      <c r="R6202" s="75"/>
    </row>
    <row r="6203" spans="7:18" x14ac:dyDescent="0.25">
      <c r="G6203" s="13"/>
      <c r="H6203" s="13"/>
      <c r="I6203" s="13">
        <v>617.50000000006401</v>
      </c>
      <c r="J6203" s="74">
        <f t="shared" si="296"/>
        <v>25.729166666669332</v>
      </c>
      <c r="K6203" s="26" t="e">
        <f t="shared" si="298"/>
        <v>#REF!</v>
      </c>
      <c r="L6203" s="75" t="e">
        <f t="shared" si="297"/>
        <v>#REF!</v>
      </c>
      <c r="O6203" s="13"/>
      <c r="P6203" s="74"/>
      <c r="Q6203" s="26"/>
      <c r="R6203" s="75"/>
    </row>
    <row r="6204" spans="7:18" x14ac:dyDescent="0.25">
      <c r="G6204" s="13"/>
      <c r="H6204" s="13"/>
      <c r="I6204" s="13">
        <v>617.60000000006403</v>
      </c>
      <c r="J6204" s="74">
        <f t="shared" si="296"/>
        <v>25.733333333336002</v>
      </c>
      <c r="K6204" s="26" t="e">
        <f t="shared" si="298"/>
        <v>#REF!</v>
      </c>
      <c r="L6204" s="75" t="e">
        <f t="shared" si="297"/>
        <v>#REF!</v>
      </c>
      <c r="O6204" s="13"/>
      <c r="P6204" s="74"/>
      <c r="Q6204" s="26"/>
      <c r="R6204" s="75"/>
    </row>
    <row r="6205" spans="7:18" x14ac:dyDescent="0.25">
      <c r="G6205" s="13"/>
      <c r="H6205" s="13"/>
      <c r="I6205" s="13">
        <v>617.70000000006405</v>
      </c>
      <c r="J6205" s="74">
        <f t="shared" si="296"/>
        <v>25.737500000002669</v>
      </c>
      <c r="K6205" s="26" t="e">
        <f t="shared" si="298"/>
        <v>#REF!</v>
      </c>
      <c r="L6205" s="75" t="e">
        <f t="shared" si="297"/>
        <v>#REF!</v>
      </c>
      <c r="O6205" s="13"/>
      <c r="P6205" s="74"/>
      <c r="Q6205" s="26"/>
      <c r="R6205" s="75"/>
    </row>
    <row r="6206" spans="7:18" x14ac:dyDescent="0.25">
      <c r="G6206" s="13"/>
      <c r="H6206" s="13"/>
      <c r="I6206" s="13">
        <v>617.80000000006396</v>
      </c>
      <c r="J6206" s="74">
        <f t="shared" si="296"/>
        <v>25.741666666669332</v>
      </c>
      <c r="K6206" s="26" t="e">
        <f t="shared" si="298"/>
        <v>#REF!</v>
      </c>
      <c r="L6206" s="75" t="e">
        <f t="shared" si="297"/>
        <v>#REF!</v>
      </c>
      <c r="O6206" s="13"/>
      <c r="P6206" s="74"/>
      <c r="Q6206" s="26"/>
      <c r="R6206" s="75"/>
    </row>
    <row r="6207" spans="7:18" x14ac:dyDescent="0.25">
      <c r="G6207" s="13"/>
      <c r="H6207" s="13"/>
      <c r="I6207" s="13">
        <v>617.90000000006398</v>
      </c>
      <c r="J6207" s="74">
        <f t="shared" si="296"/>
        <v>25.745833333335998</v>
      </c>
      <c r="K6207" s="26" t="e">
        <f t="shared" si="298"/>
        <v>#REF!</v>
      </c>
      <c r="L6207" s="75" t="e">
        <f t="shared" si="297"/>
        <v>#REF!</v>
      </c>
      <c r="O6207" s="13"/>
      <c r="P6207" s="74"/>
      <c r="Q6207" s="26"/>
      <c r="R6207" s="75"/>
    </row>
    <row r="6208" spans="7:18" x14ac:dyDescent="0.25">
      <c r="G6208" s="13"/>
      <c r="H6208" s="13"/>
      <c r="I6208" s="13">
        <v>618.00000000006401</v>
      </c>
      <c r="J6208" s="74">
        <f t="shared" si="296"/>
        <v>25.750000000002668</v>
      </c>
      <c r="K6208" s="26" t="e">
        <f t="shared" si="298"/>
        <v>#REF!</v>
      </c>
      <c r="L6208" s="75" t="e">
        <f t="shared" si="297"/>
        <v>#REF!</v>
      </c>
      <c r="O6208" s="13"/>
      <c r="P6208" s="74"/>
      <c r="Q6208" s="26"/>
      <c r="R6208" s="75"/>
    </row>
    <row r="6209" spans="7:18" x14ac:dyDescent="0.25">
      <c r="G6209" s="13"/>
      <c r="H6209" s="13"/>
      <c r="I6209" s="13">
        <v>618.10000000006403</v>
      </c>
      <c r="J6209" s="74">
        <f t="shared" si="296"/>
        <v>25.754166666669335</v>
      </c>
      <c r="K6209" s="26" t="e">
        <f t="shared" si="298"/>
        <v>#REF!</v>
      </c>
      <c r="L6209" s="75" t="e">
        <f t="shared" si="297"/>
        <v>#REF!</v>
      </c>
      <c r="O6209" s="13"/>
      <c r="P6209" s="74"/>
      <c r="Q6209" s="26"/>
      <c r="R6209" s="75"/>
    </row>
    <row r="6210" spans="7:18" x14ac:dyDescent="0.25">
      <c r="G6210" s="13"/>
      <c r="H6210" s="13"/>
      <c r="I6210" s="13">
        <v>618.20000000006405</v>
      </c>
      <c r="J6210" s="74">
        <f t="shared" si="296"/>
        <v>25.758333333336001</v>
      </c>
      <c r="K6210" s="26" t="e">
        <f t="shared" si="298"/>
        <v>#REF!</v>
      </c>
      <c r="L6210" s="75" t="e">
        <f t="shared" si="297"/>
        <v>#REF!</v>
      </c>
      <c r="O6210" s="13"/>
      <c r="P6210" s="74"/>
      <c r="Q6210" s="26"/>
      <c r="R6210" s="75"/>
    </row>
    <row r="6211" spans="7:18" x14ac:dyDescent="0.25">
      <c r="G6211" s="13"/>
      <c r="H6211" s="13"/>
      <c r="I6211" s="13">
        <v>618.30000000006396</v>
      </c>
      <c r="J6211" s="74">
        <f t="shared" ref="J6211:J6274" si="299">I6211/24</f>
        <v>25.762500000002664</v>
      </c>
      <c r="K6211" s="26" t="e">
        <f t="shared" si="298"/>
        <v>#REF!</v>
      </c>
      <c r="L6211" s="75" t="e">
        <f t="shared" ref="L6211:L6274" si="300">K6211-K6210</f>
        <v>#REF!</v>
      </c>
      <c r="O6211" s="13"/>
      <c r="P6211" s="74"/>
      <c r="Q6211" s="26"/>
      <c r="R6211" s="75"/>
    </row>
    <row r="6212" spans="7:18" x14ac:dyDescent="0.25">
      <c r="G6212" s="13"/>
      <c r="H6212" s="13"/>
      <c r="I6212" s="13">
        <v>618.40000000006398</v>
      </c>
      <c r="J6212" s="74">
        <f t="shared" si="299"/>
        <v>25.766666666669334</v>
      </c>
      <c r="K6212" s="26" t="e">
        <f t="shared" si="298"/>
        <v>#REF!</v>
      </c>
      <c r="L6212" s="75" t="e">
        <f t="shared" si="300"/>
        <v>#REF!</v>
      </c>
      <c r="O6212" s="13"/>
      <c r="P6212" s="74"/>
      <c r="Q6212" s="26"/>
      <c r="R6212" s="75"/>
    </row>
    <row r="6213" spans="7:18" x14ac:dyDescent="0.25">
      <c r="G6213" s="13"/>
      <c r="H6213" s="13"/>
      <c r="I6213" s="13">
        <v>618.50000000006401</v>
      </c>
      <c r="J6213" s="74">
        <f t="shared" si="299"/>
        <v>25.770833333336</v>
      </c>
      <c r="K6213" s="26" t="e">
        <f t="shared" si="298"/>
        <v>#REF!</v>
      </c>
      <c r="L6213" s="75" t="e">
        <f t="shared" si="300"/>
        <v>#REF!</v>
      </c>
      <c r="O6213" s="13"/>
      <c r="P6213" s="74"/>
      <c r="Q6213" s="26"/>
      <c r="R6213" s="75"/>
    </row>
    <row r="6214" spans="7:18" x14ac:dyDescent="0.25">
      <c r="G6214" s="13"/>
      <c r="H6214" s="13"/>
      <c r="I6214" s="13">
        <v>618.60000000006403</v>
      </c>
      <c r="J6214" s="74">
        <f t="shared" si="299"/>
        <v>25.775000000002667</v>
      </c>
      <c r="K6214" s="26" t="e">
        <f t="shared" si="298"/>
        <v>#REF!</v>
      </c>
      <c r="L6214" s="75" t="e">
        <f t="shared" si="300"/>
        <v>#REF!</v>
      </c>
      <c r="O6214" s="13"/>
      <c r="P6214" s="74"/>
      <c r="Q6214" s="26"/>
      <c r="R6214" s="75"/>
    </row>
    <row r="6215" spans="7:18" x14ac:dyDescent="0.25">
      <c r="G6215" s="13"/>
      <c r="H6215" s="13"/>
      <c r="I6215" s="13">
        <v>618.70000000006405</v>
      </c>
      <c r="J6215" s="74">
        <f t="shared" si="299"/>
        <v>25.779166666669337</v>
      </c>
      <c r="K6215" s="26" t="e">
        <f t="shared" si="298"/>
        <v>#REF!</v>
      </c>
      <c r="L6215" s="75" t="e">
        <f t="shared" si="300"/>
        <v>#REF!</v>
      </c>
      <c r="O6215" s="13"/>
      <c r="P6215" s="74"/>
      <c r="Q6215" s="26"/>
      <c r="R6215" s="75"/>
    </row>
    <row r="6216" spans="7:18" x14ac:dyDescent="0.25">
      <c r="G6216" s="13"/>
      <c r="H6216" s="13"/>
      <c r="I6216" s="13">
        <v>618.80000000006396</v>
      </c>
      <c r="J6216" s="74">
        <f t="shared" si="299"/>
        <v>25.783333333336</v>
      </c>
      <c r="K6216" s="26" t="e">
        <f t="shared" si="298"/>
        <v>#REF!</v>
      </c>
      <c r="L6216" s="75" t="e">
        <f t="shared" si="300"/>
        <v>#REF!</v>
      </c>
      <c r="O6216" s="13"/>
      <c r="P6216" s="74"/>
      <c r="Q6216" s="26"/>
      <c r="R6216" s="75"/>
    </row>
    <row r="6217" spans="7:18" x14ac:dyDescent="0.25">
      <c r="G6217" s="13"/>
      <c r="H6217" s="13"/>
      <c r="I6217" s="13">
        <v>618.90000000006398</v>
      </c>
      <c r="J6217" s="74">
        <f t="shared" si="299"/>
        <v>25.787500000002666</v>
      </c>
      <c r="K6217" s="26" t="e">
        <f t="shared" si="298"/>
        <v>#REF!</v>
      </c>
      <c r="L6217" s="75" t="e">
        <f t="shared" si="300"/>
        <v>#REF!</v>
      </c>
      <c r="O6217" s="13"/>
      <c r="P6217" s="74"/>
      <c r="Q6217" s="26"/>
      <c r="R6217" s="75"/>
    </row>
    <row r="6218" spans="7:18" x14ac:dyDescent="0.25">
      <c r="G6218" s="13"/>
      <c r="H6218" s="13"/>
      <c r="I6218" s="13">
        <v>619.00000000006401</v>
      </c>
      <c r="J6218" s="74">
        <f t="shared" si="299"/>
        <v>25.791666666669332</v>
      </c>
      <c r="K6218" s="26" t="e">
        <f t="shared" si="298"/>
        <v>#REF!</v>
      </c>
      <c r="L6218" s="75" t="e">
        <f t="shared" si="300"/>
        <v>#REF!</v>
      </c>
      <c r="O6218" s="13"/>
      <c r="P6218" s="74"/>
      <c r="Q6218" s="26"/>
      <c r="R6218" s="75"/>
    </row>
    <row r="6219" spans="7:18" x14ac:dyDescent="0.25">
      <c r="G6219" s="13"/>
      <c r="H6219" s="13"/>
      <c r="I6219" s="13">
        <v>619.10000000006403</v>
      </c>
      <c r="J6219" s="74">
        <f t="shared" si="299"/>
        <v>25.795833333336002</v>
      </c>
      <c r="K6219" s="26" t="e">
        <f t="shared" si="298"/>
        <v>#REF!</v>
      </c>
      <c r="L6219" s="75" t="e">
        <f t="shared" si="300"/>
        <v>#REF!</v>
      </c>
      <c r="O6219" s="13"/>
      <c r="P6219" s="74"/>
      <c r="Q6219" s="26"/>
      <c r="R6219" s="75"/>
    </row>
    <row r="6220" spans="7:18" x14ac:dyDescent="0.25">
      <c r="G6220" s="13"/>
      <c r="H6220" s="13"/>
      <c r="I6220" s="13">
        <v>619.20000000006405</v>
      </c>
      <c r="J6220" s="74">
        <f t="shared" si="299"/>
        <v>25.800000000002669</v>
      </c>
      <c r="K6220" s="26" t="e">
        <f t="shared" si="298"/>
        <v>#REF!</v>
      </c>
      <c r="L6220" s="75" t="e">
        <f t="shared" si="300"/>
        <v>#REF!</v>
      </c>
      <c r="O6220" s="13"/>
      <c r="P6220" s="74"/>
      <c r="Q6220" s="26"/>
      <c r="R6220" s="75"/>
    </row>
    <row r="6221" spans="7:18" x14ac:dyDescent="0.25">
      <c r="G6221" s="13"/>
      <c r="H6221" s="13"/>
      <c r="I6221" s="13">
        <v>619.30000000006396</v>
      </c>
      <c r="J6221" s="74">
        <f t="shared" si="299"/>
        <v>25.804166666669332</v>
      </c>
      <c r="K6221" s="26" t="e">
        <f t="shared" si="298"/>
        <v>#REF!</v>
      </c>
      <c r="L6221" s="75" t="e">
        <f t="shared" si="300"/>
        <v>#REF!</v>
      </c>
      <c r="O6221" s="13"/>
      <c r="P6221" s="74"/>
      <c r="Q6221" s="26"/>
      <c r="R6221" s="75"/>
    </row>
    <row r="6222" spans="7:18" x14ac:dyDescent="0.25">
      <c r="G6222" s="13"/>
      <c r="H6222" s="13"/>
      <c r="I6222" s="13">
        <v>619.40000000006398</v>
      </c>
      <c r="J6222" s="74">
        <f t="shared" si="299"/>
        <v>25.808333333335998</v>
      </c>
      <c r="K6222" s="26" t="e">
        <f t="shared" si="298"/>
        <v>#REF!</v>
      </c>
      <c r="L6222" s="75" t="e">
        <f t="shared" si="300"/>
        <v>#REF!</v>
      </c>
      <c r="O6222" s="13"/>
      <c r="P6222" s="74"/>
      <c r="Q6222" s="26"/>
      <c r="R6222" s="75"/>
    </row>
    <row r="6223" spans="7:18" x14ac:dyDescent="0.25">
      <c r="G6223" s="13"/>
      <c r="H6223" s="13"/>
      <c r="I6223" s="13">
        <v>619.50000000006401</v>
      </c>
      <c r="J6223" s="74">
        <f t="shared" si="299"/>
        <v>25.812500000002668</v>
      </c>
      <c r="K6223" s="26" t="e">
        <f t="shared" si="298"/>
        <v>#REF!</v>
      </c>
      <c r="L6223" s="75" t="e">
        <f t="shared" si="300"/>
        <v>#REF!</v>
      </c>
      <c r="O6223" s="13"/>
      <c r="P6223" s="74"/>
      <c r="Q6223" s="26"/>
      <c r="R6223" s="75"/>
    </row>
    <row r="6224" spans="7:18" x14ac:dyDescent="0.25">
      <c r="G6224" s="13"/>
      <c r="H6224" s="13"/>
      <c r="I6224" s="13">
        <v>619.60000000006505</v>
      </c>
      <c r="J6224" s="74">
        <f t="shared" si="299"/>
        <v>25.816666666669377</v>
      </c>
      <c r="K6224" s="26" t="e">
        <f t="shared" si="298"/>
        <v>#REF!</v>
      </c>
      <c r="L6224" s="75" t="e">
        <f t="shared" si="300"/>
        <v>#REF!</v>
      </c>
      <c r="O6224" s="13"/>
      <c r="P6224" s="74"/>
      <c r="Q6224" s="26"/>
      <c r="R6224" s="75"/>
    </row>
    <row r="6225" spans="7:18" x14ac:dyDescent="0.25">
      <c r="G6225" s="13"/>
      <c r="H6225" s="13"/>
      <c r="I6225" s="13">
        <v>619.70000000006496</v>
      </c>
      <c r="J6225" s="74">
        <f t="shared" si="299"/>
        <v>25.82083333333604</v>
      </c>
      <c r="K6225" s="26" t="e">
        <f t="shared" si="298"/>
        <v>#REF!</v>
      </c>
      <c r="L6225" s="75" t="e">
        <f t="shared" si="300"/>
        <v>#REF!</v>
      </c>
      <c r="O6225" s="13"/>
      <c r="P6225" s="74"/>
      <c r="Q6225" s="26"/>
      <c r="R6225" s="75"/>
    </row>
    <row r="6226" spans="7:18" x14ac:dyDescent="0.25">
      <c r="G6226" s="13"/>
      <c r="H6226" s="13"/>
      <c r="I6226" s="13">
        <v>619.80000000006498</v>
      </c>
      <c r="J6226" s="74">
        <f t="shared" si="299"/>
        <v>25.825000000002706</v>
      </c>
      <c r="K6226" s="26" t="e">
        <f t="shared" si="298"/>
        <v>#REF!</v>
      </c>
      <c r="L6226" s="75" t="e">
        <f t="shared" si="300"/>
        <v>#REF!</v>
      </c>
      <c r="O6226" s="13"/>
      <c r="P6226" s="74"/>
      <c r="Q6226" s="26"/>
      <c r="R6226" s="75"/>
    </row>
    <row r="6227" spans="7:18" x14ac:dyDescent="0.25">
      <c r="G6227" s="13"/>
      <c r="H6227" s="13"/>
      <c r="I6227" s="13">
        <v>619.90000000006501</v>
      </c>
      <c r="J6227" s="74">
        <f t="shared" si="299"/>
        <v>25.829166666669376</v>
      </c>
      <c r="K6227" s="26" t="e">
        <f t="shared" si="298"/>
        <v>#REF!</v>
      </c>
      <c r="L6227" s="75" t="e">
        <f t="shared" si="300"/>
        <v>#REF!</v>
      </c>
      <c r="O6227" s="13"/>
      <c r="P6227" s="74"/>
      <c r="Q6227" s="26"/>
      <c r="R6227" s="75"/>
    </row>
    <row r="6228" spans="7:18" x14ac:dyDescent="0.25">
      <c r="G6228" s="13"/>
      <c r="H6228" s="13"/>
      <c r="I6228" s="13">
        <v>620.00000000006503</v>
      </c>
      <c r="J6228" s="74">
        <f t="shared" si="299"/>
        <v>25.833333333336043</v>
      </c>
      <c r="K6228" s="26" t="e">
        <f t="shared" si="298"/>
        <v>#REF!</v>
      </c>
      <c r="L6228" s="75" t="e">
        <f t="shared" si="300"/>
        <v>#REF!</v>
      </c>
      <c r="O6228" s="13"/>
      <c r="P6228" s="74"/>
      <c r="Q6228" s="26"/>
      <c r="R6228" s="75"/>
    </row>
    <row r="6229" spans="7:18" x14ac:dyDescent="0.25">
      <c r="G6229" s="13"/>
      <c r="H6229" s="13"/>
      <c r="I6229" s="13">
        <v>620.10000000006505</v>
      </c>
      <c r="J6229" s="74">
        <f t="shared" si="299"/>
        <v>25.837500000002709</v>
      </c>
      <c r="K6229" s="26" t="e">
        <f t="shared" si="298"/>
        <v>#REF!</v>
      </c>
      <c r="L6229" s="75" t="e">
        <f t="shared" si="300"/>
        <v>#REF!</v>
      </c>
      <c r="O6229" s="13"/>
      <c r="P6229" s="74"/>
      <c r="Q6229" s="26"/>
      <c r="R6229" s="75"/>
    </row>
    <row r="6230" spans="7:18" x14ac:dyDescent="0.25">
      <c r="G6230" s="13"/>
      <c r="H6230" s="13"/>
      <c r="I6230" s="13">
        <v>620.20000000006496</v>
      </c>
      <c r="J6230" s="74">
        <f t="shared" si="299"/>
        <v>25.841666666669372</v>
      </c>
      <c r="K6230" s="26" t="e">
        <f t="shared" si="298"/>
        <v>#REF!</v>
      </c>
      <c r="L6230" s="75" t="e">
        <f t="shared" si="300"/>
        <v>#REF!</v>
      </c>
      <c r="O6230" s="13"/>
      <c r="P6230" s="74"/>
      <c r="Q6230" s="26"/>
      <c r="R6230" s="75"/>
    </row>
    <row r="6231" spans="7:18" x14ac:dyDescent="0.25">
      <c r="G6231" s="13"/>
      <c r="H6231" s="13"/>
      <c r="I6231" s="13">
        <v>620.30000000006498</v>
      </c>
      <c r="J6231" s="74">
        <f t="shared" si="299"/>
        <v>25.845833333336042</v>
      </c>
      <c r="K6231" s="26" t="e">
        <f t="shared" si="298"/>
        <v>#REF!</v>
      </c>
      <c r="L6231" s="75" t="e">
        <f t="shared" si="300"/>
        <v>#REF!</v>
      </c>
      <c r="O6231" s="13"/>
      <c r="P6231" s="74"/>
      <c r="Q6231" s="26"/>
      <c r="R6231" s="75"/>
    </row>
    <row r="6232" spans="7:18" x14ac:dyDescent="0.25">
      <c r="G6232" s="13"/>
      <c r="H6232" s="13"/>
      <c r="I6232" s="13">
        <v>620.40000000006501</v>
      </c>
      <c r="J6232" s="74">
        <f t="shared" si="299"/>
        <v>25.850000000002709</v>
      </c>
      <c r="K6232" s="26" t="e">
        <f t="shared" si="298"/>
        <v>#REF!</v>
      </c>
      <c r="L6232" s="75" t="e">
        <f t="shared" si="300"/>
        <v>#REF!</v>
      </c>
      <c r="O6232" s="13"/>
      <c r="P6232" s="74"/>
      <c r="Q6232" s="26"/>
      <c r="R6232" s="75"/>
    </row>
    <row r="6233" spans="7:18" x14ac:dyDescent="0.25">
      <c r="G6233" s="13"/>
      <c r="H6233" s="13"/>
      <c r="I6233" s="13">
        <v>620.50000000006503</v>
      </c>
      <c r="J6233" s="74">
        <f t="shared" si="299"/>
        <v>25.854166666669375</v>
      </c>
      <c r="K6233" s="26" t="e">
        <f t="shared" si="298"/>
        <v>#REF!</v>
      </c>
      <c r="L6233" s="75" t="e">
        <f t="shared" si="300"/>
        <v>#REF!</v>
      </c>
      <c r="O6233" s="13"/>
      <c r="P6233" s="74"/>
      <c r="Q6233" s="26"/>
      <c r="R6233" s="75"/>
    </row>
    <row r="6234" spans="7:18" x14ac:dyDescent="0.25">
      <c r="G6234" s="13"/>
      <c r="H6234" s="13"/>
      <c r="I6234" s="13">
        <v>620.60000000006505</v>
      </c>
      <c r="J6234" s="74">
        <f t="shared" si="299"/>
        <v>25.858333333336045</v>
      </c>
      <c r="K6234" s="26" t="e">
        <f t="shared" si="298"/>
        <v>#REF!</v>
      </c>
      <c r="L6234" s="75" t="e">
        <f t="shared" si="300"/>
        <v>#REF!</v>
      </c>
      <c r="O6234" s="13"/>
      <c r="P6234" s="74"/>
      <c r="Q6234" s="26"/>
      <c r="R6234" s="75"/>
    </row>
    <row r="6235" spans="7:18" x14ac:dyDescent="0.25">
      <c r="G6235" s="13"/>
      <c r="H6235" s="13"/>
      <c r="I6235" s="13">
        <v>620.70000000006496</v>
      </c>
      <c r="J6235" s="74">
        <f t="shared" si="299"/>
        <v>25.862500000002708</v>
      </c>
      <c r="K6235" s="26" t="e">
        <f t="shared" si="298"/>
        <v>#REF!</v>
      </c>
      <c r="L6235" s="75" t="e">
        <f t="shared" si="300"/>
        <v>#REF!</v>
      </c>
      <c r="O6235" s="13"/>
      <c r="P6235" s="74"/>
      <c r="Q6235" s="26"/>
      <c r="R6235" s="75"/>
    </row>
    <row r="6236" spans="7:18" x14ac:dyDescent="0.25">
      <c r="G6236" s="13"/>
      <c r="H6236" s="13"/>
      <c r="I6236" s="13">
        <v>620.80000000006498</v>
      </c>
      <c r="J6236" s="74">
        <f t="shared" si="299"/>
        <v>25.866666666669374</v>
      </c>
      <c r="K6236" s="26" t="e">
        <f t="shared" ref="K6236:K6299" si="301">100%-EXP(-I6236/24*$B$10)</f>
        <v>#REF!</v>
      </c>
      <c r="L6236" s="75" t="e">
        <f t="shared" si="300"/>
        <v>#REF!</v>
      </c>
      <c r="O6236" s="13"/>
      <c r="P6236" s="74"/>
      <c r="Q6236" s="26"/>
      <c r="R6236" s="75"/>
    </row>
    <row r="6237" spans="7:18" x14ac:dyDescent="0.25">
      <c r="G6237" s="13"/>
      <c r="H6237" s="13"/>
      <c r="I6237" s="13">
        <v>620.90000000006501</v>
      </c>
      <c r="J6237" s="74">
        <f t="shared" si="299"/>
        <v>25.870833333336041</v>
      </c>
      <c r="K6237" s="26" t="e">
        <f t="shared" si="301"/>
        <v>#REF!</v>
      </c>
      <c r="L6237" s="75" t="e">
        <f t="shared" si="300"/>
        <v>#REF!</v>
      </c>
      <c r="O6237" s="13"/>
      <c r="P6237" s="74"/>
      <c r="Q6237" s="26"/>
      <c r="R6237" s="75"/>
    </row>
    <row r="6238" spans="7:18" x14ac:dyDescent="0.25">
      <c r="G6238" s="13"/>
      <c r="H6238" s="13"/>
      <c r="I6238" s="13">
        <v>621.00000000006503</v>
      </c>
      <c r="J6238" s="74">
        <f t="shared" si="299"/>
        <v>25.875000000002711</v>
      </c>
      <c r="K6238" s="26" t="e">
        <f t="shared" si="301"/>
        <v>#REF!</v>
      </c>
      <c r="L6238" s="75" t="e">
        <f t="shared" si="300"/>
        <v>#REF!</v>
      </c>
      <c r="O6238" s="13"/>
      <c r="P6238" s="74"/>
      <c r="Q6238" s="26"/>
      <c r="R6238" s="75"/>
    </row>
    <row r="6239" spans="7:18" x14ac:dyDescent="0.25">
      <c r="G6239" s="13"/>
      <c r="H6239" s="13"/>
      <c r="I6239" s="13">
        <v>621.10000000006505</v>
      </c>
      <c r="J6239" s="74">
        <f t="shared" si="299"/>
        <v>25.879166666669377</v>
      </c>
      <c r="K6239" s="26" t="e">
        <f t="shared" si="301"/>
        <v>#REF!</v>
      </c>
      <c r="L6239" s="75" t="e">
        <f t="shared" si="300"/>
        <v>#REF!</v>
      </c>
      <c r="O6239" s="13"/>
      <c r="P6239" s="74"/>
      <c r="Q6239" s="26"/>
      <c r="R6239" s="75"/>
    </row>
    <row r="6240" spans="7:18" x14ac:dyDescent="0.25">
      <c r="G6240" s="13"/>
      <c r="H6240" s="13"/>
      <c r="I6240" s="13">
        <v>621.20000000006496</v>
      </c>
      <c r="J6240" s="74">
        <f t="shared" si="299"/>
        <v>25.88333333333604</v>
      </c>
      <c r="K6240" s="26" t="e">
        <f t="shared" si="301"/>
        <v>#REF!</v>
      </c>
      <c r="L6240" s="75" t="e">
        <f t="shared" si="300"/>
        <v>#REF!</v>
      </c>
      <c r="O6240" s="13"/>
      <c r="P6240" s="74"/>
      <c r="Q6240" s="26"/>
      <c r="R6240" s="75"/>
    </row>
    <row r="6241" spans="7:18" x14ac:dyDescent="0.25">
      <c r="G6241" s="13"/>
      <c r="H6241" s="13"/>
      <c r="I6241" s="13">
        <v>621.30000000006498</v>
      </c>
      <c r="J6241" s="74">
        <f t="shared" si="299"/>
        <v>25.887500000002706</v>
      </c>
      <c r="K6241" s="26" t="e">
        <f t="shared" si="301"/>
        <v>#REF!</v>
      </c>
      <c r="L6241" s="75" t="e">
        <f t="shared" si="300"/>
        <v>#REF!</v>
      </c>
      <c r="O6241" s="13"/>
      <c r="P6241" s="74"/>
      <c r="Q6241" s="26"/>
      <c r="R6241" s="75"/>
    </row>
    <row r="6242" spans="7:18" x14ac:dyDescent="0.25">
      <c r="G6242" s="13"/>
      <c r="H6242" s="13"/>
      <c r="I6242" s="13">
        <v>621.40000000006501</v>
      </c>
      <c r="J6242" s="74">
        <f t="shared" si="299"/>
        <v>25.891666666669376</v>
      </c>
      <c r="K6242" s="26" t="e">
        <f t="shared" si="301"/>
        <v>#REF!</v>
      </c>
      <c r="L6242" s="75" t="e">
        <f t="shared" si="300"/>
        <v>#REF!</v>
      </c>
      <c r="O6242" s="13"/>
      <c r="P6242" s="74"/>
      <c r="Q6242" s="26"/>
      <c r="R6242" s="75"/>
    </row>
    <row r="6243" spans="7:18" x14ac:dyDescent="0.25">
      <c r="G6243" s="13"/>
      <c r="H6243" s="13"/>
      <c r="I6243" s="13">
        <v>621.50000000006503</v>
      </c>
      <c r="J6243" s="74">
        <f t="shared" si="299"/>
        <v>25.895833333336043</v>
      </c>
      <c r="K6243" s="26" t="e">
        <f t="shared" si="301"/>
        <v>#REF!</v>
      </c>
      <c r="L6243" s="75" t="e">
        <f t="shared" si="300"/>
        <v>#REF!</v>
      </c>
      <c r="O6243" s="13"/>
      <c r="P6243" s="74"/>
      <c r="Q6243" s="26"/>
      <c r="R6243" s="75"/>
    </row>
    <row r="6244" spans="7:18" x14ac:dyDescent="0.25">
      <c r="G6244" s="13"/>
      <c r="H6244" s="13"/>
      <c r="I6244" s="13">
        <v>621.60000000006505</v>
      </c>
      <c r="J6244" s="74">
        <f t="shared" si="299"/>
        <v>25.900000000002709</v>
      </c>
      <c r="K6244" s="26" t="e">
        <f t="shared" si="301"/>
        <v>#REF!</v>
      </c>
      <c r="L6244" s="75" t="e">
        <f t="shared" si="300"/>
        <v>#REF!</v>
      </c>
      <c r="O6244" s="13"/>
      <c r="P6244" s="74"/>
      <c r="Q6244" s="26"/>
      <c r="R6244" s="75"/>
    </row>
    <row r="6245" spans="7:18" x14ac:dyDescent="0.25">
      <c r="G6245" s="13"/>
      <c r="H6245" s="13"/>
      <c r="I6245" s="13">
        <v>621.70000000006496</v>
      </c>
      <c r="J6245" s="74">
        <f t="shared" si="299"/>
        <v>25.904166666669372</v>
      </c>
      <c r="K6245" s="26" t="e">
        <f t="shared" si="301"/>
        <v>#REF!</v>
      </c>
      <c r="L6245" s="75" t="e">
        <f t="shared" si="300"/>
        <v>#REF!</v>
      </c>
      <c r="O6245" s="13"/>
      <c r="P6245" s="74"/>
      <c r="Q6245" s="26"/>
      <c r="R6245" s="75"/>
    </row>
    <row r="6246" spans="7:18" x14ac:dyDescent="0.25">
      <c r="G6246" s="13"/>
      <c r="H6246" s="13"/>
      <c r="I6246" s="13">
        <v>621.80000000006498</v>
      </c>
      <c r="J6246" s="74">
        <f t="shared" si="299"/>
        <v>25.908333333336042</v>
      </c>
      <c r="K6246" s="26" t="e">
        <f t="shared" si="301"/>
        <v>#REF!</v>
      </c>
      <c r="L6246" s="75" t="e">
        <f t="shared" si="300"/>
        <v>#REF!</v>
      </c>
      <c r="O6246" s="13"/>
      <c r="P6246" s="74"/>
      <c r="Q6246" s="26"/>
      <c r="R6246" s="75"/>
    </row>
    <row r="6247" spans="7:18" x14ac:dyDescent="0.25">
      <c r="G6247" s="13"/>
      <c r="H6247" s="13"/>
      <c r="I6247" s="13">
        <v>621.90000000006501</v>
      </c>
      <c r="J6247" s="74">
        <f t="shared" si="299"/>
        <v>25.912500000002709</v>
      </c>
      <c r="K6247" s="26" t="e">
        <f t="shared" si="301"/>
        <v>#REF!</v>
      </c>
      <c r="L6247" s="75" t="e">
        <f t="shared" si="300"/>
        <v>#REF!</v>
      </c>
      <c r="O6247" s="13"/>
      <c r="P6247" s="74"/>
      <c r="Q6247" s="26"/>
      <c r="R6247" s="75"/>
    </row>
    <row r="6248" spans="7:18" x14ac:dyDescent="0.25">
      <c r="G6248" s="13"/>
      <c r="H6248" s="13"/>
      <c r="I6248" s="13">
        <v>622.00000000006503</v>
      </c>
      <c r="J6248" s="74">
        <f t="shared" si="299"/>
        <v>25.916666666669375</v>
      </c>
      <c r="K6248" s="26" t="e">
        <f t="shared" si="301"/>
        <v>#REF!</v>
      </c>
      <c r="L6248" s="75" t="e">
        <f t="shared" si="300"/>
        <v>#REF!</v>
      </c>
      <c r="O6248" s="13"/>
      <c r="P6248" s="74"/>
      <c r="Q6248" s="26"/>
      <c r="R6248" s="75"/>
    </row>
    <row r="6249" spans="7:18" x14ac:dyDescent="0.25">
      <c r="G6249" s="13"/>
      <c r="H6249" s="13"/>
      <c r="I6249" s="13">
        <v>622.10000000006505</v>
      </c>
      <c r="J6249" s="74">
        <f t="shared" si="299"/>
        <v>25.920833333336045</v>
      </c>
      <c r="K6249" s="26" t="e">
        <f t="shared" si="301"/>
        <v>#REF!</v>
      </c>
      <c r="L6249" s="75" t="e">
        <f t="shared" si="300"/>
        <v>#REF!</v>
      </c>
      <c r="O6249" s="13"/>
      <c r="P6249" s="74"/>
      <c r="Q6249" s="26"/>
      <c r="R6249" s="75"/>
    </row>
    <row r="6250" spans="7:18" x14ac:dyDescent="0.25">
      <c r="G6250" s="13"/>
      <c r="H6250" s="13"/>
      <c r="I6250" s="13">
        <v>622.20000000006496</v>
      </c>
      <c r="J6250" s="74">
        <f t="shared" si="299"/>
        <v>25.925000000002708</v>
      </c>
      <c r="K6250" s="26" t="e">
        <f t="shared" si="301"/>
        <v>#REF!</v>
      </c>
      <c r="L6250" s="75" t="e">
        <f t="shared" si="300"/>
        <v>#REF!</v>
      </c>
      <c r="O6250" s="13"/>
      <c r="P6250" s="74"/>
      <c r="Q6250" s="26"/>
      <c r="R6250" s="75"/>
    </row>
    <row r="6251" spans="7:18" x14ac:dyDescent="0.25">
      <c r="G6251" s="13"/>
      <c r="H6251" s="13"/>
      <c r="I6251" s="13">
        <v>622.30000000006498</v>
      </c>
      <c r="J6251" s="74">
        <f t="shared" si="299"/>
        <v>25.929166666669374</v>
      </c>
      <c r="K6251" s="26" t="e">
        <f t="shared" si="301"/>
        <v>#REF!</v>
      </c>
      <c r="L6251" s="75" t="e">
        <f t="shared" si="300"/>
        <v>#REF!</v>
      </c>
      <c r="O6251" s="13"/>
      <c r="P6251" s="74"/>
      <c r="Q6251" s="26"/>
      <c r="R6251" s="75"/>
    </row>
    <row r="6252" spans="7:18" x14ac:dyDescent="0.25">
      <c r="G6252" s="13"/>
      <c r="H6252" s="13"/>
      <c r="I6252" s="13">
        <v>622.40000000006501</v>
      </c>
      <c r="J6252" s="74">
        <f t="shared" si="299"/>
        <v>25.933333333336041</v>
      </c>
      <c r="K6252" s="26" t="e">
        <f t="shared" si="301"/>
        <v>#REF!</v>
      </c>
      <c r="L6252" s="75" t="e">
        <f t="shared" si="300"/>
        <v>#REF!</v>
      </c>
      <c r="O6252" s="13"/>
      <c r="P6252" s="74"/>
      <c r="Q6252" s="26"/>
      <c r="R6252" s="75"/>
    </row>
    <row r="6253" spans="7:18" x14ac:dyDescent="0.25">
      <c r="G6253" s="13"/>
      <c r="H6253" s="13"/>
      <c r="I6253" s="13">
        <v>622.50000000006503</v>
      </c>
      <c r="J6253" s="74">
        <f t="shared" si="299"/>
        <v>25.937500000002711</v>
      </c>
      <c r="K6253" s="26" t="e">
        <f t="shared" si="301"/>
        <v>#REF!</v>
      </c>
      <c r="L6253" s="75" t="e">
        <f t="shared" si="300"/>
        <v>#REF!</v>
      </c>
      <c r="O6253" s="13"/>
      <c r="P6253" s="74"/>
      <c r="Q6253" s="26"/>
      <c r="R6253" s="75"/>
    </row>
    <row r="6254" spans="7:18" x14ac:dyDescent="0.25">
      <c r="G6254" s="13"/>
      <c r="H6254" s="13"/>
      <c r="I6254" s="13">
        <v>622.60000000006505</v>
      </c>
      <c r="J6254" s="74">
        <f t="shared" si="299"/>
        <v>25.941666666669377</v>
      </c>
      <c r="K6254" s="26" t="e">
        <f t="shared" si="301"/>
        <v>#REF!</v>
      </c>
      <c r="L6254" s="75" t="e">
        <f t="shared" si="300"/>
        <v>#REF!</v>
      </c>
      <c r="O6254" s="13"/>
      <c r="P6254" s="74"/>
      <c r="Q6254" s="26"/>
      <c r="R6254" s="75"/>
    </row>
    <row r="6255" spans="7:18" x14ac:dyDescent="0.25">
      <c r="G6255" s="13"/>
      <c r="H6255" s="13"/>
      <c r="I6255" s="13">
        <v>622.70000000006496</v>
      </c>
      <c r="J6255" s="74">
        <f t="shared" si="299"/>
        <v>25.94583333333604</v>
      </c>
      <c r="K6255" s="26" t="e">
        <f t="shared" si="301"/>
        <v>#REF!</v>
      </c>
      <c r="L6255" s="75" t="e">
        <f t="shared" si="300"/>
        <v>#REF!</v>
      </c>
      <c r="O6255" s="13"/>
      <c r="P6255" s="74"/>
      <c r="Q6255" s="26"/>
      <c r="R6255" s="75"/>
    </row>
    <row r="6256" spans="7:18" x14ac:dyDescent="0.25">
      <c r="G6256" s="13"/>
      <c r="H6256" s="13"/>
      <c r="I6256" s="13">
        <v>622.80000000006498</v>
      </c>
      <c r="J6256" s="74">
        <f t="shared" si="299"/>
        <v>25.950000000002706</v>
      </c>
      <c r="K6256" s="26" t="e">
        <f t="shared" si="301"/>
        <v>#REF!</v>
      </c>
      <c r="L6256" s="75" t="e">
        <f t="shared" si="300"/>
        <v>#REF!</v>
      </c>
      <c r="O6256" s="13"/>
      <c r="P6256" s="74"/>
      <c r="Q6256" s="26"/>
      <c r="R6256" s="75"/>
    </row>
    <row r="6257" spans="7:18" x14ac:dyDescent="0.25">
      <c r="G6257" s="13"/>
      <c r="H6257" s="13"/>
      <c r="I6257" s="13">
        <v>622.90000000006501</v>
      </c>
      <c r="J6257" s="74">
        <f t="shared" si="299"/>
        <v>25.954166666669376</v>
      </c>
      <c r="K6257" s="26" t="e">
        <f t="shared" si="301"/>
        <v>#REF!</v>
      </c>
      <c r="L6257" s="75" t="e">
        <f t="shared" si="300"/>
        <v>#REF!</v>
      </c>
      <c r="O6257" s="13"/>
      <c r="P6257" s="74"/>
      <c r="Q6257" s="26"/>
      <c r="R6257" s="75"/>
    </row>
    <row r="6258" spans="7:18" x14ac:dyDescent="0.25">
      <c r="G6258" s="13"/>
      <c r="H6258" s="13"/>
      <c r="I6258" s="13">
        <v>623.00000000006503</v>
      </c>
      <c r="J6258" s="74">
        <f t="shared" si="299"/>
        <v>25.958333333336043</v>
      </c>
      <c r="K6258" s="26" t="e">
        <f t="shared" si="301"/>
        <v>#REF!</v>
      </c>
      <c r="L6258" s="75" t="e">
        <f t="shared" si="300"/>
        <v>#REF!</v>
      </c>
      <c r="O6258" s="13"/>
      <c r="P6258" s="74"/>
      <c r="Q6258" s="26"/>
      <c r="R6258" s="75"/>
    </row>
    <row r="6259" spans="7:18" x14ac:dyDescent="0.25">
      <c r="G6259" s="13"/>
      <c r="H6259" s="13"/>
      <c r="I6259" s="13">
        <v>623.10000000006505</v>
      </c>
      <c r="J6259" s="74">
        <f t="shared" si="299"/>
        <v>25.962500000002709</v>
      </c>
      <c r="K6259" s="26" t="e">
        <f t="shared" si="301"/>
        <v>#REF!</v>
      </c>
      <c r="L6259" s="75" t="e">
        <f t="shared" si="300"/>
        <v>#REF!</v>
      </c>
      <c r="O6259" s="13"/>
      <c r="P6259" s="74"/>
      <c r="Q6259" s="26"/>
      <c r="R6259" s="75"/>
    </row>
    <row r="6260" spans="7:18" x14ac:dyDescent="0.25">
      <c r="G6260" s="13"/>
      <c r="H6260" s="13"/>
      <c r="I6260" s="13">
        <v>623.20000000006496</v>
      </c>
      <c r="J6260" s="74">
        <f t="shared" si="299"/>
        <v>25.966666666669372</v>
      </c>
      <c r="K6260" s="26" t="e">
        <f t="shared" si="301"/>
        <v>#REF!</v>
      </c>
      <c r="L6260" s="75" t="e">
        <f t="shared" si="300"/>
        <v>#REF!</v>
      </c>
      <c r="O6260" s="13"/>
      <c r="P6260" s="74"/>
      <c r="Q6260" s="26"/>
      <c r="R6260" s="75"/>
    </row>
    <row r="6261" spans="7:18" x14ac:dyDescent="0.25">
      <c r="G6261" s="13"/>
      <c r="H6261" s="13"/>
      <c r="I6261" s="13">
        <v>623.30000000006498</v>
      </c>
      <c r="J6261" s="74">
        <f t="shared" si="299"/>
        <v>25.970833333336042</v>
      </c>
      <c r="K6261" s="26" t="e">
        <f t="shared" si="301"/>
        <v>#REF!</v>
      </c>
      <c r="L6261" s="75" t="e">
        <f t="shared" si="300"/>
        <v>#REF!</v>
      </c>
      <c r="O6261" s="13"/>
      <c r="P6261" s="74"/>
      <c r="Q6261" s="26"/>
      <c r="R6261" s="75"/>
    </row>
    <row r="6262" spans="7:18" x14ac:dyDescent="0.25">
      <c r="G6262" s="13"/>
      <c r="H6262" s="13"/>
      <c r="I6262" s="13">
        <v>623.40000000006501</v>
      </c>
      <c r="J6262" s="74">
        <f t="shared" si="299"/>
        <v>25.975000000002709</v>
      </c>
      <c r="K6262" s="26" t="e">
        <f t="shared" si="301"/>
        <v>#REF!</v>
      </c>
      <c r="L6262" s="75" t="e">
        <f t="shared" si="300"/>
        <v>#REF!</v>
      </c>
      <c r="O6262" s="13"/>
      <c r="P6262" s="74"/>
      <c r="Q6262" s="26"/>
      <c r="R6262" s="75"/>
    </row>
    <row r="6263" spans="7:18" x14ac:dyDescent="0.25">
      <c r="G6263" s="13"/>
      <c r="H6263" s="13"/>
      <c r="I6263" s="13">
        <v>623.50000000006503</v>
      </c>
      <c r="J6263" s="74">
        <f t="shared" si="299"/>
        <v>25.979166666669375</v>
      </c>
      <c r="K6263" s="26" t="e">
        <f t="shared" si="301"/>
        <v>#REF!</v>
      </c>
      <c r="L6263" s="75" t="e">
        <f t="shared" si="300"/>
        <v>#REF!</v>
      </c>
      <c r="O6263" s="13"/>
      <c r="P6263" s="74"/>
      <c r="Q6263" s="26"/>
      <c r="R6263" s="75"/>
    </row>
    <row r="6264" spans="7:18" x14ac:dyDescent="0.25">
      <c r="G6264" s="13"/>
      <c r="H6264" s="13"/>
      <c r="I6264" s="13">
        <v>623.60000000006505</v>
      </c>
      <c r="J6264" s="74">
        <f t="shared" si="299"/>
        <v>25.983333333336045</v>
      </c>
      <c r="K6264" s="26" t="e">
        <f t="shared" si="301"/>
        <v>#REF!</v>
      </c>
      <c r="L6264" s="75" t="e">
        <f t="shared" si="300"/>
        <v>#REF!</v>
      </c>
      <c r="O6264" s="13"/>
      <c r="P6264" s="74"/>
      <c r="Q6264" s="26"/>
      <c r="R6264" s="75"/>
    </row>
    <row r="6265" spans="7:18" x14ac:dyDescent="0.25">
      <c r="G6265" s="13"/>
      <c r="H6265" s="13"/>
      <c r="I6265" s="13">
        <v>623.70000000006496</v>
      </c>
      <c r="J6265" s="74">
        <f t="shared" si="299"/>
        <v>25.987500000002708</v>
      </c>
      <c r="K6265" s="26" t="e">
        <f t="shared" si="301"/>
        <v>#REF!</v>
      </c>
      <c r="L6265" s="75" t="e">
        <f t="shared" si="300"/>
        <v>#REF!</v>
      </c>
      <c r="O6265" s="13"/>
      <c r="P6265" s="74"/>
      <c r="Q6265" s="26"/>
      <c r="R6265" s="75"/>
    </row>
    <row r="6266" spans="7:18" x14ac:dyDescent="0.25">
      <c r="G6266" s="13"/>
      <c r="H6266" s="13"/>
      <c r="I6266" s="13">
        <v>623.80000000006498</v>
      </c>
      <c r="J6266" s="74">
        <f t="shared" si="299"/>
        <v>25.991666666669374</v>
      </c>
      <c r="K6266" s="26" t="e">
        <f t="shared" si="301"/>
        <v>#REF!</v>
      </c>
      <c r="L6266" s="75" t="e">
        <f t="shared" si="300"/>
        <v>#REF!</v>
      </c>
      <c r="O6266" s="13"/>
      <c r="P6266" s="74"/>
      <c r="Q6266" s="26"/>
      <c r="R6266" s="75"/>
    </row>
    <row r="6267" spans="7:18" x14ac:dyDescent="0.25">
      <c r="G6267" s="13"/>
      <c r="H6267" s="13"/>
      <c r="I6267" s="13">
        <v>623.90000000006501</v>
      </c>
      <c r="J6267" s="74">
        <f t="shared" si="299"/>
        <v>25.995833333336041</v>
      </c>
      <c r="K6267" s="26" t="e">
        <f t="shared" si="301"/>
        <v>#REF!</v>
      </c>
      <c r="L6267" s="75" t="e">
        <f t="shared" si="300"/>
        <v>#REF!</v>
      </c>
      <c r="O6267" s="13"/>
      <c r="P6267" s="74"/>
      <c r="Q6267" s="26"/>
      <c r="R6267" s="75"/>
    </row>
    <row r="6268" spans="7:18" x14ac:dyDescent="0.25">
      <c r="G6268" s="13"/>
      <c r="H6268" s="13"/>
      <c r="I6268" s="13">
        <v>624.00000000006605</v>
      </c>
      <c r="J6268" s="74">
        <f t="shared" si="299"/>
        <v>26.000000000002753</v>
      </c>
      <c r="K6268" s="26" t="e">
        <f t="shared" si="301"/>
        <v>#REF!</v>
      </c>
      <c r="L6268" s="75" t="e">
        <f t="shared" si="300"/>
        <v>#REF!</v>
      </c>
      <c r="O6268" s="13"/>
      <c r="P6268" s="74"/>
      <c r="Q6268" s="26"/>
      <c r="R6268" s="75"/>
    </row>
    <row r="6269" spans="7:18" x14ac:dyDescent="0.25">
      <c r="G6269" s="13"/>
      <c r="H6269" s="13"/>
      <c r="I6269" s="13">
        <v>624.10000000006596</v>
      </c>
      <c r="J6269" s="74">
        <f t="shared" si="299"/>
        <v>26.004166666669416</v>
      </c>
      <c r="K6269" s="26" t="e">
        <f t="shared" si="301"/>
        <v>#REF!</v>
      </c>
      <c r="L6269" s="75" t="e">
        <f t="shared" si="300"/>
        <v>#REF!</v>
      </c>
      <c r="O6269" s="13"/>
      <c r="P6269" s="74"/>
      <c r="Q6269" s="26"/>
      <c r="R6269" s="75"/>
    </row>
    <row r="6270" spans="7:18" x14ac:dyDescent="0.25">
      <c r="G6270" s="13"/>
      <c r="H6270" s="13"/>
      <c r="I6270" s="13">
        <v>624.20000000006598</v>
      </c>
      <c r="J6270" s="74">
        <f t="shared" si="299"/>
        <v>26.008333333336083</v>
      </c>
      <c r="K6270" s="26" t="e">
        <f t="shared" si="301"/>
        <v>#REF!</v>
      </c>
      <c r="L6270" s="75" t="e">
        <f t="shared" si="300"/>
        <v>#REF!</v>
      </c>
      <c r="O6270" s="13"/>
      <c r="P6270" s="74"/>
      <c r="Q6270" s="26"/>
      <c r="R6270" s="75"/>
    </row>
    <row r="6271" spans="7:18" x14ac:dyDescent="0.25">
      <c r="G6271" s="13"/>
      <c r="H6271" s="13"/>
      <c r="I6271" s="13">
        <v>624.30000000006601</v>
      </c>
      <c r="J6271" s="74">
        <f t="shared" si="299"/>
        <v>26.012500000002749</v>
      </c>
      <c r="K6271" s="26" t="e">
        <f t="shared" si="301"/>
        <v>#REF!</v>
      </c>
      <c r="L6271" s="75" t="e">
        <f t="shared" si="300"/>
        <v>#REF!</v>
      </c>
      <c r="O6271" s="13"/>
      <c r="P6271" s="74"/>
      <c r="Q6271" s="26"/>
      <c r="R6271" s="75"/>
    </row>
    <row r="6272" spans="7:18" x14ac:dyDescent="0.25">
      <c r="G6272" s="13"/>
      <c r="H6272" s="13"/>
      <c r="I6272" s="13">
        <v>624.40000000006603</v>
      </c>
      <c r="J6272" s="74">
        <f t="shared" si="299"/>
        <v>26.016666666669419</v>
      </c>
      <c r="K6272" s="26" t="e">
        <f t="shared" si="301"/>
        <v>#REF!</v>
      </c>
      <c r="L6272" s="75" t="e">
        <f t="shared" si="300"/>
        <v>#REF!</v>
      </c>
      <c r="O6272" s="13"/>
      <c r="P6272" s="74"/>
      <c r="Q6272" s="26"/>
      <c r="R6272" s="75"/>
    </row>
    <row r="6273" spans="7:18" x14ac:dyDescent="0.25">
      <c r="G6273" s="13"/>
      <c r="H6273" s="13"/>
      <c r="I6273" s="13">
        <v>624.50000000006605</v>
      </c>
      <c r="J6273" s="74">
        <f t="shared" si="299"/>
        <v>26.020833333336086</v>
      </c>
      <c r="K6273" s="26" t="e">
        <f t="shared" si="301"/>
        <v>#REF!</v>
      </c>
      <c r="L6273" s="75" t="e">
        <f t="shared" si="300"/>
        <v>#REF!</v>
      </c>
      <c r="O6273" s="13"/>
      <c r="P6273" s="74"/>
      <c r="Q6273" s="26"/>
      <c r="R6273" s="75"/>
    </row>
    <row r="6274" spans="7:18" x14ac:dyDescent="0.25">
      <c r="G6274" s="13"/>
      <c r="H6274" s="13"/>
      <c r="I6274" s="13">
        <v>624.60000000006596</v>
      </c>
      <c r="J6274" s="74">
        <f t="shared" si="299"/>
        <v>26.025000000002748</v>
      </c>
      <c r="K6274" s="26" t="e">
        <f t="shared" si="301"/>
        <v>#REF!</v>
      </c>
      <c r="L6274" s="75" t="e">
        <f t="shared" si="300"/>
        <v>#REF!</v>
      </c>
      <c r="O6274" s="13"/>
      <c r="P6274" s="74"/>
      <c r="Q6274" s="26"/>
      <c r="R6274" s="75"/>
    </row>
    <row r="6275" spans="7:18" x14ac:dyDescent="0.25">
      <c r="G6275" s="13"/>
      <c r="H6275" s="13"/>
      <c r="I6275" s="13">
        <v>624.70000000006598</v>
      </c>
      <c r="J6275" s="74">
        <f t="shared" ref="J6275:J6338" si="302">I6275/24</f>
        <v>26.029166666669415</v>
      </c>
      <c r="K6275" s="26" t="e">
        <f t="shared" si="301"/>
        <v>#REF!</v>
      </c>
      <c r="L6275" s="75" t="e">
        <f t="shared" ref="L6275:L6338" si="303">K6275-K6274</f>
        <v>#REF!</v>
      </c>
      <c r="O6275" s="13"/>
      <c r="P6275" s="74"/>
      <c r="Q6275" s="26"/>
      <c r="R6275" s="75"/>
    </row>
    <row r="6276" spans="7:18" x14ac:dyDescent="0.25">
      <c r="G6276" s="13"/>
      <c r="H6276" s="13"/>
      <c r="I6276" s="13">
        <v>624.80000000006601</v>
      </c>
      <c r="J6276" s="74">
        <f t="shared" si="302"/>
        <v>26.033333333336085</v>
      </c>
      <c r="K6276" s="26" t="e">
        <f t="shared" si="301"/>
        <v>#REF!</v>
      </c>
      <c r="L6276" s="75" t="e">
        <f t="shared" si="303"/>
        <v>#REF!</v>
      </c>
      <c r="O6276" s="13"/>
      <c r="P6276" s="74"/>
      <c r="Q6276" s="26"/>
      <c r="R6276" s="75"/>
    </row>
    <row r="6277" spans="7:18" x14ac:dyDescent="0.25">
      <c r="G6277" s="13"/>
      <c r="H6277" s="13"/>
      <c r="I6277" s="13">
        <v>624.90000000006603</v>
      </c>
      <c r="J6277" s="74">
        <f t="shared" si="302"/>
        <v>26.037500000002751</v>
      </c>
      <c r="K6277" s="26" t="e">
        <f t="shared" si="301"/>
        <v>#REF!</v>
      </c>
      <c r="L6277" s="75" t="e">
        <f t="shared" si="303"/>
        <v>#REF!</v>
      </c>
      <c r="O6277" s="13"/>
      <c r="P6277" s="74"/>
      <c r="Q6277" s="26"/>
      <c r="R6277" s="75"/>
    </row>
    <row r="6278" spans="7:18" x14ac:dyDescent="0.25">
      <c r="G6278" s="13"/>
      <c r="H6278" s="13"/>
      <c r="I6278" s="13">
        <v>625.00000000006605</v>
      </c>
      <c r="J6278" s="74">
        <f t="shared" si="302"/>
        <v>26.041666666669418</v>
      </c>
      <c r="K6278" s="26" t="e">
        <f t="shared" si="301"/>
        <v>#REF!</v>
      </c>
      <c r="L6278" s="75" t="e">
        <f t="shared" si="303"/>
        <v>#REF!</v>
      </c>
      <c r="O6278" s="13"/>
      <c r="P6278" s="74"/>
      <c r="Q6278" s="26"/>
      <c r="R6278" s="75"/>
    </row>
    <row r="6279" spans="7:18" x14ac:dyDescent="0.25">
      <c r="G6279" s="13"/>
      <c r="H6279" s="13"/>
      <c r="I6279" s="13">
        <v>625.10000000006596</v>
      </c>
      <c r="J6279" s="74">
        <f t="shared" si="302"/>
        <v>26.045833333336081</v>
      </c>
      <c r="K6279" s="26" t="e">
        <f t="shared" si="301"/>
        <v>#REF!</v>
      </c>
      <c r="L6279" s="75" t="e">
        <f t="shared" si="303"/>
        <v>#REF!</v>
      </c>
      <c r="O6279" s="13"/>
      <c r="P6279" s="74"/>
      <c r="Q6279" s="26"/>
      <c r="R6279" s="75"/>
    </row>
    <row r="6280" spans="7:18" x14ac:dyDescent="0.25">
      <c r="G6280" s="13"/>
      <c r="H6280" s="13"/>
      <c r="I6280" s="13">
        <v>625.20000000006598</v>
      </c>
      <c r="J6280" s="74">
        <f t="shared" si="302"/>
        <v>26.050000000002751</v>
      </c>
      <c r="K6280" s="26" t="e">
        <f t="shared" si="301"/>
        <v>#REF!</v>
      </c>
      <c r="L6280" s="75" t="e">
        <f t="shared" si="303"/>
        <v>#REF!</v>
      </c>
      <c r="O6280" s="13"/>
      <c r="P6280" s="74"/>
      <c r="Q6280" s="26"/>
      <c r="R6280" s="75"/>
    </row>
    <row r="6281" spans="7:18" x14ac:dyDescent="0.25">
      <c r="G6281" s="13"/>
      <c r="H6281" s="13"/>
      <c r="I6281" s="13">
        <v>625.30000000006601</v>
      </c>
      <c r="J6281" s="74">
        <f t="shared" si="302"/>
        <v>26.054166666669417</v>
      </c>
      <c r="K6281" s="26" t="e">
        <f t="shared" si="301"/>
        <v>#REF!</v>
      </c>
      <c r="L6281" s="75" t="e">
        <f t="shared" si="303"/>
        <v>#REF!</v>
      </c>
      <c r="O6281" s="13"/>
      <c r="P6281" s="74"/>
      <c r="Q6281" s="26"/>
      <c r="R6281" s="75"/>
    </row>
    <row r="6282" spans="7:18" x14ac:dyDescent="0.25">
      <c r="G6282" s="13"/>
      <c r="H6282" s="13"/>
      <c r="I6282" s="13">
        <v>625.40000000006603</v>
      </c>
      <c r="J6282" s="74">
        <f t="shared" si="302"/>
        <v>26.058333333336083</v>
      </c>
      <c r="K6282" s="26" t="e">
        <f t="shared" si="301"/>
        <v>#REF!</v>
      </c>
      <c r="L6282" s="75" t="e">
        <f t="shared" si="303"/>
        <v>#REF!</v>
      </c>
      <c r="O6282" s="13"/>
      <c r="P6282" s="74"/>
      <c r="Q6282" s="26"/>
      <c r="R6282" s="75"/>
    </row>
    <row r="6283" spans="7:18" x14ac:dyDescent="0.25">
      <c r="G6283" s="13"/>
      <c r="H6283" s="13"/>
      <c r="I6283" s="13">
        <v>625.50000000006605</v>
      </c>
      <c r="J6283" s="74">
        <f t="shared" si="302"/>
        <v>26.062500000002753</v>
      </c>
      <c r="K6283" s="26" t="e">
        <f t="shared" si="301"/>
        <v>#REF!</v>
      </c>
      <c r="L6283" s="75" t="e">
        <f t="shared" si="303"/>
        <v>#REF!</v>
      </c>
      <c r="O6283" s="13"/>
      <c r="P6283" s="74"/>
      <c r="Q6283" s="26"/>
      <c r="R6283" s="75"/>
    </row>
    <row r="6284" spans="7:18" x14ac:dyDescent="0.25">
      <c r="G6284" s="13"/>
      <c r="H6284" s="13"/>
      <c r="I6284" s="13">
        <v>625.60000000006596</v>
      </c>
      <c r="J6284" s="74">
        <f t="shared" si="302"/>
        <v>26.066666666669416</v>
      </c>
      <c r="K6284" s="26" t="e">
        <f t="shared" si="301"/>
        <v>#REF!</v>
      </c>
      <c r="L6284" s="75" t="e">
        <f t="shared" si="303"/>
        <v>#REF!</v>
      </c>
      <c r="O6284" s="13"/>
      <c r="P6284" s="74"/>
      <c r="Q6284" s="26"/>
      <c r="R6284" s="75"/>
    </row>
    <row r="6285" spans="7:18" x14ac:dyDescent="0.25">
      <c r="G6285" s="13"/>
      <c r="H6285" s="13"/>
      <c r="I6285" s="13">
        <v>625.70000000006598</v>
      </c>
      <c r="J6285" s="74">
        <f t="shared" si="302"/>
        <v>26.070833333336083</v>
      </c>
      <c r="K6285" s="26" t="e">
        <f t="shared" si="301"/>
        <v>#REF!</v>
      </c>
      <c r="L6285" s="75" t="e">
        <f t="shared" si="303"/>
        <v>#REF!</v>
      </c>
      <c r="O6285" s="13"/>
      <c r="P6285" s="74"/>
      <c r="Q6285" s="26"/>
      <c r="R6285" s="75"/>
    </row>
    <row r="6286" spans="7:18" x14ac:dyDescent="0.25">
      <c r="G6286" s="13"/>
      <c r="H6286" s="13"/>
      <c r="I6286" s="13">
        <v>625.80000000006601</v>
      </c>
      <c r="J6286" s="74">
        <f t="shared" si="302"/>
        <v>26.075000000002749</v>
      </c>
      <c r="K6286" s="26" t="e">
        <f t="shared" si="301"/>
        <v>#REF!</v>
      </c>
      <c r="L6286" s="75" t="e">
        <f t="shared" si="303"/>
        <v>#REF!</v>
      </c>
      <c r="O6286" s="13"/>
      <c r="P6286" s="74"/>
      <c r="Q6286" s="26"/>
      <c r="R6286" s="75"/>
    </row>
    <row r="6287" spans="7:18" x14ac:dyDescent="0.25">
      <c r="G6287" s="13"/>
      <c r="H6287" s="13"/>
      <c r="I6287" s="13">
        <v>625.90000000006603</v>
      </c>
      <c r="J6287" s="74">
        <f t="shared" si="302"/>
        <v>26.079166666669419</v>
      </c>
      <c r="K6287" s="26" t="e">
        <f t="shared" si="301"/>
        <v>#REF!</v>
      </c>
      <c r="L6287" s="75" t="e">
        <f t="shared" si="303"/>
        <v>#REF!</v>
      </c>
      <c r="O6287" s="13"/>
      <c r="P6287" s="74"/>
      <c r="Q6287" s="26"/>
      <c r="R6287" s="75"/>
    </row>
    <row r="6288" spans="7:18" x14ac:dyDescent="0.25">
      <c r="G6288" s="13"/>
      <c r="H6288" s="13"/>
      <c r="I6288" s="13">
        <v>626.00000000006605</v>
      </c>
      <c r="J6288" s="74">
        <f t="shared" si="302"/>
        <v>26.083333333336086</v>
      </c>
      <c r="K6288" s="26" t="e">
        <f t="shared" si="301"/>
        <v>#REF!</v>
      </c>
      <c r="L6288" s="75" t="e">
        <f t="shared" si="303"/>
        <v>#REF!</v>
      </c>
      <c r="O6288" s="13"/>
      <c r="P6288" s="74"/>
      <c r="Q6288" s="26"/>
      <c r="R6288" s="75"/>
    </row>
    <row r="6289" spans="7:18" x14ac:dyDescent="0.25">
      <c r="G6289" s="13"/>
      <c r="H6289" s="13"/>
      <c r="I6289" s="13">
        <v>626.10000000006596</v>
      </c>
      <c r="J6289" s="74">
        <f t="shared" si="302"/>
        <v>26.087500000002748</v>
      </c>
      <c r="K6289" s="26" t="e">
        <f t="shared" si="301"/>
        <v>#REF!</v>
      </c>
      <c r="L6289" s="75" t="e">
        <f t="shared" si="303"/>
        <v>#REF!</v>
      </c>
      <c r="O6289" s="13"/>
      <c r="P6289" s="74"/>
      <c r="Q6289" s="26"/>
      <c r="R6289" s="75"/>
    </row>
    <row r="6290" spans="7:18" x14ac:dyDescent="0.25">
      <c r="G6290" s="13"/>
      <c r="H6290" s="13"/>
      <c r="I6290" s="13">
        <v>626.20000000006598</v>
      </c>
      <c r="J6290" s="74">
        <f t="shared" si="302"/>
        <v>26.091666666669415</v>
      </c>
      <c r="K6290" s="26" t="e">
        <f t="shared" si="301"/>
        <v>#REF!</v>
      </c>
      <c r="L6290" s="75" t="e">
        <f t="shared" si="303"/>
        <v>#REF!</v>
      </c>
      <c r="O6290" s="13"/>
      <c r="P6290" s="74"/>
      <c r="Q6290" s="26"/>
      <c r="R6290" s="75"/>
    </row>
    <row r="6291" spans="7:18" x14ac:dyDescent="0.25">
      <c r="G6291" s="13"/>
      <c r="H6291" s="13"/>
      <c r="I6291" s="13">
        <v>626.30000000006601</v>
      </c>
      <c r="J6291" s="74">
        <f t="shared" si="302"/>
        <v>26.095833333336085</v>
      </c>
      <c r="K6291" s="26" t="e">
        <f t="shared" si="301"/>
        <v>#REF!</v>
      </c>
      <c r="L6291" s="75" t="e">
        <f t="shared" si="303"/>
        <v>#REF!</v>
      </c>
      <c r="O6291" s="13"/>
      <c r="P6291" s="74"/>
      <c r="Q6291" s="26"/>
      <c r="R6291" s="75"/>
    </row>
    <row r="6292" spans="7:18" x14ac:dyDescent="0.25">
      <c r="G6292" s="13"/>
      <c r="H6292" s="13"/>
      <c r="I6292" s="13">
        <v>626.40000000006603</v>
      </c>
      <c r="J6292" s="74">
        <f t="shared" si="302"/>
        <v>26.100000000002751</v>
      </c>
      <c r="K6292" s="26" t="e">
        <f t="shared" si="301"/>
        <v>#REF!</v>
      </c>
      <c r="L6292" s="75" t="e">
        <f t="shared" si="303"/>
        <v>#REF!</v>
      </c>
      <c r="O6292" s="13"/>
      <c r="P6292" s="74"/>
      <c r="Q6292" s="26"/>
      <c r="R6292" s="75"/>
    </row>
    <row r="6293" spans="7:18" x14ac:dyDescent="0.25">
      <c r="G6293" s="13"/>
      <c r="H6293" s="13"/>
      <c r="I6293" s="13">
        <v>626.50000000006605</v>
      </c>
      <c r="J6293" s="74">
        <f t="shared" si="302"/>
        <v>26.104166666669418</v>
      </c>
      <c r="K6293" s="26" t="e">
        <f t="shared" si="301"/>
        <v>#REF!</v>
      </c>
      <c r="L6293" s="75" t="e">
        <f t="shared" si="303"/>
        <v>#REF!</v>
      </c>
      <c r="O6293" s="13"/>
      <c r="P6293" s="74"/>
      <c r="Q6293" s="26"/>
      <c r="R6293" s="75"/>
    </row>
    <row r="6294" spans="7:18" x14ac:dyDescent="0.25">
      <c r="G6294" s="13"/>
      <c r="H6294" s="13"/>
      <c r="I6294" s="13">
        <v>626.60000000006596</v>
      </c>
      <c r="J6294" s="74">
        <f t="shared" si="302"/>
        <v>26.108333333336081</v>
      </c>
      <c r="K6294" s="26" t="e">
        <f t="shared" si="301"/>
        <v>#REF!</v>
      </c>
      <c r="L6294" s="75" t="e">
        <f t="shared" si="303"/>
        <v>#REF!</v>
      </c>
      <c r="O6294" s="13"/>
      <c r="P6294" s="74"/>
      <c r="Q6294" s="26"/>
      <c r="R6294" s="75"/>
    </row>
    <row r="6295" spans="7:18" x14ac:dyDescent="0.25">
      <c r="G6295" s="13"/>
      <c r="H6295" s="13"/>
      <c r="I6295" s="13">
        <v>626.70000000006598</v>
      </c>
      <c r="J6295" s="74">
        <f t="shared" si="302"/>
        <v>26.112500000002751</v>
      </c>
      <c r="K6295" s="26" t="e">
        <f t="shared" si="301"/>
        <v>#REF!</v>
      </c>
      <c r="L6295" s="75" t="e">
        <f t="shared" si="303"/>
        <v>#REF!</v>
      </c>
      <c r="O6295" s="13"/>
      <c r="P6295" s="74"/>
      <c r="Q6295" s="26"/>
      <c r="R6295" s="75"/>
    </row>
    <row r="6296" spans="7:18" x14ac:dyDescent="0.25">
      <c r="G6296" s="13"/>
      <c r="H6296" s="13"/>
      <c r="I6296" s="13">
        <v>626.80000000006601</v>
      </c>
      <c r="J6296" s="74">
        <f t="shared" si="302"/>
        <v>26.116666666669417</v>
      </c>
      <c r="K6296" s="26" t="e">
        <f t="shared" si="301"/>
        <v>#REF!</v>
      </c>
      <c r="L6296" s="75" t="e">
        <f t="shared" si="303"/>
        <v>#REF!</v>
      </c>
      <c r="O6296" s="13"/>
      <c r="P6296" s="74"/>
      <c r="Q6296" s="26"/>
      <c r="R6296" s="75"/>
    </row>
    <row r="6297" spans="7:18" x14ac:dyDescent="0.25">
      <c r="G6297" s="13"/>
      <c r="H6297" s="13"/>
      <c r="I6297" s="13">
        <v>626.90000000006603</v>
      </c>
      <c r="J6297" s="74">
        <f t="shared" si="302"/>
        <v>26.120833333336083</v>
      </c>
      <c r="K6297" s="26" t="e">
        <f t="shared" si="301"/>
        <v>#REF!</v>
      </c>
      <c r="L6297" s="75" t="e">
        <f t="shared" si="303"/>
        <v>#REF!</v>
      </c>
      <c r="O6297" s="13"/>
      <c r="P6297" s="74"/>
      <c r="Q6297" s="26"/>
      <c r="R6297" s="75"/>
    </row>
    <row r="6298" spans="7:18" x14ac:dyDescent="0.25">
      <c r="G6298" s="13"/>
      <c r="H6298" s="13"/>
      <c r="I6298" s="13">
        <v>627.00000000006605</v>
      </c>
      <c r="J6298" s="74">
        <f t="shared" si="302"/>
        <v>26.125000000002753</v>
      </c>
      <c r="K6298" s="26" t="e">
        <f t="shared" si="301"/>
        <v>#REF!</v>
      </c>
      <c r="L6298" s="75" t="e">
        <f t="shared" si="303"/>
        <v>#REF!</v>
      </c>
      <c r="O6298" s="13"/>
      <c r="P6298" s="74"/>
      <c r="Q6298" s="26"/>
      <c r="R6298" s="75"/>
    </row>
    <row r="6299" spans="7:18" x14ac:dyDescent="0.25">
      <c r="G6299" s="13"/>
      <c r="H6299" s="13"/>
      <c r="I6299" s="13">
        <v>627.10000000006596</v>
      </c>
      <c r="J6299" s="74">
        <f t="shared" si="302"/>
        <v>26.129166666669416</v>
      </c>
      <c r="K6299" s="26" t="e">
        <f t="shared" si="301"/>
        <v>#REF!</v>
      </c>
      <c r="L6299" s="75" t="e">
        <f t="shared" si="303"/>
        <v>#REF!</v>
      </c>
      <c r="O6299" s="13"/>
      <c r="P6299" s="74"/>
      <c r="Q6299" s="26"/>
      <c r="R6299" s="75"/>
    </row>
    <row r="6300" spans="7:18" x14ac:dyDescent="0.25">
      <c r="G6300" s="13"/>
      <c r="H6300" s="13"/>
      <c r="I6300" s="13">
        <v>627.20000000006598</v>
      </c>
      <c r="J6300" s="74">
        <f t="shared" si="302"/>
        <v>26.133333333336083</v>
      </c>
      <c r="K6300" s="26" t="e">
        <f t="shared" ref="K6300:K6363" si="304">100%-EXP(-I6300/24*$B$10)</f>
        <v>#REF!</v>
      </c>
      <c r="L6300" s="75" t="e">
        <f t="shared" si="303"/>
        <v>#REF!</v>
      </c>
      <c r="O6300" s="13"/>
      <c r="P6300" s="74"/>
      <c r="Q6300" s="26"/>
      <c r="R6300" s="75"/>
    </row>
    <row r="6301" spans="7:18" x14ac:dyDescent="0.25">
      <c r="G6301" s="13"/>
      <c r="H6301" s="13"/>
      <c r="I6301" s="13">
        <v>627.30000000006601</v>
      </c>
      <c r="J6301" s="74">
        <f t="shared" si="302"/>
        <v>26.137500000002749</v>
      </c>
      <c r="K6301" s="26" t="e">
        <f t="shared" si="304"/>
        <v>#REF!</v>
      </c>
      <c r="L6301" s="75" t="e">
        <f t="shared" si="303"/>
        <v>#REF!</v>
      </c>
      <c r="O6301" s="13"/>
      <c r="P6301" s="74"/>
      <c r="Q6301" s="26"/>
      <c r="R6301" s="75"/>
    </row>
    <row r="6302" spans="7:18" x14ac:dyDescent="0.25">
      <c r="G6302" s="13"/>
      <c r="H6302" s="13"/>
      <c r="I6302" s="13">
        <v>627.40000000006603</v>
      </c>
      <c r="J6302" s="74">
        <f t="shared" si="302"/>
        <v>26.141666666669419</v>
      </c>
      <c r="K6302" s="26" t="e">
        <f t="shared" si="304"/>
        <v>#REF!</v>
      </c>
      <c r="L6302" s="75" t="e">
        <f t="shared" si="303"/>
        <v>#REF!</v>
      </c>
      <c r="O6302" s="13"/>
      <c r="P6302" s="74"/>
      <c r="Q6302" s="26"/>
      <c r="R6302" s="75"/>
    </row>
    <row r="6303" spans="7:18" x14ac:dyDescent="0.25">
      <c r="G6303" s="13"/>
      <c r="H6303" s="13"/>
      <c r="I6303" s="13">
        <v>627.50000000006605</v>
      </c>
      <c r="J6303" s="74">
        <f t="shared" si="302"/>
        <v>26.145833333336086</v>
      </c>
      <c r="K6303" s="26" t="e">
        <f t="shared" si="304"/>
        <v>#REF!</v>
      </c>
      <c r="L6303" s="75" t="e">
        <f t="shared" si="303"/>
        <v>#REF!</v>
      </c>
      <c r="O6303" s="13"/>
      <c r="P6303" s="74"/>
      <c r="Q6303" s="26"/>
      <c r="R6303" s="75"/>
    </row>
    <row r="6304" spans="7:18" x14ac:dyDescent="0.25">
      <c r="G6304" s="13"/>
      <c r="H6304" s="13"/>
      <c r="I6304" s="13">
        <v>627.60000000006596</v>
      </c>
      <c r="J6304" s="74">
        <f t="shared" si="302"/>
        <v>26.150000000002748</v>
      </c>
      <c r="K6304" s="26" t="e">
        <f t="shared" si="304"/>
        <v>#REF!</v>
      </c>
      <c r="L6304" s="75" t="e">
        <f t="shared" si="303"/>
        <v>#REF!</v>
      </c>
      <c r="O6304" s="13"/>
      <c r="P6304" s="74"/>
      <c r="Q6304" s="26"/>
      <c r="R6304" s="75"/>
    </row>
    <row r="6305" spans="7:18" x14ac:dyDescent="0.25">
      <c r="G6305" s="13"/>
      <c r="H6305" s="13"/>
      <c r="I6305" s="13">
        <v>627.70000000006598</v>
      </c>
      <c r="J6305" s="74">
        <f t="shared" si="302"/>
        <v>26.154166666669415</v>
      </c>
      <c r="K6305" s="26" t="e">
        <f t="shared" si="304"/>
        <v>#REF!</v>
      </c>
      <c r="L6305" s="75" t="e">
        <f t="shared" si="303"/>
        <v>#REF!</v>
      </c>
      <c r="O6305" s="13"/>
      <c r="P6305" s="74"/>
      <c r="Q6305" s="26"/>
      <c r="R6305" s="75"/>
    </row>
    <row r="6306" spans="7:18" x14ac:dyDescent="0.25">
      <c r="G6306" s="13"/>
      <c r="H6306" s="13"/>
      <c r="I6306" s="13">
        <v>627.80000000006601</v>
      </c>
      <c r="J6306" s="74">
        <f t="shared" si="302"/>
        <v>26.158333333336085</v>
      </c>
      <c r="K6306" s="26" t="e">
        <f t="shared" si="304"/>
        <v>#REF!</v>
      </c>
      <c r="L6306" s="75" t="e">
        <f t="shared" si="303"/>
        <v>#REF!</v>
      </c>
      <c r="O6306" s="13"/>
      <c r="P6306" s="74"/>
      <c r="Q6306" s="26"/>
      <c r="R6306" s="75"/>
    </row>
    <row r="6307" spans="7:18" x14ac:dyDescent="0.25">
      <c r="G6307" s="13"/>
      <c r="H6307" s="13"/>
      <c r="I6307" s="13">
        <v>627.90000000006603</v>
      </c>
      <c r="J6307" s="74">
        <f t="shared" si="302"/>
        <v>26.162500000002751</v>
      </c>
      <c r="K6307" s="26" t="e">
        <f t="shared" si="304"/>
        <v>#REF!</v>
      </c>
      <c r="L6307" s="75" t="e">
        <f t="shared" si="303"/>
        <v>#REF!</v>
      </c>
      <c r="O6307" s="13"/>
      <c r="P6307" s="74"/>
      <c r="Q6307" s="26"/>
      <c r="R6307" s="75"/>
    </row>
    <row r="6308" spans="7:18" x14ac:dyDescent="0.25">
      <c r="G6308" s="13"/>
      <c r="H6308" s="13"/>
      <c r="I6308" s="13">
        <v>628.00000000006605</v>
      </c>
      <c r="J6308" s="74">
        <f t="shared" si="302"/>
        <v>26.166666666669418</v>
      </c>
      <c r="K6308" s="26" t="e">
        <f t="shared" si="304"/>
        <v>#REF!</v>
      </c>
      <c r="L6308" s="75" t="e">
        <f t="shared" si="303"/>
        <v>#REF!</v>
      </c>
      <c r="O6308" s="13"/>
      <c r="P6308" s="74"/>
      <c r="Q6308" s="26"/>
      <c r="R6308" s="75"/>
    </row>
    <row r="6309" spans="7:18" x14ac:dyDescent="0.25">
      <c r="G6309" s="13"/>
      <c r="H6309" s="13"/>
      <c r="I6309" s="13">
        <v>628.10000000006596</v>
      </c>
      <c r="J6309" s="74">
        <f t="shared" si="302"/>
        <v>26.170833333336081</v>
      </c>
      <c r="K6309" s="26" t="e">
        <f t="shared" si="304"/>
        <v>#REF!</v>
      </c>
      <c r="L6309" s="75" t="e">
        <f t="shared" si="303"/>
        <v>#REF!</v>
      </c>
      <c r="O6309" s="13"/>
      <c r="P6309" s="74"/>
      <c r="Q6309" s="26"/>
      <c r="R6309" s="75"/>
    </row>
    <row r="6310" spans="7:18" x14ac:dyDescent="0.25">
      <c r="G6310" s="13"/>
      <c r="H6310" s="13"/>
      <c r="I6310" s="13">
        <v>628.20000000006598</v>
      </c>
      <c r="J6310" s="74">
        <f t="shared" si="302"/>
        <v>26.175000000002751</v>
      </c>
      <c r="K6310" s="26" t="e">
        <f t="shared" si="304"/>
        <v>#REF!</v>
      </c>
      <c r="L6310" s="75" t="e">
        <f t="shared" si="303"/>
        <v>#REF!</v>
      </c>
      <c r="O6310" s="13"/>
      <c r="P6310" s="74"/>
      <c r="Q6310" s="26"/>
      <c r="R6310" s="75"/>
    </row>
    <row r="6311" spans="7:18" x14ac:dyDescent="0.25">
      <c r="G6311" s="13"/>
      <c r="H6311" s="13"/>
      <c r="I6311" s="13">
        <v>628.30000000006601</v>
      </c>
      <c r="J6311" s="74">
        <f t="shared" si="302"/>
        <v>26.179166666669417</v>
      </c>
      <c r="K6311" s="26" t="e">
        <f t="shared" si="304"/>
        <v>#REF!</v>
      </c>
      <c r="L6311" s="75" t="e">
        <f t="shared" si="303"/>
        <v>#REF!</v>
      </c>
      <c r="O6311" s="13"/>
      <c r="P6311" s="74"/>
      <c r="Q6311" s="26"/>
      <c r="R6311" s="75"/>
    </row>
    <row r="6312" spans="7:18" x14ac:dyDescent="0.25">
      <c r="G6312" s="13"/>
      <c r="H6312" s="13"/>
      <c r="I6312" s="13">
        <v>628.40000000006705</v>
      </c>
      <c r="J6312" s="74">
        <f t="shared" si="302"/>
        <v>26.183333333336126</v>
      </c>
      <c r="K6312" s="26" t="e">
        <f t="shared" si="304"/>
        <v>#REF!</v>
      </c>
      <c r="L6312" s="75" t="e">
        <f t="shared" si="303"/>
        <v>#REF!</v>
      </c>
      <c r="O6312" s="13"/>
      <c r="P6312" s="74"/>
      <c r="Q6312" s="26"/>
      <c r="R6312" s="75"/>
    </row>
    <row r="6313" spans="7:18" x14ac:dyDescent="0.25">
      <c r="G6313" s="13"/>
      <c r="H6313" s="13"/>
      <c r="I6313" s="13">
        <v>628.50000000006696</v>
      </c>
      <c r="J6313" s="74">
        <f t="shared" si="302"/>
        <v>26.187500000002789</v>
      </c>
      <c r="K6313" s="26" t="e">
        <f t="shared" si="304"/>
        <v>#REF!</v>
      </c>
      <c r="L6313" s="75" t="e">
        <f t="shared" si="303"/>
        <v>#REF!</v>
      </c>
      <c r="O6313" s="13"/>
      <c r="P6313" s="74"/>
      <c r="Q6313" s="26"/>
      <c r="R6313" s="75"/>
    </row>
    <row r="6314" spans="7:18" x14ac:dyDescent="0.25">
      <c r="G6314" s="13"/>
      <c r="H6314" s="13"/>
      <c r="I6314" s="13">
        <v>628.60000000006698</v>
      </c>
      <c r="J6314" s="74">
        <f t="shared" si="302"/>
        <v>26.191666666669459</v>
      </c>
      <c r="K6314" s="26" t="e">
        <f t="shared" si="304"/>
        <v>#REF!</v>
      </c>
      <c r="L6314" s="75" t="e">
        <f t="shared" si="303"/>
        <v>#REF!</v>
      </c>
      <c r="O6314" s="13"/>
      <c r="P6314" s="74"/>
      <c r="Q6314" s="26"/>
      <c r="R6314" s="75"/>
    </row>
    <row r="6315" spans="7:18" x14ac:dyDescent="0.25">
      <c r="G6315" s="13"/>
      <c r="H6315" s="13"/>
      <c r="I6315" s="13">
        <v>628.70000000006701</v>
      </c>
      <c r="J6315" s="74">
        <f t="shared" si="302"/>
        <v>26.195833333336125</v>
      </c>
      <c r="K6315" s="26" t="e">
        <f t="shared" si="304"/>
        <v>#REF!</v>
      </c>
      <c r="L6315" s="75" t="e">
        <f t="shared" si="303"/>
        <v>#REF!</v>
      </c>
      <c r="O6315" s="13"/>
      <c r="P6315" s="74"/>
      <c r="Q6315" s="26"/>
      <c r="R6315" s="75"/>
    </row>
    <row r="6316" spans="7:18" x14ac:dyDescent="0.25">
      <c r="G6316" s="13"/>
      <c r="H6316" s="13"/>
      <c r="I6316" s="13">
        <v>628.80000000006703</v>
      </c>
      <c r="J6316" s="74">
        <f t="shared" si="302"/>
        <v>26.200000000002792</v>
      </c>
      <c r="K6316" s="26" t="e">
        <f t="shared" si="304"/>
        <v>#REF!</v>
      </c>
      <c r="L6316" s="75" t="e">
        <f t="shared" si="303"/>
        <v>#REF!</v>
      </c>
      <c r="O6316" s="13"/>
      <c r="P6316" s="74"/>
      <c r="Q6316" s="26"/>
      <c r="R6316" s="75"/>
    </row>
    <row r="6317" spans="7:18" x14ac:dyDescent="0.25">
      <c r="G6317" s="13"/>
      <c r="H6317" s="13"/>
      <c r="I6317" s="13">
        <v>628.90000000006705</v>
      </c>
      <c r="J6317" s="74">
        <f t="shared" si="302"/>
        <v>26.204166666669462</v>
      </c>
      <c r="K6317" s="26" t="e">
        <f t="shared" si="304"/>
        <v>#REF!</v>
      </c>
      <c r="L6317" s="75" t="e">
        <f t="shared" si="303"/>
        <v>#REF!</v>
      </c>
      <c r="O6317" s="13"/>
      <c r="P6317" s="74"/>
      <c r="Q6317" s="26"/>
      <c r="R6317" s="75"/>
    </row>
    <row r="6318" spans="7:18" x14ac:dyDescent="0.25">
      <c r="G6318" s="13"/>
      <c r="H6318" s="13"/>
      <c r="I6318" s="13">
        <v>629.00000000006696</v>
      </c>
      <c r="J6318" s="74">
        <f t="shared" si="302"/>
        <v>26.208333333336125</v>
      </c>
      <c r="K6318" s="26" t="e">
        <f t="shared" si="304"/>
        <v>#REF!</v>
      </c>
      <c r="L6318" s="75" t="e">
        <f t="shared" si="303"/>
        <v>#REF!</v>
      </c>
      <c r="O6318" s="13"/>
      <c r="P6318" s="74"/>
      <c r="Q6318" s="26"/>
      <c r="R6318" s="75"/>
    </row>
    <row r="6319" spans="7:18" x14ac:dyDescent="0.25">
      <c r="G6319" s="13"/>
      <c r="H6319" s="13"/>
      <c r="I6319" s="13">
        <v>629.10000000006698</v>
      </c>
      <c r="J6319" s="74">
        <f t="shared" si="302"/>
        <v>26.212500000002791</v>
      </c>
      <c r="K6319" s="26" t="e">
        <f t="shared" si="304"/>
        <v>#REF!</v>
      </c>
      <c r="L6319" s="75" t="e">
        <f t="shared" si="303"/>
        <v>#REF!</v>
      </c>
      <c r="O6319" s="13"/>
      <c r="P6319" s="74"/>
      <c r="Q6319" s="26"/>
      <c r="R6319" s="75"/>
    </row>
    <row r="6320" spans="7:18" x14ac:dyDescent="0.25">
      <c r="G6320" s="13"/>
      <c r="H6320" s="13"/>
      <c r="I6320" s="13">
        <v>629.20000000006701</v>
      </c>
      <c r="J6320" s="74">
        <f t="shared" si="302"/>
        <v>26.216666666669457</v>
      </c>
      <c r="K6320" s="26" t="e">
        <f t="shared" si="304"/>
        <v>#REF!</v>
      </c>
      <c r="L6320" s="75" t="e">
        <f t="shared" si="303"/>
        <v>#REF!</v>
      </c>
      <c r="O6320" s="13"/>
      <c r="P6320" s="74"/>
      <c r="Q6320" s="26"/>
      <c r="R6320" s="75"/>
    </row>
    <row r="6321" spans="7:18" x14ac:dyDescent="0.25">
      <c r="G6321" s="13"/>
      <c r="H6321" s="13"/>
      <c r="I6321" s="13">
        <v>629.30000000006703</v>
      </c>
      <c r="J6321" s="74">
        <f t="shared" si="302"/>
        <v>26.220833333336127</v>
      </c>
      <c r="K6321" s="26" t="e">
        <f t="shared" si="304"/>
        <v>#REF!</v>
      </c>
      <c r="L6321" s="75" t="e">
        <f t="shared" si="303"/>
        <v>#REF!</v>
      </c>
      <c r="O6321" s="13"/>
      <c r="P6321" s="74"/>
      <c r="Q6321" s="26"/>
      <c r="R6321" s="75"/>
    </row>
    <row r="6322" spans="7:18" x14ac:dyDescent="0.25">
      <c r="G6322" s="13"/>
      <c r="H6322" s="13"/>
      <c r="I6322" s="13">
        <v>629.40000000006705</v>
      </c>
      <c r="J6322" s="74">
        <f t="shared" si="302"/>
        <v>26.225000000002794</v>
      </c>
      <c r="K6322" s="26" t="e">
        <f t="shared" si="304"/>
        <v>#REF!</v>
      </c>
      <c r="L6322" s="75" t="e">
        <f t="shared" si="303"/>
        <v>#REF!</v>
      </c>
      <c r="O6322" s="13"/>
      <c r="P6322" s="74"/>
      <c r="Q6322" s="26"/>
      <c r="R6322" s="75"/>
    </row>
    <row r="6323" spans="7:18" x14ac:dyDescent="0.25">
      <c r="G6323" s="13"/>
      <c r="H6323" s="13"/>
      <c r="I6323" s="13">
        <v>629.50000000006696</v>
      </c>
      <c r="J6323" s="74">
        <f t="shared" si="302"/>
        <v>26.229166666669457</v>
      </c>
      <c r="K6323" s="26" t="e">
        <f t="shared" si="304"/>
        <v>#REF!</v>
      </c>
      <c r="L6323" s="75" t="e">
        <f t="shared" si="303"/>
        <v>#REF!</v>
      </c>
      <c r="O6323" s="13"/>
      <c r="P6323" s="74"/>
      <c r="Q6323" s="26"/>
      <c r="R6323" s="75"/>
    </row>
    <row r="6324" spans="7:18" x14ac:dyDescent="0.25">
      <c r="G6324" s="13"/>
      <c r="H6324" s="13"/>
      <c r="I6324" s="13">
        <v>629.60000000006698</v>
      </c>
      <c r="J6324" s="74">
        <f t="shared" si="302"/>
        <v>26.233333333336123</v>
      </c>
      <c r="K6324" s="26" t="e">
        <f t="shared" si="304"/>
        <v>#REF!</v>
      </c>
      <c r="L6324" s="75" t="e">
        <f t="shared" si="303"/>
        <v>#REF!</v>
      </c>
      <c r="O6324" s="13"/>
      <c r="P6324" s="74"/>
      <c r="Q6324" s="26"/>
      <c r="R6324" s="75"/>
    </row>
    <row r="6325" spans="7:18" x14ac:dyDescent="0.25">
      <c r="G6325" s="13"/>
      <c r="H6325" s="13"/>
      <c r="I6325" s="13">
        <v>629.70000000006701</v>
      </c>
      <c r="J6325" s="74">
        <f t="shared" si="302"/>
        <v>26.237500000002793</v>
      </c>
      <c r="K6325" s="26" t="e">
        <f t="shared" si="304"/>
        <v>#REF!</v>
      </c>
      <c r="L6325" s="75" t="e">
        <f t="shared" si="303"/>
        <v>#REF!</v>
      </c>
      <c r="O6325" s="13"/>
      <c r="P6325" s="74"/>
      <c r="Q6325" s="26"/>
      <c r="R6325" s="75"/>
    </row>
    <row r="6326" spans="7:18" x14ac:dyDescent="0.25">
      <c r="G6326" s="13"/>
      <c r="H6326" s="13"/>
      <c r="I6326" s="13">
        <v>629.80000000006703</v>
      </c>
      <c r="J6326" s="74">
        <f t="shared" si="302"/>
        <v>26.24166666666946</v>
      </c>
      <c r="K6326" s="26" t="e">
        <f t="shared" si="304"/>
        <v>#REF!</v>
      </c>
      <c r="L6326" s="75" t="e">
        <f t="shared" si="303"/>
        <v>#REF!</v>
      </c>
      <c r="O6326" s="13"/>
      <c r="P6326" s="74"/>
      <c r="Q6326" s="26"/>
      <c r="R6326" s="75"/>
    </row>
    <row r="6327" spans="7:18" x14ac:dyDescent="0.25">
      <c r="G6327" s="13"/>
      <c r="H6327" s="13"/>
      <c r="I6327" s="13">
        <v>629.90000000006705</v>
      </c>
      <c r="J6327" s="74">
        <f t="shared" si="302"/>
        <v>26.245833333336126</v>
      </c>
      <c r="K6327" s="26" t="e">
        <f t="shared" si="304"/>
        <v>#REF!</v>
      </c>
      <c r="L6327" s="75" t="e">
        <f t="shared" si="303"/>
        <v>#REF!</v>
      </c>
      <c r="O6327" s="13"/>
      <c r="P6327" s="74"/>
      <c r="Q6327" s="26"/>
      <c r="R6327" s="75"/>
    </row>
    <row r="6328" spans="7:18" x14ac:dyDescent="0.25">
      <c r="G6328" s="13"/>
      <c r="H6328" s="13"/>
      <c r="I6328" s="13">
        <v>630.00000000006696</v>
      </c>
      <c r="J6328" s="74">
        <f t="shared" si="302"/>
        <v>26.250000000002789</v>
      </c>
      <c r="K6328" s="26" t="e">
        <f t="shared" si="304"/>
        <v>#REF!</v>
      </c>
      <c r="L6328" s="75" t="e">
        <f t="shared" si="303"/>
        <v>#REF!</v>
      </c>
      <c r="O6328" s="13"/>
      <c r="P6328" s="74"/>
      <c r="Q6328" s="26"/>
      <c r="R6328" s="75"/>
    </row>
    <row r="6329" spans="7:18" x14ac:dyDescent="0.25">
      <c r="G6329" s="13"/>
      <c r="H6329" s="13"/>
      <c r="I6329" s="13">
        <v>630.10000000006698</v>
      </c>
      <c r="J6329" s="74">
        <f t="shared" si="302"/>
        <v>26.254166666669459</v>
      </c>
      <c r="K6329" s="26" t="e">
        <f t="shared" si="304"/>
        <v>#REF!</v>
      </c>
      <c r="L6329" s="75" t="e">
        <f t="shared" si="303"/>
        <v>#REF!</v>
      </c>
      <c r="O6329" s="13"/>
      <c r="P6329" s="74"/>
      <c r="Q6329" s="26"/>
      <c r="R6329" s="75"/>
    </row>
    <row r="6330" spans="7:18" x14ac:dyDescent="0.25">
      <c r="G6330" s="13"/>
      <c r="H6330" s="13"/>
      <c r="I6330" s="13">
        <v>630.20000000006701</v>
      </c>
      <c r="J6330" s="74">
        <f t="shared" si="302"/>
        <v>26.258333333336125</v>
      </c>
      <c r="K6330" s="26" t="e">
        <f t="shared" si="304"/>
        <v>#REF!</v>
      </c>
      <c r="L6330" s="75" t="e">
        <f t="shared" si="303"/>
        <v>#REF!</v>
      </c>
      <c r="O6330" s="13"/>
      <c r="P6330" s="74"/>
      <c r="Q6330" s="26"/>
      <c r="R6330" s="75"/>
    </row>
    <row r="6331" spans="7:18" x14ac:dyDescent="0.25">
      <c r="G6331" s="13"/>
      <c r="H6331" s="13"/>
      <c r="I6331" s="13">
        <v>630.30000000006703</v>
      </c>
      <c r="J6331" s="74">
        <f t="shared" si="302"/>
        <v>26.262500000002792</v>
      </c>
      <c r="K6331" s="26" t="e">
        <f t="shared" si="304"/>
        <v>#REF!</v>
      </c>
      <c r="L6331" s="75" t="e">
        <f t="shared" si="303"/>
        <v>#REF!</v>
      </c>
      <c r="O6331" s="13"/>
      <c r="P6331" s="74"/>
      <c r="Q6331" s="26"/>
      <c r="R6331" s="75"/>
    </row>
    <row r="6332" spans="7:18" x14ac:dyDescent="0.25">
      <c r="G6332" s="13"/>
      <c r="H6332" s="13"/>
      <c r="I6332" s="13">
        <v>630.40000000006705</v>
      </c>
      <c r="J6332" s="74">
        <f t="shared" si="302"/>
        <v>26.266666666669462</v>
      </c>
      <c r="K6332" s="26" t="e">
        <f t="shared" si="304"/>
        <v>#REF!</v>
      </c>
      <c r="L6332" s="75" t="e">
        <f t="shared" si="303"/>
        <v>#REF!</v>
      </c>
      <c r="O6332" s="13"/>
      <c r="P6332" s="74"/>
      <c r="Q6332" s="26"/>
      <c r="R6332" s="75"/>
    </row>
    <row r="6333" spans="7:18" x14ac:dyDescent="0.25">
      <c r="G6333" s="13"/>
      <c r="H6333" s="13"/>
      <c r="I6333" s="13">
        <v>630.50000000006696</v>
      </c>
      <c r="J6333" s="74">
        <f t="shared" si="302"/>
        <v>26.270833333336125</v>
      </c>
      <c r="K6333" s="26" t="e">
        <f t="shared" si="304"/>
        <v>#REF!</v>
      </c>
      <c r="L6333" s="75" t="e">
        <f t="shared" si="303"/>
        <v>#REF!</v>
      </c>
      <c r="O6333" s="13"/>
      <c r="P6333" s="74"/>
      <c r="Q6333" s="26"/>
      <c r="R6333" s="75"/>
    </row>
    <row r="6334" spans="7:18" x14ac:dyDescent="0.25">
      <c r="G6334" s="13"/>
      <c r="H6334" s="13"/>
      <c r="I6334" s="13">
        <v>630.60000000006698</v>
      </c>
      <c r="J6334" s="74">
        <f t="shared" si="302"/>
        <v>26.275000000002791</v>
      </c>
      <c r="K6334" s="26" t="e">
        <f t="shared" si="304"/>
        <v>#REF!</v>
      </c>
      <c r="L6334" s="75" t="e">
        <f t="shared" si="303"/>
        <v>#REF!</v>
      </c>
      <c r="O6334" s="13"/>
      <c r="P6334" s="74"/>
      <c r="Q6334" s="26"/>
      <c r="R6334" s="75"/>
    </row>
    <row r="6335" spans="7:18" x14ac:dyDescent="0.25">
      <c r="G6335" s="13"/>
      <c r="H6335" s="13"/>
      <c r="I6335" s="13">
        <v>630.70000000006701</v>
      </c>
      <c r="J6335" s="74">
        <f t="shared" si="302"/>
        <v>26.279166666669457</v>
      </c>
      <c r="K6335" s="26" t="e">
        <f t="shared" si="304"/>
        <v>#REF!</v>
      </c>
      <c r="L6335" s="75" t="e">
        <f t="shared" si="303"/>
        <v>#REF!</v>
      </c>
      <c r="O6335" s="13"/>
      <c r="P6335" s="74"/>
      <c r="Q6335" s="26"/>
      <c r="R6335" s="75"/>
    </row>
    <row r="6336" spans="7:18" x14ac:dyDescent="0.25">
      <c r="G6336" s="13"/>
      <c r="H6336" s="13"/>
      <c r="I6336" s="13">
        <v>630.80000000006703</v>
      </c>
      <c r="J6336" s="74">
        <f t="shared" si="302"/>
        <v>26.283333333336127</v>
      </c>
      <c r="K6336" s="26" t="e">
        <f t="shared" si="304"/>
        <v>#REF!</v>
      </c>
      <c r="L6336" s="75" t="e">
        <f t="shared" si="303"/>
        <v>#REF!</v>
      </c>
      <c r="O6336" s="13"/>
      <c r="P6336" s="74"/>
      <c r="Q6336" s="26"/>
      <c r="R6336" s="75"/>
    </row>
    <row r="6337" spans="7:18" x14ac:dyDescent="0.25">
      <c r="G6337" s="13"/>
      <c r="H6337" s="13"/>
      <c r="I6337" s="13">
        <v>630.90000000006705</v>
      </c>
      <c r="J6337" s="74">
        <f t="shared" si="302"/>
        <v>26.287500000002794</v>
      </c>
      <c r="K6337" s="26" t="e">
        <f t="shared" si="304"/>
        <v>#REF!</v>
      </c>
      <c r="L6337" s="75" t="e">
        <f t="shared" si="303"/>
        <v>#REF!</v>
      </c>
      <c r="O6337" s="13"/>
      <c r="P6337" s="74"/>
      <c r="Q6337" s="26"/>
      <c r="R6337" s="75"/>
    </row>
    <row r="6338" spans="7:18" x14ac:dyDescent="0.25">
      <c r="G6338" s="13"/>
      <c r="H6338" s="13"/>
      <c r="I6338" s="13">
        <v>631.00000000006696</v>
      </c>
      <c r="J6338" s="74">
        <f t="shared" si="302"/>
        <v>26.291666666669457</v>
      </c>
      <c r="K6338" s="26" t="e">
        <f t="shared" si="304"/>
        <v>#REF!</v>
      </c>
      <c r="L6338" s="75" t="e">
        <f t="shared" si="303"/>
        <v>#REF!</v>
      </c>
      <c r="O6338" s="13"/>
      <c r="P6338" s="74"/>
      <c r="Q6338" s="26"/>
      <c r="R6338" s="75"/>
    </row>
    <row r="6339" spans="7:18" x14ac:dyDescent="0.25">
      <c r="G6339" s="13"/>
      <c r="H6339" s="13"/>
      <c r="I6339" s="13">
        <v>631.10000000006698</v>
      </c>
      <c r="J6339" s="74">
        <f t="shared" ref="J6339:J6402" si="305">I6339/24</f>
        <v>26.295833333336123</v>
      </c>
      <c r="K6339" s="26" t="e">
        <f t="shared" si="304"/>
        <v>#REF!</v>
      </c>
      <c r="L6339" s="75" t="e">
        <f t="shared" ref="L6339:L6402" si="306">K6339-K6338</f>
        <v>#REF!</v>
      </c>
      <c r="O6339" s="13"/>
      <c r="P6339" s="74"/>
      <c r="Q6339" s="26"/>
      <c r="R6339" s="75"/>
    </row>
    <row r="6340" spans="7:18" x14ac:dyDescent="0.25">
      <c r="G6340" s="13"/>
      <c r="H6340" s="13"/>
      <c r="I6340" s="13">
        <v>631.20000000006701</v>
      </c>
      <c r="J6340" s="74">
        <f t="shared" si="305"/>
        <v>26.300000000002793</v>
      </c>
      <c r="K6340" s="26" t="e">
        <f t="shared" si="304"/>
        <v>#REF!</v>
      </c>
      <c r="L6340" s="75" t="e">
        <f t="shared" si="306"/>
        <v>#REF!</v>
      </c>
      <c r="O6340" s="13"/>
      <c r="P6340" s="74"/>
      <c r="Q6340" s="26"/>
      <c r="R6340" s="75"/>
    </row>
    <row r="6341" spans="7:18" x14ac:dyDescent="0.25">
      <c r="G6341" s="13"/>
      <c r="H6341" s="13"/>
      <c r="I6341" s="13">
        <v>631.30000000006703</v>
      </c>
      <c r="J6341" s="74">
        <f t="shared" si="305"/>
        <v>26.30416666666946</v>
      </c>
      <c r="K6341" s="26" t="e">
        <f t="shared" si="304"/>
        <v>#REF!</v>
      </c>
      <c r="L6341" s="75" t="e">
        <f t="shared" si="306"/>
        <v>#REF!</v>
      </c>
      <c r="O6341" s="13"/>
      <c r="P6341" s="74"/>
      <c r="Q6341" s="26"/>
      <c r="R6341" s="75"/>
    </row>
    <row r="6342" spans="7:18" x14ac:dyDescent="0.25">
      <c r="G6342" s="13"/>
      <c r="H6342" s="13"/>
      <c r="I6342" s="13">
        <v>631.40000000006705</v>
      </c>
      <c r="J6342" s="74">
        <f t="shared" si="305"/>
        <v>26.308333333336126</v>
      </c>
      <c r="K6342" s="26" t="e">
        <f t="shared" si="304"/>
        <v>#REF!</v>
      </c>
      <c r="L6342" s="75" t="e">
        <f t="shared" si="306"/>
        <v>#REF!</v>
      </c>
      <c r="O6342" s="13"/>
      <c r="P6342" s="74"/>
      <c r="Q6342" s="26"/>
      <c r="R6342" s="75"/>
    </row>
    <row r="6343" spans="7:18" x14ac:dyDescent="0.25">
      <c r="G6343" s="13"/>
      <c r="H6343" s="13"/>
      <c r="I6343" s="13">
        <v>631.50000000006696</v>
      </c>
      <c r="J6343" s="74">
        <f t="shared" si="305"/>
        <v>26.312500000002789</v>
      </c>
      <c r="K6343" s="26" t="e">
        <f t="shared" si="304"/>
        <v>#REF!</v>
      </c>
      <c r="L6343" s="75" t="e">
        <f t="shared" si="306"/>
        <v>#REF!</v>
      </c>
      <c r="O6343" s="13"/>
      <c r="P6343" s="74"/>
      <c r="Q6343" s="26"/>
      <c r="R6343" s="75"/>
    </row>
    <row r="6344" spans="7:18" x14ac:dyDescent="0.25">
      <c r="G6344" s="13"/>
      <c r="H6344" s="13"/>
      <c r="I6344" s="13">
        <v>631.60000000006698</v>
      </c>
      <c r="J6344" s="74">
        <f t="shared" si="305"/>
        <v>26.316666666669459</v>
      </c>
      <c r="K6344" s="26" t="e">
        <f t="shared" si="304"/>
        <v>#REF!</v>
      </c>
      <c r="L6344" s="75" t="e">
        <f t="shared" si="306"/>
        <v>#REF!</v>
      </c>
      <c r="O6344" s="13"/>
      <c r="P6344" s="74"/>
      <c r="Q6344" s="26"/>
      <c r="R6344" s="75"/>
    </row>
    <row r="6345" spans="7:18" x14ac:dyDescent="0.25">
      <c r="G6345" s="13"/>
      <c r="H6345" s="13"/>
      <c r="I6345" s="13">
        <v>631.70000000006701</v>
      </c>
      <c r="J6345" s="74">
        <f t="shared" si="305"/>
        <v>26.320833333336125</v>
      </c>
      <c r="K6345" s="26" t="e">
        <f t="shared" si="304"/>
        <v>#REF!</v>
      </c>
      <c r="L6345" s="75" t="e">
        <f t="shared" si="306"/>
        <v>#REF!</v>
      </c>
      <c r="O6345" s="13"/>
      <c r="P6345" s="74"/>
      <c r="Q6345" s="26"/>
      <c r="R6345" s="75"/>
    </row>
    <row r="6346" spans="7:18" x14ac:dyDescent="0.25">
      <c r="G6346" s="13"/>
      <c r="H6346" s="13"/>
      <c r="I6346" s="13">
        <v>631.80000000006703</v>
      </c>
      <c r="J6346" s="74">
        <f t="shared" si="305"/>
        <v>26.325000000002792</v>
      </c>
      <c r="K6346" s="26" t="e">
        <f t="shared" si="304"/>
        <v>#REF!</v>
      </c>
      <c r="L6346" s="75" t="e">
        <f t="shared" si="306"/>
        <v>#REF!</v>
      </c>
      <c r="O6346" s="13"/>
      <c r="P6346" s="74"/>
      <c r="Q6346" s="26"/>
      <c r="R6346" s="75"/>
    </row>
    <row r="6347" spans="7:18" x14ac:dyDescent="0.25">
      <c r="G6347" s="13"/>
      <c r="H6347" s="13"/>
      <c r="I6347" s="13">
        <v>631.90000000006705</v>
      </c>
      <c r="J6347" s="74">
        <f t="shared" si="305"/>
        <v>26.329166666669462</v>
      </c>
      <c r="K6347" s="26" t="e">
        <f t="shared" si="304"/>
        <v>#REF!</v>
      </c>
      <c r="L6347" s="75" t="e">
        <f t="shared" si="306"/>
        <v>#REF!</v>
      </c>
      <c r="O6347" s="13"/>
      <c r="P6347" s="74"/>
      <c r="Q6347" s="26"/>
      <c r="R6347" s="75"/>
    </row>
    <row r="6348" spans="7:18" x14ac:dyDescent="0.25">
      <c r="G6348" s="13"/>
      <c r="H6348" s="13"/>
      <c r="I6348" s="13">
        <v>632.00000000006696</v>
      </c>
      <c r="J6348" s="74">
        <f t="shared" si="305"/>
        <v>26.333333333336125</v>
      </c>
      <c r="K6348" s="26" t="e">
        <f t="shared" si="304"/>
        <v>#REF!</v>
      </c>
      <c r="L6348" s="75" t="e">
        <f t="shared" si="306"/>
        <v>#REF!</v>
      </c>
      <c r="O6348" s="13"/>
      <c r="P6348" s="74"/>
      <c r="Q6348" s="26"/>
      <c r="R6348" s="75"/>
    </row>
    <row r="6349" spans="7:18" x14ac:dyDescent="0.25">
      <c r="G6349" s="13"/>
      <c r="H6349" s="13"/>
      <c r="I6349" s="13">
        <v>632.10000000006698</v>
      </c>
      <c r="J6349" s="74">
        <f t="shared" si="305"/>
        <v>26.337500000002791</v>
      </c>
      <c r="K6349" s="26" t="e">
        <f t="shared" si="304"/>
        <v>#REF!</v>
      </c>
      <c r="L6349" s="75" t="e">
        <f t="shared" si="306"/>
        <v>#REF!</v>
      </c>
      <c r="O6349" s="13"/>
      <c r="P6349" s="74"/>
      <c r="Q6349" s="26"/>
      <c r="R6349" s="75"/>
    </row>
    <row r="6350" spans="7:18" x14ac:dyDescent="0.25">
      <c r="G6350" s="13"/>
      <c r="H6350" s="13"/>
      <c r="I6350" s="13">
        <v>632.20000000006701</v>
      </c>
      <c r="J6350" s="74">
        <f t="shared" si="305"/>
        <v>26.341666666669457</v>
      </c>
      <c r="K6350" s="26" t="e">
        <f t="shared" si="304"/>
        <v>#REF!</v>
      </c>
      <c r="L6350" s="75" t="e">
        <f t="shared" si="306"/>
        <v>#REF!</v>
      </c>
      <c r="O6350" s="13"/>
      <c r="P6350" s="74"/>
      <c r="Q6350" s="26"/>
      <c r="R6350" s="75"/>
    </row>
    <row r="6351" spans="7:18" x14ac:dyDescent="0.25">
      <c r="G6351" s="13"/>
      <c r="H6351" s="13"/>
      <c r="I6351" s="13">
        <v>632.30000000006703</v>
      </c>
      <c r="J6351" s="74">
        <f t="shared" si="305"/>
        <v>26.345833333336127</v>
      </c>
      <c r="K6351" s="26" t="e">
        <f t="shared" si="304"/>
        <v>#REF!</v>
      </c>
      <c r="L6351" s="75" t="e">
        <f t="shared" si="306"/>
        <v>#REF!</v>
      </c>
      <c r="O6351" s="13"/>
      <c r="P6351" s="74"/>
      <c r="Q6351" s="26"/>
      <c r="R6351" s="75"/>
    </row>
    <row r="6352" spans="7:18" x14ac:dyDescent="0.25">
      <c r="G6352" s="13"/>
      <c r="H6352" s="13"/>
      <c r="I6352" s="13">
        <v>632.40000000006705</v>
      </c>
      <c r="J6352" s="74">
        <f t="shared" si="305"/>
        <v>26.350000000002794</v>
      </c>
      <c r="K6352" s="26" t="e">
        <f t="shared" si="304"/>
        <v>#REF!</v>
      </c>
      <c r="L6352" s="75" t="e">
        <f t="shared" si="306"/>
        <v>#REF!</v>
      </c>
      <c r="O6352" s="13"/>
      <c r="P6352" s="74"/>
      <c r="Q6352" s="26"/>
      <c r="R6352" s="75"/>
    </row>
    <row r="6353" spans="7:18" x14ac:dyDescent="0.25">
      <c r="G6353" s="13"/>
      <c r="H6353" s="13"/>
      <c r="I6353" s="13">
        <v>632.50000000006696</v>
      </c>
      <c r="J6353" s="74">
        <f t="shared" si="305"/>
        <v>26.354166666669457</v>
      </c>
      <c r="K6353" s="26" t="e">
        <f t="shared" si="304"/>
        <v>#REF!</v>
      </c>
      <c r="L6353" s="75" t="e">
        <f t="shared" si="306"/>
        <v>#REF!</v>
      </c>
      <c r="O6353" s="13"/>
      <c r="P6353" s="74"/>
      <c r="Q6353" s="26"/>
      <c r="R6353" s="75"/>
    </row>
    <row r="6354" spans="7:18" x14ac:dyDescent="0.25">
      <c r="G6354" s="13"/>
      <c r="H6354" s="13"/>
      <c r="I6354" s="13">
        <v>632.60000000006698</v>
      </c>
      <c r="J6354" s="74">
        <f t="shared" si="305"/>
        <v>26.358333333336123</v>
      </c>
      <c r="K6354" s="26" t="e">
        <f t="shared" si="304"/>
        <v>#REF!</v>
      </c>
      <c r="L6354" s="75" t="e">
        <f t="shared" si="306"/>
        <v>#REF!</v>
      </c>
      <c r="O6354" s="13"/>
      <c r="P6354" s="74"/>
      <c r="Q6354" s="26"/>
      <c r="R6354" s="75"/>
    </row>
    <row r="6355" spans="7:18" x14ac:dyDescent="0.25">
      <c r="G6355" s="13"/>
      <c r="H6355" s="13"/>
      <c r="I6355" s="13">
        <v>632.70000000006701</v>
      </c>
      <c r="J6355" s="74">
        <f t="shared" si="305"/>
        <v>26.362500000002793</v>
      </c>
      <c r="K6355" s="26" t="e">
        <f t="shared" si="304"/>
        <v>#REF!</v>
      </c>
      <c r="L6355" s="75" t="e">
        <f t="shared" si="306"/>
        <v>#REF!</v>
      </c>
      <c r="O6355" s="13"/>
      <c r="P6355" s="74"/>
      <c r="Q6355" s="26"/>
      <c r="R6355" s="75"/>
    </row>
    <row r="6356" spans="7:18" x14ac:dyDescent="0.25">
      <c r="G6356" s="13"/>
      <c r="H6356" s="13"/>
      <c r="I6356" s="13">
        <v>632.80000000006805</v>
      </c>
      <c r="J6356" s="74">
        <f t="shared" si="305"/>
        <v>26.366666666669502</v>
      </c>
      <c r="K6356" s="26" t="e">
        <f t="shared" si="304"/>
        <v>#REF!</v>
      </c>
      <c r="L6356" s="75" t="e">
        <f t="shared" si="306"/>
        <v>#REF!</v>
      </c>
      <c r="O6356" s="13"/>
      <c r="P6356" s="74"/>
      <c r="Q6356" s="26"/>
      <c r="R6356" s="75"/>
    </row>
    <row r="6357" spans="7:18" x14ac:dyDescent="0.25">
      <c r="G6357" s="13"/>
      <c r="H6357" s="13"/>
      <c r="I6357" s="13">
        <v>632.90000000006796</v>
      </c>
      <c r="J6357" s="74">
        <f t="shared" si="305"/>
        <v>26.370833333336165</v>
      </c>
      <c r="K6357" s="26" t="e">
        <f t="shared" si="304"/>
        <v>#REF!</v>
      </c>
      <c r="L6357" s="75" t="e">
        <f t="shared" si="306"/>
        <v>#REF!</v>
      </c>
      <c r="O6357" s="13"/>
      <c r="P6357" s="74"/>
      <c r="Q6357" s="26"/>
      <c r="R6357" s="75"/>
    </row>
    <row r="6358" spans="7:18" x14ac:dyDescent="0.25">
      <c r="G6358" s="13"/>
      <c r="H6358" s="13"/>
      <c r="I6358" s="13">
        <v>633.00000000006798</v>
      </c>
      <c r="J6358" s="74">
        <f t="shared" si="305"/>
        <v>26.375000000002832</v>
      </c>
      <c r="K6358" s="26" t="e">
        <f t="shared" si="304"/>
        <v>#REF!</v>
      </c>
      <c r="L6358" s="75" t="e">
        <f t="shared" si="306"/>
        <v>#REF!</v>
      </c>
      <c r="O6358" s="13"/>
      <c r="P6358" s="74"/>
      <c r="Q6358" s="26"/>
      <c r="R6358" s="75"/>
    </row>
    <row r="6359" spans="7:18" x14ac:dyDescent="0.25">
      <c r="G6359" s="13"/>
      <c r="H6359" s="13"/>
      <c r="I6359" s="13">
        <v>633.10000000006801</v>
      </c>
      <c r="J6359" s="74">
        <f t="shared" si="305"/>
        <v>26.379166666669501</v>
      </c>
      <c r="K6359" s="26" t="e">
        <f t="shared" si="304"/>
        <v>#REF!</v>
      </c>
      <c r="L6359" s="75" t="e">
        <f t="shared" si="306"/>
        <v>#REF!</v>
      </c>
      <c r="O6359" s="13"/>
      <c r="P6359" s="74"/>
      <c r="Q6359" s="26"/>
      <c r="R6359" s="75"/>
    </row>
    <row r="6360" spans="7:18" x14ac:dyDescent="0.25">
      <c r="G6360" s="13"/>
      <c r="H6360" s="13"/>
      <c r="I6360" s="13">
        <v>633.20000000006803</v>
      </c>
      <c r="J6360" s="74">
        <f t="shared" si="305"/>
        <v>26.383333333336168</v>
      </c>
      <c r="K6360" s="26" t="e">
        <f t="shared" si="304"/>
        <v>#REF!</v>
      </c>
      <c r="L6360" s="75" t="e">
        <f t="shared" si="306"/>
        <v>#REF!</v>
      </c>
      <c r="O6360" s="13"/>
      <c r="P6360" s="74"/>
      <c r="Q6360" s="26"/>
      <c r="R6360" s="75"/>
    </row>
    <row r="6361" spans="7:18" x14ac:dyDescent="0.25">
      <c r="G6361" s="13"/>
      <c r="H6361" s="13"/>
      <c r="I6361" s="13">
        <v>633.30000000006805</v>
      </c>
      <c r="J6361" s="74">
        <f t="shared" si="305"/>
        <v>26.387500000002834</v>
      </c>
      <c r="K6361" s="26" t="e">
        <f t="shared" si="304"/>
        <v>#REF!</v>
      </c>
      <c r="L6361" s="75" t="e">
        <f t="shared" si="306"/>
        <v>#REF!</v>
      </c>
      <c r="O6361" s="13"/>
      <c r="P6361" s="74"/>
      <c r="Q6361" s="26"/>
      <c r="R6361" s="75"/>
    </row>
    <row r="6362" spans="7:18" x14ac:dyDescent="0.25">
      <c r="G6362" s="13"/>
      <c r="H6362" s="13"/>
      <c r="I6362" s="13">
        <v>633.40000000006796</v>
      </c>
      <c r="J6362" s="74">
        <f t="shared" si="305"/>
        <v>26.391666666669497</v>
      </c>
      <c r="K6362" s="26" t="e">
        <f t="shared" si="304"/>
        <v>#REF!</v>
      </c>
      <c r="L6362" s="75" t="e">
        <f t="shared" si="306"/>
        <v>#REF!</v>
      </c>
      <c r="O6362" s="13"/>
      <c r="P6362" s="74"/>
      <c r="Q6362" s="26"/>
      <c r="R6362" s="75"/>
    </row>
    <row r="6363" spans="7:18" x14ac:dyDescent="0.25">
      <c r="G6363" s="13"/>
      <c r="H6363" s="13"/>
      <c r="I6363" s="13">
        <v>633.50000000006798</v>
      </c>
      <c r="J6363" s="74">
        <f t="shared" si="305"/>
        <v>26.395833333336167</v>
      </c>
      <c r="K6363" s="26" t="e">
        <f t="shared" si="304"/>
        <v>#REF!</v>
      </c>
      <c r="L6363" s="75" t="e">
        <f t="shared" si="306"/>
        <v>#REF!</v>
      </c>
      <c r="O6363" s="13"/>
      <c r="P6363" s="74"/>
      <c r="Q6363" s="26"/>
      <c r="R6363" s="75"/>
    </row>
    <row r="6364" spans="7:18" x14ac:dyDescent="0.25">
      <c r="G6364" s="13"/>
      <c r="H6364" s="13"/>
      <c r="I6364" s="13">
        <v>633.60000000006801</v>
      </c>
      <c r="J6364" s="74">
        <f t="shared" si="305"/>
        <v>26.400000000002834</v>
      </c>
      <c r="K6364" s="26" t="e">
        <f t="shared" ref="K6364:K6427" si="307">100%-EXP(-I6364/24*$B$10)</f>
        <v>#REF!</v>
      </c>
      <c r="L6364" s="75" t="e">
        <f t="shared" si="306"/>
        <v>#REF!</v>
      </c>
      <c r="O6364" s="13"/>
      <c r="P6364" s="74"/>
      <c r="Q6364" s="26"/>
      <c r="R6364" s="75"/>
    </row>
    <row r="6365" spans="7:18" x14ac:dyDescent="0.25">
      <c r="G6365" s="13"/>
      <c r="H6365" s="13"/>
      <c r="I6365" s="13">
        <v>633.70000000006803</v>
      </c>
      <c r="J6365" s="74">
        <f t="shared" si="305"/>
        <v>26.4041666666695</v>
      </c>
      <c r="K6365" s="26" t="e">
        <f t="shared" si="307"/>
        <v>#REF!</v>
      </c>
      <c r="L6365" s="75" t="e">
        <f t="shared" si="306"/>
        <v>#REF!</v>
      </c>
      <c r="O6365" s="13"/>
      <c r="P6365" s="74"/>
      <c r="Q6365" s="26"/>
      <c r="R6365" s="75"/>
    </row>
    <row r="6366" spans="7:18" x14ac:dyDescent="0.25">
      <c r="G6366" s="13"/>
      <c r="H6366" s="13"/>
      <c r="I6366" s="13">
        <v>633.80000000006805</v>
      </c>
      <c r="J6366" s="74">
        <f t="shared" si="305"/>
        <v>26.40833333333617</v>
      </c>
      <c r="K6366" s="26" t="e">
        <f t="shared" si="307"/>
        <v>#REF!</v>
      </c>
      <c r="L6366" s="75" t="e">
        <f t="shared" si="306"/>
        <v>#REF!</v>
      </c>
      <c r="O6366" s="13"/>
      <c r="P6366" s="74"/>
      <c r="Q6366" s="26"/>
      <c r="R6366" s="75"/>
    </row>
    <row r="6367" spans="7:18" x14ac:dyDescent="0.25">
      <c r="G6367" s="13"/>
      <c r="H6367" s="13"/>
      <c r="I6367" s="13">
        <v>633.90000000006796</v>
      </c>
      <c r="J6367" s="74">
        <f t="shared" si="305"/>
        <v>26.412500000002833</v>
      </c>
      <c r="K6367" s="26" t="e">
        <f t="shared" si="307"/>
        <v>#REF!</v>
      </c>
      <c r="L6367" s="75" t="e">
        <f t="shared" si="306"/>
        <v>#REF!</v>
      </c>
      <c r="O6367" s="13"/>
      <c r="P6367" s="74"/>
      <c r="Q6367" s="26"/>
      <c r="R6367" s="75"/>
    </row>
    <row r="6368" spans="7:18" x14ac:dyDescent="0.25">
      <c r="G6368" s="13"/>
      <c r="H6368" s="13"/>
      <c r="I6368" s="13">
        <v>634.00000000006798</v>
      </c>
      <c r="J6368" s="74">
        <f t="shared" si="305"/>
        <v>26.416666666669499</v>
      </c>
      <c r="K6368" s="26" t="e">
        <f t="shared" si="307"/>
        <v>#REF!</v>
      </c>
      <c r="L6368" s="75" t="e">
        <f t="shared" si="306"/>
        <v>#REF!</v>
      </c>
      <c r="O6368" s="13"/>
      <c r="P6368" s="74"/>
      <c r="Q6368" s="26"/>
      <c r="R6368" s="75"/>
    </row>
    <row r="6369" spans="7:18" x14ac:dyDescent="0.25">
      <c r="G6369" s="13"/>
      <c r="H6369" s="13"/>
      <c r="I6369" s="13">
        <v>634.10000000006801</v>
      </c>
      <c r="J6369" s="74">
        <f t="shared" si="305"/>
        <v>26.420833333336166</v>
      </c>
      <c r="K6369" s="26" t="e">
        <f t="shared" si="307"/>
        <v>#REF!</v>
      </c>
      <c r="L6369" s="75" t="e">
        <f t="shared" si="306"/>
        <v>#REF!</v>
      </c>
      <c r="O6369" s="13"/>
      <c r="P6369" s="74"/>
      <c r="Q6369" s="26"/>
      <c r="R6369" s="75"/>
    </row>
    <row r="6370" spans="7:18" x14ac:dyDescent="0.25">
      <c r="G6370" s="13"/>
      <c r="H6370" s="13"/>
      <c r="I6370" s="13">
        <v>634.20000000006803</v>
      </c>
      <c r="J6370" s="74">
        <f t="shared" si="305"/>
        <v>26.425000000002836</v>
      </c>
      <c r="K6370" s="26" t="e">
        <f t="shared" si="307"/>
        <v>#REF!</v>
      </c>
      <c r="L6370" s="75" t="e">
        <f t="shared" si="306"/>
        <v>#REF!</v>
      </c>
      <c r="O6370" s="13"/>
      <c r="P6370" s="74"/>
      <c r="Q6370" s="26"/>
      <c r="R6370" s="75"/>
    </row>
    <row r="6371" spans="7:18" x14ac:dyDescent="0.25">
      <c r="G6371" s="13"/>
      <c r="H6371" s="13"/>
      <c r="I6371" s="13">
        <v>634.30000000006805</v>
      </c>
      <c r="J6371" s="74">
        <f t="shared" si="305"/>
        <v>26.429166666669502</v>
      </c>
      <c r="K6371" s="26" t="e">
        <f t="shared" si="307"/>
        <v>#REF!</v>
      </c>
      <c r="L6371" s="75" t="e">
        <f t="shared" si="306"/>
        <v>#REF!</v>
      </c>
      <c r="O6371" s="13"/>
      <c r="P6371" s="74"/>
      <c r="Q6371" s="26"/>
      <c r="R6371" s="75"/>
    </row>
    <row r="6372" spans="7:18" x14ac:dyDescent="0.25">
      <c r="G6372" s="13"/>
      <c r="H6372" s="13"/>
      <c r="I6372" s="13">
        <v>634.40000000006796</v>
      </c>
      <c r="J6372" s="74">
        <f t="shared" si="305"/>
        <v>26.433333333336165</v>
      </c>
      <c r="K6372" s="26" t="e">
        <f t="shared" si="307"/>
        <v>#REF!</v>
      </c>
      <c r="L6372" s="75" t="e">
        <f t="shared" si="306"/>
        <v>#REF!</v>
      </c>
      <c r="O6372" s="13"/>
      <c r="P6372" s="74"/>
      <c r="Q6372" s="26"/>
      <c r="R6372" s="75"/>
    </row>
    <row r="6373" spans="7:18" x14ac:dyDescent="0.25">
      <c r="G6373" s="13"/>
      <c r="H6373" s="13"/>
      <c r="I6373" s="13">
        <v>634.50000000006798</v>
      </c>
      <c r="J6373" s="74">
        <f t="shared" si="305"/>
        <v>26.437500000002832</v>
      </c>
      <c r="K6373" s="26" t="e">
        <f t="shared" si="307"/>
        <v>#REF!</v>
      </c>
      <c r="L6373" s="75" t="e">
        <f t="shared" si="306"/>
        <v>#REF!</v>
      </c>
      <c r="O6373" s="13"/>
      <c r="P6373" s="74"/>
      <c r="Q6373" s="26"/>
      <c r="R6373" s="75"/>
    </row>
    <row r="6374" spans="7:18" x14ac:dyDescent="0.25">
      <c r="G6374" s="13"/>
      <c r="H6374" s="13"/>
      <c r="I6374" s="13">
        <v>634.60000000006801</v>
      </c>
      <c r="J6374" s="74">
        <f t="shared" si="305"/>
        <v>26.441666666669501</v>
      </c>
      <c r="K6374" s="26" t="e">
        <f t="shared" si="307"/>
        <v>#REF!</v>
      </c>
      <c r="L6374" s="75" t="e">
        <f t="shared" si="306"/>
        <v>#REF!</v>
      </c>
      <c r="O6374" s="13"/>
      <c r="P6374" s="74"/>
      <c r="Q6374" s="26"/>
      <c r="R6374" s="75"/>
    </row>
    <row r="6375" spans="7:18" x14ac:dyDescent="0.25">
      <c r="G6375" s="13"/>
      <c r="H6375" s="13"/>
      <c r="I6375" s="13">
        <v>634.70000000006803</v>
      </c>
      <c r="J6375" s="74">
        <f t="shared" si="305"/>
        <v>26.445833333336168</v>
      </c>
      <c r="K6375" s="26" t="e">
        <f t="shared" si="307"/>
        <v>#REF!</v>
      </c>
      <c r="L6375" s="75" t="e">
        <f t="shared" si="306"/>
        <v>#REF!</v>
      </c>
      <c r="O6375" s="13"/>
      <c r="P6375" s="74"/>
      <c r="Q6375" s="26"/>
      <c r="R6375" s="75"/>
    </row>
    <row r="6376" spans="7:18" x14ac:dyDescent="0.25">
      <c r="G6376" s="13"/>
      <c r="H6376" s="13"/>
      <c r="I6376" s="13">
        <v>634.80000000006805</v>
      </c>
      <c r="J6376" s="74">
        <f t="shared" si="305"/>
        <v>26.450000000002834</v>
      </c>
      <c r="K6376" s="26" t="e">
        <f t="shared" si="307"/>
        <v>#REF!</v>
      </c>
      <c r="L6376" s="75" t="e">
        <f t="shared" si="306"/>
        <v>#REF!</v>
      </c>
      <c r="O6376" s="13"/>
      <c r="P6376" s="74"/>
      <c r="Q6376" s="26"/>
      <c r="R6376" s="75"/>
    </row>
    <row r="6377" spans="7:18" x14ac:dyDescent="0.25">
      <c r="G6377" s="13"/>
      <c r="H6377" s="13"/>
      <c r="I6377" s="13">
        <v>634.90000000006796</v>
      </c>
      <c r="J6377" s="74">
        <f t="shared" si="305"/>
        <v>26.454166666669497</v>
      </c>
      <c r="K6377" s="26" t="e">
        <f t="shared" si="307"/>
        <v>#REF!</v>
      </c>
      <c r="L6377" s="75" t="e">
        <f t="shared" si="306"/>
        <v>#REF!</v>
      </c>
      <c r="O6377" s="13"/>
      <c r="P6377" s="74"/>
      <c r="Q6377" s="26"/>
      <c r="R6377" s="75"/>
    </row>
    <row r="6378" spans="7:18" x14ac:dyDescent="0.25">
      <c r="G6378" s="13"/>
      <c r="H6378" s="13"/>
      <c r="I6378" s="13">
        <v>635.00000000006798</v>
      </c>
      <c r="J6378" s="74">
        <f t="shared" si="305"/>
        <v>26.458333333336167</v>
      </c>
      <c r="K6378" s="26" t="e">
        <f t="shared" si="307"/>
        <v>#REF!</v>
      </c>
      <c r="L6378" s="75" t="e">
        <f t="shared" si="306"/>
        <v>#REF!</v>
      </c>
      <c r="O6378" s="13"/>
      <c r="P6378" s="74"/>
      <c r="Q6378" s="26"/>
      <c r="R6378" s="75"/>
    </row>
    <row r="6379" spans="7:18" x14ac:dyDescent="0.25">
      <c r="G6379" s="13"/>
      <c r="H6379" s="13"/>
      <c r="I6379" s="13">
        <v>635.10000000006801</v>
      </c>
      <c r="J6379" s="74">
        <f t="shared" si="305"/>
        <v>26.462500000002834</v>
      </c>
      <c r="K6379" s="26" t="e">
        <f t="shared" si="307"/>
        <v>#REF!</v>
      </c>
      <c r="L6379" s="75" t="e">
        <f t="shared" si="306"/>
        <v>#REF!</v>
      </c>
      <c r="O6379" s="13"/>
      <c r="P6379" s="74"/>
      <c r="Q6379" s="26"/>
      <c r="R6379" s="75"/>
    </row>
    <row r="6380" spans="7:18" x14ac:dyDescent="0.25">
      <c r="G6380" s="13"/>
      <c r="H6380" s="13"/>
      <c r="I6380" s="13">
        <v>635.20000000006803</v>
      </c>
      <c r="J6380" s="74">
        <f t="shared" si="305"/>
        <v>26.4666666666695</v>
      </c>
      <c r="K6380" s="26" t="e">
        <f t="shared" si="307"/>
        <v>#REF!</v>
      </c>
      <c r="L6380" s="75" t="e">
        <f t="shared" si="306"/>
        <v>#REF!</v>
      </c>
      <c r="O6380" s="13"/>
      <c r="P6380" s="74"/>
      <c r="Q6380" s="26"/>
      <c r="R6380" s="75"/>
    </row>
    <row r="6381" spans="7:18" x14ac:dyDescent="0.25">
      <c r="G6381" s="13"/>
      <c r="H6381" s="13"/>
      <c r="I6381" s="13">
        <v>635.30000000006805</v>
      </c>
      <c r="J6381" s="74">
        <f t="shared" si="305"/>
        <v>26.47083333333617</v>
      </c>
      <c r="K6381" s="26" t="e">
        <f t="shared" si="307"/>
        <v>#REF!</v>
      </c>
      <c r="L6381" s="75" t="e">
        <f t="shared" si="306"/>
        <v>#REF!</v>
      </c>
      <c r="O6381" s="13"/>
      <c r="P6381" s="74"/>
      <c r="Q6381" s="26"/>
      <c r="R6381" s="75"/>
    </row>
    <row r="6382" spans="7:18" x14ac:dyDescent="0.25">
      <c r="G6382" s="13"/>
      <c r="H6382" s="13"/>
      <c r="I6382" s="13">
        <v>635.40000000006796</v>
      </c>
      <c r="J6382" s="74">
        <f t="shared" si="305"/>
        <v>26.475000000002833</v>
      </c>
      <c r="K6382" s="26" t="e">
        <f t="shared" si="307"/>
        <v>#REF!</v>
      </c>
      <c r="L6382" s="75" t="e">
        <f t="shared" si="306"/>
        <v>#REF!</v>
      </c>
      <c r="O6382" s="13"/>
      <c r="P6382" s="74"/>
      <c r="Q6382" s="26"/>
      <c r="R6382" s="75"/>
    </row>
    <row r="6383" spans="7:18" x14ac:dyDescent="0.25">
      <c r="G6383" s="13"/>
      <c r="H6383" s="13"/>
      <c r="I6383" s="13">
        <v>635.50000000006798</v>
      </c>
      <c r="J6383" s="74">
        <f t="shared" si="305"/>
        <v>26.479166666669499</v>
      </c>
      <c r="K6383" s="26" t="e">
        <f t="shared" si="307"/>
        <v>#REF!</v>
      </c>
      <c r="L6383" s="75" t="e">
        <f t="shared" si="306"/>
        <v>#REF!</v>
      </c>
      <c r="O6383" s="13"/>
      <c r="P6383" s="74"/>
      <c r="Q6383" s="26"/>
      <c r="R6383" s="75"/>
    </row>
    <row r="6384" spans="7:18" x14ac:dyDescent="0.25">
      <c r="G6384" s="13"/>
      <c r="H6384" s="13"/>
      <c r="I6384" s="13">
        <v>635.60000000006801</v>
      </c>
      <c r="J6384" s="74">
        <f t="shared" si="305"/>
        <v>26.483333333336166</v>
      </c>
      <c r="K6384" s="26" t="e">
        <f t="shared" si="307"/>
        <v>#REF!</v>
      </c>
      <c r="L6384" s="75" t="e">
        <f t="shared" si="306"/>
        <v>#REF!</v>
      </c>
      <c r="O6384" s="13"/>
      <c r="P6384" s="74"/>
      <c r="Q6384" s="26"/>
      <c r="R6384" s="75"/>
    </row>
    <row r="6385" spans="7:18" x14ac:dyDescent="0.25">
      <c r="G6385" s="13"/>
      <c r="H6385" s="13"/>
      <c r="I6385" s="13">
        <v>635.70000000006803</v>
      </c>
      <c r="J6385" s="74">
        <f t="shared" si="305"/>
        <v>26.487500000002836</v>
      </c>
      <c r="K6385" s="26" t="e">
        <f t="shared" si="307"/>
        <v>#REF!</v>
      </c>
      <c r="L6385" s="75" t="e">
        <f t="shared" si="306"/>
        <v>#REF!</v>
      </c>
      <c r="O6385" s="13"/>
      <c r="P6385" s="74"/>
      <c r="Q6385" s="26"/>
      <c r="R6385" s="75"/>
    </row>
    <row r="6386" spans="7:18" x14ac:dyDescent="0.25">
      <c r="G6386" s="13"/>
      <c r="H6386" s="13"/>
      <c r="I6386" s="13">
        <v>635.80000000006805</v>
      </c>
      <c r="J6386" s="74">
        <f t="shared" si="305"/>
        <v>26.491666666669502</v>
      </c>
      <c r="K6386" s="26" t="e">
        <f t="shared" si="307"/>
        <v>#REF!</v>
      </c>
      <c r="L6386" s="75" t="e">
        <f t="shared" si="306"/>
        <v>#REF!</v>
      </c>
      <c r="O6386" s="13"/>
      <c r="P6386" s="74"/>
      <c r="Q6386" s="26"/>
      <c r="R6386" s="75"/>
    </row>
    <row r="6387" spans="7:18" x14ac:dyDescent="0.25">
      <c r="G6387" s="13"/>
      <c r="H6387" s="13"/>
      <c r="I6387" s="13">
        <v>635.90000000006796</v>
      </c>
      <c r="J6387" s="74">
        <f t="shared" si="305"/>
        <v>26.495833333336165</v>
      </c>
      <c r="K6387" s="26" t="e">
        <f t="shared" si="307"/>
        <v>#REF!</v>
      </c>
      <c r="L6387" s="75" t="e">
        <f t="shared" si="306"/>
        <v>#REF!</v>
      </c>
      <c r="O6387" s="13"/>
      <c r="P6387" s="74"/>
      <c r="Q6387" s="26"/>
      <c r="R6387" s="75"/>
    </row>
    <row r="6388" spans="7:18" x14ac:dyDescent="0.25">
      <c r="G6388" s="13"/>
      <c r="H6388" s="13"/>
      <c r="I6388" s="13">
        <v>636.00000000006798</v>
      </c>
      <c r="J6388" s="74">
        <f t="shared" si="305"/>
        <v>26.500000000002832</v>
      </c>
      <c r="K6388" s="26" t="e">
        <f t="shared" si="307"/>
        <v>#REF!</v>
      </c>
      <c r="L6388" s="75" t="e">
        <f t="shared" si="306"/>
        <v>#REF!</v>
      </c>
      <c r="O6388" s="13"/>
      <c r="P6388" s="74"/>
      <c r="Q6388" s="26"/>
      <c r="R6388" s="75"/>
    </row>
    <row r="6389" spans="7:18" x14ac:dyDescent="0.25">
      <c r="G6389" s="13"/>
      <c r="H6389" s="13"/>
      <c r="I6389" s="13">
        <v>636.10000000006801</v>
      </c>
      <c r="J6389" s="74">
        <f t="shared" si="305"/>
        <v>26.504166666669501</v>
      </c>
      <c r="K6389" s="26" t="e">
        <f t="shared" si="307"/>
        <v>#REF!</v>
      </c>
      <c r="L6389" s="75" t="e">
        <f t="shared" si="306"/>
        <v>#REF!</v>
      </c>
      <c r="O6389" s="13"/>
      <c r="P6389" s="74"/>
      <c r="Q6389" s="26"/>
      <c r="R6389" s="75"/>
    </row>
    <row r="6390" spans="7:18" x14ac:dyDescent="0.25">
      <c r="G6390" s="13"/>
      <c r="H6390" s="13"/>
      <c r="I6390" s="13">
        <v>636.20000000006803</v>
      </c>
      <c r="J6390" s="74">
        <f t="shared" si="305"/>
        <v>26.508333333336168</v>
      </c>
      <c r="K6390" s="26" t="e">
        <f t="shared" si="307"/>
        <v>#REF!</v>
      </c>
      <c r="L6390" s="75" t="e">
        <f t="shared" si="306"/>
        <v>#REF!</v>
      </c>
      <c r="O6390" s="13"/>
      <c r="P6390" s="74"/>
      <c r="Q6390" s="26"/>
      <c r="R6390" s="75"/>
    </row>
    <row r="6391" spans="7:18" x14ac:dyDescent="0.25">
      <c r="G6391" s="13"/>
      <c r="H6391" s="13"/>
      <c r="I6391" s="13">
        <v>636.30000000006805</v>
      </c>
      <c r="J6391" s="74">
        <f t="shared" si="305"/>
        <v>26.512500000002834</v>
      </c>
      <c r="K6391" s="26" t="e">
        <f t="shared" si="307"/>
        <v>#REF!</v>
      </c>
      <c r="L6391" s="75" t="e">
        <f t="shared" si="306"/>
        <v>#REF!</v>
      </c>
      <c r="O6391" s="13"/>
      <c r="P6391" s="74"/>
      <c r="Q6391" s="26"/>
      <c r="R6391" s="75"/>
    </row>
    <row r="6392" spans="7:18" x14ac:dyDescent="0.25">
      <c r="G6392" s="13"/>
      <c r="H6392" s="13"/>
      <c r="I6392" s="13">
        <v>636.40000000006796</v>
      </c>
      <c r="J6392" s="74">
        <f t="shared" si="305"/>
        <v>26.516666666669497</v>
      </c>
      <c r="K6392" s="26" t="e">
        <f t="shared" si="307"/>
        <v>#REF!</v>
      </c>
      <c r="L6392" s="75" t="e">
        <f t="shared" si="306"/>
        <v>#REF!</v>
      </c>
      <c r="O6392" s="13"/>
      <c r="P6392" s="74"/>
      <c r="Q6392" s="26"/>
      <c r="R6392" s="75"/>
    </row>
    <row r="6393" spans="7:18" x14ac:dyDescent="0.25">
      <c r="G6393" s="13"/>
      <c r="H6393" s="13"/>
      <c r="I6393" s="13">
        <v>636.50000000006798</v>
      </c>
      <c r="J6393" s="74">
        <f t="shared" si="305"/>
        <v>26.520833333336167</v>
      </c>
      <c r="K6393" s="26" t="e">
        <f t="shared" si="307"/>
        <v>#REF!</v>
      </c>
      <c r="L6393" s="75" t="e">
        <f t="shared" si="306"/>
        <v>#REF!</v>
      </c>
      <c r="O6393" s="13"/>
      <c r="P6393" s="74"/>
      <c r="Q6393" s="26"/>
      <c r="R6393" s="75"/>
    </row>
    <row r="6394" spans="7:18" x14ac:dyDescent="0.25">
      <c r="G6394" s="13"/>
      <c r="H6394" s="13"/>
      <c r="I6394" s="13">
        <v>636.60000000006801</v>
      </c>
      <c r="J6394" s="74">
        <f t="shared" si="305"/>
        <v>26.525000000002834</v>
      </c>
      <c r="K6394" s="26" t="e">
        <f t="shared" si="307"/>
        <v>#REF!</v>
      </c>
      <c r="L6394" s="75" t="e">
        <f t="shared" si="306"/>
        <v>#REF!</v>
      </c>
      <c r="O6394" s="13"/>
      <c r="P6394" s="74"/>
      <c r="Q6394" s="26"/>
      <c r="R6394" s="75"/>
    </row>
    <row r="6395" spans="7:18" x14ac:dyDescent="0.25">
      <c r="G6395" s="13"/>
      <c r="H6395" s="13"/>
      <c r="I6395" s="13">
        <v>636.70000000006803</v>
      </c>
      <c r="J6395" s="74">
        <f t="shared" si="305"/>
        <v>26.5291666666695</v>
      </c>
      <c r="K6395" s="26" t="e">
        <f t="shared" si="307"/>
        <v>#REF!</v>
      </c>
      <c r="L6395" s="75" t="e">
        <f t="shared" si="306"/>
        <v>#REF!</v>
      </c>
      <c r="O6395" s="13"/>
      <c r="P6395" s="74"/>
      <c r="Q6395" s="26"/>
      <c r="R6395" s="75"/>
    </row>
    <row r="6396" spans="7:18" x14ac:dyDescent="0.25">
      <c r="G6396" s="13"/>
      <c r="H6396" s="13"/>
      <c r="I6396" s="13">
        <v>636.80000000006805</v>
      </c>
      <c r="J6396" s="74">
        <f t="shared" si="305"/>
        <v>26.53333333333617</v>
      </c>
      <c r="K6396" s="26" t="e">
        <f t="shared" si="307"/>
        <v>#REF!</v>
      </c>
      <c r="L6396" s="75" t="e">
        <f t="shared" si="306"/>
        <v>#REF!</v>
      </c>
      <c r="O6396" s="13"/>
      <c r="P6396" s="74"/>
      <c r="Q6396" s="26"/>
      <c r="R6396" s="75"/>
    </row>
    <row r="6397" spans="7:18" x14ac:dyDescent="0.25">
      <c r="G6397" s="13"/>
      <c r="H6397" s="13"/>
      <c r="I6397" s="13">
        <v>636.90000000006796</v>
      </c>
      <c r="J6397" s="74">
        <f t="shared" si="305"/>
        <v>26.537500000002833</v>
      </c>
      <c r="K6397" s="26" t="e">
        <f t="shared" si="307"/>
        <v>#REF!</v>
      </c>
      <c r="L6397" s="75" t="e">
        <f t="shared" si="306"/>
        <v>#REF!</v>
      </c>
      <c r="O6397" s="13"/>
      <c r="P6397" s="74"/>
      <c r="Q6397" s="26"/>
      <c r="R6397" s="75"/>
    </row>
    <row r="6398" spans="7:18" x14ac:dyDescent="0.25">
      <c r="G6398" s="13"/>
      <c r="H6398" s="13"/>
      <c r="I6398" s="13">
        <v>637.00000000006798</v>
      </c>
      <c r="J6398" s="74">
        <f t="shared" si="305"/>
        <v>26.541666666669499</v>
      </c>
      <c r="K6398" s="26" t="e">
        <f t="shared" si="307"/>
        <v>#REF!</v>
      </c>
      <c r="L6398" s="75" t="e">
        <f t="shared" si="306"/>
        <v>#REF!</v>
      </c>
      <c r="O6398" s="13"/>
      <c r="P6398" s="74"/>
      <c r="Q6398" s="26"/>
      <c r="R6398" s="75"/>
    </row>
    <row r="6399" spans="7:18" x14ac:dyDescent="0.25">
      <c r="G6399" s="13"/>
      <c r="H6399" s="13"/>
      <c r="I6399" s="13">
        <v>637.10000000006801</v>
      </c>
      <c r="J6399" s="74">
        <f t="shared" si="305"/>
        <v>26.545833333336166</v>
      </c>
      <c r="K6399" s="26" t="e">
        <f t="shared" si="307"/>
        <v>#REF!</v>
      </c>
      <c r="L6399" s="75" t="e">
        <f t="shared" si="306"/>
        <v>#REF!</v>
      </c>
      <c r="O6399" s="13"/>
      <c r="P6399" s="74"/>
      <c r="Q6399" s="26"/>
      <c r="R6399" s="75"/>
    </row>
    <row r="6400" spans="7:18" x14ac:dyDescent="0.25">
      <c r="G6400" s="13"/>
      <c r="H6400" s="13"/>
      <c r="I6400" s="13">
        <v>637.20000000006905</v>
      </c>
      <c r="J6400" s="74">
        <f t="shared" si="305"/>
        <v>26.550000000002878</v>
      </c>
      <c r="K6400" s="26" t="e">
        <f t="shared" si="307"/>
        <v>#REF!</v>
      </c>
      <c r="L6400" s="75" t="e">
        <f t="shared" si="306"/>
        <v>#REF!</v>
      </c>
      <c r="O6400" s="13"/>
      <c r="P6400" s="74"/>
      <c r="Q6400" s="26"/>
      <c r="R6400" s="75"/>
    </row>
    <row r="6401" spans="7:18" x14ac:dyDescent="0.25">
      <c r="G6401" s="13"/>
      <c r="H6401" s="13"/>
      <c r="I6401" s="13">
        <v>637.30000000006896</v>
      </c>
      <c r="J6401" s="74">
        <f t="shared" si="305"/>
        <v>26.554166666669541</v>
      </c>
      <c r="K6401" s="26" t="e">
        <f t="shared" si="307"/>
        <v>#REF!</v>
      </c>
      <c r="L6401" s="75" t="e">
        <f t="shared" si="306"/>
        <v>#REF!</v>
      </c>
      <c r="O6401" s="13"/>
      <c r="P6401" s="74"/>
      <c r="Q6401" s="26"/>
      <c r="R6401" s="75"/>
    </row>
    <row r="6402" spans="7:18" x14ac:dyDescent="0.25">
      <c r="G6402" s="13"/>
      <c r="H6402" s="13"/>
      <c r="I6402" s="13">
        <v>637.40000000006899</v>
      </c>
      <c r="J6402" s="74">
        <f t="shared" si="305"/>
        <v>26.558333333336208</v>
      </c>
      <c r="K6402" s="26" t="e">
        <f t="shared" si="307"/>
        <v>#REF!</v>
      </c>
      <c r="L6402" s="75" t="e">
        <f t="shared" si="306"/>
        <v>#REF!</v>
      </c>
      <c r="O6402" s="13"/>
      <c r="P6402" s="74"/>
      <c r="Q6402" s="26"/>
      <c r="R6402" s="75"/>
    </row>
    <row r="6403" spans="7:18" x14ac:dyDescent="0.25">
      <c r="G6403" s="13"/>
      <c r="H6403" s="13"/>
      <c r="I6403" s="13">
        <v>637.50000000006901</v>
      </c>
      <c r="J6403" s="74">
        <f t="shared" ref="J6403:J6466" si="308">I6403/24</f>
        <v>26.562500000002874</v>
      </c>
      <c r="K6403" s="26" t="e">
        <f t="shared" si="307"/>
        <v>#REF!</v>
      </c>
      <c r="L6403" s="75" t="e">
        <f t="shared" ref="L6403:L6466" si="309">K6403-K6402</f>
        <v>#REF!</v>
      </c>
      <c r="O6403" s="13"/>
      <c r="P6403" s="74"/>
      <c r="Q6403" s="26"/>
      <c r="R6403" s="75"/>
    </row>
    <row r="6404" spans="7:18" x14ac:dyDescent="0.25">
      <c r="G6404" s="13"/>
      <c r="H6404" s="13"/>
      <c r="I6404" s="13">
        <v>637.60000000006903</v>
      </c>
      <c r="J6404" s="74">
        <f t="shared" si="308"/>
        <v>26.566666666669544</v>
      </c>
      <c r="K6404" s="26" t="e">
        <f t="shared" si="307"/>
        <v>#REF!</v>
      </c>
      <c r="L6404" s="75" t="e">
        <f t="shared" si="309"/>
        <v>#REF!</v>
      </c>
      <c r="O6404" s="13"/>
      <c r="P6404" s="74"/>
      <c r="Q6404" s="26"/>
      <c r="R6404" s="75"/>
    </row>
    <row r="6405" spans="7:18" x14ac:dyDescent="0.25">
      <c r="G6405" s="13"/>
      <c r="H6405" s="13"/>
      <c r="I6405" s="13">
        <v>637.70000000006905</v>
      </c>
      <c r="J6405" s="74">
        <f t="shared" si="308"/>
        <v>26.570833333336211</v>
      </c>
      <c r="K6405" s="26" t="e">
        <f t="shared" si="307"/>
        <v>#REF!</v>
      </c>
      <c r="L6405" s="75" t="e">
        <f t="shared" si="309"/>
        <v>#REF!</v>
      </c>
      <c r="O6405" s="13"/>
      <c r="P6405" s="74"/>
      <c r="Q6405" s="26"/>
      <c r="R6405" s="75"/>
    </row>
    <row r="6406" spans="7:18" x14ac:dyDescent="0.25">
      <c r="G6406" s="13"/>
      <c r="H6406" s="13"/>
      <c r="I6406" s="13">
        <v>637.80000000006896</v>
      </c>
      <c r="J6406" s="74">
        <f t="shared" si="308"/>
        <v>26.575000000002873</v>
      </c>
      <c r="K6406" s="26" t="e">
        <f t="shared" si="307"/>
        <v>#REF!</v>
      </c>
      <c r="L6406" s="75" t="e">
        <f t="shared" si="309"/>
        <v>#REF!</v>
      </c>
      <c r="O6406" s="13"/>
      <c r="P6406" s="74"/>
      <c r="Q6406" s="26"/>
      <c r="R6406" s="75"/>
    </row>
    <row r="6407" spans="7:18" x14ac:dyDescent="0.25">
      <c r="G6407" s="13"/>
      <c r="H6407" s="13"/>
      <c r="I6407" s="13">
        <v>637.90000000006899</v>
      </c>
      <c r="J6407" s="74">
        <f t="shared" si="308"/>
        <v>26.57916666666954</v>
      </c>
      <c r="K6407" s="26" t="e">
        <f t="shared" si="307"/>
        <v>#REF!</v>
      </c>
      <c r="L6407" s="75" t="e">
        <f t="shared" si="309"/>
        <v>#REF!</v>
      </c>
      <c r="O6407" s="13"/>
      <c r="P6407" s="74"/>
      <c r="Q6407" s="26"/>
      <c r="R6407" s="75"/>
    </row>
    <row r="6408" spans="7:18" x14ac:dyDescent="0.25">
      <c r="G6408" s="13"/>
      <c r="H6408" s="13"/>
      <c r="I6408" s="13">
        <v>638.00000000006901</v>
      </c>
      <c r="J6408" s="74">
        <f t="shared" si="308"/>
        <v>26.58333333333621</v>
      </c>
      <c r="K6408" s="26" t="e">
        <f t="shared" si="307"/>
        <v>#REF!</v>
      </c>
      <c r="L6408" s="75" t="e">
        <f t="shared" si="309"/>
        <v>#REF!</v>
      </c>
      <c r="O6408" s="13"/>
      <c r="P6408" s="74"/>
      <c r="Q6408" s="26"/>
      <c r="R6408" s="75"/>
    </row>
    <row r="6409" spans="7:18" x14ac:dyDescent="0.25">
      <c r="G6409" s="13"/>
      <c r="H6409" s="13"/>
      <c r="I6409" s="13">
        <v>638.10000000006903</v>
      </c>
      <c r="J6409" s="74">
        <f t="shared" si="308"/>
        <v>26.587500000002876</v>
      </c>
      <c r="K6409" s="26" t="e">
        <f t="shared" si="307"/>
        <v>#REF!</v>
      </c>
      <c r="L6409" s="75" t="e">
        <f t="shared" si="309"/>
        <v>#REF!</v>
      </c>
      <c r="O6409" s="13"/>
      <c r="P6409" s="74"/>
      <c r="Q6409" s="26"/>
      <c r="R6409" s="75"/>
    </row>
    <row r="6410" spans="7:18" x14ac:dyDescent="0.25">
      <c r="G6410" s="13"/>
      <c r="H6410" s="13"/>
      <c r="I6410" s="13">
        <v>638.20000000006905</v>
      </c>
      <c r="J6410" s="74">
        <f t="shared" si="308"/>
        <v>26.591666666669543</v>
      </c>
      <c r="K6410" s="26" t="e">
        <f t="shared" si="307"/>
        <v>#REF!</v>
      </c>
      <c r="L6410" s="75" t="e">
        <f t="shared" si="309"/>
        <v>#REF!</v>
      </c>
      <c r="O6410" s="13"/>
      <c r="P6410" s="74"/>
      <c r="Q6410" s="26"/>
      <c r="R6410" s="75"/>
    </row>
    <row r="6411" spans="7:18" x14ac:dyDescent="0.25">
      <c r="G6411" s="13"/>
      <c r="H6411" s="13"/>
      <c r="I6411" s="13">
        <v>638.30000000006896</v>
      </c>
      <c r="J6411" s="74">
        <f t="shared" si="308"/>
        <v>26.595833333336206</v>
      </c>
      <c r="K6411" s="26" t="e">
        <f t="shared" si="307"/>
        <v>#REF!</v>
      </c>
      <c r="L6411" s="75" t="e">
        <f t="shared" si="309"/>
        <v>#REF!</v>
      </c>
      <c r="O6411" s="13"/>
      <c r="P6411" s="74"/>
      <c r="Q6411" s="26"/>
      <c r="R6411" s="75"/>
    </row>
    <row r="6412" spans="7:18" x14ac:dyDescent="0.25">
      <c r="G6412" s="13"/>
      <c r="H6412" s="13"/>
      <c r="I6412" s="13">
        <v>638.40000000006899</v>
      </c>
      <c r="J6412" s="74">
        <f t="shared" si="308"/>
        <v>26.600000000002876</v>
      </c>
      <c r="K6412" s="26" t="e">
        <f t="shared" si="307"/>
        <v>#REF!</v>
      </c>
      <c r="L6412" s="75" t="e">
        <f t="shared" si="309"/>
        <v>#REF!</v>
      </c>
      <c r="O6412" s="13"/>
      <c r="P6412" s="74"/>
      <c r="Q6412" s="26"/>
      <c r="R6412" s="75"/>
    </row>
    <row r="6413" spans="7:18" x14ac:dyDescent="0.25">
      <c r="G6413" s="13"/>
      <c r="H6413" s="13"/>
      <c r="I6413" s="13">
        <v>638.50000000006901</v>
      </c>
      <c r="J6413" s="74">
        <f t="shared" si="308"/>
        <v>26.604166666669542</v>
      </c>
      <c r="K6413" s="26" t="e">
        <f t="shared" si="307"/>
        <v>#REF!</v>
      </c>
      <c r="L6413" s="75" t="e">
        <f t="shared" si="309"/>
        <v>#REF!</v>
      </c>
      <c r="O6413" s="13"/>
      <c r="P6413" s="74"/>
      <c r="Q6413" s="26"/>
      <c r="R6413" s="75"/>
    </row>
    <row r="6414" spans="7:18" x14ac:dyDescent="0.25">
      <c r="G6414" s="13"/>
      <c r="H6414" s="13"/>
      <c r="I6414" s="13">
        <v>638.60000000006903</v>
      </c>
      <c r="J6414" s="74">
        <f t="shared" si="308"/>
        <v>26.608333333336208</v>
      </c>
      <c r="K6414" s="26" t="e">
        <f t="shared" si="307"/>
        <v>#REF!</v>
      </c>
      <c r="L6414" s="75" t="e">
        <f t="shared" si="309"/>
        <v>#REF!</v>
      </c>
      <c r="O6414" s="13"/>
      <c r="P6414" s="74"/>
      <c r="Q6414" s="26"/>
      <c r="R6414" s="75"/>
    </row>
    <row r="6415" spans="7:18" x14ac:dyDescent="0.25">
      <c r="G6415" s="13"/>
      <c r="H6415" s="13"/>
      <c r="I6415" s="13">
        <v>638.70000000006905</v>
      </c>
      <c r="J6415" s="74">
        <f t="shared" si="308"/>
        <v>26.612500000002878</v>
      </c>
      <c r="K6415" s="26" t="e">
        <f t="shared" si="307"/>
        <v>#REF!</v>
      </c>
      <c r="L6415" s="75" t="e">
        <f t="shared" si="309"/>
        <v>#REF!</v>
      </c>
      <c r="O6415" s="13"/>
      <c r="P6415" s="74"/>
      <c r="Q6415" s="26"/>
      <c r="R6415" s="75"/>
    </row>
    <row r="6416" spans="7:18" x14ac:dyDescent="0.25">
      <c r="G6416" s="13"/>
      <c r="H6416" s="13"/>
      <c r="I6416" s="13">
        <v>638.80000000006896</v>
      </c>
      <c r="J6416" s="74">
        <f t="shared" si="308"/>
        <v>26.616666666669541</v>
      </c>
      <c r="K6416" s="26" t="e">
        <f t="shared" si="307"/>
        <v>#REF!</v>
      </c>
      <c r="L6416" s="75" t="e">
        <f t="shared" si="309"/>
        <v>#REF!</v>
      </c>
      <c r="O6416" s="13"/>
      <c r="P6416" s="74"/>
      <c r="Q6416" s="26"/>
      <c r="R6416" s="75"/>
    </row>
    <row r="6417" spans="7:18" x14ac:dyDescent="0.25">
      <c r="G6417" s="13"/>
      <c r="H6417" s="13"/>
      <c r="I6417" s="13">
        <v>638.90000000006899</v>
      </c>
      <c r="J6417" s="74">
        <f t="shared" si="308"/>
        <v>26.620833333336208</v>
      </c>
      <c r="K6417" s="26" t="e">
        <f t="shared" si="307"/>
        <v>#REF!</v>
      </c>
      <c r="L6417" s="75" t="e">
        <f t="shared" si="309"/>
        <v>#REF!</v>
      </c>
      <c r="O6417" s="13"/>
      <c r="P6417" s="74"/>
      <c r="Q6417" s="26"/>
      <c r="R6417" s="75"/>
    </row>
    <row r="6418" spans="7:18" x14ac:dyDescent="0.25">
      <c r="G6418" s="13"/>
      <c r="H6418" s="13"/>
      <c r="I6418" s="13">
        <v>639.00000000006901</v>
      </c>
      <c r="J6418" s="74">
        <f t="shared" si="308"/>
        <v>26.625000000002874</v>
      </c>
      <c r="K6418" s="26" t="e">
        <f t="shared" si="307"/>
        <v>#REF!</v>
      </c>
      <c r="L6418" s="75" t="e">
        <f t="shared" si="309"/>
        <v>#REF!</v>
      </c>
      <c r="O6418" s="13"/>
      <c r="P6418" s="74"/>
      <c r="Q6418" s="26"/>
      <c r="R6418" s="75"/>
    </row>
    <row r="6419" spans="7:18" x14ac:dyDescent="0.25">
      <c r="G6419" s="13"/>
      <c r="H6419" s="13"/>
      <c r="I6419" s="13">
        <v>639.10000000006903</v>
      </c>
      <c r="J6419" s="74">
        <f t="shared" si="308"/>
        <v>26.629166666669544</v>
      </c>
      <c r="K6419" s="26" t="e">
        <f t="shared" si="307"/>
        <v>#REF!</v>
      </c>
      <c r="L6419" s="75" t="e">
        <f t="shared" si="309"/>
        <v>#REF!</v>
      </c>
      <c r="O6419" s="13"/>
      <c r="P6419" s="74"/>
      <c r="Q6419" s="26"/>
      <c r="R6419" s="75"/>
    </row>
    <row r="6420" spans="7:18" x14ac:dyDescent="0.25">
      <c r="G6420" s="13"/>
      <c r="H6420" s="13"/>
      <c r="I6420" s="13">
        <v>639.20000000006905</v>
      </c>
      <c r="J6420" s="74">
        <f t="shared" si="308"/>
        <v>26.633333333336211</v>
      </c>
      <c r="K6420" s="26" t="e">
        <f t="shared" si="307"/>
        <v>#REF!</v>
      </c>
      <c r="L6420" s="75" t="e">
        <f t="shared" si="309"/>
        <v>#REF!</v>
      </c>
      <c r="O6420" s="13"/>
      <c r="P6420" s="74"/>
      <c r="Q6420" s="26"/>
      <c r="R6420" s="75"/>
    </row>
    <row r="6421" spans="7:18" x14ac:dyDescent="0.25">
      <c r="G6421" s="13"/>
      <c r="H6421" s="13"/>
      <c r="I6421" s="13">
        <v>639.30000000006896</v>
      </c>
      <c r="J6421" s="74">
        <f t="shared" si="308"/>
        <v>26.637500000002873</v>
      </c>
      <c r="K6421" s="26" t="e">
        <f t="shared" si="307"/>
        <v>#REF!</v>
      </c>
      <c r="L6421" s="75" t="e">
        <f t="shared" si="309"/>
        <v>#REF!</v>
      </c>
      <c r="O6421" s="13"/>
      <c r="P6421" s="74"/>
      <c r="Q6421" s="26"/>
      <c r="R6421" s="75"/>
    </row>
    <row r="6422" spans="7:18" x14ac:dyDescent="0.25">
      <c r="G6422" s="13"/>
      <c r="H6422" s="13"/>
      <c r="I6422" s="13">
        <v>639.40000000006899</v>
      </c>
      <c r="J6422" s="74">
        <f t="shared" si="308"/>
        <v>26.64166666666954</v>
      </c>
      <c r="K6422" s="26" t="e">
        <f t="shared" si="307"/>
        <v>#REF!</v>
      </c>
      <c r="L6422" s="75" t="e">
        <f t="shared" si="309"/>
        <v>#REF!</v>
      </c>
      <c r="O6422" s="13"/>
      <c r="P6422" s="74"/>
      <c r="Q6422" s="26"/>
      <c r="R6422" s="75"/>
    </row>
    <row r="6423" spans="7:18" x14ac:dyDescent="0.25">
      <c r="G6423" s="13"/>
      <c r="H6423" s="13"/>
      <c r="I6423" s="13">
        <v>639.50000000006901</v>
      </c>
      <c r="J6423" s="74">
        <f t="shared" si="308"/>
        <v>26.64583333333621</v>
      </c>
      <c r="K6423" s="26" t="e">
        <f t="shared" si="307"/>
        <v>#REF!</v>
      </c>
      <c r="L6423" s="75" t="e">
        <f t="shared" si="309"/>
        <v>#REF!</v>
      </c>
      <c r="O6423" s="13"/>
      <c r="P6423" s="74"/>
      <c r="Q6423" s="26"/>
      <c r="R6423" s="75"/>
    </row>
    <row r="6424" spans="7:18" x14ac:dyDescent="0.25">
      <c r="G6424" s="13"/>
      <c r="H6424" s="13"/>
      <c r="I6424" s="13">
        <v>639.60000000006903</v>
      </c>
      <c r="J6424" s="74">
        <f t="shared" si="308"/>
        <v>26.650000000002876</v>
      </c>
      <c r="K6424" s="26" t="e">
        <f t="shared" si="307"/>
        <v>#REF!</v>
      </c>
      <c r="L6424" s="75" t="e">
        <f t="shared" si="309"/>
        <v>#REF!</v>
      </c>
      <c r="O6424" s="13"/>
      <c r="P6424" s="74"/>
      <c r="Q6424" s="26"/>
      <c r="R6424" s="75"/>
    </row>
    <row r="6425" spans="7:18" x14ac:dyDescent="0.25">
      <c r="G6425" s="13"/>
      <c r="H6425" s="13"/>
      <c r="I6425" s="13">
        <v>639.70000000006905</v>
      </c>
      <c r="J6425" s="74">
        <f t="shared" si="308"/>
        <v>26.654166666669543</v>
      </c>
      <c r="K6425" s="26" t="e">
        <f t="shared" si="307"/>
        <v>#REF!</v>
      </c>
      <c r="L6425" s="75" t="e">
        <f t="shared" si="309"/>
        <v>#REF!</v>
      </c>
      <c r="O6425" s="13"/>
      <c r="P6425" s="74"/>
      <c r="Q6425" s="26"/>
      <c r="R6425" s="75"/>
    </row>
    <row r="6426" spans="7:18" x14ac:dyDescent="0.25">
      <c r="G6426" s="13"/>
      <c r="H6426" s="13"/>
      <c r="I6426" s="13">
        <v>639.80000000006896</v>
      </c>
      <c r="J6426" s="74">
        <f t="shared" si="308"/>
        <v>26.658333333336206</v>
      </c>
      <c r="K6426" s="26" t="e">
        <f t="shared" si="307"/>
        <v>#REF!</v>
      </c>
      <c r="L6426" s="75" t="e">
        <f t="shared" si="309"/>
        <v>#REF!</v>
      </c>
      <c r="O6426" s="13"/>
      <c r="P6426" s="74"/>
      <c r="Q6426" s="26"/>
      <c r="R6426" s="75"/>
    </row>
    <row r="6427" spans="7:18" x14ac:dyDescent="0.25">
      <c r="G6427" s="13"/>
      <c r="H6427" s="13"/>
      <c r="I6427" s="13">
        <v>639.90000000006899</v>
      </c>
      <c r="J6427" s="74">
        <f t="shared" si="308"/>
        <v>26.662500000002876</v>
      </c>
      <c r="K6427" s="26" t="e">
        <f t="shared" si="307"/>
        <v>#REF!</v>
      </c>
      <c r="L6427" s="75" t="e">
        <f t="shared" si="309"/>
        <v>#REF!</v>
      </c>
      <c r="O6427" s="13"/>
      <c r="P6427" s="74"/>
      <c r="Q6427" s="26"/>
      <c r="R6427" s="75"/>
    </row>
    <row r="6428" spans="7:18" x14ac:dyDescent="0.25">
      <c r="G6428" s="13"/>
      <c r="H6428" s="13"/>
      <c r="I6428" s="13">
        <v>640.00000000006901</v>
      </c>
      <c r="J6428" s="74">
        <f t="shared" si="308"/>
        <v>26.666666666669542</v>
      </c>
      <c r="K6428" s="26" t="e">
        <f t="shared" ref="K6428:K6491" si="310">100%-EXP(-I6428/24*$B$10)</f>
        <v>#REF!</v>
      </c>
      <c r="L6428" s="75" t="e">
        <f t="shared" si="309"/>
        <v>#REF!</v>
      </c>
      <c r="O6428" s="13"/>
      <c r="P6428" s="74"/>
      <c r="Q6428" s="26"/>
      <c r="R6428" s="75"/>
    </row>
    <row r="6429" spans="7:18" x14ac:dyDescent="0.25">
      <c r="G6429" s="13"/>
      <c r="H6429" s="13"/>
      <c r="I6429" s="13">
        <v>640.10000000006903</v>
      </c>
      <c r="J6429" s="74">
        <f t="shared" si="308"/>
        <v>26.670833333336208</v>
      </c>
      <c r="K6429" s="26" t="e">
        <f t="shared" si="310"/>
        <v>#REF!</v>
      </c>
      <c r="L6429" s="75" t="e">
        <f t="shared" si="309"/>
        <v>#REF!</v>
      </c>
      <c r="O6429" s="13"/>
      <c r="P6429" s="74"/>
      <c r="Q6429" s="26"/>
      <c r="R6429" s="75"/>
    </row>
    <row r="6430" spans="7:18" x14ac:dyDescent="0.25">
      <c r="G6430" s="13"/>
      <c r="H6430" s="13"/>
      <c r="I6430" s="13">
        <v>640.20000000006905</v>
      </c>
      <c r="J6430" s="74">
        <f t="shared" si="308"/>
        <v>26.675000000002878</v>
      </c>
      <c r="K6430" s="26" t="e">
        <f t="shared" si="310"/>
        <v>#REF!</v>
      </c>
      <c r="L6430" s="75" t="e">
        <f t="shared" si="309"/>
        <v>#REF!</v>
      </c>
      <c r="O6430" s="13"/>
      <c r="P6430" s="74"/>
      <c r="Q6430" s="26"/>
      <c r="R6430" s="75"/>
    </row>
    <row r="6431" spans="7:18" x14ac:dyDescent="0.25">
      <c r="G6431" s="13"/>
      <c r="H6431" s="13"/>
      <c r="I6431" s="13">
        <v>640.30000000006896</v>
      </c>
      <c r="J6431" s="74">
        <f t="shared" si="308"/>
        <v>26.679166666669541</v>
      </c>
      <c r="K6431" s="26" t="e">
        <f t="shared" si="310"/>
        <v>#REF!</v>
      </c>
      <c r="L6431" s="75" t="e">
        <f t="shared" si="309"/>
        <v>#REF!</v>
      </c>
      <c r="O6431" s="13"/>
      <c r="P6431" s="74"/>
      <c r="Q6431" s="26"/>
      <c r="R6431" s="75"/>
    </row>
    <row r="6432" spans="7:18" x14ac:dyDescent="0.25">
      <c r="G6432" s="13"/>
      <c r="H6432" s="13"/>
      <c r="I6432" s="13">
        <v>640.40000000006899</v>
      </c>
      <c r="J6432" s="74">
        <f t="shared" si="308"/>
        <v>26.683333333336208</v>
      </c>
      <c r="K6432" s="26" t="e">
        <f t="shared" si="310"/>
        <v>#REF!</v>
      </c>
      <c r="L6432" s="75" t="e">
        <f t="shared" si="309"/>
        <v>#REF!</v>
      </c>
      <c r="O6432" s="13"/>
      <c r="P6432" s="74"/>
      <c r="Q6432" s="26"/>
      <c r="R6432" s="75"/>
    </row>
    <row r="6433" spans="7:18" x14ac:dyDescent="0.25">
      <c r="G6433" s="13"/>
      <c r="H6433" s="13"/>
      <c r="I6433" s="13">
        <v>640.50000000006901</v>
      </c>
      <c r="J6433" s="74">
        <f t="shared" si="308"/>
        <v>26.687500000002874</v>
      </c>
      <c r="K6433" s="26" t="e">
        <f t="shared" si="310"/>
        <v>#REF!</v>
      </c>
      <c r="L6433" s="75" t="e">
        <f t="shared" si="309"/>
        <v>#REF!</v>
      </c>
      <c r="O6433" s="13"/>
      <c r="P6433" s="74"/>
      <c r="Q6433" s="26"/>
      <c r="R6433" s="75"/>
    </row>
    <row r="6434" spans="7:18" x14ac:dyDescent="0.25">
      <c r="G6434" s="13"/>
      <c r="H6434" s="13"/>
      <c r="I6434" s="13">
        <v>640.60000000006903</v>
      </c>
      <c r="J6434" s="74">
        <f t="shared" si="308"/>
        <v>26.691666666669544</v>
      </c>
      <c r="K6434" s="26" t="e">
        <f t="shared" si="310"/>
        <v>#REF!</v>
      </c>
      <c r="L6434" s="75" t="e">
        <f t="shared" si="309"/>
        <v>#REF!</v>
      </c>
      <c r="O6434" s="13"/>
      <c r="P6434" s="74"/>
      <c r="Q6434" s="26"/>
      <c r="R6434" s="75"/>
    </row>
    <row r="6435" spans="7:18" x14ac:dyDescent="0.25">
      <c r="G6435" s="13"/>
      <c r="H6435" s="13"/>
      <c r="I6435" s="13">
        <v>640.70000000006905</v>
      </c>
      <c r="J6435" s="74">
        <f t="shared" si="308"/>
        <v>26.695833333336211</v>
      </c>
      <c r="K6435" s="26" t="e">
        <f t="shared" si="310"/>
        <v>#REF!</v>
      </c>
      <c r="L6435" s="75" t="e">
        <f t="shared" si="309"/>
        <v>#REF!</v>
      </c>
      <c r="O6435" s="13"/>
      <c r="P6435" s="74"/>
      <c r="Q6435" s="26"/>
      <c r="R6435" s="75"/>
    </row>
    <row r="6436" spans="7:18" x14ac:dyDescent="0.25">
      <c r="G6436" s="13"/>
      <c r="H6436" s="13"/>
      <c r="I6436" s="13">
        <v>640.80000000006896</v>
      </c>
      <c r="J6436" s="74">
        <f t="shared" si="308"/>
        <v>26.700000000002873</v>
      </c>
      <c r="K6436" s="26" t="e">
        <f t="shared" si="310"/>
        <v>#REF!</v>
      </c>
      <c r="L6436" s="75" t="e">
        <f t="shared" si="309"/>
        <v>#REF!</v>
      </c>
      <c r="O6436" s="13"/>
      <c r="P6436" s="74"/>
      <c r="Q6436" s="26"/>
      <c r="R6436" s="75"/>
    </row>
    <row r="6437" spans="7:18" x14ac:dyDescent="0.25">
      <c r="G6437" s="13"/>
      <c r="H6437" s="13"/>
      <c r="I6437" s="13">
        <v>640.90000000006899</v>
      </c>
      <c r="J6437" s="74">
        <f t="shared" si="308"/>
        <v>26.70416666666954</v>
      </c>
      <c r="K6437" s="26" t="e">
        <f t="shared" si="310"/>
        <v>#REF!</v>
      </c>
      <c r="L6437" s="75" t="e">
        <f t="shared" si="309"/>
        <v>#REF!</v>
      </c>
      <c r="O6437" s="13"/>
      <c r="P6437" s="74"/>
      <c r="Q6437" s="26"/>
      <c r="R6437" s="75"/>
    </row>
    <row r="6438" spans="7:18" x14ac:dyDescent="0.25">
      <c r="G6438" s="13"/>
      <c r="H6438" s="13"/>
      <c r="I6438" s="13">
        <v>641.00000000006901</v>
      </c>
      <c r="J6438" s="74">
        <f t="shared" si="308"/>
        <v>26.70833333333621</v>
      </c>
      <c r="K6438" s="26" t="e">
        <f t="shared" si="310"/>
        <v>#REF!</v>
      </c>
      <c r="L6438" s="75" t="e">
        <f t="shared" si="309"/>
        <v>#REF!</v>
      </c>
      <c r="O6438" s="13"/>
      <c r="P6438" s="74"/>
      <c r="Q6438" s="26"/>
      <c r="R6438" s="75"/>
    </row>
    <row r="6439" spans="7:18" x14ac:dyDescent="0.25">
      <c r="G6439" s="13"/>
      <c r="H6439" s="13"/>
      <c r="I6439" s="13">
        <v>641.10000000006903</v>
      </c>
      <c r="J6439" s="74">
        <f t="shared" si="308"/>
        <v>26.712500000002876</v>
      </c>
      <c r="K6439" s="26" t="e">
        <f t="shared" si="310"/>
        <v>#REF!</v>
      </c>
      <c r="L6439" s="75" t="e">
        <f t="shared" si="309"/>
        <v>#REF!</v>
      </c>
      <c r="O6439" s="13"/>
      <c r="P6439" s="74"/>
      <c r="Q6439" s="26"/>
      <c r="R6439" s="75"/>
    </row>
    <row r="6440" spans="7:18" x14ac:dyDescent="0.25">
      <c r="G6440" s="13"/>
      <c r="H6440" s="13"/>
      <c r="I6440" s="13">
        <v>641.20000000006905</v>
      </c>
      <c r="J6440" s="74">
        <f t="shared" si="308"/>
        <v>26.716666666669543</v>
      </c>
      <c r="K6440" s="26" t="e">
        <f t="shared" si="310"/>
        <v>#REF!</v>
      </c>
      <c r="L6440" s="75" t="e">
        <f t="shared" si="309"/>
        <v>#REF!</v>
      </c>
      <c r="O6440" s="13"/>
      <c r="P6440" s="74"/>
      <c r="Q6440" s="26"/>
      <c r="R6440" s="75"/>
    </row>
    <row r="6441" spans="7:18" x14ac:dyDescent="0.25">
      <c r="G6441" s="13"/>
      <c r="H6441" s="13"/>
      <c r="I6441" s="13">
        <v>641.30000000006896</v>
      </c>
      <c r="J6441" s="74">
        <f t="shared" si="308"/>
        <v>26.720833333336206</v>
      </c>
      <c r="K6441" s="26" t="e">
        <f t="shared" si="310"/>
        <v>#REF!</v>
      </c>
      <c r="L6441" s="75" t="e">
        <f t="shared" si="309"/>
        <v>#REF!</v>
      </c>
      <c r="O6441" s="13"/>
      <c r="P6441" s="74"/>
      <c r="Q6441" s="26"/>
      <c r="R6441" s="75"/>
    </row>
    <row r="6442" spans="7:18" x14ac:dyDescent="0.25">
      <c r="G6442" s="13"/>
      <c r="H6442" s="13"/>
      <c r="I6442" s="13">
        <v>641.40000000006899</v>
      </c>
      <c r="J6442" s="74">
        <f t="shared" si="308"/>
        <v>26.725000000002876</v>
      </c>
      <c r="K6442" s="26" t="e">
        <f t="shared" si="310"/>
        <v>#REF!</v>
      </c>
      <c r="L6442" s="75" t="e">
        <f t="shared" si="309"/>
        <v>#REF!</v>
      </c>
      <c r="O6442" s="13"/>
      <c r="P6442" s="74"/>
      <c r="Q6442" s="26"/>
      <c r="R6442" s="75"/>
    </row>
    <row r="6443" spans="7:18" x14ac:dyDescent="0.25">
      <c r="G6443" s="13"/>
      <c r="H6443" s="13"/>
      <c r="I6443" s="13">
        <v>641.50000000006901</v>
      </c>
      <c r="J6443" s="74">
        <f t="shared" si="308"/>
        <v>26.729166666669542</v>
      </c>
      <c r="K6443" s="26" t="e">
        <f t="shared" si="310"/>
        <v>#REF!</v>
      </c>
      <c r="L6443" s="75" t="e">
        <f t="shared" si="309"/>
        <v>#REF!</v>
      </c>
      <c r="O6443" s="13"/>
      <c r="P6443" s="74"/>
      <c r="Q6443" s="26"/>
      <c r="R6443" s="75"/>
    </row>
    <row r="6444" spans="7:18" x14ac:dyDescent="0.25">
      <c r="G6444" s="13"/>
      <c r="H6444" s="13"/>
      <c r="I6444" s="13">
        <v>641.60000000007005</v>
      </c>
      <c r="J6444" s="74">
        <f t="shared" si="308"/>
        <v>26.733333333336251</v>
      </c>
      <c r="K6444" s="26" t="e">
        <f t="shared" si="310"/>
        <v>#REF!</v>
      </c>
      <c r="L6444" s="75" t="e">
        <f t="shared" si="309"/>
        <v>#REF!</v>
      </c>
      <c r="O6444" s="13"/>
      <c r="P6444" s="74"/>
      <c r="Q6444" s="26"/>
      <c r="R6444" s="75"/>
    </row>
    <row r="6445" spans="7:18" x14ac:dyDescent="0.25">
      <c r="G6445" s="13"/>
      <c r="H6445" s="13"/>
      <c r="I6445" s="13">
        <v>641.70000000006996</v>
      </c>
      <c r="J6445" s="74">
        <f t="shared" si="308"/>
        <v>26.737500000002914</v>
      </c>
      <c r="K6445" s="26" t="e">
        <f t="shared" si="310"/>
        <v>#REF!</v>
      </c>
      <c r="L6445" s="75" t="e">
        <f t="shared" si="309"/>
        <v>#REF!</v>
      </c>
      <c r="O6445" s="13"/>
      <c r="P6445" s="74"/>
      <c r="Q6445" s="26"/>
      <c r="R6445" s="75"/>
    </row>
    <row r="6446" spans="7:18" x14ac:dyDescent="0.25">
      <c r="G6446" s="13"/>
      <c r="H6446" s="13"/>
      <c r="I6446" s="13">
        <v>641.80000000006999</v>
      </c>
      <c r="J6446" s="74">
        <f t="shared" si="308"/>
        <v>26.741666666669584</v>
      </c>
      <c r="K6446" s="26" t="e">
        <f t="shared" si="310"/>
        <v>#REF!</v>
      </c>
      <c r="L6446" s="75" t="e">
        <f t="shared" si="309"/>
        <v>#REF!</v>
      </c>
      <c r="O6446" s="13"/>
      <c r="P6446" s="74"/>
      <c r="Q6446" s="26"/>
      <c r="R6446" s="75"/>
    </row>
    <row r="6447" spans="7:18" x14ac:dyDescent="0.25">
      <c r="G6447" s="13"/>
      <c r="H6447" s="13"/>
      <c r="I6447" s="13">
        <v>641.90000000007001</v>
      </c>
      <c r="J6447" s="74">
        <f t="shared" si="308"/>
        <v>26.74583333333625</v>
      </c>
      <c r="K6447" s="26" t="e">
        <f t="shared" si="310"/>
        <v>#REF!</v>
      </c>
      <c r="L6447" s="75" t="e">
        <f t="shared" si="309"/>
        <v>#REF!</v>
      </c>
      <c r="O6447" s="13"/>
      <c r="P6447" s="74"/>
      <c r="Q6447" s="26"/>
      <c r="R6447" s="75"/>
    </row>
    <row r="6448" spans="7:18" x14ac:dyDescent="0.25">
      <c r="G6448" s="13"/>
      <c r="H6448" s="13"/>
      <c r="I6448" s="13">
        <v>642.00000000007003</v>
      </c>
      <c r="J6448" s="74">
        <f t="shared" si="308"/>
        <v>26.750000000002917</v>
      </c>
      <c r="K6448" s="26" t="e">
        <f t="shared" si="310"/>
        <v>#REF!</v>
      </c>
      <c r="L6448" s="75" t="e">
        <f t="shared" si="309"/>
        <v>#REF!</v>
      </c>
      <c r="O6448" s="13"/>
      <c r="P6448" s="74"/>
      <c r="Q6448" s="26"/>
      <c r="R6448" s="75"/>
    </row>
    <row r="6449" spans="7:18" x14ac:dyDescent="0.25">
      <c r="G6449" s="13"/>
      <c r="H6449" s="13"/>
      <c r="I6449" s="13">
        <v>642.10000000007005</v>
      </c>
      <c r="J6449" s="74">
        <f t="shared" si="308"/>
        <v>26.754166666669587</v>
      </c>
      <c r="K6449" s="26" t="e">
        <f t="shared" si="310"/>
        <v>#REF!</v>
      </c>
      <c r="L6449" s="75" t="e">
        <f t="shared" si="309"/>
        <v>#REF!</v>
      </c>
      <c r="O6449" s="13"/>
      <c r="P6449" s="74"/>
      <c r="Q6449" s="26"/>
      <c r="R6449" s="75"/>
    </row>
    <row r="6450" spans="7:18" x14ac:dyDescent="0.25">
      <c r="G6450" s="13"/>
      <c r="H6450" s="13"/>
      <c r="I6450" s="13">
        <v>642.20000000006996</v>
      </c>
      <c r="J6450" s="74">
        <f t="shared" si="308"/>
        <v>26.75833333333625</v>
      </c>
      <c r="K6450" s="26" t="e">
        <f t="shared" si="310"/>
        <v>#REF!</v>
      </c>
      <c r="L6450" s="75" t="e">
        <f t="shared" si="309"/>
        <v>#REF!</v>
      </c>
      <c r="O6450" s="13"/>
      <c r="P6450" s="74"/>
      <c r="Q6450" s="26"/>
      <c r="R6450" s="75"/>
    </row>
    <row r="6451" spans="7:18" x14ac:dyDescent="0.25">
      <c r="G6451" s="13"/>
      <c r="H6451" s="13"/>
      <c r="I6451" s="13">
        <v>642.30000000006999</v>
      </c>
      <c r="J6451" s="74">
        <f t="shared" si="308"/>
        <v>26.762500000002916</v>
      </c>
      <c r="K6451" s="26" t="e">
        <f t="shared" si="310"/>
        <v>#REF!</v>
      </c>
      <c r="L6451" s="75" t="e">
        <f t="shared" si="309"/>
        <v>#REF!</v>
      </c>
      <c r="O6451" s="13"/>
      <c r="P6451" s="74"/>
      <c r="Q6451" s="26"/>
      <c r="R6451" s="75"/>
    </row>
    <row r="6452" spans="7:18" x14ac:dyDescent="0.25">
      <c r="G6452" s="13"/>
      <c r="H6452" s="13"/>
      <c r="I6452" s="13">
        <v>642.40000000007001</v>
      </c>
      <c r="J6452" s="74">
        <f t="shared" si="308"/>
        <v>26.766666666669582</v>
      </c>
      <c r="K6452" s="26" t="e">
        <f t="shared" si="310"/>
        <v>#REF!</v>
      </c>
      <c r="L6452" s="75" t="e">
        <f t="shared" si="309"/>
        <v>#REF!</v>
      </c>
      <c r="O6452" s="13"/>
      <c r="P6452" s="74"/>
      <c r="Q6452" s="26"/>
      <c r="R6452" s="75"/>
    </row>
    <row r="6453" spans="7:18" x14ac:dyDescent="0.25">
      <c r="G6453" s="13"/>
      <c r="H6453" s="13"/>
      <c r="I6453" s="13">
        <v>642.50000000007003</v>
      </c>
      <c r="J6453" s="74">
        <f t="shared" si="308"/>
        <v>26.770833333336252</v>
      </c>
      <c r="K6453" s="26" t="e">
        <f t="shared" si="310"/>
        <v>#REF!</v>
      </c>
      <c r="L6453" s="75" t="e">
        <f t="shared" si="309"/>
        <v>#REF!</v>
      </c>
      <c r="O6453" s="13"/>
      <c r="P6453" s="74"/>
      <c r="Q6453" s="26"/>
      <c r="R6453" s="75"/>
    </row>
    <row r="6454" spans="7:18" x14ac:dyDescent="0.25">
      <c r="G6454" s="13"/>
      <c r="H6454" s="13"/>
      <c r="I6454" s="13">
        <v>642.60000000007005</v>
      </c>
      <c r="J6454" s="74">
        <f t="shared" si="308"/>
        <v>26.775000000002919</v>
      </c>
      <c r="K6454" s="26" t="e">
        <f t="shared" si="310"/>
        <v>#REF!</v>
      </c>
      <c r="L6454" s="75" t="e">
        <f t="shared" si="309"/>
        <v>#REF!</v>
      </c>
      <c r="O6454" s="13"/>
      <c r="P6454" s="74"/>
      <c r="Q6454" s="26"/>
      <c r="R6454" s="75"/>
    </row>
    <row r="6455" spans="7:18" x14ac:dyDescent="0.25">
      <c r="G6455" s="13"/>
      <c r="H6455" s="13"/>
      <c r="I6455" s="13">
        <v>642.70000000006996</v>
      </c>
      <c r="J6455" s="74">
        <f t="shared" si="308"/>
        <v>26.779166666669582</v>
      </c>
      <c r="K6455" s="26" t="e">
        <f t="shared" si="310"/>
        <v>#REF!</v>
      </c>
      <c r="L6455" s="75" t="e">
        <f t="shared" si="309"/>
        <v>#REF!</v>
      </c>
      <c r="O6455" s="13"/>
      <c r="P6455" s="74"/>
      <c r="Q6455" s="26"/>
      <c r="R6455" s="75"/>
    </row>
    <row r="6456" spans="7:18" x14ac:dyDescent="0.25">
      <c r="G6456" s="13"/>
      <c r="H6456" s="13"/>
      <c r="I6456" s="13">
        <v>642.80000000006999</v>
      </c>
      <c r="J6456" s="74">
        <f t="shared" si="308"/>
        <v>26.783333333336248</v>
      </c>
      <c r="K6456" s="26" t="e">
        <f t="shared" si="310"/>
        <v>#REF!</v>
      </c>
      <c r="L6456" s="75" t="e">
        <f t="shared" si="309"/>
        <v>#REF!</v>
      </c>
      <c r="O6456" s="13"/>
      <c r="P6456" s="74"/>
      <c r="Q6456" s="26"/>
      <c r="R6456" s="75"/>
    </row>
    <row r="6457" spans="7:18" x14ac:dyDescent="0.25">
      <c r="G6457" s="13"/>
      <c r="H6457" s="13"/>
      <c r="I6457" s="13">
        <v>642.90000000007001</v>
      </c>
      <c r="J6457" s="74">
        <f t="shared" si="308"/>
        <v>26.787500000002918</v>
      </c>
      <c r="K6457" s="26" t="e">
        <f t="shared" si="310"/>
        <v>#REF!</v>
      </c>
      <c r="L6457" s="75" t="e">
        <f t="shared" si="309"/>
        <v>#REF!</v>
      </c>
      <c r="O6457" s="13"/>
      <c r="P6457" s="74"/>
      <c r="Q6457" s="26"/>
      <c r="R6457" s="75"/>
    </row>
    <row r="6458" spans="7:18" x14ac:dyDescent="0.25">
      <c r="G6458" s="13"/>
      <c r="H6458" s="13"/>
      <c r="I6458" s="13">
        <v>643.00000000007003</v>
      </c>
      <c r="J6458" s="74">
        <f t="shared" si="308"/>
        <v>26.791666666669585</v>
      </c>
      <c r="K6458" s="26" t="e">
        <f t="shared" si="310"/>
        <v>#REF!</v>
      </c>
      <c r="L6458" s="75" t="e">
        <f t="shared" si="309"/>
        <v>#REF!</v>
      </c>
      <c r="O6458" s="13"/>
      <c r="P6458" s="74"/>
      <c r="Q6458" s="26"/>
      <c r="R6458" s="75"/>
    </row>
    <row r="6459" spans="7:18" x14ac:dyDescent="0.25">
      <c r="G6459" s="13"/>
      <c r="H6459" s="13"/>
      <c r="I6459" s="13">
        <v>643.10000000007005</v>
      </c>
      <c r="J6459" s="74">
        <f t="shared" si="308"/>
        <v>26.795833333336251</v>
      </c>
      <c r="K6459" s="26" t="e">
        <f t="shared" si="310"/>
        <v>#REF!</v>
      </c>
      <c r="L6459" s="75" t="e">
        <f t="shared" si="309"/>
        <v>#REF!</v>
      </c>
      <c r="O6459" s="13"/>
      <c r="P6459" s="74"/>
      <c r="Q6459" s="26"/>
      <c r="R6459" s="75"/>
    </row>
    <row r="6460" spans="7:18" x14ac:dyDescent="0.25">
      <c r="G6460" s="13"/>
      <c r="H6460" s="13"/>
      <c r="I6460" s="13">
        <v>643.20000000006996</v>
      </c>
      <c r="J6460" s="74">
        <f t="shared" si="308"/>
        <v>26.800000000002914</v>
      </c>
      <c r="K6460" s="26" t="e">
        <f t="shared" si="310"/>
        <v>#REF!</v>
      </c>
      <c r="L6460" s="75" t="e">
        <f t="shared" si="309"/>
        <v>#REF!</v>
      </c>
      <c r="O6460" s="13"/>
      <c r="P6460" s="74"/>
      <c r="Q6460" s="26"/>
      <c r="R6460" s="75"/>
    </row>
    <row r="6461" spans="7:18" x14ac:dyDescent="0.25">
      <c r="G6461" s="13"/>
      <c r="H6461" s="13"/>
      <c r="I6461" s="13">
        <v>643.30000000006999</v>
      </c>
      <c r="J6461" s="74">
        <f t="shared" si="308"/>
        <v>26.804166666669584</v>
      </c>
      <c r="K6461" s="26" t="e">
        <f t="shared" si="310"/>
        <v>#REF!</v>
      </c>
      <c r="L6461" s="75" t="e">
        <f t="shared" si="309"/>
        <v>#REF!</v>
      </c>
      <c r="O6461" s="13"/>
      <c r="P6461" s="74"/>
      <c r="Q6461" s="26"/>
      <c r="R6461" s="75"/>
    </row>
    <row r="6462" spans="7:18" x14ac:dyDescent="0.25">
      <c r="G6462" s="13"/>
      <c r="H6462" s="13"/>
      <c r="I6462" s="13">
        <v>643.40000000007001</v>
      </c>
      <c r="J6462" s="74">
        <f t="shared" si="308"/>
        <v>26.80833333333625</v>
      </c>
      <c r="K6462" s="26" t="e">
        <f t="shared" si="310"/>
        <v>#REF!</v>
      </c>
      <c r="L6462" s="75" t="e">
        <f t="shared" si="309"/>
        <v>#REF!</v>
      </c>
      <c r="O6462" s="13"/>
      <c r="P6462" s="74"/>
      <c r="Q6462" s="26"/>
      <c r="R6462" s="75"/>
    </row>
    <row r="6463" spans="7:18" x14ac:dyDescent="0.25">
      <c r="G6463" s="13"/>
      <c r="H6463" s="13"/>
      <c r="I6463" s="13">
        <v>643.50000000007003</v>
      </c>
      <c r="J6463" s="74">
        <f t="shared" si="308"/>
        <v>26.812500000002917</v>
      </c>
      <c r="K6463" s="26" t="e">
        <f t="shared" si="310"/>
        <v>#REF!</v>
      </c>
      <c r="L6463" s="75" t="e">
        <f t="shared" si="309"/>
        <v>#REF!</v>
      </c>
      <c r="O6463" s="13"/>
      <c r="P6463" s="74"/>
      <c r="Q6463" s="26"/>
      <c r="R6463" s="75"/>
    </row>
    <row r="6464" spans="7:18" x14ac:dyDescent="0.25">
      <c r="G6464" s="13"/>
      <c r="H6464" s="13"/>
      <c r="I6464" s="13">
        <v>643.60000000007005</v>
      </c>
      <c r="J6464" s="74">
        <f t="shared" si="308"/>
        <v>26.816666666669587</v>
      </c>
      <c r="K6464" s="26" t="e">
        <f t="shared" si="310"/>
        <v>#REF!</v>
      </c>
      <c r="L6464" s="75" t="e">
        <f t="shared" si="309"/>
        <v>#REF!</v>
      </c>
      <c r="O6464" s="13"/>
      <c r="P6464" s="74"/>
      <c r="Q6464" s="26"/>
      <c r="R6464" s="75"/>
    </row>
    <row r="6465" spans="7:18" x14ac:dyDescent="0.25">
      <c r="G6465" s="13"/>
      <c r="H6465" s="13"/>
      <c r="I6465" s="13">
        <v>643.70000000006996</v>
      </c>
      <c r="J6465" s="74">
        <f t="shared" si="308"/>
        <v>26.82083333333625</v>
      </c>
      <c r="K6465" s="26" t="e">
        <f t="shared" si="310"/>
        <v>#REF!</v>
      </c>
      <c r="L6465" s="75" t="e">
        <f t="shared" si="309"/>
        <v>#REF!</v>
      </c>
      <c r="O6465" s="13"/>
      <c r="P6465" s="74"/>
      <c r="Q6465" s="26"/>
      <c r="R6465" s="75"/>
    </row>
    <row r="6466" spans="7:18" x14ac:dyDescent="0.25">
      <c r="G6466" s="13"/>
      <c r="H6466" s="13"/>
      <c r="I6466" s="13">
        <v>643.80000000006999</v>
      </c>
      <c r="J6466" s="74">
        <f t="shared" si="308"/>
        <v>26.825000000002916</v>
      </c>
      <c r="K6466" s="26" t="e">
        <f t="shared" si="310"/>
        <v>#REF!</v>
      </c>
      <c r="L6466" s="75" t="e">
        <f t="shared" si="309"/>
        <v>#REF!</v>
      </c>
      <c r="O6466" s="13"/>
      <c r="P6466" s="74"/>
      <c r="Q6466" s="26"/>
      <c r="R6466" s="75"/>
    </row>
    <row r="6467" spans="7:18" x14ac:dyDescent="0.25">
      <c r="G6467" s="13"/>
      <c r="H6467" s="13"/>
      <c r="I6467" s="13">
        <v>643.90000000007001</v>
      </c>
      <c r="J6467" s="74">
        <f t="shared" ref="J6467:J6530" si="311">I6467/24</f>
        <v>26.829166666669582</v>
      </c>
      <c r="K6467" s="26" t="e">
        <f t="shared" si="310"/>
        <v>#REF!</v>
      </c>
      <c r="L6467" s="75" t="e">
        <f t="shared" ref="L6467:L6530" si="312">K6467-K6466</f>
        <v>#REF!</v>
      </c>
      <c r="O6467" s="13"/>
      <c r="P6467" s="74"/>
      <c r="Q6467" s="26"/>
      <c r="R6467" s="75"/>
    </row>
    <row r="6468" spans="7:18" x14ac:dyDescent="0.25">
      <c r="G6468" s="13"/>
      <c r="H6468" s="13"/>
      <c r="I6468" s="13">
        <v>644.00000000007003</v>
      </c>
      <c r="J6468" s="74">
        <f t="shared" si="311"/>
        <v>26.833333333336252</v>
      </c>
      <c r="K6468" s="26" t="e">
        <f t="shared" si="310"/>
        <v>#REF!</v>
      </c>
      <c r="L6468" s="75" t="e">
        <f t="shared" si="312"/>
        <v>#REF!</v>
      </c>
      <c r="O6468" s="13"/>
      <c r="P6468" s="74"/>
      <c r="Q6468" s="26"/>
      <c r="R6468" s="75"/>
    </row>
    <row r="6469" spans="7:18" x14ac:dyDescent="0.25">
      <c r="G6469" s="13"/>
      <c r="H6469" s="13"/>
      <c r="I6469" s="13">
        <v>644.10000000007005</v>
      </c>
      <c r="J6469" s="74">
        <f t="shared" si="311"/>
        <v>26.837500000002919</v>
      </c>
      <c r="K6469" s="26" t="e">
        <f t="shared" si="310"/>
        <v>#REF!</v>
      </c>
      <c r="L6469" s="75" t="e">
        <f t="shared" si="312"/>
        <v>#REF!</v>
      </c>
      <c r="O6469" s="13"/>
      <c r="P6469" s="74"/>
      <c r="Q6469" s="26"/>
      <c r="R6469" s="75"/>
    </row>
    <row r="6470" spans="7:18" x14ac:dyDescent="0.25">
      <c r="G6470" s="13"/>
      <c r="H6470" s="13"/>
      <c r="I6470" s="13">
        <v>644.20000000006996</v>
      </c>
      <c r="J6470" s="74">
        <f t="shared" si="311"/>
        <v>26.841666666669582</v>
      </c>
      <c r="K6470" s="26" t="e">
        <f t="shared" si="310"/>
        <v>#REF!</v>
      </c>
      <c r="L6470" s="75" t="e">
        <f t="shared" si="312"/>
        <v>#REF!</v>
      </c>
      <c r="O6470" s="13"/>
      <c r="P6470" s="74"/>
      <c r="Q6470" s="26"/>
      <c r="R6470" s="75"/>
    </row>
    <row r="6471" spans="7:18" x14ac:dyDescent="0.25">
      <c r="G6471" s="13"/>
      <c r="H6471" s="13"/>
      <c r="I6471" s="13">
        <v>644.30000000006999</v>
      </c>
      <c r="J6471" s="74">
        <f t="shared" si="311"/>
        <v>26.845833333336248</v>
      </c>
      <c r="K6471" s="26" t="e">
        <f t="shared" si="310"/>
        <v>#REF!</v>
      </c>
      <c r="L6471" s="75" t="e">
        <f t="shared" si="312"/>
        <v>#REF!</v>
      </c>
      <c r="O6471" s="13"/>
      <c r="P6471" s="74"/>
      <c r="Q6471" s="26"/>
      <c r="R6471" s="75"/>
    </row>
    <row r="6472" spans="7:18" x14ac:dyDescent="0.25">
      <c r="G6472" s="13"/>
      <c r="H6472" s="13"/>
      <c r="I6472" s="13">
        <v>644.40000000007001</v>
      </c>
      <c r="J6472" s="74">
        <f t="shared" si="311"/>
        <v>26.850000000002918</v>
      </c>
      <c r="K6472" s="26" t="e">
        <f t="shared" si="310"/>
        <v>#REF!</v>
      </c>
      <c r="L6472" s="75" t="e">
        <f t="shared" si="312"/>
        <v>#REF!</v>
      </c>
      <c r="O6472" s="13"/>
      <c r="P6472" s="74"/>
      <c r="Q6472" s="26"/>
      <c r="R6472" s="75"/>
    </row>
    <row r="6473" spans="7:18" x14ac:dyDescent="0.25">
      <c r="G6473" s="13"/>
      <c r="H6473" s="13"/>
      <c r="I6473" s="13">
        <v>644.50000000007003</v>
      </c>
      <c r="J6473" s="74">
        <f t="shared" si="311"/>
        <v>26.854166666669585</v>
      </c>
      <c r="K6473" s="26" t="e">
        <f t="shared" si="310"/>
        <v>#REF!</v>
      </c>
      <c r="L6473" s="75" t="e">
        <f t="shared" si="312"/>
        <v>#REF!</v>
      </c>
      <c r="O6473" s="13"/>
      <c r="P6473" s="74"/>
      <c r="Q6473" s="26"/>
      <c r="R6473" s="75"/>
    </row>
    <row r="6474" spans="7:18" x14ac:dyDescent="0.25">
      <c r="G6474" s="13"/>
      <c r="H6474" s="13"/>
      <c r="I6474" s="13">
        <v>644.60000000007005</v>
      </c>
      <c r="J6474" s="74">
        <f t="shared" si="311"/>
        <v>26.858333333336251</v>
      </c>
      <c r="K6474" s="26" t="e">
        <f t="shared" si="310"/>
        <v>#REF!</v>
      </c>
      <c r="L6474" s="75" t="e">
        <f t="shared" si="312"/>
        <v>#REF!</v>
      </c>
      <c r="O6474" s="13"/>
      <c r="P6474" s="74"/>
      <c r="Q6474" s="26"/>
      <c r="R6474" s="75"/>
    </row>
    <row r="6475" spans="7:18" x14ac:dyDescent="0.25">
      <c r="G6475" s="13"/>
      <c r="H6475" s="13"/>
      <c r="I6475" s="13">
        <v>644.70000000006996</v>
      </c>
      <c r="J6475" s="74">
        <f t="shared" si="311"/>
        <v>26.862500000002914</v>
      </c>
      <c r="K6475" s="26" t="e">
        <f t="shared" si="310"/>
        <v>#REF!</v>
      </c>
      <c r="L6475" s="75" t="e">
        <f t="shared" si="312"/>
        <v>#REF!</v>
      </c>
      <c r="O6475" s="13"/>
      <c r="P6475" s="74"/>
      <c r="Q6475" s="26"/>
      <c r="R6475" s="75"/>
    </row>
    <row r="6476" spans="7:18" x14ac:dyDescent="0.25">
      <c r="G6476" s="13"/>
      <c r="H6476" s="13"/>
      <c r="I6476" s="13">
        <v>644.80000000006999</v>
      </c>
      <c r="J6476" s="74">
        <f t="shared" si="311"/>
        <v>26.866666666669584</v>
      </c>
      <c r="K6476" s="26" t="e">
        <f t="shared" si="310"/>
        <v>#REF!</v>
      </c>
      <c r="L6476" s="75" t="e">
        <f t="shared" si="312"/>
        <v>#REF!</v>
      </c>
      <c r="O6476" s="13"/>
      <c r="P6476" s="74"/>
      <c r="Q6476" s="26"/>
      <c r="R6476" s="75"/>
    </row>
    <row r="6477" spans="7:18" x14ac:dyDescent="0.25">
      <c r="G6477" s="13"/>
      <c r="H6477" s="13"/>
      <c r="I6477" s="13">
        <v>644.90000000007001</v>
      </c>
      <c r="J6477" s="74">
        <f t="shared" si="311"/>
        <v>26.87083333333625</v>
      </c>
      <c r="K6477" s="26" t="e">
        <f t="shared" si="310"/>
        <v>#REF!</v>
      </c>
      <c r="L6477" s="75" t="e">
        <f t="shared" si="312"/>
        <v>#REF!</v>
      </c>
      <c r="O6477" s="13"/>
      <c r="P6477" s="74"/>
      <c r="Q6477" s="26"/>
      <c r="R6477" s="75"/>
    </row>
    <row r="6478" spans="7:18" x14ac:dyDescent="0.25">
      <c r="G6478" s="13"/>
      <c r="H6478" s="13"/>
      <c r="I6478" s="13">
        <v>645.00000000007003</v>
      </c>
      <c r="J6478" s="74">
        <f t="shared" si="311"/>
        <v>26.875000000002917</v>
      </c>
      <c r="K6478" s="26" t="e">
        <f t="shared" si="310"/>
        <v>#REF!</v>
      </c>
      <c r="L6478" s="75" t="e">
        <f t="shared" si="312"/>
        <v>#REF!</v>
      </c>
      <c r="O6478" s="13"/>
      <c r="P6478" s="74"/>
      <c r="Q6478" s="26"/>
      <c r="R6478" s="75"/>
    </row>
    <row r="6479" spans="7:18" x14ac:dyDescent="0.25">
      <c r="G6479" s="13"/>
      <c r="H6479" s="13"/>
      <c r="I6479" s="13">
        <v>645.10000000007005</v>
      </c>
      <c r="J6479" s="74">
        <f t="shared" si="311"/>
        <v>26.879166666669587</v>
      </c>
      <c r="K6479" s="26" t="e">
        <f t="shared" si="310"/>
        <v>#REF!</v>
      </c>
      <c r="L6479" s="75" t="e">
        <f t="shared" si="312"/>
        <v>#REF!</v>
      </c>
      <c r="O6479" s="13"/>
      <c r="P6479" s="74"/>
      <c r="Q6479" s="26"/>
      <c r="R6479" s="75"/>
    </row>
    <row r="6480" spans="7:18" x14ac:dyDescent="0.25">
      <c r="G6480" s="13"/>
      <c r="H6480" s="13"/>
      <c r="I6480" s="13">
        <v>645.20000000006996</v>
      </c>
      <c r="J6480" s="74">
        <f t="shared" si="311"/>
        <v>26.88333333333625</v>
      </c>
      <c r="K6480" s="26" t="e">
        <f t="shared" si="310"/>
        <v>#REF!</v>
      </c>
      <c r="L6480" s="75" t="e">
        <f t="shared" si="312"/>
        <v>#REF!</v>
      </c>
      <c r="O6480" s="13"/>
      <c r="P6480" s="74"/>
      <c r="Q6480" s="26"/>
      <c r="R6480" s="75"/>
    </row>
    <row r="6481" spans="7:18" x14ac:dyDescent="0.25">
      <c r="G6481" s="13"/>
      <c r="H6481" s="13"/>
      <c r="I6481" s="13">
        <v>645.30000000006999</v>
      </c>
      <c r="J6481" s="74">
        <f t="shared" si="311"/>
        <v>26.887500000002916</v>
      </c>
      <c r="K6481" s="26" t="e">
        <f t="shared" si="310"/>
        <v>#REF!</v>
      </c>
      <c r="L6481" s="75" t="e">
        <f t="shared" si="312"/>
        <v>#REF!</v>
      </c>
      <c r="O6481" s="13"/>
      <c r="P6481" s="74"/>
      <c r="Q6481" s="26"/>
      <c r="R6481" s="75"/>
    </row>
    <row r="6482" spans="7:18" x14ac:dyDescent="0.25">
      <c r="G6482" s="13"/>
      <c r="H6482" s="13"/>
      <c r="I6482" s="13">
        <v>645.40000000007001</v>
      </c>
      <c r="J6482" s="74">
        <f t="shared" si="311"/>
        <v>26.891666666669582</v>
      </c>
      <c r="K6482" s="26" t="e">
        <f t="shared" si="310"/>
        <v>#REF!</v>
      </c>
      <c r="L6482" s="75" t="e">
        <f t="shared" si="312"/>
        <v>#REF!</v>
      </c>
      <c r="O6482" s="13"/>
      <c r="P6482" s="74"/>
      <c r="Q6482" s="26"/>
      <c r="R6482" s="75"/>
    </row>
    <row r="6483" spans="7:18" x14ac:dyDescent="0.25">
      <c r="G6483" s="13"/>
      <c r="H6483" s="13"/>
      <c r="I6483" s="13">
        <v>645.50000000007003</v>
      </c>
      <c r="J6483" s="74">
        <f t="shared" si="311"/>
        <v>26.895833333336252</v>
      </c>
      <c r="K6483" s="26" t="e">
        <f t="shared" si="310"/>
        <v>#REF!</v>
      </c>
      <c r="L6483" s="75" t="e">
        <f t="shared" si="312"/>
        <v>#REF!</v>
      </c>
      <c r="O6483" s="13"/>
      <c r="P6483" s="74"/>
      <c r="Q6483" s="26"/>
      <c r="R6483" s="75"/>
    </row>
    <row r="6484" spans="7:18" x14ac:dyDescent="0.25">
      <c r="G6484" s="13"/>
      <c r="H6484" s="13"/>
      <c r="I6484" s="13">
        <v>645.60000000007005</v>
      </c>
      <c r="J6484" s="74">
        <f t="shared" si="311"/>
        <v>26.900000000002919</v>
      </c>
      <c r="K6484" s="26" t="e">
        <f t="shared" si="310"/>
        <v>#REF!</v>
      </c>
      <c r="L6484" s="75" t="e">
        <f t="shared" si="312"/>
        <v>#REF!</v>
      </c>
      <c r="O6484" s="13"/>
      <c r="P6484" s="74"/>
      <c r="Q6484" s="26"/>
      <c r="R6484" s="75"/>
    </row>
    <row r="6485" spans="7:18" x14ac:dyDescent="0.25">
      <c r="G6485" s="13"/>
      <c r="H6485" s="13"/>
      <c r="I6485" s="13">
        <v>645.70000000006996</v>
      </c>
      <c r="J6485" s="74">
        <f t="shared" si="311"/>
        <v>26.904166666669582</v>
      </c>
      <c r="K6485" s="26" t="e">
        <f t="shared" si="310"/>
        <v>#REF!</v>
      </c>
      <c r="L6485" s="75" t="e">
        <f t="shared" si="312"/>
        <v>#REF!</v>
      </c>
      <c r="O6485" s="13"/>
      <c r="P6485" s="74"/>
      <c r="Q6485" s="26"/>
      <c r="R6485" s="75"/>
    </row>
    <row r="6486" spans="7:18" x14ac:dyDescent="0.25">
      <c r="G6486" s="13"/>
      <c r="H6486" s="13"/>
      <c r="I6486" s="13">
        <v>645.80000000006999</v>
      </c>
      <c r="J6486" s="74">
        <f t="shared" si="311"/>
        <v>26.908333333336248</v>
      </c>
      <c r="K6486" s="26" t="e">
        <f t="shared" si="310"/>
        <v>#REF!</v>
      </c>
      <c r="L6486" s="75" t="e">
        <f t="shared" si="312"/>
        <v>#REF!</v>
      </c>
      <c r="O6486" s="13"/>
      <c r="P6486" s="74"/>
      <c r="Q6486" s="26"/>
      <c r="R6486" s="75"/>
    </row>
    <row r="6487" spans="7:18" x14ac:dyDescent="0.25">
      <c r="G6487" s="13"/>
      <c r="H6487" s="13"/>
      <c r="I6487" s="13">
        <v>645.90000000007001</v>
      </c>
      <c r="J6487" s="74">
        <f t="shared" si="311"/>
        <v>26.912500000002918</v>
      </c>
      <c r="K6487" s="26" t="e">
        <f t="shared" si="310"/>
        <v>#REF!</v>
      </c>
      <c r="L6487" s="75" t="e">
        <f t="shared" si="312"/>
        <v>#REF!</v>
      </c>
      <c r="O6487" s="13"/>
      <c r="P6487" s="74"/>
      <c r="Q6487" s="26"/>
      <c r="R6487" s="75"/>
    </row>
    <row r="6488" spans="7:18" x14ac:dyDescent="0.25">
      <c r="G6488" s="13"/>
      <c r="H6488" s="13"/>
      <c r="I6488" s="13">
        <v>646.00000000007105</v>
      </c>
      <c r="J6488" s="74">
        <f t="shared" si="311"/>
        <v>26.916666666669627</v>
      </c>
      <c r="K6488" s="26" t="e">
        <f t="shared" si="310"/>
        <v>#REF!</v>
      </c>
      <c r="L6488" s="75" t="e">
        <f t="shared" si="312"/>
        <v>#REF!</v>
      </c>
      <c r="O6488" s="13"/>
      <c r="P6488" s="74"/>
      <c r="Q6488" s="26"/>
      <c r="R6488" s="75"/>
    </row>
    <row r="6489" spans="7:18" x14ac:dyDescent="0.25">
      <c r="G6489" s="13"/>
      <c r="H6489" s="13"/>
      <c r="I6489" s="13">
        <v>646.10000000007096</v>
      </c>
      <c r="J6489" s="74">
        <f t="shared" si="311"/>
        <v>26.92083333333629</v>
      </c>
      <c r="K6489" s="26" t="e">
        <f t="shared" si="310"/>
        <v>#REF!</v>
      </c>
      <c r="L6489" s="75" t="e">
        <f t="shared" si="312"/>
        <v>#REF!</v>
      </c>
      <c r="O6489" s="13"/>
      <c r="P6489" s="74"/>
      <c r="Q6489" s="26"/>
      <c r="R6489" s="75"/>
    </row>
    <row r="6490" spans="7:18" x14ac:dyDescent="0.25">
      <c r="G6490" s="13"/>
      <c r="H6490" s="13"/>
      <c r="I6490" s="13">
        <v>646.20000000007099</v>
      </c>
      <c r="J6490" s="74">
        <f t="shared" si="311"/>
        <v>26.925000000002957</v>
      </c>
      <c r="K6490" s="26" t="e">
        <f t="shared" si="310"/>
        <v>#REF!</v>
      </c>
      <c r="L6490" s="75" t="e">
        <f t="shared" si="312"/>
        <v>#REF!</v>
      </c>
      <c r="O6490" s="13"/>
      <c r="P6490" s="74"/>
      <c r="Q6490" s="26"/>
      <c r="R6490" s="75"/>
    </row>
    <row r="6491" spans="7:18" x14ac:dyDescent="0.25">
      <c r="G6491" s="13"/>
      <c r="H6491" s="13"/>
      <c r="I6491" s="13">
        <v>646.30000000007101</v>
      </c>
      <c r="J6491" s="74">
        <f t="shared" si="311"/>
        <v>26.929166666669627</v>
      </c>
      <c r="K6491" s="26" t="e">
        <f t="shared" si="310"/>
        <v>#REF!</v>
      </c>
      <c r="L6491" s="75" t="e">
        <f t="shared" si="312"/>
        <v>#REF!</v>
      </c>
      <c r="O6491" s="13"/>
      <c r="P6491" s="74"/>
      <c r="Q6491" s="26"/>
      <c r="R6491" s="75"/>
    </row>
    <row r="6492" spans="7:18" x14ac:dyDescent="0.25">
      <c r="G6492" s="13"/>
      <c r="H6492" s="13"/>
      <c r="I6492" s="13">
        <v>646.40000000007103</v>
      </c>
      <c r="J6492" s="74">
        <f t="shared" si="311"/>
        <v>26.933333333336293</v>
      </c>
      <c r="K6492" s="26" t="e">
        <f t="shared" ref="K6492:K6555" si="313">100%-EXP(-I6492/24*$B$10)</f>
        <v>#REF!</v>
      </c>
      <c r="L6492" s="75" t="e">
        <f t="shared" si="312"/>
        <v>#REF!</v>
      </c>
      <c r="O6492" s="13"/>
      <c r="P6492" s="74"/>
      <c r="Q6492" s="26"/>
      <c r="R6492" s="75"/>
    </row>
    <row r="6493" spans="7:18" x14ac:dyDescent="0.25">
      <c r="G6493" s="13"/>
      <c r="H6493" s="13"/>
      <c r="I6493" s="13">
        <v>646.50000000007105</v>
      </c>
      <c r="J6493" s="74">
        <f t="shared" si="311"/>
        <v>26.937500000002959</v>
      </c>
      <c r="K6493" s="26" t="e">
        <f t="shared" si="313"/>
        <v>#REF!</v>
      </c>
      <c r="L6493" s="75" t="e">
        <f t="shared" si="312"/>
        <v>#REF!</v>
      </c>
      <c r="O6493" s="13"/>
      <c r="P6493" s="74"/>
      <c r="Q6493" s="26"/>
      <c r="R6493" s="75"/>
    </row>
    <row r="6494" spans="7:18" x14ac:dyDescent="0.25">
      <c r="G6494" s="13"/>
      <c r="H6494" s="13"/>
      <c r="I6494" s="13">
        <v>646.60000000007096</v>
      </c>
      <c r="J6494" s="74">
        <f t="shared" si="311"/>
        <v>26.941666666669622</v>
      </c>
      <c r="K6494" s="26" t="e">
        <f t="shared" si="313"/>
        <v>#REF!</v>
      </c>
      <c r="L6494" s="75" t="e">
        <f t="shared" si="312"/>
        <v>#REF!</v>
      </c>
      <c r="O6494" s="13"/>
      <c r="P6494" s="74"/>
      <c r="Q6494" s="26"/>
      <c r="R6494" s="75"/>
    </row>
    <row r="6495" spans="7:18" x14ac:dyDescent="0.25">
      <c r="G6495" s="13"/>
      <c r="H6495" s="13"/>
      <c r="I6495" s="13">
        <v>646.70000000007099</v>
      </c>
      <c r="J6495" s="74">
        <f t="shared" si="311"/>
        <v>26.945833333336292</v>
      </c>
      <c r="K6495" s="26" t="e">
        <f t="shared" si="313"/>
        <v>#REF!</v>
      </c>
      <c r="L6495" s="75" t="e">
        <f t="shared" si="312"/>
        <v>#REF!</v>
      </c>
      <c r="O6495" s="13"/>
      <c r="P6495" s="74"/>
      <c r="Q6495" s="26"/>
      <c r="R6495" s="75"/>
    </row>
    <row r="6496" spans="7:18" x14ac:dyDescent="0.25">
      <c r="G6496" s="13"/>
      <c r="H6496" s="13"/>
      <c r="I6496" s="13">
        <v>646.80000000007101</v>
      </c>
      <c r="J6496" s="74">
        <f t="shared" si="311"/>
        <v>26.950000000002959</v>
      </c>
      <c r="K6496" s="26" t="e">
        <f t="shared" si="313"/>
        <v>#REF!</v>
      </c>
      <c r="L6496" s="75" t="e">
        <f t="shared" si="312"/>
        <v>#REF!</v>
      </c>
      <c r="O6496" s="13"/>
      <c r="P6496" s="74"/>
      <c r="Q6496" s="26"/>
      <c r="R6496" s="75"/>
    </row>
    <row r="6497" spans="7:18" x14ac:dyDescent="0.25">
      <c r="G6497" s="13"/>
      <c r="H6497" s="13"/>
      <c r="I6497" s="13">
        <v>646.90000000007103</v>
      </c>
      <c r="J6497" s="74">
        <f t="shared" si="311"/>
        <v>26.954166666669625</v>
      </c>
      <c r="K6497" s="26" t="e">
        <f t="shared" si="313"/>
        <v>#REF!</v>
      </c>
      <c r="L6497" s="75" t="e">
        <f t="shared" si="312"/>
        <v>#REF!</v>
      </c>
      <c r="O6497" s="13"/>
      <c r="P6497" s="74"/>
      <c r="Q6497" s="26"/>
      <c r="R6497" s="75"/>
    </row>
    <row r="6498" spans="7:18" x14ac:dyDescent="0.25">
      <c r="G6498" s="13"/>
      <c r="H6498" s="13"/>
      <c r="I6498" s="13">
        <v>647.00000000007105</v>
      </c>
      <c r="J6498" s="74">
        <f t="shared" si="311"/>
        <v>26.958333333336295</v>
      </c>
      <c r="K6498" s="26" t="e">
        <f t="shared" si="313"/>
        <v>#REF!</v>
      </c>
      <c r="L6498" s="75" t="e">
        <f t="shared" si="312"/>
        <v>#REF!</v>
      </c>
      <c r="O6498" s="13"/>
      <c r="P6498" s="74"/>
      <c r="Q6498" s="26"/>
      <c r="R6498" s="75"/>
    </row>
    <row r="6499" spans="7:18" x14ac:dyDescent="0.25">
      <c r="G6499" s="13"/>
      <c r="H6499" s="13"/>
      <c r="I6499" s="13">
        <v>647.10000000007096</v>
      </c>
      <c r="J6499" s="74">
        <f t="shared" si="311"/>
        <v>26.962500000002958</v>
      </c>
      <c r="K6499" s="26" t="e">
        <f t="shared" si="313"/>
        <v>#REF!</v>
      </c>
      <c r="L6499" s="75" t="e">
        <f t="shared" si="312"/>
        <v>#REF!</v>
      </c>
      <c r="O6499" s="13"/>
      <c r="P6499" s="74"/>
      <c r="Q6499" s="26"/>
      <c r="R6499" s="75"/>
    </row>
    <row r="6500" spans="7:18" x14ac:dyDescent="0.25">
      <c r="G6500" s="13"/>
      <c r="H6500" s="13"/>
      <c r="I6500" s="13">
        <v>647.20000000007099</v>
      </c>
      <c r="J6500" s="74">
        <f t="shared" si="311"/>
        <v>26.966666666669624</v>
      </c>
      <c r="K6500" s="26" t="e">
        <f t="shared" si="313"/>
        <v>#REF!</v>
      </c>
      <c r="L6500" s="75" t="e">
        <f t="shared" si="312"/>
        <v>#REF!</v>
      </c>
      <c r="O6500" s="13"/>
      <c r="P6500" s="74"/>
      <c r="Q6500" s="26"/>
      <c r="R6500" s="75"/>
    </row>
    <row r="6501" spans="7:18" x14ac:dyDescent="0.25">
      <c r="G6501" s="13"/>
      <c r="H6501" s="13"/>
      <c r="I6501" s="13">
        <v>647.30000000007101</v>
      </c>
      <c r="J6501" s="74">
        <f t="shared" si="311"/>
        <v>26.970833333336291</v>
      </c>
      <c r="K6501" s="26" t="e">
        <f t="shared" si="313"/>
        <v>#REF!</v>
      </c>
      <c r="L6501" s="75" t="e">
        <f t="shared" si="312"/>
        <v>#REF!</v>
      </c>
      <c r="O6501" s="13"/>
      <c r="P6501" s="74"/>
      <c r="Q6501" s="26"/>
      <c r="R6501" s="75"/>
    </row>
    <row r="6502" spans="7:18" x14ac:dyDescent="0.25">
      <c r="G6502" s="13"/>
      <c r="H6502" s="13"/>
      <c r="I6502" s="13">
        <v>647.40000000007103</v>
      </c>
      <c r="J6502" s="74">
        <f t="shared" si="311"/>
        <v>26.975000000002961</v>
      </c>
      <c r="K6502" s="26" t="e">
        <f t="shared" si="313"/>
        <v>#REF!</v>
      </c>
      <c r="L6502" s="75" t="e">
        <f t="shared" si="312"/>
        <v>#REF!</v>
      </c>
      <c r="O6502" s="13"/>
      <c r="P6502" s="74"/>
      <c r="Q6502" s="26"/>
      <c r="R6502" s="75"/>
    </row>
    <row r="6503" spans="7:18" x14ac:dyDescent="0.25">
      <c r="G6503" s="13"/>
      <c r="H6503" s="13"/>
      <c r="I6503" s="13">
        <v>647.50000000007105</v>
      </c>
      <c r="J6503" s="74">
        <f t="shared" si="311"/>
        <v>26.979166666669627</v>
      </c>
      <c r="K6503" s="26" t="e">
        <f t="shared" si="313"/>
        <v>#REF!</v>
      </c>
      <c r="L6503" s="75" t="e">
        <f t="shared" si="312"/>
        <v>#REF!</v>
      </c>
      <c r="O6503" s="13"/>
      <c r="P6503" s="74"/>
      <c r="Q6503" s="26"/>
      <c r="R6503" s="75"/>
    </row>
    <row r="6504" spans="7:18" x14ac:dyDescent="0.25">
      <c r="G6504" s="13"/>
      <c r="H6504" s="13"/>
      <c r="I6504" s="13">
        <v>647.60000000007096</v>
      </c>
      <c r="J6504" s="74">
        <f t="shared" si="311"/>
        <v>26.98333333333629</v>
      </c>
      <c r="K6504" s="26" t="e">
        <f t="shared" si="313"/>
        <v>#REF!</v>
      </c>
      <c r="L6504" s="75" t="e">
        <f t="shared" si="312"/>
        <v>#REF!</v>
      </c>
      <c r="O6504" s="13"/>
      <c r="P6504" s="74"/>
      <c r="Q6504" s="26"/>
      <c r="R6504" s="75"/>
    </row>
    <row r="6505" spans="7:18" x14ac:dyDescent="0.25">
      <c r="G6505" s="13"/>
      <c r="H6505" s="13"/>
      <c r="I6505" s="13">
        <v>647.70000000007099</v>
      </c>
      <c r="J6505" s="74">
        <f t="shared" si="311"/>
        <v>26.987500000002957</v>
      </c>
      <c r="K6505" s="26" t="e">
        <f t="shared" si="313"/>
        <v>#REF!</v>
      </c>
      <c r="L6505" s="75" t="e">
        <f t="shared" si="312"/>
        <v>#REF!</v>
      </c>
      <c r="O6505" s="13"/>
      <c r="P6505" s="74"/>
      <c r="Q6505" s="26"/>
      <c r="R6505" s="75"/>
    </row>
    <row r="6506" spans="7:18" x14ac:dyDescent="0.25">
      <c r="G6506" s="13"/>
      <c r="H6506" s="13"/>
      <c r="I6506" s="13">
        <v>647.80000000007101</v>
      </c>
      <c r="J6506" s="74">
        <f t="shared" si="311"/>
        <v>26.991666666669627</v>
      </c>
      <c r="K6506" s="26" t="e">
        <f t="shared" si="313"/>
        <v>#REF!</v>
      </c>
      <c r="L6506" s="75" t="e">
        <f t="shared" si="312"/>
        <v>#REF!</v>
      </c>
      <c r="O6506" s="13"/>
      <c r="P6506" s="74"/>
      <c r="Q6506" s="26"/>
      <c r="R6506" s="75"/>
    </row>
    <row r="6507" spans="7:18" x14ac:dyDescent="0.25">
      <c r="G6507" s="13"/>
      <c r="H6507" s="13"/>
      <c r="I6507" s="13">
        <v>647.90000000007103</v>
      </c>
      <c r="J6507" s="74">
        <f t="shared" si="311"/>
        <v>26.995833333336293</v>
      </c>
      <c r="K6507" s="26" t="e">
        <f t="shared" si="313"/>
        <v>#REF!</v>
      </c>
      <c r="L6507" s="75" t="e">
        <f t="shared" si="312"/>
        <v>#REF!</v>
      </c>
      <c r="O6507" s="13"/>
      <c r="P6507" s="74"/>
      <c r="Q6507" s="26"/>
      <c r="R6507" s="75"/>
    </row>
    <row r="6508" spans="7:18" x14ac:dyDescent="0.25">
      <c r="G6508" s="13"/>
      <c r="H6508" s="13"/>
      <c r="I6508" s="13">
        <v>648.00000000007105</v>
      </c>
      <c r="J6508" s="74">
        <f t="shared" si="311"/>
        <v>27.000000000002959</v>
      </c>
      <c r="K6508" s="26" t="e">
        <f t="shared" si="313"/>
        <v>#REF!</v>
      </c>
      <c r="L6508" s="75" t="e">
        <f t="shared" si="312"/>
        <v>#REF!</v>
      </c>
      <c r="O6508" s="13"/>
      <c r="P6508" s="74"/>
      <c r="Q6508" s="26"/>
      <c r="R6508" s="75"/>
    </row>
    <row r="6509" spans="7:18" x14ac:dyDescent="0.25">
      <c r="G6509" s="13"/>
      <c r="H6509" s="13"/>
      <c r="I6509" s="13">
        <v>648.10000000007096</v>
      </c>
      <c r="J6509" s="74">
        <f t="shared" si="311"/>
        <v>27.004166666669622</v>
      </c>
      <c r="K6509" s="26" t="e">
        <f t="shared" si="313"/>
        <v>#REF!</v>
      </c>
      <c r="L6509" s="75" t="e">
        <f t="shared" si="312"/>
        <v>#REF!</v>
      </c>
      <c r="O6509" s="13"/>
      <c r="P6509" s="74"/>
      <c r="Q6509" s="26"/>
      <c r="R6509" s="75"/>
    </row>
    <row r="6510" spans="7:18" x14ac:dyDescent="0.25">
      <c r="G6510" s="13"/>
      <c r="H6510" s="13"/>
      <c r="I6510" s="13">
        <v>648.20000000007099</v>
      </c>
      <c r="J6510" s="74">
        <f t="shared" si="311"/>
        <v>27.008333333336292</v>
      </c>
      <c r="K6510" s="26" t="e">
        <f t="shared" si="313"/>
        <v>#REF!</v>
      </c>
      <c r="L6510" s="75" t="e">
        <f t="shared" si="312"/>
        <v>#REF!</v>
      </c>
      <c r="O6510" s="13"/>
      <c r="P6510" s="74"/>
      <c r="Q6510" s="26"/>
      <c r="R6510" s="75"/>
    </row>
    <row r="6511" spans="7:18" x14ac:dyDescent="0.25">
      <c r="G6511" s="13"/>
      <c r="H6511" s="13"/>
      <c r="I6511" s="13">
        <v>648.30000000007101</v>
      </c>
      <c r="J6511" s="74">
        <f t="shared" si="311"/>
        <v>27.012500000002959</v>
      </c>
      <c r="K6511" s="26" t="e">
        <f t="shared" si="313"/>
        <v>#REF!</v>
      </c>
      <c r="L6511" s="75" t="e">
        <f t="shared" si="312"/>
        <v>#REF!</v>
      </c>
      <c r="O6511" s="13"/>
      <c r="P6511" s="74"/>
      <c r="Q6511" s="26"/>
      <c r="R6511" s="75"/>
    </row>
    <row r="6512" spans="7:18" x14ac:dyDescent="0.25">
      <c r="G6512" s="13"/>
      <c r="H6512" s="13"/>
      <c r="I6512" s="13">
        <v>648.40000000007103</v>
      </c>
      <c r="J6512" s="74">
        <f t="shared" si="311"/>
        <v>27.016666666669625</v>
      </c>
      <c r="K6512" s="26" t="e">
        <f t="shared" si="313"/>
        <v>#REF!</v>
      </c>
      <c r="L6512" s="75" t="e">
        <f t="shared" si="312"/>
        <v>#REF!</v>
      </c>
      <c r="O6512" s="13"/>
      <c r="P6512" s="74"/>
      <c r="Q6512" s="26"/>
      <c r="R6512" s="75"/>
    </row>
    <row r="6513" spans="7:18" x14ac:dyDescent="0.25">
      <c r="G6513" s="13"/>
      <c r="H6513" s="13"/>
      <c r="I6513" s="13">
        <v>648.50000000007105</v>
      </c>
      <c r="J6513" s="74">
        <f t="shared" si="311"/>
        <v>27.020833333336295</v>
      </c>
      <c r="K6513" s="26" t="e">
        <f t="shared" si="313"/>
        <v>#REF!</v>
      </c>
      <c r="L6513" s="75" t="e">
        <f t="shared" si="312"/>
        <v>#REF!</v>
      </c>
      <c r="O6513" s="13"/>
      <c r="P6513" s="74"/>
      <c r="Q6513" s="26"/>
      <c r="R6513" s="75"/>
    </row>
    <row r="6514" spans="7:18" x14ac:dyDescent="0.25">
      <c r="G6514" s="13"/>
      <c r="H6514" s="13"/>
      <c r="I6514" s="13">
        <v>648.60000000007096</v>
      </c>
      <c r="J6514" s="74">
        <f t="shared" si="311"/>
        <v>27.025000000002958</v>
      </c>
      <c r="K6514" s="26" t="e">
        <f t="shared" si="313"/>
        <v>#REF!</v>
      </c>
      <c r="L6514" s="75" t="e">
        <f t="shared" si="312"/>
        <v>#REF!</v>
      </c>
      <c r="O6514" s="13"/>
      <c r="P6514" s="74"/>
      <c r="Q6514" s="26"/>
      <c r="R6514" s="75"/>
    </row>
    <row r="6515" spans="7:18" x14ac:dyDescent="0.25">
      <c r="G6515" s="13"/>
      <c r="H6515" s="13"/>
      <c r="I6515" s="13">
        <v>648.70000000007099</v>
      </c>
      <c r="J6515" s="74">
        <f t="shared" si="311"/>
        <v>27.029166666669624</v>
      </c>
      <c r="K6515" s="26" t="e">
        <f t="shared" si="313"/>
        <v>#REF!</v>
      </c>
      <c r="L6515" s="75" t="e">
        <f t="shared" si="312"/>
        <v>#REF!</v>
      </c>
      <c r="O6515" s="13"/>
      <c r="P6515" s="74"/>
      <c r="Q6515" s="26"/>
      <c r="R6515" s="75"/>
    </row>
    <row r="6516" spans="7:18" x14ac:dyDescent="0.25">
      <c r="G6516" s="13"/>
      <c r="H6516" s="13"/>
      <c r="I6516" s="13">
        <v>648.80000000007101</v>
      </c>
      <c r="J6516" s="74">
        <f t="shared" si="311"/>
        <v>27.033333333336291</v>
      </c>
      <c r="K6516" s="26" t="e">
        <f t="shared" si="313"/>
        <v>#REF!</v>
      </c>
      <c r="L6516" s="75" t="e">
        <f t="shared" si="312"/>
        <v>#REF!</v>
      </c>
      <c r="O6516" s="13"/>
      <c r="P6516" s="74"/>
      <c r="Q6516" s="26"/>
      <c r="R6516" s="75"/>
    </row>
    <row r="6517" spans="7:18" x14ac:dyDescent="0.25">
      <c r="G6517" s="13"/>
      <c r="H6517" s="13"/>
      <c r="I6517" s="13">
        <v>648.90000000007103</v>
      </c>
      <c r="J6517" s="74">
        <f t="shared" si="311"/>
        <v>27.037500000002961</v>
      </c>
      <c r="K6517" s="26" t="e">
        <f t="shared" si="313"/>
        <v>#REF!</v>
      </c>
      <c r="L6517" s="75" t="e">
        <f t="shared" si="312"/>
        <v>#REF!</v>
      </c>
      <c r="O6517" s="13"/>
      <c r="P6517" s="74"/>
      <c r="Q6517" s="26"/>
      <c r="R6517" s="75"/>
    </row>
    <row r="6518" spans="7:18" x14ac:dyDescent="0.25">
      <c r="G6518" s="13"/>
      <c r="H6518" s="13"/>
      <c r="I6518" s="13">
        <v>649.00000000007105</v>
      </c>
      <c r="J6518" s="74">
        <f t="shared" si="311"/>
        <v>27.041666666669627</v>
      </c>
      <c r="K6518" s="26" t="e">
        <f t="shared" si="313"/>
        <v>#REF!</v>
      </c>
      <c r="L6518" s="75" t="e">
        <f t="shared" si="312"/>
        <v>#REF!</v>
      </c>
      <c r="O6518" s="13"/>
      <c r="P6518" s="74"/>
      <c r="Q6518" s="26"/>
      <c r="R6518" s="75"/>
    </row>
    <row r="6519" spans="7:18" x14ac:dyDescent="0.25">
      <c r="G6519" s="13"/>
      <c r="H6519" s="13"/>
      <c r="I6519" s="13">
        <v>649.10000000007096</v>
      </c>
      <c r="J6519" s="74">
        <f t="shared" si="311"/>
        <v>27.04583333333629</v>
      </c>
      <c r="K6519" s="26" t="e">
        <f t="shared" si="313"/>
        <v>#REF!</v>
      </c>
      <c r="L6519" s="75" t="e">
        <f t="shared" si="312"/>
        <v>#REF!</v>
      </c>
      <c r="O6519" s="13"/>
      <c r="P6519" s="74"/>
      <c r="Q6519" s="26"/>
      <c r="R6519" s="75"/>
    </row>
    <row r="6520" spans="7:18" x14ac:dyDescent="0.25">
      <c r="G6520" s="13"/>
      <c r="H6520" s="13"/>
      <c r="I6520" s="13">
        <v>649.20000000007099</v>
      </c>
      <c r="J6520" s="74">
        <f t="shared" si="311"/>
        <v>27.050000000002957</v>
      </c>
      <c r="K6520" s="26" t="e">
        <f t="shared" si="313"/>
        <v>#REF!</v>
      </c>
      <c r="L6520" s="75" t="e">
        <f t="shared" si="312"/>
        <v>#REF!</v>
      </c>
      <c r="O6520" s="13"/>
      <c r="P6520" s="74"/>
      <c r="Q6520" s="26"/>
      <c r="R6520" s="75"/>
    </row>
    <row r="6521" spans="7:18" x14ac:dyDescent="0.25">
      <c r="G6521" s="13"/>
      <c r="H6521" s="13"/>
      <c r="I6521" s="13">
        <v>649.30000000007101</v>
      </c>
      <c r="J6521" s="74">
        <f t="shared" si="311"/>
        <v>27.054166666669627</v>
      </c>
      <c r="K6521" s="26" t="e">
        <f t="shared" si="313"/>
        <v>#REF!</v>
      </c>
      <c r="L6521" s="75" t="e">
        <f t="shared" si="312"/>
        <v>#REF!</v>
      </c>
      <c r="O6521" s="13"/>
      <c r="P6521" s="74"/>
      <c r="Q6521" s="26"/>
      <c r="R6521" s="75"/>
    </row>
    <row r="6522" spans="7:18" x14ac:dyDescent="0.25">
      <c r="G6522" s="13"/>
      <c r="H6522" s="13"/>
      <c r="I6522" s="13">
        <v>649.40000000007103</v>
      </c>
      <c r="J6522" s="74">
        <f t="shared" si="311"/>
        <v>27.058333333336293</v>
      </c>
      <c r="K6522" s="26" t="e">
        <f t="shared" si="313"/>
        <v>#REF!</v>
      </c>
      <c r="L6522" s="75" t="e">
        <f t="shared" si="312"/>
        <v>#REF!</v>
      </c>
      <c r="O6522" s="13"/>
      <c r="P6522" s="74"/>
      <c r="Q6522" s="26"/>
      <c r="R6522" s="75"/>
    </row>
    <row r="6523" spans="7:18" x14ac:dyDescent="0.25">
      <c r="G6523" s="13"/>
      <c r="H6523" s="13"/>
      <c r="I6523" s="13">
        <v>649.50000000007105</v>
      </c>
      <c r="J6523" s="74">
        <f t="shared" si="311"/>
        <v>27.062500000002959</v>
      </c>
      <c r="K6523" s="26" t="e">
        <f t="shared" si="313"/>
        <v>#REF!</v>
      </c>
      <c r="L6523" s="75" t="e">
        <f t="shared" si="312"/>
        <v>#REF!</v>
      </c>
      <c r="O6523" s="13"/>
      <c r="P6523" s="74"/>
      <c r="Q6523" s="26"/>
      <c r="R6523" s="75"/>
    </row>
    <row r="6524" spans="7:18" x14ac:dyDescent="0.25">
      <c r="G6524" s="13"/>
      <c r="H6524" s="13"/>
      <c r="I6524" s="13">
        <v>649.60000000007096</v>
      </c>
      <c r="J6524" s="74">
        <f t="shared" si="311"/>
        <v>27.066666666669622</v>
      </c>
      <c r="K6524" s="26" t="e">
        <f t="shared" si="313"/>
        <v>#REF!</v>
      </c>
      <c r="L6524" s="75" t="e">
        <f t="shared" si="312"/>
        <v>#REF!</v>
      </c>
      <c r="O6524" s="13"/>
      <c r="P6524" s="74"/>
      <c r="Q6524" s="26"/>
      <c r="R6524" s="75"/>
    </row>
    <row r="6525" spans="7:18" x14ac:dyDescent="0.25">
      <c r="G6525" s="13"/>
      <c r="H6525" s="13"/>
      <c r="I6525" s="13">
        <v>649.70000000007099</v>
      </c>
      <c r="J6525" s="74">
        <f t="shared" si="311"/>
        <v>27.070833333336292</v>
      </c>
      <c r="K6525" s="26" t="e">
        <f t="shared" si="313"/>
        <v>#REF!</v>
      </c>
      <c r="L6525" s="75" t="e">
        <f t="shared" si="312"/>
        <v>#REF!</v>
      </c>
      <c r="O6525" s="13"/>
      <c r="P6525" s="74"/>
      <c r="Q6525" s="26"/>
      <c r="R6525" s="75"/>
    </row>
    <row r="6526" spans="7:18" x14ac:dyDescent="0.25">
      <c r="G6526" s="13"/>
      <c r="H6526" s="13"/>
      <c r="I6526" s="13">
        <v>649.80000000007101</v>
      </c>
      <c r="J6526" s="74">
        <f t="shared" si="311"/>
        <v>27.075000000002959</v>
      </c>
      <c r="K6526" s="26" t="e">
        <f t="shared" si="313"/>
        <v>#REF!</v>
      </c>
      <c r="L6526" s="75" t="e">
        <f t="shared" si="312"/>
        <v>#REF!</v>
      </c>
      <c r="O6526" s="13"/>
      <c r="P6526" s="74"/>
      <c r="Q6526" s="26"/>
      <c r="R6526" s="75"/>
    </row>
    <row r="6527" spans="7:18" x14ac:dyDescent="0.25">
      <c r="G6527" s="13"/>
      <c r="H6527" s="13"/>
      <c r="I6527" s="13">
        <v>649.90000000007103</v>
      </c>
      <c r="J6527" s="74">
        <f t="shared" si="311"/>
        <v>27.079166666669625</v>
      </c>
      <c r="K6527" s="26" t="e">
        <f t="shared" si="313"/>
        <v>#REF!</v>
      </c>
      <c r="L6527" s="75" t="e">
        <f t="shared" si="312"/>
        <v>#REF!</v>
      </c>
      <c r="O6527" s="13"/>
      <c r="P6527" s="74"/>
      <c r="Q6527" s="26"/>
      <c r="R6527" s="75"/>
    </row>
    <row r="6528" spans="7:18" x14ac:dyDescent="0.25">
      <c r="G6528" s="13"/>
      <c r="H6528" s="13"/>
      <c r="I6528" s="13">
        <v>650.00000000007105</v>
      </c>
      <c r="J6528" s="74">
        <f t="shared" si="311"/>
        <v>27.083333333336295</v>
      </c>
      <c r="K6528" s="26" t="e">
        <f t="shared" si="313"/>
        <v>#REF!</v>
      </c>
      <c r="L6528" s="75" t="e">
        <f t="shared" si="312"/>
        <v>#REF!</v>
      </c>
      <c r="O6528" s="13"/>
      <c r="P6528" s="74"/>
      <c r="Q6528" s="26"/>
      <c r="R6528" s="75"/>
    </row>
    <row r="6529" spans="7:18" x14ac:dyDescent="0.25">
      <c r="G6529" s="13"/>
      <c r="H6529" s="13"/>
      <c r="I6529" s="13">
        <v>650.10000000007096</v>
      </c>
      <c r="J6529" s="74">
        <f t="shared" si="311"/>
        <v>27.087500000002958</v>
      </c>
      <c r="K6529" s="26" t="e">
        <f t="shared" si="313"/>
        <v>#REF!</v>
      </c>
      <c r="L6529" s="75" t="e">
        <f t="shared" si="312"/>
        <v>#REF!</v>
      </c>
      <c r="O6529" s="13"/>
      <c r="P6529" s="74"/>
      <c r="Q6529" s="26"/>
      <c r="R6529" s="75"/>
    </row>
    <row r="6530" spans="7:18" x14ac:dyDescent="0.25">
      <c r="G6530" s="13"/>
      <c r="H6530" s="13"/>
      <c r="I6530" s="13">
        <v>650.20000000007099</v>
      </c>
      <c r="J6530" s="74">
        <f t="shared" si="311"/>
        <v>27.091666666669624</v>
      </c>
      <c r="K6530" s="26" t="e">
        <f t="shared" si="313"/>
        <v>#REF!</v>
      </c>
      <c r="L6530" s="75" t="e">
        <f t="shared" si="312"/>
        <v>#REF!</v>
      </c>
      <c r="O6530" s="13"/>
      <c r="P6530" s="74"/>
      <c r="Q6530" s="26"/>
      <c r="R6530" s="75"/>
    </row>
    <row r="6531" spans="7:18" x14ac:dyDescent="0.25">
      <c r="G6531" s="13"/>
      <c r="H6531" s="13"/>
      <c r="I6531" s="13">
        <v>650.30000000007101</v>
      </c>
      <c r="J6531" s="74">
        <f t="shared" ref="J6531:J6594" si="314">I6531/24</f>
        <v>27.095833333336291</v>
      </c>
      <c r="K6531" s="26" t="e">
        <f t="shared" si="313"/>
        <v>#REF!</v>
      </c>
      <c r="L6531" s="75" t="e">
        <f t="shared" ref="L6531:L6594" si="315">K6531-K6530</f>
        <v>#REF!</v>
      </c>
      <c r="O6531" s="13"/>
      <c r="P6531" s="74"/>
      <c r="Q6531" s="26"/>
      <c r="R6531" s="75"/>
    </row>
    <row r="6532" spans="7:18" x14ac:dyDescent="0.25">
      <c r="G6532" s="13"/>
      <c r="H6532" s="13"/>
      <c r="I6532" s="13">
        <v>650.40000000007205</v>
      </c>
      <c r="J6532" s="74">
        <f t="shared" si="314"/>
        <v>27.100000000003003</v>
      </c>
      <c r="K6532" s="26" t="e">
        <f t="shared" si="313"/>
        <v>#REF!</v>
      </c>
      <c r="L6532" s="75" t="e">
        <f t="shared" si="315"/>
        <v>#REF!</v>
      </c>
      <c r="O6532" s="13"/>
      <c r="P6532" s="74"/>
      <c r="Q6532" s="26"/>
      <c r="R6532" s="75"/>
    </row>
    <row r="6533" spans="7:18" x14ac:dyDescent="0.25">
      <c r="G6533" s="13"/>
      <c r="H6533" s="13"/>
      <c r="I6533" s="13">
        <v>650.50000000007196</v>
      </c>
      <c r="J6533" s="74">
        <f t="shared" si="314"/>
        <v>27.104166666669666</v>
      </c>
      <c r="K6533" s="26" t="e">
        <f t="shared" si="313"/>
        <v>#REF!</v>
      </c>
      <c r="L6533" s="75" t="e">
        <f t="shared" si="315"/>
        <v>#REF!</v>
      </c>
      <c r="O6533" s="13"/>
      <c r="P6533" s="74"/>
      <c r="Q6533" s="26"/>
      <c r="R6533" s="75"/>
    </row>
    <row r="6534" spans="7:18" x14ac:dyDescent="0.25">
      <c r="G6534" s="13"/>
      <c r="H6534" s="13"/>
      <c r="I6534" s="13">
        <v>650.60000000007199</v>
      </c>
      <c r="J6534" s="74">
        <f t="shared" si="314"/>
        <v>27.108333333336333</v>
      </c>
      <c r="K6534" s="26" t="e">
        <f t="shared" si="313"/>
        <v>#REF!</v>
      </c>
      <c r="L6534" s="75" t="e">
        <f t="shared" si="315"/>
        <v>#REF!</v>
      </c>
      <c r="O6534" s="13"/>
      <c r="P6534" s="74"/>
      <c r="Q6534" s="26"/>
      <c r="R6534" s="75"/>
    </row>
    <row r="6535" spans="7:18" x14ac:dyDescent="0.25">
      <c r="G6535" s="13"/>
      <c r="H6535" s="13"/>
      <c r="I6535" s="13">
        <v>650.70000000007201</v>
      </c>
      <c r="J6535" s="74">
        <f t="shared" si="314"/>
        <v>27.112500000002999</v>
      </c>
      <c r="K6535" s="26" t="e">
        <f t="shared" si="313"/>
        <v>#REF!</v>
      </c>
      <c r="L6535" s="75" t="e">
        <f t="shared" si="315"/>
        <v>#REF!</v>
      </c>
      <c r="O6535" s="13"/>
      <c r="P6535" s="74"/>
      <c r="Q6535" s="26"/>
      <c r="R6535" s="75"/>
    </row>
    <row r="6536" spans="7:18" x14ac:dyDescent="0.25">
      <c r="G6536" s="13"/>
      <c r="H6536" s="13"/>
      <c r="I6536" s="13">
        <v>650.80000000007203</v>
      </c>
      <c r="J6536" s="74">
        <f t="shared" si="314"/>
        <v>27.116666666669669</v>
      </c>
      <c r="K6536" s="26" t="e">
        <f t="shared" si="313"/>
        <v>#REF!</v>
      </c>
      <c r="L6536" s="75" t="e">
        <f t="shared" si="315"/>
        <v>#REF!</v>
      </c>
      <c r="O6536" s="13"/>
      <c r="P6536" s="74"/>
      <c r="Q6536" s="26"/>
      <c r="R6536" s="75"/>
    </row>
    <row r="6537" spans="7:18" x14ac:dyDescent="0.25">
      <c r="G6537" s="13"/>
      <c r="H6537" s="13"/>
      <c r="I6537" s="13">
        <v>650.90000000007205</v>
      </c>
      <c r="J6537" s="74">
        <f t="shared" si="314"/>
        <v>27.120833333336336</v>
      </c>
      <c r="K6537" s="26" t="e">
        <f t="shared" si="313"/>
        <v>#REF!</v>
      </c>
      <c r="L6537" s="75" t="e">
        <f t="shared" si="315"/>
        <v>#REF!</v>
      </c>
      <c r="O6537" s="13"/>
      <c r="P6537" s="74"/>
      <c r="Q6537" s="26"/>
      <c r="R6537" s="75"/>
    </row>
    <row r="6538" spans="7:18" x14ac:dyDescent="0.25">
      <c r="G6538" s="13"/>
      <c r="H6538" s="13"/>
      <c r="I6538" s="13">
        <v>651.00000000007196</v>
      </c>
      <c r="J6538" s="74">
        <f t="shared" si="314"/>
        <v>27.125000000002998</v>
      </c>
      <c r="K6538" s="26" t="e">
        <f t="shared" si="313"/>
        <v>#REF!</v>
      </c>
      <c r="L6538" s="75" t="e">
        <f t="shared" si="315"/>
        <v>#REF!</v>
      </c>
      <c r="O6538" s="13"/>
      <c r="P6538" s="74"/>
      <c r="Q6538" s="26"/>
      <c r="R6538" s="75"/>
    </row>
    <row r="6539" spans="7:18" x14ac:dyDescent="0.25">
      <c r="G6539" s="13"/>
      <c r="H6539" s="13"/>
      <c r="I6539" s="13">
        <v>651.10000000007199</v>
      </c>
      <c r="J6539" s="74">
        <f t="shared" si="314"/>
        <v>27.129166666669665</v>
      </c>
      <c r="K6539" s="26" t="e">
        <f t="shared" si="313"/>
        <v>#REF!</v>
      </c>
      <c r="L6539" s="75" t="e">
        <f t="shared" si="315"/>
        <v>#REF!</v>
      </c>
      <c r="O6539" s="13"/>
      <c r="P6539" s="74"/>
      <c r="Q6539" s="26"/>
      <c r="R6539" s="75"/>
    </row>
    <row r="6540" spans="7:18" x14ac:dyDescent="0.25">
      <c r="G6540" s="13"/>
      <c r="H6540" s="13"/>
      <c r="I6540" s="13">
        <v>651.20000000007201</v>
      </c>
      <c r="J6540" s="74">
        <f t="shared" si="314"/>
        <v>27.133333333336335</v>
      </c>
      <c r="K6540" s="26" t="e">
        <f t="shared" si="313"/>
        <v>#REF!</v>
      </c>
      <c r="L6540" s="75" t="e">
        <f t="shared" si="315"/>
        <v>#REF!</v>
      </c>
      <c r="O6540" s="13"/>
      <c r="P6540" s="74"/>
      <c r="Q6540" s="26"/>
      <c r="R6540" s="75"/>
    </row>
    <row r="6541" spans="7:18" x14ac:dyDescent="0.25">
      <c r="G6541" s="13"/>
      <c r="H6541" s="13"/>
      <c r="I6541" s="13">
        <v>651.30000000007203</v>
      </c>
      <c r="J6541" s="74">
        <f t="shared" si="314"/>
        <v>27.137500000003001</v>
      </c>
      <c r="K6541" s="26" t="e">
        <f t="shared" si="313"/>
        <v>#REF!</v>
      </c>
      <c r="L6541" s="75" t="e">
        <f t="shared" si="315"/>
        <v>#REF!</v>
      </c>
      <c r="O6541" s="13"/>
      <c r="P6541" s="74"/>
      <c r="Q6541" s="26"/>
      <c r="R6541" s="75"/>
    </row>
    <row r="6542" spans="7:18" x14ac:dyDescent="0.25">
      <c r="G6542" s="13"/>
      <c r="H6542" s="13"/>
      <c r="I6542" s="13">
        <v>651.40000000007205</v>
      </c>
      <c r="J6542" s="74">
        <f t="shared" si="314"/>
        <v>27.141666666669668</v>
      </c>
      <c r="K6542" s="26" t="e">
        <f t="shared" si="313"/>
        <v>#REF!</v>
      </c>
      <c r="L6542" s="75" t="e">
        <f t="shared" si="315"/>
        <v>#REF!</v>
      </c>
      <c r="O6542" s="13"/>
      <c r="P6542" s="74"/>
      <c r="Q6542" s="26"/>
      <c r="R6542" s="75"/>
    </row>
    <row r="6543" spans="7:18" x14ac:dyDescent="0.25">
      <c r="G6543" s="13"/>
      <c r="H6543" s="13"/>
      <c r="I6543" s="13">
        <v>651.50000000007196</v>
      </c>
      <c r="J6543" s="74">
        <f t="shared" si="314"/>
        <v>27.145833333336331</v>
      </c>
      <c r="K6543" s="26" t="e">
        <f t="shared" si="313"/>
        <v>#REF!</v>
      </c>
      <c r="L6543" s="75" t="e">
        <f t="shared" si="315"/>
        <v>#REF!</v>
      </c>
      <c r="O6543" s="13"/>
      <c r="P6543" s="74"/>
      <c r="Q6543" s="26"/>
      <c r="R6543" s="75"/>
    </row>
    <row r="6544" spans="7:18" x14ac:dyDescent="0.25">
      <c r="G6544" s="13"/>
      <c r="H6544" s="13"/>
      <c r="I6544" s="13">
        <v>651.60000000007199</v>
      </c>
      <c r="J6544" s="74">
        <f t="shared" si="314"/>
        <v>27.150000000003001</v>
      </c>
      <c r="K6544" s="26" t="e">
        <f t="shared" si="313"/>
        <v>#REF!</v>
      </c>
      <c r="L6544" s="75" t="e">
        <f t="shared" si="315"/>
        <v>#REF!</v>
      </c>
      <c r="O6544" s="13"/>
      <c r="P6544" s="74"/>
      <c r="Q6544" s="26"/>
      <c r="R6544" s="75"/>
    </row>
    <row r="6545" spans="7:18" x14ac:dyDescent="0.25">
      <c r="G6545" s="13"/>
      <c r="H6545" s="13"/>
      <c r="I6545" s="13">
        <v>651.70000000007201</v>
      </c>
      <c r="J6545" s="74">
        <f t="shared" si="314"/>
        <v>27.154166666669667</v>
      </c>
      <c r="K6545" s="26" t="e">
        <f t="shared" si="313"/>
        <v>#REF!</v>
      </c>
      <c r="L6545" s="75" t="e">
        <f t="shared" si="315"/>
        <v>#REF!</v>
      </c>
      <c r="O6545" s="13"/>
      <c r="P6545" s="74"/>
      <c r="Q6545" s="26"/>
      <c r="R6545" s="75"/>
    </row>
    <row r="6546" spans="7:18" x14ac:dyDescent="0.25">
      <c r="G6546" s="13"/>
      <c r="H6546" s="13"/>
      <c r="I6546" s="13">
        <v>651.80000000007203</v>
      </c>
      <c r="J6546" s="74">
        <f t="shared" si="314"/>
        <v>27.158333333336333</v>
      </c>
      <c r="K6546" s="26" t="e">
        <f t="shared" si="313"/>
        <v>#REF!</v>
      </c>
      <c r="L6546" s="75" t="e">
        <f t="shared" si="315"/>
        <v>#REF!</v>
      </c>
      <c r="O6546" s="13"/>
      <c r="P6546" s="74"/>
      <c r="Q6546" s="26"/>
      <c r="R6546" s="75"/>
    </row>
    <row r="6547" spans="7:18" x14ac:dyDescent="0.25">
      <c r="G6547" s="13"/>
      <c r="H6547" s="13"/>
      <c r="I6547" s="13">
        <v>651.90000000007205</v>
      </c>
      <c r="J6547" s="74">
        <f t="shared" si="314"/>
        <v>27.162500000003003</v>
      </c>
      <c r="K6547" s="26" t="e">
        <f t="shared" si="313"/>
        <v>#REF!</v>
      </c>
      <c r="L6547" s="75" t="e">
        <f t="shared" si="315"/>
        <v>#REF!</v>
      </c>
      <c r="O6547" s="13"/>
      <c r="P6547" s="74"/>
      <c r="Q6547" s="26"/>
      <c r="R6547" s="75"/>
    </row>
    <row r="6548" spans="7:18" x14ac:dyDescent="0.25">
      <c r="G6548" s="13"/>
      <c r="H6548" s="13"/>
      <c r="I6548" s="13">
        <v>652.00000000007196</v>
      </c>
      <c r="J6548" s="74">
        <f t="shared" si="314"/>
        <v>27.166666666669666</v>
      </c>
      <c r="K6548" s="26" t="e">
        <f t="shared" si="313"/>
        <v>#REF!</v>
      </c>
      <c r="L6548" s="75" t="e">
        <f t="shared" si="315"/>
        <v>#REF!</v>
      </c>
      <c r="O6548" s="13"/>
      <c r="P6548" s="74"/>
      <c r="Q6548" s="26"/>
      <c r="R6548" s="75"/>
    </row>
    <row r="6549" spans="7:18" x14ac:dyDescent="0.25">
      <c r="G6549" s="13"/>
      <c r="H6549" s="13"/>
      <c r="I6549" s="13">
        <v>652.10000000007199</v>
      </c>
      <c r="J6549" s="74">
        <f t="shared" si="314"/>
        <v>27.170833333336333</v>
      </c>
      <c r="K6549" s="26" t="e">
        <f t="shared" si="313"/>
        <v>#REF!</v>
      </c>
      <c r="L6549" s="75" t="e">
        <f t="shared" si="315"/>
        <v>#REF!</v>
      </c>
      <c r="O6549" s="13"/>
      <c r="P6549" s="74"/>
      <c r="Q6549" s="26"/>
      <c r="R6549" s="75"/>
    </row>
    <row r="6550" spans="7:18" x14ac:dyDescent="0.25">
      <c r="G6550" s="13"/>
      <c r="H6550" s="13"/>
      <c r="I6550" s="13">
        <v>652.20000000007201</v>
      </c>
      <c r="J6550" s="74">
        <f t="shared" si="314"/>
        <v>27.175000000002999</v>
      </c>
      <c r="K6550" s="26" t="e">
        <f t="shared" si="313"/>
        <v>#REF!</v>
      </c>
      <c r="L6550" s="75" t="e">
        <f t="shared" si="315"/>
        <v>#REF!</v>
      </c>
      <c r="O6550" s="13"/>
      <c r="P6550" s="74"/>
      <c r="Q6550" s="26"/>
      <c r="R6550" s="75"/>
    </row>
    <row r="6551" spans="7:18" x14ac:dyDescent="0.25">
      <c r="G6551" s="13"/>
      <c r="H6551" s="13"/>
      <c r="I6551" s="13">
        <v>652.30000000007203</v>
      </c>
      <c r="J6551" s="74">
        <f t="shared" si="314"/>
        <v>27.179166666669669</v>
      </c>
      <c r="K6551" s="26" t="e">
        <f t="shared" si="313"/>
        <v>#REF!</v>
      </c>
      <c r="L6551" s="75" t="e">
        <f t="shared" si="315"/>
        <v>#REF!</v>
      </c>
      <c r="O6551" s="13"/>
      <c r="P6551" s="74"/>
      <c r="Q6551" s="26"/>
      <c r="R6551" s="75"/>
    </row>
    <row r="6552" spans="7:18" x14ac:dyDescent="0.25">
      <c r="G6552" s="13"/>
      <c r="H6552" s="13"/>
      <c r="I6552" s="13">
        <v>652.40000000007205</v>
      </c>
      <c r="J6552" s="74">
        <f t="shared" si="314"/>
        <v>27.183333333336336</v>
      </c>
      <c r="K6552" s="26" t="e">
        <f t="shared" si="313"/>
        <v>#REF!</v>
      </c>
      <c r="L6552" s="75" t="e">
        <f t="shared" si="315"/>
        <v>#REF!</v>
      </c>
      <c r="O6552" s="13"/>
      <c r="P6552" s="74"/>
      <c r="Q6552" s="26"/>
      <c r="R6552" s="75"/>
    </row>
    <row r="6553" spans="7:18" x14ac:dyDescent="0.25">
      <c r="G6553" s="13"/>
      <c r="H6553" s="13"/>
      <c r="I6553" s="13">
        <v>652.50000000007196</v>
      </c>
      <c r="J6553" s="74">
        <f t="shared" si="314"/>
        <v>27.187500000002998</v>
      </c>
      <c r="K6553" s="26" t="e">
        <f t="shared" si="313"/>
        <v>#REF!</v>
      </c>
      <c r="L6553" s="75" t="e">
        <f t="shared" si="315"/>
        <v>#REF!</v>
      </c>
      <c r="O6553" s="13"/>
      <c r="P6553" s="74"/>
      <c r="Q6553" s="26"/>
      <c r="R6553" s="75"/>
    </row>
    <row r="6554" spans="7:18" x14ac:dyDescent="0.25">
      <c r="G6554" s="13"/>
      <c r="H6554" s="13"/>
      <c r="I6554" s="13">
        <v>652.60000000007199</v>
      </c>
      <c r="J6554" s="74">
        <f t="shared" si="314"/>
        <v>27.191666666669665</v>
      </c>
      <c r="K6554" s="26" t="e">
        <f t="shared" si="313"/>
        <v>#REF!</v>
      </c>
      <c r="L6554" s="75" t="e">
        <f t="shared" si="315"/>
        <v>#REF!</v>
      </c>
      <c r="O6554" s="13"/>
      <c r="P6554" s="74"/>
      <c r="Q6554" s="26"/>
      <c r="R6554" s="75"/>
    </row>
    <row r="6555" spans="7:18" x14ac:dyDescent="0.25">
      <c r="G6555" s="13"/>
      <c r="H6555" s="13"/>
      <c r="I6555" s="13">
        <v>652.70000000007201</v>
      </c>
      <c r="J6555" s="74">
        <f t="shared" si="314"/>
        <v>27.195833333336335</v>
      </c>
      <c r="K6555" s="26" t="e">
        <f t="shared" si="313"/>
        <v>#REF!</v>
      </c>
      <c r="L6555" s="75" t="e">
        <f t="shared" si="315"/>
        <v>#REF!</v>
      </c>
      <c r="O6555" s="13"/>
      <c r="P6555" s="74"/>
      <c r="Q6555" s="26"/>
      <c r="R6555" s="75"/>
    </row>
    <row r="6556" spans="7:18" x14ac:dyDescent="0.25">
      <c r="G6556" s="13"/>
      <c r="H6556" s="13"/>
      <c r="I6556" s="13">
        <v>652.80000000007203</v>
      </c>
      <c r="J6556" s="74">
        <f t="shared" si="314"/>
        <v>27.200000000003001</v>
      </c>
      <c r="K6556" s="26" t="e">
        <f t="shared" ref="K6556:K6619" si="316">100%-EXP(-I6556/24*$B$10)</f>
        <v>#REF!</v>
      </c>
      <c r="L6556" s="75" t="e">
        <f t="shared" si="315"/>
        <v>#REF!</v>
      </c>
      <c r="O6556" s="13"/>
      <c r="P6556" s="74"/>
      <c r="Q6556" s="26"/>
      <c r="R6556" s="75"/>
    </row>
    <row r="6557" spans="7:18" x14ac:dyDescent="0.25">
      <c r="G6557" s="13"/>
      <c r="H6557" s="13"/>
      <c r="I6557" s="13">
        <v>652.90000000007205</v>
      </c>
      <c r="J6557" s="74">
        <f t="shared" si="314"/>
        <v>27.204166666669668</v>
      </c>
      <c r="K6557" s="26" t="e">
        <f t="shared" si="316"/>
        <v>#REF!</v>
      </c>
      <c r="L6557" s="75" t="e">
        <f t="shared" si="315"/>
        <v>#REF!</v>
      </c>
      <c r="O6557" s="13"/>
      <c r="P6557" s="74"/>
      <c r="Q6557" s="26"/>
      <c r="R6557" s="75"/>
    </row>
    <row r="6558" spans="7:18" x14ac:dyDescent="0.25">
      <c r="G6558" s="13"/>
      <c r="H6558" s="13"/>
      <c r="I6558" s="13">
        <v>653.00000000007196</v>
      </c>
      <c r="J6558" s="74">
        <f t="shared" si="314"/>
        <v>27.208333333336331</v>
      </c>
      <c r="K6558" s="26" t="e">
        <f t="shared" si="316"/>
        <v>#REF!</v>
      </c>
      <c r="L6558" s="75" t="e">
        <f t="shared" si="315"/>
        <v>#REF!</v>
      </c>
      <c r="O6558" s="13"/>
      <c r="P6558" s="74"/>
      <c r="Q6558" s="26"/>
      <c r="R6558" s="75"/>
    </row>
    <row r="6559" spans="7:18" x14ac:dyDescent="0.25">
      <c r="G6559" s="13"/>
      <c r="H6559" s="13"/>
      <c r="I6559" s="13">
        <v>653.10000000007199</v>
      </c>
      <c r="J6559" s="74">
        <f t="shared" si="314"/>
        <v>27.212500000003001</v>
      </c>
      <c r="K6559" s="26" t="e">
        <f t="shared" si="316"/>
        <v>#REF!</v>
      </c>
      <c r="L6559" s="75" t="e">
        <f t="shared" si="315"/>
        <v>#REF!</v>
      </c>
      <c r="O6559" s="13"/>
      <c r="P6559" s="74"/>
      <c r="Q6559" s="26"/>
      <c r="R6559" s="75"/>
    </row>
    <row r="6560" spans="7:18" x14ac:dyDescent="0.25">
      <c r="G6560" s="13"/>
      <c r="H6560" s="13"/>
      <c r="I6560" s="13">
        <v>653.20000000007201</v>
      </c>
      <c r="J6560" s="74">
        <f t="shared" si="314"/>
        <v>27.216666666669667</v>
      </c>
      <c r="K6560" s="26" t="e">
        <f t="shared" si="316"/>
        <v>#REF!</v>
      </c>
      <c r="L6560" s="75" t="e">
        <f t="shared" si="315"/>
        <v>#REF!</v>
      </c>
      <c r="O6560" s="13"/>
      <c r="P6560" s="74"/>
      <c r="Q6560" s="26"/>
      <c r="R6560" s="75"/>
    </row>
    <row r="6561" spans="7:18" x14ac:dyDescent="0.25">
      <c r="G6561" s="13"/>
      <c r="H6561" s="13"/>
      <c r="I6561" s="13">
        <v>653.30000000007203</v>
      </c>
      <c r="J6561" s="74">
        <f t="shared" si="314"/>
        <v>27.220833333336333</v>
      </c>
      <c r="K6561" s="26" t="e">
        <f t="shared" si="316"/>
        <v>#REF!</v>
      </c>
      <c r="L6561" s="75" t="e">
        <f t="shared" si="315"/>
        <v>#REF!</v>
      </c>
      <c r="O6561" s="13"/>
      <c r="P6561" s="74"/>
      <c r="Q6561" s="26"/>
      <c r="R6561" s="75"/>
    </row>
    <row r="6562" spans="7:18" x14ac:dyDescent="0.25">
      <c r="G6562" s="13"/>
      <c r="H6562" s="13"/>
      <c r="I6562" s="13">
        <v>653.40000000007205</v>
      </c>
      <c r="J6562" s="74">
        <f t="shared" si="314"/>
        <v>27.225000000003003</v>
      </c>
      <c r="K6562" s="26" t="e">
        <f t="shared" si="316"/>
        <v>#REF!</v>
      </c>
      <c r="L6562" s="75" t="e">
        <f t="shared" si="315"/>
        <v>#REF!</v>
      </c>
      <c r="O6562" s="13"/>
      <c r="P6562" s="74"/>
      <c r="Q6562" s="26"/>
      <c r="R6562" s="75"/>
    </row>
    <row r="6563" spans="7:18" x14ac:dyDescent="0.25">
      <c r="G6563" s="13"/>
      <c r="H6563" s="13"/>
      <c r="I6563" s="13">
        <v>653.50000000007196</v>
      </c>
      <c r="J6563" s="74">
        <f t="shared" si="314"/>
        <v>27.229166666669666</v>
      </c>
      <c r="K6563" s="26" t="e">
        <f t="shared" si="316"/>
        <v>#REF!</v>
      </c>
      <c r="L6563" s="75" t="e">
        <f t="shared" si="315"/>
        <v>#REF!</v>
      </c>
      <c r="O6563" s="13"/>
      <c r="P6563" s="74"/>
      <c r="Q6563" s="26"/>
      <c r="R6563" s="75"/>
    </row>
    <row r="6564" spans="7:18" x14ac:dyDescent="0.25">
      <c r="G6564" s="13"/>
      <c r="H6564" s="13"/>
      <c r="I6564" s="13">
        <v>653.60000000007199</v>
      </c>
      <c r="J6564" s="74">
        <f t="shared" si="314"/>
        <v>27.233333333336333</v>
      </c>
      <c r="K6564" s="26" t="e">
        <f t="shared" si="316"/>
        <v>#REF!</v>
      </c>
      <c r="L6564" s="75" t="e">
        <f t="shared" si="315"/>
        <v>#REF!</v>
      </c>
      <c r="O6564" s="13"/>
      <c r="P6564" s="74"/>
      <c r="Q6564" s="26"/>
      <c r="R6564" s="75"/>
    </row>
    <row r="6565" spans="7:18" x14ac:dyDescent="0.25">
      <c r="G6565" s="13"/>
      <c r="H6565" s="13"/>
      <c r="I6565" s="13">
        <v>653.70000000007201</v>
      </c>
      <c r="J6565" s="74">
        <f t="shared" si="314"/>
        <v>27.237500000002999</v>
      </c>
      <c r="K6565" s="26" t="e">
        <f t="shared" si="316"/>
        <v>#REF!</v>
      </c>
      <c r="L6565" s="75" t="e">
        <f t="shared" si="315"/>
        <v>#REF!</v>
      </c>
      <c r="O6565" s="13"/>
      <c r="P6565" s="74"/>
      <c r="Q6565" s="26"/>
      <c r="R6565" s="75"/>
    </row>
    <row r="6566" spans="7:18" x14ac:dyDescent="0.25">
      <c r="G6566" s="13"/>
      <c r="H6566" s="13"/>
      <c r="I6566" s="13">
        <v>653.80000000007203</v>
      </c>
      <c r="J6566" s="74">
        <f t="shared" si="314"/>
        <v>27.241666666669669</v>
      </c>
      <c r="K6566" s="26" t="e">
        <f t="shared" si="316"/>
        <v>#REF!</v>
      </c>
      <c r="L6566" s="75" t="e">
        <f t="shared" si="315"/>
        <v>#REF!</v>
      </c>
      <c r="O6566" s="13"/>
      <c r="P6566" s="74"/>
      <c r="Q6566" s="26"/>
      <c r="R6566" s="75"/>
    </row>
    <row r="6567" spans="7:18" x14ac:dyDescent="0.25">
      <c r="G6567" s="13"/>
      <c r="H6567" s="13"/>
      <c r="I6567" s="13">
        <v>653.90000000007205</v>
      </c>
      <c r="J6567" s="74">
        <f t="shared" si="314"/>
        <v>27.245833333336336</v>
      </c>
      <c r="K6567" s="26" t="e">
        <f t="shared" si="316"/>
        <v>#REF!</v>
      </c>
      <c r="L6567" s="75" t="e">
        <f t="shared" si="315"/>
        <v>#REF!</v>
      </c>
      <c r="O6567" s="13"/>
      <c r="P6567" s="74"/>
      <c r="Q6567" s="26"/>
      <c r="R6567" s="75"/>
    </row>
    <row r="6568" spans="7:18" x14ac:dyDescent="0.25">
      <c r="G6568" s="13"/>
      <c r="H6568" s="13"/>
      <c r="I6568" s="13">
        <v>654.00000000007196</v>
      </c>
      <c r="J6568" s="74">
        <f t="shared" si="314"/>
        <v>27.250000000002998</v>
      </c>
      <c r="K6568" s="26" t="e">
        <f t="shared" si="316"/>
        <v>#REF!</v>
      </c>
      <c r="L6568" s="75" t="e">
        <f t="shared" si="315"/>
        <v>#REF!</v>
      </c>
      <c r="O6568" s="13"/>
      <c r="P6568" s="74"/>
      <c r="Q6568" s="26"/>
      <c r="R6568" s="75"/>
    </row>
    <row r="6569" spans="7:18" x14ac:dyDescent="0.25">
      <c r="G6569" s="13"/>
      <c r="H6569" s="13"/>
      <c r="I6569" s="13">
        <v>654.10000000007199</v>
      </c>
      <c r="J6569" s="74">
        <f t="shared" si="314"/>
        <v>27.254166666669665</v>
      </c>
      <c r="K6569" s="26" t="e">
        <f t="shared" si="316"/>
        <v>#REF!</v>
      </c>
      <c r="L6569" s="75" t="e">
        <f t="shared" si="315"/>
        <v>#REF!</v>
      </c>
      <c r="O6569" s="13"/>
      <c r="P6569" s="74"/>
      <c r="Q6569" s="26"/>
      <c r="R6569" s="75"/>
    </row>
    <row r="6570" spans="7:18" x14ac:dyDescent="0.25">
      <c r="G6570" s="13"/>
      <c r="H6570" s="13"/>
      <c r="I6570" s="13">
        <v>654.20000000007201</v>
      </c>
      <c r="J6570" s="74">
        <f t="shared" si="314"/>
        <v>27.258333333336335</v>
      </c>
      <c r="K6570" s="26" t="e">
        <f t="shared" si="316"/>
        <v>#REF!</v>
      </c>
      <c r="L6570" s="75" t="e">
        <f t="shared" si="315"/>
        <v>#REF!</v>
      </c>
      <c r="O6570" s="13"/>
      <c r="P6570" s="74"/>
      <c r="Q6570" s="26"/>
      <c r="R6570" s="75"/>
    </row>
    <row r="6571" spans="7:18" x14ac:dyDescent="0.25">
      <c r="G6571" s="13"/>
      <c r="H6571" s="13"/>
      <c r="I6571" s="13">
        <v>654.30000000007203</v>
      </c>
      <c r="J6571" s="74">
        <f t="shared" si="314"/>
        <v>27.262500000003001</v>
      </c>
      <c r="K6571" s="26" t="e">
        <f t="shared" si="316"/>
        <v>#REF!</v>
      </c>
      <c r="L6571" s="75" t="e">
        <f t="shared" si="315"/>
        <v>#REF!</v>
      </c>
      <c r="O6571" s="13"/>
      <c r="P6571" s="74"/>
      <c r="Q6571" s="26"/>
      <c r="R6571" s="75"/>
    </row>
    <row r="6572" spans="7:18" x14ac:dyDescent="0.25">
      <c r="G6572" s="13"/>
      <c r="H6572" s="13"/>
      <c r="I6572" s="13">
        <v>654.40000000007205</v>
      </c>
      <c r="J6572" s="74">
        <f t="shared" si="314"/>
        <v>27.266666666669668</v>
      </c>
      <c r="K6572" s="26" t="e">
        <f t="shared" si="316"/>
        <v>#REF!</v>
      </c>
      <c r="L6572" s="75" t="e">
        <f t="shared" si="315"/>
        <v>#REF!</v>
      </c>
      <c r="O6572" s="13"/>
      <c r="P6572" s="74"/>
      <c r="Q6572" s="26"/>
      <c r="R6572" s="75"/>
    </row>
    <row r="6573" spans="7:18" x14ac:dyDescent="0.25">
      <c r="G6573" s="13"/>
      <c r="H6573" s="13"/>
      <c r="I6573" s="13">
        <v>654.50000000007196</v>
      </c>
      <c r="J6573" s="74">
        <f t="shared" si="314"/>
        <v>27.270833333336331</v>
      </c>
      <c r="K6573" s="26" t="e">
        <f t="shared" si="316"/>
        <v>#REF!</v>
      </c>
      <c r="L6573" s="75" t="e">
        <f t="shared" si="315"/>
        <v>#REF!</v>
      </c>
      <c r="O6573" s="13"/>
      <c r="P6573" s="74"/>
      <c r="Q6573" s="26"/>
      <c r="R6573" s="75"/>
    </row>
    <row r="6574" spans="7:18" x14ac:dyDescent="0.25">
      <c r="G6574" s="13"/>
      <c r="H6574" s="13"/>
      <c r="I6574" s="13">
        <v>654.60000000007199</v>
      </c>
      <c r="J6574" s="74">
        <f t="shared" si="314"/>
        <v>27.275000000003001</v>
      </c>
      <c r="K6574" s="26" t="e">
        <f t="shared" si="316"/>
        <v>#REF!</v>
      </c>
      <c r="L6574" s="75" t="e">
        <f t="shared" si="315"/>
        <v>#REF!</v>
      </c>
      <c r="O6574" s="13"/>
      <c r="P6574" s="74"/>
      <c r="Q6574" s="26"/>
      <c r="R6574" s="75"/>
    </row>
    <row r="6575" spans="7:18" x14ac:dyDescent="0.25">
      <c r="G6575" s="13"/>
      <c r="H6575" s="13"/>
      <c r="I6575" s="13">
        <v>654.70000000007201</v>
      </c>
      <c r="J6575" s="74">
        <f t="shared" si="314"/>
        <v>27.279166666669667</v>
      </c>
      <c r="K6575" s="26" t="e">
        <f t="shared" si="316"/>
        <v>#REF!</v>
      </c>
      <c r="L6575" s="75" t="e">
        <f t="shared" si="315"/>
        <v>#REF!</v>
      </c>
      <c r="O6575" s="13"/>
      <c r="P6575" s="74"/>
      <c r="Q6575" s="26"/>
      <c r="R6575" s="75"/>
    </row>
    <row r="6576" spans="7:18" x14ac:dyDescent="0.25">
      <c r="G6576" s="13"/>
      <c r="H6576" s="13"/>
      <c r="I6576" s="13">
        <v>654.80000000007306</v>
      </c>
      <c r="J6576" s="74">
        <f t="shared" si="314"/>
        <v>27.283333333336376</v>
      </c>
      <c r="K6576" s="26" t="e">
        <f t="shared" si="316"/>
        <v>#REF!</v>
      </c>
      <c r="L6576" s="75" t="e">
        <f t="shared" si="315"/>
        <v>#REF!</v>
      </c>
      <c r="O6576" s="13"/>
      <c r="P6576" s="74"/>
      <c r="Q6576" s="26"/>
      <c r="R6576" s="75"/>
    </row>
    <row r="6577" spans="7:18" x14ac:dyDescent="0.25">
      <c r="G6577" s="13"/>
      <c r="H6577" s="13"/>
      <c r="I6577" s="13">
        <v>654.90000000007296</v>
      </c>
      <c r="J6577" s="74">
        <f t="shared" si="314"/>
        <v>27.287500000003039</v>
      </c>
      <c r="K6577" s="26" t="e">
        <f t="shared" si="316"/>
        <v>#REF!</v>
      </c>
      <c r="L6577" s="75" t="e">
        <f t="shared" si="315"/>
        <v>#REF!</v>
      </c>
      <c r="O6577" s="13"/>
      <c r="P6577" s="74"/>
      <c r="Q6577" s="26"/>
      <c r="R6577" s="75"/>
    </row>
    <row r="6578" spans="7:18" x14ac:dyDescent="0.25">
      <c r="G6578" s="13"/>
      <c r="H6578" s="13"/>
      <c r="I6578" s="13">
        <v>655.00000000007299</v>
      </c>
      <c r="J6578" s="74">
        <f t="shared" si="314"/>
        <v>27.291666666669709</v>
      </c>
      <c r="K6578" s="26" t="e">
        <f t="shared" si="316"/>
        <v>#REF!</v>
      </c>
      <c r="L6578" s="75" t="e">
        <f t="shared" si="315"/>
        <v>#REF!</v>
      </c>
      <c r="O6578" s="13"/>
      <c r="P6578" s="74"/>
      <c r="Q6578" s="26"/>
      <c r="R6578" s="75"/>
    </row>
    <row r="6579" spans="7:18" x14ac:dyDescent="0.25">
      <c r="G6579" s="13"/>
      <c r="H6579" s="13"/>
      <c r="I6579" s="13">
        <v>655.10000000007301</v>
      </c>
      <c r="J6579" s="74">
        <f t="shared" si="314"/>
        <v>27.295833333336375</v>
      </c>
      <c r="K6579" s="26" t="e">
        <f t="shared" si="316"/>
        <v>#REF!</v>
      </c>
      <c r="L6579" s="75" t="e">
        <f t="shared" si="315"/>
        <v>#REF!</v>
      </c>
      <c r="O6579" s="13"/>
      <c r="P6579" s="74"/>
      <c r="Q6579" s="26"/>
      <c r="R6579" s="75"/>
    </row>
    <row r="6580" spans="7:18" x14ac:dyDescent="0.25">
      <c r="G6580" s="13"/>
      <c r="H6580" s="13"/>
      <c r="I6580" s="13">
        <v>655.20000000007303</v>
      </c>
      <c r="J6580" s="74">
        <f t="shared" si="314"/>
        <v>27.300000000003042</v>
      </c>
      <c r="K6580" s="26" t="e">
        <f t="shared" si="316"/>
        <v>#REF!</v>
      </c>
      <c r="L6580" s="75" t="e">
        <f t="shared" si="315"/>
        <v>#REF!</v>
      </c>
      <c r="O6580" s="13"/>
      <c r="P6580" s="74"/>
      <c r="Q6580" s="26"/>
      <c r="R6580" s="75"/>
    </row>
    <row r="6581" spans="7:18" x14ac:dyDescent="0.25">
      <c r="G6581" s="13"/>
      <c r="H6581" s="13"/>
      <c r="I6581" s="13">
        <v>655.30000000007306</v>
      </c>
      <c r="J6581" s="74">
        <f t="shared" si="314"/>
        <v>27.304166666669712</v>
      </c>
      <c r="K6581" s="26" t="e">
        <f t="shared" si="316"/>
        <v>#REF!</v>
      </c>
      <c r="L6581" s="75" t="e">
        <f t="shared" si="315"/>
        <v>#REF!</v>
      </c>
      <c r="O6581" s="13"/>
      <c r="P6581" s="74"/>
      <c r="Q6581" s="26"/>
      <c r="R6581" s="75"/>
    </row>
    <row r="6582" spans="7:18" x14ac:dyDescent="0.25">
      <c r="G6582" s="13"/>
      <c r="H6582" s="13"/>
      <c r="I6582" s="13">
        <v>655.40000000007296</v>
      </c>
      <c r="J6582" s="74">
        <f t="shared" si="314"/>
        <v>27.308333333336375</v>
      </c>
      <c r="K6582" s="26" t="e">
        <f t="shared" si="316"/>
        <v>#REF!</v>
      </c>
      <c r="L6582" s="75" t="e">
        <f t="shared" si="315"/>
        <v>#REF!</v>
      </c>
      <c r="O6582" s="13"/>
      <c r="P6582" s="74"/>
      <c r="Q6582" s="26"/>
      <c r="R6582" s="75"/>
    </row>
    <row r="6583" spans="7:18" x14ac:dyDescent="0.25">
      <c r="G6583" s="13"/>
      <c r="H6583" s="13"/>
      <c r="I6583" s="13">
        <v>655.50000000007299</v>
      </c>
      <c r="J6583" s="74">
        <f t="shared" si="314"/>
        <v>27.312500000003041</v>
      </c>
      <c r="K6583" s="26" t="e">
        <f t="shared" si="316"/>
        <v>#REF!</v>
      </c>
      <c r="L6583" s="75" t="e">
        <f t="shared" si="315"/>
        <v>#REF!</v>
      </c>
      <c r="O6583" s="13"/>
      <c r="P6583" s="74"/>
      <c r="Q6583" s="26"/>
      <c r="R6583" s="75"/>
    </row>
    <row r="6584" spans="7:18" x14ac:dyDescent="0.25">
      <c r="G6584" s="13"/>
      <c r="H6584" s="13"/>
      <c r="I6584" s="13">
        <v>655.60000000007301</v>
      </c>
      <c r="J6584" s="74">
        <f t="shared" si="314"/>
        <v>27.316666666669708</v>
      </c>
      <c r="K6584" s="26" t="e">
        <f t="shared" si="316"/>
        <v>#REF!</v>
      </c>
      <c r="L6584" s="75" t="e">
        <f t="shared" si="315"/>
        <v>#REF!</v>
      </c>
      <c r="O6584" s="13"/>
      <c r="P6584" s="74"/>
      <c r="Q6584" s="26"/>
      <c r="R6584" s="75"/>
    </row>
    <row r="6585" spans="7:18" x14ac:dyDescent="0.25">
      <c r="G6585" s="13"/>
      <c r="H6585" s="13"/>
      <c r="I6585" s="13">
        <v>655.70000000007303</v>
      </c>
      <c r="J6585" s="74">
        <f t="shared" si="314"/>
        <v>27.320833333336378</v>
      </c>
      <c r="K6585" s="26" t="e">
        <f t="shared" si="316"/>
        <v>#REF!</v>
      </c>
      <c r="L6585" s="75" t="e">
        <f t="shared" si="315"/>
        <v>#REF!</v>
      </c>
      <c r="O6585" s="13"/>
      <c r="P6585" s="74"/>
      <c r="Q6585" s="26"/>
      <c r="R6585" s="75"/>
    </row>
    <row r="6586" spans="7:18" x14ac:dyDescent="0.25">
      <c r="G6586" s="13"/>
      <c r="H6586" s="13"/>
      <c r="I6586" s="13">
        <v>655.80000000007306</v>
      </c>
      <c r="J6586" s="74">
        <f t="shared" si="314"/>
        <v>27.325000000003044</v>
      </c>
      <c r="K6586" s="26" t="e">
        <f t="shared" si="316"/>
        <v>#REF!</v>
      </c>
      <c r="L6586" s="75" t="e">
        <f t="shared" si="315"/>
        <v>#REF!</v>
      </c>
      <c r="O6586" s="13"/>
      <c r="P6586" s="74"/>
      <c r="Q6586" s="26"/>
      <c r="R6586" s="75"/>
    </row>
    <row r="6587" spans="7:18" x14ac:dyDescent="0.25">
      <c r="G6587" s="13"/>
      <c r="H6587" s="13"/>
      <c r="I6587" s="13">
        <v>655.90000000007296</v>
      </c>
      <c r="J6587" s="74">
        <f t="shared" si="314"/>
        <v>27.329166666669707</v>
      </c>
      <c r="K6587" s="26" t="e">
        <f t="shared" si="316"/>
        <v>#REF!</v>
      </c>
      <c r="L6587" s="75" t="e">
        <f t="shared" si="315"/>
        <v>#REF!</v>
      </c>
      <c r="O6587" s="13"/>
      <c r="P6587" s="74"/>
      <c r="Q6587" s="26"/>
      <c r="R6587" s="75"/>
    </row>
    <row r="6588" spans="7:18" x14ac:dyDescent="0.25">
      <c r="G6588" s="13"/>
      <c r="H6588" s="13"/>
      <c r="I6588" s="13">
        <v>656.00000000007299</v>
      </c>
      <c r="J6588" s="74">
        <f t="shared" si="314"/>
        <v>27.333333333336373</v>
      </c>
      <c r="K6588" s="26" t="e">
        <f t="shared" si="316"/>
        <v>#REF!</v>
      </c>
      <c r="L6588" s="75" t="e">
        <f t="shared" si="315"/>
        <v>#REF!</v>
      </c>
      <c r="O6588" s="13"/>
      <c r="P6588" s="74"/>
      <c r="Q6588" s="26"/>
      <c r="R6588" s="75"/>
    </row>
    <row r="6589" spans="7:18" x14ac:dyDescent="0.25">
      <c r="G6589" s="13"/>
      <c r="H6589" s="13"/>
      <c r="I6589" s="13">
        <v>656.10000000007301</v>
      </c>
      <c r="J6589" s="74">
        <f t="shared" si="314"/>
        <v>27.337500000003043</v>
      </c>
      <c r="K6589" s="26" t="e">
        <f t="shared" si="316"/>
        <v>#REF!</v>
      </c>
      <c r="L6589" s="75" t="e">
        <f t="shared" si="315"/>
        <v>#REF!</v>
      </c>
      <c r="O6589" s="13"/>
      <c r="P6589" s="74"/>
      <c r="Q6589" s="26"/>
      <c r="R6589" s="75"/>
    </row>
    <row r="6590" spans="7:18" x14ac:dyDescent="0.25">
      <c r="G6590" s="13"/>
      <c r="H6590" s="13"/>
      <c r="I6590" s="13">
        <v>656.20000000007303</v>
      </c>
      <c r="J6590" s="74">
        <f t="shared" si="314"/>
        <v>27.34166666666971</v>
      </c>
      <c r="K6590" s="26" t="e">
        <f t="shared" si="316"/>
        <v>#REF!</v>
      </c>
      <c r="L6590" s="75" t="e">
        <f t="shared" si="315"/>
        <v>#REF!</v>
      </c>
      <c r="O6590" s="13"/>
      <c r="P6590" s="74"/>
      <c r="Q6590" s="26"/>
      <c r="R6590" s="75"/>
    </row>
    <row r="6591" spans="7:18" x14ac:dyDescent="0.25">
      <c r="G6591" s="13"/>
      <c r="H6591" s="13"/>
      <c r="I6591" s="13">
        <v>656.30000000007306</v>
      </c>
      <c r="J6591" s="74">
        <f t="shared" si="314"/>
        <v>27.345833333336376</v>
      </c>
      <c r="K6591" s="26" t="e">
        <f t="shared" si="316"/>
        <v>#REF!</v>
      </c>
      <c r="L6591" s="75" t="e">
        <f t="shared" si="315"/>
        <v>#REF!</v>
      </c>
      <c r="O6591" s="13"/>
      <c r="P6591" s="74"/>
      <c r="Q6591" s="26"/>
      <c r="R6591" s="75"/>
    </row>
    <row r="6592" spans="7:18" x14ac:dyDescent="0.25">
      <c r="G6592" s="13"/>
      <c r="H6592" s="13"/>
      <c r="I6592" s="13">
        <v>656.40000000007296</v>
      </c>
      <c r="J6592" s="74">
        <f t="shared" si="314"/>
        <v>27.350000000003039</v>
      </c>
      <c r="K6592" s="26" t="e">
        <f t="shared" si="316"/>
        <v>#REF!</v>
      </c>
      <c r="L6592" s="75" t="e">
        <f t="shared" si="315"/>
        <v>#REF!</v>
      </c>
      <c r="O6592" s="13"/>
      <c r="P6592" s="74"/>
      <c r="Q6592" s="26"/>
      <c r="R6592" s="75"/>
    </row>
    <row r="6593" spans="7:18" x14ac:dyDescent="0.25">
      <c r="G6593" s="13"/>
      <c r="H6593" s="13"/>
      <c r="I6593" s="13">
        <v>656.50000000007299</v>
      </c>
      <c r="J6593" s="74">
        <f t="shared" si="314"/>
        <v>27.354166666669709</v>
      </c>
      <c r="K6593" s="26" t="e">
        <f t="shared" si="316"/>
        <v>#REF!</v>
      </c>
      <c r="L6593" s="75" t="e">
        <f t="shared" si="315"/>
        <v>#REF!</v>
      </c>
      <c r="O6593" s="13"/>
      <c r="P6593" s="74"/>
      <c r="Q6593" s="26"/>
      <c r="R6593" s="75"/>
    </row>
    <row r="6594" spans="7:18" x14ac:dyDescent="0.25">
      <c r="G6594" s="13"/>
      <c r="H6594" s="13"/>
      <c r="I6594" s="13">
        <v>656.60000000007301</v>
      </c>
      <c r="J6594" s="74">
        <f t="shared" si="314"/>
        <v>27.358333333336375</v>
      </c>
      <c r="K6594" s="26" t="e">
        <f t="shared" si="316"/>
        <v>#REF!</v>
      </c>
      <c r="L6594" s="75" t="e">
        <f t="shared" si="315"/>
        <v>#REF!</v>
      </c>
      <c r="O6594" s="13"/>
      <c r="P6594" s="74"/>
      <c r="Q6594" s="26"/>
      <c r="R6594" s="75"/>
    </row>
    <row r="6595" spans="7:18" x14ac:dyDescent="0.25">
      <c r="G6595" s="13"/>
      <c r="H6595" s="13"/>
      <c r="I6595" s="13">
        <v>656.70000000007303</v>
      </c>
      <c r="J6595" s="74">
        <f t="shared" ref="J6595:J6658" si="317">I6595/24</f>
        <v>27.362500000003042</v>
      </c>
      <c r="K6595" s="26" t="e">
        <f t="shared" si="316"/>
        <v>#REF!</v>
      </c>
      <c r="L6595" s="75" t="e">
        <f t="shared" ref="L6595:L6658" si="318">K6595-K6594</f>
        <v>#REF!</v>
      </c>
      <c r="O6595" s="13"/>
      <c r="P6595" s="74"/>
      <c r="Q6595" s="26"/>
      <c r="R6595" s="75"/>
    </row>
    <row r="6596" spans="7:18" x14ac:dyDescent="0.25">
      <c r="G6596" s="13"/>
      <c r="H6596" s="13"/>
      <c r="I6596" s="13">
        <v>656.80000000007306</v>
      </c>
      <c r="J6596" s="74">
        <f t="shared" si="317"/>
        <v>27.366666666669712</v>
      </c>
      <c r="K6596" s="26" t="e">
        <f t="shared" si="316"/>
        <v>#REF!</v>
      </c>
      <c r="L6596" s="75" t="e">
        <f t="shared" si="318"/>
        <v>#REF!</v>
      </c>
      <c r="O6596" s="13"/>
      <c r="P6596" s="74"/>
      <c r="Q6596" s="26"/>
      <c r="R6596" s="75"/>
    </row>
    <row r="6597" spans="7:18" x14ac:dyDescent="0.25">
      <c r="G6597" s="13"/>
      <c r="H6597" s="13"/>
      <c r="I6597" s="13">
        <v>656.90000000007296</v>
      </c>
      <c r="J6597" s="74">
        <f t="shared" si="317"/>
        <v>27.370833333336375</v>
      </c>
      <c r="K6597" s="26" t="e">
        <f t="shared" si="316"/>
        <v>#REF!</v>
      </c>
      <c r="L6597" s="75" t="e">
        <f t="shared" si="318"/>
        <v>#REF!</v>
      </c>
      <c r="O6597" s="13"/>
      <c r="P6597" s="74"/>
      <c r="Q6597" s="26"/>
      <c r="R6597" s="75"/>
    </row>
    <row r="6598" spans="7:18" x14ac:dyDescent="0.25">
      <c r="G6598" s="13"/>
      <c r="H6598" s="13"/>
      <c r="I6598" s="13">
        <v>657.00000000007299</v>
      </c>
      <c r="J6598" s="74">
        <f t="shared" si="317"/>
        <v>27.375000000003041</v>
      </c>
      <c r="K6598" s="26" t="e">
        <f t="shared" si="316"/>
        <v>#REF!</v>
      </c>
      <c r="L6598" s="75" t="e">
        <f t="shared" si="318"/>
        <v>#REF!</v>
      </c>
      <c r="O6598" s="13"/>
      <c r="P6598" s="74"/>
      <c r="Q6598" s="26"/>
      <c r="R6598" s="75"/>
    </row>
    <row r="6599" spans="7:18" x14ac:dyDescent="0.25">
      <c r="G6599" s="13"/>
      <c r="H6599" s="13"/>
      <c r="I6599" s="13">
        <v>657.10000000007301</v>
      </c>
      <c r="J6599" s="74">
        <f t="shared" si="317"/>
        <v>27.379166666669708</v>
      </c>
      <c r="K6599" s="26" t="e">
        <f t="shared" si="316"/>
        <v>#REF!</v>
      </c>
      <c r="L6599" s="75" t="e">
        <f t="shared" si="318"/>
        <v>#REF!</v>
      </c>
      <c r="O6599" s="13"/>
      <c r="P6599" s="74"/>
      <c r="Q6599" s="26"/>
      <c r="R6599" s="75"/>
    </row>
    <row r="6600" spans="7:18" x14ac:dyDescent="0.25">
      <c r="G6600" s="13"/>
      <c r="H6600" s="13"/>
      <c r="I6600" s="13">
        <v>657.20000000007303</v>
      </c>
      <c r="J6600" s="74">
        <f t="shared" si="317"/>
        <v>27.383333333336378</v>
      </c>
      <c r="K6600" s="26" t="e">
        <f t="shared" si="316"/>
        <v>#REF!</v>
      </c>
      <c r="L6600" s="75" t="e">
        <f t="shared" si="318"/>
        <v>#REF!</v>
      </c>
      <c r="O6600" s="13"/>
      <c r="P6600" s="74"/>
      <c r="Q6600" s="26"/>
      <c r="R6600" s="75"/>
    </row>
    <row r="6601" spans="7:18" x14ac:dyDescent="0.25">
      <c r="G6601" s="13"/>
      <c r="H6601" s="13"/>
      <c r="I6601" s="13">
        <v>657.30000000007306</v>
      </c>
      <c r="J6601" s="74">
        <f t="shared" si="317"/>
        <v>27.387500000003044</v>
      </c>
      <c r="K6601" s="26" t="e">
        <f t="shared" si="316"/>
        <v>#REF!</v>
      </c>
      <c r="L6601" s="75" t="e">
        <f t="shared" si="318"/>
        <v>#REF!</v>
      </c>
      <c r="O6601" s="13"/>
      <c r="P6601" s="74"/>
      <c r="Q6601" s="26"/>
      <c r="R6601" s="75"/>
    </row>
    <row r="6602" spans="7:18" x14ac:dyDescent="0.25">
      <c r="G6602" s="13"/>
      <c r="H6602" s="13"/>
      <c r="I6602" s="13">
        <v>657.40000000007296</v>
      </c>
      <c r="J6602" s="74">
        <f t="shared" si="317"/>
        <v>27.391666666669707</v>
      </c>
      <c r="K6602" s="26" t="e">
        <f t="shared" si="316"/>
        <v>#REF!</v>
      </c>
      <c r="L6602" s="75" t="e">
        <f t="shared" si="318"/>
        <v>#REF!</v>
      </c>
      <c r="O6602" s="13"/>
      <c r="P6602" s="74"/>
      <c r="Q6602" s="26"/>
      <c r="R6602" s="75"/>
    </row>
    <row r="6603" spans="7:18" x14ac:dyDescent="0.25">
      <c r="G6603" s="13"/>
      <c r="H6603" s="13"/>
      <c r="I6603" s="13">
        <v>657.50000000007299</v>
      </c>
      <c r="J6603" s="74">
        <f t="shared" si="317"/>
        <v>27.395833333336373</v>
      </c>
      <c r="K6603" s="26" t="e">
        <f t="shared" si="316"/>
        <v>#REF!</v>
      </c>
      <c r="L6603" s="75" t="e">
        <f t="shared" si="318"/>
        <v>#REF!</v>
      </c>
      <c r="O6603" s="13"/>
      <c r="P6603" s="74"/>
      <c r="Q6603" s="26"/>
      <c r="R6603" s="75"/>
    </row>
    <row r="6604" spans="7:18" x14ac:dyDescent="0.25">
      <c r="G6604" s="13"/>
      <c r="H6604" s="13"/>
      <c r="I6604" s="13">
        <v>657.60000000007301</v>
      </c>
      <c r="J6604" s="74">
        <f t="shared" si="317"/>
        <v>27.400000000003043</v>
      </c>
      <c r="K6604" s="26" t="e">
        <f t="shared" si="316"/>
        <v>#REF!</v>
      </c>
      <c r="L6604" s="75" t="e">
        <f t="shared" si="318"/>
        <v>#REF!</v>
      </c>
      <c r="O6604" s="13"/>
      <c r="P6604" s="74"/>
      <c r="Q6604" s="26"/>
      <c r="R6604" s="75"/>
    </row>
    <row r="6605" spans="7:18" x14ac:dyDescent="0.25">
      <c r="G6605" s="13"/>
      <c r="H6605" s="13"/>
      <c r="I6605" s="13">
        <v>657.70000000007303</v>
      </c>
      <c r="J6605" s="74">
        <f t="shared" si="317"/>
        <v>27.40416666666971</v>
      </c>
      <c r="K6605" s="26" t="e">
        <f t="shared" si="316"/>
        <v>#REF!</v>
      </c>
      <c r="L6605" s="75" t="e">
        <f t="shared" si="318"/>
        <v>#REF!</v>
      </c>
      <c r="O6605" s="13"/>
      <c r="P6605" s="74"/>
      <c r="Q6605" s="26"/>
      <c r="R6605" s="75"/>
    </row>
    <row r="6606" spans="7:18" x14ac:dyDescent="0.25">
      <c r="G6606" s="13"/>
      <c r="H6606" s="13"/>
      <c r="I6606" s="13">
        <v>657.80000000007306</v>
      </c>
      <c r="J6606" s="74">
        <f t="shared" si="317"/>
        <v>27.408333333336376</v>
      </c>
      <c r="K6606" s="26" t="e">
        <f t="shared" si="316"/>
        <v>#REF!</v>
      </c>
      <c r="L6606" s="75" t="e">
        <f t="shared" si="318"/>
        <v>#REF!</v>
      </c>
      <c r="O6606" s="13"/>
      <c r="P6606" s="74"/>
      <c r="Q6606" s="26"/>
      <c r="R6606" s="75"/>
    </row>
    <row r="6607" spans="7:18" x14ac:dyDescent="0.25">
      <c r="G6607" s="13"/>
      <c r="H6607" s="13"/>
      <c r="I6607" s="13">
        <v>657.90000000007296</v>
      </c>
      <c r="J6607" s="74">
        <f t="shared" si="317"/>
        <v>27.412500000003039</v>
      </c>
      <c r="K6607" s="26" t="e">
        <f t="shared" si="316"/>
        <v>#REF!</v>
      </c>
      <c r="L6607" s="75" t="e">
        <f t="shared" si="318"/>
        <v>#REF!</v>
      </c>
      <c r="O6607" s="13"/>
      <c r="P6607" s="74"/>
      <c r="Q6607" s="26"/>
      <c r="R6607" s="75"/>
    </row>
    <row r="6608" spans="7:18" x14ac:dyDescent="0.25">
      <c r="G6608" s="13"/>
      <c r="H6608" s="13"/>
      <c r="I6608" s="13">
        <v>658.00000000007299</v>
      </c>
      <c r="J6608" s="74">
        <f t="shared" si="317"/>
        <v>27.416666666669709</v>
      </c>
      <c r="K6608" s="26" t="e">
        <f t="shared" si="316"/>
        <v>#REF!</v>
      </c>
      <c r="L6608" s="75" t="e">
        <f t="shared" si="318"/>
        <v>#REF!</v>
      </c>
      <c r="O6608" s="13"/>
      <c r="P6608" s="74"/>
      <c r="Q6608" s="26"/>
      <c r="R6608" s="75"/>
    </row>
    <row r="6609" spans="7:18" x14ac:dyDescent="0.25">
      <c r="G6609" s="13"/>
      <c r="H6609" s="13"/>
      <c r="I6609" s="13">
        <v>658.10000000007301</v>
      </c>
      <c r="J6609" s="74">
        <f t="shared" si="317"/>
        <v>27.420833333336375</v>
      </c>
      <c r="K6609" s="26" t="e">
        <f t="shared" si="316"/>
        <v>#REF!</v>
      </c>
      <c r="L6609" s="75" t="e">
        <f t="shared" si="318"/>
        <v>#REF!</v>
      </c>
      <c r="O6609" s="13"/>
      <c r="P6609" s="74"/>
      <c r="Q6609" s="26"/>
      <c r="R6609" s="75"/>
    </row>
    <row r="6610" spans="7:18" x14ac:dyDescent="0.25">
      <c r="G6610" s="13"/>
      <c r="H6610" s="13"/>
      <c r="I6610" s="13">
        <v>658.20000000007303</v>
      </c>
      <c r="J6610" s="74">
        <f t="shared" si="317"/>
        <v>27.425000000003042</v>
      </c>
      <c r="K6610" s="26" t="e">
        <f t="shared" si="316"/>
        <v>#REF!</v>
      </c>
      <c r="L6610" s="75" t="e">
        <f t="shared" si="318"/>
        <v>#REF!</v>
      </c>
      <c r="O6610" s="13"/>
      <c r="P6610" s="74"/>
      <c r="Q6610" s="26"/>
      <c r="R6610" s="75"/>
    </row>
    <row r="6611" spans="7:18" x14ac:dyDescent="0.25">
      <c r="G6611" s="13"/>
      <c r="H6611" s="13"/>
      <c r="I6611" s="13">
        <v>658.30000000007306</v>
      </c>
      <c r="J6611" s="74">
        <f t="shared" si="317"/>
        <v>27.429166666669712</v>
      </c>
      <c r="K6611" s="26" t="e">
        <f t="shared" si="316"/>
        <v>#REF!</v>
      </c>
      <c r="L6611" s="75" t="e">
        <f t="shared" si="318"/>
        <v>#REF!</v>
      </c>
      <c r="O6611" s="13"/>
      <c r="P6611" s="74"/>
      <c r="Q6611" s="26"/>
      <c r="R6611" s="75"/>
    </row>
    <row r="6612" spans="7:18" x14ac:dyDescent="0.25">
      <c r="G6612" s="13"/>
      <c r="H6612" s="13"/>
      <c r="I6612" s="13">
        <v>658.40000000007296</v>
      </c>
      <c r="J6612" s="74">
        <f t="shared" si="317"/>
        <v>27.433333333336375</v>
      </c>
      <c r="K6612" s="26" t="e">
        <f t="shared" si="316"/>
        <v>#REF!</v>
      </c>
      <c r="L6612" s="75" t="e">
        <f t="shared" si="318"/>
        <v>#REF!</v>
      </c>
      <c r="O6612" s="13"/>
      <c r="P6612" s="74"/>
      <c r="Q6612" s="26"/>
      <c r="R6612" s="75"/>
    </row>
    <row r="6613" spans="7:18" x14ac:dyDescent="0.25">
      <c r="G6613" s="13"/>
      <c r="H6613" s="13"/>
      <c r="I6613" s="13">
        <v>658.50000000007299</v>
      </c>
      <c r="J6613" s="74">
        <f t="shared" si="317"/>
        <v>27.437500000003041</v>
      </c>
      <c r="K6613" s="26" t="e">
        <f t="shared" si="316"/>
        <v>#REF!</v>
      </c>
      <c r="L6613" s="75" t="e">
        <f t="shared" si="318"/>
        <v>#REF!</v>
      </c>
      <c r="O6613" s="13"/>
      <c r="P6613" s="74"/>
      <c r="Q6613" s="26"/>
      <c r="R6613" s="75"/>
    </row>
    <row r="6614" spans="7:18" x14ac:dyDescent="0.25">
      <c r="G6614" s="13"/>
      <c r="H6614" s="13"/>
      <c r="I6614" s="13">
        <v>658.60000000007301</v>
      </c>
      <c r="J6614" s="74">
        <f t="shared" si="317"/>
        <v>27.441666666669708</v>
      </c>
      <c r="K6614" s="26" t="e">
        <f t="shared" si="316"/>
        <v>#REF!</v>
      </c>
      <c r="L6614" s="75" t="e">
        <f t="shared" si="318"/>
        <v>#REF!</v>
      </c>
      <c r="O6614" s="13"/>
      <c r="P6614" s="74"/>
      <c r="Q6614" s="26"/>
      <c r="R6614" s="75"/>
    </row>
    <row r="6615" spans="7:18" x14ac:dyDescent="0.25">
      <c r="G6615" s="13"/>
      <c r="H6615" s="13"/>
      <c r="I6615" s="13">
        <v>658.70000000007303</v>
      </c>
      <c r="J6615" s="74">
        <f t="shared" si="317"/>
        <v>27.445833333336378</v>
      </c>
      <c r="K6615" s="26" t="e">
        <f t="shared" si="316"/>
        <v>#REF!</v>
      </c>
      <c r="L6615" s="75" t="e">
        <f t="shared" si="318"/>
        <v>#REF!</v>
      </c>
      <c r="O6615" s="13"/>
      <c r="P6615" s="74"/>
      <c r="Q6615" s="26"/>
      <c r="R6615" s="75"/>
    </row>
    <row r="6616" spans="7:18" x14ac:dyDescent="0.25">
      <c r="G6616" s="13"/>
      <c r="H6616" s="13"/>
      <c r="I6616" s="13">
        <v>658.80000000007306</v>
      </c>
      <c r="J6616" s="74">
        <f t="shared" si="317"/>
        <v>27.450000000003044</v>
      </c>
      <c r="K6616" s="26" t="e">
        <f t="shared" si="316"/>
        <v>#REF!</v>
      </c>
      <c r="L6616" s="75" t="e">
        <f t="shared" si="318"/>
        <v>#REF!</v>
      </c>
      <c r="O6616" s="13"/>
      <c r="P6616" s="74"/>
      <c r="Q6616" s="26"/>
      <c r="R6616" s="75"/>
    </row>
    <row r="6617" spans="7:18" x14ac:dyDescent="0.25">
      <c r="G6617" s="13"/>
      <c r="H6617" s="13"/>
      <c r="I6617" s="13">
        <v>658.90000000007296</v>
      </c>
      <c r="J6617" s="74">
        <f t="shared" si="317"/>
        <v>27.454166666669707</v>
      </c>
      <c r="K6617" s="26" t="e">
        <f t="shared" si="316"/>
        <v>#REF!</v>
      </c>
      <c r="L6617" s="75" t="e">
        <f t="shared" si="318"/>
        <v>#REF!</v>
      </c>
      <c r="O6617" s="13"/>
      <c r="P6617" s="74"/>
      <c r="Q6617" s="26"/>
      <c r="R6617" s="75"/>
    </row>
    <row r="6618" spans="7:18" x14ac:dyDescent="0.25">
      <c r="G6618" s="13"/>
      <c r="H6618" s="13"/>
      <c r="I6618" s="13">
        <v>659.00000000007299</v>
      </c>
      <c r="J6618" s="74">
        <f t="shared" si="317"/>
        <v>27.458333333336373</v>
      </c>
      <c r="K6618" s="26" t="e">
        <f t="shared" si="316"/>
        <v>#REF!</v>
      </c>
      <c r="L6618" s="75" t="e">
        <f t="shared" si="318"/>
        <v>#REF!</v>
      </c>
      <c r="O6618" s="13"/>
      <c r="P6618" s="74"/>
      <c r="Q6618" s="26"/>
      <c r="R6618" s="75"/>
    </row>
    <row r="6619" spans="7:18" x14ac:dyDescent="0.25">
      <c r="G6619" s="13"/>
      <c r="H6619" s="13"/>
      <c r="I6619" s="13">
        <v>659.10000000007301</v>
      </c>
      <c r="J6619" s="74">
        <f t="shared" si="317"/>
        <v>27.462500000003043</v>
      </c>
      <c r="K6619" s="26" t="e">
        <f t="shared" si="316"/>
        <v>#REF!</v>
      </c>
      <c r="L6619" s="75" t="e">
        <f t="shared" si="318"/>
        <v>#REF!</v>
      </c>
      <c r="O6619" s="13"/>
      <c r="P6619" s="74"/>
      <c r="Q6619" s="26"/>
      <c r="R6619" s="75"/>
    </row>
    <row r="6620" spans="7:18" x14ac:dyDescent="0.25">
      <c r="G6620" s="13"/>
      <c r="H6620" s="13"/>
      <c r="I6620" s="13">
        <v>659.20000000007406</v>
      </c>
      <c r="J6620" s="74">
        <f t="shared" si="317"/>
        <v>27.466666666669752</v>
      </c>
      <c r="K6620" s="26" t="e">
        <f t="shared" ref="K6620:K6683" si="319">100%-EXP(-I6620/24*$B$10)</f>
        <v>#REF!</v>
      </c>
      <c r="L6620" s="75" t="e">
        <f t="shared" si="318"/>
        <v>#REF!</v>
      </c>
      <c r="O6620" s="13"/>
      <c r="P6620" s="74"/>
      <c r="Q6620" s="26"/>
      <c r="R6620" s="75"/>
    </row>
    <row r="6621" spans="7:18" x14ac:dyDescent="0.25">
      <c r="G6621" s="13"/>
      <c r="H6621" s="13"/>
      <c r="I6621" s="13">
        <v>659.30000000007396</v>
      </c>
      <c r="J6621" s="74">
        <f t="shared" si="317"/>
        <v>27.470833333336415</v>
      </c>
      <c r="K6621" s="26" t="e">
        <f t="shared" si="319"/>
        <v>#REF!</v>
      </c>
      <c r="L6621" s="75" t="e">
        <f t="shared" si="318"/>
        <v>#REF!</v>
      </c>
      <c r="O6621" s="13"/>
      <c r="P6621" s="74"/>
      <c r="Q6621" s="26"/>
      <c r="R6621" s="75"/>
    </row>
    <row r="6622" spans="7:18" x14ac:dyDescent="0.25">
      <c r="G6622" s="13"/>
      <c r="H6622" s="13"/>
      <c r="I6622" s="13">
        <v>659.40000000007399</v>
      </c>
      <c r="J6622" s="74">
        <f t="shared" si="317"/>
        <v>27.475000000003082</v>
      </c>
      <c r="K6622" s="26" t="e">
        <f t="shared" si="319"/>
        <v>#REF!</v>
      </c>
      <c r="L6622" s="75" t="e">
        <f t="shared" si="318"/>
        <v>#REF!</v>
      </c>
      <c r="O6622" s="13"/>
      <c r="P6622" s="74"/>
      <c r="Q6622" s="26"/>
      <c r="R6622" s="75"/>
    </row>
    <row r="6623" spans="7:18" x14ac:dyDescent="0.25">
      <c r="G6623" s="13"/>
      <c r="H6623" s="13"/>
      <c r="I6623" s="13">
        <v>659.50000000007401</v>
      </c>
      <c r="J6623" s="74">
        <f t="shared" si="317"/>
        <v>27.479166666669752</v>
      </c>
      <c r="K6623" s="26" t="e">
        <f t="shared" si="319"/>
        <v>#REF!</v>
      </c>
      <c r="L6623" s="75" t="e">
        <f t="shared" si="318"/>
        <v>#REF!</v>
      </c>
      <c r="O6623" s="13"/>
      <c r="P6623" s="74"/>
      <c r="Q6623" s="26"/>
      <c r="R6623" s="75"/>
    </row>
    <row r="6624" spans="7:18" x14ac:dyDescent="0.25">
      <c r="G6624" s="13"/>
      <c r="H6624" s="13"/>
      <c r="I6624" s="13">
        <v>659.60000000007403</v>
      </c>
      <c r="J6624" s="74">
        <f t="shared" si="317"/>
        <v>27.483333333336418</v>
      </c>
      <c r="K6624" s="26" t="e">
        <f t="shared" si="319"/>
        <v>#REF!</v>
      </c>
      <c r="L6624" s="75" t="e">
        <f t="shared" si="318"/>
        <v>#REF!</v>
      </c>
      <c r="O6624" s="13"/>
      <c r="P6624" s="74"/>
      <c r="Q6624" s="26"/>
      <c r="R6624" s="75"/>
    </row>
    <row r="6625" spans="7:18" x14ac:dyDescent="0.25">
      <c r="G6625" s="13"/>
      <c r="H6625" s="13"/>
      <c r="I6625" s="13">
        <v>659.70000000007406</v>
      </c>
      <c r="J6625" s="74">
        <f t="shared" si="317"/>
        <v>27.487500000003084</v>
      </c>
      <c r="K6625" s="26" t="e">
        <f t="shared" si="319"/>
        <v>#REF!</v>
      </c>
      <c r="L6625" s="75" t="e">
        <f t="shared" si="318"/>
        <v>#REF!</v>
      </c>
      <c r="O6625" s="13"/>
      <c r="P6625" s="74"/>
      <c r="Q6625" s="26"/>
      <c r="R6625" s="75"/>
    </row>
    <row r="6626" spans="7:18" x14ac:dyDescent="0.25">
      <c r="G6626" s="13"/>
      <c r="H6626" s="13"/>
      <c r="I6626" s="13">
        <v>659.80000000007396</v>
      </c>
      <c r="J6626" s="74">
        <f t="shared" si="317"/>
        <v>27.491666666669747</v>
      </c>
      <c r="K6626" s="26" t="e">
        <f t="shared" si="319"/>
        <v>#REF!</v>
      </c>
      <c r="L6626" s="75" t="e">
        <f t="shared" si="318"/>
        <v>#REF!</v>
      </c>
      <c r="O6626" s="13"/>
      <c r="P6626" s="74"/>
      <c r="Q6626" s="26"/>
      <c r="R6626" s="75"/>
    </row>
    <row r="6627" spans="7:18" x14ac:dyDescent="0.25">
      <c r="G6627" s="13"/>
      <c r="H6627" s="13"/>
      <c r="I6627" s="13">
        <v>659.90000000007399</v>
      </c>
      <c r="J6627" s="74">
        <f t="shared" si="317"/>
        <v>27.495833333336417</v>
      </c>
      <c r="K6627" s="26" t="e">
        <f t="shared" si="319"/>
        <v>#REF!</v>
      </c>
      <c r="L6627" s="75" t="e">
        <f t="shared" si="318"/>
        <v>#REF!</v>
      </c>
      <c r="O6627" s="13"/>
      <c r="P6627" s="74"/>
      <c r="Q6627" s="26"/>
      <c r="R6627" s="75"/>
    </row>
    <row r="6628" spans="7:18" x14ac:dyDescent="0.25">
      <c r="G6628" s="13"/>
      <c r="H6628" s="13"/>
      <c r="I6628" s="13">
        <v>660.00000000007401</v>
      </c>
      <c r="J6628" s="74">
        <f t="shared" si="317"/>
        <v>27.500000000003084</v>
      </c>
      <c r="K6628" s="26" t="e">
        <f t="shared" si="319"/>
        <v>#REF!</v>
      </c>
      <c r="L6628" s="75" t="e">
        <f t="shared" si="318"/>
        <v>#REF!</v>
      </c>
      <c r="O6628" s="13"/>
      <c r="P6628" s="74"/>
      <c r="Q6628" s="26"/>
      <c r="R6628" s="75"/>
    </row>
    <row r="6629" spans="7:18" x14ac:dyDescent="0.25">
      <c r="G6629" s="13"/>
      <c r="H6629" s="13"/>
      <c r="I6629" s="13">
        <v>660.10000000007403</v>
      </c>
      <c r="J6629" s="74">
        <f t="shared" si="317"/>
        <v>27.50416666666975</v>
      </c>
      <c r="K6629" s="26" t="e">
        <f t="shared" si="319"/>
        <v>#REF!</v>
      </c>
      <c r="L6629" s="75" t="e">
        <f t="shared" si="318"/>
        <v>#REF!</v>
      </c>
      <c r="O6629" s="13"/>
      <c r="P6629" s="74"/>
      <c r="Q6629" s="26"/>
      <c r="R6629" s="75"/>
    </row>
    <row r="6630" spans="7:18" x14ac:dyDescent="0.25">
      <c r="G6630" s="13"/>
      <c r="H6630" s="13"/>
      <c r="I6630" s="13">
        <v>660.20000000007406</v>
      </c>
      <c r="J6630" s="74">
        <f t="shared" si="317"/>
        <v>27.50833333333642</v>
      </c>
      <c r="K6630" s="26" t="e">
        <f t="shared" si="319"/>
        <v>#REF!</v>
      </c>
      <c r="L6630" s="75" t="e">
        <f t="shared" si="318"/>
        <v>#REF!</v>
      </c>
      <c r="O6630" s="13"/>
      <c r="P6630" s="74"/>
      <c r="Q6630" s="26"/>
      <c r="R6630" s="75"/>
    </row>
    <row r="6631" spans="7:18" x14ac:dyDescent="0.25">
      <c r="G6631" s="13"/>
      <c r="H6631" s="13"/>
      <c r="I6631" s="13">
        <v>660.30000000007396</v>
      </c>
      <c r="J6631" s="74">
        <f t="shared" si="317"/>
        <v>27.512500000003083</v>
      </c>
      <c r="K6631" s="26" t="e">
        <f t="shared" si="319"/>
        <v>#REF!</v>
      </c>
      <c r="L6631" s="75" t="e">
        <f t="shared" si="318"/>
        <v>#REF!</v>
      </c>
      <c r="O6631" s="13"/>
      <c r="P6631" s="74"/>
      <c r="Q6631" s="26"/>
      <c r="R6631" s="75"/>
    </row>
    <row r="6632" spans="7:18" x14ac:dyDescent="0.25">
      <c r="G6632" s="13"/>
      <c r="H6632" s="13"/>
      <c r="I6632" s="13">
        <v>660.40000000007399</v>
      </c>
      <c r="J6632" s="74">
        <f t="shared" si="317"/>
        <v>27.516666666669749</v>
      </c>
      <c r="K6632" s="26" t="e">
        <f t="shared" si="319"/>
        <v>#REF!</v>
      </c>
      <c r="L6632" s="75" t="e">
        <f t="shared" si="318"/>
        <v>#REF!</v>
      </c>
      <c r="O6632" s="13"/>
      <c r="P6632" s="74"/>
      <c r="Q6632" s="26"/>
      <c r="R6632" s="75"/>
    </row>
    <row r="6633" spans="7:18" x14ac:dyDescent="0.25">
      <c r="G6633" s="13"/>
      <c r="H6633" s="13"/>
      <c r="I6633" s="13">
        <v>660.50000000007401</v>
      </c>
      <c r="J6633" s="74">
        <f t="shared" si="317"/>
        <v>27.520833333336416</v>
      </c>
      <c r="K6633" s="26" t="e">
        <f t="shared" si="319"/>
        <v>#REF!</v>
      </c>
      <c r="L6633" s="75" t="e">
        <f t="shared" si="318"/>
        <v>#REF!</v>
      </c>
      <c r="O6633" s="13"/>
      <c r="P6633" s="74"/>
      <c r="Q6633" s="26"/>
      <c r="R6633" s="75"/>
    </row>
    <row r="6634" spans="7:18" x14ac:dyDescent="0.25">
      <c r="G6634" s="13"/>
      <c r="H6634" s="13"/>
      <c r="I6634" s="13">
        <v>660.60000000007403</v>
      </c>
      <c r="J6634" s="74">
        <f t="shared" si="317"/>
        <v>27.525000000003086</v>
      </c>
      <c r="K6634" s="26" t="e">
        <f t="shared" si="319"/>
        <v>#REF!</v>
      </c>
      <c r="L6634" s="75" t="e">
        <f t="shared" si="318"/>
        <v>#REF!</v>
      </c>
      <c r="O6634" s="13"/>
      <c r="P6634" s="74"/>
      <c r="Q6634" s="26"/>
      <c r="R6634" s="75"/>
    </row>
    <row r="6635" spans="7:18" x14ac:dyDescent="0.25">
      <c r="G6635" s="13"/>
      <c r="H6635" s="13"/>
      <c r="I6635" s="13">
        <v>660.70000000007406</v>
      </c>
      <c r="J6635" s="74">
        <f t="shared" si="317"/>
        <v>27.529166666669752</v>
      </c>
      <c r="K6635" s="26" t="e">
        <f t="shared" si="319"/>
        <v>#REF!</v>
      </c>
      <c r="L6635" s="75" t="e">
        <f t="shared" si="318"/>
        <v>#REF!</v>
      </c>
      <c r="O6635" s="13"/>
      <c r="P6635" s="74"/>
      <c r="Q6635" s="26"/>
      <c r="R6635" s="75"/>
    </row>
    <row r="6636" spans="7:18" x14ac:dyDescent="0.25">
      <c r="G6636" s="13"/>
      <c r="H6636" s="13"/>
      <c r="I6636" s="13">
        <v>660.80000000007396</v>
      </c>
      <c r="J6636" s="74">
        <f t="shared" si="317"/>
        <v>27.533333333336415</v>
      </c>
      <c r="K6636" s="26" t="e">
        <f t="shared" si="319"/>
        <v>#REF!</v>
      </c>
      <c r="L6636" s="75" t="e">
        <f t="shared" si="318"/>
        <v>#REF!</v>
      </c>
      <c r="O6636" s="13"/>
      <c r="P6636" s="74"/>
      <c r="Q6636" s="26"/>
      <c r="R6636" s="75"/>
    </row>
    <row r="6637" spans="7:18" x14ac:dyDescent="0.25">
      <c r="G6637" s="13"/>
      <c r="H6637" s="13"/>
      <c r="I6637" s="13">
        <v>660.90000000007399</v>
      </c>
      <c r="J6637" s="74">
        <f t="shared" si="317"/>
        <v>27.537500000003082</v>
      </c>
      <c r="K6637" s="26" t="e">
        <f t="shared" si="319"/>
        <v>#REF!</v>
      </c>
      <c r="L6637" s="75" t="e">
        <f t="shared" si="318"/>
        <v>#REF!</v>
      </c>
      <c r="O6637" s="13"/>
      <c r="P6637" s="74"/>
      <c r="Q6637" s="26"/>
      <c r="R6637" s="75"/>
    </row>
    <row r="6638" spans="7:18" x14ac:dyDescent="0.25">
      <c r="G6638" s="13"/>
      <c r="H6638" s="13"/>
      <c r="I6638" s="13">
        <v>661.00000000007401</v>
      </c>
      <c r="J6638" s="74">
        <f t="shared" si="317"/>
        <v>27.541666666669752</v>
      </c>
      <c r="K6638" s="26" t="e">
        <f t="shared" si="319"/>
        <v>#REF!</v>
      </c>
      <c r="L6638" s="75" t="e">
        <f t="shared" si="318"/>
        <v>#REF!</v>
      </c>
      <c r="O6638" s="13"/>
      <c r="P6638" s="74"/>
      <c r="Q6638" s="26"/>
      <c r="R6638" s="75"/>
    </row>
    <row r="6639" spans="7:18" x14ac:dyDescent="0.25">
      <c r="G6639" s="13"/>
      <c r="H6639" s="13"/>
      <c r="I6639" s="13">
        <v>661.10000000007403</v>
      </c>
      <c r="J6639" s="74">
        <f t="shared" si="317"/>
        <v>27.545833333336418</v>
      </c>
      <c r="K6639" s="26" t="e">
        <f t="shared" si="319"/>
        <v>#REF!</v>
      </c>
      <c r="L6639" s="75" t="e">
        <f t="shared" si="318"/>
        <v>#REF!</v>
      </c>
      <c r="O6639" s="13"/>
      <c r="P6639" s="74"/>
      <c r="Q6639" s="26"/>
      <c r="R6639" s="75"/>
    </row>
    <row r="6640" spans="7:18" x14ac:dyDescent="0.25">
      <c r="G6640" s="13"/>
      <c r="H6640" s="13"/>
      <c r="I6640" s="13">
        <v>661.20000000007406</v>
      </c>
      <c r="J6640" s="74">
        <f t="shared" si="317"/>
        <v>27.550000000003084</v>
      </c>
      <c r="K6640" s="26" t="e">
        <f t="shared" si="319"/>
        <v>#REF!</v>
      </c>
      <c r="L6640" s="75" t="e">
        <f t="shared" si="318"/>
        <v>#REF!</v>
      </c>
      <c r="O6640" s="13"/>
      <c r="P6640" s="74"/>
      <c r="Q6640" s="26"/>
      <c r="R6640" s="75"/>
    </row>
    <row r="6641" spans="7:18" x14ac:dyDescent="0.25">
      <c r="G6641" s="13"/>
      <c r="H6641" s="13"/>
      <c r="I6641" s="13">
        <v>661.30000000007396</v>
      </c>
      <c r="J6641" s="74">
        <f t="shared" si="317"/>
        <v>27.554166666669747</v>
      </c>
      <c r="K6641" s="26" t="e">
        <f t="shared" si="319"/>
        <v>#REF!</v>
      </c>
      <c r="L6641" s="75" t="e">
        <f t="shared" si="318"/>
        <v>#REF!</v>
      </c>
      <c r="O6641" s="13"/>
      <c r="P6641" s="74"/>
      <c r="Q6641" s="26"/>
      <c r="R6641" s="75"/>
    </row>
    <row r="6642" spans="7:18" x14ac:dyDescent="0.25">
      <c r="G6642" s="13"/>
      <c r="H6642" s="13"/>
      <c r="I6642" s="13">
        <v>661.40000000007399</v>
      </c>
      <c r="J6642" s="74">
        <f t="shared" si="317"/>
        <v>27.558333333336417</v>
      </c>
      <c r="K6642" s="26" t="e">
        <f t="shared" si="319"/>
        <v>#REF!</v>
      </c>
      <c r="L6642" s="75" t="e">
        <f t="shared" si="318"/>
        <v>#REF!</v>
      </c>
      <c r="O6642" s="13"/>
      <c r="P6642" s="74"/>
      <c r="Q6642" s="26"/>
      <c r="R6642" s="75"/>
    </row>
    <row r="6643" spans="7:18" x14ac:dyDescent="0.25">
      <c r="G6643" s="13"/>
      <c r="H6643" s="13"/>
      <c r="I6643" s="13">
        <v>661.50000000007401</v>
      </c>
      <c r="J6643" s="74">
        <f t="shared" si="317"/>
        <v>27.562500000003084</v>
      </c>
      <c r="K6643" s="26" t="e">
        <f t="shared" si="319"/>
        <v>#REF!</v>
      </c>
      <c r="L6643" s="75" t="e">
        <f t="shared" si="318"/>
        <v>#REF!</v>
      </c>
      <c r="O6643" s="13"/>
      <c r="P6643" s="74"/>
      <c r="Q6643" s="26"/>
      <c r="R6643" s="75"/>
    </row>
    <row r="6644" spans="7:18" x14ac:dyDescent="0.25">
      <c r="G6644" s="13"/>
      <c r="H6644" s="13"/>
      <c r="I6644" s="13">
        <v>661.60000000007403</v>
      </c>
      <c r="J6644" s="74">
        <f t="shared" si="317"/>
        <v>27.56666666666975</v>
      </c>
      <c r="K6644" s="26" t="e">
        <f t="shared" si="319"/>
        <v>#REF!</v>
      </c>
      <c r="L6644" s="75" t="e">
        <f t="shared" si="318"/>
        <v>#REF!</v>
      </c>
      <c r="O6644" s="13"/>
      <c r="P6644" s="74"/>
      <c r="Q6644" s="26"/>
      <c r="R6644" s="75"/>
    </row>
    <row r="6645" spans="7:18" x14ac:dyDescent="0.25">
      <c r="G6645" s="13"/>
      <c r="H6645" s="13"/>
      <c r="I6645" s="13">
        <v>661.70000000007406</v>
      </c>
      <c r="J6645" s="74">
        <f t="shared" si="317"/>
        <v>27.57083333333642</v>
      </c>
      <c r="K6645" s="26" t="e">
        <f t="shared" si="319"/>
        <v>#REF!</v>
      </c>
      <c r="L6645" s="75" t="e">
        <f t="shared" si="318"/>
        <v>#REF!</v>
      </c>
      <c r="O6645" s="13"/>
      <c r="P6645" s="74"/>
      <c r="Q6645" s="26"/>
      <c r="R6645" s="75"/>
    </row>
    <row r="6646" spans="7:18" x14ac:dyDescent="0.25">
      <c r="G6646" s="13"/>
      <c r="H6646" s="13"/>
      <c r="I6646" s="13">
        <v>661.80000000007396</v>
      </c>
      <c r="J6646" s="74">
        <f t="shared" si="317"/>
        <v>27.575000000003083</v>
      </c>
      <c r="K6646" s="26" t="e">
        <f t="shared" si="319"/>
        <v>#REF!</v>
      </c>
      <c r="L6646" s="75" t="e">
        <f t="shared" si="318"/>
        <v>#REF!</v>
      </c>
      <c r="O6646" s="13"/>
      <c r="P6646" s="74"/>
      <c r="Q6646" s="26"/>
      <c r="R6646" s="75"/>
    </row>
    <row r="6647" spans="7:18" x14ac:dyDescent="0.25">
      <c r="G6647" s="13"/>
      <c r="H6647" s="13"/>
      <c r="I6647" s="13">
        <v>661.90000000007399</v>
      </c>
      <c r="J6647" s="74">
        <f t="shared" si="317"/>
        <v>27.579166666669749</v>
      </c>
      <c r="K6647" s="26" t="e">
        <f t="shared" si="319"/>
        <v>#REF!</v>
      </c>
      <c r="L6647" s="75" t="e">
        <f t="shared" si="318"/>
        <v>#REF!</v>
      </c>
      <c r="O6647" s="13"/>
      <c r="P6647" s="74"/>
      <c r="Q6647" s="26"/>
      <c r="R6647" s="75"/>
    </row>
    <row r="6648" spans="7:18" x14ac:dyDescent="0.25">
      <c r="G6648" s="13"/>
      <c r="H6648" s="13"/>
      <c r="I6648" s="13">
        <v>662.00000000007401</v>
      </c>
      <c r="J6648" s="74">
        <f t="shared" si="317"/>
        <v>27.583333333336416</v>
      </c>
      <c r="K6648" s="26" t="e">
        <f t="shared" si="319"/>
        <v>#REF!</v>
      </c>
      <c r="L6648" s="75" t="e">
        <f t="shared" si="318"/>
        <v>#REF!</v>
      </c>
      <c r="O6648" s="13"/>
      <c r="P6648" s="74"/>
      <c r="Q6648" s="26"/>
      <c r="R6648" s="75"/>
    </row>
    <row r="6649" spans="7:18" x14ac:dyDescent="0.25">
      <c r="G6649" s="13"/>
      <c r="H6649" s="13"/>
      <c r="I6649" s="13">
        <v>662.10000000007403</v>
      </c>
      <c r="J6649" s="74">
        <f t="shared" si="317"/>
        <v>27.587500000003086</v>
      </c>
      <c r="K6649" s="26" t="e">
        <f t="shared" si="319"/>
        <v>#REF!</v>
      </c>
      <c r="L6649" s="75" t="e">
        <f t="shared" si="318"/>
        <v>#REF!</v>
      </c>
      <c r="O6649" s="13"/>
      <c r="P6649" s="74"/>
      <c r="Q6649" s="26"/>
      <c r="R6649" s="75"/>
    </row>
    <row r="6650" spans="7:18" x14ac:dyDescent="0.25">
      <c r="G6650" s="13"/>
      <c r="H6650" s="13"/>
      <c r="I6650" s="13">
        <v>662.20000000007406</v>
      </c>
      <c r="J6650" s="74">
        <f t="shared" si="317"/>
        <v>27.591666666669752</v>
      </c>
      <c r="K6650" s="26" t="e">
        <f t="shared" si="319"/>
        <v>#REF!</v>
      </c>
      <c r="L6650" s="75" t="e">
        <f t="shared" si="318"/>
        <v>#REF!</v>
      </c>
      <c r="O6650" s="13"/>
      <c r="P6650" s="74"/>
      <c r="Q6650" s="26"/>
      <c r="R6650" s="75"/>
    </row>
    <row r="6651" spans="7:18" x14ac:dyDescent="0.25">
      <c r="G6651" s="13"/>
      <c r="H6651" s="13"/>
      <c r="I6651" s="13">
        <v>662.30000000007396</v>
      </c>
      <c r="J6651" s="74">
        <f t="shared" si="317"/>
        <v>27.595833333336415</v>
      </c>
      <c r="K6651" s="26" t="e">
        <f t="shared" si="319"/>
        <v>#REF!</v>
      </c>
      <c r="L6651" s="75" t="e">
        <f t="shared" si="318"/>
        <v>#REF!</v>
      </c>
      <c r="O6651" s="13"/>
      <c r="P6651" s="74"/>
      <c r="Q6651" s="26"/>
      <c r="R6651" s="75"/>
    </row>
    <row r="6652" spans="7:18" x14ac:dyDescent="0.25">
      <c r="G6652" s="13"/>
      <c r="H6652" s="13"/>
      <c r="I6652" s="13">
        <v>662.40000000007399</v>
      </c>
      <c r="J6652" s="74">
        <f t="shared" si="317"/>
        <v>27.600000000003082</v>
      </c>
      <c r="K6652" s="26" t="e">
        <f t="shared" si="319"/>
        <v>#REF!</v>
      </c>
      <c r="L6652" s="75" t="e">
        <f t="shared" si="318"/>
        <v>#REF!</v>
      </c>
      <c r="O6652" s="13"/>
      <c r="P6652" s="74"/>
      <c r="Q6652" s="26"/>
      <c r="R6652" s="75"/>
    </row>
    <row r="6653" spans="7:18" x14ac:dyDescent="0.25">
      <c r="G6653" s="13"/>
      <c r="H6653" s="13"/>
      <c r="I6653" s="13">
        <v>662.50000000007401</v>
      </c>
      <c r="J6653" s="74">
        <f t="shared" si="317"/>
        <v>27.604166666669752</v>
      </c>
      <c r="K6653" s="26" t="e">
        <f t="shared" si="319"/>
        <v>#REF!</v>
      </c>
      <c r="L6653" s="75" t="e">
        <f t="shared" si="318"/>
        <v>#REF!</v>
      </c>
      <c r="O6653" s="13"/>
      <c r="P6653" s="74"/>
      <c r="Q6653" s="26"/>
      <c r="R6653" s="75"/>
    </row>
    <row r="6654" spans="7:18" x14ac:dyDescent="0.25">
      <c r="G6654" s="13"/>
      <c r="H6654" s="13"/>
      <c r="I6654" s="13">
        <v>662.60000000007403</v>
      </c>
      <c r="J6654" s="74">
        <f t="shared" si="317"/>
        <v>27.608333333336418</v>
      </c>
      <c r="K6654" s="26" t="e">
        <f t="shared" si="319"/>
        <v>#REF!</v>
      </c>
      <c r="L6654" s="75" t="e">
        <f t="shared" si="318"/>
        <v>#REF!</v>
      </c>
      <c r="O6654" s="13"/>
      <c r="P6654" s="74"/>
      <c r="Q6654" s="26"/>
      <c r="R6654" s="75"/>
    </row>
    <row r="6655" spans="7:18" x14ac:dyDescent="0.25">
      <c r="G6655" s="13"/>
      <c r="H6655" s="13"/>
      <c r="I6655" s="13">
        <v>662.70000000007406</v>
      </c>
      <c r="J6655" s="74">
        <f t="shared" si="317"/>
        <v>27.612500000003084</v>
      </c>
      <c r="K6655" s="26" t="e">
        <f t="shared" si="319"/>
        <v>#REF!</v>
      </c>
      <c r="L6655" s="75" t="e">
        <f t="shared" si="318"/>
        <v>#REF!</v>
      </c>
      <c r="O6655" s="13"/>
      <c r="P6655" s="74"/>
      <c r="Q6655" s="26"/>
      <c r="R6655" s="75"/>
    </row>
    <row r="6656" spans="7:18" x14ac:dyDescent="0.25">
      <c r="G6656" s="13"/>
      <c r="H6656" s="13"/>
      <c r="I6656" s="13">
        <v>662.80000000007396</v>
      </c>
      <c r="J6656" s="74">
        <f t="shared" si="317"/>
        <v>27.616666666669747</v>
      </c>
      <c r="K6656" s="26" t="e">
        <f t="shared" si="319"/>
        <v>#REF!</v>
      </c>
      <c r="L6656" s="75" t="e">
        <f t="shared" si="318"/>
        <v>#REF!</v>
      </c>
      <c r="O6656" s="13"/>
      <c r="P6656" s="74"/>
      <c r="Q6656" s="26"/>
      <c r="R6656" s="75"/>
    </row>
    <row r="6657" spans="7:18" x14ac:dyDescent="0.25">
      <c r="G6657" s="13"/>
      <c r="H6657" s="13"/>
      <c r="I6657" s="13">
        <v>662.90000000007399</v>
      </c>
      <c r="J6657" s="74">
        <f t="shared" si="317"/>
        <v>27.620833333336417</v>
      </c>
      <c r="K6657" s="26" t="e">
        <f t="shared" si="319"/>
        <v>#REF!</v>
      </c>
      <c r="L6657" s="75" t="e">
        <f t="shared" si="318"/>
        <v>#REF!</v>
      </c>
      <c r="O6657" s="13"/>
      <c r="P6657" s="74"/>
      <c r="Q6657" s="26"/>
      <c r="R6657" s="75"/>
    </row>
    <row r="6658" spans="7:18" x14ac:dyDescent="0.25">
      <c r="G6658" s="13"/>
      <c r="H6658" s="13"/>
      <c r="I6658" s="13">
        <v>663.00000000007401</v>
      </c>
      <c r="J6658" s="74">
        <f t="shared" si="317"/>
        <v>27.625000000003084</v>
      </c>
      <c r="K6658" s="26" t="e">
        <f t="shared" si="319"/>
        <v>#REF!</v>
      </c>
      <c r="L6658" s="75" t="e">
        <f t="shared" si="318"/>
        <v>#REF!</v>
      </c>
      <c r="O6658" s="13"/>
      <c r="P6658" s="74"/>
      <c r="Q6658" s="26"/>
      <c r="R6658" s="75"/>
    </row>
    <row r="6659" spans="7:18" x14ac:dyDescent="0.25">
      <c r="G6659" s="13"/>
      <c r="H6659" s="13"/>
      <c r="I6659" s="13">
        <v>663.10000000007403</v>
      </c>
      <c r="J6659" s="74">
        <f t="shared" ref="J6659:J6722" si="320">I6659/24</f>
        <v>27.62916666666975</v>
      </c>
      <c r="K6659" s="26" t="e">
        <f t="shared" si="319"/>
        <v>#REF!</v>
      </c>
      <c r="L6659" s="75" t="e">
        <f t="shared" ref="L6659:L6722" si="321">K6659-K6658</f>
        <v>#REF!</v>
      </c>
      <c r="O6659" s="13"/>
      <c r="P6659" s="74"/>
      <c r="Q6659" s="26"/>
      <c r="R6659" s="75"/>
    </row>
    <row r="6660" spans="7:18" x14ac:dyDescent="0.25">
      <c r="G6660" s="13"/>
      <c r="H6660" s="13"/>
      <c r="I6660" s="13">
        <v>663.20000000007406</v>
      </c>
      <c r="J6660" s="74">
        <f t="shared" si="320"/>
        <v>27.63333333333642</v>
      </c>
      <c r="K6660" s="26" t="e">
        <f t="shared" si="319"/>
        <v>#REF!</v>
      </c>
      <c r="L6660" s="75" t="e">
        <f t="shared" si="321"/>
        <v>#REF!</v>
      </c>
      <c r="O6660" s="13"/>
      <c r="P6660" s="74"/>
      <c r="Q6660" s="26"/>
      <c r="R6660" s="75"/>
    </row>
    <row r="6661" spans="7:18" x14ac:dyDescent="0.25">
      <c r="G6661" s="13"/>
      <c r="H6661" s="13"/>
      <c r="I6661" s="13">
        <v>663.30000000007396</v>
      </c>
      <c r="J6661" s="74">
        <f t="shared" si="320"/>
        <v>27.637500000003083</v>
      </c>
      <c r="K6661" s="26" t="e">
        <f t="shared" si="319"/>
        <v>#REF!</v>
      </c>
      <c r="L6661" s="75" t="e">
        <f t="shared" si="321"/>
        <v>#REF!</v>
      </c>
      <c r="O6661" s="13"/>
      <c r="P6661" s="74"/>
      <c r="Q6661" s="26"/>
      <c r="R6661" s="75"/>
    </row>
    <row r="6662" spans="7:18" x14ac:dyDescent="0.25">
      <c r="G6662" s="13"/>
      <c r="H6662" s="13"/>
      <c r="I6662" s="13">
        <v>663.40000000007399</v>
      </c>
      <c r="J6662" s="74">
        <f t="shared" si="320"/>
        <v>27.641666666669749</v>
      </c>
      <c r="K6662" s="26" t="e">
        <f t="shared" si="319"/>
        <v>#REF!</v>
      </c>
      <c r="L6662" s="75" t="e">
        <f t="shared" si="321"/>
        <v>#REF!</v>
      </c>
      <c r="O6662" s="13"/>
      <c r="P6662" s="74"/>
      <c r="Q6662" s="26"/>
      <c r="R6662" s="75"/>
    </row>
    <row r="6663" spans="7:18" x14ac:dyDescent="0.25">
      <c r="G6663" s="13"/>
      <c r="H6663" s="13"/>
      <c r="I6663" s="13">
        <v>663.50000000007401</v>
      </c>
      <c r="J6663" s="74">
        <f t="shared" si="320"/>
        <v>27.645833333336416</v>
      </c>
      <c r="K6663" s="26" t="e">
        <f t="shared" si="319"/>
        <v>#REF!</v>
      </c>
      <c r="L6663" s="75" t="e">
        <f t="shared" si="321"/>
        <v>#REF!</v>
      </c>
      <c r="O6663" s="13"/>
      <c r="P6663" s="74"/>
      <c r="Q6663" s="26"/>
      <c r="R6663" s="75"/>
    </row>
    <row r="6664" spans="7:18" x14ac:dyDescent="0.25">
      <c r="G6664" s="13"/>
      <c r="H6664" s="13"/>
      <c r="I6664" s="13">
        <v>663.60000000007506</v>
      </c>
      <c r="J6664" s="74">
        <f t="shared" si="320"/>
        <v>27.650000000003129</v>
      </c>
      <c r="K6664" s="26" t="e">
        <f t="shared" si="319"/>
        <v>#REF!</v>
      </c>
      <c r="L6664" s="75" t="e">
        <f t="shared" si="321"/>
        <v>#REF!</v>
      </c>
      <c r="O6664" s="13"/>
      <c r="P6664" s="74"/>
      <c r="Q6664" s="26"/>
      <c r="R6664" s="75"/>
    </row>
    <row r="6665" spans="7:18" x14ac:dyDescent="0.25">
      <c r="G6665" s="13"/>
      <c r="H6665" s="13"/>
      <c r="I6665" s="13">
        <v>663.70000000007497</v>
      </c>
      <c r="J6665" s="74">
        <f t="shared" si="320"/>
        <v>27.654166666669791</v>
      </c>
      <c r="K6665" s="26" t="e">
        <f t="shared" si="319"/>
        <v>#REF!</v>
      </c>
      <c r="L6665" s="75" t="e">
        <f t="shared" si="321"/>
        <v>#REF!</v>
      </c>
      <c r="O6665" s="13"/>
      <c r="P6665" s="74"/>
      <c r="Q6665" s="26"/>
      <c r="R6665" s="75"/>
    </row>
    <row r="6666" spans="7:18" x14ac:dyDescent="0.25">
      <c r="G6666" s="13"/>
      <c r="H6666" s="13"/>
      <c r="I6666" s="13">
        <v>663.80000000007499</v>
      </c>
      <c r="J6666" s="74">
        <f t="shared" si="320"/>
        <v>27.658333333336458</v>
      </c>
      <c r="K6666" s="26" t="e">
        <f t="shared" si="319"/>
        <v>#REF!</v>
      </c>
      <c r="L6666" s="75" t="e">
        <f t="shared" si="321"/>
        <v>#REF!</v>
      </c>
      <c r="O6666" s="13"/>
      <c r="P6666" s="74"/>
      <c r="Q6666" s="26"/>
      <c r="R6666" s="75"/>
    </row>
    <row r="6667" spans="7:18" x14ac:dyDescent="0.25">
      <c r="G6667" s="13"/>
      <c r="H6667" s="13"/>
      <c r="I6667" s="13">
        <v>663.90000000007501</v>
      </c>
      <c r="J6667" s="74">
        <f t="shared" si="320"/>
        <v>27.662500000003124</v>
      </c>
      <c r="K6667" s="26" t="e">
        <f t="shared" si="319"/>
        <v>#REF!</v>
      </c>
      <c r="L6667" s="75" t="e">
        <f t="shared" si="321"/>
        <v>#REF!</v>
      </c>
      <c r="O6667" s="13"/>
      <c r="P6667" s="74"/>
      <c r="Q6667" s="26"/>
      <c r="R6667" s="75"/>
    </row>
    <row r="6668" spans="7:18" x14ac:dyDescent="0.25">
      <c r="G6668" s="13"/>
      <c r="H6668" s="13"/>
      <c r="I6668" s="13">
        <v>664.00000000007503</v>
      </c>
      <c r="J6668" s="74">
        <f t="shared" si="320"/>
        <v>27.666666666669794</v>
      </c>
      <c r="K6668" s="26" t="e">
        <f t="shared" si="319"/>
        <v>#REF!</v>
      </c>
      <c r="L6668" s="75" t="e">
        <f t="shared" si="321"/>
        <v>#REF!</v>
      </c>
      <c r="O6668" s="13"/>
      <c r="P6668" s="74"/>
      <c r="Q6668" s="26"/>
      <c r="R6668" s="75"/>
    </row>
    <row r="6669" spans="7:18" x14ac:dyDescent="0.25">
      <c r="G6669" s="13"/>
      <c r="H6669" s="13"/>
      <c r="I6669" s="13">
        <v>664.10000000007506</v>
      </c>
      <c r="J6669" s="74">
        <f t="shared" si="320"/>
        <v>27.670833333336461</v>
      </c>
      <c r="K6669" s="26" t="e">
        <f t="shared" si="319"/>
        <v>#REF!</v>
      </c>
      <c r="L6669" s="75" t="e">
        <f t="shared" si="321"/>
        <v>#REF!</v>
      </c>
      <c r="O6669" s="13"/>
      <c r="P6669" s="74"/>
      <c r="Q6669" s="26"/>
      <c r="R6669" s="75"/>
    </row>
    <row r="6670" spans="7:18" x14ac:dyDescent="0.25">
      <c r="G6670" s="13"/>
      <c r="H6670" s="13"/>
      <c r="I6670" s="13">
        <v>664.20000000007497</v>
      </c>
      <c r="J6670" s="74">
        <f t="shared" si="320"/>
        <v>27.675000000003124</v>
      </c>
      <c r="K6670" s="26" t="e">
        <f t="shared" si="319"/>
        <v>#REF!</v>
      </c>
      <c r="L6670" s="75" t="e">
        <f t="shared" si="321"/>
        <v>#REF!</v>
      </c>
      <c r="O6670" s="13"/>
      <c r="P6670" s="74"/>
      <c r="Q6670" s="26"/>
      <c r="R6670" s="75"/>
    </row>
    <row r="6671" spans="7:18" x14ac:dyDescent="0.25">
      <c r="G6671" s="13"/>
      <c r="H6671" s="13"/>
      <c r="I6671" s="13">
        <v>664.30000000007499</v>
      </c>
      <c r="J6671" s="74">
        <f t="shared" si="320"/>
        <v>27.67916666666979</v>
      </c>
      <c r="K6671" s="26" t="e">
        <f t="shared" si="319"/>
        <v>#REF!</v>
      </c>
      <c r="L6671" s="75" t="e">
        <f t="shared" si="321"/>
        <v>#REF!</v>
      </c>
      <c r="O6671" s="13"/>
      <c r="P6671" s="74"/>
      <c r="Q6671" s="26"/>
      <c r="R6671" s="75"/>
    </row>
    <row r="6672" spans="7:18" x14ac:dyDescent="0.25">
      <c r="G6672" s="13"/>
      <c r="H6672" s="13"/>
      <c r="I6672" s="13">
        <v>664.40000000007501</v>
      </c>
      <c r="J6672" s="74">
        <f t="shared" si="320"/>
        <v>27.68333333333646</v>
      </c>
      <c r="K6672" s="26" t="e">
        <f t="shared" si="319"/>
        <v>#REF!</v>
      </c>
      <c r="L6672" s="75" t="e">
        <f t="shared" si="321"/>
        <v>#REF!</v>
      </c>
      <c r="O6672" s="13"/>
      <c r="P6672" s="74"/>
      <c r="Q6672" s="26"/>
      <c r="R6672" s="75"/>
    </row>
    <row r="6673" spans="7:18" x14ac:dyDescent="0.25">
      <c r="G6673" s="13"/>
      <c r="H6673" s="13"/>
      <c r="I6673" s="13">
        <v>664.50000000007503</v>
      </c>
      <c r="J6673" s="74">
        <f t="shared" si="320"/>
        <v>27.687500000003126</v>
      </c>
      <c r="K6673" s="26" t="e">
        <f t="shared" si="319"/>
        <v>#REF!</v>
      </c>
      <c r="L6673" s="75" t="e">
        <f t="shared" si="321"/>
        <v>#REF!</v>
      </c>
      <c r="O6673" s="13"/>
      <c r="P6673" s="74"/>
      <c r="Q6673" s="26"/>
      <c r="R6673" s="75"/>
    </row>
    <row r="6674" spans="7:18" x14ac:dyDescent="0.25">
      <c r="G6674" s="13"/>
      <c r="H6674" s="13"/>
      <c r="I6674" s="13">
        <v>664.60000000007506</v>
      </c>
      <c r="J6674" s="74">
        <f t="shared" si="320"/>
        <v>27.691666666669793</v>
      </c>
      <c r="K6674" s="26" t="e">
        <f t="shared" si="319"/>
        <v>#REF!</v>
      </c>
      <c r="L6674" s="75" t="e">
        <f t="shared" si="321"/>
        <v>#REF!</v>
      </c>
      <c r="O6674" s="13"/>
      <c r="P6674" s="74"/>
      <c r="Q6674" s="26"/>
      <c r="R6674" s="75"/>
    </row>
    <row r="6675" spans="7:18" x14ac:dyDescent="0.25">
      <c r="G6675" s="13"/>
      <c r="H6675" s="13"/>
      <c r="I6675" s="13">
        <v>664.70000000007497</v>
      </c>
      <c r="J6675" s="74">
        <f t="shared" si="320"/>
        <v>27.695833333336456</v>
      </c>
      <c r="K6675" s="26" t="e">
        <f t="shared" si="319"/>
        <v>#REF!</v>
      </c>
      <c r="L6675" s="75" t="e">
        <f t="shared" si="321"/>
        <v>#REF!</v>
      </c>
      <c r="O6675" s="13"/>
      <c r="P6675" s="74"/>
      <c r="Q6675" s="26"/>
      <c r="R6675" s="75"/>
    </row>
    <row r="6676" spans="7:18" x14ac:dyDescent="0.25">
      <c r="G6676" s="13"/>
      <c r="H6676" s="13"/>
      <c r="I6676" s="13">
        <v>664.80000000007499</v>
      </c>
      <c r="J6676" s="74">
        <f t="shared" si="320"/>
        <v>27.700000000003126</v>
      </c>
      <c r="K6676" s="26" t="e">
        <f t="shared" si="319"/>
        <v>#REF!</v>
      </c>
      <c r="L6676" s="75" t="e">
        <f t="shared" si="321"/>
        <v>#REF!</v>
      </c>
      <c r="O6676" s="13"/>
      <c r="P6676" s="74"/>
      <c r="Q6676" s="26"/>
      <c r="R6676" s="75"/>
    </row>
    <row r="6677" spans="7:18" x14ac:dyDescent="0.25">
      <c r="G6677" s="13"/>
      <c r="H6677" s="13"/>
      <c r="I6677" s="13">
        <v>664.90000000007501</v>
      </c>
      <c r="J6677" s="74">
        <f t="shared" si="320"/>
        <v>27.704166666669792</v>
      </c>
      <c r="K6677" s="26" t="e">
        <f t="shared" si="319"/>
        <v>#REF!</v>
      </c>
      <c r="L6677" s="75" t="e">
        <f t="shared" si="321"/>
        <v>#REF!</v>
      </c>
      <c r="O6677" s="13"/>
      <c r="P6677" s="74"/>
      <c r="Q6677" s="26"/>
      <c r="R6677" s="75"/>
    </row>
    <row r="6678" spans="7:18" x14ac:dyDescent="0.25">
      <c r="G6678" s="13"/>
      <c r="H6678" s="13"/>
      <c r="I6678" s="13">
        <v>665.00000000007503</v>
      </c>
      <c r="J6678" s="74">
        <f t="shared" si="320"/>
        <v>27.708333333336459</v>
      </c>
      <c r="K6678" s="26" t="e">
        <f t="shared" si="319"/>
        <v>#REF!</v>
      </c>
      <c r="L6678" s="75" t="e">
        <f t="shared" si="321"/>
        <v>#REF!</v>
      </c>
      <c r="O6678" s="13"/>
      <c r="P6678" s="74"/>
      <c r="Q6678" s="26"/>
      <c r="R6678" s="75"/>
    </row>
    <row r="6679" spans="7:18" x14ac:dyDescent="0.25">
      <c r="G6679" s="13"/>
      <c r="H6679" s="13"/>
      <c r="I6679" s="13">
        <v>665.10000000007506</v>
      </c>
      <c r="J6679" s="74">
        <f t="shared" si="320"/>
        <v>27.712500000003129</v>
      </c>
      <c r="K6679" s="26" t="e">
        <f t="shared" si="319"/>
        <v>#REF!</v>
      </c>
      <c r="L6679" s="75" t="e">
        <f t="shared" si="321"/>
        <v>#REF!</v>
      </c>
      <c r="O6679" s="13"/>
      <c r="P6679" s="74"/>
      <c r="Q6679" s="26"/>
      <c r="R6679" s="75"/>
    </row>
    <row r="6680" spans="7:18" x14ac:dyDescent="0.25">
      <c r="G6680" s="13"/>
      <c r="H6680" s="13"/>
      <c r="I6680" s="13">
        <v>665.20000000007497</v>
      </c>
      <c r="J6680" s="74">
        <f t="shared" si="320"/>
        <v>27.716666666669791</v>
      </c>
      <c r="K6680" s="26" t="e">
        <f t="shared" si="319"/>
        <v>#REF!</v>
      </c>
      <c r="L6680" s="75" t="e">
        <f t="shared" si="321"/>
        <v>#REF!</v>
      </c>
      <c r="O6680" s="13"/>
      <c r="P6680" s="74"/>
      <c r="Q6680" s="26"/>
      <c r="R6680" s="75"/>
    </row>
    <row r="6681" spans="7:18" x14ac:dyDescent="0.25">
      <c r="G6681" s="13"/>
      <c r="H6681" s="13"/>
      <c r="I6681" s="13">
        <v>665.30000000007499</v>
      </c>
      <c r="J6681" s="74">
        <f t="shared" si="320"/>
        <v>27.720833333336458</v>
      </c>
      <c r="K6681" s="26" t="e">
        <f t="shared" si="319"/>
        <v>#REF!</v>
      </c>
      <c r="L6681" s="75" t="e">
        <f t="shared" si="321"/>
        <v>#REF!</v>
      </c>
      <c r="O6681" s="13"/>
      <c r="P6681" s="74"/>
      <c r="Q6681" s="26"/>
      <c r="R6681" s="75"/>
    </row>
    <row r="6682" spans="7:18" x14ac:dyDescent="0.25">
      <c r="G6682" s="13"/>
      <c r="H6682" s="13"/>
      <c r="I6682" s="13">
        <v>665.40000000007501</v>
      </c>
      <c r="J6682" s="74">
        <f t="shared" si="320"/>
        <v>27.725000000003124</v>
      </c>
      <c r="K6682" s="26" t="e">
        <f t="shared" si="319"/>
        <v>#REF!</v>
      </c>
      <c r="L6682" s="75" t="e">
        <f t="shared" si="321"/>
        <v>#REF!</v>
      </c>
      <c r="O6682" s="13"/>
      <c r="P6682" s="74"/>
      <c r="Q6682" s="26"/>
      <c r="R6682" s="75"/>
    </row>
    <row r="6683" spans="7:18" x14ac:dyDescent="0.25">
      <c r="G6683" s="13"/>
      <c r="H6683" s="13"/>
      <c r="I6683" s="13">
        <v>665.50000000007503</v>
      </c>
      <c r="J6683" s="74">
        <f t="shared" si="320"/>
        <v>27.729166666669794</v>
      </c>
      <c r="K6683" s="26" t="e">
        <f t="shared" si="319"/>
        <v>#REF!</v>
      </c>
      <c r="L6683" s="75" t="e">
        <f t="shared" si="321"/>
        <v>#REF!</v>
      </c>
      <c r="O6683" s="13"/>
      <c r="P6683" s="74"/>
      <c r="Q6683" s="26"/>
      <c r="R6683" s="75"/>
    </row>
    <row r="6684" spans="7:18" x14ac:dyDescent="0.25">
      <c r="G6684" s="13"/>
      <c r="H6684" s="13"/>
      <c r="I6684" s="13">
        <v>665.60000000007506</v>
      </c>
      <c r="J6684" s="74">
        <f t="shared" si="320"/>
        <v>27.733333333336461</v>
      </c>
      <c r="K6684" s="26" t="e">
        <f t="shared" ref="K6684:K6747" si="322">100%-EXP(-I6684/24*$B$10)</f>
        <v>#REF!</v>
      </c>
      <c r="L6684" s="75" t="e">
        <f t="shared" si="321"/>
        <v>#REF!</v>
      </c>
      <c r="O6684" s="13"/>
      <c r="P6684" s="74"/>
      <c r="Q6684" s="26"/>
      <c r="R6684" s="75"/>
    </row>
    <row r="6685" spans="7:18" x14ac:dyDescent="0.25">
      <c r="G6685" s="13"/>
      <c r="H6685" s="13"/>
      <c r="I6685" s="13">
        <v>665.70000000007497</v>
      </c>
      <c r="J6685" s="74">
        <f t="shared" si="320"/>
        <v>27.737500000003124</v>
      </c>
      <c r="K6685" s="26" t="e">
        <f t="shared" si="322"/>
        <v>#REF!</v>
      </c>
      <c r="L6685" s="75" t="e">
        <f t="shared" si="321"/>
        <v>#REF!</v>
      </c>
      <c r="O6685" s="13"/>
      <c r="P6685" s="74"/>
      <c r="Q6685" s="26"/>
      <c r="R6685" s="75"/>
    </row>
    <row r="6686" spans="7:18" x14ac:dyDescent="0.25">
      <c r="G6686" s="13"/>
      <c r="H6686" s="13"/>
      <c r="I6686" s="13">
        <v>665.80000000007499</v>
      </c>
      <c r="J6686" s="74">
        <f t="shared" si="320"/>
        <v>27.74166666666979</v>
      </c>
      <c r="K6686" s="26" t="e">
        <f t="shared" si="322"/>
        <v>#REF!</v>
      </c>
      <c r="L6686" s="75" t="e">
        <f t="shared" si="321"/>
        <v>#REF!</v>
      </c>
      <c r="O6686" s="13"/>
      <c r="P6686" s="74"/>
      <c r="Q6686" s="26"/>
      <c r="R6686" s="75"/>
    </row>
    <row r="6687" spans="7:18" x14ac:dyDescent="0.25">
      <c r="G6687" s="13"/>
      <c r="H6687" s="13"/>
      <c r="I6687" s="13">
        <v>665.90000000007501</v>
      </c>
      <c r="J6687" s="74">
        <f t="shared" si="320"/>
        <v>27.74583333333646</v>
      </c>
      <c r="K6687" s="26" t="e">
        <f t="shared" si="322"/>
        <v>#REF!</v>
      </c>
      <c r="L6687" s="75" t="e">
        <f t="shared" si="321"/>
        <v>#REF!</v>
      </c>
      <c r="O6687" s="13"/>
      <c r="P6687" s="74"/>
      <c r="Q6687" s="26"/>
      <c r="R6687" s="75"/>
    </row>
    <row r="6688" spans="7:18" x14ac:dyDescent="0.25">
      <c r="G6688" s="13"/>
      <c r="H6688" s="13"/>
      <c r="I6688" s="13">
        <v>666.00000000007503</v>
      </c>
      <c r="J6688" s="74">
        <f t="shared" si="320"/>
        <v>27.750000000003126</v>
      </c>
      <c r="K6688" s="26" t="e">
        <f t="shared" si="322"/>
        <v>#REF!</v>
      </c>
      <c r="L6688" s="75" t="e">
        <f t="shared" si="321"/>
        <v>#REF!</v>
      </c>
      <c r="O6688" s="13"/>
      <c r="P6688" s="74"/>
      <c r="Q6688" s="26"/>
      <c r="R6688" s="75"/>
    </row>
    <row r="6689" spans="7:18" x14ac:dyDescent="0.25">
      <c r="G6689" s="13"/>
      <c r="H6689" s="13"/>
      <c r="I6689" s="13">
        <v>666.10000000007506</v>
      </c>
      <c r="J6689" s="74">
        <f t="shared" si="320"/>
        <v>27.754166666669793</v>
      </c>
      <c r="K6689" s="26" t="e">
        <f t="shared" si="322"/>
        <v>#REF!</v>
      </c>
      <c r="L6689" s="75" t="e">
        <f t="shared" si="321"/>
        <v>#REF!</v>
      </c>
      <c r="O6689" s="13"/>
      <c r="P6689" s="74"/>
      <c r="Q6689" s="26"/>
      <c r="R6689" s="75"/>
    </row>
    <row r="6690" spans="7:18" x14ac:dyDescent="0.25">
      <c r="G6690" s="13"/>
      <c r="H6690" s="13"/>
      <c r="I6690" s="13">
        <v>666.20000000007497</v>
      </c>
      <c r="J6690" s="74">
        <f t="shared" si="320"/>
        <v>27.758333333336456</v>
      </c>
      <c r="K6690" s="26" t="e">
        <f t="shared" si="322"/>
        <v>#REF!</v>
      </c>
      <c r="L6690" s="75" t="e">
        <f t="shared" si="321"/>
        <v>#REF!</v>
      </c>
      <c r="O6690" s="13"/>
      <c r="P6690" s="74"/>
      <c r="Q6690" s="26"/>
      <c r="R6690" s="75"/>
    </row>
    <row r="6691" spans="7:18" x14ac:dyDescent="0.25">
      <c r="G6691" s="13"/>
      <c r="H6691" s="13"/>
      <c r="I6691" s="13">
        <v>666.30000000007499</v>
      </c>
      <c r="J6691" s="74">
        <f t="shared" si="320"/>
        <v>27.762500000003126</v>
      </c>
      <c r="K6691" s="26" t="e">
        <f t="shared" si="322"/>
        <v>#REF!</v>
      </c>
      <c r="L6691" s="75" t="e">
        <f t="shared" si="321"/>
        <v>#REF!</v>
      </c>
      <c r="O6691" s="13"/>
      <c r="P6691" s="74"/>
      <c r="Q6691" s="26"/>
      <c r="R6691" s="75"/>
    </row>
    <row r="6692" spans="7:18" x14ac:dyDescent="0.25">
      <c r="G6692" s="13"/>
      <c r="H6692" s="13"/>
      <c r="I6692" s="13">
        <v>666.40000000007501</v>
      </c>
      <c r="J6692" s="74">
        <f t="shared" si="320"/>
        <v>27.766666666669792</v>
      </c>
      <c r="K6692" s="26" t="e">
        <f t="shared" si="322"/>
        <v>#REF!</v>
      </c>
      <c r="L6692" s="75" t="e">
        <f t="shared" si="321"/>
        <v>#REF!</v>
      </c>
      <c r="O6692" s="13"/>
      <c r="P6692" s="74"/>
      <c r="Q6692" s="26"/>
      <c r="R6692" s="75"/>
    </row>
    <row r="6693" spans="7:18" x14ac:dyDescent="0.25">
      <c r="G6693" s="13"/>
      <c r="H6693" s="13"/>
      <c r="I6693" s="13">
        <v>666.50000000007503</v>
      </c>
      <c r="J6693" s="74">
        <f t="shared" si="320"/>
        <v>27.770833333336459</v>
      </c>
      <c r="K6693" s="26" t="e">
        <f t="shared" si="322"/>
        <v>#REF!</v>
      </c>
      <c r="L6693" s="75" t="e">
        <f t="shared" si="321"/>
        <v>#REF!</v>
      </c>
      <c r="O6693" s="13"/>
      <c r="P6693" s="74"/>
      <c r="Q6693" s="26"/>
      <c r="R6693" s="75"/>
    </row>
    <row r="6694" spans="7:18" x14ac:dyDescent="0.25">
      <c r="G6694" s="13"/>
      <c r="H6694" s="13"/>
      <c r="I6694" s="13">
        <v>666.60000000007506</v>
      </c>
      <c r="J6694" s="74">
        <f t="shared" si="320"/>
        <v>27.775000000003129</v>
      </c>
      <c r="K6694" s="26" t="e">
        <f t="shared" si="322"/>
        <v>#REF!</v>
      </c>
      <c r="L6694" s="75" t="e">
        <f t="shared" si="321"/>
        <v>#REF!</v>
      </c>
      <c r="O6694" s="13"/>
      <c r="P6694" s="74"/>
      <c r="Q6694" s="26"/>
      <c r="R6694" s="75"/>
    </row>
    <row r="6695" spans="7:18" x14ac:dyDescent="0.25">
      <c r="G6695" s="13"/>
      <c r="H6695" s="13"/>
      <c r="I6695" s="13">
        <v>666.70000000007497</v>
      </c>
      <c r="J6695" s="74">
        <f t="shared" si="320"/>
        <v>27.779166666669791</v>
      </c>
      <c r="K6695" s="26" t="e">
        <f t="shared" si="322"/>
        <v>#REF!</v>
      </c>
      <c r="L6695" s="75" t="e">
        <f t="shared" si="321"/>
        <v>#REF!</v>
      </c>
      <c r="O6695" s="13"/>
      <c r="P6695" s="74"/>
      <c r="Q6695" s="26"/>
      <c r="R6695" s="75"/>
    </row>
    <row r="6696" spans="7:18" x14ac:dyDescent="0.25">
      <c r="G6696" s="13"/>
      <c r="H6696" s="13"/>
      <c r="I6696" s="13">
        <v>666.80000000007499</v>
      </c>
      <c r="J6696" s="74">
        <f t="shared" si="320"/>
        <v>27.783333333336458</v>
      </c>
      <c r="K6696" s="26" t="e">
        <f t="shared" si="322"/>
        <v>#REF!</v>
      </c>
      <c r="L6696" s="75" t="e">
        <f t="shared" si="321"/>
        <v>#REF!</v>
      </c>
      <c r="O6696" s="13"/>
      <c r="P6696" s="74"/>
      <c r="Q6696" s="26"/>
      <c r="R6696" s="75"/>
    </row>
    <row r="6697" spans="7:18" x14ac:dyDescent="0.25">
      <c r="G6697" s="13"/>
      <c r="H6697" s="13"/>
      <c r="I6697" s="13">
        <v>666.90000000007501</v>
      </c>
      <c r="J6697" s="74">
        <f t="shared" si="320"/>
        <v>27.787500000003124</v>
      </c>
      <c r="K6697" s="26" t="e">
        <f t="shared" si="322"/>
        <v>#REF!</v>
      </c>
      <c r="L6697" s="75" t="e">
        <f t="shared" si="321"/>
        <v>#REF!</v>
      </c>
      <c r="O6697" s="13"/>
      <c r="P6697" s="74"/>
      <c r="Q6697" s="26"/>
      <c r="R6697" s="75"/>
    </row>
    <row r="6698" spans="7:18" x14ac:dyDescent="0.25">
      <c r="G6698" s="13"/>
      <c r="H6698" s="13"/>
      <c r="I6698" s="13">
        <v>667.00000000007503</v>
      </c>
      <c r="J6698" s="74">
        <f t="shared" si="320"/>
        <v>27.791666666669794</v>
      </c>
      <c r="K6698" s="26" t="e">
        <f t="shared" si="322"/>
        <v>#REF!</v>
      </c>
      <c r="L6698" s="75" t="e">
        <f t="shared" si="321"/>
        <v>#REF!</v>
      </c>
      <c r="O6698" s="13"/>
      <c r="P6698" s="74"/>
      <c r="Q6698" s="26"/>
      <c r="R6698" s="75"/>
    </row>
    <row r="6699" spans="7:18" x14ac:dyDescent="0.25">
      <c r="G6699" s="13"/>
      <c r="H6699" s="13"/>
      <c r="I6699" s="13">
        <v>667.10000000007506</v>
      </c>
      <c r="J6699" s="74">
        <f t="shared" si="320"/>
        <v>27.795833333336461</v>
      </c>
      <c r="K6699" s="26" t="e">
        <f t="shared" si="322"/>
        <v>#REF!</v>
      </c>
      <c r="L6699" s="75" t="e">
        <f t="shared" si="321"/>
        <v>#REF!</v>
      </c>
      <c r="O6699" s="13"/>
      <c r="P6699" s="74"/>
      <c r="Q6699" s="26"/>
      <c r="R6699" s="75"/>
    </row>
    <row r="6700" spans="7:18" x14ac:dyDescent="0.25">
      <c r="G6700" s="13"/>
      <c r="H6700" s="13"/>
      <c r="I6700" s="13">
        <v>667.20000000007497</v>
      </c>
      <c r="J6700" s="74">
        <f t="shared" si="320"/>
        <v>27.800000000003124</v>
      </c>
      <c r="K6700" s="26" t="e">
        <f t="shared" si="322"/>
        <v>#REF!</v>
      </c>
      <c r="L6700" s="75" t="e">
        <f t="shared" si="321"/>
        <v>#REF!</v>
      </c>
      <c r="O6700" s="13"/>
      <c r="P6700" s="74"/>
      <c r="Q6700" s="26"/>
      <c r="R6700" s="75"/>
    </row>
    <row r="6701" spans="7:18" x14ac:dyDescent="0.25">
      <c r="G6701" s="13"/>
      <c r="H6701" s="13"/>
      <c r="I6701" s="13">
        <v>667.30000000007499</v>
      </c>
      <c r="J6701" s="74">
        <f t="shared" si="320"/>
        <v>27.80416666666979</v>
      </c>
      <c r="K6701" s="26" t="e">
        <f t="shared" si="322"/>
        <v>#REF!</v>
      </c>
      <c r="L6701" s="75" t="e">
        <f t="shared" si="321"/>
        <v>#REF!</v>
      </c>
      <c r="O6701" s="13"/>
      <c r="P6701" s="74"/>
      <c r="Q6701" s="26"/>
      <c r="R6701" s="75"/>
    </row>
    <row r="6702" spans="7:18" x14ac:dyDescent="0.25">
      <c r="G6702" s="13"/>
      <c r="H6702" s="13"/>
      <c r="I6702" s="13">
        <v>667.40000000007501</v>
      </c>
      <c r="J6702" s="74">
        <f t="shared" si="320"/>
        <v>27.80833333333646</v>
      </c>
      <c r="K6702" s="26" t="e">
        <f t="shared" si="322"/>
        <v>#REF!</v>
      </c>
      <c r="L6702" s="75" t="e">
        <f t="shared" si="321"/>
        <v>#REF!</v>
      </c>
      <c r="O6702" s="13"/>
      <c r="P6702" s="74"/>
      <c r="Q6702" s="26"/>
      <c r="R6702" s="75"/>
    </row>
    <row r="6703" spans="7:18" x14ac:dyDescent="0.25">
      <c r="G6703" s="13"/>
      <c r="H6703" s="13"/>
      <c r="I6703" s="13">
        <v>667.50000000007503</v>
      </c>
      <c r="J6703" s="74">
        <f t="shared" si="320"/>
        <v>27.812500000003126</v>
      </c>
      <c r="K6703" s="26" t="e">
        <f t="shared" si="322"/>
        <v>#REF!</v>
      </c>
      <c r="L6703" s="75" t="e">
        <f t="shared" si="321"/>
        <v>#REF!</v>
      </c>
      <c r="O6703" s="13"/>
      <c r="P6703" s="74"/>
      <c r="Q6703" s="26"/>
      <c r="R6703" s="75"/>
    </row>
    <row r="6704" spans="7:18" x14ac:dyDescent="0.25">
      <c r="G6704" s="13"/>
      <c r="H6704" s="13"/>
      <c r="I6704" s="13">
        <v>667.60000000007506</v>
      </c>
      <c r="J6704" s="74">
        <f t="shared" si="320"/>
        <v>27.816666666669793</v>
      </c>
      <c r="K6704" s="26" t="e">
        <f t="shared" si="322"/>
        <v>#REF!</v>
      </c>
      <c r="L6704" s="75" t="e">
        <f t="shared" si="321"/>
        <v>#REF!</v>
      </c>
      <c r="O6704" s="13"/>
      <c r="P6704" s="74"/>
      <c r="Q6704" s="26"/>
      <c r="R6704" s="75"/>
    </row>
    <row r="6705" spans="7:18" x14ac:dyDescent="0.25">
      <c r="G6705" s="13"/>
      <c r="H6705" s="13"/>
      <c r="I6705" s="13">
        <v>667.70000000007497</v>
      </c>
      <c r="J6705" s="74">
        <f t="shared" si="320"/>
        <v>27.820833333336456</v>
      </c>
      <c r="K6705" s="26" t="e">
        <f t="shared" si="322"/>
        <v>#REF!</v>
      </c>
      <c r="L6705" s="75" t="e">
        <f t="shared" si="321"/>
        <v>#REF!</v>
      </c>
      <c r="O6705" s="13"/>
      <c r="P6705" s="74"/>
      <c r="Q6705" s="26"/>
      <c r="R6705" s="75"/>
    </row>
    <row r="6706" spans="7:18" x14ac:dyDescent="0.25">
      <c r="G6706" s="13"/>
      <c r="H6706" s="13"/>
      <c r="I6706" s="13">
        <v>667.80000000007499</v>
      </c>
      <c r="J6706" s="74">
        <f t="shared" si="320"/>
        <v>27.825000000003126</v>
      </c>
      <c r="K6706" s="26" t="e">
        <f t="shared" si="322"/>
        <v>#REF!</v>
      </c>
      <c r="L6706" s="75" t="e">
        <f t="shared" si="321"/>
        <v>#REF!</v>
      </c>
      <c r="O6706" s="13"/>
      <c r="P6706" s="74"/>
      <c r="Q6706" s="26"/>
      <c r="R6706" s="75"/>
    </row>
    <row r="6707" spans="7:18" x14ac:dyDescent="0.25">
      <c r="G6707" s="13"/>
      <c r="H6707" s="13"/>
      <c r="I6707" s="13">
        <v>667.90000000007501</v>
      </c>
      <c r="J6707" s="74">
        <f t="shared" si="320"/>
        <v>27.829166666669792</v>
      </c>
      <c r="K6707" s="26" t="e">
        <f t="shared" si="322"/>
        <v>#REF!</v>
      </c>
      <c r="L6707" s="75" t="e">
        <f t="shared" si="321"/>
        <v>#REF!</v>
      </c>
      <c r="O6707" s="13"/>
      <c r="P6707" s="74"/>
      <c r="Q6707" s="26"/>
      <c r="R6707" s="75"/>
    </row>
    <row r="6708" spans="7:18" x14ac:dyDescent="0.25">
      <c r="G6708" s="13"/>
      <c r="H6708" s="13"/>
      <c r="I6708" s="13">
        <v>668.00000000007606</v>
      </c>
      <c r="J6708" s="74">
        <f t="shared" si="320"/>
        <v>27.833333333336501</v>
      </c>
      <c r="K6708" s="26" t="e">
        <f t="shared" si="322"/>
        <v>#REF!</v>
      </c>
      <c r="L6708" s="75" t="e">
        <f t="shared" si="321"/>
        <v>#REF!</v>
      </c>
      <c r="O6708" s="13"/>
      <c r="P6708" s="74"/>
      <c r="Q6708" s="26"/>
      <c r="R6708" s="75"/>
    </row>
    <row r="6709" spans="7:18" x14ac:dyDescent="0.25">
      <c r="G6709" s="13"/>
      <c r="H6709" s="13"/>
      <c r="I6709" s="13">
        <v>668.10000000007597</v>
      </c>
      <c r="J6709" s="74">
        <f t="shared" si="320"/>
        <v>27.837500000003164</v>
      </c>
      <c r="K6709" s="26" t="e">
        <f t="shared" si="322"/>
        <v>#REF!</v>
      </c>
      <c r="L6709" s="75" t="e">
        <f t="shared" si="321"/>
        <v>#REF!</v>
      </c>
      <c r="O6709" s="13"/>
      <c r="P6709" s="74"/>
      <c r="Q6709" s="26"/>
      <c r="R6709" s="75"/>
    </row>
    <row r="6710" spans="7:18" x14ac:dyDescent="0.25">
      <c r="G6710" s="13"/>
      <c r="H6710" s="13"/>
      <c r="I6710" s="13">
        <v>668.20000000007599</v>
      </c>
      <c r="J6710" s="74">
        <f t="shared" si="320"/>
        <v>27.841666666669834</v>
      </c>
      <c r="K6710" s="26" t="e">
        <f t="shared" si="322"/>
        <v>#REF!</v>
      </c>
      <c r="L6710" s="75" t="e">
        <f t="shared" si="321"/>
        <v>#REF!</v>
      </c>
      <c r="O6710" s="13"/>
      <c r="P6710" s="74"/>
      <c r="Q6710" s="26"/>
      <c r="R6710" s="75"/>
    </row>
    <row r="6711" spans="7:18" x14ac:dyDescent="0.25">
      <c r="G6711" s="13"/>
      <c r="H6711" s="13"/>
      <c r="I6711" s="13">
        <v>668.30000000007601</v>
      </c>
      <c r="J6711" s="74">
        <f t="shared" si="320"/>
        <v>27.8458333333365</v>
      </c>
      <c r="K6711" s="26" t="e">
        <f t="shared" si="322"/>
        <v>#REF!</v>
      </c>
      <c r="L6711" s="75" t="e">
        <f t="shared" si="321"/>
        <v>#REF!</v>
      </c>
      <c r="O6711" s="13"/>
      <c r="P6711" s="74"/>
      <c r="Q6711" s="26"/>
      <c r="R6711" s="75"/>
    </row>
    <row r="6712" spans="7:18" x14ac:dyDescent="0.25">
      <c r="G6712" s="13"/>
      <c r="H6712" s="13"/>
      <c r="I6712" s="13">
        <v>668.40000000007603</v>
      </c>
      <c r="J6712" s="74">
        <f t="shared" si="320"/>
        <v>27.850000000003167</v>
      </c>
      <c r="K6712" s="26" t="e">
        <f t="shared" si="322"/>
        <v>#REF!</v>
      </c>
      <c r="L6712" s="75" t="e">
        <f t="shared" si="321"/>
        <v>#REF!</v>
      </c>
      <c r="O6712" s="13"/>
      <c r="P6712" s="74"/>
      <c r="Q6712" s="26"/>
      <c r="R6712" s="75"/>
    </row>
    <row r="6713" spans="7:18" x14ac:dyDescent="0.25">
      <c r="G6713" s="13"/>
      <c r="H6713" s="13"/>
      <c r="I6713" s="13">
        <v>668.50000000007606</v>
      </c>
      <c r="J6713" s="74">
        <f t="shared" si="320"/>
        <v>27.854166666669837</v>
      </c>
      <c r="K6713" s="26" t="e">
        <f t="shared" si="322"/>
        <v>#REF!</v>
      </c>
      <c r="L6713" s="75" t="e">
        <f t="shared" si="321"/>
        <v>#REF!</v>
      </c>
      <c r="O6713" s="13"/>
      <c r="P6713" s="74"/>
      <c r="Q6713" s="26"/>
      <c r="R6713" s="75"/>
    </row>
    <row r="6714" spans="7:18" x14ac:dyDescent="0.25">
      <c r="G6714" s="13"/>
      <c r="H6714" s="13"/>
      <c r="I6714" s="13">
        <v>668.60000000007597</v>
      </c>
      <c r="J6714" s="74">
        <f t="shared" si="320"/>
        <v>27.8583333333365</v>
      </c>
      <c r="K6714" s="26" t="e">
        <f t="shared" si="322"/>
        <v>#REF!</v>
      </c>
      <c r="L6714" s="75" t="e">
        <f t="shared" si="321"/>
        <v>#REF!</v>
      </c>
      <c r="O6714" s="13"/>
      <c r="P6714" s="74"/>
      <c r="Q6714" s="26"/>
      <c r="R6714" s="75"/>
    </row>
    <row r="6715" spans="7:18" x14ac:dyDescent="0.25">
      <c r="G6715" s="13"/>
      <c r="H6715" s="13"/>
      <c r="I6715" s="13">
        <v>668.70000000007599</v>
      </c>
      <c r="J6715" s="74">
        <f t="shared" si="320"/>
        <v>27.862500000003166</v>
      </c>
      <c r="K6715" s="26" t="e">
        <f t="shared" si="322"/>
        <v>#REF!</v>
      </c>
      <c r="L6715" s="75" t="e">
        <f t="shared" si="321"/>
        <v>#REF!</v>
      </c>
      <c r="O6715" s="13"/>
      <c r="P6715" s="74"/>
      <c r="Q6715" s="26"/>
      <c r="R6715" s="75"/>
    </row>
    <row r="6716" spans="7:18" x14ac:dyDescent="0.25">
      <c r="G6716" s="13"/>
      <c r="H6716" s="13"/>
      <c r="I6716" s="13">
        <v>668.80000000007601</v>
      </c>
      <c r="J6716" s="74">
        <f t="shared" si="320"/>
        <v>27.866666666669833</v>
      </c>
      <c r="K6716" s="26" t="e">
        <f t="shared" si="322"/>
        <v>#REF!</v>
      </c>
      <c r="L6716" s="75" t="e">
        <f t="shared" si="321"/>
        <v>#REF!</v>
      </c>
      <c r="O6716" s="13"/>
      <c r="P6716" s="74"/>
      <c r="Q6716" s="26"/>
      <c r="R6716" s="75"/>
    </row>
    <row r="6717" spans="7:18" x14ac:dyDescent="0.25">
      <c r="G6717" s="13"/>
      <c r="H6717" s="13"/>
      <c r="I6717" s="13">
        <v>668.90000000007603</v>
      </c>
      <c r="J6717" s="74">
        <f t="shared" si="320"/>
        <v>27.870833333336503</v>
      </c>
      <c r="K6717" s="26" t="e">
        <f t="shared" si="322"/>
        <v>#REF!</v>
      </c>
      <c r="L6717" s="75" t="e">
        <f t="shared" si="321"/>
        <v>#REF!</v>
      </c>
      <c r="O6717" s="13"/>
      <c r="P6717" s="74"/>
      <c r="Q6717" s="26"/>
      <c r="R6717" s="75"/>
    </row>
    <row r="6718" spans="7:18" x14ac:dyDescent="0.25">
      <c r="G6718" s="13"/>
      <c r="H6718" s="13"/>
      <c r="I6718" s="13">
        <v>669.00000000007606</v>
      </c>
      <c r="J6718" s="74">
        <f t="shared" si="320"/>
        <v>27.875000000003169</v>
      </c>
      <c r="K6718" s="26" t="e">
        <f t="shared" si="322"/>
        <v>#REF!</v>
      </c>
      <c r="L6718" s="75" t="e">
        <f t="shared" si="321"/>
        <v>#REF!</v>
      </c>
      <c r="O6718" s="13"/>
      <c r="P6718" s="74"/>
      <c r="Q6718" s="26"/>
      <c r="R6718" s="75"/>
    </row>
    <row r="6719" spans="7:18" x14ac:dyDescent="0.25">
      <c r="G6719" s="13"/>
      <c r="H6719" s="13"/>
      <c r="I6719" s="13">
        <v>669.10000000007597</v>
      </c>
      <c r="J6719" s="74">
        <f t="shared" si="320"/>
        <v>27.879166666669832</v>
      </c>
      <c r="K6719" s="26" t="e">
        <f t="shared" si="322"/>
        <v>#REF!</v>
      </c>
      <c r="L6719" s="75" t="e">
        <f t="shared" si="321"/>
        <v>#REF!</v>
      </c>
      <c r="O6719" s="13"/>
      <c r="P6719" s="74"/>
      <c r="Q6719" s="26"/>
      <c r="R6719" s="75"/>
    </row>
    <row r="6720" spans="7:18" x14ac:dyDescent="0.25">
      <c r="G6720" s="13"/>
      <c r="H6720" s="13"/>
      <c r="I6720" s="13">
        <v>669.20000000007599</v>
      </c>
      <c r="J6720" s="74">
        <f t="shared" si="320"/>
        <v>27.883333333336498</v>
      </c>
      <c r="K6720" s="26" t="e">
        <f t="shared" si="322"/>
        <v>#REF!</v>
      </c>
      <c r="L6720" s="75" t="e">
        <f t="shared" si="321"/>
        <v>#REF!</v>
      </c>
      <c r="O6720" s="13"/>
      <c r="P6720" s="74"/>
      <c r="Q6720" s="26"/>
      <c r="R6720" s="75"/>
    </row>
    <row r="6721" spans="7:18" x14ac:dyDescent="0.25">
      <c r="G6721" s="13"/>
      <c r="H6721" s="13"/>
      <c r="I6721" s="13">
        <v>669.30000000007601</v>
      </c>
      <c r="J6721" s="74">
        <f t="shared" si="320"/>
        <v>27.887500000003168</v>
      </c>
      <c r="K6721" s="26" t="e">
        <f t="shared" si="322"/>
        <v>#REF!</v>
      </c>
      <c r="L6721" s="75" t="e">
        <f t="shared" si="321"/>
        <v>#REF!</v>
      </c>
      <c r="O6721" s="13"/>
      <c r="P6721" s="74"/>
      <c r="Q6721" s="26"/>
      <c r="R6721" s="75"/>
    </row>
    <row r="6722" spans="7:18" x14ac:dyDescent="0.25">
      <c r="G6722" s="13"/>
      <c r="H6722" s="13"/>
      <c r="I6722" s="13">
        <v>669.40000000007603</v>
      </c>
      <c r="J6722" s="74">
        <f t="shared" si="320"/>
        <v>27.891666666669835</v>
      </c>
      <c r="K6722" s="26" t="e">
        <f t="shared" si="322"/>
        <v>#REF!</v>
      </c>
      <c r="L6722" s="75" t="e">
        <f t="shared" si="321"/>
        <v>#REF!</v>
      </c>
      <c r="O6722" s="13"/>
      <c r="P6722" s="74"/>
      <c r="Q6722" s="26"/>
      <c r="R6722" s="75"/>
    </row>
    <row r="6723" spans="7:18" x14ac:dyDescent="0.25">
      <c r="G6723" s="13"/>
      <c r="H6723" s="13"/>
      <c r="I6723" s="13">
        <v>669.50000000007606</v>
      </c>
      <c r="J6723" s="74">
        <f t="shared" ref="J6723:J6786" si="323">I6723/24</f>
        <v>27.895833333336501</v>
      </c>
      <c r="K6723" s="26" t="e">
        <f t="shared" si="322"/>
        <v>#REF!</v>
      </c>
      <c r="L6723" s="75" t="e">
        <f t="shared" ref="L6723:L6786" si="324">K6723-K6722</f>
        <v>#REF!</v>
      </c>
      <c r="O6723" s="13"/>
      <c r="P6723" s="74"/>
      <c r="Q6723" s="26"/>
      <c r="R6723" s="75"/>
    </row>
    <row r="6724" spans="7:18" x14ac:dyDescent="0.25">
      <c r="G6724" s="13"/>
      <c r="H6724" s="13"/>
      <c r="I6724" s="13">
        <v>669.60000000007597</v>
      </c>
      <c r="J6724" s="74">
        <f t="shared" si="323"/>
        <v>27.900000000003164</v>
      </c>
      <c r="K6724" s="26" t="e">
        <f t="shared" si="322"/>
        <v>#REF!</v>
      </c>
      <c r="L6724" s="75" t="e">
        <f t="shared" si="324"/>
        <v>#REF!</v>
      </c>
      <c r="O6724" s="13"/>
      <c r="P6724" s="74"/>
      <c r="Q6724" s="26"/>
      <c r="R6724" s="75"/>
    </row>
    <row r="6725" spans="7:18" x14ac:dyDescent="0.25">
      <c r="G6725" s="13"/>
      <c r="H6725" s="13"/>
      <c r="I6725" s="13">
        <v>669.70000000007599</v>
      </c>
      <c r="J6725" s="74">
        <f t="shared" si="323"/>
        <v>27.904166666669834</v>
      </c>
      <c r="K6725" s="26" t="e">
        <f t="shared" si="322"/>
        <v>#REF!</v>
      </c>
      <c r="L6725" s="75" t="e">
        <f t="shared" si="324"/>
        <v>#REF!</v>
      </c>
      <c r="O6725" s="13"/>
      <c r="P6725" s="74"/>
      <c r="Q6725" s="26"/>
      <c r="R6725" s="75"/>
    </row>
    <row r="6726" spans="7:18" x14ac:dyDescent="0.25">
      <c r="G6726" s="13"/>
      <c r="H6726" s="13"/>
      <c r="I6726" s="13">
        <v>669.80000000007601</v>
      </c>
      <c r="J6726" s="74">
        <f t="shared" si="323"/>
        <v>27.9083333333365</v>
      </c>
      <c r="K6726" s="26" t="e">
        <f t="shared" si="322"/>
        <v>#REF!</v>
      </c>
      <c r="L6726" s="75" t="e">
        <f t="shared" si="324"/>
        <v>#REF!</v>
      </c>
      <c r="O6726" s="13"/>
      <c r="P6726" s="74"/>
      <c r="Q6726" s="26"/>
      <c r="R6726" s="75"/>
    </row>
    <row r="6727" spans="7:18" x14ac:dyDescent="0.25">
      <c r="G6727" s="13"/>
      <c r="H6727" s="13"/>
      <c r="I6727" s="13">
        <v>669.90000000007603</v>
      </c>
      <c r="J6727" s="74">
        <f t="shared" si="323"/>
        <v>27.912500000003167</v>
      </c>
      <c r="K6727" s="26" t="e">
        <f t="shared" si="322"/>
        <v>#REF!</v>
      </c>
      <c r="L6727" s="75" t="e">
        <f t="shared" si="324"/>
        <v>#REF!</v>
      </c>
      <c r="O6727" s="13"/>
      <c r="P6727" s="74"/>
      <c r="Q6727" s="26"/>
      <c r="R6727" s="75"/>
    </row>
    <row r="6728" spans="7:18" x14ac:dyDescent="0.25">
      <c r="G6728" s="13"/>
      <c r="H6728" s="13"/>
      <c r="I6728" s="13">
        <v>670.00000000007606</v>
      </c>
      <c r="J6728" s="74">
        <f t="shared" si="323"/>
        <v>27.916666666669837</v>
      </c>
      <c r="K6728" s="26" t="e">
        <f t="shared" si="322"/>
        <v>#REF!</v>
      </c>
      <c r="L6728" s="75" t="e">
        <f t="shared" si="324"/>
        <v>#REF!</v>
      </c>
      <c r="O6728" s="13"/>
      <c r="P6728" s="74"/>
      <c r="Q6728" s="26"/>
      <c r="R6728" s="75"/>
    </row>
    <row r="6729" spans="7:18" x14ac:dyDescent="0.25">
      <c r="G6729" s="13"/>
      <c r="H6729" s="13"/>
      <c r="I6729" s="13">
        <v>670.10000000007597</v>
      </c>
      <c r="J6729" s="74">
        <f t="shared" si="323"/>
        <v>27.9208333333365</v>
      </c>
      <c r="K6729" s="26" t="e">
        <f t="shared" si="322"/>
        <v>#REF!</v>
      </c>
      <c r="L6729" s="75" t="e">
        <f t="shared" si="324"/>
        <v>#REF!</v>
      </c>
      <c r="O6729" s="13"/>
      <c r="P6729" s="74"/>
      <c r="Q6729" s="26"/>
      <c r="R6729" s="75"/>
    </row>
    <row r="6730" spans="7:18" x14ac:dyDescent="0.25">
      <c r="G6730" s="13"/>
      <c r="H6730" s="13"/>
      <c r="I6730" s="13">
        <v>670.20000000007599</v>
      </c>
      <c r="J6730" s="74">
        <f t="shared" si="323"/>
        <v>27.925000000003166</v>
      </c>
      <c r="K6730" s="26" t="e">
        <f t="shared" si="322"/>
        <v>#REF!</v>
      </c>
      <c r="L6730" s="75" t="e">
        <f t="shared" si="324"/>
        <v>#REF!</v>
      </c>
      <c r="O6730" s="13"/>
      <c r="P6730" s="74"/>
      <c r="Q6730" s="26"/>
      <c r="R6730" s="75"/>
    </row>
    <row r="6731" spans="7:18" x14ac:dyDescent="0.25">
      <c r="G6731" s="13"/>
      <c r="H6731" s="13"/>
      <c r="I6731" s="13">
        <v>670.30000000007601</v>
      </c>
      <c r="J6731" s="74">
        <f t="shared" si="323"/>
        <v>27.929166666669833</v>
      </c>
      <c r="K6731" s="26" t="e">
        <f t="shared" si="322"/>
        <v>#REF!</v>
      </c>
      <c r="L6731" s="75" t="e">
        <f t="shared" si="324"/>
        <v>#REF!</v>
      </c>
      <c r="O6731" s="13"/>
      <c r="P6731" s="74"/>
      <c r="Q6731" s="26"/>
      <c r="R6731" s="75"/>
    </row>
    <row r="6732" spans="7:18" x14ac:dyDescent="0.25">
      <c r="G6732" s="13"/>
      <c r="H6732" s="13"/>
      <c r="I6732" s="13">
        <v>670.40000000007603</v>
      </c>
      <c r="J6732" s="74">
        <f t="shared" si="323"/>
        <v>27.933333333336503</v>
      </c>
      <c r="K6732" s="26" t="e">
        <f t="shared" si="322"/>
        <v>#REF!</v>
      </c>
      <c r="L6732" s="75" t="e">
        <f t="shared" si="324"/>
        <v>#REF!</v>
      </c>
      <c r="O6732" s="13"/>
      <c r="P6732" s="74"/>
      <c r="Q6732" s="26"/>
      <c r="R6732" s="75"/>
    </row>
    <row r="6733" spans="7:18" x14ac:dyDescent="0.25">
      <c r="G6733" s="13"/>
      <c r="H6733" s="13"/>
      <c r="I6733" s="13">
        <v>670.50000000007606</v>
      </c>
      <c r="J6733" s="74">
        <f t="shared" si="323"/>
        <v>27.937500000003169</v>
      </c>
      <c r="K6733" s="26" t="e">
        <f t="shared" si="322"/>
        <v>#REF!</v>
      </c>
      <c r="L6733" s="75" t="e">
        <f t="shared" si="324"/>
        <v>#REF!</v>
      </c>
      <c r="O6733" s="13"/>
      <c r="P6733" s="74"/>
      <c r="Q6733" s="26"/>
      <c r="R6733" s="75"/>
    </row>
    <row r="6734" spans="7:18" x14ac:dyDescent="0.25">
      <c r="G6734" s="13"/>
      <c r="H6734" s="13"/>
      <c r="I6734" s="13">
        <v>670.60000000007597</v>
      </c>
      <c r="J6734" s="74">
        <f t="shared" si="323"/>
        <v>27.941666666669832</v>
      </c>
      <c r="K6734" s="26" t="e">
        <f t="shared" si="322"/>
        <v>#REF!</v>
      </c>
      <c r="L6734" s="75" t="e">
        <f t="shared" si="324"/>
        <v>#REF!</v>
      </c>
      <c r="O6734" s="13"/>
      <c r="P6734" s="74"/>
      <c r="Q6734" s="26"/>
      <c r="R6734" s="75"/>
    </row>
    <row r="6735" spans="7:18" x14ac:dyDescent="0.25">
      <c r="G6735" s="13"/>
      <c r="H6735" s="13"/>
      <c r="I6735" s="13">
        <v>670.70000000007599</v>
      </c>
      <c r="J6735" s="74">
        <f t="shared" si="323"/>
        <v>27.945833333336498</v>
      </c>
      <c r="K6735" s="26" t="e">
        <f t="shared" si="322"/>
        <v>#REF!</v>
      </c>
      <c r="L6735" s="75" t="e">
        <f t="shared" si="324"/>
        <v>#REF!</v>
      </c>
      <c r="O6735" s="13"/>
      <c r="P6735" s="74"/>
      <c r="Q6735" s="26"/>
      <c r="R6735" s="75"/>
    </row>
    <row r="6736" spans="7:18" x14ac:dyDescent="0.25">
      <c r="G6736" s="13"/>
      <c r="H6736" s="13"/>
      <c r="I6736" s="13">
        <v>670.80000000007601</v>
      </c>
      <c r="J6736" s="74">
        <f t="shared" si="323"/>
        <v>27.950000000003168</v>
      </c>
      <c r="K6736" s="26" t="e">
        <f t="shared" si="322"/>
        <v>#REF!</v>
      </c>
      <c r="L6736" s="75" t="e">
        <f t="shared" si="324"/>
        <v>#REF!</v>
      </c>
      <c r="O6736" s="13"/>
      <c r="P6736" s="74"/>
      <c r="Q6736" s="26"/>
      <c r="R6736" s="75"/>
    </row>
    <row r="6737" spans="7:18" x14ac:dyDescent="0.25">
      <c r="G6737" s="13"/>
      <c r="H6737" s="13"/>
      <c r="I6737" s="13">
        <v>670.90000000007603</v>
      </c>
      <c r="J6737" s="74">
        <f t="shared" si="323"/>
        <v>27.954166666669835</v>
      </c>
      <c r="K6737" s="26" t="e">
        <f t="shared" si="322"/>
        <v>#REF!</v>
      </c>
      <c r="L6737" s="75" t="e">
        <f t="shared" si="324"/>
        <v>#REF!</v>
      </c>
      <c r="O6737" s="13"/>
      <c r="P6737" s="74"/>
      <c r="Q6737" s="26"/>
      <c r="R6737" s="75"/>
    </row>
    <row r="6738" spans="7:18" x14ac:dyDescent="0.25">
      <c r="G6738" s="13"/>
      <c r="H6738" s="13"/>
      <c r="I6738" s="13">
        <v>671.00000000007606</v>
      </c>
      <c r="J6738" s="74">
        <f t="shared" si="323"/>
        <v>27.958333333336501</v>
      </c>
      <c r="K6738" s="26" t="e">
        <f t="shared" si="322"/>
        <v>#REF!</v>
      </c>
      <c r="L6738" s="75" t="e">
        <f t="shared" si="324"/>
        <v>#REF!</v>
      </c>
      <c r="O6738" s="13"/>
      <c r="P6738" s="74"/>
      <c r="Q6738" s="26"/>
      <c r="R6738" s="75"/>
    </row>
    <row r="6739" spans="7:18" x14ac:dyDescent="0.25">
      <c r="G6739" s="13"/>
      <c r="H6739" s="13"/>
      <c r="I6739" s="13">
        <v>671.10000000007597</v>
      </c>
      <c r="J6739" s="74">
        <f t="shared" si="323"/>
        <v>27.962500000003164</v>
      </c>
      <c r="K6739" s="26" t="e">
        <f t="shared" si="322"/>
        <v>#REF!</v>
      </c>
      <c r="L6739" s="75" t="e">
        <f t="shared" si="324"/>
        <v>#REF!</v>
      </c>
      <c r="O6739" s="13"/>
      <c r="P6739" s="74"/>
      <c r="Q6739" s="26"/>
      <c r="R6739" s="75"/>
    </row>
    <row r="6740" spans="7:18" x14ac:dyDescent="0.25">
      <c r="G6740" s="13"/>
      <c r="H6740" s="13"/>
      <c r="I6740" s="13">
        <v>671.20000000007599</v>
      </c>
      <c r="J6740" s="74">
        <f t="shared" si="323"/>
        <v>27.966666666669834</v>
      </c>
      <c r="K6740" s="26" t="e">
        <f t="shared" si="322"/>
        <v>#REF!</v>
      </c>
      <c r="L6740" s="75" t="e">
        <f t="shared" si="324"/>
        <v>#REF!</v>
      </c>
      <c r="O6740" s="13"/>
      <c r="P6740" s="74"/>
      <c r="Q6740" s="26"/>
      <c r="R6740" s="75"/>
    </row>
    <row r="6741" spans="7:18" x14ac:dyDescent="0.25">
      <c r="G6741" s="13"/>
      <c r="H6741" s="13"/>
      <c r="I6741" s="13">
        <v>671.30000000007601</v>
      </c>
      <c r="J6741" s="74">
        <f t="shared" si="323"/>
        <v>27.9708333333365</v>
      </c>
      <c r="K6741" s="26" t="e">
        <f t="shared" si="322"/>
        <v>#REF!</v>
      </c>
      <c r="L6741" s="75" t="e">
        <f t="shared" si="324"/>
        <v>#REF!</v>
      </c>
      <c r="O6741" s="13"/>
      <c r="P6741" s="74"/>
      <c r="Q6741" s="26"/>
      <c r="R6741" s="75"/>
    </row>
    <row r="6742" spans="7:18" x14ac:dyDescent="0.25">
      <c r="G6742" s="13"/>
      <c r="H6742" s="13"/>
      <c r="I6742" s="13">
        <v>671.40000000007603</v>
      </c>
      <c r="J6742" s="74">
        <f t="shared" si="323"/>
        <v>27.975000000003167</v>
      </c>
      <c r="K6742" s="26" t="e">
        <f t="shared" si="322"/>
        <v>#REF!</v>
      </c>
      <c r="L6742" s="75" t="e">
        <f t="shared" si="324"/>
        <v>#REF!</v>
      </c>
      <c r="O6742" s="13"/>
      <c r="P6742" s="74"/>
      <c r="Q6742" s="26"/>
      <c r="R6742" s="75"/>
    </row>
    <row r="6743" spans="7:18" x14ac:dyDescent="0.25">
      <c r="G6743" s="13"/>
      <c r="H6743" s="13"/>
      <c r="I6743" s="13">
        <v>671.50000000007606</v>
      </c>
      <c r="J6743" s="74">
        <f t="shared" si="323"/>
        <v>27.979166666669837</v>
      </c>
      <c r="K6743" s="26" t="e">
        <f t="shared" si="322"/>
        <v>#REF!</v>
      </c>
      <c r="L6743" s="75" t="e">
        <f t="shared" si="324"/>
        <v>#REF!</v>
      </c>
      <c r="O6743" s="13"/>
      <c r="P6743" s="74"/>
      <c r="Q6743" s="26"/>
      <c r="R6743" s="75"/>
    </row>
    <row r="6744" spans="7:18" x14ac:dyDescent="0.25">
      <c r="G6744" s="13"/>
      <c r="H6744" s="13"/>
      <c r="I6744" s="13">
        <v>671.60000000007597</v>
      </c>
      <c r="J6744" s="74">
        <f t="shared" si="323"/>
        <v>27.9833333333365</v>
      </c>
      <c r="K6744" s="26" t="e">
        <f t="shared" si="322"/>
        <v>#REF!</v>
      </c>
      <c r="L6744" s="75" t="e">
        <f t="shared" si="324"/>
        <v>#REF!</v>
      </c>
      <c r="O6744" s="13"/>
      <c r="P6744" s="74"/>
      <c r="Q6744" s="26"/>
      <c r="R6744" s="75"/>
    </row>
    <row r="6745" spans="7:18" x14ac:dyDescent="0.25">
      <c r="G6745" s="13"/>
      <c r="H6745" s="13"/>
      <c r="I6745" s="13">
        <v>671.70000000007599</v>
      </c>
      <c r="J6745" s="74">
        <f t="shared" si="323"/>
        <v>27.987500000003166</v>
      </c>
      <c r="K6745" s="26" t="e">
        <f t="shared" si="322"/>
        <v>#REF!</v>
      </c>
      <c r="L6745" s="75" t="e">
        <f t="shared" si="324"/>
        <v>#REF!</v>
      </c>
      <c r="O6745" s="13"/>
      <c r="P6745" s="74"/>
      <c r="Q6745" s="26"/>
      <c r="R6745" s="75"/>
    </row>
    <row r="6746" spans="7:18" x14ac:dyDescent="0.25">
      <c r="G6746" s="13"/>
      <c r="H6746" s="13"/>
      <c r="I6746" s="13">
        <v>671.80000000007601</v>
      </c>
      <c r="J6746" s="74">
        <f t="shared" si="323"/>
        <v>27.991666666669833</v>
      </c>
      <c r="K6746" s="26" t="e">
        <f t="shared" si="322"/>
        <v>#REF!</v>
      </c>
      <c r="L6746" s="75" t="e">
        <f t="shared" si="324"/>
        <v>#REF!</v>
      </c>
      <c r="O6746" s="13"/>
      <c r="P6746" s="74"/>
      <c r="Q6746" s="26"/>
      <c r="R6746" s="75"/>
    </row>
    <row r="6747" spans="7:18" x14ac:dyDescent="0.25">
      <c r="G6747" s="13"/>
      <c r="H6747" s="13"/>
      <c r="I6747" s="13">
        <v>671.90000000007603</v>
      </c>
      <c r="J6747" s="74">
        <f t="shared" si="323"/>
        <v>27.995833333336503</v>
      </c>
      <c r="K6747" s="26" t="e">
        <f t="shared" si="322"/>
        <v>#REF!</v>
      </c>
      <c r="L6747" s="75" t="e">
        <f t="shared" si="324"/>
        <v>#REF!</v>
      </c>
      <c r="O6747" s="13"/>
      <c r="P6747" s="74"/>
      <c r="Q6747" s="26"/>
      <c r="R6747" s="75"/>
    </row>
    <row r="6748" spans="7:18" x14ac:dyDescent="0.25">
      <c r="G6748" s="13"/>
      <c r="H6748" s="13"/>
      <c r="I6748" s="13">
        <v>672.00000000007606</v>
      </c>
      <c r="J6748" s="74">
        <f t="shared" si="323"/>
        <v>28.000000000003169</v>
      </c>
      <c r="K6748" s="26" t="e">
        <f t="shared" ref="K6748:K6811" si="325">100%-EXP(-I6748/24*$B$10)</f>
        <v>#REF!</v>
      </c>
      <c r="L6748" s="75" t="e">
        <f t="shared" si="324"/>
        <v>#REF!</v>
      </c>
      <c r="O6748" s="13"/>
      <c r="P6748" s="74"/>
      <c r="Q6748" s="26"/>
      <c r="R6748" s="75"/>
    </row>
    <row r="6749" spans="7:18" x14ac:dyDescent="0.25">
      <c r="G6749" s="13"/>
      <c r="H6749" s="13"/>
      <c r="I6749" s="13">
        <v>672.10000000007597</v>
      </c>
      <c r="J6749" s="74">
        <f t="shared" si="323"/>
        <v>28.004166666669832</v>
      </c>
      <c r="K6749" s="26" t="e">
        <f t="shared" si="325"/>
        <v>#REF!</v>
      </c>
      <c r="L6749" s="75" t="e">
        <f t="shared" si="324"/>
        <v>#REF!</v>
      </c>
      <c r="O6749" s="13"/>
      <c r="P6749" s="74"/>
      <c r="Q6749" s="26"/>
      <c r="R6749" s="75"/>
    </row>
    <row r="6750" spans="7:18" x14ac:dyDescent="0.25">
      <c r="G6750" s="13"/>
      <c r="H6750" s="13"/>
      <c r="I6750" s="13">
        <v>672.20000000007599</v>
      </c>
      <c r="J6750" s="74">
        <f t="shared" si="323"/>
        <v>28.008333333336498</v>
      </c>
      <c r="K6750" s="26" t="e">
        <f t="shared" si="325"/>
        <v>#REF!</v>
      </c>
      <c r="L6750" s="75" t="e">
        <f t="shared" si="324"/>
        <v>#REF!</v>
      </c>
      <c r="O6750" s="13"/>
      <c r="P6750" s="74"/>
      <c r="Q6750" s="26"/>
      <c r="R6750" s="75"/>
    </row>
    <row r="6751" spans="7:18" x14ac:dyDescent="0.25">
      <c r="G6751" s="13"/>
      <c r="H6751" s="13"/>
      <c r="I6751" s="13">
        <v>672.30000000007601</v>
      </c>
      <c r="J6751" s="74">
        <f t="shared" si="323"/>
        <v>28.012500000003168</v>
      </c>
      <c r="K6751" s="26" t="e">
        <f t="shared" si="325"/>
        <v>#REF!</v>
      </c>
      <c r="L6751" s="75" t="e">
        <f t="shared" si="324"/>
        <v>#REF!</v>
      </c>
      <c r="O6751" s="13"/>
      <c r="P6751" s="74"/>
      <c r="Q6751" s="26"/>
      <c r="R6751" s="75"/>
    </row>
    <row r="6752" spans="7:18" x14ac:dyDescent="0.25">
      <c r="G6752" s="13"/>
      <c r="H6752" s="13"/>
      <c r="I6752" s="13">
        <v>672.40000000007694</v>
      </c>
      <c r="J6752" s="74">
        <f t="shared" si="323"/>
        <v>28.016666666669874</v>
      </c>
      <c r="K6752" s="26" t="e">
        <f t="shared" si="325"/>
        <v>#REF!</v>
      </c>
      <c r="L6752" s="75" t="e">
        <f t="shared" si="324"/>
        <v>#REF!</v>
      </c>
      <c r="O6752" s="13"/>
      <c r="P6752" s="74"/>
      <c r="Q6752" s="26"/>
      <c r="R6752" s="75"/>
    </row>
    <row r="6753" spans="7:18" x14ac:dyDescent="0.25">
      <c r="G6753" s="13"/>
      <c r="H6753" s="13"/>
      <c r="I6753" s="13">
        <v>672.50000000007697</v>
      </c>
      <c r="J6753" s="74">
        <f t="shared" si="323"/>
        <v>28.02083333333654</v>
      </c>
      <c r="K6753" s="26" t="e">
        <f t="shared" si="325"/>
        <v>#REF!</v>
      </c>
      <c r="L6753" s="75" t="e">
        <f t="shared" si="324"/>
        <v>#REF!</v>
      </c>
      <c r="O6753" s="13"/>
      <c r="P6753" s="74"/>
      <c r="Q6753" s="26"/>
      <c r="R6753" s="75"/>
    </row>
    <row r="6754" spans="7:18" x14ac:dyDescent="0.25">
      <c r="G6754" s="13"/>
      <c r="H6754" s="13"/>
      <c r="I6754" s="13">
        <v>672.60000000007699</v>
      </c>
      <c r="J6754" s="74">
        <f t="shared" si="323"/>
        <v>28.025000000003207</v>
      </c>
      <c r="K6754" s="26" t="e">
        <f t="shared" si="325"/>
        <v>#REF!</v>
      </c>
      <c r="L6754" s="75" t="e">
        <f t="shared" si="324"/>
        <v>#REF!</v>
      </c>
      <c r="O6754" s="13"/>
      <c r="P6754" s="74"/>
      <c r="Q6754" s="26"/>
      <c r="R6754" s="75"/>
    </row>
    <row r="6755" spans="7:18" x14ac:dyDescent="0.25">
      <c r="G6755" s="13"/>
      <c r="H6755" s="13"/>
      <c r="I6755" s="13">
        <v>672.70000000007701</v>
      </c>
      <c r="J6755" s="74">
        <f t="shared" si="323"/>
        <v>28.029166666669877</v>
      </c>
      <c r="K6755" s="26" t="e">
        <f t="shared" si="325"/>
        <v>#REF!</v>
      </c>
      <c r="L6755" s="75" t="e">
        <f t="shared" si="324"/>
        <v>#REF!</v>
      </c>
      <c r="O6755" s="13"/>
      <c r="P6755" s="74"/>
      <c r="Q6755" s="26"/>
      <c r="R6755" s="75"/>
    </row>
    <row r="6756" spans="7:18" x14ac:dyDescent="0.25">
      <c r="G6756" s="13"/>
      <c r="H6756" s="13"/>
      <c r="I6756" s="13">
        <v>672.80000000007703</v>
      </c>
      <c r="J6756" s="74">
        <f t="shared" si="323"/>
        <v>28.033333333336543</v>
      </c>
      <c r="K6756" s="26" t="e">
        <f t="shared" si="325"/>
        <v>#REF!</v>
      </c>
      <c r="L6756" s="75" t="e">
        <f t="shared" si="324"/>
        <v>#REF!</v>
      </c>
      <c r="O6756" s="13"/>
      <c r="P6756" s="74"/>
      <c r="Q6756" s="26"/>
      <c r="R6756" s="75"/>
    </row>
    <row r="6757" spans="7:18" x14ac:dyDescent="0.25">
      <c r="G6757" s="13"/>
      <c r="H6757" s="13"/>
      <c r="I6757" s="13">
        <v>672.90000000007694</v>
      </c>
      <c r="J6757" s="74">
        <f t="shared" si="323"/>
        <v>28.037500000003206</v>
      </c>
      <c r="K6757" s="26" t="e">
        <f t="shared" si="325"/>
        <v>#REF!</v>
      </c>
      <c r="L6757" s="75" t="e">
        <f t="shared" si="324"/>
        <v>#REF!</v>
      </c>
      <c r="O6757" s="13"/>
      <c r="P6757" s="74"/>
      <c r="Q6757" s="26"/>
      <c r="R6757" s="75"/>
    </row>
    <row r="6758" spans="7:18" x14ac:dyDescent="0.25">
      <c r="G6758" s="13"/>
      <c r="H6758" s="13"/>
      <c r="I6758" s="13">
        <v>673.00000000007697</v>
      </c>
      <c r="J6758" s="74">
        <f t="shared" si="323"/>
        <v>28.041666666669872</v>
      </c>
      <c r="K6758" s="26" t="e">
        <f t="shared" si="325"/>
        <v>#REF!</v>
      </c>
      <c r="L6758" s="75" t="e">
        <f t="shared" si="324"/>
        <v>#REF!</v>
      </c>
      <c r="O6758" s="13"/>
      <c r="P6758" s="74"/>
      <c r="Q6758" s="26"/>
      <c r="R6758" s="75"/>
    </row>
    <row r="6759" spans="7:18" x14ac:dyDescent="0.25">
      <c r="G6759" s="13"/>
      <c r="H6759" s="13"/>
      <c r="I6759" s="13">
        <v>673.10000000007699</v>
      </c>
      <c r="J6759" s="74">
        <f t="shared" si="323"/>
        <v>28.045833333336542</v>
      </c>
      <c r="K6759" s="26" t="e">
        <f t="shared" si="325"/>
        <v>#REF!</v>
      </c>
      <c r="L6759" s="75" t="e">
        <f t="shared" si="324"/>
        <v>#REF!</v>
      </c>
      <c r="O6759" s="13"/>
      <c r="P6759" s="74"/>
      <c r="Q6759" s="26"/>
      <c r="R6759" s="75"/>
    </row>
    <row r="6760" spans="7:18" x14ac:dyDescent="0.25">
      <c r="G6760" s="13"/>
      <c r="H6760" s="13"/>
      <c r="I6760" s="13">
        <v>673.20000000007701</v>
      </c>
      <c r="J6760" s="74">
        <f t="shared" si="323"/>
        <v>28.050000000003209</v>
      </c>
      <c r="K6760" s="26" t="e">
        <f t="shared" si="325"/>
        <v>#REF!</v>
      </c>
      <c r="L6760" s="75" t="e">
        <f t="shared" si="324"/>
        <v>#REF!</v>
      </c>
      <c r="O6760" s="13"/>
      <c r="P6760" s="74"/>
      <c r="Q6760" s="26"/>
      <c r="R6760" s="75"/>
    </row>
    <row r="6761" spans="7:18" x14ac:dyDescent="0.25">
      <c r="G6761" s="13"/>
      <c r="H6761" s="13"/>
      <c r="I6761" s="13">
        <v>673.30000000007703</v>
      </c>
      <c r="J6761" s="74">
        <f t="shared" si="323"/>
        <v>28.054166666669875</v>
      </c>
      <c r="K6761" s="26" t="e">
        <f t="shared" si="325"/>
        <v>#REF!</v>
      </c>
      <c r="L6761" s="75" t="e">
        <f t="shared" si="324"/>
        <v>#REF!</v>
      </c>
      <c r="O6761" s="13"/>
      <c r="P6761" s="74"/>
      <c r="Q6761" s="26"/>
      <c r="R6761" s="75"/>
    </row>
    <row r="6762" spans="7:18" x14ac:dyDescent="0.25">
      <c r="G6762" s="13"/>
      <c r="H6762" s="13"/>
      <c r="I6762" s="13">
        <v>673.40000000007694</v>
      </c>
      <c r="J6762" s="74">
        <f t="shared" si="323"/>
        <v>28.058333333336538</v>
      </c>
      <c r="K6762" s="26" t="e">
        <f t="shared" si="325"/>
        <v>#REF!</v>
      </c>
      <c r="L6762" s="75" t="e">
        <f t="shared" si="324"/>
        <v>#REF!</v>
      </c>
      <c r="O6762" s="13"/>
      <c r="P6762" s="74"/>
      <c r="Q6762" s="26"/>
      <c r="R6762" s="75"/>
    </row>
    <row r="6763" spans="7:18" x14ac:dyDescent="0.25">
      <c r="G6763" s="13"/>
      <c r="H6763" s="13"/>
      <c r="I6763" s="13">
        <v>673.50000000007697</v>
      </c>
      <c r="J6763" s="74">
        <f t="shared" si="323"/>
        <v>28.062500000003208</v>
      </c>
      <c r="K6763" s="26" t="e">
        <f t="shared" si="325"/>
        <v>#REF!</v>
      </c>
      <c r="L6763" s="75" t="e">
        <f t="shared" si="324"/>
        <v>#REF!</v>
      </c>
      <c r="O6763" s="13"/>
      <c r="P6763" s="74"/>
      <c r="Q6763" s="26"/>
      <c r="R6763" s="75"/>
    </row>
    <row r="6764" spans="7:18" x14ac:dyDescent="0.25">
      <c r="G6764" s="13"/>
      <c r="H6764" s="13"/>
      <c r="I6764" s="13">
        <v>673.60000000007699</v>
      </c>
      <c r="J6764" s="74">
        <f t="shared" si="323"/>
        <v>28.066666666669875</v>
      </c>
      <c r="K6764" s="26" t="e">
        <f t="shared" si="325"/>
        <v>#REF!</v>
      </c>
      <c r="L6764" s="75" t="e">
        <f t="shared" si="324"/>
        <v>#REF!</v>
      </c>
      <c r="O6764" s="13"/>
      <c r="P6764" s="74"/>
      <c r="Q6764" s="26"/>
      <c r="R6764" s="75"/>
    </row>
    <row r="6765" spans="7:18" x14ac:dyDescent="0.25">
      <c r="G6765" s="13"/>
      <c r="H6765" s="13"/>
      <c r="I6765" s="13">
        <v>673.70000000007701</v>
      </c>
      <c r="J6765" s="74">
        <f t="shared" si="323"/>
        <v>28.070833333336541</v>
      </c>
      <c r="K6765" s="26" t="e">
        <f t="shared" si="325"/>
        <v>#REF!</v>
      </c>
      <c r="L6765" s="75" t="e">
        <f t="shared" si="324"/>
        <v>#REF!</v>
      </c>
      <c r="O6765" s="13"/>
      <c r="P6765" s="74"/>
      <c r="Q6765" s="26"/>
      <c r="R6765" s="75"/>
    </row>
    <row r="6766" spans="7:18" x14ac:dyDescent="0.25">
      <c r="G6766" s="13"/>
      <c r="H6766" s="13"/>
      <c r="I6766" s="13">
        <v>673.80000000007703</v>
      </c>
      <c r="J6766" s="74">
        <f t="shared" si="323"/>
        <v>28.075000000003211</v>
      </c>
      <c r="K6766" s="26" t="e">
        <f t="shared" si="325"/>
        <v>#REF!</v>
      </c>
      <c r="L6766" s="75" t="e">
        <f t="shared" si="324"/>
        <v>#REF!</v>
      </c>
      <c r="O6766" s="13"/>
      <c r="P6766" s="74"/>
      <c r="Q6766" s="26"/>
      <c r="R6766" s="75"/>
    </row>
    <row r="6767" spans="7:18" x14ac:dyDescent="0.25">
      <c r="G6767" s="13"/>
      <c r="H6767" s="13"/>
      <c r="I6767" s="13">
        <v>673.90000000007694</v>
      </c>
      <c r="J6767" s="74">
        <f t="shared" si="323"/>
        <v>28.079166666669874</v>
      </c>
      <c r="K6767" s="26" t="e">
        <f t="shared" si="325"/>
        <v>#REF!</v>
      </c>
      <c r="L6767" s="75" t="e">
        <f t="shared" si="324"/>
        <v>#REF!</v>
      </c>
      <c r="O6767" s="13"/>
      <c r="P6767" s="74"/>
      <c r="Q6767" s="26"/>
      <c r="R6767" s="75"/>
    </row>
    <row r="6768" spans="7:18" x14ac:dyDescent="0.25">
      <c r="G6768" s="13"/>
      <c r="H6768" s="13"/>
      <c r="I6768" s="13">
        <v>674.00000000007697</v>
      </c>
      <c r="J6768" s="74">
        <f t="shared" si="323"/>
        <v>28.08333333333654</v>
      </c>
      <c r="K6768" s="26" t="e">
        <f t="shared" si="325"/>
        <v>#REF!</v>
      </c>
      <c r="L6768" s="75" t="e">
        <f t="shared" si="324"/>
        <v>#REF!</v>
      </c>
      <c r="O6768" s="13"/>
      <c r="P6768" s="74"/>
      <c r="Q6768" s="26"/>
      <c r="R6768" s="75"/>
    </row>
    <row r="6769" spans="7:18" x14ac:dyDescent="0.25">
      <c r="G6769" s="13"/>
      <c r="H6769" s="13"/>
      <c r="I6769" s="13">
        <v>674.10000000007699</v>
      </c>
      <c r="J6769" s="74">
        <f t="shared" si="323"/>
        <v>28.087500000003207</v>
      </c>
      <c r="K6769" s="26" t="e">
        <f t="shared" si="325"/>
        <v>#REF!</v>
      </c>
      <c r="L6769" s="75" t="e">
        <f t="shared" si="324"/>
        <v>#REF!</v>
      </c>
      <c r="O6769" s="13"/>
      <c r="P6769" s="74"/>
      <c r="Q6769" s="26"/>
      <c r="R6769" s="75"/>
    </row>
    <row r="6770" spans="7:18" x14ac:dyDescent="0.25">
      <c r="G6770" s="13"/>
      <c r="H6770" s="13"/>
      <c r="I6770" s="13">
        <v>674.20000000007701</v>
      </c>
      <c r="J6770" s="74">
        <f t="shared" si="323"/>
        <v>28.091666666669877</v>
      </c>
      <c r="K6770" s="26" t="e">
        <f t="shared" si="325"/>
        <v>#REF!</v>
      </c>
      <c r="L6770" s="75" t="e">
        <f t="shared" si="324"/>
        <v>#REF!</v>
      </c>
      <c r="O6770" s="13"/>
      <c r="P6770" s="74"/>
      <c r="Q6770" s="26"/>
      <c r="R6770" s="75"/>
    </row>
    <row r="6771" spans="7:18" x14ac:dyDescent="0.25">
      <c r="G6771" s="13"/>
      <c r="H6771" s="13"/>
      <c r="I6771" s="13">
        <v>674.30000000007703</v>
      </c>
      <c r="J6771" s="74">
        <f t="shared" si="323"/>
        <v>28.095833333336543</v>
      </c>
      <c r="K6771" s="26" t="e">
        <f t="shared" si="325"/>
        <v>#REF!</v>
      </c>
      <c r="L6771" s="75" t="e">
        <f t="shared" si="324"/>
        <v>#REF!</v>
      </c>
      <c r="O6771" s="13"/>
      <c r="P6771" s="74"/>
      <c r="Q6771" s="26"/>
      <c r="R6771" s="75"/>
    </row>
    <row r="6772" spans="7:18" x14ac:dyDescent="0.25">
      <c r="G6772" s="13"/>
      <c r="H6772" s="13"/>
      <c r="I6772" s="13">
        <v>674.40000000007694</v>
      </c>
      <c r="J6772" s="74">
        <f t="shared" si="323"/>
        <v>28.100000000003206</v>
      </c>
      <c r="K6772" s="26" t="e">
        <f t="shared" si="325"/>
        <v>#REF!</v>
      </c>
      <c r="L6772" s="75" t="e">
        <f t="shared" si="324"/>
        <v>#REF!</v>
      </c>
      <c r="O6772" s="13"/>
      <c r="P6772" s="74"/>
      <c r="Q6772" s="26"/>
      <c r="R6772" s="75"/>
    </row>
    <row r="6773" spans="7:18" x14ac:dyDescent="0.25">
      <c r="G6773" s="13"/>
      <c r="H6773" s="13"/>
      <c r="I6773" s="13">
        <v>674.50000000007697</v>
      </c>
      <c r="J6773" s="74">
        <f t="shared" si="323"/>
        <v>28.104166666669872</v>
      </c>
      <c r="K6773" s="26" t="e">
        <f t="shared" si="325"/>
        <v>#REF!</v>
      </c>
      <c r="L6773" s="75" t="e">
        <f t="shared" si="324"/>
        <v>#REF!</v>
      </c>
      <c r="O6773" s="13"/>
      <c r="P6773" s="74"/>
      <c r="Q6773" s="26"/>
      <c r="R6773" s="75"/>
    </row>
    <row r="6774" spans="7:18" x14ac:dyDescent="0.25">
      <c r="G6774" s="13"/>
      <c r="H6774" s="13"/>
      <c r="I6774" s="13">
        <v>674.60000000007699</v>
      </c>
      <c r="J6774" s="74">
        <f t="shared" si="323"/>
        <v>28.108333333336542</v>
      </c>
      <c r="K6774" s="26" t="e">
        <f t="shared" si="325"/>
        <v>#REF!</v>
      </c>
      <c r="L6774" s="75" t="e">
        <f t="shared" si="324"/>
        <v>#REF!</v>
      </c>
      <c r="O6774" s="13"/>
      <c r="P6774" s="74"/>
      <c r="Q6774" s="26"/>
      <c r="R6774" s="75"/>
    </row>
    <row r="6775" spans="7:18" x14ac:dyDescent="0.25">
      <c r="G6775" s="13"/>
      <c r="H6775" s="13"/>
      <c r="I6775" s="13">
        <v>674.70000000007701</v>
      </c>
      <c r="J6775" s="74">
        <f t="shared" si="323"/>
        <v>28.112500000003209</v>
      </c>
      <c r="K6775" s="26" t="e">
        <f t="shared" si="325"/>
        <v>#REF!</v>
      </c>
      <c r="L6775" s="75" t="e">
        <f t="shared" si="324"/>
        <v>#REF!</v>
      </c>
      <c r="O6775" s="13"/>
      <c r="P6775" s="74"/>
      <c r="Q6775" s="26"/>
      <c r="R6775" s="75"/>
    </row>
    <row r="6776" spans="7:18" x14ac:dyDescent="0.25">
      <c r="G6776" s="13"/>
      <c r="H6776" s="13"/>
      <c r="I6776" s="13">
        <v>674.80000000007703</v>
      </c>
      <c r="J6776" s="74">
        <f t="shared" si="323"/>
        <v>28.116666666669875</v>
      </c>
      <c r="K6776" s="26" t="e">
        <f t="shared" si="325"/>
        <v>#REF!</v>
      </c>
      <c r="L6776" s="75" t="e">
        <f t="shared" si="324"/>
        <v>#REF!</v>
      </c>
      <c r="O6776" s="13"/>
      <c r="P6776" s="74"/>
      <c r="Q6776" s="26"/>
      <c r="R6776" s="75"/>
    </row>
    <row r="6777" spans="7:18" x14ac:dyDescent="0.25">
      <c r="G6777" s="13"/>
      <c r="H6777" s="13"/>
      <c r="I6777" s="13">
        <v>674.90000000007694</v>
      </c>
      <c r="J6777" s="74">
        <f t="shared" si="323"/>
        <v>28.120833333336538</v>
      </c>
      <c r="K6777" s="26" t="e">
        <f t="shared" si="325"/>
        <v>#REF!</v>
      </c>
      <c r="L6777" s="75" t="e">
        <f t="shared" si="324"/>
        <v>#REF!</v>
      </c>
      <c r="O6777" s="13"/>
      <c r="P6777" s="74"/>
      <c r="Q6777" s="26"/>
      <c r="R6777" s="75"/>
    </row>
    <row r="6778" spans="7:18" x14ac:dyDescent="0.25">
      <c r="G6778" s="13"/>
      <c r="H6778" s="13"/>
      <c r="I6778" s="13">
        <v>675.00000000007697</v>
      </c>
      <c r="J6778" s="74">
        <f t="shared" si="323"/>
        <v>28.125000000003208</v>
      </c>
      <c r="K6778" s="26" t="e">
        <f t="shared" si="325"/>
        <v>#REF!</v>
      </c>
      <c r="L6778" s="75" t="e">
        <f t="shared" si="324"/>
        <v>#REF!</v>
      </c>
      <c r="O6778" s="13"/>
      <c r="P6778" s="74"/>
      <c r="Q6778" s="26"/>
      <c r="R6778" s="75"/>
    </row>
    <row r="6779" spans="7:18" x14ac:dyDescent="0.25">
      <c r="G6779" s="13"/>
      <c r="H6779" s="13"/>
      <c r="I6779" s="13">
        <v>675.10000000007699</v>
      </c>
      <c r="J6779" s="74">
        <f t="shared" si="323"/>
        <v>28.129166666669875</v>
      </c>
      <c r="K6779" s="26" t="e">
        <f t="shared" si="325"/>
        <v>#REF!</v>
      </c>
      <c r="L6779" s="75" t="e">
        <f t="shared" si="324"/>
        <v>#REF!</v>
      </c>
      <c r="O6779" s="13"/>
      <c r="P6779" s="74"/>
      <c r="Q6779" s="26"/>
      <c r="R6779" s="75"/>
    </row>
    <row r="6780" spans="7:18" x14ac:dyDescent="0.25">
      <c r="G6780" s="13"/>
      <c r="H6780" s="13"/>
      <c r="I6780" s="13">
        <v>675.20000000007701</v>
      </c>
      <c r="J6780" s="74">
        <f t="shared" si="323"/>
        <v>28.133333333336541</v>
      </c>
      <c r="K6780" s="26" t="e">
        <f t="shared" si="325"/>
        <v>#REF!</v>
      </c>
      <c r="L6780" s="75" t="e">
        <f t="shared" si="324"/>
        <v>#REF!</v>
      </c>
      <c r="O6780" s="13"/>
      <c r="P6780" s="74"/>
      <c r="Q6780" s="26"/>
      <c r="R6780" s="75"/>
    </row>
    <row r="6781" spans="7:18" x14ac:dyDescent="0.25">
      <c r="G6781" s="13"/>
      <c r="H6781" s="13"/>
      <c r="I6781" s="13">
        <v>675.30000000007703</v>
      </c>
      <c r="J6781" s="74">
        <f t="shared" si="323"/>
        <v>28.137500000003211</v>
      </c>
      <c r="K6781" s="26" t="e">
        <f t="shared" si="325"/>
        <v>#REF!</v>
      </c>
      <c r="L6781" s="75" t="e">
        <f t="shared" si="324"/>
        <v>#REF!</v>
      </c>
      <c r="O6781" s="13"/>
      <c r="P6781" s="74"/>
      <c r="Q6781" s="26"/>
      <c r="R6781" s="75"/>
    </row>
    <row r="6782" spans="7:18" x14ac:dyDescent="0.25">
      <c r="G6782" s="13"/>
      <c r="H6782" s="13"/>
      <c r="I6782" s="13">
        <v>675.40000000007694</v>
      </c>
      <c r="J6782" s="74">
        <f t="shared" si="323"/>
        <v>28.141666666669874</v>
      </c>
      <c r="K6782" s="26" t="e">
        <f t="shared" si="325"/>
        <v>#REF!</v>
      </c>
      <c r="L6782" s="75" t="e">
        <f t="shared" si="324"/>
        <v>#REF!</v>
      </c>
      <c r="O6782" s="13"/>
      <c r="P6782" s="74"/>
      <c r="Q6782" s="26"/>
      <c r="R6782" s="75"/>
    </row>
    <row r="6783" spans="7:18" x14ac:dyDescent="0.25">
      <c r="G6783" s="13"/>
      <c r="H6783" s="13"/>
      <c r="I6783" s="13">
        <v>675.50000000007697</v>
      </c>
      <c r="J6783" s="74">
        <f t="shared" si="323"/>
        <v>28.14583333333654</v>
      </c>
      <c r="K6783" s="26" t="e">
        <f t="shared" si="325"/>
        <v>#REF!</v>
      </c>
      <c r="L6783" s="75" t="e">
        <f t="shared" si="324"/>
        <v>#REF!</v>
      </c>
      <c r="O6783" s="13"/>
      <c r="P6783" s="74"/>
      <c r="Q6783" s="26"/>
      <c r="R6783" s="75"/>
    </row>
    <row r="6784" spans="7:18" x14ac:dyDescent="0.25">
      <c r="G6784" s="13"/>
      <c r="H6784" s="13"/>
      <c r="I6784" s="13">
        <v>675.60000000007699</v>
      </c>
      <c r="J6784" s="74">
        <f t="shared" si="323"/>
        <v>28.150000000003207</v>
      </c>
      <c r="K6784" s="26" t="e">
        <f t="shared" si="325"/>
        <v>#REF!</v>
      </c>
      <c r="L6784" s="75" t="e">
        <f t="shared" si="324"/>
        <v>#REF!</v>
      </c>
      <c r="O6784" s="13"/>
      <c r="P6784" s="74"/>
      <c r="Q6784" s="26"/>
      <c r="R6784" s="75"/>
    </row>
    <row r="6785" spans="7:18" x14ac:dyDescent="0.25">
      <c r="G6785" s="13"/>
      <c r="H6785" s="13"/>
      <c r="I6785" s="13">
        <v>675.70000000007701</v>
      </c>
      <c r="J6785" s="74">
        <f t="shared" si="323"/>
        <v>28.154166666669877</v>
      </c>
      <c r="K6785" s="26" t="e">
        <f t="shared" si="325"/>
        <v>#REF!</v>
      </c>
      <c r="L6785" s="75" t="e">
        <f t="shared" si="324"/>
        <v>#REF!</v>
      </c>
      <c r="O6785" s="13"/>
      <c r="P6785" s="74"/>
      <c r="Q6785" s="26"/>
      <c r="R6785" s="75"/>
    </row>
    <row r="6786" spans="7:18" x14ac:dyDescent="0.25">
      <c r="G6786" s="13"/>
      <c r="H6786" s="13"/>
      <c r="I6786" s="13">
        <v>675.80000000007703</v>
      </c>
      <c r="J6786" s="74">
        <f t="shared" si="323"/>
        <v>28.158333333336543</v>
      </c>
      <c r="K6786" s="26" t="e">
        <f t="shared" si="325"/>
        <v>#REF!</v>
      </c>
      <c r="L6786" s="75" t="e">
        <f t="shared" si="324"/>
        <v>#REF!</v>
      </c>
      <c r="O6786" s="13"/>
      <c r="P6786" s="74"/>
      <c r="Q6786" s="26"/>
      <c r="R6786" s="75"/>
    </row>
    <row r="6787" spans="7:18" x14ac:dyDescent="0.25">
      <c r="G6787" s="13"/>
      <c r="H6787" s="13"/>
      <c r="I6787" s="13">
        <v>675.90000000007694</v>
      </c>
      <c r="J6787" s="74">
        <f t="shared" ref="J6787:J6850" si="326">I6787/24</f>
        <v>28.162500000003206</v>
      </c>
      <c r="K6787" s="26" t="e">
        <f t="shared" si="325"/>
        <v>#REF!</v>
      </c>
      <c r="L6787" s="75" t="e">
        <f t="shared" ref="L6787:L6850" si="327">K6787-K6786</f>
        <v>#REF!</v>
      </c>
      <c r="O6787" s="13"/>
      <c r="P6787" s="74"/>
      <c r="Q6787" s="26"/>
      <c r="R6787" s="75"/>
    </row>
    <row r="6788" spans="7:18" x14ac:dyDescent="0.25">
      <c r="G6788" s="13"/>
      <c r="H6788" s="13"/>
      <c r="I6788" s="13">
        <v>676.00000000007697</v>
      </c>
      <c r="J6788" s="74">
        <f t="shared" si="326"/>
        <v>28.166666666669872</v>
      </c>
      <c r="K6788" s="26" t="e">
        <f t="shared" si="325"/>
        <v>#REF!</v>
      </c>
      <c r="L6788" s="75" t="e">
        <f t="shared" si="327"/>
        <v>#REF!</v>
      </c>
      <c r="O6788" s="13"/>
      <c r="P6788" s="74"/>
      <c r="Q6788" s="26"/>
      <c r="R6788" s="75"/>
    </row>
    <row r="6789" spans="7:18" x14ac:dyDescent="0.25">
      <c r="G6789" s="13"/>
      <c r="H6789" s="13"/>
      <c r="I6789" s="13">
        <v>676.10000000007699</v>
      </c>
      <c r="J6789" s="74">
        <f t="shared" si="326"/>
        <v>28.170833333336542</v>
      </c>
      <c r="K6789" s="26" t="e">
        <f t="shared" si="325"/>
        <v>#REF!</v>
      </c>
      <c r="L6789" s="75" t="e">
        <f t="shared" si="327"/>
        <v>#REF!</v>
      </c>
      <c r="O6789" s="13"/>
      <c r="P6789" s="74"/>
      <c r="Q6789" s="26"/>
      <c r="R6789" s="75"/>
    </row>
    <row r="6790" spans="7:18" x14ac:dyDescent="0.25">
      <c r="G6790" s="13"/>
      <c r="H6790" s="13"/>
      <c r="I6790" s="13">
        <v>676.20000000007701</v>
      </c>
      <c r="J6790" s="74">
        <f t="shared" si="326"/>
        <v>28.175000000003209</v>
      </c>
      <c r="K6790" s="26" t="e">
        <f t="shared" si="325"/>
        <v>#REF!</v>
      </c>
      <c r="L6790" s="75" t="e">
        <f t="shared" si="327"/>
        <v>#REF!</v>
      </c>
      <c r="O6790" s="13"/>
      <c r="P6790" s="74"/>
      <c r="Q6790" s="26"/>
      <c r="R6790" s="75"/>
    </row>
    <row r="6791" spans="7:18" x14ac:dyDescent="0.25">
      <c r="G6791" s="13"/>
      <c r="H6791" s="13"/>
      <c r="I6791" s="13">
        <v>676.30000000007703</v>
      </c>
      <c r="J6791" s="74">
        <f t="shared" si="326"/>
        <v>28.179166666669875</v>
      </c>
      <c r="K6791" s="26" t="e">
        <f t="shared" si="325"/>
        <v>#REF!</v>
      </c>
      <c r="L6791" s="75" t="e">
        <f t="shared" si="327"/>
        <v>#REF!</v>
      </c>
      <c r="O6791" s="13"/>
      <c r="P6791" s="74"/>
      <c r="Q6791" s="26"/>
      <c r="R6791" s="75"/>
    </row>
    <row r="6792" spans="7:18" x14ac:dyDescent="0.25">
      <c r="G6792" s="13"/>
      <c r="H6792" s="13"/>
      <c r="I6792" s="13">
        <v>676.40000000007694</v>
      </c>
      <c r="J6792" s="74">
        <f t="shared" si="326"/>
        <v>28.183333333336538</v>
      </c>
      <c r="K6792" s="26" t="e">
        <f t="shared" si="325"/>
        <v>#REF!</v>
      </c>
      <c r="L6792" s="75" t="e">
        <f t="shared" si="327"/>
        <v>#REF!</v>
      </c>
      <c r="O6792" s="13"/>
      <c r="P6792" s="74"/>
      <c r="Q6792" s="26"/>
      <c r="R6792" s="75"/>
    </row>
    <row r="6793" spans="7:18" x14ac:dyDescent="0.25">
      <c r="G6793" s="13"/>
      <c r="H6793" s="13"/>
      <c r="I6793" s="13">
        <v>676.50000000007697</v>
      </c>
      <c r="J6793" s="74">
        <f t="shared" si="326"/>
        <v>28.187500000003208</v>
      </c>
      <c r="K6793" s="26" t="e">
        <f t="shared" si="325"/>
        <v>#REF!</v>
      </c>
      <c r="L6793" s="75" t="e">
        <f t="shared" si="327"/>
        <v>#REF!</v>
      </c>
      <c r="O6793" s="13"/>
      <c r="P6793" s="74"/>
      <c r="Q6793" s="26"/>
      <c r="R6793" s="75"/>
    </row>
    <row r="6794" spans="7:18" x14ac:dyDescent="0.25">
      <c r="G6794" s="13"/>
      <c r="H6794" s="13"/>
      <c r="I6794" s="13">
        <v>676.60000000007699</v>
      </c>
      <c r="J6794" s="74">
        <f t="shared" si="326"/>
        <v>28.191666666669875</v>
      </c>
      <c r="K6794" s="26" t="e">
        <f t="shared" si="325"/>
        <v>#REF!</v>
      </c>
      <c r="L6794" s="75" t="e">
        <f t="shared" si="327"/>
        <v>#REF!</v>
      </c>
      <c r="O6794" s="13"/>
      <c r="P6794" s="74"/>
      <c r="Q6794" s="26"/>
      <c r="R6794" s="75"/>
    </row>
    <row r="6795" spans="7:18" x14ac:dyDescent="0.25">
      <c r="G6795" s="13"/>
      <c r="H6795" s="13"/>
      <c r="I6795" s="13">
        <v>676.70000000007701</v>
      </c>
      <c r="J6795" s="74">
        <f t="shared" si="326"/>
        <v>28.195833333336541</v>
      </c>
      <c r="K6795" s="26" t="e">
        <f t="shared" si="325"/>
        <v>#REF!</v>
      </c>
      <c r="L6795" s="75" t="e">
        <f t="shared" si="327"/>
        <v>#REF!</v>
      </c>
      <c r="O6795" s="13"/>
      <c r="P6795" s="74"/>
      <c r="Q6795" s="26"/>
      <c r="R6795" s="75"/>
    </row>
    <row r="6796" spans="7:18" x14ac:dyDescent="0.25">
      <c r="G6796" s="13"/>
      <c r="H6796" s="13"/>
      <c r="I6796" s="13">
        <v>676.80000000007794</v>
      </c>
      <c r="J6796" s="74">
        <f t="shared" si="326"/>
        <v>28.200000000003246</v>
      </c>
      <c r="K6796" s="26" t="e">
        <f t="shared" si="325"/>
        <v>#REF!</v>
      </c>
      <c r="L6796" s="75" t="e">
        <f t="shared" si="327"/>
        <v>#REF!</v>
      </c>
      <c r="O6796" s="13"/>
      <c r="P6796" s="74"/>
      <c r="Q6796" s="26"/>
      <c r="R6796" s="75"/>
    </row>
    <row r="6797" spans="7:18" x14ac:dyDescent="0.25">
      <c r="G6797" s="13"/>
      <c r="H6797" s="13"/>
      <c r="I6797" s="13">
        <v>676.90000000007797</v>
      </c>
      <c r="J6797" s="74">
        <f t="shared" si="326"/>
        <v>28.204166666669916</v>
      </c>
      <c r="K6797" s="26" t="e">
        <f t="shared" si="325"/>
        <v>#REF!</v>
      </c>
      <c r="L6797" s="75" t="e">
        <f t="shared" si="327"/>
        <v>#REF!</v>
      </c>
      <c r="O6797" s="13"/>
      <c r="P6797" s="74"/>
      <c r="Q6797" s="26"/>
      <c r="R6797" s="75"/>
    </row>
    <row r="6798" spans="7:18" x14ac:dyDescent="0.25">
      <c r="G6798" s="13"/>
      <c r="H6798" s="13"/>
      <c r="I6798" s="13">
        <v>677.00000000007799</v>
      </c>
      <c r="J6798" s="74">
        <f t="shared" si="326"/>
        <v>28.208333333336583</v>
      </c>
      <c r="K6798" s="26" t="e">
        <f t="shared" si="325"/>
        <v>#REF!</v>
      </c>
      <c r="L6798" s="75" t="e">
        <f t="shared" si="327"/>
        <v>#REF!</v>
      </c>
      <c r="O6798" s="13"/>
      <c r="P6798" s="74"/>
      <c r="Q6798" s="26"/>
      <c r="R6798" s="75"/>
    </row>
    <row r="6799" spans="7:18" x14ac:dyDescent="0.25">
      <c r="G6799" s="13"/>
      <c r="H6799" s="13"/>
      <c r="I6799" s="13">
        <v>677.10000000007801</v>
      </c>
      <c r="J6799" s="74">
        <f t="shared" si="326"/>
        <v>28.212500000003249</v>
      </c>
      <c r="K6799" s="26" t="e">
        <f t="shared" si="325"/>
        <v>#REF!</v>
      </c>
      <c r="L6799" s="75" t="e">
        <f t="shared" si="327"/>
        <v>#REF!</v>
      </c>
      <c r="O6799" s="13"/>
      <c r="P6799" s="74"/>
      <c r="Q6799" s="26"/>
      <c r="R6799" s="75"/>
    </row>
    <row r="6800" spans="7:18" x14ac:dyDescent="0.25">
      <c r="G6800" s="13"/>
      <c r="H6800" s="13"/>
      <c r="I6800" s="13">
        <v>677.20000000007803</v>
      </c>
      <c r="J6800" s="74">
        <f t="shared" si="326"/>
        <v>28.216666666669919</v>
      </c>
      <c r="K6800" s="26" t="e">
        <f t="shared" si="325"/>
        <v>#REF!</v>
      </c>
      <c r="L6800" s="75" t="e">
        <f t="shared" si="327"/>
        <v>#REF!</v>
      </c>
      <c r="O6800" s="13"/>
      <c r="P6800" s="74"/>
      <c r="Q6800" s="26"/>
      <c r="R6800" s="75"/>
    </row>
    <row r="6801" spans="7:18" x14ac:dyDescent="0.25">
      <c r="G6801" s="13"/>
      <c r="H6801" s="13"/>
      <c r="I6801" s="13">
        <v>677.30000000007794</v>
      </c>
      <c r="J6801" s="74">
        <f t="shared" si="326"/>
        <v>28.220833333336582</v>
      </c>
      <c r="K6801" s="26" t="e">
        <f t="shared" si="325"/>
        <v>#REF!</v>
      </c>
      <c r="L6801" s="75" t="e">
        <f t="shared" si="327"/>
        <v>#REF!</v>
      </c>
      <c r="O6801" s="13"/>
      <c r="P6801" s="74"/>
      <c r="Q6801" s="26"/>
      <c r="R6801" s="75"/>
    </row>
    <row r="6802" spans="7:18" x14ac:dyDescent="0.25">
      <c r="G6802" s="13"/>
      <c r="H6802" s="13"/>
      <c r="I6802" s="13">
        <v>677.40000000007797</v>
      </c>
      <c r="J6802" s="74">
        <f t="shared" si="326"/>
        <v>28.225000000003249</v>
      </c>
      <c r="K6802" s="26" t="e">
        <f t="shared" si="325"/>
        <v>#REF!</v>
      </c>
      <c r="L6802" s="75" t="e">
        <f t="shared" si="327"/>
        <v>#REF!</v>
      </c>
      <c r="O6802" s="13"/>
      <c r="P6802" s="74"/>
      <c r="Q6802" s="26"/>
      <c r="R6802" s="75"/>
    </row>
    <row r="6803" spans="7:18" x14ac:dyDescent="0.25">
      <c r="G6803" s="13"/>
      <c r="H6803" s="13"/>
      <c r="I6803" s="13">
        <v>677.50000000007799</v>
      </c>
      <c r="J6803" s="74">
        <f t="shared" si="326"/>
        <v>28.229166666669915</v>
      </c>
      <c r="K6803" s="26" t="e">
        <f t="shared" si="325"/>
        <v>#REF!</v>
      </c>
      <c r="L6803" s="75" t="e">
        <f t="shared" si="327"/>
        <v>#REF!</v>
      </c>
      <c r="O6803" s="13"/>
      <c r="P6803" s="74"/>
      <c r="Q6803" s="26"/>
      <c r="R6803" s="75"/>
    </row>
    <row r="6804" spans="7:18" x14ac:dyDescent="0.25">
      <c r="G6804" s="13"/>
      <c r="H6804" s="13"/>
      <c r="I6804" s="13">
        <v>677.60000000007801</v>
      </c>
      <c r="J6804" s="74">
        <f t="shared" si="326"/>
        <v>28.233333333336585</v>
      </c>
      <c r="K6804" s="26" t="e">
        <f t="shared" si="325"/>
        <v>#REF!</v>
      </c>
      <c r="L6804" s="75" t="e">
        <f t="shared" si="327"/>
        <v>#REF!</v>
      </c>
      <c r="O6804" s="13"/>
      <c r="P6804" s="74"/>
      <c r="Q6804" s="26"/>
      <c r="R6804" s="75"/>
    </row>
    <row r="6805" spans="7:18" x14ac:dyDescent="0.25">
      <c r="G6805" s="13"/>
      <c r="H6805" s="13"/>
      <c r="I6805" s="13">
        <v>677.70000000007803</v>
      </c>
      <c r="J6805" s="74">
        <f t="shared" si="326"/>
        <v>28.237500000003251</v>
      </c>
      <c r="K6805" s="26" t="e">
        <f t="shared" si="325"/>
        <v>#REF!</v>
      </c>
      <c r="L6805" s="75" t="e">
        <f t="shared" si="327"/>
        <v>#REF!</v>
      </c>
      <c r="O6805" s="13"/>
      <c r="P6805" s="74"/>
      <c r="Q6805" s="26"/>
      <c r="R6805" s="75"/>
    </row>
    <row r="6806" spans="7:18" x14ac:dyDescent="0.25">
      <c r="G6806" s="13"/>
      <c r="H6806" s="13"/>
      <c r="I6806" s="13">
        <v>677.80000000007794</v>
      </c>
      <c r="J6806" s="74">
        <f t="shared" si="326"/>
        <v>28.241666666669914</v>
      </c>
      <c r="K6806" s="26" t="e">
        <f t="shared" si="325"/>
        <v>#REF!</v>
      </c>
      <c r="L6806" s="75" t="e">
        <f t="shared" si="327"/>
        <v>#REF!</v>
      </c>
      <c r="O6806" s="13"/>
      <c r="P6806" s="74"/>
      <c r="Q6806" s="26"/>
      <c r="R6806" s="75"/>
    </row>
    <row r="6807" spans="7:18" x14ac:dyDescent="0.25">
      <c r="G6807" s="13"/>
      <c r="H6807" s="13"/>
      <c r="I6807" s="13">
        <v>677.90000000007797</v>
      </c>
      <c r="J6807" s="74">
        <f t="shared" si="326"/>
        <v>28.245833333336581</v>
      </c>
      <c r="K6807" s="26" t="e">
        <f t="shared" si="325"/>
        <v>#REF!</v>
      </c>
      <c r="L6807" s="75" t="e">
        <f t="shared" si="327"/>
        <v>#REF!</v>
      </c>
      <c r="O6807" s="13"/>
      <c r="P6807" s="74"/>
      <c r="Q6807" s="26"/>
      <c r="R6807" s="75"/>
    </row>
    <row r="6808" spans="7:18" x14ac:dyDescent="0.25">
      <c r="G6808" s="13"/>
      <c r="H6808" s="13"/>
      <c r="I6808" s="13">
        <v>678.00000000007799</v>
      </c>
      <c r="J6808" s="74">
        <f t="shared" si="326"/>
        <v>28.250000000003251</v>
      </c>
      <c r="K6808" s="26" t="e">
        <f t="shared" si="325"/>
        <v>#REF!</v>
      </c>
      <c r="L6808" s="75" t="e">
        <f t="shared" si="327"/>
        <v>#REF!</v>
      </c>
      <c r="O6808" s="13"/>
      <c r="P6808" s="74"/>
      <c r="Q6808" s="26"/>
      <c r="R6808" s="75"/>
    </row>
    <row r="6809" spans="7:18" x14ac:dyDescent="0.25">
      <c r="G6809" s="13"/>
      <c r="H6809" s="13"/>
      <c r="I6809" s="13">
        <v>678.10000000007801</v>
      </c>
      <c r="J6809" s="74">
        <f t="shared" si="326"/>
        <v>28.254166666669917</v>
      </c>
      <c r="K6809" s="26" t="e">
        <f t="shared" si="325"/>
        <v>#REF!</v>
      </c>
      <c r="L6809" s="75" t="e">
        <f t="shared" si="327"/>
        <v>#REF!</v>
      </c>
      <c r="O6809" s="13"/>
      <c r="P6809" s="74"/>
      <c r="Q6809" s="26"/>
      <c r="R6809" s="75"/>
    </row>
    <row r="6810" spans="7:18" x14ac:dyDescent="0.25">
      <c r="G6810" s="13"/>
      <c r="H6810" s="13"/>
      <c r="I6810" s="13">
        <v>678.20000000007803</v>
      </c>
      <c r="J6810" s="74">
        <f t="shared" si="326"/>
        <v>28.258333333336584</v>
      </c>
      <c r="K6810" s="26" t="e">
        <f t="shared" si="325"/>
        <v>#REF!</v>
      </c>
      <c r="L6810" s="75" t="e">
        <f t="shared" si="327"/>
        <v>#REF!</v>
      </c>
      <c r="O6810" s="13"/>
      <c r="P6810" s="74"/>
      <c r="Q6810" s="26"/>
      <c r="R6810" s="75"/>
    </row>
    <row r="6811" spans="7:18" x14ac:dyDescent="0.25">
      <c r="G6811" s="13"/>
      <c r="H6811" s="13"/>
      <c r="I6811" s="13">
        <v>678.30000000007794</v>
      </c>
      <c r="J6811" s="74">
        <f t="shared" si="326"/>
        <v>28.262500000003246</v>
      </c>
      <c r="K6811" s="26" t="e">
        <f t="shared" si="325"/>
        <v>#REF!</v>
      </c>
      <c r="L6811" s="75" t="e">
        <f t="shared" si="327"/>
        <v>#REF!</v>
      </c>
      <c r="O6811" s="13"/>
      <c r="P6811" s="74"/>
      <c r="Q6811" s="26"/>
      <c r="R6811" s="75"/>
    </row>
    <row r="6812" spans="7:18" x14ac:dyDescent="0.25">
      <c r="G6812" s="13"/>
      <c r="H6812" s="13"/>
      <c r="I6812" s="13">
        <v>678.40000000007797</v>
      </c>
      <c r="J6812" s="74">
        <f t="shared" si="326"/>
        <v>28.266666666669916</v>
      </c>
      <c r="K6812" s="26" t="e">
        <f t="shared" ref="K6812:K6875" si="328">100%-EXP(-I6812/24*$B$10)</f>
        <v>#REF!</v>
      </c>
      <c r="L6812" s="75" t="e">
        <f t="shared" si="327"/>
        <v>#REF!</v>
      </c>
      <c r="O6812" s="13"/>
      <c r="P6812" s="74"/>
      <c r="Q6812" s="26"/>
      <c r="R6812" s="75"/>
    </row>
    <row r="6813" spans="7:18" x14ac:dyDescent="0.25">
      <c r="G6813" s="13"/>
      <c r="H6813" s="13"/>
      <c r="I6813" s="13">
        <v>678.50000000007799</v>
      </c>
      <c r="J6813" s="74">
        <f t="shared" si="326"/>
        <v>28.270833333336583</v>
      </c>
      <c r="K6813" s="26" t="e">
        <f t="shared" si="328"/>
        <v>#REF!</v>
      </c>
      <c r="L6813" s="75" t="e">
        <f t="shared" si="327"/>
        <v>#REF!</v>
      </c>
      <c r="O6813" s="13"/>
      <c r="P6813" s="74"/>
      <c r="Q6813" s="26"/>
      <c r="R6813" s="75"/>
    </row>
    <row r="6814" spans="7:18" x14ac:dyDescent="0.25">
      <c r="G6814" s="13"/>
      <c r="H6814" s="13"/>
      <c r="I6814" s="13">
        <v>678.60000000007801</v>
      </c>
      <c r="J6814" s="74">
        <f t="shared" si="326"/>
        <v>28.275000000003249</v>
      </c>
      <c r="K6814" s="26" t="e">
        <f t="shared" si="328"/>
        <v>#REF!</v>
      </c>
      <c r="L6814" s="75" t="e">
        <f t="shared" si="327"/>
        <v>#REF!</v>
      </c>
      <c r="O6814" s="13"/>
      <c r="P6814" s="74"/>
      <c r="Q6814" s="26"/>
      <c r="R6814" s="75"/>
    </row>
    <row r="6815" spans="7:18" x14ac:dyDescent="0.25">
      <c r="G6815" s="13"/>
      <c r="H6815" s="13"/>
      <c r="I6815" s="13">
        <v>678.70000000007803</v>
      </c>
      <c r="J6815" s="74">
        <f t="shared" si="326"/>
        <v>28.279166666669919</v>
      </c>
      <c r="K6815" s="26" t="e">
        <f t="shared" si="328"/>
        <v>#REF!</v>
      </c>
      <c r="L6815" s="75" t="e">
        <f t="shared" si="327"/>
        <v>#REF!</v>
      </c>
      <c r="O6815" s="13"/>
      <c r="P6815" s="74"/>
      <c r="Q6815" s="26"/>
      <c r="R6815" s="75"/>
    </row>
    <row r="6816" spans="7:18" x14ac:dyDescent="0.25">
      <c r="G6816" s="13"/>
      <c r="H6816" s="13"/>
      <c r="I6816" s="13">
        <v>678.80000000007794</v>
      </c>
      <c r="J6816" s="74">
        <f t="shared" si="326"/>
        <v>28.283333333336582</v>
      </c>
      <c r="K6816" s="26" t="e">
        <f t="shared" si="328"/>
        <v>#REF!</v>
      </c>
      <c r="L6816" s="75" t="e">
        <f t="shared" si="327"/>
        <v>#REF!</v>
      </c>
      <c r="O6816" s="13"/>
      <c r="P6816" s="74"/>
      <c r="Q6816" s="26"/>
      <c r="R6816" s="75"/>
    </row>
    <row r="6817" spans="7:18" x14ac:dyDescent="0.25">
      <c r="G6817" s="13"/>
      <c r="H6817" s="13"/>
      <c r="I6817" s="13">
        <v>678.90000000007797</v>
      </c>
      <c r="J6817" s="74">
        <f t="shared" si="326"/>
        <v>28.287500000003249</v>
      </c>
      <c r="K6817" s="26" t="e">
        <f t="shared" si="328"/>
        <v>#REF!</v>
      </c>
      <c r="L6817" s="75" t="e">
        <f t="shared" si="327"/>
        <v>#REF!</v>
      </c>
      <c r="O6817" s="13"/>
      <c r="P6817" s="74"/>
      <c r="Q6817" s="26"/>
      <c r="R6817" s="75"/>
    </row>
    <row r="6818" spans="7:18" x14ac:dyDescent="0.25">
      <c r="G6818" s="13"/>
      <c r="H6818" s="13"/>
      <c r="I6818" s="13">
        <v>679.00000000007799</v>
      </c>
      <c r="J6818" s="74">
        <f t="shared" si="326"/>
        <v>28.291666666669915</v>
      </c>
      <c r="K6818" s="26" t="e">
        <f t="shared" si="328"/>
        <v>#REF!</v>
      </c>
      <c r="L6818" s="75" t="e">
        <f t="shared" si="327"/>
        <v>#REF!</v>
      </c>
      <c r="O6818" s="13"/>
      <c r="P6818" s="74"/>
      <c r="Q6818" s="26"/>
      <c r="R6818" s="75"/>
    </row>
    <row r="6819" spans="7:18" x14ac:dyDescent="0.25">
      <c r="G6819" s="13"/>
      <c r="H6819" s="13"/>
      <c r="I6819" s="13">
        <v>679.10000000007801</v>
      </c>
      <c r="J6819" s="74">
        <f t="shared" si="326"/>
        <v>28.295833333336585</v>
      </c>
      <c r="K6819" s="26" t="e">
        <f t="shared" si="328"/>
        <v>#REF!</v>
      </c>
      <c r="L6819" s="75" t="e">
        <f t="shared" si="327"/>
        <v>#REF!</v>
      </c>
      <c r="O6819" s="13"/>
      <c r="P6819" s="74"/>
      <c r="Q6819" s="26"/>
      <c r="R6819" s="75"/>
    </row>
    <row r="6820" spans="7:18" x14ac:dyDescent="0.25">
      <c r="G6820" s="13"/>
      <c r="H6820" s="13"/>
      <c r="I6820" s="13">
        <v>679.20000000007803</v>
      </c>
      <c r="J6820" s="74">
        <f t="shared" si="326"/>
        <v>28.300000000003251</v>
      </c>
      <c r="K6820" s="26" t="e">
        <f t="shared" si="328"/>
        <v>#REF!</v>
      </c>
      <c r="L6820" s="75" t="e">
        <f t="shared" si="327"/>
        <v>#REF!</v>
      </c>
      <c r="O6820" s="13"/>
      <c r="P6820" s="74"/>
      <c r="Q6820" s="26"/>
      <c r="R6820" s="75"/>
    </row>
    <row r="6821" spans="7:18" x14ac:dyDescent="0.25">
      <c r="G6821" s="13"/>
      <c r="H6821" s="13"/>
      <c r="I6821" s="13">
        <v>679.30000000007794</v>
      </c>
      <c r="J6821" s="74">
        <f t="shared" si="326"/>
        <v>28.304166666669914</v>
      </c>
      <c r="K6821" s="26" t="e">
        <f t="shared" si="328"/>
        <v>#REF!</v>
      </c>
      <c r="L6821" s="75" t="e">
        <f t="shared" si="327"/>
        <v>#REF!</v>
      </c>
      <c r="O6821" s="13"/>
      <c r="P6821" s="74"/>
      <c r="Q6821" s="26"/>
      <c r="R6821" s="75"/>
    </row>
    <row r="6822" spans="7:18" x14ac:dyDescent="0.25">
      <c r="G6822" s="13"/>
      <c r="H6822" s="13"/>
      <c r="I6822" s="13">
        <v>679.40000000007797</v>
      </c>
      <c r="J6822" s="74">
        <f t="shared" si="326"/>
        <v>28.308333333336581</v>
      </c>
      <c r="K6822" s="26" t="e">
        <f t="shared" si="328"/>
        <v>#REF!</v>
      </c>
      <c r="L6822" s="75" t="e">
        <f t="shared" si="327"/>
        <v>#REF!</v>
      </c>
      <c r="O6822" s="13"/>
      <c r="P6822" s="74"/>
      <c r="Q6822" s="26"/>
      <c r="R6822" s="75"/>
    </row>
    <row r="6823" spans="7:18" x14ac:dyDescent="0.25">
      <c r="G6823" s="13"/>
      <c r="H6823" s="13"/>
      <c r="I6823" s="13">
        <v>679.50000000007799</v>
      </c>
      <c r="J6823" s="74">
        <f t="shared" si="326"/>
        <v>28.312500000003251</v>
      </c>
      <c r="K6823" s="26" t="e">
        <f t="shared" si="328"/>
        <v>#REF!</v>
      </c>
      <c r="L6823" s="75" t="e">
        <f t="shared" si="327"/>
        <v>#REF!</v>
      </c>
      <c r="O6823" s="13"/>
      <c r="P6823" s="74"/>
      <c r="Q6823" s="26"/>
      <c r="R6823" s="75"/>
    </row>
    <row r="6824" spans="7:18" x14ac:dyDescent="0.25">
      <c r="G6824" s="13"/>
      <c r="H6824" s="13"/>
      <c r="I6824" s="13">
        <v>679.60000000007801</v>
      </c>
      <c r="J6824" s="74">
        <f t="shared" si="326"/>
        <v>28.316666666669917</v>
      </c>
      <c r="K6824" s="26" t="e">
        <f t="shared" si="328"/>
        <v>#REF!</v>
      </c>
      <c r="L6824" s="75" t="e">
        <f t="shared" si="327"/>
        <v>#REF!</v>
      </c>
      <c r="O6824" s="13"/>
      <c r="P6824" s="74"/>
      <c r="Q6824" s="26"/>
      <c r="R6824" s="75"/>
    </row>
    <row r="6825" spans="7:18" x14ac:dyDescent="0.25">
      <c r="G6825" s="13"/>
      <c r="H6825" s="13"/>
      <c r="I6825" s="13">
        <v>679.70000000007803</v>
      </c>
      <c r="J6825" s="74">
        <f t="shared" si="326"/>
        <v>28.320833333336584</v>
      </c>
      <c r="K6825" s="26" t="e">
        <f t="shared" si="328"/>
        <v>#REF!</v>
      </c>
      <c r="L6825" s="75" t="e">
        <f t="shared" si="327"/>
        <v>#REF!</v>
      </c>
      <c r="O6825" s="13"/>
      <c r="P6825" s="74"/>
      <c r="Q6825" s="26"/>
      <c r="R6825" s="75"/>
    </row>
    <row r="6826" spans="7:18" x14ac:dyDescent="0.25">
      <c r="G6826" s="13"/>
      <c r="H6826" s="13"/>
      <c r="I6826" s="13">
        <v>679.80000000007794</v>
      </c>
      <c r="J6826" s="74">
        <f t="shared" si="326"/>
        <v>28.325000000003246</v>
      </c>
      <c r="K6826" s="26" t="e">
        <f t="shared" si="328"/>
        <v>#REF!</v>
      </c>
      <c r="L6826" s="75" t="e">
        <f t="shared" si="327"/>
        <v>#REF!</v>
      </c>
      <c r="O6826" s="13"/>
      <c r="P6826" s="74"/>
      <c r="Q6826" s="26"/>
      <c r="R6826" s="75"/>
    </row>
    <row r="6827" spans="7:18" x14ac:dyDescent="0.25">
      <c r="G6827" s="13"/>
      <c r="H6827" s="13"/>
      <c r="I6827" s="13">
        <v>679.90000000007797</v>
      </c>
      <c r="J6827" s="74">
        <f t="shared" si="326"/>
        <v>28.329166666669916</v>
      </c>
      <c r="K6827" s="26" t="e">
        <f t="shared" si="328"/>
        <v>#REF!</v>
      </c>
      <c r="L6827" s="75" t="e">
        <f t="shared" si="327"/>
        <v>#REF!</v>
      </c>
      <c r="O6827" s="13"/>
      <c r="P6827" s="74"/>
      <c r="Q6827" s="26"/>
      <c r="R6827" s="75"/>
    </row>
    <row r="6828" spans="7:18" x14ac:dyDescent="0.25">
      <c r="G6828" s="13"/>
      <c r="H6828" s="13"/>
      <c r="I6828" s="13">
        <v>680.00000000007799</v>
      </c>
      <c r="J6828" s="74">
        <f t="shared" si="326"/>
        <v>28.333333333336583</v>
      </c>
      <c r="K6828" s="26" t="e">
        <f t="shared" si="328"/>
        <v>#REF!</v>
      </c>
      <c r="L6828" s="75" t="e">
        <f t="shared" si="327"/>
        <v>#REF!</v>
      </c>
      <c r="O6828" s="13"/>
      <c r="P6828" s="74"/>
      <c r="Q6828" s="26"/>
      <c r="R6828" s="75"/>
    </row>
    <row r="6829" spans="7:18" x14ac:dyDescent="0.25">
      <c r="G6829" s="13"/>
      <c r="H6829" s="13"/>
      <c r="I6829" s="13">
        <v>680.10000000007801</v>
      </c>
      <c r="J6829" s="74">
        <f t="shared" si="326"/>
        <v>28.337500000003249</v>
      </c>
      <c r="K6829" s="26" t="e">
        <f t="shared" si="328"/>
        <v>#REF!</v>
      </c>
      <c r="L6829" s="75" t="e">
        <f t="shared" si="327"/>
        <v>#REF!</v>
      </c>
      <c r="O6829" s="13"/>
      <c r="P6829" s="74"/>
      <c r="Q6829" s="26"/>
      <c r="R6829" s="75"/>
    </row>
    <row r="6830" spans="7:18" x14ac:dyDescent="0.25">
      <c r="G6830" s="13"/>
      <c r="H6830" s="13"/>
      <c r="I6830" s="13">
        <v>680.20000000007803</v>
      </c>
      <c r="J6830" s="74">
        <f t="shared" si="326"/>
        <v>28.341666666669919</v>
      </c>
      <c r="K6830" s="26" t="e">
        <f t="shared" si="328"/>
        <v>#REF!</v>
      </c>
      <c r="L6830" s="75" t="e">
        <f t="shared" si="327"/>
        <v>#REF!</v>
      </c>
      <c r="O6830" s="13"/>
      <c r="P6830" s="74"/>
      <c r="Q6830" s="26"/>
      <c r="R6830" s="75"/>
    </row>
    <row r="6831" spans="7:18" x14ac:dyDescent="0.25">
      <c r="G6831" s="13"/>
      <c r="H6831" s="13"/>
      <c r="I6831" s="13">
        <v>680.30000000007794</v>
      </c>
      <c r="J6831" s="74">
        <f t="shared" si="326"/>
        <v>28.345833333336582</v>
      </c>
      <c r="K6831" s="26" t="e">
        <f t="shared" si="328"/>
        <v>#REF!</v>
      </c>
      <c r="L6831" s="75" t="e">
        <f t="shared" si="327"/>
        <v>#REF!</v>
      </c>
      <c r="O6831" s="13"/>
      <c r="P6831" s="74"/>
      <c r="Q6831" s="26"/>
      <c r="R6831" s="75"/>
    </row>
    <row r="6832" spans="7:18" x14ac:dyDescent="0.25">
      <c r="G6832" s="13"/>
      <c r="H6832" s="13"/>
      <c r="I6832" s="13">
        <v>680.40000000007797</v>
      </c>
      <c r="J6832" s="74">
        <f t="shared" si="326"/>
        <v>28.350000000003249</v>
      </c>
      <c r="K6832" s="26" t="e">
        <f t="shared" si="328"/>
        <v>#REF!</v>
      </c>
      <c r="L6832" s="75" t="e">
        <f t="shared" si="327"/>
        <v>#REF!</v>
      </c>
      <c r="O6832" s="13"/>
      <c r="P6832" s="74"/>
      <c r="Q6832" s="26"/>
      <c r="R6832" s="75"/>
    </row>
    <row r="6833" spans="7:18" x14ac:dyDescent="0.25">
      <c r="G6833" s="13"/>
      <c r="H6833" s="13"/>
      <c r="I6833" s="13">
        <v>680.50000000007799</v>
      </c>
      <c r="J6833" s="74">
        <f t="shared" si="326"/>
        <v>28.354166666669915</v>
      </c>
      <c r="K6833" s="26" t="e">
        <f t="shared" si="328"/>
        <v>#REF!</v>
      </c>
      <c r="L6833" s="75" t="e">
        <f t="shared" si="327"/>
        <v>#REF!</v>
      </c>
      <c r="O6833" s="13"/>
      <c r="P6833" s="74"/>
      <c r="Q6833" s="26"/>
      <c r="R6833" s="75"/>
    </row>
    <row r="6834" spans="7:18" x14ac:dyDescent="0.25">
      <c r="G6834" s="13"/>
      <c r="H6834" s="13"/>
      <c r="I6834" s="13">
        <v>680.60000000007801</v>
      </c>
      <c r="J6834" s="74">
        <f t="shared" si="326"/>
        <v>28.358333333336585</v>
      </c>
      <c r="K6834" s="26" t="e">
        <f t="shared" si="328"/>
        <v>#REF!</v>
      </c>
      <c r="L6834" s="75" t="e">
        <f t="shared" si="327"/>
        <v>#REF!</v>
      </c>
      <c r="O6834" s="13"/>
      <c r="P6834" s="74"/>
      <c r="Q6834" s="26"/>
      <c r="R6834" s="75"/>
    </row>
    <row r="6835" spans="7:18" x14ac:dyDescent="0.25">
      <c r="G6835" s="13"/>
      <c r="H6835" s="13"/>
      <c r="I6835" s="13">
        <v>680.70000000007803</v>
      </c>
      <c r="J6835" s="74">
        <f t="shared" si="326"/>
        <v>28.362500000003251</v>
      </c>
      <c r="K6835" s="26" t="e">
        <f t="shared" si="328"/>
        <v>#REF!</v>
      </c>
      <c r="L6835" s="75" t="e">
        <f t="shared" si="327"/>
        <v>#REF!</v>
      </c>
      <c r="O6835" s="13"/>
      <c r="P6835" s="74"/>
      <c r="Q6835" s="26"/>
      <c r="R6835" s="75"/>
    </row>
    <row r="6836" spans="7:18" x14ac:dyDescent="0.25">
      <c r="G6836" s="13"/>
      <c r="H6836" s="13"/>
      <c r="I6836" s="13">
        <v>680.80000000007794</v>
      </c>
      <c r="J6836" s="74">
        <f t="shared" si="326"/>
        <v>28.366666666669914</v>
      </c>
      <c r="K6836" s="26" t="e">
        <f t="shared" si="328"/>
        <v>#REF!</v>
      </c>
      <c r="L6836" s="75" t="e">
        <f t="shared" si="327"/>
        <v>#REF!</v>
      </c>
      <c r="O6836" s="13"/>
      <c r="P6836" s="74"/>
      <c r="Q6836" s="26"/>
      <c r="R6836" s="75"/>
    </row>
    <row r="6837" spans="7:18" x14ac:dyDescent="0.25">
      <c r="G6837" s="13"/>
      <c r="H6837" s="13"/>
      <c r="I6837" s="13">
        <v>680.90000000007797</v>
      </c>
      <c r="J6837" s="74">
        <f t="shared" si="326"/>
        <v>28.370833333336581</v>
      </c>
      <c r="K6837" s="26" t="e">
        <f t="shared" si="328"/>
        <v>#REF!</v>
      </c>
      <c r="L6837" s="75" t="e">
        <f t="shared" si="327"/>
        <v>#REF!</v>
      </c>
      <c r="O6837" s="13"/>
      <c r="P6837" s="74"/>
      <c r="Q6837" s="26"/>
      <c r="R6837" s="75"/>
    </row>
    <row r="6838" spans="7:18" x14ac:dyDescent="0.25">
      <c r="G6838" s="13"/>
      <c r="H6838" s="13"/>
      <c r="I6838" s="13">
        <v>681.00000000007799</v>
      </c>
      <c r="J6838" s="74">
        <f t="shared" si="326"/>
        <v>28.375000000003251</v>
      </c>
      <c r="K6838" s="26" t="e">
        <f t="shared" si="328"/>
        <v>#REF!</v>
      </c>
      <c r="L6838" s="75" t="e">
        <f t="shared" si="327"/>
        <v>#REF!</v>
      </c>
      <c r="O6838" s="13"/>
      <c r="P6838" s="74"/>
      <c r="Q6838" s="26"/>
      <c r="R6838" s="75"/>
    </row>
    <row r="6839" spans="7:18" x14ac:dyDescent="0.25">
      <c r="G6839" s="13"/>
      <c r="H6839" s="13"/>
      <c r="I6839" s="13">
        <v>681.10000000007801</v>
      </c>
      <c r="J6839" s="74">
        <f t="shared" si="326"/>
        <v>28.379166666669917</v>
      </c>
      <c r="K6839" s="26" t="e">
        <f t="shared" si="328"/>
        <v>#REF!</v>
      </c>
      <c r="L6839" s="75" t="e">
        <f t="shared" si="327"/>
        <v>#REF!</v>
      </c>
      <c r="O6839" s="13"/>
      <c r="P6839" s="74"/>
      <c r="Q6839" s="26"/>
      <c r="R6839" s="75"/>
    </row>
    <row r="6840" spans="7:18" x14ac:dyDescent="0.25">
      <c r="G6840" s="13"/>
      <c r="H6840" s="13"/>
      <c r="I6840" s="13">
        <v>681.20000000007894</v>
      </c>
      <c r="J6840" s="74">
        <f t="shared" si="326"/>
        <v>28.383333333336623</v>
      </c>
      <c r="K6840" s="26" t="e">
        <f t="shared" si="328"/>
        <v>#REF!</v>
      </c>
      <c r="L6840" s="75" t="e">
        <f t="shared" si="327"/>
        <v>#REF!</v>
      </c>
      <c r="O6840" s="13"/>
      <c r="P6840" s="74"/>
      <c r="Q6840" s="26"/>
      <c r="R6840" s="75"/>
    </row>
    <row r="6841" spans="7:18" x14ac:dyDescent="0.25">
      <c r="G6841" s="13"/>
      <c r="H6841" s="13"/>
      <c r="I6841" s="13">
        <v>681.30000000007897</v>
      </c>
      <c r="J6841" s="74">
        <f t="shared" si="326"/>
        <v>28.387500000003289</v>
      </c>
      <c r="K6841" s="26" t="e">
        <f t="shared" si="328"/>
        <v>#REF!</v>
      </c>
      <c r="L6841" s="75" t="e">
        <f t="shared" si="327"/>
        <v>#REF!</v>
      </c>
      <c r="O6841" s="13"/>
      <c r="P6841" s="74"/>
      <c r="Q6841" s="26"/>
      <c r="R6841" s="75"/>
    </row>
    <row r="6842" spans="7:18" x14ac:dyDescent="0.25">
      <c r="G6842" s="13"/>
      <c r="H6842" s="13"/>
      <c r="I6842" s="13">
        <v>681.40000000007899</v>
      </c>
      <c r="J6842" s="74">
        <f t="shared" si="326"/>
        <v>28.391666666669959</v>
      </c>
      <c r="K6842" s="26" t="e">
        <f t="shared" si="328"/>
        <v>#REF!</v>
      </c>
      <c r="L6842" s="75" t="e">
        <f t="shared" si="327"/>
        <v>#REF!</v>
      </c>
      <c r="O6842" s="13"/>
      <c r="P6842" s="74"/>
      <c r="Q6842" s="26"/>
      <c r="R6842" s="75"/>
    </row>
    <row r="6843" spans="7:18" x14ac:dyDescent="0.25">
      <c r="G6843" s="13"/>
      <c r="H6843" s="13"/>
      <c r="I6843" s="13">
        <v>681.50000000007901</v>
      </c>
      <c r="J6843" s="74">
        <f t="shared" si="326"/>
        <v>28.395833333336626</v>
      </c>
      <c r="K6843" s="26" t="e">
        <f t="shared" si="328"/>
        <v>#REF!</v>
      </c>
      <c r="L6843" s="75" t="e">
        <f t="shared" si="327"/>
        <v>#REF!</v>
      </c>
      <c r="O6843" s="13"/>
      <c r="P6843" s="74"/>
      <c r="Q6843" s="26"/>
      <c r="R6843" s="75"/>
    </row>
    <row r="6844" spans="7:18" x14ac:dyDescent="0.25">
      <c r="G6844" s="13"/>
      <c r="H6844" s="13"/>
      <c r="I6844" s="13">
        <v>681.60000000007904</v>
      </c>
      <c r="J6844" s="74">
        <f t="shared" si="326"/>
        <v>28.400000000003292</v>
      </c>
      <c r="K6844" s="26" t="e">
        <f t="shared" si="328"/>
        <v>#REF!</v>
      </c>
      <c r="L6844" s="75" t="e">
        <f t="shared" si="327"/>
        <v>#REF!</v>
      </c>
      <c r="O6844" s="13"/>
      <c r="P6844" s="74"/>
      <c r="Q6844" s="26"/>
      <c r="R6844" s="75"/>
    </row>
    <row r="6845" spans="7:18" x14ac:dyDescent="0.25">
      <c r="G6845" s="13"/>
      <c r="H6845" s="13"/>
      <c r="I6845" s="13">
        <v>681.70000000007894</v>
      </c>
      <c r="J6845" s="74">
        <f t="shared" si="326"/>
        <v>28.404166666669955</v>
      </c>
      <c r="K6845" s="26" t="e">
        <f t="shared" si="328"/>
        <v>#REF!</v>
      </c>
      <c r="L6845" s="75" t="e">
        <f t="shared" si="327"/>
        <v>#REF!</v>
      </c>
      <c r="O6845" s="13"/>
      <c r="P6845" s="74"/>
      <c r="Q6845" s="26"/>
      <c r="R6845" s="75"/>
    </row>
    <row r="6846" spans="7:18" x14ac:dyDescent="0.25">
      <c r="G6846" s="13"/>
      <c r="H6846" s="13"/>
      <c r="I6846" s="13">
        <v>681.80000000007897</v>
      </c>
      <c r="J6846" s="74">
        <f t="shared" si="326"/>
        <v>28.408333333336625</v>
      </c>
      <c r="K6846" s="26" t="e">
        <f t="shared" si="328"/>
        <v>#REF!</v>
      </c>
      <c r="L6846" s="75" t="e">
        <f t="shared" si="327"/>
        <v>#REF!</v>
      </c>
      <c r="O6846" s="13"/>
      <c r="P6846" s="74"/>
      <c r="Q6846" s="26"/>
      <c r="R6846" s="75"/>
    </row>
    <row r="6847" spans="7:18" x14ac:dyDescent="0.25">
      <c r="G6847" s="13"/>
      <c r="H6847" s="13"/>
      <c r="I6847" s="13">
        <v>681.90000000007899</v>
      </c>
      <c r="J6847" s="74">
        <f t="shared" si="326"/>
        <v>28.412500000003291</v>
      </c>
      <c r="K6847" s="26" t="e">
        <f t="shared" si="328"/>
        <v>#REF!</v>
      </c>
      <c r="L6847" s="75" t="e">
        <f t="shared" si="327"/>
        <v>#REF!</v>
      </c>
      <c r="O6847" s="13"/>
      <c r="P6847" s="74"/>
      <c r="Q6847" s="26"/>
      <c r="R6847" s="75"/>
    </row>
    <row r="6848" spans="7:18" x14ac:dyDescent="0.25">
      <c r="G6848" s="13"/>
      <c r="H6848" s="13"/>
      <c r="I6848" s="13">
        <v>682.00000000007901</v>
      </c>
      <c r="J6848" s="74">
        <f t="shared" si="326"/>
        <v>28.416666666669958</v>
      </c>
      <c r="K6848" s="26" t="e">
        <f t="shared" si="328"/>
        <v>#REF!</v>
      </c>
      <c r="L6848" s="75" t="e">
        <f t="shared" si="327"/>
        <v>#REF!</v>
      </c>
      <c r="O6848" s="13"/>
      <c r="P6848" s="74"/>
      <c r="Q6848" s="26"/>
      <c r="R6848" s="75"/>
    </row>
    <row r="6849" spans="7:18" x14ac:dyDescent="0.25">
      <c r="G6849" s="13"/>
      <c r="H6849" s="13"/>
      <c r="I6849" s="13">
        <v>682.10000000007904</v>
      </c>
      <c r="J6849" s="74">
        <f t="shared" si="326"/>
        <v>28.420833333336628</v>
      </c>
      <c r="K6849" s="26" t="e">
        <f t="shared" si="328"/>
        <v>#REF!</v>
      </c>
      <c r="L6849" s="75" t="e">
        <f t="shared" si="327"/>
        <v>#REF!</v>
      </c>
      <c r="O6849" s="13"/>
      <c r="P6849" s="74"/>
      <c r="Q6849" s="26"/>
      <c r="R6849" s="75"/>
    </row>
    <row r="6850" spans="7:18" x14ac:dyDescent="0.25">
      <c r="G6850" s="13"/>
      <c r="H6850" s="13"/>
      <c r="I6850" s="13">
        <v>682.20000000007894</v>
      </c>
      <c r="J6850" s="74">
        <f t="shared" si="326"/>
        <v>28.425000000003291</v>
      </c>
      <c r="K6850" s="26" t="e">
        <f t="shared" si="328"/>
        <v>#REF!</v>
      </c>
      <c r="L6850" s="75" t="e">
        <f t="shared" si="327"/>
        <v>#REF!</v>
      </c>
      <c r="O6850" s="13"/>
      <c r="P6850" s="74"/>
      <c r="Q6850" s="26"/>
      <c r="R6850" s="75"/>
    </row>
    <row r="6851" spans="7:18" x14ac:dyDescent="0.25">
      <c r="G6851" s="13"/>
      <c r="H6851" s="13"/>
      <c r="I6851" s="13">
        <v>682.30000000007897</v>
      </c>
      <c r="J6851" s="74">
        <f t="shared" ref="J6851:J6914" si="329">I6851/24</f>
        <v>28.429166666669957</v>
      </c>
      <c r="K6851" s="26" t="e">
        <f t="shared" si="328"/>
        <v>#REF!</v>
      </c>
      <c r="L6851" s="75" t="e">
        <f t="shared" ref="L6851:L6914" si="330">K6851-K6850</f>
        <v>#REF!</v>
      </c>
      <c r="O6851" s="13"/>
      <c r="P6851" s="74"/>
      <c r="Q6851" s="26"/>
      <c r="R6851" s="75"/>
    </row>
    <row r="6852" spans="7:18" x14ac:dyDescent="0.25">
      <c r="G6852" s="13"/>
      <c r="H6852" s="13"/>
      <c r="I6852" s="13">
        <v>682.40000000007899</v>
      </c>
      <c r="J6852" s="74">
        <f t="shared" si="329"/>
        <v>28.433333333336623</v>
      </c>
      <c r="K6852" s="26" t="e">
        <f t="shared" si="328"/>
        <v>#REF!</v>
      </c>
      <c r="L6852" s="75" t="e">
        <f t="shared" si="330"/>
        <v>#REF!</v>
      </c>
      <c r="O6852" s="13"/>
      <c r="P6852" s="74"/>
      <c r="Q6852" s="26"/>
      <c r="R6852" s="75"/>
    </row>
    <row r="6853" spans="7:18" x14ac:dyDescent="0.25">
      <c r="G6853" s="13"/>
      <c r="H6853" s="13"/>
      <c r="I6853" s="13">
        <v>682.50000000007901</v>
      </c>
      <c r="J6853" s="74">
        <f t="shared" si="329"/>
        <v>28.437500000003293</v>
      </c>
      <c r="K6853" s="26" t="e">
        <f t="shared" si="328"/>
        <v>#REF!</v>
      </c>
      <c r="L6853" s="75" t="e">
        <f t="shared" si="330"/>
        <v>#REF!</v>
      </c>
      <c r="O6853" s="13"/>
      <c r="P6853" s="74"/>
      <c r="Q6853" s="26"/>
      <c r="R6853" s="75"/>
    </row>
    <row r="6854" spans="7:18" x14ac:dyDescent="0.25">
      <c r="G6854" s="13"/>
      <c r="H6854" s="13"/>
      <c r="I6854" s="13">
        <v>682.60000000007904</v>
      </c>
      <c r="J6854" s="74">
        <f t="shared" si="329"/>
        <v>28.44166666666996</v>
      </c>
      <c r="K6854" s="26" t="e">
        <f t="shared" si="328"/>
        <v>#REF!</v>
      </c>
      <c r="L6854" s="75" t="e">
        <f t="shared" si="330"/>
        <v>#REF!</v>
      </c>
      <c r="O6854" s="13"/>
      <c r="P6854" s="74"/>
      <c r="Q6854" s="26"/>
      <c r="R6854" s="75"/>
    </row>
    <row r="6855" spans="7:18" x14ac:dyDescent="0.25">
      <c r="G6855" s="13"/>
      <c r="H6855" s="13"/>
      <c r="I6855" s="13">
        <v>682.70000000007894</v>
      </c>
      <c r="J6855" s="74">
        <f t="shared" si="329"/>
        <v>28.445833333336623</v>
      </c>
      <c r="K6855" s="26" t="e">
        <f t="shared" si="328"/>
        <v>#REF!</v>
      </c>
      <c r="L6855" s="75" t="e">
        <f t="shared" si="330"/>
        <v>#REF!</v>
      </c>
      <c r="O6855" s="13"/>
      <c r="P6855" s="74"/>
      <c r="Q6855" s="26"/>
      <c r="R6855" s="75"/>
    </row>
    <row r="6856" spans="7:18" x14ac:dyDescent="0.25">
      <c r="G6856" s="13"/>
      <c r="H6856" s="13"/>
      <c r="I6856" s="13">
        <v>682.80000000007897</v>
      </c>
      <c r="J6856" s="74">
        <f t="shared" si="329"/>
        <v>28.450000000003289</v>
      </c>
      <c r="K6856" s="26" t="e">
        <f t="shared" si="328"/>
        <v>#REF!</v>
      </c>
      <c r="L6856" s="75" t="e">
        <f t="shared" si="330"/>
        <v>#REF!</v>
      </c>
      <c r="O6856" s="13"/>
      <c r="P6856" s="74"/>
      <c r="Q6856" s="26"/>
      <c r="R6856" s="75"/>
    </row>
    <row r="6857" spans="7:18" x14ac:dyDescent="0.25">
      <c r="G6857" s="13"/>
      <c r="H6857" s="13"/>
      <c r="I6857" s="13">
        <v>682.90000000007899</v>
      </c>
      <c r="J6857" s="74">
        <f t="shared" si="329"/>
        <v>28.454166666669959</v>
      </c>
      <c r="K6857" s="26" t="e">
        <f t="shared" si="328"/>
        <v>#REF!</v>
      </c>
      <c r="L6857" s="75" t="e">
        <f t="shared" si="330"/>
        <v>#REF!</v>
      </c>
      <c r="O6857" s="13"/>
      <c r="P6857" s="74"/>
      <c r="Q6857" s="26"/>
      <c r="R6857" s="75"/>
    </row>
    <row r="6858" spans="7:18" x14ac:dyDescent="0.25">
      <c r="G6858" s="13"/>
      <c r="H6858" s="13"/>
      <c r="I6858" s="13">
        <v>683.00000000007901</v>
      </c>
      <c r="J6858" s="74">
        <f t="shared" si="329"/>
        <v>28.458333333336626</v>
      </c>
      <c r="K6858" s="26" t="e">
        <f t="shared" si="328"/>
        <v>#REF!</v>
      </c>
      <c r="L6858" s="75" t="e">
        <f t="shared" si="330"/>
        <v>#REF!</v>
      </c>
      <c r="O6858" s="13"/>
      <c r="P6858" s="74"/>
      <c r="Q6858" s="26"/>
      <c r="R6858" s="75"/>
    </row>
    <row r="6859" spans="7:18" x14ac:dyDescent="0.25">
      <c r="G6859" s="13"/>
      <c r="H6859" s="13"/>
      <c r="I6859" s="13">
        <v>683.10000000007904</v>
      </c>
      <c r="J6859" s="74">
        <f t="shared" si="329"/>
        <v>28.462500000003292</v>
      </c>
      <c r="K6859" s="26" t="e">
        <f t="shared" si="328"/>
        <v>#REF!</v>
      </c>
      <c r="L6859" s="75" t="e">
        <f t="shared" si="330"/>
        <v>#REF!</v>
      </c>
      <c r="O6859" s="13"/>
      <c r="P6859" s="74"/>
      <c r="Q6859" s="26"/>
      <c r="R6859" s="75"/>
    </row>
    <row r="6860" spans="7:18" x14ac:dyDescent="0.25">
      <c r="G6860" s="13"/>
      <c r="H6860" s="13"/>
      <c r="I6860" s="13">
        <v>683.20000000007894</v>
      </c>
      <c r="J6860" s="74">
        <f t="shared" si="329"/>
        <v>28.466666666669955</v>
      </c>
      <c r="K6860" s="26" t="e">
        <f t="shared" si="328"/>
        <v>#REF!</v>
      </c>
      <c r="L6860" s="75" t="e">
        <f t="shared" si="330"/>
        <v>#REF!</v>
      </c>
      <c r="O6860" s="13"/>
      <c r="P6860" s="74"/>
      <c r="Q6860" s="26"/>
      <c r="R6860" s="75"/>
    </row>
    <row r="6861" spans="7:18" x14ac:dyDescent="0.25">
      <c r="G6861" s="13"/>
      <c r="H6861" s="13"/>
      <c r="I6861" s="13">
        <v>683.30000000007897</v>
      </c>
      <c r="J6861" s="74">
        <f t="shared" si="329"/>
        <v>28.470833333336625</v>
      </c>
      <c r="K6861" s="26" t="e">
        <f t="shared" si="328"/>
        <v>#REF!</v>
      </c>
      <c r="L6861" s="75" t="e">
        <f t="shared" si="330"/>
        <v>#REF!</v>
      </c>
      <c r="O6861" s="13"/>
      <c r="P6861" s="74"/>
      <c r="Q6861" s="26"/>
      <c r="R6861" s="75"/>
    </row>
    <row r="6862" spans="7:18" x14ac:dyDescent="0.25">
      <c r="G6862" s="13"/>
      <c r="H6862" s="13"/>
      <c r="I6862" s="13">
        <v>683.40000000007899</v>
      </c>
      <c r="J6862" s="74">
        <f t="shared" si="329"/>
        <v>28.475000000003291</v>
      </c>
      <c r="K6862" s="26" t="e">
        <f t="shared" si="328"/>
        <v>#REF!</v>
      </c>
      <c r="L6862" s="75" t="e">
        <f t="shared" si="330"/>
        <v>#REF!</v>
      </c>
      <c r="O6862" s="13"/>
      <c r="P6862" s="74"/>
      <c r="Q6862" s="26"/>
      <c r="R6862" s="75"/>
    </row>
    <row r="6863" spans="7:18" x14ac:dyDescent="0.25">
      <c r="G6863" s="13"/>
      <c r="H6863" s="13"/>
      <c r="I6863" s="13">
        <v>683.50000000007901</v>
      </c>
      <c r="J6863" s="74">
        <f t="shared" si="329"/>
        <v>28.479166666669958</v>
      </c>
      <c r="K6863" s="26" t="e">
        <f t="shared" si="328"/>
        <v>#REF!</v>
      </c>
      <c r="L6863" s="75" t="e">
        <f t="shared" si="330"/>
        <v>#REF!</v>
      </c>
      <c r="O6863" s="13"/>
      <c r="P6863" s="74"/>
      <c r="Q6863" s="26"/>
      <c r="R6863" s="75"/>
    </row>
    <row r="6864" spans="7:18" x14ac:dyDescent="0.25">
      <c r="G6864" s="13"/>
      <c r="H6864" s="13"/>
      <c r="I6864" s="13">
        <v>683.60000000007904</v>
      </c>
      <c r="J6864" s="74">
        <f t="shared" si="329"/>
        <v>28.483333333336628</v>
      </c>
      <c r="K6864" s="26" t="e">
        <f t="shared" si="328"/>
        <v>#REF!</v>
      </c>
      <c r="L6864" s="75" t="e">
        <f t="shared" si="330"/>
        <v>#REF!</v>
      </c>
      <c r="O6864" s="13"/>
      <c r="P6864" s="74"/>
      <c r="Q6864" s="26"/>
      <c r="R6864" s="75"/>
    </row>
    <row r="6865" spans="7:18" x14ac:dyDescent="0.25">
      <c r="G6865" s="13"/>
      <c r="H6865" s="13"/>
      <c r="I6865" s="13">
        <v>683.70000000007894</v>
      </c>
      <c r="J6865" s="74">
        <f t="shared" si="329"/>
        <v>28.487500000003291</v>
      </c>
      <c r="K6865" s="26" t="e">
        <f t="shared" si="328"/>
        <v>#REF!</v>
      </c>
      <c r="L6865" s="75" t="e">
        <f t="shared" si="330"/>
        <v>#REF!</v>
      </c>
      <c r="O6865" s="13"/>
      <c r="P6865" s="74"/>
      <c r="Q6865" s="26"/>
      <c r="R6865" s="75"/>
    </row>
    <row r="6866" spans="7:18" x14ac:dyDescent="0.25">
      <c r="G6866" s="13"/>
      <c r="H6866" s="13"/>
      <c r="I6866" s="13">
        <v>683.80000000007897</v>
      </c>
      <c r="J6866" s="74">
        <f t="shared" si="329"/>
        <v>28.491666666669957</v>
      </c>
      <c r="K6866" s="26" t="e">
        <f t="shared" si="328"/>
        <v>#REF!</v>
      </c>
      <c r="L6866" s="75" t="e">
        <f t="shared" si="330"/>
        <v>#REF!</v>
      </c>
      <c r="O6866" s="13"/>
      <c r="P6866" s="74"/>
      <c r="Q6866" s="26"/>
      <c r="R6866" s="75"/>
    </row>
    <row r="6867" spans="7:18" x14ac:dyDescent="0.25">
      <c r="G6867" s="13"/>
      <c r="H6867" s="13"/>
      <c r="I6867" s="13">
        <v>683.90000000007899</v>
      </c>
      <c r="J6867" s="74">
        <f t="shared" si="329"/>
        <v>28.495833333336623</v>
      </c>
      <c r="K6867" s="26" t="e">
        <f t="shared" si="328"/>
        <v>#REF!</v>
      </c>
      <c r="L6867" s="75" t="e">
        <f t="shared" si="330"/>
        <v>#REF!</v>
      </c>
      <c r="O6867" s="13"/>
      <c r="P6867" s="74"/>
      <c r="Q6867" s="26"/>
      <c r="R6867" s="75"/>
    </row>
    <row r="6868" spans="7:18" x14ac:dyDescent="0.25">
      <c r="G6868" s="13"/>
      <c r="H6868" s="13"/>
      <c r="I6868" s="13">
        <v>684.00000000007901</v>
      </c>
      <c r="J6868" s="74">
        <f t="shared" si="329"/>
        <v>28.500000000003293</v>
      </c>
      <c r="K6868" s="26" t="e">
        <f t="shared" si="328"/>
        <v>#REF!</v>
      </c>
      <c r="L6868" s="75" t="e">
        <f t="shared" si="330"/>
        <v>#REF!</v>
      </c>
      <c r="O6868" s="13"/>
      <c r="P6868" s="74"/>
      <c r="Q6868" s="26"/>
      <c r="R6868" s="75"/>
    </row>
    <row r="6869" spans="7:18" x14ac:dyDescent="0.25">
      <c r="G6869" s="13"/>
      <c r="H6869" s="13"/>
      <c r="I6869" s="13">
        <v>684.10000000007904</v>
      </c>
      <c r="J6869" s="74">
        <f t="shared" si="329"/>
        <v>28.50416666666996</v>
      </c>
      <c r="K6869" s="26" t="e">
        <f t="shared" si="328"/>
        <v>#REF!</v>
      </c>
      <c r="L6869" s="75" t="e">
        <f t="shared" si="330"/>
        <v>#REF!</v>
      </c>
      <c r="O6869" s="13"/>
      <c r="P6869" s="74"/>
      <c r="Q6869" s="26"/>
      <c r="R6869" s="75"/>
    </row>
    <row r="6870" spans="7:18" x14ac:dyDescent="0.25">
      <c r="G6870" s="13"/>
      <c r="H6870" s="13"/>
      <c r="I6870" s="13">
        <v>684.20000000007894</v>
      </c>
      <c r="J6870" s="74">
        <f t="shared" si="329"/>
        <v>28.508333333336623</v>
      </c>
      <c r="K6870" s="26" t="e">
        <f t="shared" si="328"/>
        <v>#REF!</v>
      </c>
      <c r="L6870" s="75" t="e">
        <f t="shared" si="330"/>
        <v>#REF!</v>
      </c>
      <c r="O6870" s="13"/>
      <c r="P6870" s="74"/>
      <c r="Q6870" s="26"/>
      <c r="R6870" s="75"/>
    </row>
    <row r="6871" spans="7:18" x14ac:dyDescent="0.25">
      <c r="G6871" s="13"/>
      <c r="H6871" s="13"/>
      <c r="I6871" s="13">
        <v>684.30000000007897</v>
      </c>
      <c r="J6871" s="74">
        <f t="shared" si="329"/>
        <v>28.512500000003289</v>
      </c>
      <c r="K6871" s="26" t="e">
        <f t="shared" si="328"/>
        <v>#REF!</v>
      </c>
      <c r="L6871" s="75" t="e">
        <f t="shared" si="330"/>
        <v>#REF!</v>
      </c>
      <c r="O6871" s="13"/>
      <c r="P6871" s="74"/>
      <c r="Q6871" s="26"/>
      <c r="R6871" s="75"/>
    </row>
    <row r="6872" spans="7:18" x14ac:dyDescent="0.25">
      <c r="G6872" s="13"/>
      <c r="H6872" s="13"/>
      <c r="I6872" s="13">
        <v>684.40000000007899</v>
      </c>
      <c r="J6872" s="74">
        <f t="shared" si="329"/>
        <v>28.516666666669959</v>
      </c>
      <c r="K6872" s="26" t="e">
        <f t="shared" si="328"/>
        <v>#REF!</v>
      </c>
      <c r="L6872" s="75" t="e">
        <f t="shared" si="330"/>
        <v>#REF!</v>
      </c>
      <c r="O6872" s="13"/>
      <c r="P6872" s="74"/>
      <c r="Q6872" s="26"/>
      <c r="R6872" s="75"/>
    </row>
    <row r="6873" spans="7:18" x14ac:dyDescent="0.25">
      <c r="G6873" s="13"/>
      <c r="H6873" s="13"/>
      <c r="I6873" s="13">
        <v>684.50000000007901</v>
      </c>
      <c r="J6873" s="74">
        <f t="shared" si="329"/>
        <v>28.520833333336626</v>
      </c>
      <c r="K6873" s="26" t="e">
        <f t="shared" si="328"/>
        <v>#REF!</v>
      </c>
      <c r="L6873" s="75" t="e">
        <f t="shared" si="330"/>
        <v>#REF!</v>
      </c>
      <c r="O6873" s="13"/>
      <c r="P6873" s="74"/>
      <c r="Q6873" s="26"/>
      <c r="R6873" s="75"/>
    </row>
    <row r="6874" spans="7:18" x14ac:dyDescent="0.25">
      <c r="G6874" s="13"/>
      <c r="H6874" s="13"/>
      <c r="I6874" s="13">
        <v>684.60000000007904</v>
      </c>
      <c r="J6874" s="74">
        <f t="shared" si="329"/>
        <v>28.525000000003292</v>
      </c>
      <c r="K6874" s="26" t="e">
        <f t="shared" si="328"/>
        <v>#REF!</v>
      </c>
      <c r="L6874" s="75" t="e">
        <f t="shared" si="330"/>
        <v>#REF!</v>
      </c>
      <c r="O6874" s="13"/>
      <c r="P6874" s="74"/>
      <c r="Q6874" s="26"/>
      <c r="R6874" s="75"/>
    </row>
    <row r="6875" spans="7:18" x14ac:dyDescent="0.25">
      <c r="G6875" s="13"/>
      <c r="H6875" s="13"/>
      <c r="I6875" s="13">
        <v>684.70000000007894</v>
      </c>
      <c r="J6875" s="74">
        <f t="shared" si="329"/>
        <v>28.529166666669955</v>
      </c>
      <c r="K6875" s="26" t="e">
        <f t="shared" si="328"/>
        <v>#REF!</v>
      </c>
      <c r="L6875" s="75" t="e">
        <f t="shared" si="330"/>
        <v>#REF!</v>
      </c>
      <c r="O6875" s="13"/>
      <c r="P6875" s="74"/>
      <c r="Q6875" s="26"/>
      <c r="R6875" s="75"/>
    </row>
    <row r="6876" spans="7:18" x14ac:dyDescent="0.25">
      <c r="G6876" s="13"/>
      <c r="H6876" s="13"/>
      <c r="I6876" s="13">
        <v>684.80000000007897</v>
      </c>
      <c r="J6876" s="74">
        <f t="shared" si="329"/>
        <v>28.533333333336625</v>
      </c>
      <c r="K6876" s="26" t="e">
        <f t="shared" ref="K6876:K6939" si="331">100%-EXP(-I6876/24*$B$10)</f>
        <v>#REF!</v>
      </c>
      <c r="L6876" s="75" t="e">
        <f t="shared" si="330"/>
        <v>#REF!</v>
      </c>
      <c r="O6876" s="13"/>
      <c r="P6876" s="74"/>
      <c r="Q6876" s="26"/>
      <c r="R6876" s="75"/>
    </row>
    <row r="6877" spans="7:18" x14ac:dyDescent="0.25">
      <c r="G6877" s="13"/>
      <c r="H6877" s="13"/>
      <c r="I6877" s="13">
        <v>684.90000000007899</v>
      </c>
      <c r="J6877" s="74">
        <f t="shared" si="329"/>
        <v>28.537500000003291</v>
      </c>
      <c r="K6877" s="26" t="e">
        <f t="shared" si="331"/>
        <v>#REF!</v>
      </c>
      <c r="L6877" s="75" t="e">
        <f t="shared" si="330"/>
        <v>#REF!</v>
      </c>
      <c r="O6877" s="13"/>
      <c r="P6877" s="74"/>
      <c r="Q6877" s="26"/>
      <c r="R6877" s="75"/>
    </row>
    <row r="6878" spans="7:18" x14ac:dyDescent="0.25">
      <c r="G6878" s="13"/>
      <c r="H6878" s="13"/>
      <c r="I6878" s="13">
        <v>685.00000000007901</v>
      </c>
      <c r="J6878" s="74">
        <f t="shared" si="329"/>
        <v>28.541666666669958</v>
      </c>
      <c r="K6878" s="26" t="e">
        <f t="shared" si="331"/>
        <v>#REF!</v>
      </c>
      <c r="L6878" s="75" t="e">
        <f t="shared" si="330"/>
        <v>#REF!</v>
      </c>
      <c r="O6878" s="13"/>
      <c r="P6878" s="74"/>
      <c r="Q6878" s="26"/>
      <c r="R6878" s="75"/>
    </row>
    <row r="6879" spans="7:18" x14ac:dyDescent="0.25">
      <c r="G6879" s="13"/>
      <c r="H6879" s="13"/>
      <c r="I6879" s="13">
        <v>685.10000000007904</v>
      </c>
      <c r="J6879" s="74">
        <f t="shared" si="329"/>
        <v>28.545833333336628</v>
      </c>
      <c r="K6879" s="26" t="e">
        <f t="shared" si="331"/>
        <v>#REF!</v>
      </c>
      <c r="L6879" s="75" t="e">
        <f t="shared" si="330"/>
        <v>#REF!</v>
      </c>
      <c r="O6879" s="13"/>
      <c r="P6879" s="74"/>
      <c r="Q6879" s="26"/>
      <c r="R6879" s="75"/>
    </row>
    <row r="6880" spans="7:18" x14ac:dyDescent="0.25">
      <c r="G6880" s="13"/>
      <c r="H6880" s="13"/>
      <c r="I6880" s="13">
        <v>685.20000000007894</v>
      </c>
      <c r="J6880" s="74">
        <f t="shared" si="329"/>
        <v>28.550000000003291</v>
      </c>
      <c r="K6880" s="26" t="e">
        <f t="shared" si="331"/>
        <v>#REF!</v>
      </c>
      <c r="L6880" s="75" t="e">
        <f t="shared" si="330"/>
        <v>#REF!</v>
      </c>
      <c r="O6880" s="13"/>
      <c r="P6880" s="74"/>
      <c r="Q6880" s="26"/>
      <c r="R6880" s="75"/>
    </row>
    <row r="6881" spans="7:18" x14ac:dyDescent="0.25">
      <c r="G6881" s="13"/>
      <c r="H6881" s="13"/>
      <c r="I6881" s="13">
        <v>685.30000000007897</v>
      </c>
      <c r="J6881" s="74">
        <f t="shared" si="329"/>
        <v>28.554166666669957</v>
      </c>
      <c r="K6881" s="26" t="e">
        <f t="shared" si="331"/>
        <v>#REF!</v>
      </c>
      <c r="L6881" s="75" t="e">
        <f t="shared" si="330"/>
        <v>#REF!</v>
      </c>
      <c r="O6881" s="13"/>
      <c r="P6881" s="74"/>
      <c r="Q6881" s="26"/>
      <c r="R6881" s="75"/>
    </row>
    <row r="6882" spans="7:18" x14ac:dyDescent="0.25">
      <c r="G6882" s="13"/>
      <c r="H6882" s="13"/>
      <c r="I6882" s="13">
        <v>685.40000000007899</v>
      </c>
      <c r="J6882" s="74">
        <f t="shared" si="329"/>
        <v>28.558333333336623</v>
      </c>
      <c r="K6882" s="26" t="e">
        <f t="shared" si="331"/>
        <v>#REF!</v>
      </c>
      <c r="L6882" s="75" t="e">
        <f t="shared" si="330"/>
        <v>#REF!</v>
      </c>
      <c r="O6882" s="13"/>
      <c r="P6882" s="74"/>
      <c r="Q6882" s="26"/>
      <c r="R6882" s="75"/>
    </row>
    <row r="6883" spans="7:18" x14ac:dyDescent="0.25">
      <c r="G6883" s="13"/>
      <c r="H6883" s="13"/>
      <c r="I6883" s="13">
        <v>685.50000000007901</v>
      </c>
      <c r="J6883" s="74">
        <f t="shared" si="329"/>
        <v>28.562500000003293</v>
      </c>
      <c r="K6883" s="26" t="e">
        <f t="shared" si="331"/>
        <v>#REF!</v>
      </c>
      <c r="L6883" s="75" t="e">
        <f t="shared" si="330"/>
        <v>#REF!</v>
      </c>
      <c r="O6883" s="13"/>
      <c r="P6883" s="74"/>
      <c r="Q6883" s="26"/>
      <c r="R6883" s="75"/>
    </row>
    <row r="6884" spans="7:18" x14ac:dyDescent="0.25">
      <c r="G6884" s="13"/>
      <c r="H6884" s="13"/>
      <c r="I6884" s="13">
        <v>685.60000000007994</v>
      </c>
      <c r="J6884" s="74">
        <f t="shared" si="329"/>
        <v>28.566666666669999</v>
      </c>
      <c r="K6884" s="26" t="e">
        <f t="shared" si="331"/>
        <v>#REF!</v>
      </c>
      <c r="L6884" s="75" t="e">
        <f t="shared" si="330"/>
        <v>#REF!</v>
      </c>
      <c r="O6884" s="13"/>
      <c r="P6884" s="74"/>
      <c r="Q6884" s="26"/>
      <c r="R6884" s="75"/>
    </row>
    <row r="6885" spans="7:18" x14ac:dyDescent="0.25">
      <c r="G6885" s="13"/>
      <c r="H6885" s="13"/>
      <c r="I6885" s="13">
        <v>685.70000000007997</v>
      </c>
      <c r="J6885" s="74">
        <f t="shared" si="329"/>
        <v>28.570833333336665</v>
      </c>
      <c r="K6885" s="26" t="e">
        <f t="shared" si="331"/>
        <v>#REF!</v>
      </c>
      <c r="L6885" s="75" t="e">
        <f t="shared" si="330"/>
        <v>#REF!</v>
      </c>
      <c r="O6885" s="13"/>
      <c r="P6885" s="74"/>
      <c r="Q6885" s="26"/>
      <c r="R6885" s="75"/>
    </row>
    <row r="6886" spans="7:18" x14ac:dyDescent="0.25">
      <c r="G6886" s="13"/>
      <c r="H6886" s="13"/>
      <c r="I6886" s="13">
        <v>685.80000000007999</v>
      </c>
      <c r="J6886" s="74">
        <f t="shared" si="329"/>
        <v>28.575000000003332</v>
      </c>
      <c r="K6886" s="26" t="e">
        <f t="shared" si="331"/>
        <v>#REF!</v>
      </c>
      <c r="L6886" s="75" t="e">
        <f t="shared" si="330"/>
        <v>#REF!</v>
      </c>
      <c r="O6886" s="13"/>
      <c r="P6886" s="74"/>
      <c r="Q6886" s="26"/>
      <c r="R6886" s="75"/>
    </row>
    <row r="6887" spans="7:18" x14ac:dyDescent="0.25">
      <c r="G6887" s="13"/>
      <c r="H6887" s="13"/>
      <c r="I6887" s="13">
        <v>685.90000000008001</v>
      </c>
      <c r="J6887" s="74">
        <f t="shared" si="329"/>
        <v>28.579166666670002</v>
      </c>
      <c r="K6887" s="26" t="e">
        <f t="shared" si="331"/>
        <v>#REF!</v>
      </c>
      <c r="L6887" s="75" t="e">
        <f t="shared" si="330"/>
        <v>#REF!</v>
      </c>
      <c r="O6887" s="13"/>
      <c r="P6887" s="74"/>
      <c r="Q6887" s="26"/>
      <c r="R6887" s="75"/>
    </row>
    <row r="6888" spans="7:18" x14ac:dyDescent="0.25">
      <c r="G6888" s="13"/>
      <c r="H6888" s="13"/>
      <c r="I6888" s="13">
        <v>686.00000000008004</v>
      </c>
      <c r="J6888" s="74">
        <f t="shared" si="329"/>
        <v>28.583333333336668</v>
      </c>
      <c r="K6888" s="26" t="e">
        <f t="shared" si="331"/>
        <v>#REF!</v>
      </c>
      <c r="L6888" s="75" t="e">
        <f t="shared" si="330"/>
        <v>#REF!</v>
      </c>
      <c r="O6888" s="13"/>
      <c r="P6888" s="74"/>
      <c r="Q6888" s="26"/>
      <c r="R6888" s="75"/>
    </row>
    <row r="6889" spans="7:18" x14ac:dyDescent="0.25">
      <c r="G6889" s="13"/>
      <c r="H6889" s="13"/>
      <c r="I6889" s="13">
        <v>686.10000000007994</v>
      </c>
      <c r="J6889" s="74">
        <f t="shared" si="329"/>
        <v>28.587500000003331</v>
      </c>
      <c r="K6889" s="26" t="e">
        <f t="shared" si="331"/>
        <v>#REF!</v>
      </c>
      <c r="L6889" s="75" t="e">
        <f t="shared" si="330"/>
        <v>#REF!</v>
      </c>
      <c r="O6889" s="13"/>
      <c r="P6889" s="74"/>
      <c r="Q6889" s="26"/>
      <c r="R6889" s="75"/>
    </row>
    <row r="6890" spans="7:18" x14ac:dyDescent="0.25">
      <c r="G6890" s="13"/>
      <c r="H6890" s="13"/>
      <c r="I6890" s="13">
        <v>686.20000000007997</v>
      </c>
      <c r="J6890" s="74">
        <f t="shared" si="329"/>
        <v>28.591666666669997</v>
      </c>
      <c r="K6890" s="26" t="e">
        <f t="shared" si="331"/>
        <v>#REF!</v>
      </c>
      <c r="L6890" s="75" t="e">
        <f t="shared" si="330"/>
        <v>#REF!</v>
      </c>
      <c r="O6890" s="13"/>
      <c r="P6890" s="74"/>
      <c r="Q6890" s="26"/>
      <c r="R6890" s="75"/>
    </row>
    <row r="6891" spans="7:18" x14ac:dyDescent="0.25">
      <c r="G6891" s="13"/>
      <c r="H6891" s="13"/>
      <c r="I6891" s="13">
        <v>686.30000000007999</v>
      </c>
      <c r="J6891" s="74">
        <f t="shared" si="329"/>
        <v>28.595833333336667</v>
      </c>
      <c r="K6891" s="26" t="e">
        <f t="shared" si="331"/>
        <v>#REF!</v>
      </c>
      <c r="L6891" s="75" t="e">
        <f t="shared" si="330"/>
        <v>#REF!</v>
      </c>
      <c r="O6891" s="13"/>
      <c r="P6891" s="74"/>
      <c r="Q6891" s="26"/>
      <c r="R6891" s="75"/>
    </row>
    <row r="6892" spans="7:18" x14ac:dyDescent="0.25">
      <c r="G6892" s="13"/>
      <c r="H6892" s="13"/>
      <c r="I6892" s="13">
        <v>686.40000000008001</v>
      </c>
      <c r="J6892" s="74">
        <f t="shared" si="329"/>
        <v>28.600000000003334</v>
      </c>
      <c r="K6892" s="26" t="e">
        <f t="shared" si="331"/>
        <v>#REF!</v>
      </c>
      <c r="L6892" s="75" t="e">
        <f t="shared" si="330"/>
        <v>#REF!</v>
      </c>
      <c r="O6892" s="13"/>
      <c r="P6892" s="74"/>
      <c r="Q6892" s="26"/>
      <c r="R6892" s="75"/>
    </row>
    <row r="6893" spans="7:18" x14ac:dyDescent="0.25">
      <c r="G6893" s="13"/>
      <c r="H6893" s="13"/>
      <c r="I6893" s="13">
        <v>686.50000000008004</v>
      </c>
      <c r="J6893" s="74">
        <f t="shared" si="329"/>
        <v>28.60416666667</v>
      </c>
      <c r="K6893" s="26" t="e">
        <f t="shared" si="331"/>
        <v>#REF!</v>
      </c>
      <c r="L6893" s="75" t="e">
        <f t="shared" si="330"/>
        <v>#REF!</v>
      </c>
      <c r="O6893" s="13"/>
      <c r="P6893" s="74"/>
      <c r="Q6893" s="26"/>
      <c r="R6893" s="75"/>
    </row>
    <row r="6894" spans="7:18" x14ac:dyDescent="0.25">
      <c r="G6894" s="13"/>
      <c r="H6894" s="13"/>
      <c r="I6894" s="13">
        <v>686.60000000007994</v>
      </c>
      <c r="J6894" s="74">
        <f t="shared" si="329"/>
        <v>28.608333333336663</v>
      </c>
      <c r="K6894" s="26" t="e">
        <f t="shared" si="331"/>
        <v>#REF!</v>
      </c>
      <c r="L6894" s="75" t="e">
        <f t="shared" si="330"/>
        <v>#REF!</v>
      </c>
      <c r="O6894" s="13"/>
      <c r="P6894" s="74"/>
      <c r="Q6894" s="26"/>
      <c r="R6894" s="75"/>
    </row>
    <row r="6895" spans="7:18" x14ac:dyDescent="0.25">
      <c r="G6895" s="13"/>
      <c r="H6895" s="13"/>
      <c r="I6895" s="13">
        <v>686.70000000007997</v>
      </c>
      <c r="J6895" s="74">
        <f t="shared" si="329"/>
        <v>28.612500000003333</v>
      </c>
      <c r="K6895" s="26" t="e">
        <f t="shared" si="331"/>
        <v>#REF!</v>
      </c>
      <c r="L6895" s="75" t="e">
        <f t="shared" si="330"/>
        <v>#REF!</v>
      </c>
      <c r="O6895" s="13"/>
      <c r="P6895" s="74"/>
      <c r="Q6895" s="26"/>
      <c r="R6895" s="75"/>
    </row>
    <row r="6896" spans="7:18" x14ac:dyDescent="0.25">
      <c r="G6896" s="13"/>
      <c r="H6896" s="13"/>
      <c r="I6896" s="13">
        <v>686.80000000007999</v>
      </c>
      <c r="J6896" s="74">
        <f t="shared" si="329"/>
        <v>28.61666666667</v>
      </c>
      <c r="K6896" s="26" t="e">
        <f t="shared" si="331"/>
        <v>#REF!</v>
      </c>
      <c r="L6896" s="75" t="e">
        <f t="shared" si="330"/>
        <v>#REF!</v>
      </c>
      <c r="O6896" s="13"/>
      <c r="P6896" s="74"/>
      <c r="Q6896" s="26"/>
      <c r="R6896" s="75"/>
    </row>
    <row r="6897" spans="7:18" x14ac:dyDescent="0.25">
      <c r="G6897" s="13"/>
      <c r="H6897" s="13"/>
      <c r="I6897" s="13">
        <v>686.90000000008001</v>
      </c>
      <c r="J6897" s="74">
        <f t="shared" si="329"/>
        <v>28.620833333336666</v>
      </c>
      <c r="K6897" s="26" t="e">
        <f t="shared" si="331"/>
        <v>#REF!</v>
      </c>
      <c r="L6897" s="75" t="e">
        <f t="shared" si="330"/>
        <v>#REF!</v>
      </c>
      <c r="O6897" s="13"/>
      <c r="P6897" s="74"/>
      <c r="Q6897" s="26"/>
      <c r="R6897" s="75"/>
    </row>
    <row r="6898" spans="7:18" x14ac:dyDescent="0.25">
      <c r="G6898" s="13"/>
      <c r="H6898" s="13"/>
      <c r="I6898" s="13">
        <v>687.00000000008004</v>
      </c>
      <c r="J6898" s="74">
        <f t="shared" si="329"/>
        <v>28.625000000003336</v>
      </c>
      <c r="K6898" s="26" t="e">
        <f t="shared" si="331"/>
        <v>#REF!</v>
      </c>
      <c r="L6898" s="75" t="e">
        <f t="shared" si="330"/>
        <v>#REF!</v>
      </c>
      <c r="O6898" s="13"/>
      <c r="P6898" s="74"/>
      <c r="Q6898" s="26"/>
      <c r="R6898" s="75"/>
    </row>
    <row r="6899" spans="7:18" x14ac:dyDescent="0.25">
      <c r="G6899" s="13"/>
      <c r="H6899" s="13"/>
      <c r="I6899" s="13">
        <v>687.10000000007994</v>
      </c>
      <c r="J6899" s="74">
        <f t="shared" si="329"/>
        <v>28.629166666669999</v>
      </c>
      <c r="K6899" s="26" t="e">
        <f t="shared" si="331"/>
        <v>#REF!</v>
      </c>
      <c r="L6899" s="75" t="e">
        <f t="shared" si="330"/>
        <v>#REF!</v>
      </c>
      <c r="O6899" s="13"/>
      <c r="P6899" s="74"/>
      <c r="Q6899" s="26"/>
      <c r="R6899" s="75"/>
    </row>
    <row r="6900" spans="7:18" x14ac:dyDescent="0.25">
      <c r="G6900" s="13"/>
      <c r="H6900" s="13"/>
      <c r="I6900" s="13">
        <v>687.20000000007997</v>
      </c>
      <c r="J6900" s="74">
        <f t="shared" si="329"/>
        <v>28.633333333336665</v>
      </c>
      <c r="K6900" s="26" t="e">
        <f t="shared" si="331"/>
        <v>#REF!</v>
      </c>
      <c r="L6900" s="75" t="e">
        <f t="shared" si="330"/>
        <v>#REF!</v>
      </c>
      <c r="O6900" s="13"/>
      <c r="P6900" s="74"/>
      <c r="Q6900" s="26"/>
      <c r="R6900" s="75"/>
    </row>
    <row r="6901" spans="7:18" x14ac:dyDescent="0.25">
      <c r="G6901" s="13"/>
      <c r="H6901" s="13"/>
      <c r="I6901" s="13">
        <v>687.30000000007999</v>
      </c>
      <c r="J6901" s="74">
        <f t="shared" si="329"/>
        <v>28.637500000003332</v>
      </c>
      <c r="K6901" s="26" t="e">
        <f t="shared" si="331"/>
        <v>#REF!</v>
      </c>
      <c r="L6901" s="75" t="e">
        <f t="shared" si="330"/>
        <v>#REF!</v>
      </c>
      <c r="O6901" s="13"/>
      <c r="P6901" s="74"/>
      <c r="Q6901" s="26"/>
      <c r="R6901" s="75"/>
    </row>
    <row r="6902" spans="7:18" x14ac:dyDescent="0.25">
      <c r="G6902" s="13"/>
      <c r="H6902" s="13"/>
      <c r="I6902" s="13">
        <v>687.40000000008001</v>
      </c>
      <c r="J6902" s="74">
        <f t="shared" si="329"/>
        <v>28.641666666670002</v>
      </c>
      <c r="K6902" s="26" t="e">
        <f t="shared" si="331"/>
        <v>#REF!</v>
      </c>
      <c r="L6902" s="75" t="e">
        <f t="shared" si="330"/>
        <v>#REF!</v>
      </c>
      <c r="O6902" s="13"/>
      <c r="P6902" s="74"/>
      <c r="Q6902" s="26"/>
      <c r="R6902" s="75"/>
    </row>
    <row r="6903" spans="7:18" x14ac:dyDescent="0.25">
      <c r="G6903" s="13"/>
      <c r="H6903" s="13"/>
      <c r="I6903" s="13">
        <v>687.50000000008004</v>
      </c>
      <c r="J6903" s="74">
        <f t="shared" si="329"/>
        <v>28.645833333336668</v>
      </c>
      <c r="K6903" s="26" t="e">
        <f t="shared" si="331"/>
        <v>#REF!</v>
      </c>
      <c r="L6903" s="75" t="e">
        <f t="shared" si="330"/>
        <v>#REF!</v>
      </c>
      <c r="O6903" s="13"/>
      <c r="P6903" s="74"/>
      <c r="Q6903" s="26"/>
      <c r="R6903" s="75"/>
    </row>
    <row r="6904" spans="7:18" x14ac:dyDescent="0.25">
      <c r="G6904" s="13"/>
      <c r="H6904" s="13"/>
      <c r="I6904" s="13">
        <v>687.60000000007994</v>
      </c>
      <c r="J6904" s="74">
        <f t="shared" si="329"/>
        <v>28.650000000003331</v>
      </c>
      <c r="K6904" s="26" t="e">
        <f t="shared" si="331"/>
        <v>#REF!</v>
      </c>
      <c r="L6904" s="75" t="e">
        <f t="shared" si="330"/>
        <v>#REF!</v>
      </c>
      <c r="O6904" s="13"/>
      <c r="P6904" s="74"/>
      <c r="Q6904" s="26"/>
      <c r="R6904" s="75"/>
    </row>
    <row r="6905" spans="7:18" x14ac:dyDescent="0.25">
      <c r="G6905" s="13"/>
      <c r="H6905" s="13"/>
      <c r="I6905" s="13">
        <v>687.70000000007997</v>
      </c>
      <c r="J6905" s="74">
        <f t="shared" si="329"/>
        <v>28.654166666669997</v>
      </c>
      <c r="K6905" s="26" t="e">
        <f t="shared" si="331"/>
        <v>#REF!</v>
      </c>
      <c r="L6905" s="75" t="e">
        <f t="shared" si="330"/>
        <v>#REF!</v>
      </c>
      <c r="O6905" s="13"/>
      <c r="P6905" s="74"/>
      <c r="Q6905" s="26"/>
      <c r="R6905" s="75"/>
    </row>
    <row r="6906" spans="7:18" x14ac:dyDescent="0.25">
      <c r="G6906" s="13"/>
      <c r="H6906" s="13"/>
      <c r="I6906" s="13">
        <v>687.80000000007999</v>
      </c>
      <c r="J6906" s="74">
        <f t="shared" si="329"/>
        <v>28.658333333336667</v>
      </c>
      <c r="K6906" s="26" t="e">
        <f t="shared" si="331"/>
        <v>#REF!</v>
      </c>
      <c r="L6906" s="75" t="e">
        <f t="shared" si="330"/>
        <v>#REF!</v>
      </c>
      <c r="O6906" s="13"/>
      <c r="P6906" s="74"/>
      <c r="Q6906" s="26"/>
      <c r="R6906" s="75"/>
    </row>
    <row r="6907" spans="7:18" x14ac:dyDescent="0.25">
      <c r="G6907" s="13"/>
      <c r="H6907" s="13"/>
      <c r="I6907" s="13">
        <v>687.90000000008001</v>
      </c>
      <c r="J6907" s="74">
        <f t="shared" si="329"/>
        <v>28.662500000003334</v>
      </c>
      <c r="K6907" s="26" t="e">
        <f t="shared" si="331"/>
        <v>#REF!</v>
      </c>
      <c r="L6907" s="75" t="e">
        <f t="shared" si="330"/>
        <v>#REF!</v>
      </c>
      <c r="O6907" s="13"/>
      <c r="P6907" s="74"/>
      <c r="Q6907" s="26"/>
      <c r="R6907" s="75"/>
    </row>
    <row r="6908" spans="7:18" x14ac:dyDescent="0.25">
      <c r="G6908" s="13"/>
      <c r="H6908" s="13"/>
      <c r="I6908" s="13">
        <v>688.00000000008004</v>
      </c>
      <c r="J6908" s="74">
        <f t="shared" si="329"/>
        <v>28.66666666667</v>
      </c>
      <c r="K6908" s="26" t="e">
        <f t="shared" si="331"/>
        <v>#REF!</v>
      </c>
      <c r="L6908" s="75" t="e">
        <f t="shared" si="330"/>
        <v>#REF!</v>
      </c>
      <c r="O6908" s="13"/>
      <c r="P6908" s="74"/>
      <c r="Q6908" s="26"/>
      <c r="R6908" s="75"/>
    </row>
    <row r="6909" spans="7:18" x14ac:dyDescent="0.25">
      <c r="G6909" s="13"/>
      <c r="H6909" s="13"/>
      <c r="I6909" s="13">
        <v>688.10000000007994</v>
      </c>
      <c r="J6909" s="74">
        <f t="shared" si="329"/>
        <v>28.670833333336663</v>
      </c>
      <c r="K6909" s="26" t="e">
        <f t="shared" si="331"/>
        <v>#REF!</v>
      </c>
      <c r="L6909" s="75" t="e">
        <f t="shared" si="330"/>
        <v>#REF!</v>
      </c>
      <c r="O6909" s="13"/>
      <c r="P6909" s="74"/>
      <c r="Q6909" s="26"/>
      <c r="R6909" s="75"/>
    </row>
    <row r="6910" spans="7:18" x14ac:dyDescent="0.25">
      <c r="G6910" s="13"/>
      <c r="H6910" s="13"/>
      <c r="I6910" s="13">
        <v>688.20000000007997</v>
      </c>
      <c r="J6910" s="74">
        <f t="shared" si="329"/>
        <v>28.675000000003333</v>
      </c>
      <c r="K6910" s="26" t="e">
        <f t="shared" si="331"/>
        <v>#REF!</v>
      </c>
      <c r="L6910" s="75" t="e">
        <f t="shared" si="330"/>
        <v>#REF!</v>
      </c>
      <c r="O6910" s="13"/>
      <c r="P6910" s="74"/>
      <c r="Q6910" s="26"/>
      <c r="R6910" s="75"/>
    </row>
    <row r="6911" spans="7:18" x14ac:dyDescent="0.25">
      <c r="G6911" s="13"/>
      <c r="H6911" s="13"/>
      <c r="I6911" s="13">
        <v>688.30000000007999</v>
      </c>
      <c r="J6911" s="74">
        <f t="shared" si="329"/>
        <v>28.67916666667</v>
      </c>
      <c r="K6911" s="26" t="e">
        <f t="shared" si="331"/>
        <v>#REF!</v>
      </c>
      <c r="L6911" s="75" t="e">
        <f t="shared" si="330"/>
        <v>#REF!</v>
      </c>
      <c r="O6911" s="13"/>
      <c r="P6911" s="74"/>
      <c r="Q6911" s="26"/>
      <c r="R6911" s="75"/>
    </row>
    <row r="6912" spans="7:18" x14ac:dyDescent="0.25">
      <c r="G6912" s="13"/>
      <c r="H6912" s="13"/>
      <c r="I6912" s="13">
        <v>688.40000000008001</v>
      </c>
      <c r="J6912" s="74">
        <f t="shared" si="329"/>
        <v>28.683333333336666</v>
      </c>
      <c r="K6912" s="26" t="e">
        <f t="shared" si="331"/>
        <v>#REF!</v>
      </c>
      <c r="L6912" s="75" t="e">
        <f t="shared" si="330"/>
        <v>#REF!</v>
      </c>
      <c r="O6912" s="13"/>
      <c r="P6912" s="74"/>
      <c r="Q6912" s="26"/>
      <c r="R6912" s="75"/>
    </row>
    <row r="6913" spans="7:18" x14ac:dyDescent="0.25">
      <c r="G6913" s="13"/>
      <c r="H6913" s="13"/>
      <c r="I6913" s="13">
        <v>688.50000000008004</v>
      </c>
      <c r="J6913" s="74">
        <f t="shared" si="329"/>
        <v>28.687500000003336</v>
      </c>
      <c r="K6913" s="26" t="e">
        <f t="shared" si="331"/>
        <v>#REF!</v>
      </c>
      <c r="L6913" s="75" t="e">
        <f t="shared" si="330"/>
        <v>#REF!</v>
      </c>
      <c r="O6913" s="13"/>
      <c r="P6913" s="74"/>
      <c r="Q6913" s="26"/>
      <c r="R6913" s="75"/>
    </row>
    <row r="6914" spans="7:18" x14ac:dyDescent="0.25">
      <c r="G6914" s="13"/>
      <c r="H6914" s="13"/>
      <c r="I6914" s="13">
        <v>688.60000000007994</v>
      </c>
      <c r="J6914" s="74">
        <f t="shared" si="329"/>
        <v>28.691666666669999</v>
      </c>
      <c r="K6914" s="26" t="e">
        <f t="shared" si="331"/>
        <v>#REF!</v>
      </c>
      <c r="L6914" s="75" t="e">
        <f t="shared" si="330"/>
        <v>#REF!</v>
      </c>
      <c r="O6914" s="13"/>
      <c r="P6914" s="74"/>
      <c r="Q6914" s="26"/>
      <c r="R6914" s="75"/>
    </row>
    <row r="6915" spans="7:18" x14ac:dyDescent="0.25">
      <c r="G6915" s="13"/>
      <c r="H6915" s="13"/>
      <c r="I6915" s="13">
        <v>688.70000000007997</v>
      </c>
      <c r="J6915" s="74">
        <f t="shared" ref="J6915:J6978" si="332">I6915/24</f>
        <v>28.695833333336665</v>
      </c>
      <c r="K6915" s="26" t="e">
        <f t="shared" si="331"/>
        <v>#REF!</v>
      </c>
      <c r="L6915" s="75" t="e">
        <f t="shared" ref="L6915:L6978" si="333">K6915-K6914</f>
        <v>#REF!</v>
      </c>
      <c r="O6915" s="13"/>
      <c r="P6915" s="74"/>
      <c r="Q6915" s="26"/>
      <c r="R6915" s="75"/>
    </row>
    <row r="6916" spans="7:18" x14ac:dyDescent="0.25">
      <c r="G6916" s="13"/>
      <c r="H6916" s="13"/>
      <c r="I6916" s="13">
        <v>688.80000000007999</v>
      </c>
      <c r="J6916" s="74">
        <f t="shared" si="332"/>
        <v>28.700000000003332</v>
      </c>
      <c r="K6916" s="26" t="e">
        <f t="shared" si="331"/>
        <v>#REF!</v>
      </c>
      <c r="L6916" s="75" t="e">
        <f t="shared" si="333"/>
        <v>#REF!</v>
      </c>
      <c r="O6916" s="13"/>
      <c r="P6916" s="74"/>
      <c r="Q6916" s="26"/>
      <c r="R6916" s="75"/>
    </row>
    <row r="6917" spans="7:18" x14ac:dyDescent="0.25">
      <c r="G6917" s="13"/>
      <c r="H6917" s="13"/>
      <c r="I6917" s="13">
        <v>688.90000000008001</v>
      </c>
      <c r="J6917" s="74">
        <f t="shared" si="332"/>
        <v>28.704166666670002</v>
      </c>
      <c r="K6917" s="26" t="e">
        <f t="shared" si="331"/>
        <v>#REF!</v>
      </c>
      <c r="L6917" s="75" t="e">
        <f t="shared" si="333"/>
        <v>#REF!</v>
      </c>
      <c r="O6917" s="13"/>
      <c r="P6917" s="74"/>
      <c r="Q6917" s="26"/>
      <c r="R6917" s="75"/>
    </row>
    <row r="6918" spans="7:18" x14ac:dyDescent="0.25">
      <c r="G6918" s="13"/>
      <c r="H6918" s="13"/>
      <c r="I6918" s="13">
        <v>689.00000000008004</v>
      </c>
      <c r="J6918" s="74">
        <f t="shared" si="332"/>
        <v>28.708333333336668</v>
      </c>
      <c r="K6918" s="26" t="e">
        <f t="shared" si="331"/>
        <v>#REF!</v>
      </c>
      <c r="L6918" s="75" t="e">
        <f t="shared" si="333"/>
        <v>#REF!</v>
      </c>
      <c r="O6918" s="13"/>
      <c r="P6918" s="74"/>
      <c r="Q6918" s="26"/>
      <c r="R6918" s="75"/>
    </row>
    <row r="6919" spans="7:18" x14ac:dyDescent="0.25">
      <c r="G6919" s="13"/>
      <c r="H6919" s="13"/>
      <c r="I6919" s="13">
        <v>689.10000000007994</v>
      </c>
      <c r="J6919" s="74">
        <f t="shared" si="332"/>
        <v>28.712500000003331</v>
      </c>
      <c r="K6919" s="26" t="e">
        <f t="shared" si="331"/>
        <v>#REF!</v>
      </c>
      <c r="L6919" s="75" t="e">
        <f t="shared" si="333"/>
        <v>#REF!</v>
      </c>
      <c r="O6919" s="13"/>
      <c r="P6919" s="74"/>
      <c r="Q6919" s="26"/>
      <c r="R6919" s="75"/>
    </row>
    <row r="6920" spans="7:18" x14ac:dyDescent="0.25">
      <c r="G6920" s="13"/>
      <c r="H6920" s="13"/>
      <c r="I6920" s="13">
        <v>689.20000000007997</v>
      </c>
      <c r="J6920" s="74">
        <f t="shared" si="332"/>
        <v>28.716666666669997</v>
      </c>
      <c r="K6920" s="26" t="e">
        <f t="shared" si="331"/>
        <v>#REF!</v>
      </c>
      <c r="L6920" s="75" t="e">
        <f t="shared" si="333"/>
        <v>#REF!</v>
      </c>
      <c r="O6920" s="13"/>
      <c r="P6920" s="74"/>
      <c r="Q6920" s="26"/>
      <c r="R6920" s="75"/>
    </row>
    <row r="6921" spans="7:18" x14ac:dyDescent="0.25">
      <c r="G6921" s="13"/>
      <c r="H6921" s="13"/>
      <c r="I6921" s="13">
        <v>689.30000000007999</v>
      </c>
      <c r="J6921" s="74">
        <f t="shared" si="332"/>
        <v>28.720833333336667</v>
      </c>
      <c r="K6921" s="26" t="e">
        <f t="shared" si="331"/>
        <v>#REF!</v>
      </c>
      <c r="L6921" s="75" t="e">
        <f t="shared" si="333"/>
        <v>#REF!</v>
      </c>
      <c r="O6921" s="13"/>
      <c r="P6921" s="74"/>
      <c r="Q6921" s="26"/>
      <c r="R6921" s="75"/>
    </row>
    <row r="6922" spans="7:18" x14ac:dyDescent="0.25">
      <c r="G6922" s="13"/>
      <c r="H6922" s="13"/>
      <c r="I6922" s="13">
        <v>689.40000000008001</v>
      </c>
      <c r="J6922" s="74">
        <f t="shared" si="332"/>
        <v>28.725000000003334</v>
      </c>
      <c r="K6922" s="26" t="e">
        <f t="shared" si="331"/>
        <v>#REF!</v>
      </c>
      <c r="L6922" s="75" t="e">
        <f t="shared" si="333"/>
        <v>#REF!</v>
      </c>
      <c r="O6922" s="13"/>
      <c r="P6922" s="74"/>
      <c r="Q6922" s="26"/>
      <c r="R6922" s="75"/>
    </row>
    <row r="6923" spans="7:18" x14ac:dyDescent="0.25">
      <c r="G6923" s="13"/>
      <c r="H6923" s="13"/>
      <c r="I6923" s="13">
        <v>689.50000000008004</v>
      </c>
      <c r="J6923" s="74">
        <f t="shared" si="332"/>
        <v>28.72916666667</v>
      </c>
      <c r="K6923" s="26" t="e">
        <f t="shared" si="331"/>
        <v>#REF!</v>
      </c>
      <c r="L6923" s="75" t="e">
        <f t="shared" si="333"/>
        <v>#REF!</v>
      </c>
      <c r="O6923" s="13"/>
      <c r="P6923" s="74"/>
      <c r="Q6923" s="26"/>
      <c r="R6923" s="75"/>
    </row>
    <row r="6924" spans="7:18" x14ac:dyDescent="0.25">
      <c r="G6924" s="13"/>
      <c r="H6924" s="13"/>
      <c r="I6924" s="13">
        <v>689.60000000007994</v>
      </c>
      <c r="J6924" s="74">
        <f t="shared" si="332"/>
        <v>28.733333333336663</v>
      </c>
      <c r="K6924" s="26" t="e">
        <f t="shared" si="331"/>
        <v>#REF!</v>
      </c>
      <c r="L6924" s="75" t="e">
        <f t="shared" si="333"/>
        <v>#REF!</v>
      </c>
      <c r="O6924" s="13"/>
      <c r="P6924" s="74"/>
      <c r="Q6924" s="26"/>
      <c r="R6924" s="75"/>
    </row>
    <row r="6925" spans="7:18" x14ac:dyDescent="0.25">
      <c r="G6925" s="13"/>
      <c r="H6925" s="13"/>
      <c r="I6925" s="13">
        <v>689.70000000007997</v>
      </c>
      <c r="J6925" s="74">
        <f t="shared" si="332"/>
        <v>28.737500000003333</v>
      </c>
      <c r="K6925" s="26" t="e">
        <f t="shared" si="331"/>
        <v>#REF!</v>
      </c>
      <c r="L6925" s="75" t="e">
        <f t="shared" si="333"/>
        <v>#REF!</v>
      </c>
      <c r="O6925" s="13"/>
      <c r="P6925" s="74"/>
      <c r="Q6925" s="26"/>
      <c r="R6925" s="75"/>
    </row>
    <row r="6926" spans="7:18" x14ac:dyDescent="0.25">
      <c r="G6926" s="13"/>
      <c r="H6926" s="13"/>
      <c r="I6926" s="13">
        <v>689.80000000007999</v>
      </c>
      <c r="J6926" s="74">
        <f t="shared" si="332"/>
        <v>28.74166666667</v>
      </c>
      <c r="K6926" s="26" t="e">
        <f t="shared" si="331"/>
        <v>#REF!</v>
      </c>
      <c r="L6926" s="75" t="e">
        <f t="shared" si="333"/>
        <v>#REF!</v>
      </c>
      <c r="O6926" s="13"/>
      <c r="P6926" s="74"/>
      <c r="Q6926" s="26"/>
      <c r="R6926" s="75"/>
    </row>
    <row r="6927" spans="7:18" x14ac:dyDescent="0.25">
      <c r="G6927" s="13"/>
      <c r="H6927" s="13"/>
      <c r="I6927" s="13">
        <v>689.90000000008001</v>
      </c>
      <c r="J6927" s="74">
        <f t="shared" si="332"/>
        <v>28.745833333336666</v>
      </c>
      <c r="K6927" s="26" t="e">
        <f t="shared" si="331"/>
        <v>#REF!</v>
      </c>
      <c r="L6927" s="75" t="e">
        <f t="shared" si="333"/>
        <v>#REF!</v>
      </c>
      <c r="O6927" s="13"/>
      <c r="P6927" s="74"/>
      <c r="Q6927" s="26"/>
      <c r="R6927" s="75"/>
    </row>
    <row r="6928" spans="7:18" x14ac:dyDescent="0.25">
      <c r="G6928" s="13"/>
      <c r="H6928" s="13"/>
      <c r="I6928" s="13">
        <v>690.00000000008095</v>
      </c>
      <c r="J6928" s="74">
        <f t="shared" si="332"/>
        <v>28.750000000003372</v>
      </c>
      <c r="K6928" s="26" t="e">
        <f t="shared" si="331"/>
        <v>#REF!</v>
      </c>
      <c r="L6928" s="75" t="e">
        <f t="shared" si="333"/>
        <v>#REF!</v>
      </c>
      <c r="O6928" s="13"/>
      <c r="P6928" s="74"/>
      <c r="Q6928" s="26"/>
      <c r="R6928" s="75"/>
    </row>
    <row r="6929" spans="7:18" x14ac:dyDescent="0.25">
      <c r="G6929" s="13"/>
      <c r="H6929" s="13"/>
      <c r="I6929" s="13">
        <v>690.10000000008097</v>
      </c>
      <c r="J6929" s="74">
        <f t="shared" si="332"/>
        <v>28.754166666670042</v>
      </c>
      <c r="K6929" s="26" t="e">
        <f t="shared" si="331"/>
        <v>#REF!</v>
      </c>
      <c r="L6929" s="75" t="e">
        <f t="shared" si="333"/>
        <v>#REF!</v>
      </c>
      <c r="O6929" s="13"/>
      <c r="P6929" s="74"/>
      <c r="Q6929" s="26"/>
      <c r="R6929" s="75"/>
    </row>
    <row r="6930" spans="7:18" x14ac:dyDescent="0.25">
      <c r="G6930" s="13"/>
      <c r="H6930" s="13"/>
      <c r="I6930" s="13">
        <v>690.20000000008099</v>
      </c>
      <c r="J6930" s="74">
        <f t="shared" si="332"/>
        <v>28.758333333336708</v>
      </c>
      <c r="K6930" s="26" t="e">
        <f t="shared" si="331"/>
        <v>#REF!</v>
      </c>
      <c r="L6930" s="75" t="e">
        <f t="shared" si="333"/>
        <v>#REF!</v>
      </c>
      <c r="O6930" s="13"/>
      <c r="P6930" s="74"/>
      <c r="Q6930" s="26"/>
      <c r="R6930" s="75"/>
    </row>
    <row r="6931" spans="7:18" x14ac:dyDescent="0.25">
      <c r="G6931" s="13"/>
      <c r="H6931" s="13"/>
      <c r="I6931" s="13">
        <v>690.30000000008101</v>
      </c>
      <c r="J6931" s="74">
        <f t="shared" si="332"/>
        <v>28.762500000003374</v>
      </c>
      <c r="K6931" s="26" t="e">
        <f t="shared" si="331"/>
        <v>#REF!</v>
      </c>
      <c r="L6931" s="75" t="e">
        <f t="shared" si="333"/>
        <v>#REF!</v>
      </c>
      <c r="O6931" s="13"/>
      <c r="P6931" s="74"/>
      <c r="Q6931" s="26"/>
      <c r="R6931" s="75"/>
    </row>
    <row r="6932" spans="7:18" x14ac:dyDescent="0.25">
      <c r="G6932" s="13"/>
      <c r="H6932" s="13"/>
      <c r="I6932" s="13">
        <v>690.40000000008104</v>
      </c>
      <c r="J6932" s="74">
        <f t="shared" si="332"/>
        <v>28.766666666670044</v>
      </c>
      <c r="K6932" s="26" t="e">
        <f t="shared" si="331"/>
        <v>#REF!</v>
      </c>
      <c r="L6932" s="75" t="e">
        <f t="shared" si="333"/>
        <v>#REF!</v>
      </c>
      <c r="O6932" s="13"/>
      <c r="P6932" s="74"/>
      <c r="Q6932" s="26"/>
      <c r="R6932" s="75"/>
    </row>
    <row r="6933" spans="7:18" x14ac:dyDescent="0.25">
      <c r="G6933" s="13"/>
      <c r="H6933" s="13"/>
      <c r="I6933" s="13">
        <v>690.50000000008095</v>
      </c>
      <c r="J6933" s="74">
        <f t="shared" si="332"/>
        <v>28.770833333336707</v>
      </c>
      <c r="K6933" s="26" t="e">
        <f t="shared" si="331"/>
        <v>#REF!</v>
      </c>
      <c r="L6933" s="75" t="e">
        <f t="shared" si="333"/>
        <v>#REF!</v>
      </c>
      <c r="O6933" s="13"/>
      <c r="P6933" s="74"/>
      <c r="Q6933" s="26"/>
      <c r="R6933" s="75"/>
    </row>
    <row r="6934" spans="7:18" x14ac:dyDescent="0.25">
      <c r="G6934" s="13"/>
      <c r="H6934" s="13"/>
      <c r="I6934" s="13">
        <v>690.60000000008097</v>
      </c>
      <c r="J6934" s="74">
        <f t="shared" si="332"/>
        <v>28.775000000003374</v>
      </c>
      <c r="K6934" s="26" t="e">
        <f t="shared" si="331"/>
        <v>#REF!</v>
      </c>
      <c r="L6934" s="75" t="e">
        <f t="shared" si="333"/>
        <v>#REF!</v>
      </c>
      <c r="O6934" s="13"/>
      <c r="P6934" s="74"/>
      <c r="Q6934" s="26"/>
      <c r="R6934" s="75"/>
    </row>
    <row r="6935" spans="7:18" x14ac:dyDescent="0.25">
      <c r="G6935" s="13"/>
      <c r="H6935" s="13"/>
      <c r="I6935" s="13">
        <v>690.70000000008099</v>
      </c>
      <c r="J6935" s="74">
        <f t="shared" si="332"/>
        <v>28.77916666667004</v>
      </c>
      <c r="K6935" s="26" t="e">
        <f t="shared" si="331"/>
        <v>#REF!</v>
      </c>
      <c r="L6935" s="75" t="e">
        <f t="shared" si="333"/>
        <v>#REF!</v>
      </c>
      <c r="O6935" s="13"/>
      <c r="P6935" s="74"/>
      <c r="Q6935" s="26"/>
      <c r="R6935" s="75"/>
    </row>
    <row r="6936" spans="7:18" x14ac:dyDescent="0.25">
      <c r="G6936" s="13"/>
      <c r="H6936" s="13"/>
      <c r="I6936" s="13">
        <v>690.80000000008101</v>
      </c>
      <c r="J6936" s="74">
        <f t="shared" si="332"/>
        <v>28.78333333333671</v>
      </c>
      <c r="K6936" s="26" t="e">
        <f t="shared" si="331"/>
        <v>#REF!</v>
      </c>
      <c r="L6936" s="75" t="e">
        <f t="shared" si="333"/>
        <v>#REF!</v>
      </c>
      <c r="O6936" s="13"/>
      <c r="P6936" s="74"/>
      <c r="Q6936" s="26"/>
      <c r="R6936" s="75"/>
    </row>
    <row r="6937" spans="7:18" x14ac:dyDescent="0.25">
      <c r="G6937" s="13"/>
      <c r="H6937" s="13"/>
      <c r="I6937" s="13">
        <v>690.90000000008104</v>
      </c>
      <c r="J6937" s="74">
        <f t="shared" si="332"/>
        <v>28.787500000003376</v>
      </c>
      <c r="K6937" s="26" t="e">
        <f t="shared" si="331"/>
        <v>#REF!</v>
      </c>
      <c r="L6937" s="75" t="e">
        <f t="shared" si="333"/>
        <v>#REF!</v>
      </c>
      <c r="O6937" s="13"/>
      <c r="P6937" s="74"/>
      <c r="Q6937" s="26"/>
      <c r="R6937" s="75"/>
    </row>
    <row r="6938" spans="7:18" x14ac:dyDescent="0.25">
      <c r="G6938" s="13"/>
      <c r="H6938" s="13"/>
      <c r="I6938" s="13">
        <v>691.00000000008095</v>
      </c>
      <c r="J6938" s="74">
        <f t="shared" si="332"/>
        <v>28.791666666670039</v>
      </c>
      <c r="K6938" s="26" t="e">
        <f t="shared" si="331"/>
        <v>#REF!</v>
      </c>
      <c r="L6938" s="75" t="e">
        <f t="shared" si="333"/>
        <v>#REF!</v>
      </c>
      <c r="O6938" s="13"/>
      <c r="P6938" s="74"/>
      <c r="Q6938" s="26"/>
      <c r="R6938" s="75"/>
    </row>
    <row r="6939" spans="7:18" x14ac:dyDescent="0.25">
      <c r="G6939" s="13"/>
      <c r="H6939" s="13"/>
      <c r="I6939" s="13">
        <v>691.10000000008097</v>
      </c>
      <c r="J6939" s="74">
        <f t="shared" si="332"/>
        <v>28.795833333336706</v>
      </c>
      <c r="K6939" s="26" t="e">
        <f t="shared" si="331"/>
        <v>#REF!</v>
      </c>
      <c r="L6939" s="75" t="e">
        <f t="shared" si="333"/>
        <v>#REF!</v>
      </c>
      <c r="O6939" s="13"/>
      <c r="P6939" s="74"/>
      <c r="Q6939" s="26"/>
      <c r="R6939" s="75"/>
    </row>
    <row r="6940" spans="7:18" x14ac:dyDescent="0.25">
      <c r="G6940" s="13"/>
      <c r="H6940" s="13"/>
      <c r="I6940" s="13">
        <v>691.20000000008099</v>
      </c>
      <c r="J6940" s="74">
        <f t="shared" si="332"/>
        <v>28.800000000003376</v>
      </c>
      <c r="K6940" s="26" t="e">
        <f t="shared" ref="K6940:K7003" si="334">100%-EXP(-I6940/24*$B$10)</f>
        <v>#REF!</v>
      </c>
      <c r="L6940" s="75" t="e">
        <f t="shared" si="333"/>
        <v>#REF!</v>
      </c>
      <c r="O6940" s="13"/>
      <c r="P6940" s="74"/>
      <c r="Q6940" s="26"/>
      <c r="R6940" s="75"/>
    </row>
    <row r="6941" spans="7:18" x14ac:dyDescent="0.25">
      <c r="G6941" s="13"/>
      <c r="H6941" s="13"/>
      <c r="I6941" s="13">
        <v>691.30000000008101</v>
      </c>
      <c r="J6941" s="74">
        <f t="shared" si="332"/>
        <v>28.804166666670042</v>
      </c>
      <c r="K6941" s="26" t="e">
        <f t="shared" si="334"/>
        <v>#REF!</v>
      </c>
      <c r="L6941" s="75" t="e">
        <f t="shared" si="333"/>
        <v>#REF!</v>
      </c>
      <c r="O6941" s="13"/>
      <c r="P6941" s="74"/>
      <c r="Q6941" s="26"/>
      <c r="R6941" s="75"/>
    </row>
    <row r="6942" spans="7:18" x14ac:dyDescent="0.25">
      <c r="G6942" s="13"/>
      <c r="H6942" s="13"/>
      <c r="I6942" s="13">
        <v>691.40000000008104</v>
      </c>
      <c r="J6942" s="74">
        <f t="shared" si="332"/>
        <v>28.808333333336709</v>
      </c>
      <c r="K6942" s="26" t="e">
        <f t="shared" si="334"/>
        <v>#REF!</v>
      </c>
      <c r="L6942" s="75" t="e">
        <f t="shared" si="333"/>
        <v>#REF!</v>
      </c>
      <c r="O6942" s="13"/>
      <c r="P6942" s="74"/>
      <c r="Q6942" s="26"/>
      <c r="R6942" s="75"/>
    </row>
    <row r="6943" spans="7:18" x14ac:dyDescent="0.25">
      <c r="G6943" s="13"/>
      <c r="H6943" s="13"/>
      <c r="I6943" s="13">
        <v>691.50000000008095</v>
      </c>
      <c r="J6943" s="74">
        <f t="shared" si="332"/>
        <v>28.812500000003372</v>
      </c>
      <c r="K6943" s="26" t="e">
        <f t="shared" si="334"/>
        <v>#REF!</v>
      </c>
      <c r="L6943" s="75" t="e">
        <f t="shared" si="333"/>
        <v>#REF!</v>
      </c>
      <c r="O6943" s="13"/>
      <c r="P6943" s="74"/>
      <c r="Q6943" s="26"/>
      <c r="R6943" s="75"/>
    </row>
    <row r="6944" spans="7:18" x14ac:dyDescent="0.25">
      <c r="G6944" s="13"/>
      <c r="H6944" s="13"/>
      <c r="I6944" s="13">
        <v>691.60000000008097</v>
      </c>
      <c r="J6944" s="74">
        <f t="shared" si="332"/>
        <v>28.816666666670042</v>
      </c>
      <c r="K6944" s="26" t="e">
        <f t="shared" si="334"/>
        <v>#REF!</v>
      </c>
      <c r="L6944" s="75" t="e">
        <f t="shared" si="333"/>
        <v>#REF!</v>
      </c>
      <c r="O6944" s="13"/>
      <c r="P6944" s="74"/>
      <c r="Q6944" s="26"/>
      <c r="R6944" s="75"/>
    </row>
    <row r="6945" spans="7:18" x14ac:dyDescent="0.25">
      <c r="G6945" s="13"/>
      <c r="H6945" s="13"/>
      <c r="I6945" s="13">
        <v>691.70000000008099</v>
      </c>
      <c r="J6945" s="74">
        <f t="shared" si="332"/>
        <v>28.820833333336708</v>
      </c>
      <c r="K6945" s="26" t="e">
        <f t="shared" si="334"/>
        <v>#REF!</v>
      </c>
      <c r="L6945" s="75" t="e">
        <f t="shared" si="333"/>
        <v>#REF!</v>
      </c>
      <c r="O6945" s="13"/>
      <c r="P6945" s="74"/>
      <c r="Q6945" s="26"/>
      <c r="R6945" s="75"/>
    </row>
    <row r="6946" spans="7:18" x14ac:dyDescent="0.25">
      <c r="G6946" s="13"/>
      <c r="H6946" s="13"/>
      <c r="I6946" s="13">
        <v>691.80000000008101</v>
      </c>
      <c r="J6946" s="74">
        <f t="shared" si="332"/>
        <v>28.825000000003374</v>
      </c>
      <c r="K6946" s="26" t="e">
        <f t="shared" si="334"/>
        <v>#REF!</v>
      </c>
      <c r="L6946" s="75" t="e">
        <f t="shared" si="333"/>
        <v>#REF!</v>
      </c>
      <c r="O6946" s="13"/>
      <c r="P6946" s="74"/>
      <c r="Q6946" s="26"/>
      <c r="R6946" s="75"/>
    </row>
    <row r="6947" spans="7:18" x14ac:dyDescent="0.25">
      <c r="G6947" s="13"/>
      <c r="H6947" s="13"/>
      <c r="I6947" s="13">
        <v>691.90000000008104</v>
      </c>
      <c r="J6947" s="74">
        <f t="shared" si="332"/>
        <v>28.829166666670044</v>
      </c>
      <c r="K6947" s="26" t="e">
        <f t="shared" si="334"/>
        <v>#REF!</v>
      </c>
      <c r="L6947" s="75" t="e">
        <f t="shared" si="333"/>
        <v>#REF!</v>
      </c>
      <c r="O6947" s="13"/>
      <c r="P6947" s="74"/>
      <c r="Q6947" s="26"/>
      <c r="R6947" s="75"/>
    </row>
    <row r="6948" spans="7:18" x14ac:dyDescent="0.25">
      <c r="G6948" s="13"/>
      <c r="H6948" s="13"/>
      <c r="I6948" s="13">
        <v>692.00000000008095</v>
      </c>
      <c r="J6948" s="74">
        <f t="shared" si="332"/>
        <v>28.833333333336707</v>
      </c>
      <c r="K6948" s="26" t="e">
        <f t="shared" si="334"/>
        <v>#REF!</v>
      </c>
      <c r="L6948" s="75" t="e">
        <f t="shared" si="333"/>
        <v>#REF!</v>
      </c>
      <c r="O6948" s="13"/>
      <c r="P6948" s="74"/>
      <c r="Q6948" s="26"/>
      <c r="R6948" s="75"/>
    </row>
    <row r="6949" spans="7:18" x14ac:dyDescent="0.25">
      <c r="G6949" s="13"/>
      <c r="H6949" s="13"/>
      <c r="I6949" s="13">
        <v>692.10000000008097</v>
      </c>
      <c r="J6949" s="74">
        <f t="shared" si="332"/>
        <v>28.837500000003374</v>
      </c>
      <c r="K6949" s="26" t="e">
        <f t="shared" si="334"/>
        <v>#REF!</v>
      </c>
      <c r="L6949" s="75" t="e">
        <f t="shared" si="333"/>
        <v>#REF!</v>
      </c>
      <c r="O6949" s="13"/>
      <c r="P6949" s="74"/>
      <c r="Q6949" s="26"/>
      <c r="R6949" s="75"/>
    </row>
    <row r="6950" spans="7:18" x14ac:dyDescent="0.25">
      <c r="G6950" s="13"/>
      <c r="H6950" s="13"/>
      <c r="I6950" s="13">
        <v>692.20000000008099</v>
      </c>
      <c r="J6950" s="74">
        <f t="shared" si="332"/>
        <v>28.84166666667004</v>
      </c>
      <c r="K6950" s="26" t="e">
        <f t="shared" si="334"/>
        <v>#REF!</v>
      </c>
      <c r="L6950" s="75" t="e">
        <f t="shared" si="333"/>
        <v>#REF!</v>
      </c>
      <c r="O6950" s="13"/>
      <c r="P6950" s="74"/>
      <c r="Q6950" s="26"/>
      <c r="R6950" s="75"/>
    </row>
    <row r="6951" spans="7:18" x14ac:dyDescent="0.25">
      <c r="G6951" s="13"/>
      <c r="H6951" s="13"/>
      <c r="I6951" s="13">
        <v>692.30000000008101</v>
      </c>
      <c r="J6951" s="74">
        <f t="shared" si="332"/>
        <v>28.84583333333671</v>
      </c>
      <c r="K6951" s="26" t="e">
        <f t="shared" si="334"/>
        <v>#REF!</v>
      </c>
      <c r="L6951" s="75" t="e">
        <f t="shared" si="333"/>
        <v>#REF!</v>
      </c>
      <c r="O6951" s="13"/>
      <c r="P6951" s="74"/>
      <c r="Q6951" s="26"/>
      <c r="R6951" s="75"/>
    </row>
    <row r="6952" spans="7:18" x14ac:dyDescent="0.25">
      <c r="G6952" s="13"/>
      <c r="H6952" s="13"/>
      <c r="I6952" s="13">
        <v>692.40000000008104</v>
      </c>
      <c r="J6952" s="74">
        <f t="shared" si="332"/>
        <v>28.850000000003376</v>
      </c>
      <c r="K6952" s="26" t="e">
        <f t="shared" si="334"/>
        <v>#REF!</v>
      </c>
      <c r="L6952" s="75" t="e">
        <f t="shared" si="333"/>
        <v>#REF!</v>
      </c>
      <c r="O6952" s="13"/>
      <c r="P6952" s="74"/>
      <c r="Q6952" s="26"/>
      <c r="R6952" s="75"/>
    </row>
    <row r="6953" spans="7:18" x14ac:dyDescent="0.25">
      <c r="G6953" s="13"/>
      <c r="H6953" s="13"/>
      <c r="I6953" s="13">
        <v>692.50000000008095</v>
      </c>
      <c r="J6953" s="74">
        <f t="shared" si="332"/>
        <v>28.854166666670039</v>
      </c>
      <c r="K6953" s="26" t="e">
        <f t="shared" si="334"/>
        <v>#REF!</v>
      </c>
      <c r="L6953" s="75" t="e">
        <f t="shared" si="333"/>
        <v>#REF!</v>
      </c>
      <c r="O6953" s="13"/>
      <c r="P6953" s="74"/>
      <c r="Q6953" s="26"/>
      <c r="R6953" s="75"/>
    </row>
    <row r="6954" spans="7:18" x14ac:dyDescent="0.25">
      <c r="G6954" s="13"/>
      <c r="H6954" s="13"/>
      <c r="I6954" s="13">
        <v>692.60000000008097</v>
      </c>
      <c r="J6954" s="74">
        <f t="shared" si="332"/>
        <v>28.858333333336706</v>
      </c>
      <c r="K6954" s="26" t="e">
        <f t="shared" si="334"/>
        <v>#REF!</v>
      </c>
      <c r="L6954" s="75" t="e">
        <f t="shared" si="333"/>
        <v>#REF!</v>
      </c>
      <c r="O6954" s="13"/>
      <c r="P6954" s="74"/>
      <c r="Q6954" s="26"/>
      <c r="R6954" s="75"/>
    </row>
    <row r="6955" spans="7:18" x14ac:dyDescent="0.25">
      <c r="G6955" s="13"/>
      <c r="H6955" s="13"/>
      <c r="I6955" s="13">
        <v>692.70000000008099</v>
      </c>
      <c r="J6955" s="74">
        <f t="shared" si="332"/>
        <v>28.862500000003376</v>
      </c>
      <c r="K6955" s="26" t="e">
        <f t="shared" si="334"/>
        <v>#REF!</v>
      </c>
      <c r="L6955" s="75" t="e">
        <f t="shared" si="333"/>
        <v>#REF!</v>
      </c>
      <c r="O6955" s="13"/>
      <c r="P6955" s="74"/>
      <c r="Q6955" s="26"/>
      <c r="R6955" s="75"/>
    </row>
    <row r="6956" spans="7:18" x14ac:dyDescent="0.25">
      <c r="G6956" s="13"/>
      <c r="H6956" s="13"/>
      <c r="I6956" s="13">
        <v>692.80000000008101</v>
      </c>
      <c r="J6956" s="74">
        <f t="shared" si="332"/>
        <v>28.866666666670042</v>
      </c>
      <c r="K6956" s="26" t="e">
        <f t="shared" si="334"/>
        <v>#REF!</v>
      </c>
      <c r="L6956" s="75" t="e">
        <f t="shared" si="333"/>
        <v>#REF!</v>
      </c>
      <c r="O6956" s="13"/>
      <c r="P6956" s="74"/>
      <c r="Q6956" s="26"/>
      <c r="R6956" s="75"/>
    </row>
    <row r="6957" spans="7:18" x14ac:dyDescent="0.25">
      <c r="G6957" s="13"/>
      <c r="H6957" s="13"/>
      <c r="I6957" s="13">
        <v>692.90000000008104</v>
      </c>
      <c r="J6957" s="74">
        <f t="shared" si="332"/>
        <v>28.870833333336709</v>
      </c>
      <c r="K6957" s="26" t="e">
        <f t="shared" si="334"/>
        <v>#REF!</v>
      </c>
      <c r="L6957" s="75" t="e">
        <f t="shared" si="333"/>
        <v>#REF!</v>
      </c>
      <c r="O6957" s="13"/>
      <c r="P6957" s="74"/>
      <c r="Q6957" s="26"/>
      <c r="R6957" s="75"/>
    </row>
    <row r="6958" spans="7:18" x14ac:dyDescent="0.25">
      <c r="G6958" s="13"/>
      <c r="H6958" s="13"/>
      <c r="I6958" s="13">
        <v>693.00000000008095</v>
      </c>
      <c r="J6958" s="74">
        <f t="shared" si="332"/>
        <v>28.875000000003372</v>
      </c>
      <c r="K6958" s="26" t="e">
        <f t="shared" si="334"/>
        <v>#REF!</v>
      </c>
      <c r="L6958" s="75" t="e">
        <f t="shared" si="333"/>
        <v>#REF!</v>
      </c>
      <c r="O6958" s="13"/>
      <c r="P6958" s="74"/>
      <c r="Q6958" s="26"/>
      <c r="R6958" s="75"/>
    </row>
    <row r="6959" spans="7:18" x14ac:dyDescent="0.25">
      <c r="G6959" s="13"/>
      <c r="H6959" s="13"/>
      <c r="I6959" s="13">
        <v>693.10000000008097</v>
      </c>
      <c r="J6959" s="74">
        <f t="shared" si="332"/>
        <v>28.879166666670042</v>
      </c>
      <c r="K6959" s="26" t="e">
        <f t="shared" si="334"/>
        <v>#REF!</v>
      </c>
      <c r="L6959" s="75" t="e">
        <f t="shared" si="333"/>
        <v>#REF!</v>
      </c>
      <c r="O6959" s="13"/>
      <c r="P6959" s="74"/>
      <c r="Q6959" s="26"/>
      <c r="R6959" s="75"/>
    </row>
    <row r="6960" spans="7:18" x14ac:dyDescent="0.25">
      <c r="G6960" s="13"/>
      <c r="H6960" s="13"/>
      <c r="I6960" s="13">
        <v>693.20000000008099</v>
      </c>
      <c r="J6960" s="74">
        <f t="shared" si="332"/>
        <v>28.883333333336708</v>
      </c>
      <c r="K6960" s="26" t="e">
        <f t="shared" si="334"/>
        <v>#REF!</v>
      </c>
      <c r="L6960" s="75" t="e">
        <f t="shared" si="333"/>
        <v>#REF!</v>
      </c>
      <c r="O6960" s="13"/>
      <c r="P6960" s="74"/>
      <c r="Q6960" s="26"/>
      <c r="R6960" s="75"/>
    </row>
    <row r="6961" spans="7:18" x14ac:dyDescent="0.25">
      <c r="G6961" s="13"/>
      <c r="H6961" s="13"/>
      <c r="I6961" s="13">
        <v>693.30000000008101</v>
      </c>
      <c r="J6961" s="74">
        <f t="shared" si="332"/>
        <v>28.887500000003374</v>
      </c>
      <c r="K6961" s="26" t="e">
        <f t="shared" si="334"/>
        <v>#REF!</v>
      </c>
      <c r="L6961" s="75" t="e">
        <f t="shared" si="333"/>
        <v>#REF!</v>
      </c>
      <c r="O6961" s="13"/>
      <c r="P6961" s="74"/>
      <c r="Q6961" s="26"/>
      <c r="R6961" s="75"/>
    </row>
    <row r="6962" spans="7:18" x14ac:dyDescent="0.25">
      <c r="G6962" s="13"/>
      <c r="H6962" s="13"/>
      <c r="I6962" s="13">
        <v>693.40000000008104</v>
      </c>
      <c r="J6962" s="74">
        <f t="shared" si="332"/>
        <v>28.891666666670044</v>
      </c>
      <c r="K6962" s="26" t="e">
        <f t="shared" si="334"/>
        <v>#REF!</v>
      </c>
      <c r="L6962" s="75" t="e">
        <f t="shared" si="333"/>
        <v>#REF!</v>
      </c>
      <c r="O6962" s="13"/>
      <c r="P6962" s="74"/>
      <c r="Q6962" s="26"/>
      <c r="R6962" s="75"/>
    </row>
    <row r="6963" spans="7:18" x14ac:dyDescent="0.25">
      <c r="G6963" s="13"/>
      <c r="H6963" s="13"/>
      <c r="I6963" s="13">
        <v>693.50000000008095</v>
      </c>
      <c r="J6963" s="74">
        <f t="shared" si="332"/>
        <v>28.895833333336707</v>
      </c>
      <c r="K6963" s="26" t="e">
        <f t="shared" si="334"/>
        <v>#REF!</v>
      </c>
      <c r="L6963" s="75" t="e">
        <f t="shared" si="333"/>
        <v>#REF!</v>
      </c>
      <c r="O6963" s="13"/>
      <c r="P6963" s="74"/>
      <c r="Q6963" s="26"/>
      <c r="R6963" s="75"/>
    </row>
    <row r="6964" spans="7:18" x14ac:dyDescent="0.25">
      <c r="G6964" s="13"/>
      <c r="H6964" s="13"/>
      <c r="I6964" s="13">
        <v>693.60000000008097</v>
      </c>
      <c r="J6964" s="74">
        <f t="shared" si="332"/>
        <v>28.900000000003374</v>
      </c>
      <c r="K6964" s="26" t="e">
        <f t="shared" si="334"/>
        <v>#REF!</v>
      </c>
      <c r="L6964" s="75" t="e">
        <f t="shared" si="333"/>
        <v>#REF!</v>
      </c>
      <c r="O6964" s="13"/>
      <c r="P6964" s="74"/>
      <c r="Q6964" s="26"/>
      <c r="R6964" s="75"/>
    </row>
    <row r="6965" spans="7:18" x14ac:dyDescent="0.25">
      <c r="G6965" s="13"/>
      <c r="H6965" s="13"/>
      <c r="I6965" s="13">
        <v>693.70000000008099</v>
      </c>
      <c r="J6965" s="74">
        <f t="shared" si="332"/>
        <v>28.90416666667004</v>
      </c>
      <c r="K6965" s="26" t="e">
        <f t="shared" si="334"/>
        <v>#REF!</v>
      </c>
      <c r="L6965" s="75" t="e">
        <f t="shared" si="333"/>
        <v>#REF!</v>
      </c>
      <c r="O6965" s="13"/>
      <c r="P6965" s="74"/>
      <c r="Q6965" s="26"/>
      <c r="R6965" s="75"/>
    </row>
    <row r="6966" spans="7:18" x14ac:dyDescent="0.25">
      <c r="G6966" s="13"/>
      <c r="H6966" s="13"/>
      <c r="I6966" s="13">
        <v>693.80000000008101</v>
      </c>
      <c r="J6966" s="74">
        <f t="shared" si="332"/>
        <v>28.90833333333671</v>
      </c>
      <c r="K6966" s="26" t="e">
        <f t="shared" si="334"/>
        <v>#REF!</v>
      </c>
      <c r="L6966" s="75" t="e">
        <f t="shared" si="333"/>
        <v>#REF!</v>
      </c>
      <c r="O6966" s="13"/>
      <c r="P6966" s="74"/>
      <c r="Q6966" s="26"/>
      <c r="R6966" s="75"/>
    </row>
    <row r="6967" spans="7:18" x14ac:dyDescent="0.25">
      <c r="G6967" s="13"/>
      <c r="H6967" s="13"/>
      <c r="I6967" s="13">
        <v>693.90000000008104</v>
      </c>
      <c r="J6967" s="74">
        <f t="shared" si="332"/>
        <v>28.912500000003376</v>
      </c>
      <c r="K6967" s="26" t="e">
        <f t="shared" si="334"/>
        <v>#REF!</v>
      </c>
      <c r="L6967" s="75" t="e">
        <f t="shared" si="333"/>
        <v>#REF!</v>
      </c>
      <c r="O6967" s="13"/>
      <c r="P6967" s="74"/>
      <c r="Q6967" s="26"/>
      <c r="R6967" s="75"/>
    </row>
    <row r="6968" spans="7:18" x14ac:dyDescent="0.25">
      <c r="G6968" s="13"/>
      <c r="H6968" s="13"/>
      <c r="I6968" s="13">
        <v>694.00000000008095</v>
      </c>
      <c r="J6968" s="74">
        <f t="shared" si="332"/>
        <v>28.916666666670039</v>
      </c>
      <c r="K6968" s="26" t="e">
        <f t="shared" si="334"/>
        <v>#REF!</v>
      </c>
      <c r="L6968" s="75" t="e">
        <f t="shared" si="333"/>
        <v>#REF!</v>
      </c>
      <c r="O6968" s="13"/>
      <c r="P6968" s="74"/>
      <c r="Q6968" s="26"/>
      <c r="R6968" s="75"/>
    </row>
    <row r="6969" spans="7:18" x14ac:dyDescent="0.25">
      <c r="G6969" s="13"/>
      <c r="H6969" s="13"/>
      <c r="I6969" s="13">
        <v>694.10000000008097</v>
      </c>
      <c r="J6969" s="74">
        <f t="shared" si="332"/>
        <v>28.920833333336706</v>
      </c>
      <c r="K6969" s="26" t="e">
        <f t="shared" si="334"/>
        <v>#REF!</v>
      </c>
      <c r="L6969" s="75" t="e">
        <f t="shared" si="333"/>
        <v>#REF!</v>
      </c>
      <c r="O6969" s="13"/>
      <c r="P6969" s="74"/>
      <c r="Q6969" s="26"/>
      <c r="R6969" s="75"/>
    </row>
    <row r="6970" spans="7:18" x14ac:dyDescent="0.25">
      <c r="G6970" s="13"/>
      <c r="H6970" s="13"/>
      <c r="I6970" s="13">
        <v>694.20000000008099</v>
      </c>
      <c r="J6970" s="74">
        <f t="shared" si="332"/>
        <v>28.925000000003376</v>
      </c>
      <c r="K6970" s="26" t="e">
        <f t="shared" si="334"/>
        <v>#REF!</v>
      </c>
      <c r="L6970" s="75" t="e">
        <f t="shared" si="333"/>
        <v>#REF!</v>
      </c>
      <c r="O6970" s="13"/>
      <c r="P6970" s="74"/>
      <c r="Q6970" s="26"/>
      <c r="R6970" s="75"/>
    </row>
    <row r="6971" spans="7:18" x14ac:dyDescent="0.25">
      <c r="G6971" s="13"/>
      <c r="H6971" s="13"/>
      <c r="I6971" s="13">
        <v>694.30000000008101</v>
      </c>
      <c r="J6971" s="74">
        <f t="shared" si="332"/>
        <v>28.929166666670042</v>
      </c>
      <c r="K6971" s="26" t="e">
        <f t="shared" si="334"/>
        <v>#REF!</v>
      </c>
      <c r="L6971" s="75" t="e">
        <f t="shared" si="333"/>
        <v>#REF!</v>
      </c>
      <c r="O6971" s="13"/>
      <c r="P6971" s="74"/>
      <c r="Q6971" s="26"/>
      <c r="R6971" s="75"/>
    </row>
    <row r="6972" spans="7:18" x14ac:dyDescent="0.25">
      <c r="G6972" s="13"/>
      <c r="H6972" s="13"/>
      <c r="I6972" s="13">
        <v>694.40000000008195</v>
      </c>
      <c r="J6972" s="74">
        <f t="shared" si="332"/>
        <v>28.933333333336748</v>
      </c>
      <c r="K6972" s="26" t="e">
        <f t="shared" si="334"/>
        <v>#REF!</v>
      </c>
      <c r="L6972" s="75" t="e">
        <f t="shared" si="333"/>
        <v>#REF!</v>
      </c>
      <c r="O6972" s="13"/>
      <c r="P6972" s="74"/>
      <c r="Q6972" s="26"/>
      <c r="R6972" s="75"/>
    </row>
    <row r="6973" spans="7:18" x14ac:dyDescent="0.25">
      <c r="G6973" s="13"/>
      <c r="H6973" s="13"/>
      <c r="I6973" s="13">
        <v>694.50000000008197</v>
      </c>
      <c r="J6973" s="74">
        <f t="shared" si="332"/>
        <v>28.937500000003414</v>
      </c>
      <c r="K6973" s="26" t="e">
        <f t="shared" si="334"/>
        <v>#REF!</v>
      </c>
      <c r="L6973" s="75" t="e">
        <f t="shared" si="333"/>
        <v>#REF!</v>
      </c>
      <c r="O6973" s="13"/>
      <c r="P6973" s="74"/>
      <c r="Q6973" s="26"/>
      <c r="R6973" s="75"/>
    </row>
    <row r="6974" spans="7:18" x14ac:dyDescent="0.25">
      <c r="G6974" s="13"/>
      <c r="H6974" s="13"/>
      <c r="I6974" s="13">
        <v>694.60000000008199</v>
      </c>
      <c r="J6974" s="74">
        <f t="shared" si="332"/>
        <v>28.941666666670084</v>
      </c>
      <c r="K6974" s="26" t="e">
        <f t="shared" si="334"/>
        <v>#REF!</v>
      </c>
      <c r="L6974" s="75" t="e">
        <f t="shared" si="333"/>
        <v>#REF!</v>
      </c>
      <c r="O6974" s="13"/>
      <c r="P6974" s="74"/>
      <c r="Q6974" s="26"/>
      <c r="R6974" s="75"/>
    </row>
    <row r="6975" spans="7:18" x14ac:dyDescent="0.25">
      <c r="G6975" s="13"/>
      <c r="H6975" s="13"/>
      <c r="I6975" s="13">
        <v>694.70000000008201</v>
      </c>
      <c r="J6975" s="74">
        <f t="shared" si="332"/>
        <v>28.945833333336751</v>
      </c>
      <c r="K6975" s="26" t="e">
        <f t="shared" si="334"/>
        <v>#REF!</v>
      </c>
      <c r="L6975" s="75" t="e">
        <f t="shared" si="333"/>
        <v>#REF!</v>
      </c>
      <c r="O6975" s="13"/>
      <c r="P6975" s="74"/>
      <c r="Q6975" s="26"/>
      <c r="R6975" s="75"/>
    </row>
    <row r="6976" spans="7:18" x14ac:dyDescent="0.25">
      <c r="G6976" s="13"/>
      <c r="H6976" s="13"/>
      <c r="I6976" s="13">
        <v>694.80000000008204</v>
      </c>
      <c r="J6976" s="74">
        <f t="shared" si="332"/>
        <v>28.950000000003417</v>
      </c>
      <c r="K6976" s="26" t="e">
        <f t="shared" si="334"/>
        <v>#REF!</v>
      </c>
      <c r="L6976" s="75" t="e">
        <f t="shared" si="333"/>
        <v>#REF!</v>
      </c>
      <c r="O6976" s="13"/>
      <c r="P6976" s="74"/>
      <c r="Q6976" s="26"/>
      <c r="R6976" s="75"/>
    </row>
    <row r="6977" spans="7:18" x14ac:dyDescent="0.25">
      <c r="G6977" s="13"/>
      <c r="H6977" s="13"/>
      <c r="I6977" s="13">
        <v>694.90000000008195</v>
      </c>
      <c r="J6977" s="74">
        <f t="shared" si="332"/>
        <v>28.95416666667008</v>
      </c>
      <c r="K6977" s="26" t="e">
        <f t="shared" si="334"/>
        <v>#REF!</v>
      </c>
      <c r="L6977" s="75" t="e">
        <f t="shared" si="333"/>
        <v>#REF!</v>
      </c>
      <c r="O6977" s="13"/>
      <c r="P6977" s="74"/>
      <c r="Q6977" s="26"/>
      <c r="R6977" s="75"/>
    </row>
    <row r="6978" spans="7:18" x14ac:dyDescent="0.25">
      <c r="G6978" s="13"/>
      <c r="H6978" s="13"/>
      <c r="I6978" s="13">
        <v>695.00000000008197</v>
      </c>
      <c r="J6978" s="74">
        <f t="shared" si="332"/>
        <v>28.95833333333675</v>
      </c>
      <c r="K6978" s="26" t="e">
        <f t="shared" si="334"/>
        <v>#REF!</v>
      </c>
      <c r="L6978" s="75" t="e">
        <f t="shared" si="333"/>
        <v>#REF!</v>
      </c>
      <c r="O6978" s="13"/>
      <c r="P6978" s="74"/>
      <c r="Q6978" s="26"/>
      <c r="R6978" s="75"/>
    </row>
    <row r="6979" spans="7:18" x14ac:dyDescent="0.25">
      <c r="G6979" s="13"/>
      <c r="H6979" s="13"/>
      <c r="I6979" s="13">
        <v>695.10000000008199</v>
      </c>
      <c r="J6979" s="74">
        <f t="shared" ref="J6979:J7042" si="335">I6979/24</f>
        <v>28.962500000003416</v>
      </c>
      <c r="K6979" s="26" t="e">
        <f t="shared" si="334"/>
        <v>#REF!</v>
      </c>
      <c r="L6979" s="75" t="e">
        <f t="shared" ref="L6979:L7042" si="336">K6979-K6978</f>
        <v>#REF!</v>
      </c>
      <c r="O6979" s="13"/>
      <c r="P6979" s="74"/>
      <c r="Q6979" s="26"/>
      <c r="R6979" s="75"/>
    </row>
    <row r="6980" spans="7:18" x14ac:dyDescent="0.25">
      <c r="G6980" s="13"/>
      <c r="H6980" s="13"/>
      <c r="I6980" s="13">
        <v>695.20000000008201</v>
      </c>
      <c r="J6980" s="74">
        <f t="shared" si="335"/>
        <v>28.966666666670083</v>
      </c>
      <c r="K6980" s="26" t="e">
        <f t="shared" si="334"/>
        <v>#REF!</v>
      </c>
      <c r="L6980" s="75" t="e">
        <f t="shared" si="336"/>
        <v>#REF!</v>
      </c>
      <c r="O6980" s="13"/>
      <c r="P6980" s="74"/>
      <c r="Q6980" s="26"/>
      <c r="R6980" s="75"/>
    </row>
    <row r="6981" spans="7:18" x14ac:dyDescent="0.25">
      <c r="G6981" s="13"/>
      <c r="H6981" s="13"/>
      <c r="I6981" s="13">
        <v>695.30000000008204</v>
      </c>
      <c r="J6981" s="74">
        <f t="shared" si="335"/>
        <v>28.970833333336753</v>
      </c>
      <c r="K6981" s="26" t="e">
        <f t="shared" si="334"/>
        <v>#REF!</v>
      </c>
      <c r="L6981" s="75" t="e">
        <f t="shared" si="336"/>
        <v>#REF!</v>
      </c>
      <c r="O6981" s="13"/>
      <c r="P6981" s="74"/>
      <c r="Q6981" s="26"/>
      <c r="R6981" s="75"/>
    </row>
    <row r="6982" spans="7:18" x14ac:dyDescent="0.25">
      <c r="G6982" s="13"/>
      <c r="H6982" s="13"/>
      <c r="I6982" s="13">
        <v>695.40000000008195</v>
      </c>
      <c r="J6982" s="74">
        <f t="shared" si="335"/>
        <v>28.975000000003416</v>
      </c>
      <c r="K6982" s="26" t="e">
        <f t="shared" si="334"/>
        <v>#REF!</v>
      </c>
      <c r="L6982" s="75" t="e">
        <f t="shared" si="336"/>
        <v>#REF!</v>
      </c>
      <c r="O6982" s="13"/>
      <c r="P6982" s="74"/>
      <c r="Q6982" s="26"/>
      <c r="R6982" s="75"/>
    </row>
    <row r="6983" spans="7:18" x14ac:dyDescent="0.25">
      <c r="G6983" s="13"/>
      <c r="H6983" s="13"/>
      <c r="I6983" s="13">
        <v>695.50000000008197</v>
      </c>
      <c r="J6983" s="74">
        <f t="shared" si="335"/>
        <v>28.979166666670082</v>
      </c>
      <c r="K6983" s="26" t="e">
        <f t="shared" si="334"/>
        <v>#REF!</v>
      </c>
      <c r="L6983" s="75" t="e">
        <f t="shared" si="336"/>
        <v>#REF!</v>
      </c>
      <c r="O6983" s="13"/>
      <c r="P6983" s="74"/>
      <c r="Q6983" s="26"/>
      <c r="R6983" s="75"/>
    </row>
    <row r="6984" spans="7:18" x14ac:dyDescent="0.25">
      <c r="G6984" s="13"/>
      <c r="H6984" s="13"/>
      <c r="I6984" s="13">
        <v>695.60000000008199</v>
      </c>
      <c r="J6984" s="74">
        <f t="shared" si="335"/>
        <v>28.983333333336748</v>
      </c>
      <c r="K6984" s="26" t="e">
        <f t="shared" si="334"/>
        <v>#REF!</v>
      </c>
      <c r="L6984" s="75" t="e">
        <f t="shared" si="336"/>
        <v>#REF!</v>
      </c>
      <c r="O6984" s="13"/>
      <c r="P6984" s="74"/>
      <c r="Q6984" s="26"/>
      <c r="R6984" s="75"/>
    </row>
    <row r="6985" spans="7:18" x14ac:dyDescent="0.25">
      <c r="G6985" s="13"/>
      <c r="H6985" s="13"/>
      <c r="I6985" s="13">
        <v>695.70000000008201</v>
      </c>
      <c r="J6985" s="74">
        <f t="shared" si="335"/>
        <v>28.987500000003418</v>
      </c>
      <c r="K6985" s="26" t="e">
        <f t="shared" si="334"/>
        <v>#REF!</v>
      </c>
      <c r="L6985" s="75" t="e">
        <f t="shared" si="336"/>
        <v>#REF!</v>
      </c>
      <c r="O6985" s="13"/>
      <c r="P6985" s="74"/>
      <c r="Q6985" s="26"/>
      <c r="R6985" s="75"/>
    </row>
    <row r="6986" spans="7:18" x14ac:dyDescent="0.25">
      <c r="G6986" s="13"/>
      <c r="H6986" s="13"/>
      <c r="I6986" s="13">
        <v>695.80000000008204</v>
      </c>
      <c r="J6986" s="74">
        <f t="shared" si="335"/>
        <v>28.991666666670085</v>
      </c>
      <c r="K6986" s="26" t="e">
        <f t="shared" si="334"/>
        <v>#REF!</v>
      </c>
      <c r="L6986" s="75" t="e">
        <f t="shared" si="336"/>
        <v>#REF!</v>
      </c>
      <c r="O6986" s="13"/>
      <c r="P6986" s="74"/>
      <c r="Q6986" s="26"/>
      <c r="R6986" s="75"/>
    </row>
    <row r="6987" spans="7:18" x14ac:dyDescent="0.25">
      <c r="G6987" s="13"/>
      <c r="H6987" s="13"/>
      <c r="I6987" s="13">
        <v>695.90000000008195</v>
      </c>
      <c r="J6987" s="74">
        <f t="shared" si="335"/>
        <v>28.995833333336748</v>
      </c>
      <c r="K6987" s="26" t="e">
        <f t="shared" si="334"/>
        <v>#REF!</v>
      </c>
      <c r="L6987" s="75" t="e">
        <f t="shared" si="336"/>
        <v>#REF!</v>
      </c>
      <c r="O6987" s="13"/>
      <c r="P6987" s="74"/>
      <c r="Q6987" s="26"/>
      <c r="R6987" s="75"/>
    </row>
    <row r="6988" spans="7:18" x14ac:dyDescent="0.25">
      <c r="G6988" s="13"/>
      <c r="H6988" s="13"/>
      <c r="I6988" s="13">
        <v>696.00000000008197</v>
      </c>
      <c r="J6988" s="74">
        <f t="shared" si="335"/>
        <v>29.000000000003414</v>
      </c>
      <c r="K6988" s="26" t="e">
        <f t="shared" si="334"/>
        <v>#REF!</v>
      </c>
      <c r="L6988" s="75" t="e">
        <f t="shared" si="336"/>
        <v>#REF!</v>
      </c>
      <c r="O6988" s="13"/>
      <c r="P6988" s="74"/>
      <c r="Q6988" s="26"/>
      <c r="R6988" s="75"/>
    </row>
    <row r="6989" spans="7:18" x14ac:dyDescent="0.25">
      <c r="G6989" s="13"/>
      <c r="H6989" s="13"/>
      <c r="I6989" s="13">
        <v>696.10000000008199</v>
      </c>
      <c r="J6989" s="74">
        <f t="shared" si="335"/>
        <v>29.004166666670084</v>
      </c>
      <c r="K6989" s="26" t="e">
        <f t="shared" si="334"/>
        <v>#REF!</v>
      </c>
      <c r="L6989" s="75" t="e">
        <f t="shared" si="336"/>
        <v>#REF!</v>
      </c>
      <c r="O6989" s="13"/>
      <c r="P6989" s="74"/>
      <c r="Q6989" s="26"/>
      <c r="R6989" s="75"/>
    </row>
    <row r="6990" spans="7:18" x14ac:dyDescent="0.25">
      <c r="G6990" s="13"/>
      <c r="H6990" s="13"/>
      <c r="I6990" s="13">
        <v>696.20000000008201</v>
      </c>
      <c r="J6990" s="74">
        <f t="shared" si="335"/>
        <v>29.008333333336751</v>
      </c>
      <c r="K6990" s="26" t="e">
        <f t="shared" si="334"/>
        <v>#REF!</v>
      </c>
      <c r="L6990" s="75" t="e">
        <f t="shared" si="336"/>
        <v>#REF!</v>
      </c>
      <c r="O6990" s="13"/>
      <c r="P6990" s="74"/>
      <c r="Q6990" s="26"/>
      <c r="R6990" s="75"/>
    </row>
    <row r="6991" spans="7:18" x14ac:dyDescent="0.25">
      <c r="G6991" s="13"/>
      <c r="H6991" s="13"/>
      <c r="I6991" s="13">
        <v>696.30000000008204</v>
      </c>
      <c r="J6991" s="74">
        <f t="shared" si="335"/>
        <v>29.012500000003417</v>
      </c>
      <c r="K6991" s="26" t="e">
        <f t="shared" si="334"/>
        <v>#REF!</v>
      </c>
      <c r="L6991" s="75" t="e">
        <f t="shared" si="336"/>
        <v>#REF!</v>
      </c>
      <c r="O6991" s="13"/>
      <c r="P6991" s="74"/>
      <c r="Q6991" s="26"/>
      <c r="R6991" s="75"/>
    </row>
    <row r="6992" spans="7:18" x14ac:dyDescent="0.25">
      <c r="G6992" s="13"/>
      <c r="H6992" s="13"/>
      <c r="I6992" s="13">
        <v>696.40000000008195</v>
      </c>
      <c r="J6992" s="74">
        <f t="shared" si="335"/>
        <v>29.01666666667008</v>
      </c>
      <c r="K6992" s="26" t="e">
        <f t="shared" si="334"/>
        <v>#REF!</v>
      </c>
      <c r="L6992" s="75" t="e">
        <f t="shared" si="336"/>
        <v>#REF!</v>
      </c>
      <c r="O6992" s="13"/>
      <c r="P6992" s="74"/>
      <c r="Q6992" s="26"/>
      <c r="R6992" s="75"/>
    </row>
    <row r="6993" spans="7:18" x14ac:dyDescent="0.25">
      <c r="G6993" s="13"/>
      <c r="H6993" s="13"/>
      <c r="I6993" s="13">
        <v>696.50000000008197</v>
      </c>
      <c r="J6993" s="74">
        <f t="shared" si="335"/>
        <v>29.02083333333675</v>
      </c>
      <c r="K6993" s="26" t="e">
        <f t="shared" si="334"/>
        <v>#REF!</v>
      </c>
      <c r="L6993" s="75" t="e">
        <f t="shared" si="336"/>
        <v>#REF!</v>
      </c>
      <c r="O6993" s="13"/>
      <c r="P6993" s="74"/>
      <c r="Q6993" s="26"/>
      <c r="R6993" s="75"/>
    </row>
    <row r="6994" spans="7:18" x14ac:dyDescent="0.25">
      <c r="G6994" s="13"/>
      <c r="H6994" s="13"/>
      <c r="I6994" s="13">
        <v>696.60000000008199</v>
      </c>
      <c r="J6994" s="74">
        <f t="shared" si="335"/>
        <v>29.025000000003416</v>
      </c>
      <c r="K6994" s="26" t="e">
        <f t="shared" si="334"/>
        <v>#REF!</v>
      </c>
      <c r="L6994" s="75" t="e">
        <f t="shared" si="336"/>
        <v>#REF!</v>
      </c>
      <c r="O6994" s="13"/>
      <c r="P6994" s="74"/>
      <c r="Q6994" s="26"/>
      <c r="R6994" s="75"/>
    </row>
    <row r="6995" spans="7:18" x14ac:dyDescent="0.25">
      <c r="G6995" s="13"/>
      <c r="H6995" s="13"/>
      <c r="I6995" s="13">
        <v>696.70000000008201</v>
      </c>
      <c r="J6995" s="74">
        <f t="shared" si="335"/>
        <v>29.029166666670083</v>
      </c>
      <c r="K6995" s="26" t="e">
        <f t="shared" si="334"/>
        <v>#REF!</v>
      </c>
      <c r="L6995" s="75" t="e">
        <f t="shared" si="336"/>
        <v>#REF!</v>
      </c>
      <c r="O6995" s="13"/>
      <c r="P6995" s="74"/>
      <c r="Q6995" s="26"/>
      <c r="R6995" s="75"/>
    </row>
    <row r="6996" spans="7:18" x14ac:dyDescent="0.25">
      <c r="G6996" s="13"/>
      <c r="H6996" s="13"/>
      <c r="I6996" s="13">
        <v>696.80000000008204</v>
      </c>
      <c r="J6996" s="74">
        <f t="shared" si="335"/>
        <v>29.033333333336753</v>
      </c>
      <c r="K6996" s="26" t="e">
        <f t="shared" si="334"/>
        <v>#REF!</v>
      </c>
      <c r="L6996" s="75" t="e">
        <f t="shared" si="336"/>
        <v>#REF!</v>
      </c>
      <c r="O6996" s="13"/>
      <c r="P6996" s="74"/>
      <c r="Q6996" s="26"/>
      <c r="R6996" s="75"/>
    </row>
    <row r="6997" spans="7:18" x14ac:dyDescent="0.25">
      <c r="G6997" s="13"/>
      <c r="H6997" s="13"/>
      <c r="I6997" s="13">
        <v>696.90000000008195</v>
      </c>
      <c r="J6997" s="74">
        <f t="shared" si="335"/>
        <v>29.037500000003416</v>
      </c>
      <c r="K6997" s="26" t="e">
        <f t="shared" si="334"/>
        <v>#REF!</v>
      </c>
      <c r="L6997" s="75" t="e">
        <f t="shared" si="336"/>
        <v>#REF!</v>
      </c>
      <c r="O6997" s="13"/>
      <c r="P6997" s="74"/>
      <c r="Q6997" s="26"/>
      <c r="R6997" s="75"/>
    </row>
    <row r="6998" spans="7:18" x14ac:dyDescent="0.25">
      <c r="G6998" s="13"/>
      <c r="H6998" s="13"/>
      <c r="I6998" s="13">
        <v>697.00000000008197</v>
      </c>
      <c r="J6998" s="74">
        <f t="shared" si="335"/>
        <v>29.041666666670082</v>
      </c>
      <c r="K6998" s="26" t="e">
        <f t="shared" si="334"/>
        <v>#REF!</v>
      </c>
      <c r="L6998" s="75" t="e">
        <f t="shared" si="336"/>
        <v>#REF!</v>
      </c>
      <c r="O6998" s="13"/>
      <c r="P6998" s="74"/>
      <c r="Q6998" s="26"/>
      <c r="R6998" s="75"/>
    </row>
    <row r="6999" spans="7:18" x14ac:dyDescent="0.25">
      <c r="G6999" s="13"/>
      <c r="H6999" s="13"/>
      <c r="I6999" s="13">
        <v>697.10000000008199</v>
      </c>
      <c r="J6999" s="74">
        <f t="shared" si="335"/>
        <v>29.045833333336748</v>
      </c>
      <c r="K6999" s="26" t="e">
        <f t="shared" si="334"/>
        <v>#REF!</v>
      </c>
      <c r="L6999" s="75" t="e">
        <f t="shared" si="336"/>
        <v>#REF!</v>
      </c>
      <c r="O6999" s="13"/>
      <c r="P6999" s="74"/>
      <c r="Q6999" s="26"/>
      <c r="R6999" s="75"/>
    </row>
    <row r="7000" spans="7:18" x14ac:dyDescent="0.25">
      <c r="G7000" s="13"/>
      <c r="H7000" s="13"/>
      <c r="I7000" s="13">
        <v>697.20000000008201</v>
      </c>
      <c r="J7000" s="74">
        <f t="shared" si="335"/>
        <v>29.050000000003418</v>
      </c>
      <c r="K7000" s="26" t="e">
        <f t="shared" si="334"/>
        <v>#REF!</v>
      </c>
      <c r="L7000" s="75" t="e">
        <f t="shared" si="336"/>
        <v>#REF!</v>
      </c>
      <c r="O7000" s="13"/>
      <c r="P7000" s="74"/>
      <c r="Q7000" s="26"/>
      <c r="R7000" s="75"/>
    </row>
    <row r="7001" spans="7:18" x14ac:dyDescent="0.25">
      <c r="G7001" s="13"/>
      <c r="H7001" s="13"/>
      <c r="I7001" s="13">
        <v>697.30000000008204</v>
      </c>
      <c r="J7001" s="74">
        <f t="shared" si="335"/>
        <v>29.054166666670085</v>
      </c>
      <c r="K7001" s="26" t="e">
        <f t="shared" si="334"/>
        <v>#REF!</v>
      </c>
      <c r="L7001" s="75" t="e">
        <f t="shared" si="336"/>
        <v>#REF!</v>
      </c>
      <c r="O7001" s="13"/>
      <c r="P7001" s="74"/>
      <c r="Q7001" s="26"/>
      <c r="R7001" s="75"/>
    </row>
    <row r="7002" spans="7:18" x14ac:dyDescent="0.25">
      <c r="G7002" s="13"/>
      <c r="H7002" s="13"/>
      <c r="I7002" s="13">
        <v>697.40000000008195</v>
      </c>
      <c r="J7002" s="74">
        <f t="shared" si="335"/>
        <v>29.058333333336748</v>
      </c>
      <c r="K7002" s="26" t="e">
        <f t="shared" si="334"/>
        <v>#REF!</v>
      </c>
      <c r="L7002" s="75" t="e">
        <f t="shared" si="336"/>
        <v>#REF!</v>
      </c>
      <c r="O7002" s="13"/>
      <c r="P7002" s="74"/>
      <c r="Q7002" s="26"/>
      <c r="R7002" s="75"/>
    </row>
    <row r="7003" spans="7:18" x14ac:dyDescent="0.25">
      <c r="G7003" s="13"/>
      <c r="H7003" s="13"/>
      <c r="I7003" s="13">
        <v>697.50000000008197</v>
      </c>
      <c r="J7003" s="74">
        <f t="shared" si="335"/>
        <v>29.062500000003414</v>
      </c>
      <c r="K7003" s="26" t="e">
        <f t="shared" si="334"/>
        <v>#REF!</v>
      </c>
      <c r="L7003" s="75" t="e">
        <f t="shared" si="336"/>
        <v>#REF!</v>
      </c>
      <c r="O7003" s="13"/>
      <c r="P7003" s="74"/>
      <c r="Q7003" s="26"/>
      <c r="R7003" s="75"/>
    </row>
    <row r="7004" spans="7:18" x14ac:dyDescent="0.25">
      <c r="G7004" s="13"/>
      <c r="H7004" s="13"/>
      <c r="I7004" s="13">
        <v>697.60000000008199</v>
      </c>
      <c r="J7004" s="74">
        <f t="shared" si="335"/>
        <v>29.066666666670084</v>
      </c>
      <c r="K7004" s="26" t="e">
        <f t="shared" ref="K7004:K7067" si="337">100%-EXP(-I7004/24*$B$10)</f>
        <v>#REF!</v>
      </c>
      <c r="L7004" s="75" t="e">
        <f t="shared" si="336"/>
        <v>#REF!</v>
      </c>
      <c r="O7004" s="13"/>
      <c r="P7004" s="74"/>
      <c r="Q7004" s="26"/>
      <c r="R7004" s="75"/>
    </row>
    <row r="7005" spans="7:18" x14ac:dyDescent="0.25">
      <c r="G7005" s="13"/>
      <c r="H7005" s="13"/>
      <c r="I7005" s="13">
        <v>697.70000000008201</v>
      </c>
      <c r="J7005" s="74">
        <f t="shared" si="335"/>
        <v>29.070833333336751</v>
      </c>
      <c r="K7005" s="26" t="e">
        <f t="shared" si="337"/>
        <v>#REF!</v>
      </c>
      <c r="L7005" s="75" t="e">
        <f t="shared" si="336"/>
        <v>#REF!</v>
      </c>
      <c r="O7005" s="13"/>
      <c r="P7005" s="74"/>
      <c r="Q7005" s="26"/>
      <c r="R7005" s="75"/>
    </row>
    <row r="7006" spans="7:18" x14ac:dyDescent="0.25">
      <c r="G7006" s="13"/>
      <c r="H7006" s="13"/>
      <c r="I7006" s="13">
        <v>697.80000000008204</v>
      </c>
      <c r="J7006" s="74">
        <f t="shared" si="335"/>
        <v>29.075000000003417</v>
      </c>
      <c r="K7006" s="26" t="e">
        <f t="shared" si="337"/>
        <v>#REF!</v>
      </c>
      <c r="L7006" s="75" t="e">
        <f t="shared" si="336"/>
        <v>#REF!</v>
      </c>
      <c r="O7006" s="13"/>
      <c r="P7006" s="74"/>
      <c r="Q7006" s="26"/>
      <c r="R7006" s="75"/>
    </row>
    <row r="7007" spans="7:18" x14ac:dyDescent="0.25">
      <c r="G7007" s="13"/>
      <c r="H7007" s="13"/>
      <c r="I7007" s="13">
        <v>697.90000000008195</v>
      </c>
      <c r="J7007" s="74">
        <f t="shared" si="335"/>
        <v>29.07916666667008</v>
      </c>
      <c r="K7007" s="26" t="e">
        <f t="shared" si="337"/>
        <v>#REF!</v>
      </c>
      <c r="L7007" s="75" t="e">
        <f t="shared" si="336"/>
        <v>#REF!</v>
      </c>
      <c r="O7007" s="13"/>
      <c r="P7007" s="74"/>
      <c r="Q7007" s="26"/>
      <c r="R7007" s="75"/>
    </row>
    <row r="7008" spans="7:18" x14ac:dyDescent="0.25">
      <c r="G7008" s="13"/>
      <c r="H7008" s="13"/>
      <c r="I7008" s="13">
        <v>698.00000000008197</v>
      </c>
      <c r="J7008" s="74">
        <f t="shared" si="335"/>
        <v>29.08333333333675</v>
      </c>
      <c r="K7008" s="26" t="e">
        <f t="shared" si="337"/>
        <v>#REF!</v>
      </c>
      <c r="L7008" s="75" t="e">
        <f t="shared" si="336"/>
        <v>#REF!</v>
      </c>
      <c r="O7008" s="13"/>
      <c r="P7008" s="74"/>
      <c r="Q7008" s="26"/>
      <c r="R7008" s="75"/>
    </row>
    <row r="7009" spans="7:18" x14ac:dyDescent="0.25">
      <c r="G7009" s="13"/>
      <c r="H7009" s="13"/>
      <c r="I7009" s="13">
        <v>698.10000000008199</v>
      </c>
      <c r="J7009" s="74">
        <f t="shared" si="335"/>
        <v>29.087500000003416</v>
      </c>
      <c r="K7009" s="26" t="e">
        <f t="shared" si="337"/>
        <v>#REF!</v>
      </c>
      <c r="L7009" s="75" t="e">
        <f t="shared" si="336"/>
        <v>#REF!</v>
      </c>
      <c r="O7009" s="13"/>
      <c r="P7009" s="74"/>
      <c r="Q7009" s="26"/>
      <c r="R7009" s="75"/>
    </row>
    <row r="7010" spans="7:18" x14ac:dyDescent="0.25">
      <c r="G7010" s="13"/>
      <c r="H7010" s="13"/>
      <c r="I7010" s="13">
        <v>698.20000000008201</v>
      </c>
      <c r="J7010" s="74">
        <f t="shared" si="335"/>
        <v>29.091666666670083</v>
      </c>
      <c r="K7010" s="26" t="e">
        <f t="shared" si="337"/>
        <v>#REF!</v>
      </c>
      <c r="L7010" s="75" t="e">
        <f t="shared" si="336"/>
        <v>#REF!</v>
      </c>
      <c r="O7010" s="13"/>
      <c r="P7010" s="74"/>
      <c r="Q7010" s="26"/>
      <c r="R7010" s="75"/>
    </row>
    <row r="7011" spans="7:18" x14ac:dyDescent="0.25">
      <c r="G7011" s="13"/>
      <c r="H7011" s="13"/>
      <c r="I7011" s="13">
        <v>698.30000000008204</v>
      </c>
      <c r="J7011" s="74">
        <f t="shared" si="335"/>
        <v>29.095833333336753</v>
      </c>
      <c r="K7011" s="26" t="e">
        <f t="shared" si="337"/>
        <v>#REF!</v>
      </c>
      <c r="L7011" s="75" t="e">
        <f t="shared" si="336"/>
        <v>#REF!</v>
      </c>
      <c r="O7011" s="13"/>
      <c r="P7011" s="74"/>
      <c r="Q7011" s="26"/>
      <c r="R7011" s="75"/>
    </row>
    <row r="7012" spans="7:18" x14ac:dyDescent="0.25">
      <c r="G7012" s="13"/>
      <c r="H7012" s="13"/>
      <c r="I7012" s="13">
        <v>698.40000000008195</v>
      </c>
      <c r="J7012" s="74">
        <f t="shared" si="335"/>
        <v>29.100000000003416</v>
      </c>
      <c r="K7012" s="26" t="e">
        <f t="shared" si="337"/>
        <v>#REF!</v>
      </c>
      <c r="L7012" s="75" t="e">
        <f t="shared" si="336"/>
        <v>#REF!</v>
      </c>
      <c r="O7012" s="13"/>
      <c r="P7012" s="74"/>
      <c r="Q7012" s="26"/>
      <c r="R7012" s="75"/>
    </row>
    <row r="7013" spans="7:18" x14ac:dyDescent="0.25">
      <c r="G7013" s="13"/>
      <c r="H7013" s="13"/>
      <c r="I7013" s="13">
        <v>698.50000000008197</v>
      </c>
      <c r="J7013" s="74">
        <f t="shared" si="335"/>
        <v>29.104166666670082</v>
      </c>
      <c r="K7013" s="26" t="e">
        <f t="shared" si="337"/>
        <v>#REF!</v>
      </c>
      <c r="L7013" s="75" t="e">
        <f t="shared" si="336"/>
        <v>#REF!</v>
      </c>
      <c r="O7013" s="13"/>
      <c r="P7013" s="74"/>
      <c r="Q7013" s="26"/>
      <c r="R7013" s="75"/>
    </row>
    <row r="7014" spans="7:18" x14ac:dyDescent="0.25">
      <c r="G7014" s="13"/>
      <c r="H7014" s="13"/>
      <c r="I7014" s="13">
        <v>698.60000000008199</v>
      </c>
      <c r="J7014" s="74">
        <f t="shared" si="335"/>
        <v>29.108333333336748</v>
      </c>
      <c r="K7014" s="26" t="e">
        <f t="shared" si="337"/>
        <v>#REF!</v>
      </c>
      <c r="L7014" s="75" t="e">
        <f t="shared" si="336"/>
        <v>#REF!</v>
      </c>
      <c r="O7014" s="13"/>
      <c r="P7014" s="74"/>
      <c r="Q7014" s="26"/>
      <c r="R7014" s="75"/>
    </row>
    <row r="7015" spans="7:18" x14ac:dyDescent="0.25">
      <c r="G7015" s="13"/>
      <c r="H7015" s="13"/>
      <c r="I7015" s="13">
        <v>698.70000000008201</v>
      </c>
      <c r="J7015" s="74">
        <f t="shared" si="335"/>
        <v>29.112500000003418</v>
      </c>
      <c r="K7015" s="26" t="e">
        <f t="shared" si="337"/>
        <v>#REF!</v>
      </c>
      <c r="L7015" s="75" t="e">
        <f t="shared" si="336"/>
        <v>#REF!</v>
      </c>
      <c r="O7015" s="13"/>
      <c r="P7015" s="74"/>
      <c r="Q7015" s="26"/>
      <c r="R7015" s="75"/>
    </row>
    <row r="7016" spans="7:18" x14ac:dyDescent="0.25">
      <c r="G7016" s="13"/>
      <c r="H7016" s="13"/>
      <c r="I7016" s="13">
        <v>698.80000000008295</v>
      </c>
      <c r="J7016" s="74">
        <f t="shared" si="335"/>
        <v>29.116666666670124</v>
      </c>
      <c r="K7016" s="26" t="e">
        <f t="shared" si="337"/>
        <v>#REF!</v>
      </c>
      <c r="L7016" s="75" t="e">
        <f t="shared" si="336"/>
        <v>#REF!</v>
      </c>
      <c r="O7016" s="13"/>
      <c r="P7016" s="74"/>
      <c r="Q7016" s="26"/>
      <c r="R7016" s="75"/>
    </row>
    <row r="7017" spans="7:18" x14ac:dyDescent="0.25">
      <c r="G7017" s="13"/>
      <c r="H7017" s="13"/>
      <c r="I7017" s="13">
        <v>698.90000000008297</v>
      </c>
      <c r="J7017" s="74">
        <f t="shared" si="335"/>
        <v>29.12083333333679</v>
      </c>
      <c r="K7017" s="26" t="e">
        <f t="shared" si="337"/>
        <v>#REF!</v>
      </c>
      <c r="L7017" s="75" t="e">
        <f t="shared" si="336"/>
        <v>#REF!</v>
      </c>
      <c r="O7017" s="13"/>
      <c r="P7017" s="74"/>
      <c r="Q7017" s="26"/>
      <c r="R7017" s="75"/>
    </row>
    <row r="7018" spans="7:18" x14ac:dyDescent="0.25">
      <c r="G7018" s="13"/>
      <c r="H7018" s="13"/>
      <c r="I7018" s="13">
        <v>699.00000000008299</v>
      </c>
      <c r="J7018" s="74">
        <f t="shared" si="335"/>
        <v>29.125000000003457</v>
      </c>
      <c r="K7018" s="26" t="e">
        <f t="shared" si="337"/>
        <v>#REF!</v>
      </c>
      <c r="L7018" s="75" t="e">
        <f t="shared" si="336"/>
        <v>#REF!</v>
      </c>
      <c r="O7018" s="13"/>
      <c r="P7018" s="74"/>
      <c r="Q7018" s="26"/>
      <c r="R7018" s="75"/>
    </row>
    <row r="7019" spans="7:18" x14ac:dyDescent="0.25">
      <c r="G7019" s="13"/>
      <c r="H7019" s="13"/>
      <c r="I7019" s="13">
        <v>699.10000000008301</v>
      </c>
      <c r="J7019" s="74">
        <f t="shared" si="335"/>
        <v>29.129166666670127</v>
      </c>
      <c r="K7019" s="26" t="e">
        <f t="shared" si="337"/>
        <v>#REF!</v>
      </c>
      <c r="L7019" s="75" t="e">
        <f t="shared" si="336"/>
        <v>#REF!</v>
      </c>
      <c r="O7019" s="13"/>
      <c r="P7019" s="74"/>
      <c r="Q7019" s="26"/>
      <c r="R7019" s="75"/>
    </row>
    <row r="7020" spans="7:18" x14ac:dyDescent="0.25">
      <c r="G7020" s="13"/>
      <c r="H7020" s="13"/>
      <c r="I7020" s="13">
        <v>699.20000000008304</v>
      </c>
      <c r="J7020" s="74">
        <f t="shared" si="335"/>
        <v>29.133333333336793</v>
      </c>
      <c r="K7020" s="26" t="e">
        <f t="shared" si="337"/>
        <v>#REF!</v>
      </c>
      <c r="L7020" s="75" t="e">
        <f t="shared" si="336"/>
        <v>#REF!</v>
      </c>
      <c r="O7020" s="13"/>
      <c r="P7020" s="74"/>
      <c r="Q7020" s="26"/>
      <c r="R7020" s="75"/>
    </row>
    <row r="7021" spans="7:18" x14ac:dyDescent="0.25">
      <c r="G7021" s="13"/>
      <c r="H7021" s="13"/>
      <c r="I7021" s="13">
        <v>699.30000000008295</v>
      </c>
      <c r="J7021" s="74">
        <f t="shared" si="335"/>
        <v>29.137500000003456</v>
      </c>
      <c r="K7021" s="26" t="e">
        <f t="shared" si="337"/>
        <v>#REF!</v>
      </c>
      <c r="L7021" s="75" t="e">
        <f t="shared" si="336"/>
        <v>#REF!</v>
      </c>
      <c r="O7021" s="13"/>
      <c r="P7021" s="74"/>
      <c r="Q7021" s="26"/>
      <c r="R7021" s="75"/>
    </row>
    <row r="7022" spans="7:18" x14ac:dyDescent="0.25">
      <c r="G7022" s="13"/>
      <c r="H7022" s="13"/>
      <c r="I7022" s="13">
        <v>699.40000000008297</v>
      </c>
      <c r="J7022" s="74">
        <f t="shared" si="335"/>
        <v>29.141666666670123</v>
      </c>
      <c r="K7022" s="26" t="e">
        <f t="shared" si="337"/>
        <v>#REF!</v>
      </c>
      <c r="L7022" s="75" t="e">
        <f t="shared" si="336"/>
        <v>#REF!</v>
      </c>
      <c r="O7022" s="13"/>
      <c r="P7022" s="74"/>
      <c r="Q7022" s="26"/>
      <c r="R7022" s="75"/>
    </row>
    <row r="7023" spans="7:18" x14ac:dyDescent="0.25">
      <c r="G7023" s="13"/>
      <c r="H7023" s="13"/>
      <c r="I7023" s="13">
        <v>699.50000000008299</v>
      </c>
      <c r="J7023" s="74">
        <f t="shared" si="335"/>
        <v>29.145833333336792</v>
      </c>
      <c r="K7023" s="26" t="e">
        <f t="shared" si="337"/>
        <v>#REF!</v>
      </c>
      <c r="L7023" s="75" t="e">
        <f t="shared" si="336"/>
        <v>#REF!</v>
      </c>
      <c r="O7023" s="13"/>
      <c r="P7023" s="74"/>
      <c r="Q7023" s="26"/>
      <c r="R7023" s="75"/>
    </row>
    <row r="7024" spans="7:18" x14ac:dyDescent="0.25">
      <c r="G7024" s="13"/>
      <c r="H7024" s="13"/>
      <c r="I7024" s="13">
        <v>699.60000000008301</v>
      </c>
      <c r="J7024" s="74">
        <f t="shared" si="335"/>
        <v>29.150000000003459</v>
      </c>
      <c r="K7024" s="26" t="e">
        <f t="shared" si="337"/>
        <v>#REF!</v>
      </c>
      <c r="L7024" s="75" t="e">
        <f t="shared" si="336"/>
        <v>#REF!</v>
      </c>
      <c r="O7024" s="13"/>
      <c r="P7024" s="74"/>
      <c r="Q7024" s="26"/>
      <c r="R7024" s="75"/>
    </row>
    <row r="7025" spans="7:18" x14ac:dyDescent="0.25">
      <c r="G7025" s="13"/>
      <c r="H7025" s="13"/>
      <c r="I7025" s="13">
        <v>699.70000000008304</v>
      </c>
      <c r="J7025" s="74">
        <f t="shared" si="335"/>
        <v>29.154166666670125</v>
      </c>
      <c r="K7025" s="26" t="e">
        <f t="shared" si="337"/>
        <v>#REF!</v>
      </c>
      <c r="L7025" s="75" t="e">
        <f t="shared" si="336"/>
        <v>#REF!</v>
      </c>
      <c r="O7025" s="13"/>
      <c r="P7025" s="74"/>
      <c r="Q7025" s="26"/>
      <c r="R7025" s="75"/>
    </row>
    <row r="7026" spans="7:18" x14ac:dyDescent="0.25">
      <c r="G7026" s="13"/>
      <c r="H7026" s="13"/>
      <c r="I7026" s="13">
        <v>699.80000000008295</v>
      </c>
      <c r="J7026" s="74">
        <f t="shared" si="335"/>
        <v>29.158333333336788</v>
      </c>
      <c r="K7026" s="26" t="e">
        <f t="shared" si="337"/>
        <v>#REF!</v>
      </c>
      <c r="L7026" s="75" t="e">
        <f t="shared" si="336"/>
        <v>#REF!</v>
      </c>
      <c r="O7026" s="13"/>
      <c r="P7026" s="74"/>
      <c r="Q7026" s="26"/>
      <c r="R7026" s="75"/>
    </row>
    <row r="7027" spans="7:18" x14ac:dyDescent="0.25">
      <c r="G7027" s="13"/>
      <c r="H7027" s="13"/>
      <c r="I7027" s="13">
        <v>699.90000000008297</v>
      </c>
      <c r="J7027" s="74">
        <f t="shared" si="335"/>
        <v>29.162500000003458</v>
      </c>
      <c r="K7027" s="26" t="e">
        <f t="shared" si="337"/>
        <v>#REF!</v>
      </c>
      <c r="L7027" s="75" t="e">
        <f t="shared" si="336"/>
        <v>#REF!</v>
      </c>
      <c r="O7027" s="13"/>
      <c r="P7027" s="74"/>
      <c r="Q7027" s="26"/>
      <c r="R7027" s="75"/>
    </row>
    <row r="7028" spans="7:18" x14ac:dyDescent="0.25">
      <c r="G7028" s="13"/>
      <c r="H7028" s="13"/>
      <c r="I7028" s="13">
        <v>700.00000000008299</v>
      </c>
      <c r="J7028" s="74">
        <f t="shared" si="335"/>
        <v>29.166666666670125</v>
      </c>
      <c r="K7028" s="26" t="e">
        <f t="shared" si="337"/>
        <v>#REF!</v>
      </c>
      <c r="L7028" s="75" t="e">
        <f t="shared" si="336"/>
        <v>#REF!</v>
      </c>
      <c r="O7028" s="13"/>
      <c r="P7028" s="74"/>
      <c r="Q7028" s="26"/>
      <c r="R7028" s="75"/>
    </row>
    <row r="7029" spans="7:18" x14ac:dyDescent="0.25">
      <c r="G7029" s="13"/>
      <c r="H7029" s="13"/>
      <c r="I7029" s="13">
        <v>700.10000000008301</v>
      </c>
      <c r="J7029" s="74">
        <f t="shared" si="335"/>
        <v>29.170833333336791</v>
      </c>
      <c r="K7029" s="26" t="e">
        <f t="shared" si="337"/>
        <v>#REF!</v>
      </c>
      <c r="L7029" s="75" t="e">
        <f t="shared" si="336"/>
        <v>#REF!</v>
      </c>
      <c r="O7029" s="13"/>
      <c r="P7029" s="74"/>
      <c r="Q7029" s="26"/>
      <c r="R7029" s="75"/>
    </row>
    <row r="7030" spans="7:18" x14ac:dyDescent="0.25">
      <c r="G7030" s="13"/>
      <c r="H7030" s="13"/>
      <c r="I7030" s="13">
        <v>700.20000000008304</v>
      </c>
      <c r="J7030" s="74">
        <f t="shared" si="335"/>
        <v>29.175000000003461</v>
      </c>
      <c r="K7030" s="26" t="e">
        <f t="shared" si="337"/>
        <v>#REF!</v>
      </c>
      <c r="L7030" s="75" t="e">
        <f t="shared" si="336"/>
        <v>#REF!</v>
      </c>
      <c r="O7030" s="13"/>
      <c r="P7030" s="74"/>
      <c r="Q7030" s="26"/>
      <c r="R7030" s="75"/>
    </row>
    <row r="7031" spans="7:18" x14ac:dyDescent="0.25">
      <c r="G7031" s="13"/>
      <c r="H7031" s="13"/>
      <c r="I7031" s="13">
        <v>700.30000000008295</v>
      </c>
      <c r="J7031" s="74">
        <f t="shared" si="335"/>
        <v>29.179166666670124</v>
      </c>
      <c r="K7031" s="26" t="e">
        <f t="shared" si="337"/>
        <v>#REF!</v>
      </c>
      <c r="L7031" s="75" t="e">
        <f t="shared" si="336"/>
        <v>#REF!</v>
      </c>
      <c r="O7031" s="13"/>
      <c r="P7031" s="74"/>
      <c r="Q7031" s="26"/>
      <c r="R7031" s="75"/>
    </row>
    <row r="7032" spans="7:18" x14ac:dyDescent="0.25">
      <c r="G7032" s="13"/>
      <c r="H7032" s="13"/>
      <c r="I7032" s="13">
        <v>700.40000000008297</v>
      </c>
      <c r="J7032" s="74">
        <f t="shared" si="335"/>
        <v>29.18333333333679</v>
      </c>
      <c r="K7032" s="26" t="e">
        <f t="shared" si="337"/>
        <v>#REF!</v>
      </c>
      <c r="L7032" s="75" t="e">
        <f t="shared" si="336"/>
        <v>#REF!</v>
      </c>
      <c r="O7032" s="13"/>
      <c r="P7032" s="74"/>
      <c r="Q7032" s="26"/>
      <c r="R7032" s="75"/>
    </row>
    <row r="7033" spans="7:18" x14ac:dyDescent="0.25">
      <c r="G7033" s="13"/>
      <c r="H7033" s="13"/>
      <c r="I7033" s="13">
        <v>700.50000000008299</v>
      </c>
      <c r="J7033" s="74">
        <f t="shared" si="335"/>
        <v>29.187500000003457</v>
      </c>
      <c r="K7033" s="26" t="e">
        <f t="shared" si="337"/>
        <v>#REF!</v>
      </c>
      <c r="L7033" s="75" t="e">
        <f t="shared" si="336"/>
        <v>#REF!</v>
      </c>
      <c r="O7033" s="13"/>
      <c r="P7033" s="74"/>
      <c r="Q7033" s="26"/>
      <c r="R7033" s="75"/>
    </row>
    <row r="7034" spans="7:18" x14ac:dyDescent="0.25">
      <c r="G7034" s="13"/>
      <c r="H7034" s="13"/>
      <c r="I7034" s="13">
        <v>700.60000000008301</v>
      </c>
      <c r="J7034" s="74">
        <f t="shared" si="335"/>
        <v>29.191666666670127</v>
      </c>
      <c r="K7034" s="26" t="e">
        <f t="shared" si="337"/>
        <v>#REF!</v>
      </c>
      <c r="L7034" s="75" t="e">
        <f t="shared" si="336"/>
        <v>#REF!</v>
      </c>
      <c r="O7034" s="13"/>
      <c r="P7034" s="74"/>
      <c r="Q7034" s="26"/>
      <c r="R7034" s="75"/>
    </row>
    <row r="7035" spans="7:18" x14ac:dyDescent="0.25">
      <c r="G7035" s="13"/>
      <c r="H7035" s="13"/>
      <c r="I7035" s="13">
        <v>700.70000000008304</v>
      </c>
      <c r="J7035" s="74">
        <f t="shared" si="335"/>
        <v>29.195833333336793</v>
      </c>
      <c r="K7035" s="26" t="e">
        <f t="shared" si="337"/>
        <v>#REF!</v>
      </c>
      <c r="L7035" s="75" t="e">
        <f t="shared" si="336"/>
        <v>#REF!</v>
      </c>
      <c r="O7035" s="13"/>
      <c r="P7035" s="74"/>
      <c r="Q7035" s="26"/>
      <c r="R7035" s="75"/>
    </row>
    <row r="7036" spans="7:18" x14ac:dyDescent="0.25">
      <c r="G7036" s="13"/>
      <c r="H7036" s="13"/>
      <c r="I7036" s="13">
        <v>700.80000000008295</v>
      </c>
      <c r="J7036" s="74">
        <f t="shared" si="335"/>
        <v>29.200000000003456</v>
      </c>
      <c r="K7036" s="26" t="e">
        <f t="shared" si="337"/>
        <v>#REF!</v>
      </c>
      <c r="L7036" s="75" t="e">
        <f t="shared" si="336"/>
        <v>#REF!</v>
      </c>
      <c r="O7036" s="13"/>
      <c r="P7036" s="74"/>
      <c r="Q7036" s="26"/>
      <c r="R7036" s="75"/>
    </row>
    <row r="7037" spans="7:18" x14ac:dyDescent="0.25">
      <c r="G7037" s="13"/>
      <c r="H7037" s="13"/>
      <c r="I7037" s="13">
        <v>700.90000000008297</v>
      </c>
      <c r="J7037" s="74">
        <f t="shared" si="335"/>
        <v>29.204166666670123</v>
      </c>
      <c r="K7037" s="26" t="e">
        <f t="shared" si="337"/>
        <v>#REF!</v>
      </c>
      <c r="L7037" s="75" t="e">
        <f t="shared" si="336"/>
        <v>#REF!</v>
      </c>
      <c r="O7037" s="13"/>
      <c r="P7037" s="74"/>
      <c r="Q7037" s="26"/>
      <c r="R7037" s="75"/>
    </row>
    <row r="7038" spans="7:18" x14ac:dyDescent="0.25">
      <c r="G7038" s="13"/>
      <c r="H7038" s="13"/>
      <c r="I7038" s="13">
        <v>701.00000000008299</v>
      </c>
      <c r="J7038" s="74">
        <f t="shared" si="335"/>
        <v>29.208333333336792</v>
      </c>
      <c r="K7038" s="26" t="e">
        <f t="shared" si="337"/>
        <v>#REF!</v>
      </c>
      <c r="L7038" s="75" t="e">
        <f t="shared" si="336"/>
        <v>#REF!</v>
      </c>
      <c r="O7038" s="13"/>
      <c r="P7038" s="74"/>
      <c r="Q7038" s="26"/>
      <c r="R7038" s="75"/>
    </row>
    <row r="7039" spans="7:18" x14ac:dyDescent="0.25">
      <c r="G7039" s="13"/>
      <c r="H7039" s="13"/>
      <c r="I7039" s="13">
        <v>701.10000000008301</v>
      </c>
      <c r="J7039" s="74">
        <f t="shared" si="335"/>
        <v>29.212500000003459</v>
      </c>
      <c r="K7039" s="26" t="e">
        <f t="shared" si="337"/>
        <v>#REF!</v>
      </c>
      <c r="L7039" s="75" t="e">
        <f t="shared" si="336"/>
        <v>#REF!</v>
      </c>
      <c r="O7039" s="13"/>
      <c r="P7039" s="74"/>
      <c r="Q7039" s="26"/>
      <c r="R7039" s="75"/>
    </row>
    <row r="7040" spans="7:18" x14ac:dyDescent="0.25">
      <c r="G7040" s="13"/>
      <c r="H7040" s="13"/>
      <c r="I7040" s="13">
        <v>701.20000000008304</v>
      </c>
      <c r="J7040" s="74">
        <f t="shared" si="335"/>
        <v>29.216666666670125</v>
      </c>
      <c r="K7040" s="26" t="e">
        <f t="shared" si="337"/>
        <v>#REF!</v>
      </c>
      <c r="L7040" s="75" t="e">
        <f t="shared" si="336"/>
        <v>#REF!</v>
      </c>
      <c r="O7040" s="13"/>
      <c r="P7040" s="74"/>
      <c r="Q7040" s="26"/>
      <c r="R7040" s="75"/>
    </row>
    <row r="7041" spans="7:18" x14ac:dyDescent="0.25">
      <c r="G7041" s="13"/>
      <c r="H7041" s="13"/>
      <c r="I7041" s="13">
        <v>701.30000000008295</v>
      </c>
      <c r="J7041" s="74">
        <f t="shared" si="335"/>
        <v>29.220833333336788</v>
      </c>
      <c r="K7041" s="26" t="e">
        <f t="shared" si="337"/>
        <v>#REF!</v>
      </c>
      <c r="L7041" s="75" t="e">
        <f t="shared" si="336"/>
        <v>#REF!</v>
      </c>
      <c r="O7041" s="13"/>
      <c r="P7041" s="74"/>
      <c r="Q7041" s="26"/>
      <c r="R7041" s="75"/>
    </row>
    <row r="7042" spans="7:18" x14ac:dyDescent="0.25">
      <c r="G7042" s="13"/>
      <c r="H7042" s="13"/>
      <c r="I7042" s="13">
        <v>701.40000000008297</v>
      </c>
      <c r="J7042" s="74">
        <f t="shared" si="335"/>
        <v>29.225000000003458</v>
      </c>
      <c r="K7042" s="26" t="e">
        <f t="shared" si="337"/>
        <v>#REF!</v>
      </c>
      <c r="L7042" s="75" t="e">
        <f t="shared" si="336"/>
        <v>#REF!</v>
      </c>
      <c r="O7042" s="13"/>
      <c r="P7042" s="74"/>
      <c r="Q7042" s="26"/>
      <c r="R7042" s="75"/>
    </row>
    <row r="7043" spans="7:18" x14ac:dyDescent="0.25">
      <c r="G7043" s="13"/>
      <c r="H7043" s="13"/>
      <c r="I7043" s="13">
        <v>701.50000000008299</v>
      </c>
      <c r="J7043" s="74">
        <f t="shared" ref="J7043:J7106" si="338">I7043/24</f>
        <v>29.229166666670125</v>
      </c>
      <c r="K7043" s="26" t="e">
        <f t="shared" si="337"/>
        <v>#REF!</v>
      </c>
      <c r="L7043" s="75" t="e">
        <f t="shared" ref="L7043:L7106" si="339">K7043-K7042</f>
        <v>#REF!</v>
      </c>
      <c r="O7043" s="13"/>
      <c r="P7043" s="74"/>
      <c r="Q7043" s="26"/>
      <c r="R7043" s="75"/>
    </row>
    <row r="7044" spans="7:18" x14ac:dyDescent="0.25">
      <c r="G7044" s="13"/>
      <c r="H7044" s="13"/>
      <c r="I7044" s="13">
        <v>701.60000000008301</v>
      </c>
      <c r="J7044" s="74">
        <f t="shared" si="338"/>
        <v>29.233333333336791</v>
      </c>
      <c r="K7044" s="26" t="e">
        <f t="shared" si="337"/>
        <v>#REF!</v>
      </c>
      <c r="L7044" s="75" t="e">
        <f t="shared" si="339"/>
        <v>#REF!</v>
      </c>
      <c r="O7044" s="13"/>
      <c r="P7044" s="74"/>
      <c r="Q7044" s="26"/>
      <c r="R7044" s="75"/>
    </row>
    <row r="7045" spans="7:18" x14ac:dyDescent="0.25">
      <c r="G7045" s="13"/>
      <c r="H7045" s="13"/>
      <c r="I7045" s="13">
        <v>701.70000000008304</v>
      </c>
      <c r="J7045" s="74">
        <f t="shared" si="338"/>
        <v>29.237500000003461</v>
      </c>
      <c r="K7045" s="26" t="e">
        <f t="shared" si="337"/>
        <v>#REF!</v>
      </c>
      <c r="L7045" s="75" t="e">
        <f t="shared" si="339"/>
        <v>#REF!</v>
      </c>
      <c r="O7045" s="13"/>
      <c r="P7045" s="74"/>
      <c r="Q7045" s="26"/>
      <c r="R7045" s="75"/>
    </row>
    <row r="7046" spans="7:18" x14ac:dyDescent="0.25">
      <c r="G7046" s="13"/>
      <c r="H7046" s="13"/>
      <c r="I7046" s="13">
        <v>701.80000000008295</v>
      </c>
      <c r="J7046" s="74">
        <f t="shared" si="338"/>
        <v>29.241666666670124</v>
      </c>
      <c r="K7046" s="26" t="e">
        <f t="shared" si="337"/>
        <v>#REF!</v>
      </c>
      <c r="L7046" s="75" t="e">
        <f t="shared" si="339"/>
        <v>#REF!</v>
      </c>
      <c r="O7046" s="13"/>
      <c r="P7046" s="74"/>
      <c r="Q7046" s="26"/>
      <c r="R7046" s="75"/>
    </row>
    <row r="7047" spans="7:18" x14ac:dyDescent="0.25">
      <c r="G7047" s="13"/>
      <c r="H7047" s="13"/>
      <c r="I7047" s="13">
        <v>701.90000000008297</v>
      </c>
      <c r="J7047" s="74">
        <f t="shared" si="338"/>
        <v>29.24583333333679</v>
      </c>
      <c r="K7047" s="26" t="e">
        <f t="shared" si="337"/>
        <v>#REF!</v>
      </c>
      <c r="L7047" s="75" t="e">
        <f t="shared" si="339"/>
        <v>#REF!</v>
      </c>
      <c r="O7047" s="13"/>
      <c r="P7047" s="74"/>
      <c r="Q7047" s="26"/>
      <c r="R7047" s="75"/>
    </row>
    <row r="7048" spans="7:18" x14ac:dyDescent="0.25">
      <c r="G7048" s="13"/>
      <c r="H7048" s="13"/>
      <c r="I7048" s="13">
        <v>702.00000000008299</v>
      </c>
      <c r="J7048" s="74">
        <f t="shared" si="338"/>
        <v>29.250000000003457</v>
      </c>
      <c r="K7048" s="26" t="e">
        <f t="shared" si="337"/>
        <v>#REF!</v>
      </c>
      <c r="L7048" s="75" t="e">
        <f t="shared" si="339"/>
        <v>#REF!</v>
      </c>
      <c r="O7048" s="13"/>
      <c r="P7048" s="74"/>
      <c r="Q7048" s="26"/>
      <c r="R7048" s="75"/>
    </row>
    <row r="7049" spans="7:18" x14ac:dyDescent="0.25">
      <c r="G7049" s="13"/>
      <c r="H7049" s="13"/>
      <c r="I7049" s="13">
        <v>702.10000000008301</v>
      </c>
      <c r="J7049" s="74">
        <f t="shared" si="338"/>
        <v>29.254166666670127</v>
      </c>
      <c r="K7049" s="26" t="e">
        <f t="shared" si="337"/>
        <v>#REF!</v>
      </c>
      <c r="L7049" s="75" t="e">
        <f t="shared" si="339"/>
        <v>#REF!</v>
      </c>
      <c r="O7049" s="13"/>
      <c r="P7049" s="74"/>
      <c r="Q7049" s="26"/>
      <c r="R7049" s="75"/>
    </row>
    <row r="7050" spans="7:18" x14ac:dyDescent="0.25">
      <c r="G7050" s="13"/>
      <c r="H7050" s="13"/>
      <c r="I7050" s="13">
        <v>702.20000000008304</v>
      </c>
      <c r="J7050" s="74">
        <f t="shared" si="338"/>
        <v>29.258333333336793</v>
      </c>
      <c r="K7050" s="26" t="e">
        <f t="shared" si="337"/>
        <v>#REF!</v>
      </c>
      <c r="L7050" s="75" t="e">
        <f t="shared" si="339"/>
        <v>#REF!</v>
      </c>
      <c r="O7050" s="13"/>
      <c r="P7050" s="74"/>
      <c r="Q7050" s="26"/>
      <c r="R7050" s="75"/>
    </row>
    <row r="7051" spans="7:18" x14ac:dyDescent="0.25">
      <c r="G7051" s="13"/>
      <c r="H7051" s="13"/>
      <c r="I7051" s="13">
        <v>702.30000000008295</v>
      </c>
      <c r="J7051" s="74">
        <f t="shared" si="338"/>
        <v>29.262500000003456</v>
      </c>
      <c r="K7051" s="26" t="e">
        <f t="shared" si="337"/>
        <v>#REF!</v>
      </c>
      <c r="L7051" s="75" t="e">
        <f t="shared" si="339"/>
        <v>#REF!</v>
      </c>
      <c r="O7051" s="13"/>
      <c r="P7051" s="74"/>
      <c r="Q7051" s="26"/>
      <c r="R7051" s="75"/>
    </row>
    <row r="7052" spans="7:18" x14ac:dyDescent="0.25">
      <c r="G7052" s="13"/>
      <c r="H7052" s="13"/>
      <c r="I7052" s="13">
        <v>702.40000000008297</v>
      </c>
      <c r="J7052" s="74">
        <f t="shared" si="338"/>
        <v>29.266666666670123</v>
      </c>
      <c r="K7052" s="26" t="e">
        <f t="shared" si="337"/>
        <v>#REF!</v>
      </c>
      <c r="L7052" s="75" t="e">
        <f t="shared" si="339"/>
        <v>#REF!</v>
      </c>
      <c r="O7052" s="13"/>
      <c r="P7052" s="74"/>
      <c r="Q7052" s="26"/>
      <c r="R7052" s="75"/>
    </row>
    <row r="7053" spans="7:18" x14ac:dyDescent="0.25">
      <c r="G7053" s="13"/>
      <c r="H7053" s="13"/>
      <c r="I7053" s="13">
        <v>702.50000000008299</v>
      </c>
      <c r="J7053" s="74">
        <f t="shared" si="338"/>
        <v>29.270833333336792</v>
      </c>
      <c r="K7053" s="26" t="e">
        <f t="shared" si="337"/>
        <v>#REF!</v>
      </c>
      <c r="L7053" s="75" t="e">
        <f t="shared" si="339"/>
        <v>#REF!</v>
      </c>
      <c r="O7053" s="13"/>
      <c r="P7053" s="74"/>
      <c r="Q7053" s="26"/>
      <c r="R7053" s="75"/>
    </row>
    <row r="7054" spans="7:18" x14ac:dyDescent="0.25">
      <c r="G7054" s="13"/>
      <c r="H7054" s="13"/>
      <c r="I7054" s="13">
        <v>702.60000000008301</v>
      </c>
      <c r="J7054" s="74">
        <f t="shared" si="338"/>
        <v>29.275000000003459</v>
      </c>
      <c r="K7054" s="26" t="e">
        <f t="shared" si="337"/>
        <v>#REF!</v>
      </c>
      <c r="L7054" s="75" t="e">
        <f t="shared" si="339"/>
        <v>#REF!</v>
      </c>
      <c r="O7054" s="13"/>
      <c r="P7054" s="74"/>
      <c r="Q7054" s="26"/>
      <c r="R7054" s="75"/>
    </row>
    <row r="7055" spans="7:18" x14ac:dyDescent="0.25">
      <c r="G7055" s="13"/>
      <c r="H7055" s="13"/>
      <c r="I7055" s="13">
        <v>702.70000000008304</v>
      </c>
      <c r="J7055" s="74">
        <f t="shared" si="338"/>
        <v>29.279166666670125</v>
      </c>
      <c r="K7055" s="26" t="e">
        <f t="shared" si="337"/>
        <v>#REF!</v>
      </c>
      <c r="L7055" s="75" t="e">
        <f t="shared" si="339"/>
        <v>#REF!</v>
      </c>
      <c r="O7055" s="13"/>
      <c r="P7055" s="74"/>
      <c r="Q7055" s="26"/>
      <c r="R7055" s="75"/>
    </row>
    <row r="7056" spans="7:18" x14ac:dyDescent="0.25">
      <c r="G7056" s="13"/>
      <c r="H7056" s="13"/>
      <c r="I7056" s="13">
        <v>702.80000000008295</v>
      </c>
      <c r="J7056" s="74">
        <f t="shared" si="338"/>
        <v>29.283333333336788</v>
      </c>
      <c r="K7056" s="26" t="e">
        <f t="shared" si="337"/>
        <v>#REF!</v>
      </c>
      <c r="L7056" s="75" t="e">
        <f t="shared" si="339"/>
        <v>#REF!</v>
      </c>
      <c r="O7056" s="13"/>
      <c r="P7056" s="74"/>
      <c r="Q7056" s="26"/>
      <c r="R7056" s="75"/>
    </row>
    <row r="7057" spans="7:18" x14ac:dyDescent="0.25">
      <c r="G7057" s="13"/>
      <c r="H7057" s="13"/>
      <c r="I7057" s="13">
        <v>702.90000000008297</v>
      </c>
      <c r="J7057" s="74">
        <f t="shared" si="338"/>
        <v>29.287500000003458</v>
      </c>
      <c r="K7057" s="26" t="e">
        <f t="shared" si="337"/>
        <v>#REF!</v>
      </c>
      <c r="L7057" s="75" t="e">
        <f t="shared" si="339"/>
        <v>#REF!</v>
      </c>
      <c r="O7057" s="13"/>
      <c r="P7057" s="74"/>
      <c r="Q7057" s="26"/>
      <c r="R7057" s="75"/>
    </row>
    <row r="7058" spans="7:18" x14ac:dyDescent="0.25">
      <c r="G7058" s="13"/>
      <c r="H7058" s="13"/>
      <c r="I7058" s="13">
        <v>703.00000000008299</v>
      </c>
      <c r="J7058" s="74">
        <f t="shared" si="338"/>
        <v>29.291666666670125</v>
      </c>
      <c r="K7058" s="26" t="e">
        <f t="shared" si="337"/>
        <v>#REF!</v>
      </c>
      <c r="L7058" s="75" t="e">
        <f t="shared" si="339"/>
        <v>#REF!</v>
      </c>
      <c r="O7058" s="13"/>
      <c r="P7058" s="74"/>
      <c r="Q7058" s="26"/>
      <c r="R7058" s="75"/>
    </row>
    <row r="7059" spans="7:18" x14ac:dyDescent="0.25">
      <c r="G7059" s="13"/>
      <c r="H7059" s="13"/>
      <c r="I7059" s="13">
        <v>703.10000000008301</v>
      </c>
      <c r="J7059" s="74">
        <f t="shared" si="338"/>
        <v>29.295833333336791</v>
      </c>
      <c r="K7059" s="26" t="e">
        <f t="shared" si="337"/>
        <v>#REF!</v>
      </c>
      <c r="L7059" s="75" t="e">
        <f t="shared" si="339"/>
        <v>#REF!</v>
      </c>
      <c r="O7059" s="13"/>
      <c r="P7059" s="74"/>
      <c r="Q7059" s="26"/>
      <c r="R7059" s="75"/>
    </row>
    <row r="7060" spans="7:18" x14ac:dyDescent="0.25">
      <c r="G7060" s="13"/>
      <c r="H7060" s="13"/>
      <c r="I7060" s="13">
        <v>703.20000000008395</v>
      </c>
      <c r="J7060" s="74">
        <f t="shared" si="338"/>
        <v>29.300000000003497</v>
      </c>
      <c r="K7060" s="26" t="e">
        <f t="shared" si="337"/>
        <v>#REF!</v>
      </c>
      <c r="L7060" s="75" t="e">
        <f t="shared" si="339"/>
        <v>#REF!</v>
      </c>
      <c r="O7060" s="13"/>
      <c r="P7060" s="74"/>
      <c r="Q7060" s="26"/>
      <c r="R7060" s="75"/>
    </row>
    <row r="7061" spans="7:18" x14ac:dyDescent="0.25">
      <c r="G7061" s="13"/>
      <c r="H7061" s="13"/>
      <c r="I7061" s="13">
        <v>703.30000000008397</v>
      </c>
      <c r="J7061" s="74">
        <f t="shared" si="338"/>
        <v>29.304166666670167</v>
      </c>
      <c r="K7061" s="26" t="e">
        <f t="shared" si="337"/>
        <v>#REF!</v>
      </c>
      <c r="L7061" s="75" t="e">
        <f t="shared" si="339"/>
        <v>#REF!</v>
      </c>
      <c r="O7061" s="13"/>
      <c r="P7061" s="74"/>
      <c r="Q7061" s="26"/>
      <c r="R7061" s="75"/>
    </row>
    <row r="7062" spans="7:18" x14ac:dyDescent="0.25">
      <c r="G7062" s="13"/>
      <c r="H7062" s="13"/>
      <c r="I7062" s="13">
        <v>703.40000000008399</v>
      </c>
      <c r="J7062" s="74">
        <f t="shared" si="338"/>
        <v>29.308333333336833</v>
      </c>
      <c r="K7062" s="26" t="e">
        <f t="shared" si="337"/>
        <v>#REF!</v>
      </c>
      <c r="L7062" s="75" t="e">
        <f t="shared" si="339"/>
        <v>#REF!</v>
      </c>
      <c r="O7062" s="13"/>
      <c r="P7062" s="74"/>
      <c r="Q7062" s="26"/>
      <c r="R7062" s="75"/>
    </row>
    <row r="7063" spans="7:18" x14ac:dyDescent="0.25">
      <c r="G7063" s="13"/>
      <c r="H7063" s="13"/>
      <c r="I7063" s="13">
        <v>703.50000000008401</v>
      </c>
      <c r="J7063" s="74">
        <f t="shared" si="338"/>
        <v>29.312500000003499</v>
      </c>
      <c r="K7063" s="26" t="e">
        <f t="shared" si="337"/>
        <v>#REF!</v>
      </c>
      <c r="L7063" s="75" t="e">
        <f t="shared" si="339"/>
        <v>#REF!</v>
      </c>
      <c r="O7063" s="13"/>
      <c r="P7063" s="74"/>
      <c r="Q7063" s="26"/>
      <c r="R7063" s="75"/>
    </row>
    <row r="7064" spans="7:18" x14ac:dyDescent="0.25">
      <c r="G7064" s="13"/>
      <c r="H7064" s="13"/>
      <c r="I7064" s="13">
        <v>703.60000000008404</v>
      </c>
      <c r="J7064" s="74">
        <f t="shared" si="338"/>
        <v>29.316666666670169</v>
      </c>
      <c r="K7064" s="26" t="e">
        <f t="shared" si="337"/>
        <v>#REF!</v>
      </c>
      <c r="L7064" s="75" t="e">
        <f t="shared" si="339"/>
        <v>#REF!</v>
      </c>
      <c r="O7064" s="13"/>
      <c r="P7064" s="74"/>
      <c r="Q7064" s="26"/>
      <c r="R7064" s="75"/>
    </row>
    <row r="7065" spans="7:18" x14ac:dyDescent="0.25">
      <c r="G7065" s="13"/>
      <c r="H7065" s="13"/>
      <c r="I7065" s="13">
        <v>703.70000000008395</v>
      </c>
      <c r="J7065" s="74">
        <f t="shared" si="338"/>
        <v>29.320833333336832</v>
      </c>
      <c r="K7065" s="26" t="e">
        <f t="shared" si="337"/>
        <v>#REF!</v>
      </c>
      <c r="L7065" s="75" t="e">
        <f t="shared" si="339"/>
        <v>#REF!</v>
      </c>
      <c r="O7065" s="13"/>
      <c r="P7065" s="74"/>
      <c r="Q7065" s="26"/>
      <c r="R7065" s="75"/>
    </row>
    <row r="7066" spans="7:18" x14ac:dyDescent="0.25">
      <c r="G7066" s="13"/>
      <c r="H7066" s="13"/>
      <c r="I7066" s="13">
        <v>703.80000000008397</v>
      </c>
      <c r="J7066" s="74">
        <f t="shared" si="338"/>
        <v>29.325000000003499</v>
      </c>
      <c r="K7066" s="26" t="e">
        <f t="shared" si="337"/>
        <v>#REF!</v>
      </c>
      <c r="L7066" s="75" t="e">
        <f t="shared" si="339"/>
        <v>#REF!</v>
      </c>
      <c r="O7066" s="13"/>
      <c r="P7066" s="74"/>
      <c r="Q7066" s="26"/>
      <c r="R7066" s="75"/>
    </row>
    <row r="7067" spans="7:18" x14ac:dyDescent="0.25">
      <c r="G7067" s="13"/>
      <c r="H7067" s="13"/>
      <c r="I7067" s="13">
        <v>703.90000000008399</v>
      </c>
      <c r="J7067" s="74">
        <f t="shared" si="338"/>
        <v>29.329166666670165</v>
      </c>
      <c r="K7067" s="26" t="e">
        <f t="shared" si="337"/>
        <v>#REF!</v>
      </c>
      <c r="L7067" s="75" t="e">
        <f t="shared" si="339"/>
        <v>#REF!</v>
      </c>
      <c r="O7067" s="13"/>
      <c r="P7067" s="74"/>
      <c r="Q7067" s="26"/>
      <c r="R7067" s="75"/>
    </row>
    <row r="7068" spans="7:18" x14ac:dyDescent="0.25">
      <c r="G7068" s="13"/>
      <c r="H7068" s="13"/>
      <c r="I7068" s="13">
        <v>704.00000000008401</v>
      </c>
      <c r="J7068" s="74">
        <f t="shared" si="338"/>
        <v>29.333333333336835</v>
      </c>
      <c r="K7068" s="26" t="e">
        <f t="shared" ref="K7068:K7131" si="340">100%-EXP(-I7068/24*$B$10)</f>
        <v>#REF!</v>
      </c>
      <c r="L7068" s="75" t="e">
        <f t="shared" si="339"/>
        <v>#REF!</v>
      </c>
      <c r="O7068" s="13"/>
      <c r="P7068" s="74"/>
      <c r="Q7068" s="26"/>
      <c r="R7068" s="75"/>
    </row>
    <row r="7069" spans="7:18" x14ac:dyDescent="0.25">
      <c r="G7069" s="13"/>
      <c r="H7069" s="13"/>
      <c r="I7069" s="13">
        <v>704.10000000008404</v>
      </c>
      <c r="J7069" s="74">
        <f t="shared" si="338"/>
        <v>29.337500000003502</v>
      </c>
      <c r="K7069" s="26" t="e">
        <f t="shared" si="340"/>
        <v>#REF!</v>
      </c>
      <c r="L7069" s="75" t="e">
        <f t="shared" si="339"/>
        <v>#REF!</v>
      </c>
      <c r="O7069" s="13"/>
      <c r="P7069" s="74"/>
      <c r="Q7069" s="26"/>
      <c r="R7069" s="75"/>
    </row>
    <row r="7070" spans="7:18" x14ac:dyDescent="0.25">
      <c r="G7070" s="13"/>
      <c r="H7070" s="13"/>
      <c r="I7070" s="13">
        <v>704.20000000008395</v>
      </c>
      <c r="J7070" s="74">
        <f t="shared" si="338"/>
        <v>29.341666666670164</v>
      </c>
      <c r="K7070" s="26" t="e">
        <f t="shared" si="340"/>
        <v>#REF!</v>
      </c>
      <c r="L7070" s="75" t="e">
        <f t="shared" si="339"/>
        <v>#REF!</v>
      </c>
      <c r="O7070" s="13"/>
      <c r="P7070" s="74"/>
      <c r="Q7070" s="26"/>
      <c r="R7070" s="75"/>
    </row>
    <row r="7071" spans="7:18" x14ac:dyDescent="0.25">
      <c r="G7071" s="13"/>
      <c r="H7071" s="13"/>
      <c r="I7071" s="13">
        <v>704.30000000008397</v>
      </c>
      <c r="J7071" s="74">
        <f t="shared" si="338"/>
        <v>29.345833333336831</v>
      </c>
      <c r="K7071" s="26" t="e">
        <f t="shared" si="340"/>
        <v>#REF!</v>
      </c>
      <c r="L7071" s="75" t="e">
        <f t="shared" si="339"/>
        <v>#REF!</v>
      </c>
      <c r="O7071" s="13"/>
      <c r="P7071" s="74"/>
      <c r="Q7071" s="26"/>
      <c r="R7071" s="75"/>
    </row>
    <row r="7072" spans="7:18" x14ac:dyDescent="0.25">
      <c r="G7072" s="13"/>
      <c r="H7072" s="13"/>
      <c r="I7072" s="13">
        <v>704.40000000008399</v>
      </c>
      <c r="J7072" s="74">
        <f t="shared" si="338"/>
        <v>29.350000000003501</v>
      </c>
      <c r="K7072" s="26" t="e">
        <f t="shared" si="340"/>
        <v>#REF!</v>
      </c>
      <c r="L7072" s="75" t="e">
        <f t="shared" si="339"/>
        <v>#REF!</v>
      </c>
      <c r="O7072" s="13"/>
      <c r="P7072" s="74"/>
      <c r="Q7072" s="26"/>
      <c r="R7072" s="75"/>
    </row>
    <row r="7073" spans="7:18" x14ac:dyDescent="0.25">
      <c r="G7073" s="13"/>
      <c r="H7073" s="13"/>
      <c r="I7073" s="13">
        <v>704.50000000008401</v>
      </c>
      <c r="J7073" s="74">
        <f t="shared" si="338"/>
        <v>29.354166666670167</v>
      </c>
      <c r="K7073" s="26" t="e">
        <f t="shared" si="340"/>
        <v>#REF!</v>
      </c>
      <c r="L7073" s="75" t="e">
        <f t="shared" si="339"/>
        <v>#REF!</v>
      </c>
      <c r="O7073" s="13"/>
      <c r="P7073" s="74"/>
      <c r="Q7073" s="26"/>
      <c r="R7073" s="75"/>
    </row>
    <row r="7074" spans="7:18" x14ac:dyDescent="0.25">
      <c r="G7074" s="13"/>
      <c r="H7074" s="13"/>
      <c r="I7074" s="13">
        <v>704.60000000008404</v>
      </c>
      <c r="J7074" s="74">
        <f t="shared" si="338"/>
        <v>29.358333333336834</v>
      </c>
      <c r="K7074" s="26" t="e">
        <f t="shared" si="340"/>
        <v>#REF!</v>
      </c>
      <c r="L7074" s="75" t="e">
        <f t="shared" si="339"/>
        <v>#REF!</v>
      </c>
      <c r="O7074" s="13"/>
      <c r="P7074" s="74"/>
      <c r="Q7074" s="26"/>
      <c r="R7074" s="75"/>
    </row>
    <row r="7075" spans="7:18" x14ac:dyDescent="0.25">
      <c r="G7075" s="13"/>
      <c r="H7075" s="13"/>
      <c r="I7075" s="13">
        <v>704.70000000008395</v>
      </c>
      <c r="J7075" s="74">
        <f t="shared" si="338"/>
        <v>29.362500000003497</v>
      </c>
      <c r="K7075" s="26" t="e">
        <f t="shared" si="340"/>
        <v>#REF!</v>
      </c>
      <c r="L7075" s="75" t="e">
        <f t="shared" si="339"/>
        <v>#REF!</v>
      </c>
      <c r="O7075" s="13"/>
      <c r="P7075" s="74"/>
      <c r="Q7075" s="26"/>
      <c r="R7075" s="75"/>
    </row>
    <row r="7076" spans="7:18" x14ac:dyDescent="0.25">
      <c r="G7076" s="13"/>
      <c r="H7076" s="13"/>
      <c r="I7076" s="13">
        <v>704.80000000008397</v>
      </c>
      <c r="J7076" s="74">
        <f t="shared" si="338"/>
        <v>29.366666666670167</v>
      </c>
      <c r="K7076" s="26" t="e">
        <f t="shared" si="340"/>
        <v>#REF!</v>
      </c>
      <c r="L7076" s="75" t="e">
        <f t="shared" si="339"/>
        <v>#REF!</v>
      </c>
      <c r="O7076" s="13"/>
      <c r="P7076" s="74"/>
      <c r="Q7076" s="26"/>
      <c r="R7076" s="75"/>
    </row>
    <row r="7077" spans="7:18" x14ac:dyDescent="0.25">
      <c r="G7077" s="13"/>
      <c r="H7077" s="13"/>
      <c r="I7077" s="13">
        <v>704.90000000008399</v>
      </c>
      <c r="J7077" s="74">
        <f t="shared" si="338"/>
        <v>29.370833333336833</v>
      </c>
      <c r="K7077" s="26" t="e">
        <f t="shared" si="340"/>
        <v>#REF!</v>
      </c>
      <c r="L7077" s="75" t="e">
        <f t="shared" si="339"/>
        <v>#REF!</v>
      </c>
      <c r="O7077" s="13"/>
      <c r="P7077" s="74"/>
      <c r="Q7077" s="26"/>
      <c r="R7077" s="75"/>
    </row>
    <row r="7078" spans="7:18" x14ac:dyDescent="0.25">
      <c r="G7078" s="13"/>
      <c r="H7078" s="13"/>
      <c r="I7078" s="13">
        <v>705.00000000008401</v>
      </c>
      <c r="J7078" s="74">
        <f t="shared" si="338"/>
        <v>29.375000000003499</v>
      </c>
      <c r="K7078" s="26" t="e">
        <f t="shared" si="340"/>
        <v>#REF!</v>
      </c>
      <c r="L7078" s="75" t="e">
        <f t="shared" si="339"/>
        <v>#REF!</v>
      </c>
      <c r="O7078" s="13"/>
      <c r="P7078" s="74"/>
      <c r="Q7078" s="26"/>
      <c r="R7078" s="75"/>
    </row>
    <row r="7079" spans="7:18" x14ac:dyDescent="0.25">
      <c r="G7079" s="13"/>
      <c r="H7079" s="13"/>
      <c r="I7079" s="13">
        <v>705.10000000008404</v>
      </c>
      <c r="J7079" s="74">
        <f t="shared" si="338"/>
        <v>29.379166666670169</v>
      </c>
      <c r="K7079" s="26" t="e">
        <f t="shared" si="340"/>
        <v>#REF!</v>
      </c>
      <c r="L7079" s="75" t="e">
        <f t="shared" si="339"/>
        <v>#REF!</v>
      </c>
      <c r="O7079" s="13"/>
      <c r="P7079" s="74"/>
      <c r="Q7079" s="26"/>
      <c r="R7079" s="75"/>
    </row>
    <row r="7080" spans="7:18" x14ac:dyDescent="0.25">
      <c r="G7080" s="13"/>
      <c r="H7080" s="13"/>
      <c r="I7080" s="13">
        <v>705.20000000008395</v>
      </c>
      <c r="J7080" s="74">
        <f t="shared" si="338"/>
        <v>29.383333333336832</v>
      </c>
      <c r="K7080" s="26" t="e">
        <f t="shared" si="340"/>
        <v>#REF!</v>
      </c>
      <c r="L7080" s="75" t="e">
        <f t="shared" si="339"/>
        <v>#REF!</v>
      </c>
      <c r="O7080" s="13"/>
      <c r="P7080" s="74"/>
      <c r="Q7080" s="26"/>
      <c r="R7080" s="75"/>
    </row>
    <row r="7081" spans="7:18" x14ac:dyDescent="0.25">
      <c r="G7081" s="13"/>
      <c r="H7081" s="13"/>
      <c r="I7081" s="13">
        <v>705.30000000008397</v>
      </c>
      <c r="J7081" s="74">
        <f t="shared" si="338"/>
        <v>29.387500000003499</v>
      </c>
      <c r="K7081" s="26" t="e">
        <f t="shared" si="340"/>
        <v>#REF!</v>
      </c>
      <c r="L7081" s="75" t="e">
        <f t="shared" si="339"/>
        <v>#REF!</v>
      </c>
      <c r="O7081" s="13"/>
      <c r="P7081" s="74"/>
      <c r="Q7081" s="26"/>
      <c r="R7081" s="75"/>
    </row>
    <row r="7082" spans="7:18" x14ac:dyDescent="0.25">
      <c r="G7082" s="13"/>
      <c r="H7082" s="13"/>
      <c r="I7082" s="13">
        <v>705.40000000008399</v>
      </c>
      <c r="J7082" s="74">
        <f t="shared" si="338"/>
        <v>29.391666666670165</v>
      </c>
      <c r="K7082" s="26" t="e">
        <f t="shared" si="340"/>
        <v>#REF!</v>
      </c>
      <c r="L7082" s="75" t="e">
        <f t="shared" si="339"/>
        <v>#REF!</v>
      </c>
      <c r="O7082" s="13"/>
      <c r="P7082" s="74"/>
      <c r="Q7082" s="26"/>
      <c r="R7082" s="75"/>
    </row>
    <row r="7083" spans="7:18" x14ac:dyDescent="0.25">
      <c r="G7083" s="13"/>
      <c r="H7083" s="13"/>
      <c r="I7083" s="13">
        <v>705.50000000008401</v>
      </c>
      <c r="J7083" s="74">
        <f t="shared" si="338"/>
        <v>29.395833333336835</v>
      </c>
      <c r="K7083" s="26" t="e">
        <f t="shared" si="340"/>
        <v>#REF!</v>
      </c>
      <c r="L7083" s="75" t="e">
        <f t="shared" si="339"/>
        <v>#REF!</v>
      </c>
      <c r="O7083" s="13"/>
      <c r="P7083" s="74"/>
      <c r="Q7083" s="26"/>
      <c r="R7083" s="75"/>
    </row>
    <row r="7084" spans="7:18" x14ac:dyDescent="0.25">
      <c r="G7084" s="13"/>
      <c r="H7084" s="13"/>
      <c r="I7084" s="13">
        <v>705.60000000008404</v>
      </c>
      <c r="J7084" s="74">
        <f t="shared" si="338"/>
        <v>29.400000000003502</v>
      </c>
      <c r="K7084" s="26" t="e">
        <f t="shared" si="340"/>
        <v>#REF!</v>
      </c>
      <c r="L7084" s="75" t="e">
        <f t="shared" si="339"/>
        <v>#REF!</v>
      </c>
      <c r="O7084" s="13"/>
      <c r="P7084" s="74"/>
      <c r="Q7084" s="26"/>
      <c r="R7084" s="75"/>
    </row>
    <row r="7085" spans="7:18" x14ac:dyDescent="0.25">
      <c r="G7085" s="13"/>
      <c r="H7085" s="13"/>
      <c r="I7085" s="13">
        <v>705.70000000008395</v>
      </c>
      <c r="J7085" s="74">
        <f t="shared" si="338"/>
        <v>29.404166666670164</v>
      </c>
      <c r="K7085" s="26" t="e">
        <f t="shared" si="340"/>
        <v>#REF!</v>
      </c>
      <c r="L7085" s="75" t="e">
        <f t="shared" si="339"/>
        <v>#REF!</v>
      </c>
      <c r="O7085" s="13"/>
      <c r="P7085" s="74"/>
      <c r="Q7085" s="26"/>
      <c r="R7085" s="75"/>
    </row>
    <row r="7086" spans="7:18" x14ac:dyDescent="0.25">
      <c r="G7086" s="13"/>
      <c r="H7086" s="13"/>
      <c r="I7086" s="13">
        <v>705.80000000008397</v>
      </c>
      <c r="J7086" s="74">
        <f t="shared" si="338"/>
        <v>29.408333333336831</v>
      </c>
      <c r="K7086" s="26" t="e">
        <f t="shared" si="340"/>
        <v>#REF!</v>
      </c>
      <c r="L7086" s="75" t="e">
        <f t="shared" si="339"/>
        <v>#REF!</v>
      </c>
      <c r="O7086" s="13"/>
      <c r="P7086" s="74"/>
      <c r="Q7086" s="26"/>
      <c r="R7086" s="75"/>
    </row>
    <row r="7087" spans="7:18" x14ac:dyDescent="0.25">
      <c r="G7087" s="13"/>
      <c r="H7087" s="13"/>
      <c r="I7087" s="13">
        <v>705.90000000008399</v>
      </c>
      <c r="J7087" s="74">
        <f t="shared" si="338"/>
        <v>29.412500000003501</v>
      </c>
      <c r="K7087" s="26" t="e">
        <f t="shared" si="340"/>
        <v>#REF!</v>
      </c>
      <c r="L7087" s="75" t="e">
        <f t="shared" si="339"/>
        <v>#REF!</v>
      </c>
      <c r="O7087" s="13"/>
      <c r="P7087" s="74"/>
      <c r="Q7087" s="26"/>
      <c r="R7087" s="75"/>
    </row>
    <row r="7088" spans="7:18" x14ac:dyDescent="0.25">
      <c r="G7088" s="13"/>
      <c r="H7088" s="13"/>
      <c r="I7088" s="13">
        <v>706.00000000008401</v>
      </c>
      <c r="J7088" s="74">
        <f t="shared" si="338"/>
        <v>29.416666666670167</v>
      </c>
      <c r="K7088" s="26" t="e">
        <f t="shared" si="340"/>
        <v>#REF!</v>
      </c>
      <c r="L7088" s="75" t="e">
        <f t="shared" si="339"/>
        <v>#REF!</v>
      </c>
      <c r="O7088" s="13"/>
      <c r="P7088" s="74"/>
      <c r="Q7088" s="26"/>
      <c r="R7088" s="75"/>
    </row>
    <row r="7089" spans="7:18" x14ac:dyDescent="0.25">
      <c r="G7089" s="13"/>
      <c r="H7089" s="13"/>
      <c r="I7089" s="13">
        <v>706.10000000008404</v>
      </c>
      <c r="J7089" s="74">
        <f t="shared" si="338"/>
        <v>29.420833333336834</v>
      </c>
      <c r="K7089" s="26" t="e">
        <f t="shared" si="340"/>
        <v>#REF!</v>
      </c>
      <c r="L7089" s="75" t="e">
        <f t="shared" si="339"/>
        <v>#REF!</v>
      </c>
      <c r="O7089" s="13"/>
      <c r="P7089" s="74"/>
      <c r="Q7089" s="26"/>
      <c r="R7089" s="75"/>
    </row>
    <row r="7090" spans="7:18" x14ac:dyDescent="0.25">
      <c r="G7090" s="13"/>
      <c r="H7090" s="13"/>
      <c r="I7090" s="13">
        <v>706.20000000008395</v>
      </c>
      <c r="J7090" s="74">
        <f t="shared" si="338"/>
        <v>29.425000000003497</v>
      </c>
      <c r="K7090" s="26" t="e">
        <f t="shared" si="340"/>
        <v>#REF!</v>
      </c>
      <c r="L7090" s="75" t="e">
        <f t="shared" si="339"/>
        <v>#REF!</v>
      </c>
      <c r="O7090" s="13"/>
      <c r="P7090" s="74"/>
      <c r="Q7090" s="26"/>
      <c r="R7090" s="75"/>
    </row>
    <row r="7091" spans="7:18" x14ac:dyDescent="0.25">
      <c r="G7091" s="13"/>
      <c r="H7091" s="13"/>
      <c r="I7091" s="13">
        <v>706.30000000008397</v>
      </c>
      <c r="J7091" s="74">
        <f t="shared" si="338"/>
        <v>29.429166666670167</v>
      </c>
      <c r="K7091" s="26" t="e">
        <f t="shared" si="340"/>
        <v>#REF!</v>
      </c>
      <c r="L7091" s="75" t="e">
        <f t="shared" si="339"/>
        <v>#REF!</v>
      </c>
      <c r="O7091" s="13"/>
      <c r="P7091" s="74"/>
      <c r="Q7091" s="26"/>
      <c r="R7091" s="75"/>
    </row>
    <row r="7092" spans="7:18" x14ac:dyDescent="0.25">
      <c r="G7092" s="13"/>
      <c r="H7092" s="13"/>
      <c r="I7092" s="13">
        <v>706.40000000008399</v>
      </c>
      <c r="J7092" s="74">
        <f t="shared" si="338"/>
        <v>29.433333333336833</v>
      </c>
      <c r="K7092" s="26" t="e">
        <f t="shared" si="340"/>
        <v>#REF!</v>
      </c>
      <c r="L7092" s="75" t="e">
        <f t="shared" si="339"/>
        <v>#REF!</v>
      </c>
      <c r="O7092" s="13"/>
      <c r="P7092" s="74"/>
      <c r="Q7092" s="26"/>
      <c r="R7092" s="75"/>
    </row>
    <row r="7093" spans="7:18" x14ac:dyDescent="0.25">
      <c r="G7093" s="13"/>
      <c r="H7093" s="13"/>
      <c r="I7093" s="13">
        <v>706.50000000008401</v>
      </c>
      <c r="J7093" s="74">
        <f t="shared" si="338"/>
        <v>29.437500000003499</v>
      </c>
      <c r="K7093" s="26" t="e">
        <f t="shared" si="340"/>
        <v>#REF!</v>
      </c>
      <c r="L7093" s="75" t="e">
        <f t="shared" si="339"/>
        <v>#REF!</v>
      </c>
      <c r="O7093" s="13"/>
      <c r="P7093" s="74"/>
      <c r="Q7093" s="26"/>
      <c r="R7093" s="75"/>
    </row>
    <row r="7094" spans="7:18" x14ac:dyDescent="0.25">
      <c r="G7094" s="13"/>
      <c r="H7094" s="13"/>
      <c r="I7094" s="13">
        <v>706.60000000008404</v>
      </c>
      <c r="J7094" s="74">
        <f t="shared" si="338"/>
        <v>29.441666666670169</v>
      </c>
      <c r="K7094" s="26" t="e">
        <f t="shared" si="340"/>
        <v>#REF!</v>
      </c>
      <c r="L7094" s="75" t="e">
        <f t="shared" si="339"/>
        <v>#REF!</v>
      </c>
      <c r="O7094" s="13"/>
      <c r="P7094" s="74"/>
      <c r="Q7094" s="26"/>
      <c r="R7094" s="75"/>
    </row>
    <row r="7095" spans="7:18" x14ac:dyDescent="0.25">
      <c r="G7095" s="13"/>
      <c r="H7095" s="13"/>
      <c r="I7095" s="13">
        <v>706.70000000008395</v>
      </c>
      <c r="J7095" s="74">
        <f t="shared" si="338"/>
        <v>29.445833333336832</v>
      </c>
      <c r="K7095" s="26" t="e">
        <f t="shared" si="340"/>
        <v>#REF!</v>
      </c>
      <c r="L7095" s="75" t="e">
        <f t="shared" si="339"/>
        <v>#REF!</v>
      </c>
      <c r="O7095" s="13"/>
      <c r="P7095" s="74"/>
      <c r="Q7095" s="26"/>
      <c r="R7095" s="75"/>
    </row>
    <row r="7096" spans="7:18" x14ac:dyDescent="0.25">
      <c r="G7096" s="13"/>
      <c r="H7096" s="13"/>
      <c r="I7096" s="13">
        <v>706.80000000008397</v>
      </c>
      <c r="J7096" s="74">
        <f t="shared" si="338"/>
        <v>29.450000000003499</v>
      </c>
      <c r="K7096" s="26" t="e">
        <f t="shared" si="340"/>
        <v>#REF!</v>
      </c>
      <c r="L7096" s="75" t="e">
        <f t="shared" si="339"/>
        <v>#REF!</v>
      </c>
      <c r="O7096" s="13"/>
      <c r="P7096" s="74"/>
      <c r="Q7096" s="26"/>
      <c r="R7096" s="75"/>
    </row>
    <row r="7097" spans="7:18" x14ac:dyDescent="0.25">
      <c r="G7097" s="13"/>
      <c r="H7097" s="13"/>
      <c r="I7097" s="13">
        <v>706.90000000008399</v>
      </c>
      <c r="J7097" s="74">
        <f t="shared" si="338"/>
        <v>29.454166666670165</v>
      </c>
      <c r="K7097" s="26" t="e">
        <f t="shared" si="340"/>
        <v>#REF!</v>
      </c>
      <c r="L7097" s="75" t="e">
        <f t="shared" si="339"/>
        <v>#REF!</v>
      </c>
      <c r="O7097" s="13"/>
      <c r="P7097" s="74"/>
      <c r="Q7097" s="26"/>
      <c r="R7097" s="75"/>
    </row>
    <row r="7098" spans="7:18" x14ac:dyDescent="0.25">
      <c r="G7098" s="13"/>
      <c r="H7098" s="13"/>
      <c r="I7098" s="13">
        <v>707.00000000008401</v>
      </c>
      <c r="J7098" s="74">
        <f t="shared" si="338"/>
        <v>29.458333333336835</v>
      </c>
      <c r="K7098" s="26" t="e">
        <f t="shared" si="340"/>
        <v>#REF!</v>
      </c>
      <c r="L7098" s="75" t="e">
        <f t="shared" si="339"/>
        <v>#REF!</v>
      </c>
      <c r="O7098" s="13"/>
      <c r="P7098" s="74"/>
      <c r="Q7098" s="26"/>
      <c r="R7098" s="75"/>
    </row>
    <row r="7099" spans="7:18" x14ac:dyDescent="0.25">
      <c r="G7099" s="13"/>
      <c r="H7099" s="13"/>
      <c r="I7099" s="13">
        <v>707.10000000008404</v>
      </c>
      <c r="J7099" s="74">
        <f t="shared" si="338"/>
        <v>29.462500000003502</v>
      </c>
      <c r="K7099" s="26" t="e">
        <f t="shared" si="340"/>
        <v>#REF!</v>
      </c>
      <c r="L7099" s="75" t="e">
        <f t="shared" si="339"/>
        <v>#REF!</v>
      </c>
      <c r="O7099" s="13"/>
      <c r="P7099" s="74"/>
      <c r="Q7099" s="26"/>
      <c r="R7099" s="75"/>
    </row>
    <row r="7100" spans="7:18" x14ac:dyDescent="0.25">
      <c r="G7100" s="13"/>
      <c r="H7100" s="13"/>
      <c r="I7100" s="13">
        <v>707.20000000008395</v>
      </c>
      <c r="J7100" s="74">
        <f t="shared" si="338"/>
        <v>29.466666666670164</v>
      </c>
      <c r="K7100" s="26" t="e">
        <f t="shared" si="340"/>
        <v>#REF!</v>
      </c>
      <c r="L7100" s="75" t="e">
        <f t="shared" si="339"/>
        <v>#REF!</v>
      </c>
      <c r="O7100" s="13"/>
      <c r="P7100" s="74"/>
      <c r="Q7100" s="26"/>
      <c r="R7100" s="75"/>
    </row>
    <row r="7101" spans="7:18" x14ac:dyDescent="0.25">
      <c r="G7101" s="13"/>
      <c r="H7101" s="13"/>
      <c r="I7101" s="13">
        <v>707.30000000008397</v>
      </c>
      <c r="J7101" s="74">
        <f t="shared" si="338"/>
        <v>29.470833333336831</v>
      </c>
      <c r="K7101" s="26" t="e">
        <f t="shared" si="340"/>
        <v>#REF!</v>
      </c>
      <c r="L7101" s="75" t="e">
        <f t="shared" si="339"/>
        <v>#REF!</v>
      </c>
      <c r="O7101" s="13"/>
      <c r="P7101" s="74"/>
      <c r="Q7101" s="26"/>
      <c r="R7101" s="75"/>
    </row>
    <row r="7102" spans="7:18" x14ac:dyDescent="0.25">
      <c r="G7102" s="13"/>
      <c r="H7102" s="13"/>
      <c r="I7102" s="13">
        <v>707.40000000008399</v>
      </c>
      <c r="J7102" s="74">
        <f t="shared" si="338"/>
        <v>29.475000000003501</v>
      </c>
      <c r="K7102" s="26" t="e">
        <f t="shared" si="340"/>
        <v>#REF!</v>
      </c>
      <c r="L7102" s="75" t="e">
        <f t="shared" si="339"/>
        <v>#REF!</v>
      </c>
      <c r="O7102" s="13"/>
      <c r="P7102" s="74"/>
      <c r="Q7102" s="26"/>
      <c r="R7102" s="75"/>
    </row>
    <row r="7103" spans="7:18" x14ac:dyDescent="0.25">
      <c r="G7103" s="13"/>
      <c r="H7103" s="13"/>
      <c r="I7103" s="13">
        <v>707.50000000008401</v>
      </c>
      <c r="J7103" s="74">
        <f t="shared" si="338"/>
        <v>29.479166666670167</v>
      </c>
      <c r="K7103" s="26" t="e">
        <f t="shared" si="340"/>
        <v>#REF!</v>
      </c>
      <c r="L7103" s="75" t="e">
        <f t="shared" si="339"/>
        <v>#REF!</v>
      </c>
      <c r="O7103" s="13"/>
      <c r="P7103" s="74"/>
      <c r="Q7103" s="26"/>
      <c r="R7103" s="75"/>
    </row>
    <row r="7104" spans="7:18" x14ac:dyDescent="0.25">
      <c r="G7104" s="13"/>
      <c r="H7104" s="13"/>
      <c r="I7104" s="13">
        <v>707.60000000008495</v>
      </c>
      <c r="J7104" s="74">
        <f t="shared" si="338"/>
        <v>29.483333333336873</v>
      </c>
      <c r="K7104" s="26" t="e">
        <f t="shared" si="340"/>
        <v>#REF!</v>
      </c>
      <c r="L7104" s="75" t="e">
        <f t="shared" si="339"/>
        <v>#REF!</v>
      </c>
      <c r="O7104" s="13"/>
      <c r="P7104" s="74"/>
      <c r="Q7104" s="26"/>
      <c r="R7104" s="75"/>
    </row>
    <row r="7105" spans="7:18" x14ac:dyDescent="0.25">
      <c r="G7105" s="13"/>
      <c r="H7105" s="13"/>
      <c r="I7105" s="13">
        <v>707.70000000008497</v>
      </c>
      <c r="J7105" s="74">
        <f t="shared" si="338"/>
        <v>29.487500000003539</v>
      </c>
      <c r="K7105" s="26" t="e">
        <f t="shared" si="340"/>
        <v>#REF!</v>
      </c>
      <c r="L7105" s="75" t="e">
        <f t="shared" si="339"/>
        <v>#REF!</v>
      </c>
      <c r="O7105" s="13"/>
      <c r="P7105" s="74"/>
      <c r="Q7105" s="26"/>
      <c r="R7105" s="75"/>
    </row>
    <row r="7106" spans="7:18" x14ac:dyDescent="0.25">
      <c r="G7106" s="13"/>
      <c r="H7106" s="13"/>
      <c r="I7106" s="13">
        <v>707.80000000008499</v>
      </c>
      <c r="J7106" s="74">
        <f t="shared" si="338"/>
        <v>29.491666666670209</v>
      </c>
      <c r="K7106" s="26" t="e">
        <f t="shared" si="340"/>
        <v>#REF!</v>
      </c>
      <c r="L7106" s="75" t="e">
        <f t="shared" si="339"/>
        <v>#REF!</v>
      </c>
      <c r="O7106" s="13"/>
      <c r="P7106" s="74"/>
      <c r="Q7106" s="26"/>
      <c r="R7106" s="75"/>
    </row>
    <row r="7107" spans="7:18" x14ac:dyDescent="0.25">
      <c r="G7107" s="13"/>
      <c r="H7107" s="13"/>
      <c r="I7107" s="13">
        <v>707.90000000008502</v>
      </c>
      <c r="J7107" s="74">
        <f t="shared" ref="J7107:J7170" si="341">I7107/24</f>
        <v>29.495833333336876</v>
      </c>
      <c r="K7107" s="26" t="e">
        <f t="shared" si="340"/>
        <v>#REF!</v>
      </c>
      <c r="L7107" s="75" t="e">
        <f t="shared" ref="L7107:L7170" si="342">K7107-K7106</f>
        <v>#REF!</v>
      </c>
      <c r="O7107" s="13"/>
      <c r="P7107" s="74"/>
      <c r="Q7107" s="26"/>
      <c r="R7107" s="75"/>
    </row>
    <row r="7108" spans="7:18" x14ac:dyDescent="0.25">
      <c r="G7108" s="13"/>
      <c r="H7108" s="13"/>
      <c r="I7108" s="13">
        <v>708.00000000008504</v>
      </c>
      <c r="J7108" s="74">
        <f t="shared" si="341"/>
        <v>29.500000000003542</v>
      </c>
      <c r="K7108" s="26" t="e">
        <f t="shared" si="340"/>
        <v>#REF!</v>
      </c>
      <c r="L7108" s="75" t="e">
        <f t="shared" si="342"/>
        <v>#REF!</v>
      </c>
      <c r="O7108" s="13"/>
      <c r="P7108" s="74"/>
      <c r="Q7108" s="26"/>
      <c r="R7108" s="75"/>
    </row>
    <row r="7109" spans="7:18" x14ac:dyDescent="0.25">
      <c r="G7109" s="13"/>
      <c r="H7109" s="13"/>
      <c r="I7109" s="13">
        <v>708.10000000008495</v>
      </c>
      <c r="J7109" s="74">
        <f t="shared" si="341"/>
        <v>29.504166666670205</v>
      </c>
      <c r="K7109" s="26" t="e">
        <f t="shared" si="340"/>
        <v>#REF!</v>
      </c>
      <c r="L7109" s="75" t="e">
        <f t="shared" si="342"/>
        <v>#REF!</v>
      </c>
      <c r="O7109" s="13"/>
      <c r="P7109" s="74"/>
      <c r="Q7109" s="26"/>
      <c r="R7109" s="75"/>
    </row>
    <row r="7110" spans="7:18" x14ac:dyDescent="0.25">
      <c r="G7110" s="13"/>
      <c r="H7110" s="13"/>
      <c r="I7110" s="13">
        <v>708.20000000008497</v>
      </c>
      <c r="J7110" s="74">
        <f t="shared" si="341"/>
        <v>29.508333333336875</v>
      </c>
      <c r="K7110" s="26" t="e">
        <f t="shared" si="340"/>
        <v>#REF!</v>
      </c>
      <c r="L7110" s="75" t="e">
        <f t="shared" si="342"/>
        <v>#REF!</v>
      </c>
      <c r="O7110" s="13"/>
      <c r="P7110" s="74"/>
      <c r="Q7110" s="26"/>
      <c r="R7110" s="75"/>
    </row>
    <row r="7111" spans="7:18" x14ac:dyDescent="0.25">
      <c r="G7111" s="13"/>
      <c r="H7111" s="13"/>
      <c r="I7111" s="13">
        <v>708.30000000008499</v>
      </c>
      <c r="J7111" s="74">
        <f t="shared" si="341"/>
        <v>29.512500000003541</v>
      </c>
      <c r="K7111" s="26" t="e">
        <f t="shared" si="340"/>
        <v>#REF!</v>
      </c>
      <c r="L7111" s="75" t="e">
        <f t="shared" si="342"/>
        <v>#REF!</v>
      </c>
      <c r="O7111" s="13"/>
      <c r="P7111" s="74"/>
      <c r="Q7111" s="26"/>
      <c r="R7111" s="75"/>
    </row>
    <row r="7112" spans="7:18" x14ac:dyDescent="0.25">
      <c r="G7112" s="13"/>
      <c r="H7112" s="13"/>
      <c r="I7112" s="13">
        <v>708.40000000008502</v>
      </c>
      <c r="J7112" s="74">
        <f t="shared" si="341"/>
        <v>29.516666666670208</v>
      </c>
      <c r="K7112" s="26" t="e">
        <f t="shared" si="340"/>
        <v>#REF!</v>
      </c>
      <c r="L7112" s="75" t="e">
        <f t="shared" si="342"/>
        <v>#REF!</v>
      </c>
      <c r="O7112" s="13"/>
      <c r="P7112" s="74"/>
      <c r="Q7112" s="26"/>
      <c r="R7112" s="75"/>
    </row>
    <row r="7113" spans="7:18" x14ac:dyDescent="0.25">
      <c r="G7113" s="13"/>
      <c r="H7113" s="13"/>
      <c r="I7113" s="13">
        <v>708.50000000008504</v>
      </c>
      <c r="J7113" s="74">
        <f t="shared" si="341"/>
        <v>29.520833333336878</v>
      </c>
      <c r="K7113" s="26" t="e">
        <f t="shared" si="340"/>
        <v>#REF!</v>
      </c>
      <c r="L7113" s="75" t="e">
        <f t="shared" si="342"/>
        <v>#REF!</v>
      </c>
      <c r="O7113" s="13"/>
      <c r="P7113" s="74"/>
      <c r="Q7113" s="26"/>
      <c r="R7113" s="75"/>
    </row>
    <row r="7114" spans="7:18" x14ac:dyDescent="0.25">
      <c r="G7114" s="13"/>
      <c r="H7114" s="13"/>
      <c r="I7114" s="13">
        <v>708.60000000008495</v>
      </c>
      <c r="J7114" s="74">
        <f t="shared" si="341"/>
        <v>29.525000000003541</v>
      </c>
      <c r="K7114" s="26" t="e">
        <f t="shared" si="340"/>
        <v>#REF!</v>
      </c>
      <c r="L7114" s="75" t="e">
        <f t="shared" si="342"/>
        <v>#REF!</v>
      </c>
      <c r="O7114" s="13"/>
      <c r="P7114" s="74"/>
      <c r="Q7114" s="26"/>
      <c r="R7114" s="75"/>
    </row>
    <row r="7115" spans="7:18" x14ac:dyDescent="0.25">
      <c r="G7115" s="13"/>
      <c r="H7115" s="13"/>
      <c r="I7115" s="13">
        <v>708.70000000008497</v>
      </c>
      <c r="J7115" s="74">
        <f t="shared" si="341"/>
        <v>29.529166666670207</v>
      </c>
      <c r="K7115" s="26" t="e">
        <f t="shared" si="340"/>
        <v>#REF!</v>
      </c>
      <c r="L7115" s="75" t="e">
        <f t="shared" si="342"/>
        <v>#REF!</v>
      </c>
      <c r="O7115" s="13"/>
      <c r="P7115" s="74"/>
      <c r="Q7115" s="26"/>
      <c r="R7115" s="75"/>
    </row>
    <row r="7116" spans="7:18" x14ac:dyDescent="0.25">
      <c r="G7116" s="13"/>
      <c r="H7116" s="13"/>
      <c r="I7116" s="13">
        <v>708.80000000008499</v>
      </c>
      <c r="J7116" s="74">
        <f t="shared" si="341"/>
        <v>29.533333333336873</v>
      </c>
      <c r="K7116" s="26" t="e">
        <f t="shared" si="340"/>
        <v>#REF!</v>
      </c>
      <c r="L7116" s="75" t="e">
        <f t="shared" si="342"/>
        <v>#REF!</v>
      </c>
      <c r="O7116" s="13"/>
      <c r="P7116" s="74"/>
      <c r="Q7116" s="26"/>
      <c r="R7116" s="75"/>
    </row>
    <row r="7117" spans="7:18" x14ac:dyDescent="0.25">
      <c r="G7117" s="13"/>
      <c r="H7117" s="13"/>
      <c r="I7117" s="13">
        <v>708.90000000008502</v>
      </c>
      <c r="J7117" s="74">
        <f t="shared" si="341"/>
        <v>29.537500000003543</v>
      </c>
      <c r="K7117" s="26" t="e">
        <f t="shared" si="340"/>
        <v>#REF!</v>
      </c>
      <c r="L7117" s="75" t="e">
        <f t="shared" si="342"/>
        <v>#REF!</v>
      </c>
      <c r="O7117" s="13"/>
      <c r="P7117" s="74"/>
      <c r="Q7117" s="26"/>
      <c r="R7117" s="75"/>
    </row>
    <row r="7118" spans="7:18" x14ac:dyDescent="0.25">
      <c r="G7118" s="13"/>
      <c r="H7118" s="13"/>
      <c r="I7118" s="13">
        <v>709.00000000008504</v>
      </c>
      <c r="J7118" s="74">
        <f t="shared" si="341"/>
        <v>29.54166666667021</v>
      </c>
      <c r="K7118" s="26" t="e">
        <f t="shared" si="340"/>
        <v>#REF!</v>
      </c>
      <c r="L7118" s="75" t="e">
        <f t="shared" si="342"/>
        <v>#REF!</v>
      </c>
      <c r="O7118" s="13"/>
      <c r="P7118" s="74"/>
      <c r="Q7118" s="26"/>
      <c r="R7118" s="75"/>
    </row>
    <row r="7119" spans="7:18" x14ac:dyDescent="0.25">
      <c r="G7119" s="13"/>
      <c r="H7119" s="13"/>
      <c r="I7119" s="13">
        <v>709.10000000008495</v>
      </c>
      <c r="J7119" s="74">
        <f t="shared" si="341"/>
        <v>29.545833333336873</v>
      </c>
      <c r="K7119" s="26" t="e">
        <f t="shared" si="340"/>
        <v>#REF!</v>
      </c>
      <c r="L7119" s="75" t="e">
        <f t="shared" si="342"/>
        <v>#REF!</v>
      </c>
      <c r="O7119" s="13"/>
      <c r="P7119" s="74"/>
      <c r="Q7119" s="26"/>
      <c r="R7119" s="75"/>
    </row>
    <row r="7120" spans="7:18" x14ac:dyDescent="0.25">
      <c r="G7120" s="13"/>
      <c r="H7120" s="13"/>
      <c r="I7120" s="13">
        <v>709.20000000008497</v>
      </c>
      <c r="J7120" s="74">
        <f t="shared" si="341"/>
        <v>29.550000000003539</v>
      </c>
      <c r="K7120" s="26" t="e">
        <f t="shared" si="340"/>
        <v>#REF!</v>
      </c>
      <c r="L7120" s="75" t="e">
        <f t="shared" si="342"/>
        <v>#REF!</v>
      </c>
      <c r="O7120" s="13"/>
      <c r="P7120" s="74"/>
      <c r="Q7120" s="26"/>
      <c r="R7120" s="75"/>
    </row>
    <row r="7121" spans="7:18" x14ac:dyDescent="0.25">
      <c r="G7121" s="13"/>
      <c r="H7121" s="13"/>
      <c r="I7121" s="13">
        <v>709.30000000008499</v>
      </c>
      <c r="J7121" s="74">
        <f t="shared" si="341"/>
        <v>29.554166666670209</v>
      </c>
      <c r="K7121" s="26" t="e">
        <f t="shared" si="340"/>
        <v>#REF!</v>
      </c>
      <c r="L7121" s="75" t="e">
        <f t="shared" si="342"/>
        <v>#REF!</v>
      </c>
      <c r="O7121" s="13"/>
      <c r="P7121" s="74"/>
      <c r="Q7121" s="26"/>
      <c r="R7121" s="75"/>
    </row>
    <row r="7122" spans="7:18" x14ac:dyDescent="0.25">
      <c r="G7122" s="13"/>
      <c r="H7122" s="13"/>
      <c r="I7122" s="13">
        <v>709.40000000008502</v>
      </c>
      <c r="J7122" s="74">
        <f t="shared" si="341"/>
        <v>29.558333333336876</v>
      </c>
      <c r="K7122" s="26" t="e">
        <f t="shared" si="340"/>
        <v>#REF!</v>
      </c>
      <c r="L7122" s="75" t="e">
        <f t="shared" si="342"/>
        <v>#REF!</v>
      </c>
      <c r="O7122" s="13"/>
      <c r="P7122" s="74"/>
      <c r="Q7122" s="26"/>
      <c r="R7122" s="75"/>
    </row>
    <row r="7123" spans="7:18" x14ac:dyDescent="0.25">
      <c r="G7123" s="13"/>
      <c r="H7123" s="13"/>
      <c r="I7123" s="13">
        <v>709.50000000008504</v>
      </c>
      <c r="J7123" s="74">
        <f t="shared" si="341"/>
        <v>29.562500000003542</v>
      </c>
      <c r="K7123" s="26" t="e">
        <f t="shared" si="340"/>
        <v>#REF!</v>
      </c>
      <c r="L7123" s="75" t="e">
        <f t="shared" si="342"/>
        <v>#REF!</v>
      </c>
      <c r="O7123" s="13"/>
      <c r="P7123" s="74"/>
      <c r="Q7123" s="26"/>
      <c r="R7123" s="75"/>
    </row>
    <row r="7124" spans="7:18" x14ac:dyDescent="0.25">
      <c r="G7124" s="13"/>
      <c r="H7124" s="13"/>
      <c r="I7124" s="13">
        <v>709.60000000008495</v>
      </c>
      <c r="J7124" s="74">
        <f t="shared" si="341"/>
        <v>29.566666666670205</v>
      </c>
      <c r="K7124" s="26" t="e">
        <f t="shared" si="340"/>
        <v>#REF!</v>
      </c>
      <c r="L7124" s="75" t="e">
        <f t="shared" si="342"/>
        <v>#REF!</v>
      </c>
      <c r="O7124" s="13"/>
      <c r="P7124" s="74"/>
      <c r="Q7124" s="26"/>
      <c r="R7124" s="75"/>
    </row>
    <row r="7125" spans="7:18" x14ac:dyDescent="0.25">
      <c r="G7125" s="13"/>
      <c r="H7125" s="13"/>
      <c r="I7125" s="13">
        <v>709.70000000008497</v>
      </c>
      <c r="J7125" s="74">
        <f t="shared" si="341"/>
        <v>29.570833333336875</v>
      </c>
      <c r="K7125" s="26" t="e">
        <f t="shared" si="340"/>
        <v>#REF!</v>
      </c>
      <c r="L7125" s="75" t="e">
        <f t="shared" si="342"/>
        <v>#REF!</v>
      </c>
      <c r="O7125" s="13"/>
      <c r="P7125" s="74"/>
      <c r="Q7125" s="26"/>
      <c r="R7125" s="75"/>
    </row>
    <row r="7126" spans="7:18" x14ac:dyDescent="0.25">
      <c r="G7126" s="13"/>
      <c r="H7126" s="13"/>
      <c r="I7126" s="13">
        <v>709.80000000008499</v>
      </c>
      <c r="J7126" s="74">
        <f t="shared" si="341"/>
        <v>29.575000000003541</v>
      </c>
      <c r="K7126" s="26" t="e">
        <f t="shared" si="340"/>
        <v>#REF!</v>
      </c>
      <c r="L7126" s="75" t="e">
        <f t="shared" si="342"/>
        <v>#REF!</v>
      </c>
      <c r="O7126" s="13"/>
      <c r="P7126" s="74"/>
      <c r="Q7126" s="26"/>
      <c r="R7126" s="75"/>
    </row>
    <row r="7127" spans="7:18" x14ac:dyDescent="0.25">
      <c r="G7127" s="13"/>
      <c r="H7127" s="13"/>
      <c r="I7127" s="13">
        <v>709.90000000008502</v>
      </c>
      <c r="J7127" s="74">
        <f t="shared" si="341"/>
        <v>29.579166666670208</v>
      </c>
      <c r="K7127" s="26" t="e">
        <f t="shared" si="340"/>
        <v>#REF!</v>
      </c>
      <c r="L7127" s="75" t="e">
        <f t="shared" si="342"/>
        <v>#REF!</v>
      </c>
      <c r="O7127" s="13"/>
      <c r="P7127" s="74"/>
      <c r="Q7127" s="26"/>
      <c r="R7127" s="75"/>
    </row>
    <row r="7128" spans="7:18" x14ac:dyDescent="0.25">
      <c r="G7128" s="13"/>
      <c r="H7128" s="13"/>
      <c r="I7128" s="13">
        <v>710.00000000008504</v>
      </c>
      <c r="J7128" s="74">
        <f t="shared" si="341"/>
        <v>29.583333333336878</v>
      </c>
      <c r="K7128" s="26" t="e">
        <f t="shared" si="340"/>
        <v>#REF!</v>
      </c>
      <c r="L7128" s="75" t="e">
        <f t="shared" si="342"/>
        <v>#REF!</v>
      </c>
      <c r="O7128" s="13"/>
      <c r="P7128" s="74"/>
      <c r="Q7128" s="26"/>
      <c r="R7128" s="75"/>
    </row>
    <row r="7129" spans="7:18" x14ac:dyDescent="0.25">
      <c r="G7129" s="13"/>
      <c r="H7129" s="13"/>
      <c r="I7129" s="13">
        <v>710.10000000008495</v>
      </c>
      <c r="J7129" s="74">
        <f t="shared" si="341"/>
        <v>29.587500000003541</v>
      </c>
      <c r="K7129" s="26" t="e">
        <f t="shared" si="340"/>
        <v>#REF!</v>
      </c>
      <c r="L7129" s="75" t="e">
        <f t="shared" si="342"/>
        <v>#REF!</v>
      </c>
      <c r="O7129" s="13"/>
      <c r="P7129" s="74"/>
      <c r="Q7129" s="26"/>
      <c r="R7129" s="75"/>
    </row>
    <row r="7130" spans="7:18" x14ac:dyDescent="0.25">
      <c r="G7130" s="13"/>
      <c r="H7130" s="13"/>
      <c r="I7130" s="13">
        <v>710.20000000008497</v>
      </c>
      <c r="J7130" s="74">
        <f t="shared" si="341"/>
        <v>29.591666666670207</v>
      </c>
      <c r="K7130" s="26" t="e">
        <f t="shared" si="340"/>
        <v>#REF!</v>
      </c>
      <c r="L7130" s="75" t="e">
        <f t="shared" si="342"/>
        <v>#REF!</v>
      </c>
      <c r="O7130" s="13"/>
      <c r="P7130" s="74"/>
      <c r="Q7130" s="26"/>
      <c r="R7130" s="75"/>
    </row>
    <row r="7131" spans="7:18" x14ac:dyDescent="0.25">
      <c r="G7131" s="13"/>
      <c r="H7131" s="13"/>
      <c r="I7131" s="13">
        <v>710.30000000008499</v>
      </c>
      <c r="J7131" s="74">
        <f t="shared" si="341"/>
        <v>29.595833333336873</v>
      </c>
      <c r="K7131" s="26" t="e">
        <f t="shared" si="340"/>
        <v>#REF!</v>
      </c>
      <c r="L7131" s="75" t="e">
        <f t="shared" si="342"/>
        <v>#REF!</v>
      </c>
      <c r="O7131" s="13"/>
      <c r="P7131" s="74"/>
      <c r="Q7131" s="26"/>
      <c r="R7131" s="75"/>
    </row>
    <row r="7132" spans="7:18" x14ac:dyDescent="0.25">
      <c r="G7132" s="13"/>
      <c r="H7132" s="13"/>
      <c r="I7132" s="13">
        <v>710.40000000008502</v>
      </c>
      <c r="J7132" s="74">
        <f t="shared" si="341"/>
        <v>29.600000000003543</v>
      </c>
      <c r="K7132" s="26" t="e">
        <f t="shared" ref="K7132:K7195" si="343">100%-EXP(-I7132/24*$B$10)</f>
        <v>#REF!</v>
      </c>
      <c r="L7132" s="75" t="e">
        <f t="shared" si="342"/>
        <v>#REF!</v>
      </c>
      <c r="O7132" s="13"/>
      <c r="P7132" s="74"/>
      <c r="Q7132" s="26"/>
      <c r="R7132" s="75"/>
    </row>
    <row r="7133" spans="7:18" x14ac:dyDescent="0.25">
      <c r="G7133" s="13"/>
      <c r="H7133" s="13"/>
      <c r="I7133" s="13">
        <v>710.50000000008504</v>
      </c>
      <c r="J7133" s="74">
        <f t="shared" si="341"/>
        <v>29.60416666667021</v>
      </c>
      <c r="K7133" s="26" t="e">
        <f t="shared" si="343"/>
        <v>#REF!</v>
      </c>
      <c r="L7133" s="75" t="e">
        <f t="shared" si="342"/>
        <v>#REF!</v>
      </c>
      <c r="O7133" s="13"/>
      <c r="P7133" s="74"/>
      <c r="Q7133" s="26"/>
      <c r="R7133" s="75"/>
    </row>
    <row r="7134" spans="7:18" x14ac:dyDescent="0.25">
      <c r="G7134" s="13"/>
      <c r="H7134" s="13"/>
      <c r="I7134" s="13">
        <v>710.60000000008495</v>
      </c>
      <c r="J7134" s="74">
        <f t="shared" si="341"/>
        <v>29.608333333336873</v>
      </c>
      <c r="K7134" s="26" t="e">
        <f t="shared" si="343"/>
        <v>#REF!</v>
      </c>
      <c r="L7134" s="75" t="e">
        <f t="shared" si="342"/>
        <v>#REF!</v>
      </c>
      <c r="O7134" s="13"/>
      <c r="P7134" s="74"/>
      <c r="Q7134" s="26"/>
      <c r="R7134" s="75"/>
    </row>
    <row r="7135" spans="7:18" x14ac:dyDescent="0.25">
      <c r="G7135" s="13"/>
      <c r="H7135" s="13"/>
      <c r="I7135" s="13">
        <v>710.70000000008497</v>
      </c>
      <c r="J7135" s="74">
        <f t="shared" si="341"/>
        <v>29.612500000003539</v>
      </c>
      <c r="K7135" s="26" t="e">
        <f t="shared" si="343"/>
        <v>#REF!</v>
      </c>
      <c r="L7135" s="75" t="e">
        <f t="shared" si="342"/>
        <v>#REF!</v>
      </c>
      <c r="O7135" s="13"/>
      <c r="P7135" s="74"/>
      <c r="Q7135" s="26"/>
      <c r="R7135" s="75"/>
    </row>
    <row r="7136" spans="7:18" x14ac:dyDescent="0.25">
      <c r="G7136" s="13"/>
      <c r="H7136" s="13"/>
      <c r="I7136" s="13">
        <v>710.80000000008499</v>
      </c>
      <c r="J7136" s="74">
        <f t="shared" si="341"/>
        <v>29.616666666670209</v>
      </c>
      <c r="K7136" s="26" t="e">
        <f t="shared" si="343"/>
        <v>#REF!</v>
      </c>
      <c r="L7136" s="75" t="e">
        <f t="shared" si="342"/>
        <v>#REF!</v>
      </c>
      <c r="O7136" s="13"/>
      <c r="P7136" s="74"/>
      <c r="Q7136" s="26"/>
      <c r="R7136" s="75"/>
    </row>
    <row r="7137" spans="7:18" x14ac:dyDescent="0.25">
      <c r="G7137" s="13"/>
      <c r="H7137" s="13"/>
      <c r="I7137" s="13">
        <v>710.90000000008502</v>
      </c>
      <c r="J7137" s="74">
        <f t="shared" si="341"/>
        <v>29.620833333336876</v>
      </c>
      <c r="K7137" s="26" t="e">
        <f t="shared" si="343"/>
        <v>#REF!</v>
      </c>
      <c r="L7137" s="75" t="e">
        <f t="shared" si="342"/>
        <v>#REF!</v>
      </c>
      <c r="O7137" s="13"/>
      <c r="P7137" s="74"/>
      <c r="Q7137" s="26"/>
      <c r="R7137" s="75"/>
    </row>
    <row r="7138" spans="7:18" x14ac:dyDescent="0.25">
      <c r="G7138" s="13"/>
      <c r="H7138" s="13"/>
      <c r="I7138" s="13">
        <v>711.00000000008504</v>
      </c>
      <c r="J7138" s="74">
        <f t="shared" si="341"/>
        <v>29.625000000003542</v>
      </c>
      <c r="K7138" s="26" t="e">
        <f t="shared" si="343"/>
        <v>#REF!</v>
      </c>
      <c r="L7138" s="75" t="e">
        <f t="shared" si="342"/>
        <v>#REF!</v>
      </c>
      <c r="O7138" s="13"/>
      <c r="P7138" s="74"/>
      <c r="Q7138" s="26"/>
      <c r="R7138" s="75"/>
    </row>
    <row r="7139" spans="7:18" x14ac:dyDescent="0.25">
      <c r="G7139" s="13"/>
      <c r="H7139" s="13"/>
      <c r="I7139" s="13">
        <v>711.10000000008495</v>
      </c>
      <c r="J7139" s="74">
        <f t="shared" si="341"/>
        <v>29.629166666670205</v>
      </c>
      <c r="K7139" s="26" t="e">
        <f t="shared" si="343"/>
        <v>#REF!</v>
      </c>
      <c r="L7139" s="75" t="e">
        <f t="shared" si="342"/>
        <v>#REF!</v>
      </c>
      <c r="O7139" s="13"/>
      <c r="P7139" s="74"/>
      <c r="Q7139" s="26"/>
      <c r="R7139" s="75"/>
    </row>
    <row r="7140" spans="7:18" x14ac:dyDescent="0.25">
      <c r="G7140" s="13"/>
      <c r="H7140" s="13"/>
      <c r="I7140" s="13">
        <v>711.20000000008497</v>
      </c>
      <c r="J7140" s="74">
        <f t="shared" si="341"/>
        <v>29.633333333336875</v>
      </c>
      <c r="K7140" s="26" t="e">
        <f t="shared" si="343"/>
        <v>#REF!</v>
      </c>
      <c r="L7140" s="75" t="e">
        <f t="shared" si="342"/>
        <v>#REF!</v>
      </c>
      <c r="O7140" s="13"/>
      <c r="P7140" s="74"/>
      <c r="Q7140" s="26"/>
      <c r="R7140" s="75"/>
    </row>
    <row r="7141" spans="7:18" x14ac:dyDescent="0.25">
      <c r="G7141" s="13"/>
      <c r="H7141" s="13"/>
      <c r="I7141" s="13">
        <v>711.30000000008499</v>
      </c>
      <c r="J7141" s="74">
        <f t="shared" si="341"/>
        <v>29.637500000003541</v>
      </c>
      <c r="K7141" s="26" t="e">
        <f t="shared" si="343"/>
        <v>#REF!</v>
      </c>
      <c r="L7141" s="75" t="e">
        <f t="shared" si="342"/>
        <v>#REF!</v>
      </c>
      <c r="O7141" s="13"/>
      <c r="P7141" s="74"/>
      <c r="Q7141" s="26"/>
      <c r="R7141" s="75"/>
    </row>
    <row r="7142" spans="7:18" x14ac:dyDescent="0.25">
      <c r="G7142" s="13"/>
      <c r="H7142" s="13"/>
      <c r="I7142" s="13">
        <v>711.40000000008502</v>
      </c>
      <c r="J7142" s="74">
        <f t="shared" si="341"/>
        <v>29.641666666670208</v>
      </c>
      <c r="K7142" s="26" t="e">
        <f t="shared" si="343"/>
        <v>#REF!</v>
      </c>
      <c r="L7142" s="75" t="e">
        <f t="shared" si="342"/>
        <v>#REF!</v>
      </c>
      <c r="O7142" s="13"/>
      <c r="P7142" s="74"/>
      <c r="Q7142" s="26"/>
      <c r="R7142" s="75"/>
    </row>
    <row r="7143" spans="7:18" x14ac:dyDescent="0.25">
      <c r="G7143" s="13"/>
      <c r="H7143" s="13"/>
      <c r="I7143" s="13">
        <v>711.50000000008504</v>
      </c>
      <c r="J7143" s="74">
        <f t="shared" si="341"/>
        <v>29.645833333336878</v>
      </c>
      <c r="K7143" s="26" t="e">
        <f t="shared" si="343"/>
        <v>#REF!</v>
      </c>
      <c r="L7143" s="75" t="e">
        <f t="shared" si="342"/>
        <v>#REF!</v>
      </c>
      <c r="O7143" s="13"/>
      <c r="P7143" s="74"/>
      <c r="Q7143" s="26"/>
      <c r="R7143" s="75"/>
    </row>
    <row r="7144" spans="7:18" x14ac:dyDescent="0.25">
      <c r="G7144" s="13"/>
      <c r="H7144" s="13"/>
      <c r="I7144" s="13">
        <v>711.60000000008495</v>
      </c>
      <c r="J7144" s="74">
        <f t="shared" si="341"/>
        <v>29.650000000003541</v>
      </c>
      <c r="K7144" s="26" t="e">
        <f t="shared" si="343"/>
        <v>#REF!</v>
      </c>
      <c r="L7144" s="75" t="e">
        <f t="shared" si="342"/>
        <v>#REF!</v>
      </c>
      <c r="O7144" s="13"/>
      <c r="P7144" s="74"/>
      <c r="Q7144" s="26"/>
      <c r="R7144" s="75"/>
    </row>
    <row r="7145" spans="7:18" x14ac:dyDescent="0.25">
      <c r="G7145" s="13"/>
      <c r="H7145" s="13"/>
      <c r="I7145" s="13">
        <v>711.70000000008497</v>
      </c>
      <c r="J7145" s="74">
        <f t="shared" si="341"/>
        <v>29.654166666670207</v>
      </c>
      <c r="K7145" s="26" t="e">
        <f t="shared" si="343"/>
        <v>#REF!</v>
      </c>
      <c r="L7145" s="75" t="e">
        <f t="shared" si="342"/>
        <v>#REF!</v>
      </c>
      <c r="O7145" s="13"/>
      <c r="P7145" s="74"/>
      <c r="Q7145" s="26"/>
      <c r="R7145" s="75"/>
    </row>
    <row r="7146" spans="7:18" x14ac:dyDescent="0.25">
      <c r="G7146" s="13"/>
      <c r="H7146" s="13"/>
      <c r="I7146" s="13">
        <v>711.80000000008499</v>
      </c>
      <c r="J7146" s="74">
        <f t="shared" si="341"/>
        <v>29.658333333336873</v>
      </c>
      <c r="K7146" s="26" t="e">
        <f t="shared" si="343"/>
        <v>#REF!</v>
      </c>
      <c r="L7146" s="75" t="e">
        <f t="shared" si="342"/>
        <v>#REF!</v>
      </c>
      <c r="O7146" s="13"/>
      <c r="P7146" s="74"/>
      <c r="Q7146" s="26"/>
      <c r="R7146" s="75"/>
    </row>
    <row r="7147" spans="7:18" x14ac:dyDescent="0.25">
      <c r="G7147" s="13"/>
      <c r="H7147" s="13"/>
      <c r="I7147" s="13">
        <v>711.90000000008502</v>
      </c>
      <c r="J7147" s="74">
        <f t="shared" si="341"/>
        <v>29.662500000003543</v>
      </c>
      <c r="K7147" s="26" t="e">
        <f t="shared" si="343"/>
        <v>#REF!</v>
      </c>
      <c r="L7147" s="75" t="e">
        <f t="shared" si="342"/>
        <v>#REF!</v>
      </c>
      <c r="O7147" s="13"/>
      <c r="P7147" s="74"/>
      <c r="Q7147" s="26"/>
      <c r="R7147" s="75"/>
    </row>
    <row r="7148" spans="7:18" x14ac:dyDescent="0.25">
      <c r="G7148" s="13"/>
      <c r="H7148" s="13"/>
      <c r="I7148" s="13">
        <v>712.00000000008595</v>
      </c>
      <c r="J7148" s="74">
        <f t="shared" si="341"/>
        <v>29.666666666670249</v>
      </c>
      <c r="K7148" s="26" t="e">
        <f t="shared" si="343"/>
        <v>#REF!</v>
      </c>
      <c r="L7148" s="75" t="e">
        <f t="shared" si="342"/>
        <v>#REF!</v>
      </c>
      <c r="O7148" s="13"/>
      <c r="P7148" s="74"/>
      <c r="Q7148" s="26"/>
      <c r="R7148" s="75"/>
    </row>
    <row r="7149" spans="7:18" x14ac:dyDescent="0.25">
      <c r="G7149" s="13"/>
      <c r="H7149" s="13"/>
      <c r="I7149" s="13">
        <v>712.10000000008597</v>
      </c>
      <c r="J7149" s="74">
        <f t="shared" si="341"/>
        <v>29.670833333336915</v>
      </c>
      <c r="K7149" s="26" t="e">
        <f t="shared" si="343"/>
        <v>#REF!</v>
      </c>
      <c r="L7149" s="75" t="e">
        <f t="shared" si="342"/>
        <v>#REF!</v>
      </c>
      <c r="O7149" s="13"/>
      <c r="P7149" s="74"/>
      <c r="Q7149" s="26"/>
      <c r="R7149" s="75"/>
    </row>
    <row r="7150" spans="7:18" x14ac:dyDescent="0.25">
      <c r="G7150" s="13"/>
      <c r="H7150" s="13"/>
      <c r="I7150" s="13">
        <v>712.20000000008599</v>
      </c>
      <c r="J7150" s="74">
        <f t="shared" si="341"/>
        <v>29.675000000003582</v>
      </c>
      <c r="K7150" s="26" t="e">
        <f t="shared" si="343"/>
        <v>#REF!</v>
      </c>
      <c r="L7150" s="75" t="e">
        <f t="shared" si="342"/>
        <v>#REF!</v>
      </c>
      <c r="O7150" s="13"/>
      <c r="P7150" s="74"/>
      <c r="Q7150" s="26"/>
      <c r="R7150" s="75"/>
    </row>
    <row r="7151" spans="7:18" x14ac:dyDescent="0.25">
      <c r="G7151" s="13"/>
      <c r="H7151" s="13"/>
      <c r="I7151" s="13">
        <v>712.30000000008602</v>
      </c>
      <c r="J7151" s="74">
        <f t="shared" si="341"/>
        <v>29.679166666670252</v>
      </c>
      <c r="K7151" s="26" t="e">
        <f t="shared" si="343"/>
        <v>#REF!</v>
      </c>
      <c r="L7151" s="75" t="e">
        <f t="shared" si="342"/>
        <v>#REF!</v>
      </c>
      <c r="O7151" s="13"/>
      <c r="P7151" s="74"/>
      <c r="Q7151" s="26"/>
      <c r="R7151" s="75"/>
    </row>
    <row r="7152" spans="7:18" x14ac:dyDescent="0.25">
      <c r="G7152" s="13"/>
      <c r="H7152" s="13"/>
      <c r="I7152" s="13">
        <v>712.40000000008604</v>
      </c>
      <c r="J7152" s="74">
        <f t="shared" si="341"/>
        <v>29.683333333336918</v>
      </c>
      <c r="K7152" s="26" t="e">
        <f t="shared" si="343"/>
        <v>#REF!</v>
      </c>
      <c r="L7152" s="75" t="e">
        <f t="shared" si="342"/>
        <v>#REF!</v>
      </c>
      <c r="O7152" s="13"/>
      <c r="P7152" s="74"/>
      <c r="Q7152" s="26"/>
      <c r="R7152" s="75"/>
    </row>
    <row r="7153" spans="7:18" x14ac:dyDescent="0.25">
      <c r="G7153" s="13"/>
      <c r="H7153" s="13"/>
      <c r="I7153" s="13">
        <v>712.50000000008595</v>
      </c>
      <c r="J7153" s="74">
        <f t="shared" si="341"/>
        <v>29.687500000003581</v>
      </c>
      <c r="K7153" s="26" t="e">
        <f t="shared" si="343"/>
        <v>#REF!</v>
      </c>
      <c r="L7153" s="75" t="e">
        <f t="shared" si="342"/>
        <v>#REF!</v>
      </c>
      <c r="O7153" s="13"/>
      <c r="P7153" s="74"/>
      <c r="Q7153" s="26"/>
      <c r="R7153" s="75"/>
    </row>
    <row r="7154" spans="7:18" x14ac:dyDescent="0.25">
      <c r="G7154" s="13"/>
      <c r="H7154" s="13"/>
      <c r="I7154" s="13">
        <v>712.60000000008597</v>
      </c>
      <c r="J7154" s="74">
        <f t="shared" si="341"/>
        <v>29.691666666670248</v>
      </c>
      <c r="K7154" s="26" t="e">
        <f t="shared" si="343"/>
        <v>#REF!</v>
      </c>
      <c r="L7154" s="75" t="e">
        <f t="shared" si="342"/>
        <v>#REF!</v>
      </c>
      <c r="O7154" s="13"/>
      <c r="P7154" s="74"/>
      <c r="Q7154" s="26"/>
      <c r="R7154" s="75"/>
    </row>
    <row r="7155" spans="7:18" x14ac:dyDescent="0.25">
      <c r="G7155" s="13"/>
      <c r="H7155" s="13"/>
      <c r="I7155" s="13">
        <v>712.70000000008599</v>
      </c>
      <c r="J7155" s="74">
        <f t="shared" si="341"/>
        <v>29.695833333336918</v>
      </c>
      <c r="K7155" s="26" t="e">
        <f t="shared" si="343"/>
        <v>#REF!</v>
      </c>
      <c r="L7155" s="75" t="e">
        <f t="shared" si="342"/>
        <v>#REF!</v>
      </c>
      <c r="O7155" s="13"/>
      <c r="P7155" s="74"/>
      <c r="Q7155" s="26"/>
      <c r="R7155" s="75"/>
    </row>
    <row r="7156" spans="7:18" x14ac:dyDescent="0.25">
      <c r="G7156" s="13"/>
      <c r="H7156" s="13"/>
      <c r="I7156" s="13">
        <v>712.80000000008602</v>
      </c>
      <c r="J7156" s="74">
        <f t="shared" si="341"/>
        <v>29.700000000003584</v>
      </c>
      <c r="K7156" s="26" t="e">
        <f t="shared" si="343"/>
        <v>#REF!</v>
      </c>
      <c r="L7156" s="75" t="e">
        <f t="shared" si="342"/>
        <v>#REF!</v>
      </c>
      <c r="O7156" s="13"/>
      <c r="P7156" s="74"/>
      <c r="Q7156" s="26"/>
      <c r="R7156" s="75"/>
    </row>
    <row r="7157" spans="7:18" x14ac:dyDescent="0.25">
      <c r="G7157" s="13"/>
      <c r="H7157" s="13"/>
      <c r="I7157" s="13">
        <v>712.90000000008604</v>
      </c>
      <c r="J7157" s="74">
        <f t="shared" si="341"/>
        <v>29.70416666667025</v>
      </c>
      <c r="K7157" s="26" t="e">
        <f t="shared" si="343"/>
        <v>#REF!</v>
      </c>
      <c r="L7157" s="75" t="e">
        <f t="shared" si="342"/>
        <v>#REF!</v>
      </c>
      <c r="O7157" s="13"/>
      <c r="P7157" s="74"/>
      <c r="Q7157" s="26"/>
      <c r="R7157" s="75"/>
    </row>
    <row r="7158" spans="7:18" x14ac:dyDescent="0.25">
      <c r="G7158" s="13"/>
      <c r="H7158" s="13"/>
      <c r="I7158" s="13">
        <v>713.00000000008595</v>
      </c>
      <c r="J7158" s="74">
        <f t="shared" si="341"/>
        <v>29.708333333336913</v>
      </c>
      <c r="K7158" s="26" t="e">
        <f t="shared" si="343"/>
        <v>#REF!</v>
      </c>
      <c r="L7158" s="75" t="e">
        <f t="shared" si="342"/>
        <v>#REF!</v>
      </c>
      <c r="O7158" s="13"/>
      <c r="P7158" s="74"/>
      <c r="Q7158" s="26"/>
      <c r="R7158" s="75"/>
    </row>
    <row r="7159" spans="7:18" x14ac:dyDescent="0.25">
      <c r="G7159" s="13"/>
      <c r="H7159" s="13"/>
      <c r="I7159" s="13">
        <v>713.10000000008597</v>
      </c>
      <c r="J7159" s="74">
        <f t="shared" si="341"/>
        <v>29.712500000003583</v>
      </c>
      <c r="K7159" s="26" t="e">
        <f t="shared" si="343"/>
        <v>#REF!</v>
      </c>
      <c r="L7159" s="75" t="e">
        <f t="shared" si="342"/>
        <v>#REF!</v>
      </c>
      <c r="O7159" s="13"/>
      <c r="P7159" s="74"/>
      <c r="Q7159" s="26"/>
      <c r="R7159" s="75"/>
    </row>
    <row r="7160" spans="7:18" x14ac:dyDescent="0.25">
      <c r="G7160" s="13"/>
      <c r="H7160" s="13"/>
      <c r="I7160" s="13">
        <v>713.20000000008599</v>
      </c>
      <c r="J7160" s="74">
        <f t="shared" si="341"/>
        <v>29.71666666667025</v>
      </c>
      <c r="K7160" s="26" t="e">
        <f t="shared" si="343"/>
        <v>#REF!</v>
      </c>
      <c r="L7160" s="75" t="e">
        <f t="shared" si="342"/>
        <v>#REF!</v>
      </c>
      <c r="O7160" s="13"/>
      <c r="P7160" s="74"/>
      <c r="Q7160" s="26"/>
      <c r="R7160" s="75"/>
    </row>
    <row r="7161" spans="7:18" x14ac:dyDescent="0.25">
      <c r="G7161" s="13"/>
      <c r="H7161" s="13"/>
      <c r="I7161" s="13">
        <v>713.30000000008602</v>
      </c>
      <c r="J7161" s="74">
        <f t="shared" si="341"/>
        <v>29.720833333336916</v>
      </c>
      <c r="K7161" s="26" t="e">
        <f t="shared" si="343"/>
        <v>#REF!</v>
      </c>
      <c r="L7161" s="75" t="e">
        <f t="shared" si="342"/>
        <v>#REF!</v>
      </c>
      <c r="O7161" s="13"/>
      <c r="P7161" s="74"/>
      <c r="Q7161" s="26"/>
      <c r="R7161" s="75"/>
    </row>
    <row r="7162" spans="7:18" x14ac:dyDescent="0.25">
      <c r="G7162" s="13"/>
      <c r="H7162" s="13"/>
      <c r="I7162" s="13">
        <v>713.40000000008604</v>
      </c>
      <c r="J7162" s="74">
        <f t="shared" si="341"/>
        <v>29.725000000003586</v>
      </c>
      <c r="K7162" s="26" t="e">
        <f t="shared" si="343"/>
        <v>#REF!</v>
      </c>
      <c r="L7162" s="75" t="e">
        <f t="shared" si="342"/>
        <v>#REF!</v>
      </c>
      <c r="O7162" s="13"/>
      <c r="P7162" s="74"/>
      <c r="Q7162" s="26"/>
      <c r="R7162" s="75"/>
    </row>
    <row r="7163" spans="7:18" x14ac:dyDescent="0.25">
      <c r="G7163" s="13"/>
      <c r="H7163" s="13"/>
      <c r="I7163" s="13">
        <v>713.50000000008595</v>
      </c>
      <c r="J7163" s="74">
        <f t="shared" si="341"/>
        <v>29.729166666670249</v>
      </c>
      <c r="K7163" s="26" t="e">
        <f t="shared" si="343"/>
        <v>#REF!</v>
      </c>
      <c r="L7163" s="75" t="e">
        <f t="shared" si="342"/>
        <v>#REF!</v>
      </c>
      <c r="O7163" s="13"/>
      <c r="P7163" s="74"/>
      <c r="Q7163" s="26"/>
      <c r="R7163" s="75"/>
    </row>
    <row r="7164" spans="7:18" x14ac:dyDescent="0.25">
      <c r="G7164" s="13"/>
      <c r="H7164" s="13"/>
      <c r="I7164" s="13">
        <v>713.60000000008597</v>
      </c>
      <c r="J7164" s="74">
        <f t="shared" si="341"/>
        <v>29.733333333336915</v>
      </c>
      <c r="K7164" s="26" t="e">
        <f t="shared" si="343"/>
        <v>#REF!</v>
      </c>
      <c r="L7164" s="75" t="e">
        <f t="shared" si="342"/>
        <v>#REF!</v>
      </c>
      <c r="O7164" s="13"/>
      <c r="P7164" s="74"/>
      <c r="Q7164" s="26"/>
      <c r="R7164" s="75"/>
    </row>
    <row r="7165" spans="7:18" x14ac:dyDescent="0.25">
      <c r="G7165" s="13"/>
      <c r="H7165" s="13"/>
      <c r="I7165" s="13">
        <v>713.70000000008599</v>
      </c>
      <c r="J7165" s="74">
        <f t="shared" si="341"/>
        <v>29.737500000003582</v>
      </c>
      <c r="K7165" s="26" t="e">
        <f t="shared" si="343"/>
        <v>#REF!</v>
      </c>
      <c r="L7165" s="75" t="e">
        <f t="shared" si="342"/>
        <v>#REF!</v>
      </c>
      <c r="O7165" s="13"/>
      <c r="P7165" s="74"/>
      <c r="Q7165" s="26"/>
      <c r="R7165" s="75"/>
    </row>
    <row r="7166" spans="7:18" x14ac:dyDescent="0.25">
      <c r="G7166" s="13"/>
      <c r="H7166" s="13"/>
      <c r="I7166" s="13">
        <v>713.80000000008602</v>
      </c>
      <c r="J7166" s="74">
        <f t="shared" si="341"/>
        <v>29.741666666670252</v>
      </c>
      <c r="K7166" s="26" t="e">
        <f t="shared" si="343"/>
        <v>#REF!</v>
      </c>
      <c r="L7166" s="75" t="e">
        <f t="shared" si="342"/>
        <v>#REF!</v>
      </c>
      <c r="O7166" s="13"/>
      <c r="P7166" s="74"/>
      <c r="Q7166" s="26"/>
      <c r="R7166" s="75"/>
    </row>
    <row r="7167" spans="7:18" x14ac:dyDescent="0.25">
      <c r="G7167" s="13"/>
      <c r="H7167" s="13"/>
      <c r="I7167" s="13">
        <v>713.90000000008604</v>
      </c>
      <c r="J7167" s="74">
        <f t="shared" si="341"/>
        <v>29.745833333336918</v>
      </c>
      <c r="K7167" s="26" t="e">
        <f t="shared" si="343"/>
        <v>#REF!</v>
      </c>
      <c r="L7167" s="75" t="e">
        <f t="shared" si="342"/>
        <v>#REF!</v>
      </c>
      <c r="O7167" s="13"/>
      <c r="P7167" s="74"/>
      <c r="Q7167" s="26"/>
      <c r="R7167" s="75"/>
    </row>
    <row r="7168" spans="7:18" x14ac:dyDescent="0.25">
      <c r="G7168" s="13"/>
      <c r="H7168" s="13"/>
      <c r="I7168" s="13">
        <v>714.00000000008595</v>
      </c>
      <c r="J7168" s="74">
        <f t="shared" si="341"/>
        <v>29.750000000003581</v>
      </c>
      <c r="K7168" s="26" t="e">
        <f t="shared" si="343"/>
        <v>#REF!</v>
      </c>
      <c r="L7168" s="75" t="e">
        <f t="shared" si="342"/>
        <v>#REF!</v>
      </c>
      <c r="O7168" s="13"/>
      <c r="P7168" s="74"/>
      <c r="Q7168" s="26"/>
      <c r="R7168" s="75"/>
    </row>
    <row r="7169" spans="7:18" x14ac:dyDescent="0.25">
      <c r="G7169" s="13"/>
      <c r="H7169" s="13"/>
      <c r="I7169" s="13">
        <v>714.10000000008597</v>
      </c>
      <c r="J7169" s="74">
        <f t="shared" si="341"/>
        <v>29.754166666670248</v>
      </c>
      <c r="K7169" s="26" t="e">
        <f t="shared" si="343"/>
        <v>#REF!</v>
      </c>
      <c r="L7169" s="75" t="e">
        <f t="shared" si="342"/>
        <v>#REF!</v>
      </c>
      <c r="O7169" s="13"/>
      <c r="P7169" s="74"/>
      <c r="Q7169" s="26"/>
      <c r="R7169" s="75"/>
    </row>
    <row r="7170" spans="7:18" x14ac:dyDescent="0.25">
      <c r="G7170" s="13"/>
      <c r="H7170" s="13"/>
      <c r="I7170" s="13">
        <v>714.20000000008599</v>
      </c>
      <c r="J7170" s="74">
        <f t="shared" si="341"/>
        <v>29.758333333336918</v>
      </c>
      <c r="K7170" s="26" t="e">
        <f t="shared" si="343"/>
        <v>#REF!</v>
      </c>
      <c r="L7170" s="75" t="e">
        <f t="shared" si="342"/>
        <v>#REF!</v>
      </c>
      <c r="O7170" s="13"/>
      <c r="P7170" s="74"/>
      <c r="Q7170" s="26"/>
      <c r="R7170" s="75"/>
    </row>
    <row r="7171" spans="7:18" x14ac:dyDescent="0.25">
      <c r="G7171" s="13"/>
      <c r="H7171" s="13"/>
      <c r="I7171" s="13">
        <v>714.30000000008602</v>
      </c>
      <c r="J7171" s="74">
        <f t="shared" ref="J7171:J7234" si="344">I7171/24</f>
        <v>29.762500000003584</v>
      </c>
      <c r="K7171" s="26" t="e">
        <f t="shared" si="343"/>
        <v>#REF!</v>
      </c>
      <c r="L7171" s="75" t="e">
        <f t="shared" ref="L7171:L7234" si="345">K7171-K7170</f>
        <v>#REF!</v>
      </c>
      <c r="O7171" s="13"/>
      <c r="P7171" s="74"/>
      <c r="Q7171" s="26"/>
      <c r="R7171" s="75"/>
    </row>
    <row r="7172" spans="7:18" x14ac:dyDescent="0.25">
      <c r="G7172" s="13"/>
      <c r="H7172" s="13"/>
      <c r="I7172" s="13">
        <v>714.40000000008604</v>
      </c>
      <c r="J7172" s="74">
        <f t="shared" si="344"/>
        <v>29.76666666667025</v>
      </c>
      <c r="K7172" s="26" t="e">
        <f t="shared" si="343"/>
        <v>#REF!</v>
      </c>
      <c r="L7172" s="75" t="e">
        <f t="shared" si="345"/>
        <v>#REF!</v>
      </c>
      <c r="O7172" s="13"/>
      <c r="P7172" s="74"/>
      <c r="Q7172" s="26"/>
      <c r="R7172" s="75"/>
    </row>
    <row r="7173" spans="7:18" x14ac:dyDescent="0.25">
      <c r="G7173" s="13"/>
      <c r="H7173" s="13"/>
      <c r="I7173" s="13">
        <v>714.50000000008595</v>
      </c>
      <c r="J7173" s="74">
        <f t="shared" si="344"/>
        <v>29.770833333336913</v>
      </c>
      <c r="K7173" s="26" t="e">
        <f t="shared" si="343"/>
        <v>#REF!</v>
      </c>
      <c r="L7173" s="75" t="e">
        <f t="shared" si="345"/>
        <v>#REF!</v>
      </c>
      <c r="O7173" s="13"/>
      <c r="P7173" s="74"/>
      <c r="Q7173" s="26"/>
      <c r="R7173" s="75"/>
    </row>
    <row r="7174" spans="7:18" x14ac:dyDescent="0.25">
      <c r="G7174" s="13"/>
      <c r="H7174" s="13"/>
      <c r="I7174" s="13">
        <v>714.60000000008597</v>
      </c>
      <c r="J7174" s="74">
        <f t="shared" si="344"/>
        <v>29.775000000003583</v>
      </c>
      <c r="K7174" s="26" t="e">
        <f t="shared" si="343"/>
        <v>#REF!</v>
      </c>
      <c r="L7174" s="75" t="e">
        <f t="shared" si="345"/>
        <v>#REF!</v>
      </c>
      <c r="O7174" s="13"/>
      <c r="P7174" s="74"/>
      <c r="Q7174" s="26"/>
      <c r="R7174" s="75"/>
    </row>
    <row r="7175" spans="7:18" x14ac:dyDescent="0.25">
      <c r="G7175" s="13"/>
      <c r="H7175" s="13"/>
      <c r="I7175" s="13">
        <v>714.70000000008599</v>
      </c>
      <c r="J7175" s="74">
        <f t="shared" si="344"/>
        <v>29.77916666667025</v>
      </c>
      <c r="K7175" s="26" t="e">
        <f t="shared" si="343"/>
        <v>#REF!</v>
      </c>
      <c r="L7175" s="75" t="e">
        <f t="shared" si="345"/>
        <v>#REF!</v>
      </c>
      <c r="O7175" s="13"/>
      <c r="P7175" s="74"/>
      <c r="Q7175" s="26"/>
      <c r="R7175" s="75"/>
    </row>
    <row r="7176" spans="7:18" x14ac:dyDescent="0.25">
      <c r="G7176" s="13"/>
      <c r="H7176" s="13"/>
      <c r="I7176" s="13">
        <v>714.80000000008602</v>
      </c>
      <c r="J7176" s="74">
        <f t="shared" si="344"/>
        <v>29.783333333336916</v>
      </c>
      <c r="K7176" s="26" t="e">
        <f t="shared" si="343"/>
        <v>#REF!</v>
      </c>
      <c r="L7176" s="75" t="e">
        <f t="shared" si="345"/>
        <v>#REF!</v>
      </c>
      <c r="O7176" s="13"/>
      <c r="P7176" s="74"/>
      <c r="Q7176" s="26"/>
      <c r="R7176" s="75"/>
    </row>
    <row r="7177" spans="7:18" x14ac:dyDescent="0.25">
      <c r="G7177" s="13"/>
      <c r="H7177" s="13"/>
      <c r="I7177" s="13">
        <v>714.90000000008604</v>
      </c>
      <c r="J7177" s="74">
        <f t="shared" si="344"/>
        <v>29.787500000003586</v>
      </c>
      <c r="K7177" s="26" t="e">
        <f t="shared" si="343"/>
        <v>#REF!</v>
      </c>
      <c r="L7177" s="75" t="e">
        <f t="shared" si="345"/>
        <v>#REF!</v>
      </c>
      <c r="O7177" s="13"/>
      <c r="P7177" s="74"/>
      <c r="Q7177" s="26"/>
      <c r="R7177" s="75"/>
    </row>
    <row r="7178" spans="7:18" x14ac:dyDescent="0.25">
      <c r="G7178" s="13"/>
      <c r="H7178" s="13"/>
      <c r="I7178" s="13">
        <v>715.00000000008595</v>
      </c>
      <c r="J7178" s="74">
        <f t="shared" si="344"/>
        <v>29.791666666670249</v>
      </c>
      <c r="K7178" s="26" t="e">
        <f t="shared" si="343"/>
        <v>#REF!</v>
      </c>
      <c r="L7178" s="75" t="e">
        <f t="shared" si="345"/>
        <v>#REF!</v>
      </c>
      <c r="O7178" s="13"/>
      <c r="P7178" s="74"/>
      <c r="Q7178" s="26"/>
      <c r="R7178" s="75"/>
    </row>
    <row r="7179" spans="7:18" x14ac:dyDescent="0.25">
      <c r="G7179" s="13"/>
      <c r="H7179" s="13"/>
      <c r="I7179" s="13">
        <v>715.10000000008597</v>
      </c>
      <c r="J7179" s="74">
        <f t="shared" si="344"/>
        <v>29.795833333336915</v>
      </c>
      <c r="K7179" s="26" t="e">
        <f t="shared" si="343"/>
        <v>#REF!</v>
      </c>
      <c r="L7179" s="75" t="e">
        <f t="shared" si="345"/>
        <v>#REF!</v>
      </c>
      <c r="O7179" s="13"/>
      <c r="P7179" s="74"/>
      <c r="Q7179" s="26"/>
      <c r="R7179" s="75"/>
    </row>
    <row r="7180" spans="7:18" x14ac:dyDescent="0.25">
      <c r="G7180" s="13"/>
      <c r="H7180" s="13"/>
      <c r="I7180" s="13">
        <v>715.20000000008599</v>
      </c>
      <c r="J7180" s="74">
        <f t="shared" si="344"/>
        <v>29.800000000003582</v>
      </c>
      <c r="K7180" s="26" t="e">
        <f t="shared" si="343"/>
        <v>#REF!</v>
      </c>
      <c r="L7180" s="75" t="e">
        <f t="shared" si="345"/>
        <v>#REF!</v>
      </c>
      <c r="O7180" s="13"/>
      <c r="P7180" s="74"/>
      <c r="Q7180" s="26"/>
      <c r="R7180" s="75"/>
    </row>
    <row r="7181" spans="7:18" x14ac:dyDescent="0.25">
      <c r="G7181" s="13"/>
      <c r="H7181" s="13"/>
      <c r="I7181" s="13">
        <v>715.30000000008602</v>
      </c>
      <c r="J7181" s="74">
        <f t="shared" si="344"/>
        <v>29.804166666670252</v>
      </c>
      <c r="K7181" s="26" t="e">
        <f t="shared" si="343"/>
        <v>#REF!</v>
      </c>
      <c r="L7181" s="75" t="e">
        <f t="shared" si="345"/>
        <v>#REF!</v>
      </c>
      <c r="O7181" s="13"/>
      <c r="P7181" s="74"/>
      <c r="Q7181" s="26"/>
      <c r="R7181" s="75"/>
    </row>
    <row r="7182" spans="7:18" x14ac:dyDescent="0.25">
      <c r="G7182" s="13"/>
      <c r="H7182" s="13"/>
      <c r="I7182" s="13">
        <v>715.40000000008604</v>
      </c>
      <c r="J7182" s="74">
        <f t="shared" si="344"/>
        <v>29.808333333336918</v>
      </c>
      <c r="K7182" s="26" t="e">
        <f t="shared" si="343"/>
        <v>#REF!</v>
      </c>
      <c r="L7182" s="75" t="e">
        <f t="shared" si="345"/>
        <v>#REF!</v>
      </c>
      <c r="O7182" s="13"/>
      <c r="P7182" s="74"/>
      <c r="Q7182" s="26"/>
      <c r="R7182" s="75"/>
    </row>
    <row r="7183" spans="7:18" x14ac:dyDescent="0.25">
      <c r="G7183" s="13"/>
      <c r="H7183" s="13"/>
      <c r="I7183" s="13">
        <v>715.50000000008595</v>
      </c>
      <c r="J7183" s="74">
        <f t="shared" si="344"/>
        <v>29.812500000003581</v>
      </c>
      <c r="K7183" s="26" t="e">
        <f t="shared" si="343"/>
        <v>#REF!</v>
      </c>
      <c r="L7183" s="75" t="e">
        <f t="shared" si="345"/>
        <v>#REF!</v>
      </c>
      <c r="O7183" s="13"/>
      <c r="P7183" s="74"/>
      <c r="Q7183" s="26"/>
      <c r="R7183" s="75"/>
    </row>
    <row r="7184" spans="7:18" x14ac:dyDescent="0.25">
      <c r="G7184" s="13"/>
      <c r="H7184" s="13"/>
      <c r="I7184" s="13">
        <v>715.60000000008597</v>
      </c>
      <c r="J7184" s="74">
        <f t="shared" si="344"/>
        <v>29.816666666670248</v>
      </c>
      <c r="K7184" s="26" t="e">
        <f t="shared" si="343"/>
        <v>#REF!</v>
      </c>
      <c r="L7184" s="75" t="e">
        <f t="shared" si="345"/>
        <v>#REF!</v>
      </c>
      <c r="O7184" s="13"/>
      <c r="P7184" s="74"/>
      <c r="Q7184" s="26"/>
      <c r="R7184" s="75"/>
    </row>
    <row r="7185" spans="7:18" x14ac:dyDescent="0.25">
      <c r="G7185" s="13"/>
      <c r="H7185" s="13"/>
      <c r="I7185" s="13">
        <v>715.70000000008599</v>
      </c>
      <c r="J7185" s="74">
        <f t="shared" si="344"/>
        <v>29.820833333336918</v>
      </c>
      <c r="K7185" s="26" t="e">
        <f t="shared" si="343"/>
        <v>#REF!</v>
      </c>
      <c r="L7185" s="75" t="e">
        <f t="shared" si="345"/>
        <v>#REF!</v>
      </c>
      <c r="O7185" s="13"/>
      <c r="P7185" s="74"/>
      <c r="Q7185" s="26"/>
      <c r="R7185" s="75"/>
    </row>
    <row r="7186" spans="7:18" x14ac:dyDescent="0.25">
      <c r="G7186" s="13"/>
      <c r="H7186" s="13"/>
      <c r="I7186" s="13">
        <v>715.80000000008602</v>
      </c>
      <c r="J7186" s="74">
        <f t="shared" si="344"/>
        <v>29.825000000003584</v>
      </c>
      <c r="K7186" s="26" t="e">
        <f t="shared" si="343"/>
        <v>#REF!</v>
      </c>
      <c r="L7186" s="75" t="e">
        <f t="shared" si="345"/>
        <v>#REF!</v>
      </c>
      <c r="O7186" s="13"/>
      <c r="P7186" s="74"/>
      <c r="Q7186" s="26"/>
      <c r="R7186" s="75"/>
    </row>
    <row r="7187" spans="7:18" x14ac:dyDescent="0.25">
      <c r="G7187" s="13"/>
      <c r="H7187" s="13"/>
      <c r="I7187" s="13">
        <v>715.90000000008604</v>
      </c>
      <c r="J7187" s="74">
        <f t="shared" si="344"/>
        <v>29.82916666667025</v>
      </c>
      <c r="K7187" s="26" t="e">
        <f t="shared" si="343"/>
        <v>#REF!</v>
      </c>
      <c r="L7187" s="75" t="e">
        <f t="shared" si="345"/>
        <v>#REF!</v>
      </c>
      <c r="O7187" s="13"/>
      <c r="P7187" s="74"/>
      <c r="Q7187" s="26"/>
      <c r="R7187" s="75"/>
    </row>
    <row r="7188" spans="7:18" x14ac:dyDescent="0.25">
      <c r="G7188" s="13"/>
      <c r="H7188" s="13"/>
      <c r="I7188" s="13">
        <v>716.00000000008595</v>
      </c>
      <c r="J7188" s="74">
        <f t="shared" si="344"/>
        <v>29.833333333336913</v>
      </c>
      <c r="K7188" s="26" t="e">
        <f t="shared" si="343"/>
        <v>#REF!</v>
      </c>
      <c r="L7188" s="75" t="e">
        <f t="shared" si="345"/>
        <v>#REF!</v>
      </c>
      <c r="O7188" s="13"/>
      <c r="P7188" s="74"/>
      <c r="Q7188" s="26"/>
      <c r="R7188" s="75"/>
    </row>
    <row r="7189" spans="7:18" x14ac:dyDescent="0.25">
      <c r="G7189" s="13"/>
      <c r="H7189" s="13"/>
      <c r="I7189" s="13">
        <v>716.10000000008597</v>
      </c>
      <c r="J7189" s="74">
        <f t="shared" si="344"/>
        <v>29.837500000003583</v>
      </c>
      <c r="K7189" s="26" t="e">
        <f t="shared" si="343"/>
        <v>#REF!</v>
      </c>
      <c r="L7189" s="75" t="e">
        <f t="shared" si="345"/>
        <v>#REF!</v>
      </c>
      <c r="O7189" s="13"/>
      <c r="P7189" s="74"/>
      <c r="Q7189" s="26"/>
      <c r="R7189" s="75"/>
    </row>
    <row r="7190" spans="7:18" x14ac:dyDescent="0.25">
      <c r="G7190" s="13"/>
      <c r="H7190" s="13"/>
      <c r="I7190" s="13">
        <v>716.20000000008599</v>
      </c>
      <c r="J7190" s="74">
        <f t="shared" si="344"/>
        <v>29.84166666667025</v>
      </c>
      <c r="K7190" s="26" t="e">
        <f t="shared" si="343"/>
        <v>#REF!</v>
      </c>
      <c r="L7190" s="75" t="e">
        <f t="shared" si="345"/>
        <v>#REF!</v>
      </c>
      <c r="O7190" s="13"/>
      <c r="P7190" s="74"/>
      <c r="Q7190" s="26"/>
      <c r="R7190" s="75"/>
    </row>
    <row r="7191" spans="7:18" x14ac:dyDescent="0.25">
      <c r="G7191" s="13"/>
      <c r="H7191" s="13"/>
      <c r="I7191" s="13">
        <v>716.30000000008602</v>
      </c>
      <c r="J7191" s="74">
        <f t="shared" si="344"/>
        <v>29.845833333336916</v>
      </c>
      <c r="K7191" s="26" t="e">
        <f t="shared" si="343"/>
        <v>#REF!</v>
      </c>
      <c r="L7191" s="75" t="e">
        <f t="shared" si="345"/>
        <v>#REF!</v>
      </c>
      <c r="O7191" s="13"/>
      <c r="P7191" s="74"/>
      <c r="Q7191" s="26"/>
      <c r="R7191" s="75"/>
    </row>
    <row r="7192" spans="7:18" x14ac:dyDescent="0.25">
      <c r="G7192" s="13"/>
      <c r="H7192" s="13"/>
      <c r="I7192" s="13">
        <v>716.40000000008695</v>
      </c>
      <c r="J7192" s="74">
        <f t="shared" si="344"/>
        <v>29.850000000003622</v>
      </c>
      <c r="K7192" s="26" t="e">
        <f t="shared" si="343"/>
        <v>#REF!</v>
      </c>
      <c r="L7192" s="75" t="e">
        <f t="shared" si="345"/>
        <v>#REF!</v>
      </c>
      <c r="O7192" s="13"/>
      <c r="P7192" s="74"/>
      <c r="Q7192" s="26"/>
      <c r="R7192" s="75"/>
    </row>
    <row r="7193" spans="7:18" x14ac:dyDescent="0.25">
      <c r="G7193" s="13"/>
      <c r="H7193" s="13"/>
      <c r="I7193" s="13">
        <v>716.50000000008697</v>
      </c>
      <c r="J7193" s="74">
        <f t="shared" si="344"/>
        <v>29.854166666670292</v>
      </c>
      <c r="K7193" s="26" t="e">
        <f t="shared" si="343"/>
        <v>#REF!</v>
      </c>
      <c r="L7193" s="75" t="e">
        <f t="shared" si="345"/>
        <v>#REF!</v>
      </c>
      <c r="O7193" s="13"/>
      <c r="P7193" s="74"/>
      <c r="Q7193" s="26"/>
      <c r="R7193" s="75"/>
    </row>
    <row r="7194" spans="7:18" x14ac:dyDescent="0.25">
      <c r="G7194" s="13"/>
      <c r="H7194" s="13"/>
      <c r="I7194" s="13">
        <v>716.60000000008699</v>
      </c>
      <c r="J7194" s="74">
        <f t="shared" si="344"/>
        <v>29.858333333336958</v>
      </c>
      <c r="K7194" s="26" t="e">
        <f t="shared" si="343"/>
        <v>#REF!</v>
      </c>
      <c r="L7194" s="75" t="e">
        <f t="shared" si="345"/>
        <v>#REF!</v>
      </c>
      <c r="O7194" s="13"/>
      <c r="P7194" s="74"/>
      <c r="Q7194" s="26"/>
      <c r="R7194" s="75"/>
    </row>
    <row r="7195" spans="7:18" x14ac:dyDescent="0.25">
      <c r="G7195" s="13"/>
      <c r="H7195" s="13"/>
      <c r="I7195" s="13">
        <v>716.70000000008702</v>
      </c>
      <c r="J7195" s="74">
        <f t="shared" si="344"/>
        <v>29.862500000003624</v>
      </c>
      <c r="K7195" s="26" t="e">
        <f t="shared" si="343"/>
        <v>#REF!</v>
      </c>
      <c r="L7195" s="75" t="e">
        <f t="shared" si="345"/>
        <v>#REF!</v>
      </c>
      <c r="O7195" s="13"/>
      <c r="P7195" s="74"/>
      <c r="Q7195" s="26"/>
      <c r="R7195" s="75"/>
    </row>
    <row r="7196" spans="7:18" x14ac:dyDescent="0.25">
      <c r="G7196" s="13"/>
      <c r="H7196" s="13"/>
      <c r="I7196" s="13">
        <v>716.80000000008704</v>
      </c>
      <c r="J7196" s="74">
        <f t="shared" si="344"/>
        <v>29.866666666670294</v>
      </c>
      <c r="K7196" s="26" t="e">
        <f t="shared" ref="K7196:K7259" si="346">100%-EXP(-I7196/24*$B$10)</f>
        <v>#REF!</v>
      </c>
      <c r="L7196" s="75" t="e">
        <f t="shared" si="345"/>
        <v>#REF!</v>
      </c>
      <c r="O7196" s="13"/>
      <c r="P7196" s="74"/>
      <c r="Q7196" s="26"/>
      <c r="R7196" s="75"/>
    </row>
    <row r="7197" spans="7:18" x14ac:dyDescent="0.25">
      <c r="G7197" s="13"/>
      <c r="H7197" s="13"/>
      <c r="I7197" s="13">
        <v>716.90000000008695</v>
      </c>
      <c r="J7197" s="74">
        <f t="shared" si="344"/>
        <v>29.870833333336957</v>
      </c>
      <c r="K7197" s="26" t="e">
        <f t="shared" si="346"/>
        <v>#REF!</v>
      </c>
      <c r="L7197" s="75" t="e">
        <f t="shared" si="345"/>
        <v>#REF!</v>
      </c>
      <c r="O7197" s="13"/>
      <c r="P7197" s="74"/>
      <c r="Q7197" s="26"/>
      <c r="R7197" s="75"/>
    </row>
    <row r="7198" spans="7:18" x14ac:dyDescent="0.25">
      <c r="G7198" s="13"/>
      <c r="H7198" s="13"/>
      <c r="I7198" s="13">
        <v>717.00000000008697</v>
      </c>
      <c r="J7198" s="74">
        <f t="shared" si="344"/>
        <v>29.875000000003624</v>
      </c>
      <c r="K7198" s="26" t="e">
        <f t="shared" si="346"/>
        <v>#REF!</v>
      </c>
      <c r="L7198" s="75" t="e">
        <f t="shared" si="345"/>
        <v>#REF!</v>
      </c>
      <c r="O7198" s="13"/>
      <c r="P7198" s="74"/>
      <c r="Q7198" s="26"/>
      <c r="R7198" s="75"/>
    </row>
    <row r="7199" spans="7:18" x14ac:dyDescent="0.25">
      <c r="G7199" s="13"/>
      <c r="H7199" s="13"/>
      <c r="I7199" s="13">
        <v>717.10000000008699</v>
      </c>
      <c r="J7199" s="74">
        <f t="shared" si="344"/>
        <v>29.87916666667029</v>
      </c>
      <c r="K7199" s="26" t="e">
        <f t="shared" si="346"/>
        <v>#REF!</v>
      </c>
      <c r="L7199" s="75" t="e">
        <f t="shared" si="345"/>
        <v>#REF!</v>
      </c>
      <c r="O7199" s="13"/>
      <c r="P7199" s="74"/>
      <c r="Q7199" s="26"/>
      <c r="R7199" s="75"/>
    </row>
    <row r="7200" spans="7:18" x14ac:dyDescent="0.25">
      <c r="G7200" s="13"/>
      <c r="H7200" s="13"/>
      <c r="I7200" s="13">
        <v>717.20000000008702</v>
      </c>
      <c r="J7200" s="74">
        <f t="shared" si="344"/>
        <v>29.88333333333696</v>
      </c>
      <c r="K7200" s="26" t="e">
        <f t="shared" si="346"/>
        <v>#REF!</v>
      </c>
      <c r="L7200" s="75" t="e">
        <f t="shared" si="345"/>
        <v>#REF!</v>
      </c>
      <c r="O7200" s="13"/>
      <c r="P7200" s="74"/>
      <c r="Q7200" s="26"/>
      <c r="R7200" s="75"/>
    </row>
    <row r="7201" spans="7:18" x14ac:dyDescent="0.25">
      <c r="G7201" s="13"/>
      <c r="H7201" s="13"/>
      <c r="I7201" s="13">
        <v>717.30000000008704</v>
      </c>
      <c r="J7201" s="74">
        <f t="shared" si="344"/>
        <v>29.887500000003627</v>
      </c>
      <c r="K7201" s="26" t="e">
        <f t="shared" si="346"/>
        <v>#REF!</v>
      </c>
      <c r="L7201" s="75" t="e">
        <f t="shared" si="345"/>
        <v>#REF!</v>
      </c>
      <c r="O7201" s="13"/>
      <c r="P7201" s="74"/>
      <c r="Q7201" s="26"/>
      <c r="R7201" s="75"/>
    </row>
    <row r="7202" spans="7:18" x14ac:dyDescent="0.25">
      <c r="G7202" s="13"/>
      <c r="H7202" s="13"/>
      <c r="I7202" s="13">
        <v>717.40000000008695</v>
      </c>
      <c r="J7202" s="74">
        <f t="shared" si="344"/>
        <v>29.891666666670289</v>
      </c>
      <c r="K7202" s="26" t="e">
        <f t="shared" si="346"/>
        <v>#REF!</v>
      </c>
      <c r="L7202" s="75" t="e">
        <f t="shared" si="345"/>
        <v>#REF!</v>
      </c>
      <c r="O7202" s="13"/>
      <c r="P7202" s="74"/>
      <c r="Q7202" s="26"/>
      <c r="R7202" s="75"/>
    </row>
    <row r="7203" spans="7:18" x14ac:dyDescent="0.25">
      <c r="G7203" s="13"/>
      <c r="H7203" s="13"/>
      <c r="I7203" s="13">
        <v>717.50000000008697</v>
      </c>
      <c r="J7203" s="74">
        <f t="shared" si="344"/>
        <v>29.895833333336956</v>
      </c>
      <c r="K7203" s="26" t="e">
        <f t="shared" si="346"/>
        <v>#REF!</v>
      </c>
      <c r="L7203" s="75" t="e">
        <f t="shared" si="345"/>
        <v>#REF!</v>
      </c>
      <c r="O7203" s="13"/>
      <c r="P7203" s="74"/>
      <c r="Q7203" s="26"/>
      <c r="R7203" s="75"/>
    </row>
    <row r="7204" spans="7:18" x14ac:dyDescent="0.25">
      <c r="G7204" s="13"/>
      <c r="H7204" s="13"/>
      <c r="I7204" s="13">
        <v>717.60000000008699</v>
      </c>
      <c r="J7204" s="74">
        <f t="shared" si="344"/>
        <v>29.900000000003626</v>
      </c>
      <c r="K7204" s="26" t="e">
        <f t="shared" si="346"/>
        <v>#REF!</v>
      </c>
      <c r="L7204" s="75" t="e">
        <f t="shared" si="345"/>
        <v>#REF!</v>
      </c>
      <c r="O7204" s="13"/>
      <c r="P7204" s="74"/>
      <c r="Q7204" s="26"/>
      <c r="R7204" s="75"/>
    </row>
    <row r="7205" spans="7:18" x14ac:dyDescent="0.25">
      <c r="G7205" s="13"/>
      <c r="H7205" s="13"/>
      <c r="I7205" s="13">
        <v>717.70000000008702</v>
      </c>
      <c r="J7205" s="74">
        <f t="shared" si="344"/>
        <v>29.904166666670292</v>
      </c>
      <c r="K7205" s="26" t="e">
        <f t="shared" si="346"/>
        <v>#REF!</v>
      </c>
      <c r="L7205" s="75" t="e">
        <f t="shared" si="345"/>
        <v>#REF!</v>
      </c>
      <c r="O7205" s="13"/>
      <c r="P7205" s="74"/>
      <c r="Q7205" s="26"/>
      <c r="R7205" s="75"/>
    </row>
    <row r="7206" spans="7:18" x14ac:dyDescent="0.25">
      <c r="G7206" s="13"/>
      <c r="H7206" s="13"/>
      <c r="I7206" s="13">
        <v>717.80000000008704</v>
      </c>
      <c r="J7206" s="74">
        <f t="shared" si="344"/>
        <v>29.908333333336959</v>
      </c>
      <c r="K7206" s="26" t="e">
        <f t="shared" si="346"/>
        <v>#REF!</v>
      </c>
      <c r="L7206" s="75" t="e">
        <f t="shared" si="345"/>
        <v>#REF!</v>
      </c>
      <c r="O7206" s="13"/>
      <c r="P7206" s="74"/>
      <c r="Q7206" s="26"/>
      <c r="R7206" s="75"/>
    </row>
    <row r="7207" spans="7:18" x14ac:dyDescent="0.25">
      <c r="G7207" s="13"/>
      <c r="H7207" s="13"/>
      <c r="I7207" s="13">
        <v>717.90000000008695</v>
      </c>
      <c r="J7207" s="74">
        <f t="shared" si="344"/>
        <v>29.912500000003622</v>
      </c>
      <c r="K7207" s="26" t="e">
        <f t="shared" si="346"/>
        <v>#REF!</v>
      </c>
      <c r="L7207" s="75" t="e">
        <f t="shared" si="345"/>
        <v>#REF!</v>
      </c>
      <c r="O7207" s="13"/>
      <c r="P7207" s="74"/>
      <c r="Q7207" s="26"/>
      <c r="R7207" s="75"/>
    </row>
    <row r="7208" spans="7:18" x14ac:dyDescent="0.25">
      <c r="G7208" s="13"/>
      <c r="H7208" s="13"/>
      <c r="I7208" s="13">
        <v>718.00000000008697</v>
      </c>
      <c r="J7208" s="74">
        <f t="shared" si="344"/>
        <v>29.916666666670292</v>
      </c>
      <c r="K7208" s="26" t="e">
        <f t="shared" si="346"/>
        <v>#REF!</v>
      </c>
      <c r="L7208" s="75" t="e">
        <f t="shared" si="345"/>
        <v>#REF!</v>
      </c>
      <c r="O7208" s="13"/>
      <c r="P7208" s="74"/>
      <c r="Q7208" s="26"/>
      <c r="R7208" s="75"/>
    </row>
    <row r="7209" spans="7:18" x14ac:dyDescent="0.25">
      <c r="G7209" s="13"/>
      <c r="H7209" s="13"/>
      <c r="I7209" s="13">
        <v>718.10000000008699</v>
      </c>
      <c r="J7209" s="74">
        <f t="shared" si="344"/>
        <v>29.920833333336958</v>
      </c>
      <c r="K7209" s="26" t="e">
        <f t="shared" si="346"/>
        <v>#REF!</v>
      </c>
      <c r="L7209" s="75" t="e">
        <f t="shared" si="345"/>
        <v>#REF!</v>
      </c>
      <c r="O7209" s="13"/>
      <c r="P7209" s="74"/>
      <c r="Q7209" s="26"/>
      <c r="R7209" s="75"/>
    </row>
    <row r="7210" spans="7:18" x14ac:dyDescent="0.25">
      <c r="G7210" s="13"/>
      <c r="H7210" s="13"/>
      <c r="I7210" s="13">
        <v>718.20000000008702</v>
      </c>
      <c r="J7210" s="74">
        <f t="shared" si="344"/>
        <v>29.925000000003624</v>
      </c>
      <c r="K7210" s="26" t="e">
        <f t="shared" si="346"/>
        <v>#REF!</v>
      </c>
      <c r="L7210" s="75" t="e">
        <f t="shared" si="345"/>
        <v>#REF!</v>
      </c>
      <c r="O7210" s="13"/>
      <c r="P7210" s="74"/>
      <c r="Q7210" s="26"/>
      <c r="R7210" s="75"/>
    </row>
    <row r="7211" spans="7:18" x14ac:dyDescent="0.25">
      <c r="G7211" s="13"/>
      <c r="H7211" s="13"/>
      <c r="I7211" s="13">
        <v>718.30000000008704</v>
      </c>
      <c r="J7211" s="74">
        <f t="shared" si="344"/>
        <v>29.929166666670294</v>
      </c>
      <c r="K7211" s="26" t="e">
        <f t="shared" si="346"/>
        <v>#REF!</v>
      </c>
      <c r="L7211" s="75" t="e">
        <f t="shared" si="345"/>
        <v>#REF!</v>
      </c>
      <c r="O7211" s="13"/>
      <c r="P7211" s="74"/>
      <c r="Q7211" s="26"/>
      <c r="R7211" s="75"/>
    </row>
    <row r="7212" spans="7:18" x14ac:dyDescent="0.25">
      <c r="G7212" s="13"/>
      <c r="H7212" s="13"/>
      <c r="I7212" s="13">
        <v>718.40000000008695</v>
      </c>
      <c r="J7212" s="74">
        <f t="shared" si="344"/>
        <v>29.933333333336957</v>
      </c>
      <c r="K7212" s="26" t="e">
        <f t="shared" si="346"/>
        <v>#REF!</v>
      </c>
      <c r="L7212" s="75" t="e">
        <f t="shared" si="345"/>
        <v>#REF!</v>
      </c>
      <c r="O7212" s="13"/>
      <c r="P7212" s="74"/>
      <c r="Q7212" s="26"/>
      <c r="R7212" s="75"/>
    </row>
    <row r="7213" spans="7:18" x14ac:dyDescent="0.25">
      <c r="G7213" s="13"/>
      <c r="H7213" s="13"/>
      <c r="I7213" s="13">
        <v>718.50000000008697</v>
      </c>
      <c r="J7213" s="74">
        <f t="shared" si="344"/>
        <v>29.937500000003624</v>
      </c>
      <c r="K7213" s="26" t="e">
        <f t="shared" si="346"/>
        <v>#REF!</v>
      </c>
      <c r="L7213" s="75" t="e">
        <f t="shared" si="345"/>
        <v>#REF!</v>
      </c>
      <c r="O7213" s="13"/>
      <c r="P7213" s="74"/>
      <c r="Q7213" s="26"/>
      <c r="R7213" s="75"/>
    </row>
    <row r="7214" spans="7:18" x14ac:dyDescent="0.25">
      <c r="G7214" s="13"/>
      <c r="H7214" s="13"/>
      <c r="I7214" s="13">
        <v>718.60000000008699</v>
      </c>
      <c r="J7214" s="74">
        <f t="shared" si="344"/>
        <v>29.94166666667029</v>
      </c>
      <c r="K7214" s="26" t="e">
        <f t="shared" si="346"/>
        <v>#REF!</v>
      </c>
      <c r="L7214" s="75" t="e">
        <f t="shared" si="345"/>
        <v>#REF!</v>
      </c>
      <c r="O7214" s="13"/>
      <c r="P7214" s="74"/>
      <c r="Q7214" s="26"/>
      <c r="R7214" s="75"/>
    </row>
    <row r="7215" spans="7:18" x14ac:dyDescent="0.25">
      <c r="G7215" s="13"/>
      <c r="H7215" s="13"/>
      <c r="I7215" s="13">
        <v>718.70000000008702</v>
      </c>
      <c r="J7215" s="74">
        <f t="shared" si="344"/>
        <v>29.94583333333696</v>
      </c>
      <c r="K7215" s="26" t="e">
        <f t="shared" si="346"/>
        <v>#REF!</v>
      </c>
      <c r="L7215" s="75" t="e">
        <f t="shared" si="345"/>
        <v>#REF!</v>
      </c>
      <c r="O7215" s="13"/>
      <c r="P7215" s="74"/>
      <c r="Q7215" s="26"/>
      <c r="R7215" s="75"/>
    </row>
    <row r="7216" spans="7:18" x14ac:dyDescent="0.25">
      <c r="G7216" s="13"/>
      <c r="H7216" s="13"/>
      <c r="I7216" s="13">
        <v>718.80000000008704</v>
      </c>
      <c r="J7216" s="74">
        <f t="shared" si="344"/>
        <v>29.950000000003627</v>
      </c>
      <c r="K7216" s="26" t="e">
        <f t="shared" si="346"/>
        <v>#REF!</v>
      </c>
      <c r="L7216" s="75" t="e">
        <f t="shared" si="345"/>
        <v>#REF!</v>
      </c>
      <c r="O7216" s="13"/>
      <c r="P7216" s="74"/>
      <c r="Q7216" s="26"/>
      <c r="R7216" s="75"/>
    </row>
    <row r="7217" spans="7:18" x14ac:dyDescent="0.25">
      <c r="G7217" s="13"/>
      <c r="H7217" s="13"/>
      <c r="I7217" s="13">
        <v>718.90000000008695</v>
      </c>
      <c r="J7217" s="74">
        <f t="shared" si="344"/>
        <v>29.954166666670289</v>
      </c>
      <c r="K7217" s="26" t="e">
        <f t="shared" si="346"/>
        <v>#REF!</v>
      </c>
      <c r="L7217" s="75" t="e">
        <f t="shared" si="345"/>
        <v>#REF!</v>
      </c>
      <c r="O7217" s="13"/>
      <c r="P7217" s="74"/>
      <c r="Q7217" s="26"/>
      <c r="R7217" s="75"/>
    </row>
    <row r="7218" spans="7:18" x14ac:dyDescent="0.25">
      <c r="G7218" s="13"/>
      <c r="H7218" s="13"/>
      <c r="I7218" s="13">
        <v>719.00000000008697</v>
      </c>
      <c r="J7218" s="74">
        <f t="shared" si="344"/>
        <v>29.958333333336956</v>
      </c>
      <c r="K7218" s="26" t="e">
        <f t="shared" si="346"/>
        <v>#REF!</v>
      </c>
      <c r="L7218" s="75" t="e">
        <f t="shared" si="345"/>
        <v>#REF!</v>
      </c>
      <c r="O7218" s="13"/>
      <c r="P7218" s="74"/>
      <c r="Q7218" s="26"/>
      <c r="R7218" s="75"/>
    </row>
    <row r="7219" spans="7:18" x14ac:dyDescent="0.25">
      <c r="G7219" s="13"/>
      <c r="H7219" s="13"/>
      <c r="I7219" s="13">
        <v>719.10000000008699</v>
      </c>
      <c r="J7219" s="74">
        <f t="shared" si="344"/>
        <v>29.962500000003626</v>
      </c>
      <c r="K7219" s="26" t="e">
        <f t="shared" si="346"/>
        <v>#REF!</v>
      </c>
      <c r="L7219" s="75" t="e">
        <f t="shared" si="345"/>
        <v>#REF!</v>
      </c>
      <c r="O7219" s="13"/>
      <c r="P7219" s="74"/>
      <c r="Q7219" s="26"/>
      <c r="R7219" s="75"/>
    </row>
    <row r="7220" spans="7:18" x14ac:dyDescent="0.25">
      <c r="G7220" s="13"/>
      <c r="H7220" s="13"/>
      <c r="I7220" s="13">
        <v>719.20000000008702</v>
      </c>
      <c r="J7220" s="74">
        <f t="shared" si="344"/>
        <v>29.966666666670292</v>
      </c>
      <c r="K7220" s="26" t="e">
        <f t="shared" si="346"/>
        <v>#REF!</v>
      </c>
      <c r="L7220" s="75" t="e">
        <f t="shared" si="345"/>
        <v>#REF!</v>
      </c>
      <c r="O7220" s="13"/>
      <c r="P7220" s="74"/>
      <c r="Q7220" s="26"/>
      <c r="R7220" s="75"/>
    </row>
    <row r="7221" spans="7:18" x14ac:dyDescent="0.25">
      <c r="G7221" s="13"/>
      <c r="H7221" s="13"/>
      <c r="I7221" s="13">
        <v>719.30000000008704</v>
      </c>
      <c r="J7221" s="74">
        <f t="shared" si="344"/>
        <v>29.970833333336959</v>
      </c>
      <c r="K7221" s="26" t="e">
        <f t="shared" si="346"/>
        <v>#REF!</v>
      </c>
      <c r="L7221" s="75" t="e">
        <f t="shared" si="345"/>
        <v>#REF!</v>
      </c>
      <c r="O7221" s="13"/>
      <c r="P7221" s="74"/>
      <c r="Q7221" s="26"/>
      <c r="R7221" s="75"/>
    </row>
    <row r="7222" spans="7:18" x14ac:dyDescent="0.25">
      <c r="G7222" s="13"/>
      <c r="H7222" s="13"/>
      <c r="I7222" s="13">
        <v>719.40000000008695</v>
      </c>
      <c r="J7222" s="74">
        <f t="shared" si="344"/>
        <v>29.975000000003622</v>
      </c>
      <c r="K7222" s="26" t="e">
        <f t="shared" si="346"/>
        <v>#REF!</v>
      </c>
      <c r="L7222" s="75" t="e">
        <f t="shared" si="345"/>
        <v>#REF!</v>
      </c>
      <c r="O7222" s="13"/>
      <c r="P7222" s="74"/>
      <c r="Q7222" s="26"/>
      <c r="R7222" s="75"/>
    </row>
    <row r="7223" spans="7:18" x14ac:dyDescent="0.25">
      <c r="G7223" s="13"/>
      <c r="H7223" s="13"/>
      <c r="I7223" s="13">
        <v>719.50000000008697</v>
      </c>
      <c r="J7223" s="74">
        <f t="shared" si="344"/>
        <v>29.979166666670292</v>
      </c>
      <c r="K7223" s="26" t="e">
        <f t="shared" si="346"/>
        <v>#REF!</v>
      </c>
      <c r="L7223" s="75" t="e">
        <f t="shared" si="345"/>
        <v>#REF!</v>
      </c>
      <c r="O7223" s="13"/>
      <c r="P7223" s="74"/>
      <c r="Q7223" s="26"/>
      <c r="R7223" s="75"/>
    </row>
    <row r="7224" spans="7:18" x14ac:dyDescent="0.25">
      <c r="G7224" s="13"/>
      <c r="H7224" s="13"/>
      <c r="I7224" s="13">
        <v>719.60000000008699</v>
      </c>
      <c r="J7224" s="74">
        <f t="shared" si="344"/>
        <v>29.983333333336958</v>
      </c>
      <c r="K7224" s="26" t="e">
        <f t="shared" si="346"/>
        <v>#REF!</v>
      </c>
      <c r="L7224" s="75" t="e">
        <f t="shared" si="345"/>
        <v>#REF!</v>
      </c>
      <c r="O7224" s="13"/>
      <c r="P7224" s="74"/>
      <c r="Q7224" s="26"/>
      <c r="R7224" s="75"/>
    </row>
    <row r="7225" spans="7:18" x14ac:dyDescent="0.25">
      <c r="G7225" s="13"/>
      <c r="H7225" s="13"/>
      <c r="I7225" s="13">
        <v>719.70000000008702</v>
      </c>
      <c r="J7225" s="74">
        <f t="shared" si="344"/>
        <v>29.987500000003624</v>
      </c>
      <c r="K7225" s="26" t="e">
        <f t="shared" si="346"/>
        <v>#REF!</v>
      </c>
      <c r="L7225" s="75" t="e">
        <f t="shared" si="345"/>
        <v>#REF!</v>
      </c>
      <c r="O7225" s="13"/>
      <c r="P7225" s="74"/>
      <c r="Q7225" s="26"/>
      <c r="R7225" s="75"/>
    </row>
    <row r="7226" spans="7:18" x14ac:dyDescent="0.25">
      <c r="G7226" s="13"/>
      <c r="H7226" s="13"/>
      <c r="I7226" s="13">
        <v>719.80000000008704</v>
      </c>
      <c r="J7226" s="74">
        <f t="shared" si="344"/>
        <v>29.991666666670294</v>
      </c>
      <c r="K7226" s="26" t="e">
        <f t="shared" si="346"/>
        <v>#REF!</v>
      </c>
      <c r="L7226" s="75" t="e">
        <f t="shared" si="345"/>
        <v>#REF!</v>
      </c>
      <c r="O7226" s="13"/>
      <c r="P7226" s="74"/>
      <c r="Q7226" s="26"/>
      <c r="R7226" s="75"/>
    </row>
    <row r="7227" spans="7:18" x14ac:dyDescent="0.25">
      <c r="G7227" s="13"/>
      <c r="H7227" s="13"/>
      <c r="I7227" s="13">
        <v>719.90000000008695</v>
      </c>
      <c r="J7227" s="74">
        <f t="shared" si="344"/>
        <v>29.995833333336957</v>
      </c>
      <c r="K7227" s="26" t="e">
        <f t="shared" si="346"/>
        <v>#REF!</v>
      </c>
      <c r="L7227" s="75" t="e">
        <f t="shared" si="345"/>
        <v>#REF!</v>
      </c>
      <c r="O7227" s="13"/>
      <c r="P7227" s="74"/>
      <c r="Q7227" s="26"/>
      <c r="R7227" s="75"/>
    </row>
    <row r="7228" spans="7:18" x14ac:dyDescent="0.25">
      <c r="G7228" s="13"/>
      <c r="H7228" s="13"/>
      <c r="I7228" s="13">
        <v>720.00000000008697</v>
      </c>
      <c r="J7228" s="74">
        <f t="shared" si="344"/>
        <v>30.000000000003624</v>
      </c>
      <c r="K7228" s="26" t="e">
        <f t="shared" si="346"/>
        <v>#REF!</v>
      </c>
      <c r="L7228" s="75" t="e">
        <f t="shared" si="345"/>
        <v>#REF!</v>
      </c>
      <c r="O7228" s="13"/>
      <c r="P7228" s="74"/>
      <c r="Q7228" s="26"/>
      <c r="R7228" s="75"/>
    </row>
    <row r="7229" spans="7:18" x14ac:dyDescent="0.25">
      <c r="G7229" s="13"/>
      <c r="H7229" s="13"/>
      <c r="I7229" s="13">
        <v>720.10000000008699</v>
      </c>
      <c r="J7229" s="74">
        <f t="shared" si="344"/>
        <v>30.00416666667029</v>
      </c>
      <c r="K7229" s="26" t="e">
        <f t="shared" si="346"/>
        <v>#REF!</v>
      </c>
      <c r="L7229" s="75" t="e">
        <f t="shared" si="345"/>
        <v>#REF!</v>
      </c>
      <c r="O7229" s="13"/>
      <c r="P7229" s="74"/>
      <c r="Q7229" s="26"/>
      <c r="R7229" s="75"/>
    </row>
    <row r="7230" spans="7:18" x14ac:dyDescent="0.25">
      <c r="G7230" s="13"/>
      <c r="H7230" s="13"/>
      <c r="I7230" s="13">
        <v>720.20000000008702</v>
      </c>
      <c r="J7230" s="74">
        <f t="shared" si="344"/>
        <v>30.00833333333696</v>
      </c>
      <c r="K7230" s="26" t="e">
        <f t="shared" si="346"/>
        <v>#REF!</v>
      </c>
      <c r="L7230" s="75" t="e">
        <f t="shared" si="345"/>
        <v>#REF!</v>
      </c>
      <c r="O7230" s="13"/>
      <c r="P7230" s="74"/>
      <c r="Q7230" s="26"/>
      <c r="R7230" s="75"/>
    </row>
    <row r="7231" spans="7:18" x14ac:dyDescent="0.25">
      <c r="G7231" s="13"/>
      <c r="H7231" s="13"/>
      <c r="I7231" s="13">
        <v>720.30000000008704</v>
      </c>
      <c r="J7231" s="74">
        <f t="shared" si="344"/>
        <v>30.012500000003627</v>
      </c>
      <c r="K7231" s="26" t="e">
        <f t="shared" si="346"/>
        <v>#REF!</v>
      </c>
      <c r="L7231" s="75" t="e">
        <f t="shared" si="345"/>
        <v>#REF!</v>
      </c>
      <c r="O7231" s="13"/>
      <c r="P7231" s="74"/>
      <c r="Q7231" s="26"/>
      <c r="R7231" s="75"/>
    </row>
    <row r="7232" spans="7:18" x14ac:dyDescent="0.25">
      <c r="G7232" s="13"/>
      <c r="H7232" s="13"/>
      <c r="I7232" s="13">
        <v>720.40000000008695</v>
      </c>
      <c r="J7232" s="74">
        <f t="shared" si="344"/>
        <v>30.016666666670289</v>
      </c>
      <c r="K7232" s="26" t="e">
        <f t="shared" si="346"/>
        <v>#REF!</v>
      </c>
      <c r="L7232" s="75" t="e">
        <f t="shared" si="345"/>
        <v>#REF!</v>
      </c>
      <c r="O7232" s="13"/>
      <c r="P7232" s="74"/>
      <c r="Q7232" s="26"/>
      <c r="R7232" s="75"/>
    </row>
    <row r="7233" spans="7:18" x14ac:dyDescent="0.25">
      <c r="G7233" s="13"/>
      <c r="H7233" s="13"/>
      <c r="I7233" s="13">
        <v>720.50000000008697</v>
      </c>
      <c r="J7233" s="74">
        <f t="shared" si="344"/>
        <v>30.020833333336956</v>
      </c>
      <c r="K7233" s="26" t="e">
        <f t="shared" si="346"/>
        <v>#REF!</v>
      </c>
      <c r="L7233" s="75" t="e">
        <f t="shared" si="345"/>
        <v>#REF!</v>
      </c>
      <c r="O7233" s="13"/>
      <c r="P7233" s="74"/>
      <c r="Q7233" s="26"/>
      <c r="R7233" s="75"/>
    </row>
    <row r="7234" spans="7:18" x14ac:dyDescent="0.25">
      <c r="G7234" s="13"/>
      <c r="H7234" s="13"/>
      <c r="I7234" s="13">
        <v>720.60000000008699</v>
      </c>
      <c r="J7234" s="74">
        <f t="shared" si="344"/>
        <v>30.025000000003626</v>
      </c>
      <c r="K7234" s="26" t="e">
        <f t="shared" si="346"/>
        <v>#REF!</v>
      </c>
      <c r="L7234" s="75" t="e">
        <f t="shared" si="345"/>
        <v>#REF!</v>
      </c>
      <c r="O7234" s="13"/>
      <c r="P7234" s="74"/>
      <c r="Q7234" s="26"/>
      <c r="R7234" s="75"/>
    </row>
    <row r="7235" spans="7:18" x14ac:dyDescent="0.25">
      <c r="G7235" s="13"/>
      <c r="H7235" s="13"/>
      <c r="I7235" s="13">
        <v>720.70000000008702</v>
      </c>
      <c r="J7235" s="74">
        <f t="shared" ref="J7235:J7298" si="347">I7235/24</f>
        <v>30.029166666670292</v>
      </c>
      <c r="K7235" s="26" t="e">
        <f t="shared" si="346"/>
        <v>#REF!</v>
      </c>
      <c r="L7235" s="75" t="e">
        <f t="shared" ref="L7235:L7298" si="348">K7235-K7234</f>
        <v>#REF!</v>
      </c>
      <c r="O7235" s="13"/>
      <c r="P7235" s="74"/>
      <c r="Q7235" s="26"/>
      <c r="R7235" s="75"/>
    </row>
    <row r="7236" spans="7:18" x14ac:dyDescent="0.25">
      <c r="G7236" s="13"/>
      <c r="H7236" s="13"/>
      <c r="I7236" s="13">
        <v>720.80000000008795</v>
      </c>
      <c r="J7236" s="74">
        <f t="shared" si="347"/>
        <v>30.033333333336998</v>
      </c>
      <c r="K7236" s="26" t="e">
        <f t="shared" si="346"/>
        <v>#REF!</v>
      </c>
      <c r="L7236" s="75" t="e">
        <f t="shared" si="348"/>
        <v>#REF!</v>
      </c>
      <c r="O7236" s="13"/>
      <c r="P7236" s="74"/>
      <c r="Q7236" s="26"/>
      <c r="R7236" s="75"/>
    </row>
    <row r="7237" spans="7:18" x14ac:dyDescent="0.25">
      <c r="G7237" s="13"/>
      <c r="H7237" s="13"/>
      <c r="I7237" s="13">
        <v>720.90000000008797</v>
      </c>
      <c r="J7237" s="74">
        <f t="shared" si="347"/>
        <v>30.037500000003664</v>
      </c>
      <c r="K7237" s="26" t="e">
        <f t="shared" si="346"/>
        <v>#REF!</v>
      </c>
      <c r="L7237" s="75" t="e">
        <f t="shared" si="348"/>
        <v>#REF!</v>
      </c>
      <c r="O7237" s="13"/>
      <c r="P7237" s="74"/>
      <c r="Q7237" s="26"/>
      <c r="R7237" s="75"/>
    </row>
    <row r="7238" spans="7:18" x14ac:dyDescent="0.25">
      <c r="G7238" s="13"/>
      <c r="H7238" s="13"/>
      <c r="I7238" s="13">
        <v>721.00000000008799</v>
      </c>
      <c r="J7238" s="74">
        <f t="shared" si="347"/>
        <v>30.041666666670334</v>
      </c>
      <c r="K7238" s="26" t="e">
        <f t="shared" si="346"/>
        <v>#REF!</v>
      </c>
      <c r="L7238" s="75" t="e">
        <f t="shared" si="348"/>
        <v>#REF!</v>
      </c>
      <c r="O7238" s="13"/>
      <c r="P7238" s="74"/>
      <c r="Q7238" s="26"/>
      <c r="R7238" s="75"/>
    </row>
    <row r="7239" spans="7:18" x14ac:dyDescent="0.25">
      <c r="G7239" s="13"/>
      <c r="H7239" s="13"/>
      <c r="I7239" s="13">
        <v>721.10000000008802</v>
      </c>
      <c r="J7239" s="74">
        <f t="shared" si="347"/>
        <v>30.045833333337001</v>
      </c>
      <c r="K7239" s="26" t="e">
        <f t="shared" si="346"/>
        <v>#REF!</v>
      </c>
      <c r="L7239" s="75" t="e">
        <f t="shared" si="348"/>
        <v>#REF!</v>
      </c>
      <c r="O7239" s="13"/>
      <c r="P7239" s="74"/>
      <c r="Q7239" s="26"/>
      <c r="R7239" s="75"/>
    </row>
    <row r="7240" spans="7:18" x14ac:dyDescent="0.25">
      <c r="G7240" s="13"/>
      <c r="H7240" s="13"/>
      <c r="I7240" s="13">
        <v>721.20000000008804</v>
      </c>
      <c r="J7240" s="74">
        <f t="shared" si="347"/>
        <v>30.050000000003667</v>
      </c>
      <c r="K7240" s="26" t="e">
        <f t="shared" si="346"/>
        <v>#REF!</v>
      </c>
      <c r="L7240" s="75" t="e">
        <f t="shared" si="348"/>
        <v>#REF!</v>
      </c>
      <c r="O7240" s="13"/>
      <c r="P7240" s="74"/>
      <c r="Q7240" s="26"/>
      <c r="R7240" s="75"/>
    </row>
    <row r="7241" spans="7:18" x14ac:dyDescent="0.25">
      <c r="G7241" s="13"/>
      <c r="H7241" s="13"/>
      <c r="I7241" s="13">
        <v>721.30000000008795</v>
      </c>
      <c r="J7241" s="74">
        <f t="shared" si="347"/>
        <v>30.05416666667033</v>
      </c>
      <c r="K7241" s="26" t="e">
        <f t="shared" si="346"/>
        <v>#REF!</v>
      </c>
      <c r="L7241" s="75" t="e">
        <f t="shared" si="348"/>
        <v>#REF!</v>
      </c>
      <c r="O7241" s="13"/>
      <c r="P7241" s="74"/>
      <c r="Q7241" s="26"/>
      <c r="R7241" s="75"/>
    </row>
    <row r="7242" spans="7:18" x14ac:dyDescent="0.25">
      <c r="G7242" s="13"/>
      <c r="H7242" s="13"/>
      <c r="I7242" s="13">
        <v>721.40000000008797</v>
      </c>
      <c r="J7242" s="74">
        <f t="shared" si="347"/>
        <v>30.058333333337</v>
      </c>
      <c r="K7242" s="26" t="e">
        <f t="shared" si="346"/>
        <v>#REF!</v>
      </c>
      <c r="L7242" s="75" t="e">
        <f t="shared" si="348"/>
        <v>#REF!</v>
      </c>
      <c r="O7242" s="13"/>
      <c r="P7242" s="74"/>
      <c r="Q7242" s="26"/>
      <c r="R7242" s="75"/>
    </row>
    <row r="7243" spans="7:18" x14ac:dyDescent="0.25">
      <c r="G7243" s="13"/>
      <c r="H7243" s="13"/>
      <c r="I7243" s="13">
        <v>721.50000000008799</v>
      </c>
      <c r="J7243" s="74">
        <f t="shared" si="347"/>
        <v>30.062500000003666</v>
      </c>
      <c r="K7243" s="26" t="e">
        <f t="shared" si="346"/>
        <v>#REF!</v>
      </c>
      <c r="L7243" s="75" t="e">
        <f t="shared" si="348"/>
        <v>#REF!</v>
      </c>
      <c r="O7243" s="13"/>
      <c r="P7243" s="74"/>
      <c r="Q7243" s="26"/>
      <c r="R7243" s="75"/>
    </row>
    <row r="7244" spans="7:18" x14ac:dyDescent="0.25">
      <c r="G7244" s="13"/>
      <c r="H7244" s="13"/>
      <c r="I7244" s="13">
        <v>721.60000000008802</v>
      </c>
      <c r="J7244" s="74">
        <f t="shared" si="347"/>
        <v>30.066666666670333</v>
      </c>
      <c r="K7244" s="26" t="e">
        <f t="shared" si="346"/>
        <v>#REF!</v>
      </c>
      <c r="L7244" s="75" t="e">
        <f t="shared" si="348"/>
        <v>#REF!</v>
      </c>
      <c r="O7244" s="13"/>
      <c r="P7244" s="74"/>
      <c r="Q7244" s="26"/>
      <c r="R7244" s="75"/>
    </row>
    <row r="7245" spans="7:18" x14ac:dyDescent="0.25">
      <c r="G7245" s="13"/>
      <c r="H7245" s="13"/>
      <c r="I7245" s="13">
        <v>721.70000000008804</v>
      </c>
      <c r="J7245" s="74">
        <f t="shared" si="347"/>
        <v>30.070833333337003</v>
      </c>
      <c r="K7245" s="26" t="e">
        <f t="shared" si="346"/>
        <v>#REF!</v>
      </c>
      <c r="L7245" s="75" t="e">
        <f t="shared" si="348"/>
        <v>#REF!</v>
      </c>
      <c r="O7245" s="13"/>
      <c r="P7245" s="74"/>
      <c r="Q7245" s="26"/>
      <c r="R7245" s="75"/>
    </row>
    <row r="7246" spans="7:18" x14ac:dyDescent="0.25">
      <c r="G7246" s="13"/>
      <c r="H7246" s="13"/>
      <c r="I7246" s="13">
        <v>721.80000000008795</v>
      </c>
      <c r="J7246" s="74">
        <f t="shared" si="347"/>
        <v>30.075000000003666</v>
      </c>
      <c r="K7246" s="26" t="e">
        <f t="shared" si="346"/>
        <v>#REF!</v>
      </c>
      <c r="L7246" s="75" t="e">
        <f t="shared" si="348"/>
        <v>#REF!</v>
      </c>
      <c r="O7246" s="13"/>
      <c r="P7246" s="74"/>
      <c r="Q7246" s="26"/>
      <c r="R7246" s="75"/>
    </row>
    <row r="7247" spans="7:18" x14ac:dyDescent="0.25">
      <c r="G7247" s="13"/>
      <c r="H7247" s="13"/>
      <c r="I7247" s="13">
        <v>721.90000000008797</v>
      </c>
      <c r="J7247" s="74">
        <f t="shared" si="347"/>
        <v>30.079166666670332</v>
      </c>
      <c r="K7247" s="26" t="e">
        <f t="shared" si="346"/>
        <v>#REF!</v>
      </c>
      <c r="L7247" s="75" t="e">
        <f t="shared" si="348"/>
        <v>#REF!</v>
      </c>
      <c r="O7247" s="13"/>
      <c r="P7247" s="74"/>
      <c r="Q7247" s="26"/>
      <c r="R7247" s="75"/>
    </row>
    <row r="7248" spans="7:18" x14ac:dyDescent="0.25">
      <c r="G7248" s="13"/>
      <c r="H7248" s="13"/>
      <c r="I7248" s="13">
        <v>722.00000000008799</v>
      </c>
      <c r="J7248" s="74">
        <f t="shared" si="347"/>
        <v>30.083333333336999</v>
      </c>
      <c r="K7248" s="26" t="e">
        <f t="shared" si="346"/>
        <v>#REF!</v>
      </c>
      <c r="L7248" s="75" t="e">
        <f t="shared" si="348"/>
        <v>#REF!</v>
      </c>
      <c r="O7248" s="13"/>
      <c r="P7248" s="74"/>
      <c r="Q7248" s="26"/>
      <c r="R7248" s="75"/>
    </row>
    <row r="7249" spans="7:18" x14ac:dyDescent="0.25">
      <c r="G7249" s="13"/>
      <c r="H7249" s="13"/>
      <c r="I7249" s="13">
        <v>722.10000000008802</v>
      </c>
      <c r="J7249" s="74">
        <f t="shared" si="347"/>
        <v>30.087500000003669</v>
      </c>
      <c r="K7249" s="26" t="e">
        <f t="shared" si="346"/>
        <v>#REF!</v>
      </c>
      <c r="L7249" s="75" t="e">
        <f t="shared" si="348"/>
        <v>#REF!</v>
      </c>
      <c r="O7249" s="13"/>
      <c r="P7249" s="74"/>
      <c r="Q7249" s="26"/>
      <c r="R7249" s="75"/>
    </row>
    <row r="7250" spans="7:18" x14ac:dyDescent="0.25">
      <c r="G7250" s="13"/>
      <c r="H7250" s="13"/>
      <c r="I7250" s="13">
        <v>722.20000000008804</v>
      </c>
      <c r="J7250" s="74">
        <f t="shared" si="347"/>
        <v>30.091666666670335</v>
      </c>
      <c r="K7250" s="26" t="e">
        <f t="shared" si="346"/>
        <v>#REF!</v>
      </c>
      <c r="L7250" s="75" t="e">
        <f t="shared" si="348"/>
        <v>#REF!</v>
      </c>
      <c r="O7250" s="13"/>
      <c r="P7250" s="74"/>
      <c r="Q7250" s="26"/>
      <c r="R7250" s="75"/>
    </row>
    <row r="7251" spans="7:18" x14ac:dyDescent="0.25">
      <c r="G7251" s="13"/>
      <c r="H7251" s="13"/>
      <c r="I7251" s="13">
        <v>722.30000000008795</v>
      </c>
      <c r="J7251" s="74">
        <f t="shared" si="347"/>
        <v>30.095833333336998</v>
      </c>
      <c r="K7251" s="26" t="e">
        <f t="shared" si="346"/>
        <v>#REF!</v>
      </c>
      <c r="L7251" s="75" t="e">
        <f t="shared" si="348"/>
        <v>#REF!</v>
      </c>
      <c r="O7251" s="13"/>
      <c r="P7251" s="74"/>
      <c r="Q7251" s="26"/>
      <c r="R7251" s="75"/>
    </row>
    <row r="7252" spans="7:18" x14ac:dyDescent="0.25">
      <c r="G7252" s="13"/>
      <c r="H7252" s="13"/>
      <c r="I7252" s="13">
        <v>722.40000000008797</v>
      </c>
      <c r="J7252" s="74">
        <f t="shared" si="347"/>
        <v>30.100000000003664</v>
      </c>
      <c r="K7252" s="26" t="e">
        <f t="shared" si="346"/>
        <v>#REF!</v>
      </c>
      <c r="L7252" s="75" t="e">
        <f t="shared" si="348"/>
        <v>#REF!</v>
      </c>
      <c r="O7252" s="13"/>
      <c r="P7252" s="74"/>
      <c r="Q7252" s="26"/>
      <c r="R7252" s="75"/>
    </row>
    <row r="7253" spans="7:18" x14ac:dyDescent="0.25">
      <c r="G7253" s="13"/>
      <c r="H7253" s="13"/>
      <c r="I7253" s="13">
        <v>722.50000000008799</v>
      </c>
      <c r="J7253" s="74">
        <f t="shared" si="347"/>
        <v>30.104166666670334</v>
      </c>
      <c r="K7253" s="26" t="e">
        <f t="shared" si="346"/>
        <v>#REF!</v>
      </c>
      <c r="L7253" s="75" t="e">
        <f t="shared" si="348"/>
        <v>#REF!</v>
      </c>
      <c r="O7253" s="13"/>
      <c r="P7253" s="74"/>
      <c r="Q7253" s="26"/>
      <c r="R7253" s="75"/>
    </row>
    <row r="7254" spans="7:18" x14ac:dyDescent="0.25">
      <c r="G7254" s="13"/>
      <c r="H7254" s="13"/>
      <c r="I7254" s="13">
        <v>722.60000000008802</v>
      </c>
      <c r="J7254" s="74">
        <f t="shared" si="347"/>
        <v>30.108333333337001</v>
      </c>
      <c r="K7254" s="26" t="e">
        <f t="shared" si="346"/>
        <v>#REF!</v>
      </c>
      <c r="L7254" s="75" t="e">
        <f t="shared" si="348"/>
        <v>#REF!</v>
      </c>
      <c r="O7254" s="13"/>
      <c r="P7254" s="74"/>
      <c r="Q7254" s="26"/>
      <c r="R7254" s="75"/>
    </row>
    <row r="7255" spans="7:18" x14ac:dyDescent="0.25">
      <c r="G7255" s="13"/>
      <c r="H7255" s="13"/>
      <c r="I7255" s="13">
        <v>722.70000000008804</v>
      </c>
      <c r="J7255" s="74">
        <f t="shared" si="347"/>
        <v>30.112500000003667</v>
      </c>
      <c r="K7255" s="26" t="e">
        <f t="shared" si="346"/>
        <v>#REF!</v>
      </c>
      <c r="L7255" s="75" t="e">
        <f t="shared" si="348"/>
        <v>#REF!</v>
      </c>
      <c r="O7255" s="13"/>
      <c r="P7255" s="74"/>
      <c r="Q7255" s="26"/>
      <c r="R7255" s="75"/>
    </row>
    <row r="7256" spans="7:18" x14ac:dyDescent="0.25">
      <c r="G7256" s="13"/>
      <c r="H7256" s="13"/>
      <c r="I7256" s="13">
        <v>722.80000000008795</v>
      </c>
      <c r="J7256" s="74">
        <f t="shared" si="347"/>
        <v>30.11666666667033</v>
      </c>
      <c r="K7256" s="26" t="e">
        <f t="shared" si="346"/>
        <v>#REF!</v>
      </c>
      <c r="L7256" s="75" t="e">
        <f t="shared" si="348"/>
        <v>#REF!</v>
      </c>
      <c r="O7256" s="13"/>
      <c r="P7256" s="74"/>
      <c r="Q7256" s="26"/>
      <c r="R7256" s="75"/>
    </row>
    <row r="7257" spans="7:18" x14ac:dyDescent="0.25">
      <c r="G7257" s="13"/>
      <c r="H7257" s="13"/>
      <c r="I7257" s="13">
        <v>722.90000000008797</v>
      </c>
      <c r="J7257" s="74">
        <f t="shared" si="347"/>
        <v>30.120833333337</v>
      </c>
      <c r="K7257" s="26" t="e">
        <f t="shared" si="346"/>
        <v>#REF!</v>
      </c>
      <c r="L7257" s="75" t="e">
        <f t="shared" si="348"/>
        <v>#REF!</v>
      </c>
      <c r="O7257" s="13"/>
      <c r="P7257" s="74"/>
      <c r="Q7257" s="26"/>
      <c r="R7257" s="75"/>
    </row>
    <row r="7258" spans="7:18" x14ac:dyDescent="0.25">
      <c r="G7258" s="13"/>
      <c r="H7258" s="13"/>
      <c r="I7258" s="13">
        <v>723.00000000008799</v>
      </c>
      <c r="J7258" s="74">
        <f t="shared" si="347"/>
        <v>30.125000000003666</v>
      </c>
      <c r="K7258" s="26" t="e">
        <f t="shared" si="346"/>
        <v>#REF!</v>
      </c>
      <c r="L7258" s="75" t="e">
        <f t="shared" si="348"/>
        <v>#REF!</v>
      </c>
      <c r="O7258" s="13"/>
      <c r="P7258" s="74"/>
      <c r="Q7258" s="26"/>
      <c r="R7258" s="75"/>
    </row>
    <row r="7259" spans="7:18" x14ac:dyDescent="0.25">
      <c r="G7259" s="13"/>
      <c r="H7259" s="13"/>
      <c r="I7259" s="13">
        <v>723.10000000008802</v>
      </c>
      <c r="J7259" s="74">
        <f t="shared" si="347"/>
        <v>30.129166666670333</v>
      </c>
      <c r="K7259" s="26" t="e">
        <f t="shared" si="346"/>
        <v>#REF!</v>
      </c>
      <c r="L7259" s="75" t="e">
        <f t="shared" si="348"/>
        <v>#REF!</v>
      </c>
      <c r="O7259" s="13"/>
      <c r="P7259" s="74"/>
      <c r="Q7259" s="26"/>
      <c r="R7259" s="75"/>
    </row>
    <row r="7260" spans="7:18" x14ac:dyDescent="0.25">
      <c r="G7260" s="13"/>
      <c r="H7260" s="13"/>
      <c r="I7260" s="13">
        <v>723.20000000008804</v>
      </c>
      <c r="J7260" s="74">
        <f t="shared" si="347"/>
        <v>30.133333333337003</v>
      </c>
      <c r="K7260" s="26" t="e">
        <f t="shared" ref="K7260:K7323" si="349">100%-EXP(-I7260/24*$B$10)</f>
        <v>#REF!</v>
      </c>
      <c r="L7260" s="75" t="e">
        <f t="shared" si="348"/>
        <v>#REF!</v>
      </c>
      <c r="O7260" s="13"/>
      <c r="P7260" s="74"/>
      <c r="Q7260" s="26"/>
      <c r="R7260" s="75"/>
    </row>
    <row r="7261" spans="7:18" x14ac:dyDescent="0.25">
      <c r="G7261" s="13"/>
      <c r="H7261" s="13"/>
      <c r="I7261" s="13">
        <v>723.30000000008795</v>
      </c>
      <c r="J7261" s="74">
        <f t="shared" si="347"/>
        <v>30.137500000003666</v>
      </c>
      <c r="K7261" s="26" t="e">
        <f t="shared" si="349"/>
        <v>#REF!</v>
      </c>
      <c r="L7261" s="75" t="e">
        <f t="shared" si="348"/>
        <v>#REF!</v>
      </c>
      <c r="O7261" s="13"/>
      <c r="P7261" s="74"/>
      <c r="Q7261" s="26"/>
      <c r="R7261" s="75"/>
    </row>
    <row r="7262" spans="7:18" x14ac:dyDescent="0.25">
      <c r="G7262" s="13"/>
      <c r="H7262" s="13"/>
      <c r="I7262" s="13">
        <v>723.40000000008797</v>
      </c>
      <c r="J7262" s="74">
        <f t="shared" si="347"/>
        <v>30.141666666670332</v>
      </c>
      <c r="K7262" s="26" t="e">
        <f t="shared" si="349"/>
        <v>#REF!</v>
      </c>
      <c r="L7262" s="75" t="e">
        <f t="shared" si="348"/>
        <v>#REF!</v>
      </c>
      <c r="O7262" s="13"/>
      <c r="P7262" s="74"/>
      <c r="Q7262" s="26"/>
      <c r="R7262" s="75"/>
    </row>
    <row r="7263" spans="7:18" x14ac:dyDescent="0.25">
      <c r="G7263" s="13"/>
      <c r="H7263" s="13"/>
      <c r="I7263" s="13">
        <v>723.50000000008799</v>
      </c>
      <c r="J7263" s="74">
        <f t="shared" si="347"/>
        <v>30.145833333336999</v>
      </c>
      <c r="K7263" s="26" t="e">
        <f t="shared" si="349"/>
        <v>#REF!</v>
      </c>
      <c r="L7263" s="75" t="e">
        <f t="shared" si="348"/>
        <v>#REF!</v>
      </c>
      <c r="O7263" s="13"/>
      <c r="P7263" s="74"/>
      <c r="Q7263" s="26"/>
      <c r="R7263" s="75"/>
    </row>
    <row r="7264" spans="7:18" x14ac:dyDescent="0.25">
      <c r="G7264" s="13"/>
      <c r="H7264" s="13"/>
      <c r="I7264" s="13">
        <v>723.60000000008802</v>
      </c>
      <c r="J7264" s="74">
        <f t="shared" si="347"/>
        <v>30.150000000003669</v>
      </c>
      <c r="K7264" s="26" t="e">
        <f t="shared" si="349"/>
        <v>#REF!</v>
      </c>
      <c r="L7264" s="75" t="e">
        <f t="shared" si="348"/>
        <v>#REF!</v>
      </c>
      <c r="O7264" s="13"/>
      <c r="P7264" s="74"/>
      <c r="Q7264" s="26"/>
      <c r="R7264" s="75"/>
    </row>
    <row r="7265" spans="7:18" x14ac:dyDescent="0.25">
      <c r="G7265" s="13"/>
      <c r="H7265" s="13"/>
      <c r="I7265" s="13">
        <v>723.70000000008804</v>
      </c>
      <c r="J7265" s="74">
        <f t="shared" si="347"/>
        <v>30.154166666670335</v>
      </c>
      <c r="K7265" s="26" t="e">
        <f t="shared" si="349"/>
        <v>#REF!</v>
      </c>
      <c r="L7265" s="75" t="e">
        <f t="shared" si="348"/>
        <v>#REF!</v>
      </c>
      <c r="O7265" s="13"/>
      <c r="P7265" s="74"/>
      <c r="Q7265" s="26"/>
      <c r="R7265" s="75"/>
    </row>
    <row r="7266" spans="7:18" x14ac:dyDescent="0.25">
      <c r="G7266" s="13"/>
      <c r="H7266" s="13"/>
      <c r="I7266" s="13">
        <v>723.80000000008795</v>
      </c>
      <c r="J7266" s="74">
        <f t="shared" si="347"/>
        <v>30.158333333336998</v>
      </c>
      <c r="K7266" s="26" t="e">
        <f t="shared" si="349"/>
        <v>#REF!</v>
      </c>
      <c r="L7266" s="75" t="e">
        <f t="shared" si="348"/>
        <v>#REF!</v>
      </c>
      <c r="O7266" s="13"/>
      <c r="P7266" s="74"/>
      <c r="Q7266" s="26"/>
      <c r="R7266" s="75"/>
    </row>
    <row r="7267" spans="7:18" x14ac:dyDescent="0.25">
      <c r="G7267" s="13"/>
      <c r="H7267" s="13"/>
      <c r="I7267" s="13">
        <v>723.90000000008797</v>
      </c>
      <c r="J7267" s="74">
        <f t="shared" si="347"/>
        <v>30.162500000003664</v>
      </c>
      <c r="K7267" s="26" t="e">
        <f t="shared" si="349"/>
        <v>#REF!</v>
      </c>
      <c r="L7267" s="75" t="e">
        <f t="shared" si="348"/>
        <v>#REF!</v>
      </c>
      <c r="O7267" s="13"/>
      <c r="P7267" s="74"/>
      <c r="Q7267" s="26"/>
      <c r="R7267" s="75"/>
    </row>
    <row r="7268" spans="7:18" x14ac:dyDescent="0.25">
      <c r="G7268" s="13"/>
      <c r="H7268" s="13"/>
      <c r="I7268" s="13">
        <v>724.00000000008799</v>
      </c>
      <c r="J7268" s="74">
        <f t="shared" si="347"/>
        <v>30.166666666670334</v>
      </c>
      <c r="K7268" s="26" t="e">
        <f t="shared" si="349"/>
        <v>#REF!</v>
      </c>
      <c r="L7268" s="75" t="e">
        <f t="shared" si="348"/>
        <v>#REF!</v>
      </c>
      <c r="O7268" s="13"/>
      <c r="P7268" s="74"/>
      <c r="Q7268" s="26"/>
      <c r="R7268" s="75"/>
    </row>
    <row r="7269" spans="7:18" x14ac:dyDescent="0.25">
      <c r="G7269" s="13"/>
      <c r="H7269" s="13"/>
      <c r="I7269" s="13">
        <v>724.10000000008802</v>
      </c>
      <c r="J7269" s="74">
        <f t="shared" si="347"/>
        <v>30.170833333337001</v>
      </c>
      <c r="K7269" s="26" t="e">
        <f t="shared" si="349"/>
        <v>#REF!</v>
      </c>
      <c r="L7269" s="75" t="e">
        <f t="shared" si="348"/>
        <v>#REF!</v>
      </c>
      <c r="O7269" s="13"/>
      <c r="P7269" s="74"/>
      <c r="Q7269" s="26"/>
      <c r="R7269" s="75"/>
    </row>
    <row r="7270" spans="7:18" x14ac:dyDescent="0.25">
      <c r="G7270" s="13"/>
      <c r="H7270" s="13"/>
      <c r="I7270" s="13">
        <v>724.20000000008804</v>
      </c>
      <c r="J7270" s="74">
        <f t="shared" si="347"/>
        <v>30.175000000003667</v>
      </c>
      <c r="K7270" s="26" t="e">
        <f t="shared" si="349"/>
        <v>#REF!</v>
      </c>
      <c r="L7270" s="75" t="e">
        <f t="shared" si="348"/>
        <v>#REF!</v>
      </c>
      <c r="O7270" s="13"/>
      <c r="P7270" s="74"/>
      <c r="Q7270" s="26"/>
      <c r="R7270" s="75"/>
    </row>
    <row r="7271" spans="7:18" x14ac:dyDescent="0.25">
      <c r="G7271" s="13"/>
      <c r="H7271" s="13"/>
      <c r="I7271" s="13">
        <v>724.30000000008795</v>
      </c>
      <c r="J7271" s="74">
        <f t="shared" si="347"/>
        <v>30.17916666667033</v>
      </c>
      <c r="K7271" s="26" t="e">
        <f t="shared" si="349"/>
        <v>#REF!</v>
      </c>
      <c r="L7271" s="75" t="e">
        <f t="shared" si="348"/>
        <v>#REF!</v>
      </c>
      <c r="O7271" s="13"/>
      <c r="P7271" s="74"/>
      <c r="Q7271" s="26"/>
      <c r="R7271" s="75"/>
    </row>
    <row r="7272" spans="7:18" x14ac:dyDescent="0.25">
      <c r="G7272" s="13"/>
      <c r="H7272" s="13"/>
      <c r="I7272" s="13">
        <v>724.40000000008797</v>
      </c>
      <c r="J7272" s="74">
        <f t="shared" si="347"/>
        <v>30.183333333337</v>
      </c>
      <c r="K7272" s="26" t="e">
        <f t="shared" si="349"/>
        <v>#REF!</v>
      </c>
      <c r="L7272" s="75" t="e">
        <f t="shared" si="348"/>
        <v>#REF!</v>
      </c>
      <c r="O7272" s="13"/>
      <c r="P7272" s="74"/>
      <c r="Q7272" s="26"/>
      <c r="R7272" s="75"/>
    </row>
    <row r="7273" spans="7:18" x14ac:dyDescent="0.25">
      <c r="G7273" s="13"/>
      <c r="H7273" s="13"/>
      <c r="I7273" s="13">
        <v>724.50000000008799</v>
      </c>
      <c r="J7273" s="74">
        <f t="shared" si="347"/>
        <v>30.187500000003666</v>
      </c>
      <c r="K7273" s="26" t="e">
        <f t="shared" si="349"/>
        <v>#REF!</v>
      </c>
      <c r="L7273" s="75" t="e">
        <f t="shared" si="348"/>
        <v>#REF!</v>
      </c>
      <c r="O7273" s="13"/>
      <c r="P7273" s="74"/>
      <c r="Q7273" s="26"/>
      <c r="R7273" s="75"/>
    </row>
    <row r="7274" spans="7:18" x14ac:dyDescent="0.25">
      <c r="G7274" s="13"/>
      <c r="H7274" s="13"/>
      <c r="I7274" s="13">
        <v>724.60000000008802</v>
      </c>
      <c r="J7274" s="74">
        <f t="shared" si="347"/>
        <v>30.191666666670333</v>
      </c>
      <c r="K7274" s="26" t="e">
        <f t="shared" si="349"/>
        <v>#REF!</v>
      </c>
      <c r="L7274" s="75" t="e">
        <f t="shared" si="348"/>
        <v>#REF!</v>
      </c>
      <c r="O7274" s="13"/>
      <c r="P7274" s="74"/>
      <c r="Q7274" s="26"/>
      <c r="R7274" s="75"/>
    </row>
    <row r="7275" spans="7:18" x14ac:dyDescent="0.25">
      <c r="G7275" s="13"/>
      <c r="H7275" s="13"/>
      <c r="I7275" s="13">
        <v>724.70000000008804</v>
      </c>
      <c r="J7275" s="74">
        <f t="shared" si="347"/>
        <v>30.195833333337003</v>
      </c>
      <c r="K7275" s="26" t="e">
        <f t="shared" si="349"/>
        <v>#REF!</v>
      </c>
      <c r="L7275" s="75" t="e">
        <f t="shared" si="348"/>
        <v>#REF!</v>
      </c>
      <c r="O7275" s="13"/>
      <c r="P7275" s="74"/>
      <c r="Q7275" s="26"/>
      <c r="R7275" s="75"/>
    </row>
    <row r="7276" spans="7:18" x14ac:dyDescent="0.25">
      <c r="G7276" s="13"/>
      <c r="H7276" s="13"/>
      <c r="I7276" s="13">
        <v>724.80000000008795</v>
      </c>
      <c r="J7276" s="74">
        <f t="shared" si="347"/>
        <v>30.200000000003666</v>
      </c>
      <c r="K7276" s="26" t="e">
        <f t="shared" si="349"/>
        <v>#REF!</v>
      </c>
      <c r="L7276" s="75" t="e">
        <f t="shared" si="348"/>
        <v>#REF!</v>
      </c>
      <c r="O7276" s="13"/>
      <c r="P7276" s="74"/>
      <c r="Q7276" s="26"/>
      <c r="R7276" s="75"/>
    </row>
    <row r="7277" spans="7:18" x14ac:dyDescent="0.25">
      <c r="G7277" s="13"/>
      <c r="H7277" s="13"/>
      <c r="I7277" s="13">
        <v>724.90000000008797</v>
      </c>
      <c r="J7277" s="74">
        <f t="shared" si="347"/>
        <v>30.204166666670332</v>
      </c>
      <c r="K7277" s="26" t="e">
        <f t="shared" si="349"/>
        <v>#REF!</v>
      </c>
      <c r="L7277" s="75" t="e">
        <f t="shared" si="348"/>
        <v>#REF!</v>
      </c>
      <c r="O7277" s="13"/>
      <c r="P7277" s="74"/>
      <c r="Q7277" s="26"/>
      <c r="R7277" s="75"/>
    </row>
    <row r="7278" spans="7:18" x14ac:dyDescent="0.25">
      <c r="G7278" s="13"/>
      <c r="H7278" s="13"/>
      <c r="I7278" s="13">
        <v>725.00000000008799</v>
      </c>
      <c r="J7278" s="74">
        <f t="shared" si="347"/>
        <v>30.208333333336999</v>
      </c>
      <c r="K7278" s="26" t="e">
        <f t="shared" si="349"/>
        <v>#REF!</v>
      </c>
      <c r="L7278" s="75" t="e">
        <f t="shared" si="348"/>
        <v>#REF!</v>
      </c>
      <c r="O7278" s="13"/>
      <c r="P7278" s="74"/>
      <c r="Q7278" s="26"/>
      <c r="R7278" s="75"/>
    </row>
    <row r="7279" spans="7:18" x14ac:dyDescent="0.25">
      <c r="G7279" s="13"/>
      <c r="H7279" s="13"/>
      <c r="I7279" s="13">
        <v>725.10000000008802</v>
      </c>
      <c r="J7279" s="74">
        <f t="shared" si="347"/>
        <v>30.212500000003669</v>
      </c>
      <c r="K7279" s="26" t="e">
        <f t="shared" si="349"/>
        <v>#REF!</v>
      </c>
      <c r="L7279" s="75" t="e">
        <f t="shared" si="348"/>
        <v>#REF!</v>
      </c>
      <c r="O7279" s="13"/>
      <c r="P7279" s="74"/>
      <c r="Q7279" s="26"/>
      <c r="R7279" s="75"/>
    </row>
    <row r="7280" spans="7:18" x14ac:dyDescent="0.25">
      <c r="G7280" s="13"/>
      <c r="H7280" s="13"/>
      <c r="I7280" s="13">
        <v>725.20000000008895</v>
      </c>
      <c r="J7280" s="74">
        <f t="shared" si="347"/>
        <v>30.216666666670374</v>
      </c>
      <c r="K7280" s="26" t="e">
        <f t="shared" si="349"/>
        <v>#REF!</v>
      </c>
      <c r="L7280" s="75" t="e">
        <f t="shared" si="348"/>
        <v>#REF!</v>
      </c>
      <c r="O7280" s="13"/>
      <c r="P7280" s="74"/>
      <c r="Q7280" s="26"/>
      <c r="R7280" s="75"/>
    </row>
    <row r="7281" spans="7:18" x14ac:dyDescent="0.25">
      <c r="G7281" s="13"/>
      <c r="H7281" s="13"/>
      <c r="I7281" s="13">
        <v>725.30000000008897</v>
      </c>
      <c r="J7281" s="74">
        <f t="shared" si="347"/>
        <v>30.22083333333704</v>
      </c>
      <c r="K7281" s="26" t="e">
        <f t="shared" si="349"/>
        <v>#REF!</v>
      </c>
      <c r="L7281" s="75" t="e">
        <f t="shared" si="348"/>
        <v>#REF!</v>
      </c>
      <c r="O7281" s="13"/>
      <c r="P7281" s="74"/>
      <c r="Q7281" s="26"/>
      <c r="R7281" s="75"/>
    </row>
    <row r="7282" spans="7:18" x14ac:dyDescent="0.25">
      <c r="G7282" s="13"/>
      <c r="H7282" s="13"/>
      <c r="I7282" s="13">
        <v>725.40000000008899</v>
      </c>
      <c r="J7282" s="74">
        <f t="shared" si="347"/>
        <v>30.225000000003707</v>
      </c>
      <c r="K7282" s="26" t="e">
        <f t="shared" si="349"/>
        <v>#REF!</v>
      </c>
      <c r="L7282" s="75" t="e">
        <f t="shared" si="348"/>
        <v>#REF!</v>
      </c>
      <c r="O7282" s="13"/>
      <c r="P7282" s="74"/>
      <c r="Q7282" s="26"/>
      <c r="R7282" s="75"/>
    </row>
    <row r="7283" spans="7:18" x14ac:dyDescent="0.25">
      <c r="G7283" s="13"/>
      <c r="H7283" s="13"/>
      <c r="I7283" s="13">
        <v>725.50000000008902</v>
      </c>
      <c r="J7283" s="74">
        <f t="shared" si="347"/>
        <v>30.229166666670377</v>
      </c>
      <c r="K7283" s="26" t="e">
        <f t="shared" si="349"/>
        <v>#REF!</v>
      </c>
      <c r="L7283" s="75" t="e">
        <f t="shared" si="348"/>
        <v>#REF!</v>
      </c>
      <c r="O7283" s="13"/>
      <c r="P7283" s="74"/>
      <c r="Q7283" s="26"/>
      <c r="R7283" s="75"/>
    </row>
    <row r="7284" spans="7:18" x14ac:dyDescent="0.25">
      <c r="G7284" s="13"/>
      <c r="H7284" s="13"/>
      <c r="I7284" s="13">
        <v>725.60000000008904</v>
      </c>
      <c r="J7284" s="74">
        <f t="shared" si="347"/>
        <v>30.233333333337043</v>
      </c>
      <c r="K7284" s="26" t="e">
        <f t="shared" si="349"/>
        <v>#REF!</v>
      </c>
      <c r="L7284" s="75" t="e">
        <f t="shared" si="348"/>
        <v>#REF!</v>
      </c>
      <c r="O7284" s="13"/>
      <c r="P7284" s="74"/>
      <c r="Q7284" s="26"/>
      <c r="R7284" s="75"/>
    </row>
    <row r="7285" spans="7:18" x14ac:dyDescent="0.25">
      <c r="G7285" s="13"/>
      <c r="H7285" s="13"/>
      <c r="I7285" s="13">
        <v>725.70000000008895</v>
      </c>
      <c r="J7285" s="74">
        <f t="shared" si="347"/>
        <v>30.237500000003706</v>
      </c>
      <c r="K7285" s="26" t="e">
        <f t="shared" si="349"/>
        <v>#REF!</v>
      </c>
      <c r="L7285" s="75" t="e">
        <f t="shared" si="348"/>
        <v>#REF!</v>
      </c>
      <c r="O7285" s="13"/>
      <c r="P7285" s="74"/>
      <c r="Q7285" s="26"/>
      <c r="R7285" s="75"/>
    </row>
    <row r="7286" spans="7:18" x14ac:dyDescent="0.25">
      <c r="G7286" s="13"/>
      <c r="H7286" s="13"/>
      <c r="I7286" s="13">
        <v>725.80000000008897</v>
      </c>
      <c r="J7286" s="74">
        <f t="shared" si="347"/>
        <v>30.241666666670373</v>
      </c>
      <c r="K7286" s="26" t="e">
        <f t="shared" si="349"/>
        <v>#REF!</v>
      </c>
      <c r="L7286" s="75" t="e">
        <f t="shared" si="348"/>
        <v>#REF!</v>
      </c>
      <c r="O7286" s="13"/>
      <c r="P7286" s="74"/>
      <c r="Q7286" s="26"/>
      <c r="R7286" s="75"/>
    </row>
    <row r="7287" spans="7:18" x14ac:dyDescent="0.25">
      <c r="G7287" s="13"/>
      <c r="H7287" s="13"/>
      <c r="I7287" s="13">
        <v>725.90000000008899</v>
      </c>
      <c r="J7287" s="74">
        <f t="shared" si="347"/>
        <v>30.245833333337043</v>
      </c>
      <c r="K7287" s="26" t="e">
        <f t="shared" si="349"/>
        <v>#REF!</v>
      </c>
      <c r="L7287" s="75" t="e">
        <f t="shared" si="348"/>
        <v>#REF!</v>
      </c>
      <c r="O7287" s="13"/>
      <c r="P7287" s="74"/>
      <c r="Q7287" s="26"/>
      <c r="R7287" s="75"/>
    </row>
    <row r="7288" spans="7:18" x14ac:dyDescent="0.25">
      <c r="G7288" s="13"/>
      <c r="H7288" s="13"/>
      <c r="I7288" s="13">
        <v>726.00000000008902</v>
      </c>
      <c r="J7288" s="74">
        <f t="shared" si="347"/>
        <v>30.250000000003709</v>
      </c>
      <c r="K7288" s="26" t="e">
        <f t="shared" si="349"/>
        <v>#REF!</v>
      </c>
      <c r="L7288" s="75" t="e">
        <f t="shared" si="348"/>
        <v>#REF!</v>
      </c>
      <c r="O7288" s="13"/>
      <c r="P7288" s="74"/>
      <c r="Q7288" s="26"/>
      <c r="R7288" s="75"/>
    </row>
    <row r="7289" spans="7:18" x14ac:dyDescent="0.25">
      <c r="G7289" s="13"/>
      <c r="H7289" s="13"/>
      <c r="I7289" s="13">
        <v>726.10000000008904</v>
      </c>
      <c r="J7289" s="74">
        <f t="shared" si="347"/>
        <v>30.254166666670375</v>
      </c>
      <c r="K7289" s="26" t="e">
        <f t="shared" si="349"/>
        <v>#REF!</v>
      </c>
      <c r="L7289" s="75" t="e">
        <f t="shared" si="348"/>
        <v>#REF!</v>
      </c>
      <c r="O7289" s="13"/>
      <c r="P7289" s="74"/>
      <c r="Q7289" s="26"/>
      <c r="R7289" s="75"/>
    </row>
    <row r="7290" spans="7:18" x14ac:dyDescent="0.25">
      <c r="G7290" s="13"/>
      <c r="H7290" s="13"/>
      <c r="I7290" s="13">
        <v>726.20000000008895</v>
      </c>
      <c r="J7290" s="74">
        <f t="shared" si="347"/>
        <v>30.258333333337038</v>
      </c>
      <c r="K7290" s="26" t="e">
        <f t="shared" si="349"/>
        <v>#REF!</v>
      </c>
      <c r="L7290" s="75" t="e">
        <f t="shared" si="348"/>
        <v>#REF!</v>
      </c>
      <c r="O7290" s="13"/>
      <c r="P7290" s="74"/>
      <c r="Q7290" s="26"/>
      <c r="R7290" s="75"/>
    </row>
    <row r="7291" spans="7:18" x14ac:dyDescent="0.25">
      <c r="G7291" s="13"/>
      <c r="H7291" s="13"/>
      <c r="I7291" s="13">
        <v>726.30000000008897</v>
      </c>
      <c r="J7291" s="74">
        <f t="shared" si="347"/>
        <v>30.262500000003708</v>
      </c>
      <c r="K7291" s="26" t="e">
        <f t="shared" si="349"/>
        <v>#REF!</v>
      </c>
      <c r="L7291" s="75" t="e">
        <f t="shared" si="348"/>
        <v>#REF!</v>
      </c>
      <c r="O7291" s="13"/>
      <c r="P7291" s="74"/>
      <c r="Q7291" s="26"/>
      <c r="R7291" s="75"/>
    </row>
    <row r="7292" spans="7:18" x14ac:dyDescent="0.25">
      <c r="G7292" s="13"/>
      <c r="H7292" s="13"/>
      <c r="I7292" s="13">
        <v>726.40000000008899</v>
      </c>
      <c r="J7292" s="74">
        <f t="shared" si="347"/>
        <v>30.266666666670375</v>
      </c>
      <c r="K7292" s="26" t="e">
        <f t="shared" si="349"/>
        <v>#REF!</v>
      </c>
      <c r="L7292" s="75" t="e">
        <f t="shared" si="348"/>
        <v>#REF!</v>
      </c>
      <c r="O7292" s="13"/>
      <c r="P7292" s="74"/>
      <c r="Q7292" s="26"/>
      <c r="R7292" s="75"/>
    </row>
    <row r="7293" spans="7:18" x14ac:dyDescent="0.25">
      <c r="G7293" s="13"/>
      <c r="H7293" s="13"/>
      <c r="I7293" s="13">
        <v>726.50000000008902</v>
      </c>
      <c r="J7293" s="74">
        <f t="shared" si="347"/>
        <v>30.270833333337041</v>
      </c>
      <c r="K7293" s="26" t="e">
        <f t="shared" si="349"/>
        <v>#REF!</v>
      </c>
      <c r="L7293" s="75" t="e">
        <f t="shared" si="348"/>
        <v>#REF!</v>
      </c>
      <c r="O7293" s="13"/>
      <c r="P7293" s="74"/>
      <c r="Q7293" s="26"/>
      <c r="R7293" s="75"/>
    </row>
    <row r="7294" spans="7:18" x14ac:dyDescent="0.25">
      <c r="G7294" s="13"/>
      <c r="H7294" s="13"/>
      <c r="I7294" s="13">
        <v>726.60000000008904</v>
      </c>
      <c r="J7294" s="74">
        <f t="shared" si="347"/>
        <v>30.275000000003711</v>
      </c>
      <c r="K7294" s="26" t="e">
        <f t="shared" si="349"/>
        <v>#REF!</v>
      </c>
      <c r="L7294" s="75" t="e">
        <f t="shared" si="348"/>
        <v>#REF!</v>
      </c>
      <c r="O7294" s="13"/>
      <c r="P7294" s="74"/>
      <c r="Q7294" s="26"/>
      <c r="R7294" s="75"/>
    </row>
    <row r="7295" spans="7:18" x14ac:dyDescent="0.25">
      <c r="G7295" s="13"/>
      <c r="H7295" s="13"/>
      <c r="I7295" s="13">
        <v>726.70000000008895</v>
      </c>
      <c r="J7295" s="74">
        <f t="shared" si="347"/>
        <v>30.279166666670374</v>
      </c>
      <c r="K7295" s="26" t="e">
        <f t="shared" si="349"/>
        <v>#REF!</v>
      </c>
      <c r="L7295" s="75" t="e">
        <f t="shared" si="348"/>
        <v>#REF!</v>
      </c>
      <c r="O7295" s="13"/>
      <c r="P7295" s="74"/>
      <c r="Q7295" s="26"/>
      <c r="R7295" s="75"/>
    </row>
    <row r="7296" spans="7:18" x14ac:dyDescent="0.25">
      <c r="G7296" s="13"/>
      <c r="H7296" s="13"/>
      <c r="I7296" s="13">
        <v>726.80000000008897</v>
      </c>
      <c r="J7296" s="74">
        <f t="shared" si="347"/>
        <v>30.28333333333704</v>
      </c>
      <c r="K7296" s="26" t="e">
        <f t="shared" si="349"/>
        <v>#REF!</v>
      </c>
      <c r="L7296" s="75" t="e">
        <f t="shared" si="348"/>
        <v>#REF!</v>
      </c>
      <c r="O7296" s="13"/>
      <c r="P7296" s="74"/>
      <c r="Q7296" s="26"/>
      <c r="R7296" s="75"/>
    </row>
    <row r="7297" spans="7:18" x14ac:dyDescent="0.25">
      <c r="G7297" s="13"/>
      <c r="H7297" s="13"/>
      <c r="I7297" s="13">
        <v>726.90000000008899</v>
      </c>
      <c r="J7297" s="74">
        <f t="shared" si="347"/>
        <v>30.287500000003707</v>
      </c>
      <c r="K7297" s="26" t="e">
        <f t="shared" si="349"/>
        <v>#REF!</v>
      </c>
      <c r="L7297" s="75" t="e">
        <f t="shared" si="348"/>
        <v>#REF!</v>
      </c>
      <c r="O7297" s="13"/>
      <c r="P7297" s="74"/>
      <c r="Q7297" s="26"/>
      <c r="R7297" s="75"/>
    </row>
    <row r="7298" spans="7:18" x14ac:dyDescent="0.25">
      <c r="G7298" s="13"/>
      <c r="H7298" s="13"/>
      <c r="I7298" s="13">
        <v>727.00000000008902</v>
      </c>
      <c r="J7298" s="74">
        <f t="shared" si="347"/>
        <v>30.291666666670377</v>
      </c>
      <c r="K7298" s="26" t="e">
        <f t="shared" si="349"/>
        <v>#REF!</v>
      </c>
      <c r="L7298" s="75" t="e">
        <f t="shared" si="348"/>
        <v>#REF!</v>
      </c>
      <c r="O7298" s="13"/>
      <c r="P7298" s="74"/>
      <c r="Q7298" s="26"/>
      <c r="R7298" s="75"/>
    </row>
    <row r="7299" spans="7:18" x14ac:dyDescent="0.25">
      <c r="G7299" s="13"/>
      <c r="H7299" s="13"/>
      <c r="I7299" s="13">
        <v>727.10000000008904</v>
      </c>
      <c r="J7299" s="74">
        <f t="shared" ref="J7299:J7362" si="350">I7299/24</f>
        <v>30.295833333337043</v>
      </c>
      <c r="K7299" s="26" t="e">
        <f t="shared" si="349"/>
        <v>#REF!</v>
      </c>
      <c r="L7299" s="75" t="e">
        <f t="shared" ref="L7299:L7362" si="351">K7299-K7298</f>
        <v>#REF!</v>
      </c>
      <c r="O7299" s="13"/>
      <c r="P7299" s="74"/>
      <c r="Q7299" s="26"/>
      <c r="R7299" s="75"/>
    </row>
    <row r="7300" spans="7:18" x14ac:dyDescent="0.25">
      <c r="G7300" s="13"/>
      <c r="H7300" s="13"/>
      <c r="I7300" s="13">
        <v>727.20000000008895</v>
      </c>
      <c r="J7300" s="74">
        <f t="shared" si="350"/>
        <v>30.300000000003706</v>
      </c>
      <c r="K7300" s="26" t="e">
        <f t="shared" si="349"/>
        <v>#REF!</v>
      </c>
      <c r="L7300" s="75" t="e">
        <f t="shared" si="351"/>
        <v>#REF!</v>
      </c>
      <c r="O7300" s="13"/>
      <c r="P7300" s="74"/>
      <c r="Q7300" s="26"/>
      <c r="R7300" s="75"/>
    </row>
    <row r="7301" spans="7:18" x14ac:dyDescent="0.25">
      <c r="G7301" s="13"/>
      <c r="H7301" s="13"/>
      <c r="I7301" s="13">
        <v>727.30000000008897</v>
      </c>
      <c r="J7301" s="74">
        <f t="shared" si="350"/>
        <v>30.304166666670373</v>
      </c>
      <c r="K7301" s="26" t="e">
        <f t="shared" si="349"/>
        <v>#REF!</v>
      </c>
      <c r="L7301" s="75" t="e">
        <f t="shared" si="351"/>
        <v>#REF!</v>
      </c>
      <c r="O7301" s="13"/>
      <c r="P7301" s="74"/>
      <c r="Q7301" s="26"/>
      <c r="R7301" s="75"/>
    </row>
    <row r="7302" spans="7:18" x14ac:dyDescent="0.25">
      <c r="G7302" s="13"/>
      <c r="H7302" s="13"/>
      <c r="I7302" s="13">
        <v>727.40000000008899</v>
      </c>
      <c r="J7302" s="74">
        <f t="shared" si="350"/>
        <v>30.308333333337043</v>
      </c>
      <c r="K7302" s="26" t="e">
        <f t="shared" si="349"/>
        <v>#REF!</v>
      </c>
      <c r="L7302" s="75" t="e">
        <f t="shared" si="351"/>
        <v>#REF!</v>
      </c>
      <c r="O7302" s="13"/>
      <c r="P7302" s="74"/>
      <c r="Q7302" s="26"/>
      <c r="R7302" s="75"/>
    </row>
    <row r="7303" spans="7:18" x14ac:dyDescent="0.25">
      <c r="G7303" s="13"/>
      <c r="H7303" s="13"/>
      <c r="I7303" s="13">
        <v>727.50000000008902</v>
      </c>
      <c r="J7303" s="74">
        <f t="shared" si="350"/>
        <v>30.312500000003709</v>
      </c>
      <c r="K7303" s="26" t="e">
        <f t="shared" si="349"/>
        <v>#REF!</v>
      </c>
      <c r="L7303" s="75" t="e">
        <f t="shared" si="351"/>
        <v>#REF!</v>
      </c>
      <c r="O7303" s="13"/>
      <c r="P7303" s="74"/>
      <c r="Q7303" s="26"/>
      <c r="R7303" s="75"/>
    </row>
    <row r="7304" spans="7:18" x14ac:dyDescent="0.25">
      <c r="G7304" s="13"/>
      <c r="H7304" s="13"/>
      <c r="I7304" s="13">
        <v>727.60000000008904</v>
      </c>
      <c r="J7304" s="74">
        <f t="shared" si="350"/>
        <v>30.316666666670375</v>
      </c>
      <c r="K7304" s="26" t="e">
        <f t="shared" si="349"/>
        <v>#REF!</v>
      </c>
      <c r="L7304" s="75" t="e">
        <f t="shared" si="351"/>
        <v>#REF!</v>
      </c>
      <c r="O7304" s="13"/>
      <c r="P7304" s="74"/>
      <c r="Q7304" s="26"/>
      <c r="R7304" s="75"/>
    </row>
    <row r="7305" spans="7:18" x14ac:dyDescent="0.25">
      <c r="G7305" s="13"/>
      <c r="H7305" s="13"/>
      <c r="I7305" s="13">
        <v>727.70000000008895</v>
      </c>
      <c r="J7305" s="74">
        <f t="shared" si="350"/>
        <v>30.320833333337038</v>
      </c>
      <c r="K7305" s="26" t="e">
        <f t="shared" si="349"/>
        <v>#REF!</v>
      </c>
      <c r="L7305" s="75" t="e">
        <f t="shared" si="351"/>
        <v>#REF!</v>
      </c>
      <c r="O7305" s="13"/>
      <c r="P7305" s="74"/>
      <c r="Q7305" s="26"/>
      <c r="R7305" s="75"/>
    </row>
    <row r="7306" spans="7:18" x14ac:dyDescent="0.25">
      <c r="G7306" s="13"/>
      <c r="H7306" s="13"/>
      <c r="I7306" s="13">
        <v>727.80000000008897</v>
      </c>
      <c r="J7306" s="74">
        <f t="shared" si="350"/>
        <v>30.325000000003708</v>
      </c>
      <c r="K7306" s="26" t="e">
        <f t="shared" si="349"/>
        <v>#REF!</v>
      </c>
      <c r="L7306" s="75" t="e">
        <f t="shared" si="351"/>
        <v>#REF!</v>
      </c>
      <c r="O7306" s="13"/>
      <c r="P7306" s="74"/>
      <c r="Q7306" s="26"/>
      <c r="R7306" s="75"/>
    </row>
    <row r="7307" spans="7:18" x14ac:dyDescent="0.25">
      <c r="G7307" s="13"/>
      <c r="H7307" s="13"/>
      <c r="I7307" s="13">
        <v>727.90000000008899</v>
      </c>
      <c r="J7307" s="74">
        <f t="shared" si="350"/>
        <v>30.329166666670375</v>
      </c>
      <c r="K7307" s="26" t="e">
        <f t="shared" si="349"/>
        <v>#REF!</v>
      </c>
      <c r="L7307" s="75" t="e">
        <f t="shared" si="351"/>
        <v>#REF!</v>
      </c>
      <c r="O7307" s="13"/>
      <c r="P7307" s="74"/>
      <c r="Q7307" s="26"/>
      <c r="R7307" s="75"/>
    </row>
    <row r="7308" spans="7:18" x14ac:dyDescent="0.25">
      <c r="G7308" s="13"/>
      <c r="H7308" s="13"/>
      <c r="I7308" s="13">
        <v>728.00000000008902</v>
      </c>
      <c r="J7308" s="74">
        <f t="shared" si="350"/>
        <v>30.333333333337041</v>
      </c>
      <c r="K7308" s="26" t="e">
        <f t="shared" si="349"/>
        <v>#REF!</v>
      </c>
      <c r="L7308" s="75" t="e">
        <f t="shared" si="351"/>
        <v>#REF!</v>
      </c>
      <c r="O7308" s="13"/>
      <c r="P7308" s="74"/>
      <c r="Q7308" s="26"/>
      <c r="R7308" s="75"/>
    </row>
    <row r="7309" spans="7:18" x14ac:dyDescent="0.25">
      <c r="G7309" s="13"/>
      <c r="H7309" s="13"/>
      <c r="I7309" s="13">
        <v>728.10000000008904</v>
      </c>
      <c r="J7309" s="74">
        <f t="shared" si="350"/>
        <v>30.337500000003711</v>
      </c>
      <c r="K7309" s="26" t="e">
        <f t="shared" si="349"/>
        <v>#REF!</v>
      </c>
      <c r="L7309" s="75" t="e">
        <f t="shared" si="351"/>
        <v>#REF!</v>
      </c>
      <c r="O7309" s="13"/>
      <c r="P7309" s="74"/>
      <c r="Q7309" s="26"/>
      <c r="R7309" s="75"/>
    </row>
    <row r="7310" spans="7:18" x14ac:dyDescent="0.25">
      <c r="G7310" s="13"/>
      <c r="H7310" s="13"/>
      <c r="I7310" s="13">
        <v>728.20000000008895</v>
      </c>
      <c r="J7310" s="74">
        <f t="shared" si="350"/>
        <v>30.341666666670374</v>
      </c>
      <c r="K7310" s="26" t="e">
        <f t="shared" si="349"/>
        <v>#REF!</v>
      </c>
      <c r="L7310" s="75" t="e">
        <f t="shared" si="351"/>
        <v>#REF!</v>
      </c>
      <c r="O7310" s="13"/>
      <c r="P7310" s="74"/>
      <c r="Q7310" s="26"/>
      <c r="R7310" s="75"/>
    </row>
    <row r="7311" spans="7:18" x14ac:dyDescent="0.25">
      <c r="G7311" s="13"/>
      <c r="H7311" s="13"/>
      <c r="I7311" s="13">
        <v>728.30000000008897</v>
      </c>
      <c r="J7311" s="74">
        <f t="shared" si="350"/>
        <v>30.34583333333704</v>
      </c>
      <c r="K7311" s="26" t="e">
        <f t="shared" si="349"/>
        <v>#REF!</v>
      </c>
      <c r="L7311" s="75" t="e">
        <f t="shared" si="351"/>
        <v>#REF!</v>
      </c>
      <c r="O7311" s="13"/>
      <c r="P7311" s="74"/>
      <c r="Q7311" s="26"/>
      <c r="R7311" s="75"/>
    </row>
    <row r="7312" spans="7:18" x14ac:dyDescent="0.25">
      <c r="G7312" s="13"/>
      <c r="H7312" s="13"/>
      <c r="I7312" s="13">
        <v>728.40000000008899</v>
      </c>
      <c r="J7312" s="74">
        <f t="shared" si="350"/>
        <v>30.350000000003707</v>
      </c>
      <c r="K7312" s="26" t="e">
        <f t="shared" si="349"/>
        <v>#REF!</v>
      </c>
      <c r="L7312" s="75" t="e">
        <f t="shared" si="351"/>
        <v>#REF!</v>
      </c>
      <c r="O7312" s="13"/>
      <c r="P7312" s="74"/>
      <c r="Q7312" s="26"/>
      <c r="R7312" s="75"/>
    </row>
    <row r="7313" spans="7:18" x14ac:dyDescent="0.25">
      <c r="G7313" s="13"/>
      <c r="H7313" s="13"/>
      <c r="I7313" s="13">
        <v>728.50000000008902</v>
      </c>
      <c r="J7313" s="74">
        <f t="shared" si="350"/>
        <v>30.354166666670377</v>
      </c>
      <c r="K7313" s="26" t="e">
        <f t="shared" si="349"/>
        <v>#REF!</v>
      </c>
      <c r="L7313" s="75" t="e">
        <f t="shared" si="351"/>
        <v>#REF!</v>
      </c>
      <c r="O7313" s="13"/>
      <c r="P7313" s="74"/>
      <c r="Q7313" s="26"/>
      <c r="R7313" s="75"/>
    </row>
    <row r="7314" spans="7:18" x14ac:dyDescent="0.25">
      <c r="G7314" s="13"/>
      <c r="H7314" s="13"/>
      <c r="I7314" s="13">
        <v>728.60000000008904</v>
      </c>
      <c r="J7314" s="74">
        <f t="shared" si="350"/>
        <v>30.358333333337043</v>
      </c>
      <c r="K7314" s="26" t="e">
        <f t="shared" si="349"/>
        <v>#REF!</v>
      </c>
      <c r="L7314" s="75" t="e">
        <f t="shared" si="351"/>
        <v>#REF!</v>
      </c>
      <c r="O7314" s="13"/>
      <c r="P7314" s="74"/>
      <c r="Q7314" s="26"/>
      <c r="R7314" s="75"/>
    </row>
    <row r="7315" spans="7:18" x14ac:dyDescent="0.25">
      <c r="G7315" s="13"/>
      <c r="H7315" s="13"/>
      <c r="I7315" s="13">
        <v>728.70000000008895</v>
      </c>
      <c r="J7315" s="74">
        <f t="shared" si="350"/>
        <v>30.362500000003706</v>
      </c>
      <c r="K7315" s="26" t="e">
        <f t="shared" si="349"/>
        <v>#REF!</v>
      </c>
      <c r="L7315" s="75" t="e">
        <f t="shared" si="351"/>
        <v>#REF!</v>
      </c>
      <c r="O7315" s="13"/>
      <c r="P7315" s="74"/>
      <c r="Q7315" s="26"/>
      <c r="R7315" s="75"/>
    </row>
    <row r="7316" spans="7:18" x14ac:dyDescent="0.25">
      <c r="G7316" s="13"/>
      <c r="H7316" s="13"/>
      <c r="I7316" s="13">
        <v>728.80000000008897</v>
      </c>
      <c r="J7316" s="74">
        <f t="shared" si="350"/>
        <v>30.366666666670373</v>
      </c>
      <c r="K7316" s="26" t="e">
        <f t="shared" si="349"/>
        <v>#REF!</v>
      </c>
      <c r="L7316" s="75" t="e">
        <f t="shared" si="351"/>
        <v>#REF!</v>
      </c>
      <c r="O7316" s="13"/>
      <c r="P7316" s="74"/>
      <c r="Q7316" s="26"/>
      <c r="R7316" s="75"/>
    </row>
    <row r="7317" spans="7:18" x14ac:dyDescent="0.25">
      <c r="G7317" s="13"/>
      <c r="H7317" s="13"/>
      <c r="I7317" s="13">
        <v>728.90000000008899</v>
      </c>
      <c r="J7317" s="74">
        <f t="shared" si="350"/>
        <v>30.370833333337043</v>
      </c>
      <c r="K7317" s="26" t="e">
        <f t="shared" si="349"/>
        <v>#REF!</v>
      </c>
      <c r="L7317" s="75" t="e">
        <f t="shared" si="351"/>
        <v>#REF!</v>
      </c>
      <c r="O7317" s="13"/>
      <c r="P7317" s="74"/>
      <c r="Q7317" s="26"/>
      <c r="R7317" s="75"/>
    </row>
    <row r="7318" spans="7:18" x14ac:dyDescent="0.25">
      <c r="G7318" s="13"/>
      <c r="H7318" s="13"/>
      <c r="I7318" s="13">
        <v>729.00000000008902</v>
      </c>
      <c r="J7318" s="74">
        <f t="shared" si="350"/>
        <v>30.375000000003709</v>
      </c>
      <c r="K7318" s="26" t="e">
        <f t="shared" si="349"/>
        <v>#REF!</v>
      </c>
      <c r="L7318" s="75" t="e">
        <f t="shared" si="351"/>
        <v>#REF!</v>
      </c>
      <c r="O7318" s="13"/>
      <c r="P7318" s="74"/>
      <c r="Q7318" s="26"/>
      <c r="R7318" s="75"/>
    </row>
    <row r="7319" spans="7:18" x14ac:dyDescent="0.25">
      <c r="G7319" s="13"/>
      <c r="H7319" s="13"/>
      <c r="I7319" s="13">
        <v>729.10000000008904</v>
      </c>
      <c r="J7319" s="74">
        <f t="shared" si="350"/>
        <v>30.379166666670375</v>
      </c>
      <c r="K7319" s="26" t="e">
        <f t="shared" si="349"/>
        <v>#REF!</v>
      </c>
      <c r="L7319" s="75" t="e">
        <f t="shared" si="351"/>
        <v>#REF!</v>
      </c>
      <c r="O7319" s="13"/>
      <c r="P7319" s="74"/>
      <c r="Q7319" s="26"/>
      <c r="R7319" s="75"/>
    </row>
    <row r="7320" spans="7:18" x14ac:dyDescent="0.25">
      <c r="G7320" s="13"/>
      <c r="H7320" s="13"/>
      <c r="I7320" s="13">
        <v>729.20000000008895</v>
      </c>
      <c r="J7320" s="74">
        <f t="shared" si="350"/>
        <v>30.383333333337038</v>
      </c>
      <c r="K7320" s="26" t="e">
        <f t="shared" si="349"/>
        <v>#REF!</v>
      </c>
      <c r="L7320" s="75" t="e">
        <f t="shared" si="351"/>
        <v>#REF!</v>
      </c>
      <c r="O7320" s="13"/>
      <c r="P7320" s="74"/>
      <c r="Q7320" s="26"/>
      <c r="R7320" s="75"/>
    </row>
    <row r="7321" spans="7:18" x14ac:dyDescent="0.25">
      <c r="G7321" s="13"/>
      <c r="H7321" s="13"/>
      <c r="I7321" s="13">
        <v>729.30000000008897</v>
      </c>
      <c r="J7321" s="74">
        <f t="shared" si="350"/>
        <v>30.387500000003708</v>
      </c>
      <c r="K7321" s="26" t="e">
        <f t="shared" si="349"/>
        <v>#REF!</v>
      </c>
      <c r="L7321" s="75" t="e">
        <f t="shared" si="351"/>
        <v>#REF!</v>
      </c>
      <c r="O7321" s="13"/>
      <c r="P7321" s="74"/>
      <c r="Q7321" s="26"/>
      <c r="R7321" s="75"/>
    </row>
    <row r="7322" spans="7:18" x14ac:dyDescent="0.25">
      <c r="G7322" s="13"/>
      <c r="H7322" s="13"/>
      <c r="I7322" s="13">
        <v>729.40000000008899</v>
      </c>
      <c r="J7322" s="74">
        <f t="shared" si="350"/>
        <v>30.391666666670375</v>
      </c>
      <c r="K7322" s="26" t="e">
        <f t="shared" si="349"/>
        <v>#REF!</v>
      </c>
      <c r="L7322" s="75" t="e">
        <f t="shared" si="351"/>
        <v>#REF!</v>
      </c>
      <c r="O7322" s="13"/>
      <c r="P7322" s="74"/>
      <c r="Q7322" s="26"/>
      <c r="R7322" s="75"/>
    </row>
    <row r="7323" spans="7:18" x14ac:dyDescent="0.25">
      <c r="G7323" s="13"/>
      <c r="H7323" s="13"/>
      <c r="I7323" s="13">
        <v>729.50000000008902</v>
      </c>
      <c r="J7323" s="74">
        <f t="shared" si="350"/>
        <v>30.395833333337041</v>
      </c>
      <c r="K7323" s="26" t="e">
        <f t="shared" si="349"/>
        <v>#REF!</v>
      </c>
      <c r="L7323" s="75" t="e">
        <f t="shared" si="351"/>
        <v>#REF!</v>
      </c>
      <c r="O7323" s="13"/>
      <c r="P7323" s="74"/>
      <c r="Q7323" s="26"/>
      <c r="R7323" s="75"/>
    </row>
    <row r="7324" spans="7:18" x14ac:dyDescent="0.25">
      <c r="G7324" s="13"/>
      <c r="H7324" s="13"/>
      <c r="I7324" s="13">
        <v>729.60000000008995</v>
      </c>
      <c r="J7324" s="74">
        <f t="shared" si="350"/>
        <v>30.400000000003747</v>
      </c>
      <c r="K7324" s="26" t="e">
        <f t="shared" ref="K7324:K7387" si="352">100%-EXP(-I7324/24*$B$10)</f>
        <v>#REF!</v>
      </c>
      <c r="L7324" s="75" t="e">
        <f t="shared" si="351"/>
        <v>#REF!</v>
      </c>
      <c r="O7324" s="13"/>
      <c r="P7324" s="74"/>
      <c r="Q7324" s="26"/>
      <c r="R7324" s="75"/>
    </row>
    <row r="7325" spans="7:18" x14ac:dyDescent="0.25">
      <c r="G7325" s="13"/>
      <c r="H7325" s="13"/>
      <c r="I7325" s="13">
        <v>729.70000000008997</v>
      </c>
      <c r="J7325" s="74">
        <f t="shared" si="350"/>
        <v>30.404166666670417</v>
      </c>
      <c r="K7325" s="26" t="e">
        <f t="shared" si="352"/>
        <v>#REF!</v>
      </c>
      <c r="L7325" s="75" t="e">
        <f t="shared" si="351"/>
        <v>#REF!</v>
      </c>
      <c r="O7325" s="13"/>
      <c r="P7325" s="74"/>
      <c r="Q7325" s="26"/>
      <c r="R7325" s="75"/>
    </row>
    <row r="7326" spans="7:18" x14ac:dyDescent="0.25">
      <c r="G7326" s="13"/>
      <c r="H7326" s="13"/>
      <c r="I7326" s="13">
        <v>729.80000000008999</v>
      </c>
      <c r="J7326" s="74">
        <f t="shared" si="350"/>
        <v>30.408333333337083</v>
      </c>
      <c r="K7326" s="26" t="e">
        <f t="shared" si="352"/>
        <v>#REF!</v>
      </c>
      <c r="L7326" s="75" t="e">
        <f t="shared" si="351"/>
        <v>#REF!</v>
      </c>
      <c r="O7326" s="13"/>
      <c r="P7326" s="74"/>
      <c r="Q7326" s="26"/>
      <c r="R7326" s="75"/>
    </row>
    <row r="7327" spans="7:18" x14ac:dyDescent="0.25">
      <c r="G7327" s="13"/>
      <c r="H7327" s="13"/>
      <c r="I7327" s="13">
        <v>729.90000000009002</v>
      </c>
      <c r="J7327" s="74">
        <f t="shared" si="350"/>
        <v>30.41250000000375</v>
      </c>
      <c r="K7327" s="26" t="e">
        <f t="shared" si="352"/>
        <v>#REF!</v>
      </c>
      <c r="L7327" s="75" t="e">
        <f t="shared" si="351"/>
        <v>#REF!</v>
      </c>
      <c r="O7327" s="13"/>
      <c r="P7327" s="74"/>
      <c r="Q7327" s="26"/>
      <c r="R7327" s="75"/>
    </row>
    <row r="7328" spans="7:18" x14ac:dyDescent="0.25">
      <c r="G7328" s="13"/>
      <c r="H7328" s="13"/>
      <c r="I7328" s="13">
        <v>730.00000000009004</v>
      </c>
      <c r="J7328" s="74">
        <f t="shared" si="350"/>
        <v>30.41666666667042</v>
      </c>
      <c r="K7328" s="26" t="e">
        <f t="shared" si="352"/>
        <v>#REF!</v>
      </c>
      <c r="L7328" s="75" t="e">
        <f t="shared" si="351"/>
        <v>#REF!</v>
      </c>
      <c r="O7328" s="13"/>
      <c r="P7328" s="74"/>
      <c r="Q7328" s="26"/>
      <c r="R7328" s="75"/>
    </row>
    <row r="7329" spans="7:18" x14ac:dyDescent="0.25">
      <c r="G7329" s="13"/>
      <c r="H7329" s="13"/>
      <c r="I7329" s="13">
        <v>730.10000000008995</v>
      </c>
      <c r="J7329" s="74">
        <f t="shared" si="350"/>
        <v>30.420833333337082</v>
      </c>
      <c r="K7329" s="26" t="e">
        <f t="shared" si="352"/>
        <v>#REF!</v>
      </c>
      <c r="L7329" s="75" t="e">
        <f t="shared" si="351"/>
        <v>#REF!</v>
      </c>
      <c r="O7329" s="13"/>
      <c r="P7329" s="74"/>
      <c r="Q7329" s="26"/>
      <c r="R7329" s="75"/>
    </row>
    <row r="7330" spans="7:18" x14ac:dyDescent="0.25">
      <c r="G7330" s="13"/>
      <c r="H7330" s="13"/>
      <c r="I7330" s="13">
        <v>730.20000000008997</v>
      </c>
      <c r="J7330" s="74">
        <f t="shared" si="350"/>
        <v>30.425000000003749</v>
      </c>
      <c r="K7330" s="26" t="e">
        <f t="shared" si="352"/>
        <v>#REF!</v>
      </c>
      <c r="L7330" s="75" t="e">
        <f t="shared" si="351"/>
        <v>#REF!</v>
      </c>
      <c r="O7330" s="13"/>
      <c r="P7330" s="74"/>
      <c r="Q7330" s="26"/>
      <c r="R7330" s="75"/>
    </row>
    <row r="7331" spans="7:18" x14ac:dyDescent="0.25">
      <c r="G7331" s="13"/>
      <c r="H7331" s="13"/>
      <c r="I7331" s="13">
        <v>730.30000000008999</v>
      </c>
      <c r="J7331" s="74">
        <f t="shared" si="350"/>
        <v>30.429166666670415</v>
      </c>
      <c r="K7331" s="26" t="e">
        <f t="shared" si="352"/>
        <v>#REF!</v>
      </c>
      <c r="L7331" s="75" t="e">
        <f t="shared" si="351"/>
        <v>#REF!</v>
      </c>
      <c r="O7331" s="13"/>
      <c r="P7331" s="74"/>
      <c r="Q7331" s="26"/>
      <c r="R7331" s="75"/>
    </row>
    <row r="7332" spans="7:18" x14ac:dyDescent="0.25">
      <c r="G7332" s="13"/>
      <c r="H7332" s="13"/>
      <c r="I7332" s="13">
        <v>730.40000000009002</v>
      </c>
      <c r="J7332" s="74">
        <f t="shared" si="350"/>
        <v>30.433333333337085</v>
      </c>
      <c r="K7332" s="26" t="e">
        <f t="shared" si="352"/>
        <v>#REF!</v>
      </c>
      <c r="L7332" s="75" t="e">
        <f t="shared" si="351"/>
        <v>#REF!</v>
      </c>
      <c r="O7332" s="13"/>
      <c r="P7332" s="74"/>
      <c r="Q7332" s="26"/>
      <c r="R7332" s="75"/>
    </row>
    <row r="7333" spans="7:18" x14ac:dyDescent="0.25">
      <c r="G7333" s="13"/>
      <c r="H7333" s="13"/>
      <c r="I7333" s="13">
        <v>730.50000000009004</v>
      </c>
      <c r="J7333" s="74">
        <f t="shared" si="350"/>
        <v>30.437500000003752</v>
      </c>
      <c r="K7333" s="26" t="e">
        <f t="shared" si="352"/>
        <v>#REF!</v>
      </c>
      <c r="L7333" s="75" t="e">
        <f t="shared" si="351"/>
        <v>#REF!</v>
      </c>
      <c r="O7333" s="13"/>
      <c r="P7333" s="74"/>
      <c r="Q7333" s="26"/>
      <c r="R7333" s="75"/>
    </row>
    <row r="7334" spans="7:18" x14ac:dyDescent="0.25">
      <c r="G7334" s="13"/>
      <c r="H7334" s="13"/>
      <c r="I7334" s="13">
        <v>730.60000000008995</v>
      </c>
      <c r="J7334" s="74">
        <f t="shared" si="350"/>
        <v>30.441666666670415</v>
      </c>
      <c r="K7334" s="26" t="e">
        <f t="shared" si="352"/>
        <v>#REF!</v>
      </c>
      <c r="L7334" s="75" t="e">
        <f t="shared" si="351"/>
        <v>#REF!</v>
      </c>
      <c r="O7334" s="13"/>
      <c r="P7334" s="74"/>
      <c r="Q7334" s="26"/>
      <c r="R7334" s="75"/>
    </row>
    <row r="7335" spans="7:18" x14ac:dyDescent="0.25">
      <c r="G7335" s="13"/>
      <c r="H7335" s="13"/>
      <c r="I7335" s="13">
        <v>730.70000000008997</v>
      </c>
      <c r="J7335" s="74">
        <f t="shared" si="350"/>
        <v>30.445833333337081</v>
      </c>
      <c r="K7335" s="26" t="e">
        <f t="shared" si="352"/>
        <v>#REF!</v>
      </c>
      <c r="L7335" s="75" t="e">
        <f t="shared" si="351"/>
        <v>#REF!</v>
      </c>
      <c r="O7335" s="13"/>
      <c r="P7335" s="74"/>
      <c r="Q7335" s="26"/>
      <c r="R7335" s="75"/>
    </row>
    <row r="7336" spans="7:18" x14ac:dyDescent="0.25">
      <c r="G7336" s="13"/>
      <c r="H7336" s="13"/>
      <c r="I7336" s="13">
        <v>730.80000000008999</v>
      </c>
      <c r="J7336" s="74">
        <f t="shared" si="350"/>
        <v>30.450000000003751</v>
      </c>
      <c r="K7336" s="26" t="e">
        <f t="shared" si="352"/>
        <v>#REF!</v>
      </c>
      <c r="L7336" s="75" t="e">
        <f t="shared" si="351"/>
        <v>#REF!</v>
      </c>
      <c r="O7336" s="13"/>
      <c r="P7336" s="74"/>
      <c r="Q7336" s="26"/>
      <c r="R7336" s="75"/>
    </row>
    <row r="7337" spans="7:18" x14ac:dyDescent="0.25">
      <c r="G7337" s="13"/>
      <c r="H7337" s="13"/>
      <c r="I7337" s="13">
        <v>730.90000000009002</v>
      </c>
      <c r="J7337" s="74">
        <f t="shared" si="350"/>
        <v>30.454166666670417</v>
      </c>
      <c r="K7337" s="26" t="e">
        <f t="shared" si="352"/>
        <v>#REF!</v>
      </c>
      <c r="L7337" s="75" t="e">
        <f t="shared" si="351"/>
        <v>#REF!</v>
      </c>
      <c r="O7337" s="13"/>
      <c r="P7337" s="74"/>
      <c r="Q7337" s="26"/>
      <c r="R7337" s="75"/>
    </row>
    <row r="7338" spans="7:18" x14ac:dyDescent="0.25">
      <c r="G7338" s="13"/>
      <c r="H7338" s="13"/>
      <c r="I7338" s="13">
        <v>731.00000000009004</v>
      </c>
      <c r="J7338" s="74">
        <f t="shared" si="350"/>
        <v>30.458333333337084</v>
      </c>
      <c r="K7338" s="26" t="e">
        <f t="shared" si="352"/>
        <v>#REF!</v>
      </c>
      <c r="L7338" s="75" t="e">
        <f t="shared" si="351"/>
        <v>#REF!</v>
      </c>
      <c r="O7338" s="13"/>
      <c r="P7338" s="74"/>
      <c r="Q7338" s="26"/>
      <c r="R7338" s="75"/>
    </row>
    <row r="7339" spans="7:18" x14ac:dyDescent="0.25">
      <c r="G7339" s="13"/>
      <c r="H7339" s="13"/>
      <c r="I7339" s="13">
        <v>731.10000000008995</v>
      </c>
      <c r="J7339" s="74">
        <f t="shared" si="350"/>
        <v>30.462500000003747</v>
      </c>
      <c r="K7339" s="26" t="e">
        <f t="shared" si="352"/>
        <v>#REF!</v>
      </c>
      <c r="L7339" s="75" t="e">
        <f t="shared" si="351"/>
        <v>#REF!</v>
      </c>
      <c r="O7339" s="13"/>
      <c r="P7339" s="74"/>
      <c r="Q7339" s="26"/>
      <c r="R7339" s="75"/>
    </row>
    <row r="7340" spans="7:18" x14ac:dyDescent="0.25">
      <c r="G7340" s="13"/>
      <c r="H7340" s="13"/>
      <c r="I7340" s="13">
        <v>731.20000000008997</v>
      </c>
      <c r="J7340" s="74">
        <f t="shared" si="350"/>
        <v>30.466666666670417</v>
      </c>
      <c r="K7340" s="26" t="e">
        <f t="shared" si="352"/>
        <v>#REF!</v>
      </c>
      <c r="L7340" s="75" t="e">
        <f t="shared" si="351"/>
        <v>#REF!</v>
      </c>
      <c r="O7340" s="13"/>
      <c r="P7340" s="74"/>
      <c r="Q7340" s="26"/>
      <c r="R7340" s="75"/>
    </row>
    <row r="7341" spans="7:18" x14ac:dyDescent="0.25">
      <c r="G7341" s="13"/>
      <c r="H7341" s="13"/>
      <c r="I7341" s="13">
        <v>731.30000000008999</v>
      </c>
      <c r="J7341" s="74">
        <f t="shared" si="350"/>
        <v>30.470833333337083</v>
      </c>
      <c r="K7341" s="26" t="e">
        <f t="shared" si="352"/>
        <v>#REF!</v>
      </c>
      <c r="L7341" s="75" t="e">
        <f t="shared" si="351"/>
        <v>#REF!</v>
      </c>
      <c r="O7341" s="13"/>
      <c r="P7341" s="74"/>
      <c r="Q7341" s="26"/>
      <c r="R7341" s="75"/>
    </row>
    <row r="7342" spans="7:18" x14ac:dyDescent="0.25">
      <c r="G7342" s="13"/>
      <c r="H7342" s="13"/>
      <c r="I7342" s="13">
        <v>731.40000000009002</v>
      </c>
      <c r="J7342" s="74">
        <f t="shared" si="350"/>
        <v>30.47500000000375</v>
      </c>
      <c r="K7342" s="26" t="e">
        <f t="shared" si="352"/>
        <v>#REF!</v>
      </c>
      <c r="L7342" s="75" t="e">
        <f t="shared" si="351"/>
        <v>#REF!</v>
      </c>
      <c r="O7342" s="13"/>
      <c r="P7342" s="74"/>
      <c r="Q7342" s="26"/>
      <c r="R7342" s="75"/>
    </row>
    <row r="7343" spans="7:18" x14ac:dyDescent="0.25">
      <c r="G7343" s="13"/>
      <c r="H7343" s="13"/>
      <c r="I7343" s="13">
        <v>731.50000000009004</v>
      </c>
      <c r="J7343" s="74">
        <f t="shared" si="350"/>
        <v>30.47916666667042</v>
      </c>
      <c r="K7343" s="26" t="e">
        <f t="shared" si="352"/>
        <v>#REF!</v>
      </c>
      <c r="L7343" s="75" t="e">
        <f t="shared" si="351"/>
        <v>#REF!</v>
      </c>
      <c r="O7343" s="13"/>
      <c r="P7343" s="74"/>
      <c r="Q7343" s="26"/>
      <c r="R7343" s="75"/>
    </row>
    <row r="7344" spans="7:18" x14ac:dyDescent="0.25">
      <c r="G7344" s="13"/>
      <c r="H7344" s="13"/>
      <c r="I7344" s="13">
        <v>731.60000000008995</v>
      </c>
      <c r="J7344" s="74">
        <f t="shared" si="350"/>
        <v>30.483333333337082</v>
      </c>
      <c r="K7344" s="26" t="e">
        <f t="shared" si="352"/>
        <v>#REF!</v>
      </c>
      <c r="L7344" s="75" t="e">
        <f t="shared" si="351"/>
        <v>#REF!</v>
      </c>
      <c r="O7344" s="13"/>
      <c r="P7344" s="74"/>
      <c r="Q7344" s="26"/>
      <c r="R7344" s="75"/>
    </row>
    <row r="7345" spans="7:18" x14ac:dyDescent="0.25">
      <c r="G7345" s="13"/>
      <c r="H7345" s="13"/>
      <c r="I7345" s="13">
        <v>731.70000000008997</v>
      </c>
      <c r="J7345" s="74">
        <f t="shared" si="350"/>
        <v>30.487500000003749</v>
      </c>
      <c r="K7345" s="26" t="e">
        <f t="shared" si="352"/>
        <v>#REF!</v>
      </c>
      <c r="L7345" s="75" t="e">
        <f t="shared" si="351"/>
        <v>#REF!</v>
      </c>
      <c r="O7345" s="13"/>
      <c r="P7345" s="74"/>
      <c r="Q7345" s="26"/>
      <c r="R7345" s="75"/>
    </row>
    <row r="7346" spans="7:18" x14ac:dyDescent="0.25">
      <c r="G7346" s="13"/>
      <c r="H7346" s="13"/>
      <c r="I7346" s="13">
        <v>731.80000000008999</v>
      </c>
      <c r="J7346" s="74">
        <f t="shared" si="350"/>
        <v>30.491666666670415</v>
      </c>
      <c r="K7346" s="26" t="e">
        <f t="shared" si="352"/>
        <v>#REF!</v>
      </c>
      <c r="L7346" s="75" t="e">
        <f t="shared" si="351"/>
        <v>#REF!</v>
      </c>
      <c r="O7346" s="13"/>
      <c r="P7346" s="74"/>
      <c r="Q7346" s="26"/>
      <c r="R7346" s="75"/>
    </row>
    <row r="7347" spans="7:18" x14ac:dyDescent="0.25">
      <c r="G7347" s="13"/>
      <c r="H7347" s="13"/>
      <c r="I7347" s="13">
        <v>731.90000000009002</v>
      </c>
      <c r="J7347" s="74">
        <f t="shared" si="350"/>
        <v>30.495833333337085</v>
      </c>
      <c r="K7347" s="26" t="e">
        <f t="shared" si="352"/>
        <v>#REF!</v>
      </c>
      <c r="L7347" s="75" t="e">
        <f t="shared" si="351"/>
        <v>#REF!</v>
      </c>
      <c r="O7347" s="13"/>
      <c r="P7347" s="74"/>
      <c r="Q7347" s="26"/>
      <c r="R7347" s="75"/>
    </row>
    <row r="7348" spans="7:18" x14ac:dyDescent="0.25">
      <c r="G7348" s="13"/>
      <c r="H7348" s="13"/>
      <c r="I7348" s="13">
        <v>732.00000000009004</v>
      </c>
      <c r="J7348" s="74">
        <f t="shared" si="350"/>
        <v>30.500000000003752</v>
      </c>
      <c r="K7348" s="26" t="e">
        <f t="shared" si="352"/>
        <v>#REF!</v>
      </c>
      <c r="L7348" s="75" t="e">
        <f t="shared" si="351"/>
        <v>#REF!</v>
      </c>
      <c r="O7348" s="13"/>
      <c r="P7348" s="74"/>
      <c r="Q7348" s="26"/>
      <c r="R7348" s="75"/>
    </row>
    <row r="7349" spans="7:18" x14ac:dyDescent="0.25">
      <c r="G7349" s="13"/>
      <c r="H7349" s="13"/>
      <c r="I7349" s="13">
        <v>732.10000000008995</v>
      </c>
      <c r="J7349" s="74">
        <f t="shared" si="350"/>
        <v>30.504166666670415</v>
      </c>
      <c r="K7349" s="26" t="e">
        <f t="shared" si="352"/>
        <v>#REF!</v>
      </c>
      <c r="L7349" s="75" t="e">
        <f t="shared" si="351"/>
        <v>#REF!</v>
      </c>
      <c r="O7349" s="13"/>
      <c r="P7349" s="74"/>
      <c r="Q7349" s="26"/>
      <c r="R7349" s="75"/>
    </row>
    <row r="7350" spans="7:18" x14ac:dyDescent="0.25">
      <c r="G7350" s="13"/>
      <c r="H7350" s="13"/>
      <c r="I7350" s="13">
        <v>732.20000000008997</v>
      </c>
      <c r="J7350" s="74">
        <f t="shared" si="350"/>
        <v>30.508333333337081</v>
      </c>
      <c r="K7350" s="26" t="e">
        <f t="shared" si="352"/>
        <v>#REF!</v>
      </c>
      <c r="L7350" s="75" t="e">
        <f t="shared" si="351"/>
        <v>#REF!</v>
      </c>
      <c r="O7350" s="13"/>
      <c r="P7350" s="74"/>
      <c r="Q7350" s="26"/>
      <c r="R7350" s="75"/>
    </row>
    <row r="7351" spans="7:18" x14ac:dyDescent="0.25">
      <c r="G7351" s="13"/>
      <c r="H7351" s="13"/>
      <c r="I7351" s="13">
        <v>732.30000000008999</v>
      </c>
      <c r="J7351" s="74">
        <f t="shared" si="350"/>
        <v>30.512500000003751</v>
      </c>
      <c r="K7351" s="26" t="e">
        <f t="shared" si="352"/>
        <v>#REF!</v>
      </c>
      <c r="L7351" s="75" t="e">
        <f t="shared" si="351"/>
        <v>#REF!</v>
      </c>
      <c r="O7351" s="13"/>
      <c r="P7351" s="74"/>
      <c r="Q7351" s="26"/>
      <c r="R7351" s="75"/>
    </row>
    <row r="7352" spans="7:18" x14ac:dyDescent="0.25">
      <c r="G7352" s="13"/>
      <c r="H7352" s="13"/>
      <c r="I7352" s="13">
        <v>732.40000000009002</v>
      </c>
      <c r="J7352" s="74">
        <f t="shared" si="350"/>
        <v>30.516666666670417</v>
      </c>
      <c r="K7352" s="26" t="e">
        <f t="shared" si="352"/>
        <v>#REF!</v>
      </c>
      <c r="L7352" s="75" t="e">
        <f t="shared" si="351"/>
        <v>#REF!</v>
      </c>
      <c r="O7352" s="13"/>
      <c r="P7352" s="74"/>
      <c r="Q7352" s="26"/>
      <c r="R7352" s="75"/>
    </row>
    <row r="7353" spans="7:18" x14ac:dyDescent="0.25">
      <c r="G7353" s="13"/>
      <c r="H7353" s="13"/>
      <c r="I7353" s="13">
        <v>732.50000000009004</v>
      </c>
      <c r="J7353" s="74">
        <f t="shared" si="350"/>
        <v>30.520833333337084</v>
      </c>
      <c r="K7353" s="26" t="e">
        <f t="shared" si="352"/>
        <v>#REF!</v>
      </c>
      <c r="L7353" s="75" t="e">
        <f t="shared" si="351"/>
        <v>#REF!</v>
      </c>
      <c r="O7353" s="13"/>
      <c r="P7353" s="74"/>
      <c r="Q7353" s="26"/>
      <c r="R7353" s="75"/>
    </row>
    <row r="7354" spans="7:18" x14ac:dyDescent="0.25">
      <c r="G7354" s="13"/>
      <c r="H7354" s="13"/>
      <c r="I7354" s="13">
        <v>732.60000000008995</v>
      </c>
      <c r="J7354" s="74">
        <f t="shared" si="350"/>
        <v>30.525000000003747</v>
      </c>
      <c r="K7354" s="26" t="e">
        <f t="shared" si="352"/>
        <v>#REF!</v>
      </c>
      <c r="L7354" s="75" t="e">
        <f t="shared" si="351"/>
        <v>#REF!</v>
      </c>
      <c r="O7354" s="13"/>
      <c r="P7354" s="74"/>
      <c r="Q7354" s="26"/>
      <c r="R7354" s="75"/>
    </row>
    <row r="7355" spans="7:18" x14ac:dyDescent="0.25">
      <c r="G7355" s="13"/>
      <c r="H7355" s="13"/>
      <c r="I7355" s="13">
        <v>732.70000000008997</v>
      </c>
      <c r="J7355" s="74">
        <f t="shared" si="350"/>
        <v>30.529166666670417</v>
      </c>
      <c r="K7355" s="26" t="e">
        <f t="shared" si="352"/>
        <v>#REF!</v>
      </c>
      <c r="L7355" s="75" t="e">
        <f t="shared" si="351"/>
        <v>#REF!</v>
      </c>
      <c r="O7355" s="13"/>
      <c r="P7355" s="74"/>
      <c r="Q7355" s="26"/>
      <c r="R7355" s="75"/>
    </row>
    <row r="7356" spans="7:18" x14ac:dyDescent="0.25">
      <c r="G7356" s="13"/>
      <c r="H7356" s="13"/>
      <c r="I7356" s="13">
        <v>732.80000000008999</v>
      </c>
      <c r="J7356" s="74">
        <f t="shared" si="350"/>
        <v>30.533333333337083</v>
      </c>
      <c r="K7356" s="26" t="e">
        <f t="shared" si="352"/>
        <v>#REF!</v>
      </c>
      <c r="L7356" s="75" t="e">
        <f t="shared" si="351"/>
        <v>#REF!</v>
      </c>
      <c r="O7356" s="13"/>
      <c r="P7356" s="74"/>
      <c r="Q7356" s="26"/>
      <c r="R7356" s="75"/>
    </row>
    <row r="7357" spans="7:18" x14ac:dyDescent="0.25">
      <c r="G7357" s="13"/>
      <c r="H7357" s="13"/>
      <c r="I7357" s="13">
        <v>732.90000000009002</v>
      </c>
      <c r="J7357" s="74">
        <f t="shared" si="350"/>
        <v>30.53750000000375</v>
      </c>
      <c r="K7357" s="26" t="e">
        <f t="shared" si="352"/>
        <v>#REF!</v>
      </c>
      <c r="L7357" s="75" t="e">
        <f t="shared" si="351"/>
        <v>#REF!</v>
      </c>
      <c r="O7357" s="13"/>
      <c r="P7357" s="74"/>
      <c r="Q7357" s="26"/>
      <c r="R7357" s="75"/>
    </row>
    <row r="7358" spans="7:18" x14ac:dyDescent="0.25">
      <c r="G7358" s="13"/>
      <c r="H7358" s="13"/>
      <c r="I7358" s="13">
        <v>733.00000000009004</v>
      </c>
      <c r="J7358" s="74">
        <f t="shared" si="350"/>
        <v>30.54166666667042</v>
      </c>
      <c r="K7358" s="26" t="e">
        <f t="shared" si="352"/>
        <v>#REF!</v>
      </c>
      <c r="L7358" s="75" t="e">
        <f t="shared" si="351"/>
        <v>#REF!</v>
      </c>
      <c r="O7358" s="13"/>
      <c r="P7358" s="74"/>
      <c r="Q7358" s="26"/>
      <c r="R7358" s="75"/>
    </row>
    <row r="7359" spans="7:18" x14ac:dyDescent="0.25">
      <c r="G7359" s="13"/>
      <c r="H7359" s="13"/>
      <c r="I7359" s="13">
        <v>733.10000000008995</v>
      </c>
      <c r="J7359" s="74">
        <f t="shared" si="350"/>
        <v>30.545833333337082</v>
      </c>
      <c r="K7359" s="26" t="e">
        <f t="shared" si="352"/>
        <v>#REF!</v>
      </c>
      <c r="L7359" s="75" t="e">
        <f t="shared" si="351"/>
        <v>#REF!</v>
      </c>
      <c r="O7359" s="13"/>
      <c r="P7359" s="74"/>
      <c r="Q7359" s="26"/>
      <c r="R7359" s="75"/>
    </row>
    <row r="7360" spans="7:18" x14ac:dyDescent="0.25">
      <c r="G7360" s="13"/>
      <c r="H7360" s="13"/>
      <c r="I7360" s="13">
        <v>733.20000000008997</v>
      </c>
      <c r="J7360" s="74">
        <f t="shared" si="350"/>
        <v>30.550000000003749</v>
      </c>
      <c r="K7360" s="26" t="e">
        <f t="shared" si="352"/>
        <v>#REF!</v>
      </c>
      <c r="L7360" s="75" t="e">
        <f t="shared" si="351"/>
        <v>#REF!</v>
      </c>
      <c r="O7360" s="13"/>
      <c r="P7360" s="74"/>
      <c r="Q7360" s="26"/>
      <c r="R7360" s="75"/>
    </row>
    <row r="7361" spans="7:18" x14ac:dyDescent="0.25">
      <c r="G7361" s="13"/>
      <c r="H7361" s="13"/>
      <c r="I7361" s="13">
        <v>733.30000000008999</v>
      </c>
      <c r="J7361" s="74">
        <f t="shared" si="350"/>
        <v>30.554166666670415</v>
      </c>
      <c r="K7361" s="26" t="e">
        <f t="shared" si="352"/>
        <v>#REF!</v>
      </c>
      <c r="L7361" s="75" t="e">
        <f t="shared" si="351"/>
        <v>#REF!</v>
      </c>
      <c r="O7361" s="13"/>
      <c r="P7361" s="74"/>
      <c r="Q7361" s="26"/>
      <c r="R7361" s="75"/>
    </row>
    <row r="7362" spans="7:18" x14ac:dyDescent="0.25">
      <c r="G7362" s="13"/>
      <c r="H7362" s="13"/>
      <c r="I7362" s="13">
        <v>733.40000000009002</v>
      </c>
      <c r="J7362" s="74">
        <f t="shared" si="350"/>
        <v>30.558333333337085</v>
      </c>
      <c r="K7362" s="26" t="e">
        <f t="shared" si="352"/>
        <v>#REF!</v>
      </c>
      <c r="L7362" s="75" t="e">
        <f t="shared" si="351"/>
        <v>#REF!</v>
      </c>
      <c r="O7362" s="13"/>
      <c r="P7362" s="74"/>
      <c r="Q7362" s="26"/>
      <c r="R7362" s="75"/>
    </row>
    <row r="7363" spans="7:18" x14ac:dyDescent="0.25">
      <c r="G7363" s="13"/>
      <c r="H7363" s="13"/>
      <c r="I7363" s="13">
        <v>733.50000000009004</v>
      </c>
      <c r="J7363" s="74">
        <f t="shared" ref="J7363:J7426" si="353">I7363/24</f>
        <v>30.562500000003752</v>
      </c>
      <c r="K7363" s="26" t="e">
        <f t="shared" si="352"/>
        <v>#REF!</v>
      </c>
      <c r="L7363" s="75" t="e">
        <f t="shared" ref="L7363:L7426" si="354">K7363-K7362</f>
        <v>#REF!</v>
      </c>
      <c r="O7363" s="13"/>
      <c r="P7363" s="74"/>
      <c r="Q7363" s="26"/>
      <c r="R7363" s="75"/>
    </row>
    <row r="7364" spans="7:18" x14ac:dyDescent="0.25">
      <c r="G7364" s="13"/>
      <c r="H7364" s="13"/>
      <c r="I7364" s="13">
        <v>733.60000000008995</v>
      </c>
      <c r="J7364" s="74">
        <f t="shared" si="353"/>
        <v>30.566666666670415</v>
      </c>
      <c r="K7364" s="26" t="e">
        <f t="shared" si="352"/>
        <v>#REF!</v>
      </c>
      <c r="L7364" s="75" t="e">
        <f t="shared" si="354"/>
        <v>#REF!</v>
      </c>
      <c r="O7364" s="13"/>
      <c r="P7364" s="74"/>
      <c r="Q7364" s="26"/>
      <c r="R7364" s="75"/>
    </row>
    <row r="7365" spans="7:18" x14ac:dyDescent="0.25">
      <c r="G7365" s="13"/>
      <c r="H7365" s="13"/>
      <c r="I7365" s="13">
        <v>733.70000000008997</v>
      </c>
      <c r="J7365" s="74">
        <f t="shared" si="353"/>
        <v>30.570833333337081</v>
      </c>
      <c r="K7365" s="26" t="e">
        <f t="shared" si="352"/>
        <v>#REF!</v>
      </c>
      <c r="L7365" s="75" t="e">
        <f t="shared" si="354"/>
        <v>#REF!</v>
      </c>
      <c r="O7365" s="13"/>
      <c r="P7365" s="74"/>
      <c r="Q7365" s="26"/>
      <c r="R7365" s="75"/>
    </row>
    <row r="7366" spans="7:18" x14ac:dyDescent="0.25">
      <c r="G7366" s="13"/>
      <c r="H7366" s="13"/>
      <c r="I7366" s="13">
        <v>733.80000000008999</v>
      </c>
      <c r="J7366" s="74">
        <f t="shared" si="353"/>
        <v>30.575000000003751</v>
      </c>
      <c r="K7366" s="26" t="e">
        <f t="shared" si="352"/>
        <v>#REF!</v>
      </c>
      <c r="L7366" s="75" t="e">
        <f t="shared" si="354"/>
        <v>#REF!</v>
      </c>
      <c r="O7366" s="13"/>
      <c r="P7366" s="74"/>
      <c r="Q7366" s="26"/>
      <c r="R7366" s="75"/>
    </row>
    <row r="7367" spans="7:18" x14ac:dyDescent="0.25">
      <c r="G7367" s="13"/>
      <c r="H7367" s="13"/>
      <c r="I7367" s="13">
        <v>733.90000000009002</v>
      </c>
      <c r="J7367" s="74">
        <f t="shared" si="353"/>
        <v>30.579166666670417</v>
      </c>
      <c r="K7367" s="26" t="e">
        <f t="shared" si="352"/>
        <v>#REF!</v>
      </c>
      <c r="L7367" s="75" t="e">
        <f t="shared" si="354"/>
        <v>#REF!</v>
      </c>
      <c r="O7367" s="13"/>
      <c r="P7367" s="74"/>
      <c r="Q7367" s="26"/>
      <c r="R7367" s="75"/>
    </row>
    <row r="7368" spans="7:18" x14ac:dyDescent="0.25">
      <c r="G7368" s="13"/>
      <c r="H7368" s="13"/>
      <c r="I7368" s="13">
        <v>734.00000000009095</v>
      </c>
      <c r="J7368" s="74">
        <f t="shared" si="353"/>
        <v>30.583333333337123</v>
      </c>
      <c r="K7368" s="26" t="e">
        <f t="shared" si="352"/>
        <v>#REF!</v>
      </c>
      <c r="L7368" s="75" t="e">
        <f t="shared" si="354"/>
        <v>#REF!</v>
      </c>
      <c r="O7368" s="13"/>
      <c r="P7368" s="74"/>
      <c r="Q7368" s="26"/>
      <c r="R7368" s="75"/>
    </row>
    <row r="7369" spans="7:18" x14ac:dyDescent="0.25">
      <c r="G7369" s="13"/>
      <c r="H7369" s="13"/>
      <c r="I7369" s="13">
        <v>734.10000000009097</v>
      </c>
      <c r="J7369" s="74">
        <f t="shared" si="353"/>
        <v>30.587500000003789</v>
      </c>
      <c r="K7369" s="26" t="e">
        <f t="shared" si="352"/>
        <v>#REF!</v>
      </c>
      <c r="L7369" s="75" t="e">
        <f t="shared" si="354"/>
        <v>#REF!</v>
      </c>
      <c r="O7369" s="13"/>
      <c r="P7369" s="74"/>
      <c r="Q7369" s="26"/>
      <c r="R7369" s="75"/>
    </row>
    <row r="7370" spans="7:18" x14ac:dyDescent="0.25">
      <c r="G7370" s="13"/>
      <c r="H7370" s="13"/>
      <c r="I7370" s="13">
        <v>734.20000000009099</v>
      </c>
      <c r="J7370" s="74">
        <f t="shared" si="353"/>
        <v>30.591666666670459</v>
      </c>
      <c r="K7370" s="26" t="e">
        <f t="shared" si="352"/>
        <v>#REF!</v>
      </c>
      <c r="L7370" s="75" t="e">
        <f t="shared" si="354"/>
        <v>#REF!</v>
      </c>
      <c r="O7370" s="13"/>
      <c r="P7370" s="74"/>
      <c r="Q7370" s="26"/>
      <c r="R7370" s="75"/>
    </row>
    <row r="7371" spans="7:18" x14ac:dyDescent="0.25">
      <c r="G7371" s="13"/>
      <c r="H7371" s="13"/>
      <c r="I7371" s="13">
        <v>734.30000000009102</v>
      </c>
      <c r="J7371" s="74">
        <f t="shared" si="353"/>
        <v>30.595833333337126</v>
      </c>
      <c r="K7371" s="26" t="e">
        <f t="shared" si="352"/>
        <v>#REF!</v>
      </c>
      <c r="L7371" s="75" t="e">
        <f t="shared" si="354"/>
        <v>#REF!</v>
      </c>
      <c r="O7371" s="13"/>
      <c r="P7371" s="74"/>
      <c r="Q7371" s="26"/>
      <c r="R7371" s="75"/>
    </row>
    <row r="7372" spans="7:18" x14ac:dyDescent="0.25">
      <c r="G7372" s="13"/>
      <c r="H7372" s="13"/>
      <c r="I7372" s="13">
        <v>734.40000000009104</v>
      </c>
      <c r="J7372" s="74">
        <f t="shared" si="353"/>
        <v>30.600000000003792</v>
      </c>
      <c r="K7372" s="26" t="e">
        <f t="shared" si="352"/>
        <v>#REF!</v>
      </c>
      <c r="L7372" s="75" t="e">
        <f t="shared" si="354"/>
        <v>#REF!</v>
      </c>
      <c r="O7372" s="13"/>
      <c r="P7372" s="74"/>
      <c r="Q7372" s="26"/>
      <c r="R7372" s="75"/>
    </row>
    <row r="7373" spans="7:18" x14ac:dyDescent="0.25">
      <c r="G7373" s="13"/>
      <c r="H7373" s="13"/>
      <c r="I7373" s="13">
        <v>734.50000000009095</v>
      </c>
      <c r="J7373" s="74">
        <f t="shared" si="353"/>
        <v>30.604166666670455</v>
      </c>
      <c r="K7373" s="26" t="e">
        <f t="shared" si="352"/>
        <v>#REF!</v>
      </c>
      <c r="L7373" s="75" t="e">
        <f t="shared" si="354"/>
        <v>#REF!</v>
      </c>
      <c r="O7373" s="13"/>
      <c r="P7373" s="74"/>
      <c r="Q7373" s="26"/>
      <c r="R7373" s="75"/>
    </row>
    <row r="7374" spans="7:18" x14ac:dyDescent="0.25">
      <c r="G7374" s="13"/>
      <c r="H7374" s="13"/>
      <c r="I7374" s="13">
        <v>734.60000000009097</v>
      </c>
      <c r="J7374" s="74">
        <f t="shared" si="353"/>
        <v>30.608333333337125</v>
      </c>
      <c r="K7374" s="26" t="e">
        <f t="shared" si="352"/>
        <v>#REF!</v>
      </c>
      <c r="L7374" s="75" t="e">
        <f t="shared" si="354"/>
        <v>#REF!</v>
      </c>
      <c r="O7374" s="13"/>
      <c r="P7374" s="74"/>
      <c r="Q7374" s="26"/>
      <c r="R7374" s="75"/>
    </row>
    <row r="7375" spans="7:18" x14ac:dyDescent="0.25">
      <c r="G7375" s="13"/>
      <c r="H7375" s="13"/>
      <c r="I7375" s="13">
        <v>734.70000000009099</v>
      </c>
      <c r="J7375" s="74">
        <f t="shared" si="353"/>
        <v>30.612500000003791</v>
      </c>
      <c r="K7375" s="26" t="e">
        <f t="shared" si="352"/>
        <v>#REF!</v>
      </c>
      <c r="L7375" s="75" t="e">
        <f t="shared" si="354"/>
        <v>#REF!</v>
      </c>
      <c r="O7375" s="13"/>
      <c r="P7375" s="74"/>
      <c r="Q7375" s="26"/>
      <c r="R7375" s="75"/>
    </row>
    <row r="7376" spans="7:18" x14ac:dyDescent="0.25">
      <c r="G7376" s="13"/>
      <c r="H7376" s="13"/>
      <c r="I7376" s="13">
        <v>734.80000000009102</v>
      </c>
      <c r="J7376" s="74">
        <f t="shared" si="353"/>
        <v>30.616666666670458</v>
      </c>
      <c r="K7376" s="26" t="e">
        <f t="shared" si="352"/>
        <v>#REF!</v>
      </c>
      <c r="L7376" s="75" t="e">
        <f t="shared" si="354"/>
        <v>#REF!</v>
      </c>
      <c r="O7376" s="13"/>
      <c r="P7376" s="74"/>
      <c r="Q7376" s="26"/>
      <c r="R7376" s="75"/>
    </row>
    <row r="7377" spans="7:18" x14ac:dyDescent="0.25">
      <c r="G7377" s="13"/>
      <c r="H7377" s="13"/>
      <c r="I7377" s="13">
        <v>734.90000000009104</v>
      </c>
      <c r="J7377" s="74">
        <f t="shared" si="353"/>
        <v>30.620833333337128</v>
      </c>
      <c r="K7377" s="26" t="e">
        <f t="shared" si="352"/>
        <v>#REF!</v>
      </c>
      <c r="L7377" s="75" t="e">
        <f t="shared" si="354"/>
        <v>#REF!</v>
      </c>
      <c r="O7377" s="13"/>
      <c r="P7377" s="74"/>
      <c r="Q7377" s="26"/>
      <c r="R7377" s="75"/>
    </row>
    <row r="7378" spans="7:18" x14ac:dyDescent="0.25">
      <c r="G7378" s="13"/>
      <c r="H7378" s="13"/>
      <c r="I7378" s="13">
        <v>735.00000000009095</v>
      </c>
      <c r="J7378" s="74">
        <f t="shared" si="353"/>
        <v>30.625000000003791</v>
      </c>
      <c r="K7378" s="26" t="e">
        <f t="shared" si="352"/>
        <v>#REF!</v>
      </c>
      <c r="L7378" s="75" t="e">
        <f t="shared" si="354"/>
        <v>#REF!</v>
      </c>
      <c r="O7378" s="13"/>
      <c r="P7378" s="74"/>
      <c r="Q7378" s="26"/>
      <c r="R7378" s="75"/>
    </row>
    <row r="7379" spans="7:18" x14ac:dyDescent="0.25">
      <c r="G7379" s="13"/>
      <c r="H7379" s="13"/>
      <c r="I7379" s="13">
        <v>735.10000000009097</v>
      </c>
      <c r="J7379" s="74">
        <f t="shared" si="353"/>
        <v>30.629166666670457</v>
      </c>
      <c r="K7379" s="26" t="e">
        <f t="shared" si="352"/>
        <v>#REF!</v>
      </c>
      <c r="L7379" s="75" t="e">
        <f t="shared" si="354"/>
        <v>#REF!</v>
      </c>
      <c r="O7379" s="13"/>
      <c r="P7379" s="74"/>
      <c r="Q7379" s="26"/>
      <c r="R7379" s="75"/>
    </row>
    <row r="7380" spans="7:18" x14ac:dyDescent="0.25">
      <c r="G7380" s="13"/>
      <c r="H7380" s="13"/>
      <c r="I7380" s="13">
        <v>735.20000000009099</v>
      </c>
      <c r="J7380" s="74">
        <f t="shared" si="353"/>
        <v>30.633333333337124</v>
      </c>
      <c r="K7380" s="26" t="e">
        <f t="shared" si="352"/>
        <v>#REF!</v>
      </c>
      <c r="L7380" s="75" t="e">
        <f t="shared" si="354"/>
        <v>#REF!</v>
      </c>
      <c r="O7380" s="13"/>
      <c r="P7380" s="74"/>
      <c r="Q7380" s="26"/>
      <c r="R7380" s="75"/>
    </row>
    <row r="7381" spans="7:18" x14ac:dyDescent="0.25">
      <c r="G7381" s="13"/>
      <c r="H7381" s="13"/>
      <c r="I7381" s="13">
        <v>735.30000000009102</v>
      </c>
      <c r="J7381" s="74">
        <f t="shared" si="353"/>
        <v>30.637500000003794</v>
      </c>
      <c r="K7381" s="26" t="e">
        <f t="shared" si="352"/>
        <v>#REF!</v>
      </c>
      <c r="L7381" s="75" t="e">
        <f t="shared" si="354"/>
        <v>#REF!</v>
      </c>
      <c r="O7381" s="13"/>
      <c r="P7381" s="74"/>
      <c r="Q7381" s="26"/>
      <c r="R7381" s="75"/>
    </row>
    <row r="7382" spans="7:18" x14ac:dyDescent="0.25">
      <c r="G7382" s="13"/>
      <c r="H7382" s="13"/>
      <c r="I7382" s="13">
        <v>735.40000000009104</v>
      </c>
      <c r="J7382" s="74">
        <f t="shared" si="353"/>
        <v>30.64166666667046</v>
      </c>
      <c r="K7382" s="26" t="e">
        <f t="shared" si="352"/>
        <v>#REF!</v>
      </c>
      <c r="L7382" s="75" t="e">
        <f t="shared" si="354"/>
        <v>#REF!</v>
      </c>
      <c r="O7382" s="13"/>
      <c r="P7382" s="74"/>
      <c r="Q7382" s="26"/>
      <c r="R7382" s="75"/>
    </row>
    <row r="7383" spans="7:18" x14ac:dyDescent="0.25">
      <c r="G7383" s="13"/>
      <c r="H7383" s="13"/>
      <c r="I7383" s="13">
        <v>735.50000000009095</v>
      </c>
      <c r="J7383" s="74">
        <f t="shared" si="353"/>
        <v>30.645833333337123</v>
      </c>
      <c r="K7383" s="26" t="e">
        <f t="shared" si="352"/>
        <v>#REF!</v>
      </c>
      <c r="L7383" s="75" t="e">
        <f t="shared" si="354"/>
        <v>#REF!</v>
      </c>
      <c r="O7383" s="13"/>
      <c r="P7383" s="74"/>
      <c r="Q7383" s="26"/>
      <c r="R7383" s="75"/>
    </row>
    <row r="7384" spans="7:18" x14ac:dyDescent="0.25">
      <c r="G7384" s="13"/>
      <c r="H7384" s="13"/>
      <c r="I7384" s="13">
        <v>735.60000000009097</v>
      </c>
      <c r="J7384" s="74">
        <f t="shared" si="353"/>
        <v>30.650000000003789</v>
      </c>
      <c r="K7384" s="26" t="e">
        <f t="shared" si="352"/>
        <v>#REF!</v>
      </c>
      <c r="L7384" s="75" t="e">
        <f t="shared" si="354"/>
        <v>#REF!</v>
      </c>
      <c r="O7384" s="13"/>
      <c r="P7384" s="74"/>
      <c r="Q7384" s="26"/>
      <c r="R7384" s="75"/>
    </row>
    <row r="7385" spans="7:18" x14ac:dyDescent="0.25">
      <c r="G7385" s="13"/>
      <c r="H7385" s="13"/>
      <c r="I7385" s="13">
        <v>735.70000000009099</v>
      </c>
      <c r="J7385" s="74">
        <f t="shared" si="353"/>
        <v>30.654166666670459</v>
      </c>
      <c r="K7385" s="26" t="e">
        <f t="shared" si="352"/>
        <v>#REF!</v>
      </c>
      <c r="L7385" s="75" t="e">
        <f t="shared" si="354"/>
        <v>#REF!</v>
      </c>
      <c r="O7385" s="13"/>
      <c r="P7385" s="74"/>
      <c r="Q7385" s="26"/>
      <c r="R7385" s="75"/>
    </row>
    <row r="7386" spans="7:18" x14ac:dyDescent="0.25">
      <c r="G7386" s="13"/>
      <c r="H7386" s="13"/>
      <c r="I7386" s="13">
        <v>735.80000000009102</v>
      </c>
      <c r="J7386" s="74">
        <f t="shared" si="353"/>
        <v>30.658333333337126</v>
      </c>
      <c r="K7386" s="26" t="e">
        <f t="shared" si="352"/>
        <v>#REF!</v>
      </c>
      <c r="L7386" s="75" t="e">
        <f t="shared" si="354"/>
        <v>#REF!</v>
      </c>
      <c r="O7386" s="13"/>
      <c r="P7386" s="74"/>
      <c r="Q7386" s="26"/>
      <c r="R7386" s="75"/>
    </row>
    <row r="7387" spans="7:18" x14ac:dyDescent="0.25">
      <c r="G7387" s="13"/>
      <c r="H7387" s="13"/>
      <c r="I7387" s="13">
        <v>735.90000000009104</v>
      </c>
      <c r="J7387" s="74">
        <f t="shared" si="353"/>
        <v>30.662500000003792</v>
      </c>
      <c r="K7387" s="26" t="e">
        <f t="shared" si="352"/>
        <v>#REF!</v>
      </c>
      <c r="L7387" s="75" t="e">
        <f t="shared" si="354"/>
        <v>#REF!</v>
      </c>
      <c r="O7387" s="13"/>
      <c r="P7387" s="74"/>
      <c r="Q7387" s="26"/>
      <c r="R7387" s="75"/>
    </row>
    <row r="7388" spans="7:18" x14ac:dyDescent="0.25">
      <c r="G7388" s="13"/>
      <c r="H7388" s="13"/>
      <c r="I7388" s="13">
        <v>736.00000000009095</v>
      </c>
      <c r="J7388" s="74">
        <f t="shared" si="353"/>
        <v>30.666666666670455</v>
      </c>
      <c r="K7388" s="26" t="e">
        <f t="shared" ref="K7388:K7451" si="355">100%-EXP(-I7388/24*$B$10)</f>
        <v>#REF!</v>
      </c>
      <c r="L7388" s="75" t="e">
        <f t="shared" si="354"/>
        <v>#REF!</v>
      </c>
      <c r="O7388" s="13"/>
      <c r="P7388" s="74"/>
      <c r="Q7388" s="26"/>
      <c r="R7388" s="75"/>
    </row>
    <row r="7389" spans="7:18" x14ac:dyDescent="0.25">
      <c r="G7389" s="13"/>
      <c r="H7389" s="13"/>
      <c r="I7389" s="13">
        <v>736.10000000009097</v>
      </c>
      <c r="J7389" s="74">
        <f t="shared" si="353"/>
        <v>30.670833333337125</v>
      </c>
      <c r="K7389" s="26" t="e">
        <f t="shared" si="355"/>
        <v>#REF!</v>
      </c>
      <c r="L7389" s="75" t="e">
        <f t="shared" si="354"/>
        <v>#REF!</v>
      </c>
      <c r="O7389" s="13"/>
      <c r="P7389" s="74"/>
      <c r="Q7389" s="26"/>
      <c r="R7389" s="75"/>
    </row>
    <row r="7390" spans="7:18" x14ac:dyDescent="0.25">
      <c r="G7390" s="13"/>
      <c r="H7390" s="13"/>
      <c r="I7390" s="13">
        <v>736.20000000009099</v>
      </c>
      <c r="J7390" s="74">
        <f t="shared" si="353"/>
        <v>30.675000000003791</v>
      </c>
      <c r="K7390" s="26" t="e">
        <f t="shared" si="355"/>
        <v>#REF!</v>
      </c>
      <c r="L7390" s="75" t="e">
        <f t="shared" si="354"/>
        <v>#REF!</v>
      </c>
      <c r="O7390" s="13"/>
      <c r="P7390" s="74"/>
      <c r="Q7390" s="26"/>
      <c r="R7390" s="75"/>
    </row>
    <row r="7391" spans="7:18" x14ac:dyDescent="0.25">
      <c r="G7391" s="13"/>
      <c r="H7391" s="13"/>
      <c r="I7391" s="13">
        <v>736.30000000009102</v>
      </c>
      <c r="J7391" s="74">
        <f t="shared" si="353"/>
        <v>30.679166666670458</v>
      </c>
      <c r="K7391" s="26" t="e">
        <f t="shared" si="355"/>
        <v>#REF!</v>
      </c>
      <c r="L7391" s="75" t="e">
        <f t="shared" si="354"/>
        <v>#REF!</v>
      </c>
      <c r="O7391" s="13"/>
      <c r="P7391" s="74"/>
      <c r="Q7391" s="26"/>
      <c r="R7391" s="75"/>
    </row>
    <row r="7392" spans="7:18" x14ac:dyDescent="0.25">
      <c r="G7392" s="13"/>
      <c r="H7392" s="13"/>
      <c r="I7392" s="13">
        <v>736.40000000009104</v>
      </c>
      <c r="J7392" s="74">
        <f t="shared" si="353"/>
        <v>30.683333333337128</v>
      </c>
      <c r="K7392" s="26" t="e">
        <f t="shared" si="355"/>
        <v>#REF!</v>
      </c>
      <c r="L7392" s="75" t="e">
        <f t="shared" si="354"/>
        <v>#REF!</v>
      </c>
      <c r="O7392" s="13"/>
      <c r="P7392" s="74"/>
      <c r="Q7392" s="26"/>
      <c r="R7392" s="75"/>
    </row>
    <row r="7393" spans="7:18" x14ac:dyDescent="0.25">
      <c r="G7393" s="13"/>
      <c r="H7393" s="13"/>
      <c r="I7393" s="13">
        <v>736.50000000009095</v>
      </c>
      <c r="J7393" s="74">
        <f t="shared" si="353"/>
        <v>30.687500000003791</v>
      </c>
      <c r="K7393" s="26" t="e">
        <f t="shared" si="355"/>
        <v>#REF!</v>
      </c>
      <c r="L7393" s="75" t="e">
        <f t="shared" si="354"/>
        <v>#REF!</v>
      </c>
      <c r="O7393" s="13"/>
      <c r="P7393" s="74"/>
      <c r="Q7393" s="26"/>
      <c r="R7393" s="75"/>
    </row>
    <row r="7394" spans="7:18" x14ac:dyDescent="0.25">
      <c r="G7394" s="13"/>
      <c r="H7394" s="13"/>
      <c r="I7394" s="13">
        <v>736.60000000009097</v>
      </c>
      <c r="J7394" s="74">
        <f t="shared" si="353"/>
        <v>30.691666666670457</v>
      </c>
      <c r="K7394" s="26" t="e">
        <f t="shared" si="355"/>
        <v>#REF!</v>
      </c>
      <c r="L7394" s="75" t="e">
        <f t="shared" si="354"/>
        <v>#REF!</v>
      </c>
      <c r="O7394" s="13"/>
      <c r="P7394" s="74"/>
      <c r="Q7394" s="26"/>
      <c r="R7394" s="75"/>
    </row>
    <row r="7395" spans="7:18" x14ac:dyDescent="0.25">
      <c r="G7395" s="13"/>
      <c r="H7395" s="13"/>
      <c r="I7395" s="13">
        <v>736.70000000009099</v>
      </c>
      <c r="J7395" s="74">
        <f t="shared" si="353"/>
        <v>30.695833333337124</v>
      </c>
      <c r="K7395" s="26" t="e">
        <f t="shared" si="355"/>
        <v>#REF!</v>
      </c>
      <c r="L7395" s="75" t="e">
        <f t="shared" si="354"/>
        <v>#REF!</v>
      </c>
      <c r="O7395" s="13"/>
      <c r="P7395" s="74"/>
      <c r="Q7395" s="26"/>
      <c r="R7395" s="75"/>
    </row>
    <row r="7396" spans="7:18" x14ac:dyDescent="0.25">
      <c r="G7396" s="13"/>
      <c r="H7396" s="13"/>
      <c r="I7396" s="13">
        <v>736.80000000009102</v>
      </c>
      <c r="J7396" s="74">
        <f t="shared" si="353"/>
        <v>30.700000000003794</v>
      </c>
      <c r="K7396" s="26" t="e">
        <f t="shared" si="355"/>
        <v>#REF!</v>
      </c>
      <c r="L7396" s="75" t="e">
        <f t="shared" si="354"/>
        <v>#REF!</v>
      </c>
      <c r="O7396" s="13"/>
      <c r="P7396" s="74"/>
      <c r="Q7396" s="26"/>
      <c r="R7396" s="75"/>
    </row>
    <row r="7397" spans="7:18" x14ac:dyDescent="0.25">
      <c r="G7397" s="13"/>
      <c r="H7397" s="13"/>
      <c r="I7397" s="13">
        <v>736.90000000009104</v>
      </c>
      <c r="J7397" s="74">
        <f t="shared" si="353"/>
        <v>30.70416666667046</v>
      </c>
      <c r="K7397" s="26" t="e">
        <f t="shared" si="355"/>
        <v>#REF!</v>
      </c>
      <c r="L7397" s="75" t="e">
        <f t="shared" si="354"/>
        <v>#REF!</v>
      </c>
      <c r="O7397" s="13"/>
      <c r="P7397" s="74"/>
      <c r="Q7397" s="26"/>
      <c r="R7397" s="75"/>
    </row>
    <row r="7398" spans="7:18" x14ac:dyDescent="0.25">
      <c r="G7398" s="13"/>
      <c r="H7398" s="13"/>
      <c r="I7398" s="13">
        <v>737.00000000009095</v>
      </c>
      <c r="J7398" s="74">
        <f t="shared" si="353"/>
        <v>30.708333333337123</v>
      </c>
      <c r="K7398" s="26" t="e">
        <f t="shared" si="355"/>
        <v>#REF!</v>
      </c>
      <c r="L7398" s="75" t="e">
        <f t="shared" si="354"/>
        <v>#REF!</v>
      </c>
      <c r="O7398" s="13"/>
      <c r="P7398" s="74"/>
      <c r="Q7398" s="26"/>
      <c r="R7398" s="75"/>
    </row>
    <row r="7399" spans="7:18" x14ac:dyDescent="0.25">
      <c r="G7399" s="13"/>
      <c r="H7399" s="13"/>
      <c r="I7399" s="13">
        <v>737.10000000009097</v>
      </c>
      <c r="J7399" s="74">
        <f t="shared" si="353"/>
        <v>30.712500000003789</v>
      </c>
      <c r="K7399" s="26" t="e">
        <f t="shared" si="355"/>
        <v>#REF!</v>
      </c>
      <c r="L7399" s="75" t="e">
        <f t="shared" si="354"/>
        <v>#REF!</v>
      </c>
      <c r="O7399" s="13"/>
      <c r="P7399" s="74"/>
      <c r="Q7399" s="26"/>
      <c r="R7399" s="75"/>
    </row>
    <row r="7400" spans="7:18" x14ac:dyDescent="0.25">
      <c r="G7400" s="13"/>
      <c r="H7400" s="13"/>
      <c r="I7400" s="13">
        <v>737.20000000009099</v>
      </c>
      <c r="J7400" s="74">
        <f t="shared" si="353"/>
        <v>30.716666666670459</v>
      </c>
      <c r="K7400" s="26" t="e">
        <f t="shared" si="355"/>
        <v>#REF!</v>
      </c>
      <c r="L7400" s="75" t="e">
        <f t="shared" si="354"/>
        <v>#REF!</v>
      </c>
      <c r="O7400" s="13"/>
      <c r="P7400" s="74"/>
      <c r="Q7400" s="26"/>
      <c r="R7400" s="75"/>
    </row>
    <row r="7401" spans="7:18" x14ac:dyDescent="0.25">
      <c r="G7401" s="13"/>
      <c r="H7401" s="13"/>
      <c r="I7401" s="13">
        <v>737.30000000009102</v>
      </c>
      <c r="J7401" s="74">
        <f t="shared" si="353"/>
        <v>30.720833333337126</v>
      </c>
      <c r="K7401" s="26" t="e">
        <f t="shared" si="355"/>
        <v>#REF!</v>
      </c>
      <c r="L7401" s="75" t="e">
        <f t="shared" si="354"/>
        <v>#REF!</v>
      </c>
      <c r="O7401" s="13"/>
      <c r="P7401" s="74"/>
      <c r="Q7401" s="26"/>
      <c r="R7401" s="75"/>
    </row>
    <row r="7402" spans="7:18" x14ac:dyDescent="0.25">
      <c r="G7402" s="13"/>
      <c r="H7402" s="13"/>
      <c r="I7402" s="13">
        <v>737.40000000009104</v>
      </c>
      <c r="J7402" s="74">
        <f t="shared" si="353"/>
        <v>30.725000000003792</v>
      </c>
      <c r="K7402" s="26" t="e">
        <f t="shared" si="355"/>
        <v>#REF!</v>
      </c>
      <c r="L7402" s="75" t="e">
        <f t="shared" si="354"/>
        <v>#REF!</v>
      </c>
      <c r="O7402" s="13"/>
      <c r="P7402" s="74"/>
      <c r="Q7402" s="26"/>
      <c r="R7402" s="75"/>
    </row>
    <row r="7403" spans="7:18" x14ac:dyDescent="0.25">
      <c r="G7403" s="13"/>
      <c r="H7403" s="13"/>
      <c r="I7403" s="13">
        <v>737.50000000009095</v>
      </c>
      <c r="J7403" s="74">
        <f t="shared" si="353"/>
        <v>30.729166666670455</v>
      </c>
      <c r="K7403" s="26" t="e">
        <f t="shared" si="355"/>
        <v>#REF!</v>
      </c>
      <c r="L7403" s="75" t="e">
        <f t="shared" si="354"/>
        <v>#REF!</v>
      </c>
      <c r="O7403" s="13"/>
      <c r="P7403" s="74"/>
      <c r="Q7403" s="26"/>
      <c r="R7403" s="75"/>
    </row>
    <row r="7404" spans="7:18" x14ac:dyDescent="0.25">
      <c r="G7404" s="13"/>
      <c r="H7404" s="13"/>
      <c r="I7404" s="13">
        <v>737.60000000009097</v>
      </c>
      <c r="J7404" s="74">
        <f t="shared" si="353"/>
        <v>30.733333333337125</v>
      </c>
      <c r="K7404" s="26" t="e">
        <f t="shared" si="355"/>
        <v>#REF!</v>
      </c>
      <c r="L7404" s="75" t="e">
        <f t="shared" si="354"/>
        <v>#REF!</v>
      </c>
      <c r="O7404" s="13"/>
      <c r="P7404" s="74"/>
      <c r="Q7404" s="26"/>
      <c r="R7404" s="75"/>
    </row>
    <row r="7405" spans="7:18" x14ac:dyDescent="0.25">
      <c r="G7405" s="13"/>
      <c r="H7405" s="13"/>
      <c r="I7405" s="13">
        <v>737.70000000009099</v>
      </c>
      <c r="J7405" s="74">
        <f t="shared" si="353"/>
        <v>30.737500000003791</v>
      </c>
      <c r="K7405" s="26" t="e">
        <f t="shared" si="355"/>
        <v>#REF!</v>
      </c>
      <c r="L7405" s="75" t="e">
        <f t="shared" si="354"/>
        <v>#REF!</v>
      </c>
      <c r="O7405" s="13"/>
      <c r="P7405" s="74"/>
      <c r="Q7405" s="26"/>
      <c r="R7405" s="75"/>
    </row>
    <row r="7406" spans="7:18" x14ac:dyDescent="0.25">
      <c r="G7406" s="13"/>
      <c r="H7406" s="13"/>
      <c r="I7406" s="13">
        <v>737.80000000009102</v>
      </c>
      <c r="J7406" s="74">
        <f t="shared" si="353"/>
        <v>30.741666666670458</v>
      </c>
      <c r="K7406" s="26" t="e">
        <f t="shared" si="355"/>
        <v>#REF!</v>
      </c>
      <c r="L7406" s="75" t="e">
        <f t="shared" si="354"/>
        <v>#REF!</v>
      </c>
      <c r="O7406" s="13"/>
      <c r="P7406" s="74"/>
      <c r="Q7406" s="26"/>
      <c r="R7406" s="75"/>
    </row>
    <row r="7407" spans="7:18" x14ac:dyDescent="0.25">
      <c r="G7407" s="13"/>
      <c r="H7407" s="13"/>
      <c r="I7407" s="13">
        <v>737.90000000009104</v>
      </c>
      <c r="J7407" s="74">
        <f t="shared" si="353"/>
        <v>30.745833333337128</v>
      </c>
      <c r="K7407" s="26" t="e">
        <f t="shared" si="355"/>
        <v>#REF!</v>
      </c>
      <c r="L7407" s="75" t="e">
        <f t="shared" si="354"/>
        <v>#REF!</v>
      </c>
      <c r="O7407" s="13"/>
      <c r="P7407" s="74"/>
      <c r="Q7407" s="26"/>
      <c r="R7407" s="75"/>
    </row>
    <row r="7408" spans="7:18" x14ac:dyDescent="0.25">
      <c r="G7408" s="13"/>
      <c r="H7408" s="13"/>
      <c r="I7408" s="13">
        <v>738.00000000009095</v>
      </c>
      <c r="J7408" s="74">
        <f t="shared" si="353"/>
        <v>30.750000000003791</v>
      </c>
      <c r="K7408" s="26" t="e">
        <f t="shared" si="355"/>
        <v>#REF!</v>
      </c>
      <c r="L7408" s="75" t="e">
        <f t="shared" si="354"/>
        <v>#REF!</v>
      </c>
      <c r="O7408" s="13"/>
      <c r="P7408" s="74"/>
      <c r="Q7408" s="26"/>
      <c r="R7408" s="75"/>
    </row>
    <row r="7409" spans="7:18" x14ac:dyDescent="0.25">
      <c r="G7409" s="13"/>
      <c r="H7409" s="13"/>
      <c r="I7409" s="13">
        <v>738.10000000009097</v>
      </c>
      <c r="J7409" s="74">
        <f t="shared" si="353"/>
        <v>30.754166666670457</v>
      </c>
      <c r="K7409" s="26" t="e">
        <f t="shared" si="355"/>
        <v>#REF!</v>
      </c>
      <c r="L7409" s="75" t="e">
        <f t="shared" si="354"/>
        <v>#REF!</v>
      </c>
      <c r="O7409" s="13"/>
      <c r="P7409" s="74"/>
      <c r="Q7409" s="26"/>
      <c r="R7409" s="75"/>
    </row>
    <row r="7410" spans="7:18" x14ac:dyDescent="0.25">
      <c r="G7410" s="13"/>
      <c r="H7410" s="13"/>
      <c r="I7410" s="13">
        <v>738.20000000009099</v>
      </c>
      <c r="J7410" s="74">
        <f t="shared" si="353"/>
        <v>30.758333333337124</v>
      </c>
      <c r="K7410" s="26" t="e">
        <f t="shared" si="355"/>
        <v>#REF!</v>
      </c>
      <c r="L7410" s="75" t="e">
        <f t="shared" si="354"/>
        <v>#REF!</v>
      </c>
      <c r="O7410" s="13"/>
      <c r="P7410" s="74"/>
      <c r="Q7410" s="26"/>
      <c r="R7410" s="75"/>
    </row>
    <row r="7411" spans="7:18" x14ac:dyDescent="0.25">
      <c r="G7411" s="13"/>
      <c r="H7411" s="13"/>
      <c r="I7411" s="13">
        <v>738.30000000009102</v>
      </c>
      <c r="J7411" s="74">
        <f t="shared" si="353"/>
        <v>30.762500000003794</v>
      </c>
      <c r="K7411" s="26" t="e">
        <f t="shared" si="355"/>
        <v>#REF!</v>
      </c>
      <c r="L7411" s="75" t="e">
        <f t="shared" si="354"/>
        <v>#REF!</v>
      </c>
      <c r="O7411" s="13"/>
      <c r="P7411" s="74"/>
      <c r="Q7411" s="26"/>
      <c r="R7411" s="75"/>
    </row>
    <row r="7412" spans="7:18" x14ac:dyDescent="0.25">
      <c r="G7412" s="13"/>
      <c r="H7412" s="13"/>
      <c r="I7412" s="13">
        <v>738.40000000009195</v>
      </c>
      <c r="J7412" s="74">
        <f t="shared" si="353"/>
        <v>30.766666666670499</v>
      </c>
      <c r="K7412" s="26" t="e">
        <f t="shared" si="355"/>
        <v>#REF!</v>
      </c>
      <c r="L7412" s="75" t="e">
        <f t="shared" si="354"/>
        <v>#REF!</v>
      </c>
      <c r="O7412" s="13"/>
      <c r="P7412" s="74"/>
      <c r="Q7412" s="26"/>
      <c r="R7412" s="75"/>
    </row>
    <row r="7413" spans="7:18" x14ac:dyDescent="0.25">
      <c r="G7413" s="13"/>
      <c r="H7413" s="13"/>
      <c r="I7413" s="13">
        <v>738.50000000009197</v>
      </c>
      <c r="J7413" s="74">
        <f t="shared" si="353"/>
        <v>30.770833333337166</v>
      </c>
      <c r="K7413" s="26" t="e">
        <f t="shared" si="355"/>
        <v>#REF!</v>
      </c>
      <c r="L7413" s="75" t="e">
        <f t="shared" si="354"/>
        <v>#REF!</v>
      </c>
      <c r="O7413" s="13"/>
      <c r="P7413" s="74"/>
      <c r="Q7413" s="26"/>
      <c r="R7413" s="75"/>
    </row>
    <row r="7414" spans="7:18" x14ac:dyDescent="0.25">
      <c r="G7414" s="13"/>
      <c r="H7414" s="13"/>
      <c r="I7414" s="13">
        <v>738.600000000092</v>
      </c>
      <c r="J7414" s="74">
        <f t="shared" si="353"/>
        <v>30.775000000003832</v>
      </c>
      <c r="K7414" s="26" t="e">
        <f t="shared" si="355"/>
        <v>#REF!</v>
      </c>
      <c r="L7414" s="75" t="e">
        <f t="shared" si="354"/>
        <v>#REF!</v>
      </c>
      <c r="O7414" s="13"/>
      <c r="P7414" s="74"/>
      <c r="Q7414" s="26"/>
      <c r="R7414" s="75"/>
    </row>
    <row r="7415" spans="7:18" x14ac:dyDescent="0.25">
      <c r="G7415" s="13"/>
      <c r="H7415" s="13"/>
      <c r="I7415" s="13">
        <v>738.70000000009202</v>
      </c>
      <c r="J7415" s="74">
        <f t="shared" si="353"/>
        <v>30.779166666670502</v>
      </c>
      <c r="K7415" s="26" t="e">
        <f t="shared" si="355"/>
        <v>#REF!</v>
      </c>
      <c r="L7415" s="75" t="e">
        <f t="shared" si="354"/>
        <v>#REF!</v>
      </c>
      <c r="O7415" s="13"/>
      <c r="P7415" s="74"/>
      <c r="Q7415" s="26"/>
      <c r="R7415" s="75"/>
    </row>
    <row r="7416" spans="7:18" x14ac:dyDescent="0.25">
      <c r="G7416" s="13"/>
      <c r="H7416" s="13"/>
      <c r="I7416" s="13">
        <v>738.80000000009204</v>
      </c>
      <c r="J7416" s="74">
        <f t="shared" si="353"/>
        <v>30.783333333337168</v>
      </c>
      <c r="K7416" s="26" t="e">
        <f t="shared" si="355"/>
        <v>#REF!</v>
      </c>
      <c r="L7416" s="75" t="e">
        <f t="shared" si="354"/>
        <v>#REF!</v>
      </c>
      <c r="O7416" s="13"/>
      <c r="P7416" s="74"/>
      <c r="Q7416" s="26"/>
      <c r="R7416" s="75"/>
    </row>
    <row r="7417" spans="7:18" x14ac:dyDescent="0.25">
      <c r="G7417" s="13"/>
      <c r="H7417" s="13"/>
      <c r="I7417" s="13">
        <v>738.90000000009195</v>
      </c>
      <c r="J7417" s="74">
        <f t="shared" si="353"/>
        <v>30.787500000003831</v>
      </c>
      <c r="K7417" s="26" t="e">
        <f t="shared" si="355"/>
        <v>#REF!</v>
      </c>
      <c r="L7417" s="75" t="e">
        <f t="shared" si="354"/>
        <v>#REF!</v>
      </c>
      <c r="O7417" s="13"/>
      <c r="P7417" s="74"/>
      <c r="Q7417" s="26"/>
      <c r="R7417" s="75"/>
    </row>
    <row r="7418" spans="7:18" x14ac:dyDescent="0.25">
      <c r="G7418" s="13"/>
      <c r="H7418" s="13"/>
      <c r="I7418" s="13">
        <v>739.00000000009197</v>
      </c>
      <c r="J7418" s="74">
        <f t="shared" si="353"/>
        <v>30.791666666670498</v>
      </c>
      <c r="K7418" s="26" t="e">
        <f t="shared" si="355"/>
        <v>#REF!</v>
      </c>
      <c r="L7418" s="75" t="e">
        <f t="shared" si="354"/>
        <v>#REF!</v>
      </c>
      <c r="O7418" s="13"/>
      <c r="P7418" s="74"/>
      <c r="Q7418" s="26"/>
      <c r="R7418" s="75"/>
    </row>
    <row r="7419" spans="7:18" x14ac:dyDescent="0.25">
      <c r="G7419" s="13"/>
      <c r="H7419" s="13"/>
      <c r="I7419" s="13">
        <v>739.100000000092</v>
      </c>
      <c r="J7419" s="74">
        <f t="shared" si="353"/>
        <v>30.795833333337168</v>
      </c>
      <c r="K7419" s="26" t="e">
        <f t="shared" si="355"/>
        <v>#REF!</v>
      </c>
      <c r="L7419" s="75" t="e">
        <f t="shared" si="354"/>
        <v>#REF!</v>
      </c>
      <c r="O7419" s="13"/>
      <c r="P7419" s="74"/>
      <c r="Q7419" s="26"/>
      <c r="R7419" s="75"/>
    </row>
    <row r="7420" spans="7:18" x14ac:dyDescent="0.25">
      <c r="G7420" s="13"/>
      <c r="H7420" s="13"/>
      <c r="I7420" s="13">
        <v>739.20000000009202</v>
      </c>
      <c r="J7420" s="74">
        <f t="shared" si="353"/>
        <v>30.800000000003834</v>
      </c>
      <c r="K7420" s="26" t="e">
        <f t="shared" si="355"/>
        <v>#REF!</v>
      </c>
      <c r="L7420" s="75" t="e">
        <f t="shared" si="354"/>
        <v>#REF!</v>
      </c>
      <c r="O7420" s="13"/>
      <c r="P7420" s="74"/>
      <c r="Q7420" s="26"/>
      <c r="R7420" s="75"/>
    </row>
    <row r="7421" spans="7:18" x14ac:dyDescent="0.25">
      <c r="G7421" s="13"/>
      <c r="H7421" s="13"/>
      <c r="I7421" s="13">
        <v>739.30000000009204</v>
      </c>
      <c r="J7421" s="74">
        <f t="shared" si="353"/>
        <v>30.804166666670501</v>
      </c>
      <c r="K7421" s="26" t="e">
        <f t="shared" si="355"/>
        <v>#REF!</v>
      </c>
      <c r="L7421" s="75" t="e">
        <f t="shared" si="354"/>
        <v>#REF!</v>
      </c>
      <c r="O7421" s="13"/>
      <c r="P7421" s="74"/>
      <c r="Q7421" s="26"/>
      <c r="R7421" s="75"/>
    </row>
    <row r="7422" spans="7:18" x14ac:dyDescent="0.25">
      <c r="G7422" s="13"/>
      <c r="H7422" s="13"/>
      <c r="I7422" s="13">
        <v>739.40000000009195</v>
      </c>
      <c r="J7422" s="74">
        <f t="shared" si="353"/>
        <v>30.808333333337163</v>
      </c>
      <c r="K7422" s="26" t="e">
        <f t="shared" si="355"/>
        <v>#REF!</v>
      </c>
      <c r="L7422" s="75" t="e">
        <f t="shared" si="354"/>
        <v>#REF!</v>
      </c>
      <c r="O7422" s="13"/>
      <c r="P7422" s="74"/>
      <c r="Q7422" s="26"/>
      <c r="R7422" s="75"/>
    </row>
    <row r="7423" spans="7:18" x14ac:dyDescent="0.25">
      <c r="G7423" s="13"/>
      <c r="H7423" s="13"/>
      <c r="I7423" s="13">
        <v>739.50000000009197</v>
      </c>
      <c r="J7423" s="74">
        <f t="shared" si="353"/>
        <v>30.812500000003833</v>
      </c>
      <c r="K7423" s="26" t="e">
        <f t="shared" si="355"/>
        <v>#REF!</v>
      </c>
      <c r="L7423" s="75" t="e">
        <f t="shared" si="354"/>
        <v>#REF!</v>
      </c>
      <c r="O7423" s="13"/>
      <c r="P7423" s="74"/>
      <c r="Q7423" s="26"/>
      <c r="R7423" s="75"/>
    </row>
    <row r="7424" spans="7:18" x14ac:dyDescent="0.25">
      <c r="G7424" s="13"/>
      <c r="H7424" s="13"/>
      <c r="I7424" s="13">
        <v>739.600000000092</v>
      </c>
      <c r="J7424" s="74">
        <f t="shared" si="353"/>
        <v>30.8166666666705</v>
      </c>
      <c r="K7424" s="26" t="e">
        <f t="shared" si="355"/>
        <v>#REF!</v>
      </c>
      <c r="L7424" s="75" t="e">
        <f t="shared" si="354"/>
        <v>#REF!</v>
      </c>
      <c r="O7424" s="13"/>
      <c r="P7424" s="74"/>
      <c r="Q7424" s="26"/>
      <c r="R7424" s="75"/>
    </row>
    <row r="7425" spans="7:18" x14ac:dyDescent="0.25">
      <c r="G7425" s="13"/>
      <c r="H7425" s="13"/>
      <c r="I7425" s="13">
        <v>739.70000000009202</v>
      </c>
      <c r="J7425" s="74">
        <f t="shared" si="353"/>
        <v>30.820833333337166</v>
      </c>
      <c r="K7425" s="26" t="e">
        <f t="shared" si="355"/>
        <v>#REF!</v>
      </c>
      <c r="L7425" s="75" t="e">
        <f t="shared" si="354"/>
        <v>#REF!</v>
      </c>
      <c r="O7425" s="13"/>
      <c r="P7425" s="74"/>
      <c r="Q7425" s="26"/>
      <c r="R7425" s="75"/>
    </row>
    <row r="7426" spans="7:18" x14ac:dyDescent="0.25">
      <c r="G7426" s="13"/>
      <c r="H7426" s="13"/>
      <c r="I7426" s="13">
        <v>739.80000000009204</v>
      </c>
      <c r="J7426" s="74">
        <f t="shared" si="353"/>
        <v>30.825000000003836</v>
      </c>
      <c r="K7426" s="26" t="e">
        <f t="shared" si="355"/>
        <v>#REF!</v>
      </c>
      <c r="L7426" s="75" t="e">
        <f t="shared" si="354"/>
        <v>#REF!</v>
      </c>
      <c r="O7426" s="13"/>
      <c r="P7426" s="74"/>
      <c r="Q7426" s="26"/>
      <c r="R7426" s="75"/>
    </row>
    <row r="7427" spans="7:18" x14ac:dyDescent="0.25">
      <c r="G7427" s="13"/>
      <c r="H7427" s="13"/>
      <c r="I7427" s="13">
        <v>739.90000000009195</v>
      </c>
      <c r="J7427" s="74">
        <f t="shared" ref="J7427:J7490" si="356">I7427/24</f>
        <v>30.829166666670499</v>
      </c>
      <c r="K7427" s="26" t="e">
        <f t="shared" si="355"/>
        <v>#REF!</v>
      </c>
      <c r="L7427" s="75" t="e">
        <f t="shared" ref="L7427:L7490" si="357">K7427-K7426</f>
        <v>#REF!</v>
      </c>
      <c r="O7427" s="13"/>
      <c r="P7427" s="74"/>
      <c r="Q7427" s="26"/>
      <c r="R7427" s="75"/>
    </row>
    <row r="7428" spans="7:18" x14ac:dyDescent="0.25">
      <c r="G7428" s="13"/>
      <c r="H7428" s="13"/>
      <c r="I7428" s="13">
        <v>740.00000000009197</v>
      </c>
      <c r="J7428" s="74">
        <f t="shared" si="356"/>
        <v>30.833333333337166</v>
      </c>
      <c r="K7428" s="26" t="e">
        <f t="shared" si="355"/>
        <v>#REF!</v>
      </c>
      <c r="L7428" s="75" t="e">
        <f t="shared" si="357"/>
        <v>#REF!</v>
      </c>
      <c r="O7428" s="13"/>
      <c r="P7428" s="74"/>
      <c r="Q7428" s="26"/>
      <c r="R7428" s="75"/>
    </row>
    <row r="7429" spans="7:18" x14ac:dyDescent="0.25">
      <c r="G7429" s="13"/>
      <c r="H7429" s="13"/>
      <c r="I7429" s="13">
        <v>740.100000000092</v>
      </c>
      <c r="J7429" s="74">
        <f t="shared" si="356"/>
        <v>30.837500000003832</v>
      </c>
      <c r="K7429" s="26" t="e">
        <f t="shared" si="355"/>
        <v>#REF!</v>
      </c>
      <c r="L7429" s="75" t="e">
        <f t="shared" si="357"/>
        <v>#REF!</v>
      </c>
      <c r="O7429" s="13"/>
      <c r="P7429" s="74"/>
      <c r="Q7429" s="26"/>
      <c r="R7429" s="75"/>
    </row>
    <row r="7430" spans="7:18" x14ac:dyDescent="0.25">
      <c r="G7430" s="13"/>
      <c r="H7430" s="13"/>
      <c r="I7430" s="13">
        <v>740.20000000009202</v>
      </c>
      <c r="J7430" s="74">
        <f t="shared" si="356"/>
        <v>30.841666666670502</v>
      </c>
      <c r="K7430" s="26" t="e">
        <f t="shared" si="355"/>
        <v>#REF!</v>
      </c>
      <c r="L7430" s="75" t="e">
        <f t="shared" si="357"/>
        <v>#REF!</v>
      </c>
      <c r="O7430" s="13"/>
      <c r="P7430" s="74"/>
      <c r="Q7430" s="26"/>
      <c r="R7430" s="75"/>
    </row>
    <row r="7431" spans="7:18" x14ac:dyDescent="0.25">
      <c r="G7431" s="13"/>
      <c r="H7431" s="13"/>
      <c r="I7431" s="13">
        <v>740.30000000009204</v>
      </c>
      <c r="J7431" s="74">
        <f t="shared" si="356"/>
        <v>30.845833333337168</v>
      </c>
      <c r="K7431" s="26" t="e">
        <f t="shared" si="355"/>
        <v>#REF!</v>
      </c>
      <c r="L7431" s="75" t="e">
        <f t="shared" si="357"/>
        <v>#REF!</v>
      </c>
      <c r="O7431" s="13"/>
      <c r="P7431" s="74"/>
      <c r="Q7431" s="26"/>
      <c r="R7431" s="75"/>
    </row>
    <row r="7432" spans="7:18" x14ac:dyDescent="0.25">
      <c r="G7432" s="13"/>
      <c r="H7432" s="13"/>
      <c r="I7432" s="13">
        <v>740.40000000009195</v>
      </c>
      <c r="J7432" s="74">
        <f t="shared" si="356"/>
        <v>30.850000000003831</v>
      </c>
      <c r="K7432" s="26" t="e">
        <f t="shared" si="355"/>
        <v>#REF!</v>
      </c>
      <c r="L7432" s="75" t="e">
        <f t="shared" si="357"/>
        <v>#REF!</v>
      </c>
      <c r="O7432" s="13"/>
      <c r="P7432" s="74"/>
      <c r="Q7432" s="26"/>
      <c r="R7432" s="75"/>
    </row>
    <row r="7433" spans="7:18" x14ac:dyDescent="0.25">
      <c r="G7433" s="13"/>
      <c r="H7433" s="13"/>
      <c r="I7433" s="13">
        <v>740.50000000009197</v>
      </c>
      <c r="J7433" s="74">
        <f t="shared" si="356"/>
        <v>30.854166666670498</v>
      </c>
      <c r="K7433" s="26" t="e">
        <f t="shared" si="355"/>
        <v>#REF!</v>
      </c>
      <c r="L7433" s="75" t="e">
        <f t="shared" si="357"/>
        <v>#REF!</v>
      </c>
      <c r="O7433" s="13"/>
      <c r="P7433" s="74"/>
      <c r="Q7433" s="26"/>
      <c r="R7433" s="75"/>
    </row>
    <row r="7434" spans="7:18" x14ac:dyDescent="0.25">
      <c r="G7434" s="13"/>
      <c r="H7434" s="13"/>
      <c r="I7434" s="13">
        <v>740.600000000092</v>
      </c>
      <c r="J7434" s="74">
        <f t="shared" si="356"/>
        <v>30.858333333337168</v>
      </c>
      <c r="K7434" s="26" t="e">
        <f t="shared" si="355"/>
        <v>#REF!</v>
      </c>
      <c r="L7434" s="75" t="e">
        <f t="shared" si="357"/>
        <v>#REF!</v>
      </c>
      <c r="O7434" s="13"/>
      <c r="P7434" s="74"/>
      <c r="Q7434" s="26"/>
      <c r="R7434" s="75"/>
    </row>
    <row r="7435" spans="7:18" x14ac:dyDescent="0.25">
      <c r="G7435" s="13"/>
      <c r="H7435" s="13"/>
      <c r="I7435" s="13">
        <v>740.70000000009202</v>
      </c>
      <c r="J7435" s="74">
        <f t="shared" si="356"/>
        <v>30.862500000003834</v>
      </c>
      <c r="K7435" s="26" t="e">
        <f t="shared" si="355"/>
        <v>#REF!</v>
      </c>
      <c r="L7435" s="75" t="e">
        <f t="shared" si="357"/>
        <v>#REF!</v>
      </c>
      <c r="O7435" s="13"/>
      <c r="P7435" s="74"/>
      <c r="Q7435" s="26"/>
      <c r="R7435" s="75"/>
    </row>
    <row r="7436" spans="7:18" x14ac:dyDescent="0.25">
      <c r="G7436" s="13"/>
      <c r="H7436" s="13"/>
      <c r="I7436" s="13">
        <v>740.80000000009204</v>
      </c>
      <c r="J7436" s="74">
        <f t="shared" si="356"/>
        <v>30.866666666670501</v>
      </c>
      <c r="K7436" s="26" t="e">
        <f t="shared" si="355"/>
        <v>#REF!</v>
      </c>
      <c r="L7436" s="75" t="e">
        <f t="shared" si="357"/>
        <v>#REF!</v>
      </c>
      <c r="O7436" s="13"/>
      <c r="P7436" s="74"/>
      <c r="Q7436" s="26"/>
      <c r="R7436" s="75"/>
    </row>
    <row r="7437" spans="7:18" x14ac:dyDescent="0.25">
      <c r="G7437" s="13"/>
      <c r="H7437" s="13"/>
      <c r="I7437" s="13">
        <v>740.90000000009195</v>
      </c>
      <c r="J7437" s="74">
        <f t="shared" si="356"/>
        <v>30.870833333337163</v>
      </c>
      <c r="K7437" s="26" t="e">
        <f t="shared" si="355"/>
        <v>#REF!</v>
      </c>
      <c r="L7437" s="75" t="e">
        <f t="shared" si="357"/>
        <v>#REF!</v>
      </c>
      <c r="O7437" s="13"/>
      <c r="P7437" s="74"/>
      <c r="Q7437" s="26"/>
      <c r="R7437" s="75"/>
    </row>
    <row r="7438" spans="7:18" x14ac:dyDescent="0.25">
      <c r="G7438" s="13"/>
      <c r="H7438" s="13"/>
      <c r="I7438" s="13">
        <v>741.00000000009197</v>
      </c>
      <c r="J7438" s="74">
        <f t="shared" si="356"/>
        <v>30.875000000003833</v>
      </c>
      <c r="K7438" s="26" t="e">
        <f t="shared" si="355"/>
        <v>#REF!</v>
      </c>
      <c r="L7438" s="75" t="e">
        <f t="shared" si="357"/>
        <v>#REF!</v>
      </c>
      <c r="O7438" s="13"/>
      <c r="P7438" s="74"/>
      <c r="Q7438" s="26"/>
      <c r="R7438" s="75"/>
    </row>
    <row r="7439" spans="7:18" x14ac:dyDescent="0.25">
      <c r="G7439" s="13"/>
      <c r="H7439" s="13"/>
      <c r="I7439" s="13">
        <v>741.100000000092</v>
      </c>
      <c r="J7439" s="74">
        <f t="shared" si="356"/>
        <v>30.8791666666705</v>
      </c>
      <c r="K7439" s="26" t="e">
        <f t="shared" si="355"/>
        <v>#REF!</v>
      </c>
      <c r="L7439" s="75" t="e">
        <f t="shared" si="357"/>
        <v>#REF!</v>
      </c>
      <c r="O7439" s="13"/>
      <c r="P7439" s="74"/>
      <c r="Q7439" s="26"/>
      <c r="R7439" s="75"/>
    </row>
    <row r="7440" spans="7:18" x14ac:dyDescent="0.25">
      <c r="G7440" s="13"/>
      <c r="H7440" s="13"/>
      <c r="I7440" s="13">
        <v>741.20000000009202</v>
      </c>
      <c r="J7440" s="74">
        <f t="shared" si="356"/>
        <v>30.883333333337166</v>
      </c>
      <c r="K7440" s="26" t="e">
        <f t="shared" si="355"/>
        <v>#REF!</v>
      </c>
      <c r="L7440" s="75" t="e">
        <f t="shared" si="357"/>
        <v>#REF!</v>
      </c>
      <c r="O7440" s="13"/>
      <c r="P7440" s="74"/>
      <c r="Q7440" s="26"/>
      <c r="R7440" s="75"/>
    </row>
    <row r="7441" spans="7:18" x14ac:dyDescent="0.25">
      <c r="G7441" s="13"/>
      <c r="H7441" s="13"/>
      <c r="I7441" s="13">
        <v>741.30000000009204</v>
      </c>
      <c r="J7441" s="74">
        <f t="shared" si="356"/>
        <v>30.887500000003836</v>
      </c>
      <c r="K7441" s="26" t="e">
        <f t="shared" si="355"/>
        <v>#REF!</v>
      </c>
      <c r="L7441" s="75" t="e">
        <f t="shared" si="357"/>
        <v>#REF!</v>
      </c>
      <c r="O7441" s="13"/>
      <c r="P7441" s="74"/>
      <c r="Q7441" s="26"/>
      <c r="R7441" s="75"/>
    </row>
    <row r="7442" spans="7:18" x14ac:dyDescent="0.25">
      <c r="G7442" s="13"/>
      <c r="H7442" s="13"/>
      <c r="I7442" s="13">
        <v>741.40000000009195</v>
      </c>
      <c r="J7442" s="74">
        <f t="shared" si="356"/>
        <v>30.891666666670499</v>
      </c>
      <c r="K7442" s="26" t="e">
        <f t="shared" si="355"/>
        <v>#REF!</v>
      </c>
      <c r="L7442" s="75" t="e">
        <f t="shared" si="357"/>
        <v>#REF!</v>
      </c>
      <c r="O7442" s="13"/>
      <c r="P7442" s="74"/>
      <c r="Q7442" s="26"/>
      <c r="R7442" s="75"/>
    </row>
    <row r="7443" spans="7:18" x14ac:dyDescent="0.25">
      <c r="G7443" s="13"/>
      <c r="H7443" s="13"/>
      <c r="I7443" s="13">
        <v>741.50000000009197</v>
      </c>
      <c r="J7443" s="74">
        <f t="shared" si="356"/>
        <v>30.895833333337166</v>
      </c>
      <c r="K7443" s="26" t="e">
        <f t="shared" si="355"/>
        <v>#REF!</v>
      </c>
      <c r="L7443" s="75" t="e">
        <f t="shared" si="357"/>
        <v>#REF!</v>
      </c>
      <c r="O7443" s="13"/>
      <c r="P7443" s="74"/>
      <c r="Q7443" s="26"/>
      <c r="R7443" s="75"/>
    </row>
    <row r="7444" spans="7:18" x14ac:dyDescent="0.25">
      <c r="G7444" s="13"/>
      <c r="H7444" s="13"/>
      <c r="I7444" s="13">
        <v>741.600000000092</v>
      </c>
      <c r="J7444" s="74">
        <f t="shared" si="356"/>
        <v>30.900000000003832</v>
      </c>
      <c r="K7444" s="26" t="e">
        <f t="shared" si="355"/>
        <v>#REF!</v>
      </c>
      <c r="L7444" s="75" t="e">
        <f t="shared" si="357"/>
        <v>#REF!</v>
      </c>
      <c r="O7444" s="13"/>
      <c r="P7444" s="74"/>
      <c r="Q7444" s="26"/>
      <c r="R7444" s="75"/>
    </row>
    <row r="7445" spans="7:18" x14ac:dyDescent="0.25">
      <c r="G7445" s="13"/>
      <c r="H7445" s="13"/>
      <c r="I7445" s="13">
        <v>741.70000000009202</v>
      </c>
      <c r="J7445" s="74">
        <f t="shared" si="356"/>
        <v>30.904166666670502</v>
      </c>
      <c r="K7445" s="26" t="e">
        <f t="shared" si="355"/>
        <v>#REF!</v>
      </c>
      <c r="L7445" s="75" t="e">
        <f t="shared" si="357"/>
        <v>#REF!</v>
      </c>
      <c r="O7445" s="13"/>
      <c r="P7445" s="74"/>
      <c r="Q7445" s="26"/>
      <c r="R7445" s="75"/>
    </row>
    <row r="7446" spans="7:18" x14ac:dyDescent="0.25">
      <c r="G7446" s="13"/>
      <c r="H7446" s="13"/>
      <c r="I7446" s="13">
        <v>741.80000000009204</v>
      </c>
      <c r="J7446" s="74">
        <f t="shared" si="356"/>
        <v>30.908333333337168</v>
      </c>
      <c r="K7446" s="26" t="e">
        <f t="shared" si="355"/>
        <v>#REF!</v>
      </c>
      <c r="L7446" s="75" t="e">
        <f t="shared" si="357"/>
        <v>#REF!</v>
      </c>
      <c r="O7446" s="13"/>
      <c r="P7446" s="74"/>
      <c r="Q7446" s="26"/>
      <c r="R7446" s="75"/>
    </row>
    <row r="7447" spans="7:18" x14ac:dyDescent="0.25">
      <c r="G7447" s="13"/>
      <c r="H7447" s="13"/>
      <c r="I7447" s="13">
        <v>741.90000000009195</v>
      </c>
      <c r="J7447" s="74">
        <f t="shared" si="356"/>
        <v>30.912500000003831</v>
      </c>
      <c r="K7447" s="26" t="e">
        <f t="shared" si="355"/>
        <v>#REF!</v>
      </c>
      <c r="L7447" s="75" t="e">
        <f t="shared" si="357"/>
        <v>#REF!</v>
      </c>
      <c r="O7447" s="13"/>
      <c r="P7447" s="74"/>
      <c r="Q7447" s="26"/>
      <c r="R7447" s="75"/>
    </row>
    <row r="7448" spans="7:18" x14ac:dyDescent="0.25">
      <c r="G7448" s="13"/>
      <c r="H7448" s="13"/>
      <c r="I7448" s="13">
        <v>742.00000000009197</v>
      </c>
      <c r="J7448" s="74">
        <f t="shared" si="356"/>
        <v>30.916666666670498</v>
      </c>
      <c r="K7448" s="26" t="e">
        <f t="shared" si="355"/>
        <v>#REF!</v>
      </c>
      <c r="L7448" s="75" t="e">
        <f t="shared" si="357"/>
        <v>#REF!</v>
      </c>
      <c r="O7448" s="13"/>
      <c r="P7448" s="74"/>
      <c r="Q7448" s="26"/>
      <c r="R7448" s="75"/>
    </row>
    <row r="7449" spans="7:18" x14ac:dyDescent="0.25">
      <c r="G7449" s="13"/>
      <c r="H7449" s="13"/>
      <c r="I7449" s="13">
        <v>742.100000000092</v>
      </c>
      <c r="J7449" s="74">
        <f t="shared" si="356"/>
        <v>30.920833333337168</v>
      </c>
      <c r="K7449" s="26" t="e">
        <f t="shared" si="355"/>
        <v>#REF!</v>
      </c>
      <c r="L7449" s="75" t="e">
        <f t="shared" si="357"/>
        <v>#REF!</v>
      </c>
      <c r="O7449" s="13"/>
      <c r="P7449" s="74"/>
      <c r="Q7449" s="26"/>
      <c r="R7449" s="75"/>
    </row>
    <row r="7450" spans="7:18" x14ac:dyDescent="0.25">
      <c r="G7450" s="13"/>
      <c r="H7450" s="13"/>
      <c r="I7450" s="13">
        <v>742.20000000009202</v>
      </c>
      <c r="J7450" s="74">
        <f t="shared" si="356"/>
        <v>30.925000000003834</v>
      </c>
      <c r="K7450" s="26" t="e">
        <f t="shared" si="355"/>
        <v>#REF!</v>
      </c>
      <c r="L7450" s="75" t="e">
        <f t="shared" si="357"/>
        <v>#REF!</v>
      </c>
      <c r="O7450" s="13"/>
      <c r="P7450" s="74"/>
      <c r="Q7450" s="26"/>
      <c r="R7450" s="75"/>
    </row>
    <row r="7451" spans="7:18" x14ac:dyDescent="0.25">
      <c r="G7451" s="13"/>
      <c r="H7451" s="13"/>
      <c r="I7451" s="13">
        <v>742.30000000009204</v>
      </c>
      <c r="J7451" s="74">
        <f t="shared" si="356"/>
        <v>30.929166666670501</v>
      </c>
      <c r="K7451" s="26" t="e">
        <f t="shared" si="355"/>
        <v>#REF!</v>
      </c>
      <c r="L7451" s="75" t="e">
        <f t="shared" si="357"/>
        <v>#REF!</v>
      </c>
      <c r="O7451" s="13"/>
      <c r="P7451" s="74"/>
      <c r="Q7451" s="26"/>
      <c r="R7451" s="75"/>
    </row>
    <row r="7452" spans="7:18" x14ac:dyDescent="0.25">
      <c r="G7452" s="13"/>
      <c r="H7452" s="13"/>
      <c r="I7452" s="13">
        <v>742.40000000009195</v>
      </c>
      <c r="J7452" s="74">
        <f t="shared" si="356"/>
        <v>30.933333333337163</v>
      </c>
      <c r="K7452" s="26" t="e">
        <f t="shared" ref="K7452:K7515" si="358">100%-EXP(-I7452/24*$B$10)</f>
        <v>#REF!</v>
      </c>
      <c r="L7452" s="75" t="e">
        <f t="shared" si="357"/>
        <v>#REF!</v>
      </c>
      <c r="O7452" s="13"/>
      <c r="P7452" s="74"/>
      <c r="Q7452" s="26"/>
      <c r="R7452" s="75"/>
    </row>
    <row r="7453" spans="7:18" x14ac:dyDescent="0.25">
      <c r="G7453" s="13"/>
      <c r="H7453" s="13"/>
      <c r="I7453" s="13">
        <v>742.50000000009197</v>
      </c>
      <c r="J7453" s="74">
        <f t="shared" si="356"/>
        <v>30.937500000003833</v>
      </c>
      <c r="K7453" s="26" t="e">
        <f t="shared" si="358"/>
        <v>#REF!</v>
      </c>
      <c r="L7453" s="75" t="e">
        <f t="shared" si="357"/>
        <v>#REF!</v>
      </c>
      <c r="O7453" s="13"/>
      <c r="P7453" s="74"/>
      <c r="Q7453" s="26"/>
      <c r="R7453" s="75"/>
    </row>
    <row r="7454" spans="7:18" x14ac:dyDescent="0.25">
      <c r="G7454" s="13"/>
      <c r="H7454" s="13"/>
      <c r="I7454" s="13">
        <v>742.600000000092</v>
      </c>
      <c r="J7454" s="74">
        <f t="shared" si="356"/>
        <v>30.9416666666705</v>
      </c>
      <c r="K7454" s="26" t="e">
        <f t="shared" si="358"/>
        <v>#REF!</v>
      </c>
      <c r="L7454" s="75" t="e">
        <f t="shared" si="357"/>
        <v>#REF!</v>
      </c>
      <c r="O7454" s="13"/>
      <c r="P7454" s="74"/>
      <c r="Q7454" s="26"/>
      <c r="R7454" s="75"/>
    </row>
    <row r="7455" spans="7:18" x14ac:dyDescent="0.25">
      <c r="G7455" s="13"/>
      <c r="H7455" s="13"/>
      <c r="I7455" s="13">
        <v>742.70000000009202</v>
      </c>
      <c r="J7455" s="74">
        <f t="shared" si="356"/>
        <v>30.945833333337166</v>
      </c>
      <c r="K7455" s="26" t="e">
        <f t="shared" si="358"/>
        <v>#REF!</v>
      </c>
      <c r="L7455" s="75" t="e">
        <f t="shared" si="357"/>
        <v>#REF!</v>
      </c>
      <c r="O7455" s="13"/>
      <c r="P7455" s="74"/>
      <c r="Q7455" s="26"/>
      <c r="R7455" s="75"/>
    </row>
    <row r="7456" spans="7:18" x14ac:dyDescent="0.25">
      <c r="G7456" s="13"/>
      <c r="H7456" s="13"/>
      <c r="I7456" s="13">
        <v>742.80000000009295</v>
      </c>
      <c r="J7456" s="74">
        <f t="shared" si="356"/>
        <v>30.950000000003872</v>
      </c>
      <c r="K7456" s="26" t="e">
        <f t="shared" si="358"/>
        <v>#REF!</v>
      </c>
      <c r="L7456" s="75" t="e">
        <f t="shared" si="357"/>
        <v>#REF!</v>
      </c>
      <c r="O7456" s="13"/>
      <c r="P7456" s="74"/>
      <c r="Q7456" s="26"/>
      <c r="R7456" s="75"/>
    </row>
    <row r="7457" spans="7:18" x14ac:dyDescent="0.25">
      <c r="G7457" s="13"/>
      <c r="H7457" s="13"/>
      <c r="I7457" s="13">
        <v>742.90000000009297</v>
      </c>
      <c r="J7457" s="74">
        <f t="shared" si="356"/>
        <v>30.954166666670542</v>
      </c>
      <c r="K7457" s="26" t="e">
        <f t="shared" si="358"/>
        <v>#REF!</v>
      </c>
      <c r="L7457" s="75" t="e">
        <f t="shared" si="357"/>
        <v>#REF!</v>
      </c>
      <c r="O7457" s="13"/>
      <c r="P7457" s="74"/>
      <c r="Q7457" s="26"/>
      <c r="R7457" s="75"/>
    </row>
    <row r="7458" spans="7:18" x14ac:dyDescent="0.25">
      <c r="G7458" s="13"/>
      <c r="H7458" s="13"/>
      <c r="I7458" s="13">
        <v>743.000000000093</v>
      </c>
      <c r="J7458" s="74">
        <f t="shared" si="356"/>
        <v>30.958333333337208</v>
      </c>
      <c r="K7458" s="26" t="e">
        <f t="shared" si="358"/>
        <v>#REF!</v>
      </c>
      <c r="L7458" s="75" t="e">
        <f t="shared" si="357"/>
        <v>#REF!</v>
      </c>
      <c r="O7458" s="13"/>
      <c r="P7458" s="74"/>
      <c r="Q7458" s="26"/>
      <c r="R7458" s="75"/>
    </row>
    <row r="7459" spans="7:18" x14ac:dyDescent="0.25">
      <c r="G7459" s="13"/>
      <c r="H7459" s="13"/>
      <c r="I7459" s="13">
        <v>743.10000000009302</v>
      </c>
      <c r="J7459" s="74">
        <f t="shared" si="356"/>
        <v>30.962500000003875</v>
      </c>
      <c r="K7459" s="26" t="e">
        <f t="shared" si="358"/>
        <v>#REF!</v>
      </c>
      <c r="L7459" s="75" t="e">
        <f t="shared" si="357"/>
        <v>#REF!</v>
      </c>
      <c r="O7459" s="13"/>
      <c r="P7459" s="74"/>
      <c r="Q7459" s="26"/>
      <c r="R7459" s="75"/>
    </row>
    <row r="7460" spans="7:18" x14ac:dyDescent="0.25">
      <c r="G7460" s="13"/>
      <c r="H7460" s="13"/>
      <c r="I7460" s="13">
        <v>743.20000000009304</v>
      </c>
      <c r="J7460" s="74">
        <f t="shared" si="356"/>
        <v>30.966666666670545</v>
      </c>
      <c r="K7460" s="26" t="e">
        <f t="shared" si="358"/>
        <v>#REF!</v>
      </c>
      <c r="L7460" s="75" t="e">
        <f t="shared" si="357"/>
        <v>#REF!</v>
      </c>
      <c r="O7460" s="13"/>
      <c r="P7460" s="74"/>
      <c r="Q7460" s="26"/>
      <c r="R7460" s="75"/>
    </row>
    <row r="7461" spans="7:18" x14ac:dyDescent="0.25">
      <c r="G7461" s="13"/>
      <c r="H7461" s="13"/>
      <c r="I7461" s="13">
        <v>743.30000000009295</v>
      </c>
      <c r="J7461" s="74">
        <f t="shared" si="356"/>
        <v>30.970833333337207</v>
      </c>
      <c r="K7461" s="26" t="e">
        <f t="shared" si="358"/>
        <v>#REF!</v>
      </c>
      <c r="L7461" s="75" t="e">
        <f t="shared" si="357"/>
        <v>#REF!</v>
      </c>
      <c r="O7461" s="13"/>
      <c r="P7461" s="74"/>
      <c r="Q7461" s="26"/>
      <c r="R7461" s="75"/>
    </row>
    <row r="7462" spans="7:18" x14ac:dyDescent="0.25">
      <c r="G7462" s="13"/>
      <c r="H7462" s="13"/>
      <c r="I7462" s="13">
        <v>743.40000000009297</v>
      </c>
      <c r="J7462" s="74">
        <f t="shared" si="356"/>
        <v>30.975000000003874</v>
      </c>
      <c r="K7462" s="26" t="e">
        <f t="shared" si="358"/>
        <v>#REF!</v>
      </c>
      <c r="L7462" s="75" t="e">
        <f t="shared" si="357"/>
        <v>#REF!</v>
      </c>
      <c r="O7462" s="13"/>
      <c r="P7462" s="74"/>
      <c r="Q7462" s="26"/>
      <c r="R7462" s="75"/>
    </row>
    <row r="7463" spans="7:18" x14ac:dyDescent="0.25">
      <c r="G7463" s="13"/>
      <c r="H7463" s="13"/>
      <c r="I7463" s="13">
        <v>743.500000000093</v>
      </c>
      <c r="J7463" s="74">
        <f t="shared" si="356"/>
        <v>30.97916666667054</v>
      </c>
      <c r="K7463" s="26" t="e">
        <f t="shared" si="358"/>
        <v>#REF!</v>
      </c>
      <c r="L7463" s="75" t="e">
        <f t="shared" si="357"/>
        <v>#REF!</v>
      </c>
      <c r="O7463" s="13"/>
      <c r="P7463" s="74"/>
      <c r="Q7463" s="26"/>
      <c r="R7463" s="75"/>
    </row>
    <row r="7464" spans="7:18" x14ac:dyDescent="0.25">
      <c r="G7464" s="13"/>
      <c r="H7464" s="13"/>
      <c r="I7464" s="13">
        <v>743.60000000009302</v>
      </c>
      <c r="J7464" s="74">
        <f t="shared" si="356"/>
        <v>30.98333333333721</v>
      </c>
      <c r="K7464" s="26" t="e">
        <f t="shared" si="358"/>
        <v>#REF!</v>
      </c>
      <c r="L7464" s="75" t="e">
        <f t="shared" si="357"/>
        <v>#REF!</v>
      </c>
      <c r="O7464" s="13"/>
      <c r="P7464" s="74"/>
      <c r="Q7464" s="26"/>
      <c r="R7464" s="75"/>
    </row>
    <row r="7465" spans="7:18" x14ac:dyDescent="0.25">
      <c r="G7465" s="13"/>
      <c r="H7465" s="13"/>
      <c r="I7465" s="13">
        <v>743.70000000009304</v>
      </c>
      <c r="J7465" s="74">
        <f t="shared" si="356"/>
        <v>30.987500000003877</v>
      </c>
      <c r="K7465" s="26" t="e">
        <f t="shared" si="358"/>
        <v>#REF!</v>
      </c>
      <c r="L7465" s="75" t="e">
        <f t="shared" si="357"/>
        <v>#REF!</v>
      </c>
      <c r="O7465" s="13"/>
      <c r="P7465" s="74"/>
      <c r="Q7465" s="26"/>
      <c r="R7465" s="75"/>
    </row>
    <row r="7466" spans="7:18" x14ac:dyDescent="0.25">
      <c r="G7466" s="13"/>
      <c r="H7466" s="13"/>
      <c r="I7466" s="13">
        <v>743.80000000009295</v>
      </c>
      <c r="J7466" s="74">
        <f t="shared" si="356"/>
        <v>30.99166666667054</v>
      </c>
      <c r="K7466" s="26" t="e">
        <f t="shared" si="358"/>
        <v>#REF!</v>
      </c>
      <c r="L7466" s="75" t="e">
        <f t="shared" si="357"/>
        <v>#REF!</v>
      </c>
      <c r="O7466" s="13"/>
      <c r="P7466" s="74"/>
      <c r="Q7466" s="26"/>
      <c r="R7466" s="75"/>
    </row>
    <row r="7467" spans="7:18" x14ac:dyDescent="0.25">
      <c r="G7467" s="13"/>
      <c r="H7467" s="13"/>
      <c r="I7467" s="13">
        <v>743.90000000009297</v>
      </c>
      <c r="J7467" s="74">
        <f t="shared" si="356"/>
        <v>30.995833333337206</v>
      </c>
      <c r="K7467" s="26" t="e">
        <f t="shared" si="358"/>
        <v>#REF!</v>
      </c>
      <c r="L7467" s="75" t="e">
        <f t="shared" si="357"/>
        <v>#REF!</v>
      </c>
      <c r="O7467" s="13"/>
      <c r="P7467" s="74"/>
      <c r="Q7467" s="26"/>
      <c r="R7467" s="75"/>
    </row>
    <row r="7468" spans="7:18" x14ac:dyDescent="0.25">
      <c r="G7468" s="13"/>
      <c r="H7468" s="13"/>
      <c r="I7468" s="13">
        <v>744.000000000093</v>
      </c>
      <c r="J7468" s="74">
        <f t="shared" si="356"/>
        <v>31.000000000003876</v>
      </c>
      <c r="K7468" s="26" t="e">
        <f t="shared" si="358"/>
        <v>#REF!</v>
      </c>
      <c r="L7468" s="75" t="e">
        <f t="shared" si="357"/>
        <v>#REF!</v>
      </c>
      <c r="O7468" s="13"/>
      <c r="P7468" s="74"/>
      <c r="Q7468" s="26"/>
      <c r="R7468" s="75"/>
    </row>
    <row r="7469" spans="7:18" x14ac:dyDescent="0.25">
      <c r="G7469" s="13"/>
      <c r="H7469" s="13"/>
      <c r="I7469" s="13">
        <v>744.10000000009302</v>
      </c>
      <c r="J7469" s="74">
        <f t="shared" si="356"/>
        <v>31.004166666670542</v>
      </c>
      <c r="K7469" s="26" t="e">
        <f t="shared" si="358"/>
        <v>#REF!</v>
      </c>
      <c r="L7469" s="75" t="e">
        <f t="shared" si="357"/>
        <v>#REF!</v>
      </c>
      <c r="O7469" s="13"/>
      <c r="P7469" s="74"/>
      <c r="Q7469" s="26"/>
      <c r="R7469" s="75"/>
    </row>
    <row r="7470" spans="7:18" x14ac:dyDescent="0.25">
      <c r="G7470" s="13"/>
      <c r="H7470" s="13"/>
      <c r="I7470" s="13">
        <v>744.20000000009304</v>
      </c>
      <c r="J7470" s="74">
        <f t="shared" si="356"/>
        <v>31.008333333337209</v>
      </c>
      <c r="K7470" s="26" t="e">
        <f t="shared" si="358"/>
        <v>#REF!</v>
      </c>
      <c r="L7470" s="75" t="e">
        <f t="shared" si="357"/>
        <v>#REF!</v>
      </c>
      <c r="O7470" s="13"/>
      <c r="P7470" s="74"/>
      <c r="Q7470" s="26"/>
      <c r="R7470" s="75"/>
    </row>
    <row r="7471" spans="7:18" x14ac:dyDescent="0.25">
      <c r="G7471" s="13"/>
      <c r="H7471" s="13"/>
      <c r="I7471" s="13">
        <v>744.30000000009295</v>
      </c>
      <c r="J7471" s="74">
        <f t="shared" si="356"/>
        <v>31.012500000003872</v>
      </c>
      <c r="K7471" s="26" t="e">
        <f t="shared" si="358"/>
        <v>#REF!</v>
      </c>
      <c r="L7471" s="75" t="e">
        <f t="shared" si="357"/>
        <v>#REF!</v>
      </c>
      <c r="O7471" s="13"/>
      <c r="P7471" s="74"/>
      <c r="Q7471" s="26"/>
      <c r="R7471" s="75"/>
    </row>
    <row r="7472" spans="7:18" x14ac:dyDescent="0.25">
      <c r="G7472" s="13"/>
      <c r="H7472" s="13"/>
      <c r="I7472" s="13">
        <v>744.40000000009297</v>
      </c>
      <c r="J7472" s="74">
        <f t="shared" si="356"/>
        <v>31.016666666670542</v>
      </c>
      <c r="K7472" s="26" t="e">
        <f t="shared" si="358"/>
        <v>#REF!</v>
      </c>
      <c r="L7472" s="75" t="e">
        <f t="shared" si="357"/>
        <v>#REF!</v>
      </c>
      <c r="O7472" s="13"/>
      <c r="P7472" s="74"/>
      <c r="Q7472" s="26"/>
      <c r="R7472" s="75"/>
    </row>
    <row r="7473" spans="7:18" x14ac:dyDescent="0.25">
      <c r="G7473" s="13"/>
      <c r="H7473" s="13"/>
      <c r="I7473" s="13">
        <v>744.500000000093</v>
      </c>
      <c r="J7473" s="74">
        <f t="shared" si="356"/>
        <v>31.020833333337208</v>
      </c>
      <c r="K7473" s="26" t="e">
        <f t="shared" si="358"/>
        <v>#REF!</v>
      </c>
      <c r="L7473" s="75" t="e">
        <f t="shared" si="357"/>
        <v>#REF!</v>
      </c>
      <c r="O7473" s="13"/>
      <c r="P7473" s="74"/>
      <c r="Q7473" s="26"/>
      <c r="R7473" s="75"/>
    </row>
    <row r="7474" spans="7:18" x14ac:dyDescent="0.25">
      <c r="G7474" s="13"/>
      <c r="H7474" s="13"/>
      <c r="I7474" s="13">
        <v>744.60000000009302</v>
      </c>
      <c r="J7474" s="74">
        <f t="shared" si="356"/>
        <v>31.025000000003875</v>
      </c>
      <c r="K7474" s="26" t="e">
        <f t="shared" si="358"/>
        <v>#REF!</v>
      </c>
      <c r="L7474" s="75" t="e">
        <f t="shared" si="357"/>
        <v>#REF!</v>
      </c>
      <c r="O7474" s="13"/>
      <c r="P7474" s="74"/>
      <c r="Q7474" s="26"/>
      <c r="R7474" s="75"/>
    </row>
    <row r="7475" spans="7:18" x14ac:dyDescent="0.25">
      <c r="G7475" s="13"/>
      <c r="H7475" s="13"/>
      <c r="I7475" s="13">
        <v>744.70000000009304</v>
      </c>
      <c r="J7475" s="74">
        <f t="shared" si="356"/>
        <v>31.029166666670545</v>
      </c>
      <c r="K7475" s="26" t="e">
        <f t="shared" si="358"/>
        <v>#REF!</v>
      </c>
      <c r="L7475" s="75" t="e">
        <f t="shared" si="357"/>
        <v>#REF!</v>
      </c>
      <c r="O7475" s="13"/>
      <c r="P7475" s="74"/>
      <c r="Q7475" s="26"/>
      <c r="R7475" s="75"/>
    </row>
    <row r="7476" spans="7:18" x14ac:dyDescent="0.25">
      <c r="G7476" s="13"/>
      <c r="H7476" s="13"/>
      <c r="I7476" s="13">
        <v>744.80000000009295</v>
      </c>
      <c r="J7476" s="74">
        <f t="shared" si="356"/>
        <v>31.033333333337207</v>
      </c>
      <c r="K7476" s="26" t="e">
        <f t="shared" si="358"/>
        <v>#REF!</v>
      </c>
      <c r="L7476" s="75" t="e">
        <f t="shared" si="357"/>
        <v>#REF!</v>
      </c>
      <c r="O7476" s="13"/>
      <c r="P7476" s="74"/>
      <c r="Q7476" s="26"/>
      <c r="R7476" s="75"/>
    </row>
    <row r="7477" spans="7:18" x14ac:dyDescent="0.25">
      <c r="G7477" s="13"/>
      <c r="H7477" s="13"/>
      <c r="I7477" s="13">
        <v>744.90000000009297</v>
      </c>
      <c r="J7477" s="74">
        <f t="shared" si="356"/>
        <v>31.037500000003874</v>
      </c>
      <c r="K7477" s="26" t="e">
        <f t="shared" si="358"/>
        <v>#REF!</v>
      </c>
      <c r="L7477" s="75" t="e">
        <f t="shared" si="357"/>
        <v>#REF!</v>
      </c>
      <c r="O7477" s="13"/>
      <c r="P7477" s="74"/>
      <c r="Q7477" s="26"/>
      <c r="R7477" s="75"/>
    </row>
    <row r="7478" spans="7:18" x14ac:dyDescent="0.25">
      <c r="G7478" s="13"/>
      <c r="H7478" s="13"/>
      <c r="I7478" s="13">
        <v>745.000000000093</v>
      </c>
      <c r="J7478" s="74">
        <f t="shared" si="356"/>
        <v>31.04166666667054</v>
      </c>
      <c r="K7478" s="26" t="e">
        <f t="shared" si="358"/>
        <v>#REF!</v>
      </c>
      <c r="L7478" s="75" t="e">
        <f t="shared" si="357"/>
        <v>#REF!</v>
      </c>
      <c r="O7478" s="13"/>
      <c r="P7478" s="74"/>
      <c r="Q7478" s="26"/>
      <c r="R7478" s="75"/>
    </row>
    <row r="7479" spans="7:18" x14ac:dyDescent="0.25">
      <c r="G7479" s="13"/>
      <c r="H7479" s="13"/>
      <c r="I7479" s="13">
        <v>745.10000000009302</v>
      </c>
      <c r="J7479" s="74">
        <f t="shared" si="356"/>
        <v>31.04583333333721</v>
      </c>
      <c r="K7479" s="26" t="e">
        <f t="shared" si="358"/>
        <v>#REF!</v>
      </c>
      <c r="L7479" s="75" t="e">
        <f t="shared" si="357"/>
        <v>#REF!</v>
      </c>
      <c r="O7479" s="13"/>
      <c r="P7479" s="74"/>
      <c r="Q7479" s="26"/>
      <c r="R7479" s="75"/>
    </row>
    <row r="7480" spans="7:18" x14ac:dyDescent="0.25">
      <c r="G7480" s="13"/>
      <c r="H7480" s="13"/>
      <c r="I7480" s="13">
        <v>745.20000000009304</v>
      </c>
      <c r="J7480" s="74">
        <f t="shared" si="356"/>
        <v>31.050000000003877</v>
      </c>
      <c r="K7480" s="26" t="e">
        <f t="shared" si="358"/>
        <v>#REF!</v>
      </c>
      <c r="L7480" s="75" t="e">
        <f t="shared" si="357"/>
        <v>#REF!</v>
      </c>
      <c r="O7480" s="13"/>
      <c r="P7480" s="74"/>
      <c r="Q7480" s="26"/>
      <c r="R7480" s="75"/>
    </row>
    <row r="7481" spans="7:18" x14ac:dyDescent="0.25">
      <c r="G7481" s="13"/>
      <c r="H7481" s="13"/>
      <c r="I7481" s="13">
        <v>745.30000000009295</v>
      </c>
      <c r="J7481" s="74">
        <f t="shared" si="356"/>
        <v>31.05416666667054</v>
      </c>
      <c r="K7481" s="26" t="e">
        <f t="shared" si="358"/>
        <v>#REF!</v>
      </c>
      <c r="L7481" s="75" t="e">
        <f t="shared" si="357"/>
        <v>#REF!</v>
      </c>
      <c r="O7481" s="13"/>
      <c r="P7481" s="74"/>
      <c r="Q7481" s="26"/>
      <c r="R7481" s="75"/>
    </row>
    <row r="7482" spans="7:18" x14ac:dyDescent="0.25">
      <c r="G7482" s="13"/>
      <c r="H7482" s="13"/>
      <c r="I7482" s="13">
        <v>745.40000000009297</v>
      </c>
      <c r="J7482" s="74">
        <f t="shared" si="356"/>
        <v>31.058333333337206</v>
      </c>
      <c r="K7482" s="26" t="e">
        <f t="shared" si="358"/>
        <v>#REF!</v>
      </c>
      <c r="L7482" s="75" t="e">
        <f t="shared" si="357"/>
        <v>#REF!</v>
      </c>
      <c r="O7482" s="13"/>
      <c r="P7482" s="74"/>
      <c r="Q7482" s="26"/>
      <c r="R7482" s="75"/>
    </row>
    <row r="7483" spans="7:18" x14ac:dyDescent="0.25">
      <c r="G7483" s="13"/>
      <c r="H7483" s="13"/>
      <c r="I7483" s="13">
        <v>745.500000000093</v>
      </c>
      <c r="J7483" s="74">
        <f t="shared" si="356"/>
        <v>31.062500000003876</v>
      </c>
      <c r="K7483" s="26" t="e">
        <f t="shared" si="358"/>
        <v>#REF!</v>
      </c>
      <c r="L7483" s="75" t="e">
        <f t="shared" si="357"/>
        <v>#REF!</v>
      </c>
      <c r="O7483" s="13"/>
      <c r="P7483" s="74"/>
      <c r="Q7483" s="26"/>
      <c r="R7483" s="75"/>
    </row>
    <row r="7484" spans="7:18" x14ac:dyDescent="0.25">
      <c r="G7484" s="13"/>
      <c r="H7484" s="13"/>
      <c r="I7484" s="13">
        <v>745.60000000009302</v>
      </c>
      <c r="J7484" s="74">
        <f t="shared" si="356"/>
        <v>31.066666666670542</v>
      </c>
      <c r="K7484" s="26" t="e">
        <f t="shared" si="358"/>
        <v>#REF!</v>
      </c>
      <c r="L7484" s="75" t="e">
        <f t="shared" si="357"/>
        <v>#REF!</v>
      </c>
      <c r="O7484" s="13"/>
      <c r="P7484" s="74"/>
      <c r="Q7484" s="26"/>
      <c r="R7484" s="75"/>
    </row>
    <row r="7485" spans="7:18" x14ac:dyDescent="0.25">
      <c r="G7485" s="13"/>
      <c r="H7485" s="13"/>
      <c r="I7485" s="13">
        <v>745.70000000009304</v>
      </c>
      <c r="J7485" s="74">
        <f t="shared" si="356"/>
        <v>31.070833333337209</v>
      </c>
      <c r="K7485" s="26" t="e">
        <f t="shared" si="358"/>
        <v>#REF!</v>
      </c>
      <c r="L7485" s="75" t="e">
        <f t="shared" si="357"/>
        <v>#REF!</v>
      </c>
      <c r="O7485" s="13"/>
      <c r="P7485" s="74"/>
      <c r="Q7485" s="26"/>
      <c r="R7485" s="75"/>
    </row>
    <row r="7486" spans="7:18" x14ac:dyDescent="0.25">
      <c r="G7486" s="13"/>
      <c r="H7486" s="13"/>
      <c r="I7486" s="13">
        <v>745.80000000009295</v>
      </c>
      <c r="J7486" s="74">
        <f t="shared" si="356"/>
        <v>31.075000000003872</v>
      </c>
      <c r="K7486" s="26" t="e">
        <f t="shared" si="358"/>
        <v>#REF!</v>
      </c>
      <c r="L7486" s="75" t="e">
        <f t="shared" si="357"/>
        <v>#REF!</v>
      </c>
      <c r="O7486" s="13"/>
      <c r="P7486" s="74"/>
      <c r="Q7486" s="26"/>
      <c r="R7486" s="75"/>
    </row>
    <row r="7487" spans="7:18" x14ac:dyDescent="0.25">
      <c r="G7487" s="13"/>
      <c r="H7487" s="13"/>
      <c r="I7487" s="13">
        <v>745.90000000009297</v>
      </c>
      <c r="J7487" s="74">
        <f t="shared" si="356"/>
        <v>31.079166666670542</v>
      </c>
      <c r="K7487" s="26" t="e">
        <f t="shared" si="358"/>
        <v>#REF!</v>
      </c>
      <c r="L7487" s="75" t="e">
        <f t="shared" si="357"/>
        <v>#REF!</v>
      </c>
      <c r="O7487" s="13"/>
      <c r="P7487" s="74"/>
      <c r="Q7487" s="26"/>
      <c r="R7487" s="75"/>
    </row>
    <row r="7488" spans="7:18" x14ac:dyDescent="0.25">
      <c r="G7488" s="13"/>
      <c r="H7488" s="13"/>
      <c r="I7488" s="13">
        <v>746.000000000093</v>
      </c>
      <c r="J7488" s="74">
        <f t="shared" si="356"/>
        <v>31.083333333337208</v>
      </c>
      <c r="K7488" s="26" t="e">
        <f t="shared" si="358"/>
        <v>#REF!</v>
      </c>
      <c r="L7488" s="75" t="e">
        <f t="shared" si="357"/>
        <v>#REF!</v>
      </c>
      <c r="O7488" s="13"/>
      <c r="P7488" s="74"/>
      <c r="Q7488" s="26"/>
      <c r="R7488" s="75"/>
    </row>
    <row r="7489" spans="7:18" x14ac:dyDescent="0.25">
      <c r="G7489" s="13"/>
      <c r="H7489" s="13"/>
      <c r="I7489" s="13">
        <v>746.10000000009302</v>
      </c>
      <c r="J7489" s="74">
        <f t="shared" si="356"/>
        <v>31.087500000003875</v>
      </c>
      <c r="K7489" s="26" t="e">
        <f t="shared" si="358"/>
        <v>#REF!</v>
      </c>
      <c r="L7489" s="75" t="e">
        <f t="shared" si="357"/>
        <v>#REF!</v>
      </c>
      <c r="O7489" s="13"/>
      <c r="P7489" s="74"/>
      <c r="Q7489" s="26"/>
      <c r="R7489" s="75"/>
    </row>
    <row r="7490" spans="7:18" x14ac:dyDescent="0.25">
      <c r="G7490" s="13"/>
      <c r="H7490" s="13"/>
      <c r="I7490" s="13">
        <v>746.20000000009304</v>
      </c>
      <c r="J7490" s="74">
        <f t="shared" si="356"/>
        <v>31.091666666670545</v>
      </c>
      <c r="K7490" s="26" t="e">
        <f t="shared" si="358"/>
        <v>#REF!</v>
      </c>
      <c r="L7490" s="75" t="e">
        <f t="shared" si="357"/>
        <v>#REF!</v>
      </c>
      <c r="O7490" s="13"/>
      <c r="P7490" s="74"/>
      <c r="Q7490" s="26"/>
      <c r="R7490" s="75"/>
    </row>
    <row r="7491" spans="7:18" x14ac:dyDescent="0.25">
      <c r="G7491" s="13"/>
      <c r="H7491" s="13"/>
      <c r="I7491" s="13">
        <v>746.30000000009295</v>
      </c>
      <c r="J7491" s="74">
        <f t="shared" ref="J7491:J7554" si="359">I7491/24</f>
        <v>31.095833333337207</v>
      </c>
      <c r="K7491" s="26" t="e">
        <f t="shared" si="358"/>
        <v>#REF!</v>
      </c>
      <c r="L7491" s="75" t="e">
        <f t="shared" ref="L7491:L7554" si="360">K7491-K7490</f>
        <v>#REF!</v>
      </c>
      <c r="O7491" s="13"/>
      <c r="P7491" s="74"/>
      <c r="Q7491" s="26"/>
      <c r="R7491" s="75"/>
    </row>
    <row r="7492" spans="7:18" x14ac:dyDescent="0.25">
      <c r="G7492" s="13"/>
      <c r="H7492" s="13"/>
      <c r="I7492" s="13">
        <v>746.40000000009297</v>
      </c>
      <c r="J7492" s="74">
        <f t="shared" si="359"/>
        <v>31.100000000003874</v>
      </c>
      <c r="K7492" s="26" t="e">
        <f t="shared" si="358"/>
        <v>#REF!</v>
      </c>
      <c r="L7492" s="75" t="e">
        <f t="shared" si="360"/>
        <v>#REF!</v>
      </c>
      <c r="O7492" s="13"/>
      <c r="P7492" s="74"/>
      <c r="Q7492" s="26"/>
      <c r="R7492" s="75"/>
    </row>
    <row r="7493" spans="7:18" x14ac:dyDescent="0.25">
      <c r="G7493" s="13"/>
      <c r="H7493" s="13"/>
      <c r="I7493" s="13">
        <v>746.500000000093</v>
      </c>
      <c r="J7493" s="74">
        <f t="shared" si="359"/>
        <v>31.10416666667054</v>
      </c>
      <c r="K7493" s="26" t="e">
        <f t="shared" si="358"/>
        <v>#REF!</v>
      </c>
      <c r="L7493" s="75" t="e">
        <f t="shared" si="360"/>
        <v>#REF!</v>
      </c>
      <c r="O7493" s="13"/>
      <c r="P7493" s="74"/>
      <c r="Q7493" s="26"/>
      <c r="R7493" s="75"/>
    </row>
    <row r="7494" spans="7:18" x14ac:dyDescent="0.25">
      <c r="G7494" s="13"/>
      <c r="H7494" s="13"/>
      <c r="I7494" s="13">
        <v>746.60000000009302</v>
      </c>
      <c r="J7494" s="74">
        <f t="shared" si="359"/>
        <v>31.10833333333721</v>
      </c>
      <c r="K7494" s="26" t="e">
        <f t="shared" si="358"/>
        <v>#REF!</v>
      </c>
      <c r="L7494" s="75" t="e">
        <f t="shared" si="360"/>
        <v>#REF!</v>
      </c>
      <c r="O7494" s="13"/>
      <c r="P7494" s="74"/>
      <c r="Q7494" s="26"/>
      <c r="R7494" s="75"/>
    </row>
    <row r="7495" spans="7:18" x14ac:dyDescent="0.25">
      <c r="G7495" s="13"/>
      <c r="H7495" s="13"/>
      <c r="I7495" s="13">
        <v>746.70000000009304</v>
      </c>
      <c r="J7495" s="74">
        <f t="shared" si="359"/>
        <v>31.112500000003877</v>
      </c>
      <c r="K7495" s="26" t="e">
        <f t="shared" si="358"/>
        <v>#REF!</v>
      </c>
      <c r="L7495" s="75" t="e">
        <f t="shared" si="360"/>
        <v>#REF!</v>
      </c>
      <c r="O7495" s="13"/>
      <c r="P7495" s="74"/>
      <c r="Q7495" s="26"/>
      <c r="R7495" s="75"/>
    </row>
    <row r="7496" spans="7:18" x14ac:dyDescent="0.25">
      <c r="G7496" s="13"/>
      <c r="H7496" s="13"/>
      <c r="I7496" s="13">
        <v>746.80000000009295</v>
      </c>
      <c r="J7496" s="74">
        <f t="shared" si="359"/>
        <v>31.11666666667054</v>
      </c>
      <c r="K7496" s="26" t="e">
        <f t="shared" si="358"/>
        <v>#REF!</v>
      </c>
      <c r="L7496" s="75" t="e">
        <f t="shared" si="360"/>
        <v>#REF!</v>
      </c>
      <c r="O7496" s="13"/>
      <c r="P7496" s="74"/>
      <c r="Q7496" s="26"/>
      <c r="R7496" s="75"/>
    </row>
    <row r="7497" spans="7:18" x14ac:dyDescent="0.25">
      <c r="G7497" s="13"/>
      <c r="H7497" s="13"/>
      <c r="I7497" s="13">
        <v>746.90000000009297</v>
      </c>
      <c r="J7497" s="74">
        <f t="shared" si="359"/>
        <v>31.120833333337206</v>
      </c>
      <c r="K7497" s="26" t="e">
        <f t="shared" si="358"/>
        <v>#REF!</v>
      </c>
      <c r="L7497" s="75" t="e">
        <f t="shared" si="360"/>
        <v>#REF!</v>
      </c>
      <c r="O7497" s="13"/>
      <c r="P7497" s="74"/>
      <c r="Q7497" s="26"/>
      <c r="R7497" s="75"/>
    </row>
    <row r="7498" spans="7:18" x14ac:dyDescent="0.25">
      <c r="G7498" s="13"/>
      <c r="H7498" s="13"/>
      <c r="I7498" s="13">
        <v>747.000000000093</v>
      </c>
      <c r="J7498" s="74">
        <f t="shared" si="359"/>
        <v>31.125000000003876</v>
      </c>
      <c r="K7498" s="26" t="e">
        <f t="shared" si="358"/>
        <v>#REF!</v>
      </c>
      <c r="L7498" s="75" t="e">
        <f t="shared" si="360"/>
        <v>#REF!</v>
      </c>
      <c r="O7498" s="13"/>
      <c r="P7498" s="74"/>
      <c r="Q7498" s="26"/>
      <c r="R7498" s="75"/>
    </row>
    <row r="7499" spans="7:18" x14ac:dyDescent="0.25">
      <c r="G7499" s="13"/>
      <c r="H7499" s="13"/>
      <c r="I7499" s="13">
        <v>747.10000000009302</v>
      </c>
      <c r="J7499" s="74">
        <f t="shared" si="359"/>
        <v>31.129166666670542</v>
      </c>
      <c r="K7499" s="26" t="e">
        <f t="shared" si="358"/>
        <v>#REF!</v>
      </c>
      <c r="L7499" s="75" t="e">
        <f t="shared" si="360"/>
        <v>#REF!</v>
      </c>
      <c r="O7499" s="13"/>
      <c r="P7499" s="74"/>
      <c r="Q7499" s="26"/>
      <c r="R7499" s="75"/>
    </row>
    <row r="7500" spans="7:18" x14ac:dyDescent="0.25">
      <c r="G7500" s="13"/>
      <c r="H7500" s="13"/>
      <c r="I7500" s="13">
        <v>747.20000000009395</v>
      </c>
      <c r="J7500" s="74">
        <f t="shared" si="359"/>
        <v>31.133333333337248</v>
      </c>
      <c r="K7500" s="26" t="e">
        <f t="shared" si="358"/>
        <v>#REF!</v>
      </c>
      <c r="L7500" s="75" t="e">
        <f t="shared" si="360"/>
        <v>#REF!</v>
      </c>
      <c r="O7500" s="13"/>
      <c r="P7500" s="74"/>
      <c r="Q7500" s="26"/>
      <c r="R7500" s="75"/>
    </row>
    <row r="7501" spans="7:18" x14ac:dyDescent="0.25">
      <c r="G7501" s="13"/>
      <c r="H7501" s="13"/>
      <c r="I7501" s="13">
        <v>747.30000000009397</v>
      </c>
      <c r="J7501" s="74">
        <f t="shared" si="359"/>
        <v>31.137500000003914</v>
      </c>
      <c r="K7501" s="26" t="e">
        <f t="shared" si="358"/>
        <v>#REF!</v>
      </c>
      <c r="L7501" s="75" t="e">
        <f t="shared" si="360"/>
        <v>#REF!</v>
      </c>
      <c r="O7501" s="13"/>
      <c r="P7501" s="74"/>
      <c r="Q7501" s="26"/>
      <c r="R7501" s="75"/>
    </row>
    <row r="7502" spans="7:18" x14ac:dyDescent="0.25">
      <c r="G7502" s="13"/>
      <c r="H7502" s="13"/>
      <c r="I7502" s="13">
        <v>747.400000000094</v>
      </c>
      <c r="J7502" s="74">
        <f t="shared" si="359"/>
        <v>31.141666666670584</v>
      </c>
      <c r="K7502" s="26" t="e">
        <f t="shared" si="358"/>
        <v>#REF!</v>
      </c>
      <c r="L7502" s="75" t="e">
        <f t="shared" si="360"/>
        <v>#REF!</v>
      </c>
      <c r="O7502" s="13"/>
      <c r="P7502" s="74"/>
      <c r="Q7502" s="26"/>
      <c r="R7502" s="75"/>
    </row>
    <row r="7503" spans="7:18" x14ac:dyDescent="0.25">
      <c r="G7503" s="13"/>
      <c r="H7503" s="13"/>
      <c r="I7503" s="13">
        <v>747.50000000009402</v>
      </c>
      <c r="J7503" s="74">
        <f t="shared" si="359"/>
        <v>31.145833333337251</v>
      </c>
      <c r="K7503" s="26" t="e">
        <f t="shared" si="358"/>
        <v>#REF!</v>
      </c>
      <c r="L7503" s="75" t="e">
        <f t="shared" si="360"/>
        <v>#REF!</v>
      </c>
      <c r="O7503" s="13"/>
      <c r="P7503" s="74"/>
      <c r="Q7503" s="26"/>
      <c r="R7503" s="75"/>
    </row>
    <row r="7504" spans="7:18" x14ac:dyDescent="0.25">
      <c r="G7504" s="13"/>
      <c r="H7504" s="13"/>
      <c r="I7504" s="13">
        <v>747.60000000009404</v>
      </c>
      <c r="J7504" s="74">
        <f t="shared" si="359"/>
        <v>31.150000000003917</v>
      </c>
      <c r="K7504" s="26" t="e">
        <f t="shared" si="358"/>
        <v>#REF!</v>
      </c>
      <c r="L7504" s="75" t="e">
        <f t="shared" si="360"/>
        <v>#REF!</v>
      </c>
      <c r="O7504" s="13"/>
      <c r="P7504" s="74"/>
      <c r="Q7504" s="26"/>
      <c r="R7504" s="75"/>
    </row>
    <row r="7505" spans="7:18" x14ac:dyDescent="0.25">
      <c r="G7505" s="13"/>
      <c r="H7505" s="13"/>
      <c r="I7505" s="13">
        <v>747.70000000009395</v>
      </c>
      <c r="J7505" s="74">
        <f t="shared" si="359"/>
        <v>31.15416666667058</v>
      </c>
      <c r="K7505" s="26" t="e">
        <f t="shared" si="358"/>
        <v>#REF!</v>
      </c>
      <c r="L7505" s="75" t="e">
        <f t="shared" si="360"/>
        <v>#REF!</v>
      </c>
      <c r="O7505" s="13"/>
      <c r="P7505" s="74"/>
      <c r="Q7505" s="26"/>
      <c r="R7505" s="75"/>
    </row>
    <row r="7506" spans="7:18" x14ac:dyDescent="0.25">
      <c r="G7506" s="13"/>
      <c r="H7506" s="13"/>
      <c r="I7506" s="13">
        <v>747.80000000009397</v>
      </c>
      <c r="J7506" s="74">
        <f t="shared" si="359"/>
        <v>31.15833333333725</v>
      </c>
      <c r="K7506" s="26" t="e">
        <f t="shared" si="358"/>
        <v>#REF!</v>
      </c>
      <c r="L7506" s="75" t="e">
        <f t="shared" si="360"/>
        <v>#REF!</v>
      </c>
      <c r="O7506" s="13"/>
      <c r="P7506" s="74"/>
      <c r="Q7506" s="26"/>
      <c r="R7506" s="75"/>
    </row>
    <row r="7507" spans="7:18" x14ac:dyDescent="0.25">
      <c r="G7507" s="13"/>
      <c r="H7507" s="13"/>
      <c r="I7507" s="13">
        <v>747.900000000094</v>
      </c>
      <c r="J7507" s="74">
        <f t="shared" si="359"/>
        <v>31.162500000003917</v>
      </c>
      <c r="K7507" s="26" t="e">
        <f t="shared" si="358"/>
        <v>#REF!</v>
      </c>
      <c r="L7507" s="75" t="e">
        <f t="shared" si="360"/>
        <v>#REF!</v>
      </c>
      <c r="O7507" s="13"/>
      <c r="P7507" s="74"/>
      <c r="Q7507" s="26"/>
      <c r="R7507" s="75"/>
    </row>
    <row r="7508" spans="7:18" x14ac:dyDescent="0.25">
      <c r="G7508" s="13"/>
      <c r="H7508" s="13"/>
      <c r="I7508" s="13">
        <v>748.00000000009402</v>
      </c>
      <c r="J7508" s="74">
        <f t="shared" si="359"/>
        <v>31.166666666670583</v>
      </c>
      <c r="K7508" s="26" t="e">
        <f t="shared" si="358"/>
        <v>#REF!</v>
      </c>
      <c r="L7508" s="75" t="e">
        <f t="shared" si="360"/>
        <v>#REF!</v>
      </c>
      <c r="O7508" s="13"/>
      <c r="P7508" s="74"/>
      <c r="Q7508" s="26"/>
      <c r="R7508" s="75"/>
    </row>
    <row r="7509" spans="7:18" x14ac:dyDescent="0.25">
      <c r="G7509" s="13"/>
      <c r="H7509" s="13"/>
      <c r="I7509" s="13">
        <v>748.10000000009404</v>
      </c>
      <c r="J7509" s="74">
        <f t="shared" si="359"/>
        <v>31.170833333337253</v>
      </c>
      <c r="K7509" s="26" t="e">
        <f t="shared" si="358"/>
        <v>#REF!</v>
      </c>
      <c r="L7509" s="75" t="e">
        <f t="shared" si="360"/>
        <v>#REF!</v>
      </c>
      <c r="O7509" s="13"/>
      <c r="P7509" s="74"/>
      <c r="Q7509" s="26"/>
      <c r="R7509" s="75"/>
    </row>
    <row r="7510" spans="7:18" x14ac:dyDescent="0.25">
      <c r="G7510" s="13"/>
      <c r="H7510" s="13"/>
      <c r="I7510" s="13">
        <v>748.20000000009395</v>
      </c>
      <c r="J7510" s="74">
        <f t="shared" si="359"/>
        <v>31.175000000003916</v>
      </c>
      <c r="K7510" s="26" t="e">
        <f t="shared" si="358"/>
        <v>#REF!</v>
      </c>
      <c r="L7510" s="75" t="e">
        <f t="shared" si="360"/>
        <v>#REF!</v>
      </c>
      <c r="O7510" s="13"/>
      <c r="P7510" s="74"/>
      <c r="Q7510" s="26"/>
      <c r="R7510" s="75"/>
    </row>
    <row r="7511" spans="7:18" x14ac:dyDescent="0.25">
      <c r="G7511" s="13"/>
      <c r="H7511" s="13"/>
      <c r="I7511" s="13">
        <v>748.30000000009397</v>
      </c>
      <c r="J7511" s="74">
        <f t="shared" si="359"/>
        <v>31.179166666670582</v>
      </c>
      <c r="K7511" s="26" t="e">
        <f t="shared" si="358"/>
        <v>#REF!</v>
      </c>
      <c r="L7511" s="75" t="e">
        <f t="shared" si="360"/>
        <v>#REF!</v>
      </c>
      <c r="O7511" s="13"/>
      <c r="P7511" s="74"/>
      <c r="Q7511" s="26"/>
      <c r="R7511" s="75"/>
    </row>
    <row r="7512" spans="7:18" x14ac:dyDescent="0.25">
      <c r="G7512" s="13"/>
      <c r="H7512" s="13"/>
      <c r="I7512" s="13">
        <v>748.400000000094</v>
      </c>
      <c r="J7512" s="74">
        <f t="shared" si="359"/>
        <v>31.183333333337249</v>
      </c>
      <c r="K7512" s="26" t="e">
        <f t="shared" si="358"/>
        <v>#REF!</v>
      </c>
      <c r="L7512" s="75" t="e">
        <f t="shared" si="360"/>
        <v>#REF!</v>
      </c>
      <c r="O7512" s="13"/>
      <c r="P7512" s="74"/>
      <c r="Q7512" s="26"/>
      <c r="R7512" s="75"/>
    </row>
    <row r="7513" spans="7:18" x14ac:dyDescent="0.25">
      <c r="G7513" s="13"/>
      <c r="H7513" s="13"/>
      <c r="I7513" s="13">
        <v>748.50000000009402</v>
      </c>
      <c r="J7513" s="74">
        <f t="shared" si="359"/>
        <v>31.187500000003919</v>
      </c>
      <c r="K7513" s="26" t="e">
        <f t="shared" si="358"/>
        <v>#REF!</v>
      </c>
      <c r="L7513" s="75" t="e">
        <f t="shared" si="360"/>
        <v>#REF!</v>
      </c>
      <c r="O7513" s="13"/>
      <c r="P7513" s="74"/>
      <c r="Q7513" s="26"/>
      <c r="R7513" s="75"/>
    </row>
    <row r="7514" spans="7:18" x14ac:dyDescent="0.25">
      <c r="G7514" s="13"/>
      <c r="H7514" s="13"/>
      <c r="I7514" s="13">
        <v>748.60000000009404</v>
      </c>
      <c r="J7514" s="74">
        <f t="shared" si="359"/>
        <v>31.191666666670585</v>
      </c>
      <c r="K7514" s="26" t="e">
        <f t="shared" si="358"/>
        <v>#REF!</v>
      </c>
      <c r="L7514" s="75" t="e">
        <f t="shared" si="360"/>
        <v>#REF!</v>
      </c>
      <c r="O7514" s="13"/>
      <c r="P7514" s="74"/>
      <c r="Q7514" s="26"/>
      <c r="R7514" s="75"/>
    </row>
    <row r="7515" spans="7:18" x14ac:dyDescent="0.25">
      <c r="G7515" s="13"/>
      <c r="H7515" s="13"/>
      <c r="I7515" s="13">
        <v>748.70000000009395</v>
      </c>
      <c r="J7515" s="74">
        <f t="shared" si="359"/>
        <v>31.195833333337248</v>
      </c>
      <c r="K7515" s="26" t="e">
        <f t="shared" si="358"/>
        <v>#REF!</v>
      </c>
      <c r="L7515" s="75" t="e">
        <f t="shared" si="360"/>
        <v>#REF!</v>
      </c>
      <c r="O7515" s="13"/>
      <c r="P7515" s="74"/>
      <c r="Q7515" s="26"/>
      <c r="R7515" s="75"/>
    </row>
    <row r="7516" spans="7:18" x14ac:dyDescent="0.25">
      <c r="G7516" s="13"/>
      <c r="H7516" s="13"/>
      <c r="I7516" s="13">
        <v>748.80000000009397</v>
      </c>
      <c r="J7516" s="74">
        <f t="shared" si="359"/>
        <v>31.200000000003914</v>
      </c>
      <c r="K7516" s="26" t="e">
        <f t="shared" ref="K7516:K7579" si="361">100%-EXP(-I7516/24*$B$10)</f>
        <v>#REF!</v>
      </c>
      <c r="L7516" s="75" t="e">
        <f t="shared" si="360"/>
        <v>#REF!</v>
      </c>
      <c r="O7516" s="13"/>
      <c r="P7516" s="74"/>
      <c r="Q7516" s="26"/>
      <c r="R7516" s="75"/>
    </row>
    <row r="7517" spans="7:18" x14ac:dyDescent="0.25">
      <c r="G7517" s="13"/>
      <c r="H7517" s="13"/>
      <c r="I7517" s="13">
        <v>748.900000000094</v>
      </c>
      <c r="J7517" s="74">
        <f t="shared" si="359"/>
        <v>31.204166666670584</v>
      </c>
      <c r="K7517" s="26" t="e">
        <f t="shared" si="361"/>
        <v>#REF!</v>
      </c>
      <c r="L7517" s="75" t="e">
        <f t="shared" si="360"/>
        <v>#REF!</v>
      </c>
      <c r="O7517" s="13"/>
      <c r="P7517" s="74"/>
      <c r="Q7517" s="26"/>
      <c r="R7517" s="75"/>
    </row>
    <row r="7518" spans="7:18" x14ac:dyDescent="0.25">
      <c r="G7518" s="13"/>
      <c r="H7518" s="13"/>
      <c r="I7518" s="13">
        <v>749.00000000009402</v>
      </c>
      <c r="J7518" s="74">
        <f t="shared" si="359"/>
        <v>31.208333333337251</v>
      </c>
      <c r="K7518" s="26" t="e">
        <f t="shared" si="361"/>
        <v>#REF!</v>
      </c>
      <c r="L7518" s="75" t="e">
        <f t="shared" si="360"/>
        <v>#REF!</v>
      </c>
      <c r="O7518" s="13"/>
      <c r="P7518" s="74"/>
      <c r="Q7518" s="26"/>
      <c r="R7518" s="75"/>
    </row>
    <row r="7519" spans="7:18" x14ac:dyDescent="0.25">
      <c r="G7519" s="13"/>
      <c r="H7519" s="13"/>
      <c r="I7519" s="13">
        <v>749.10000000009404</v>
      </c>
      <c r="J7519" s="74">
        <f t="shared" si="359"/>
        <v>31.212500000003917</v>
      </c>
      <c r="K7519" s="26" t="e">
        <f t="shared" si="361"/>
        <v>#REF!</v>
      </c>
      <c r="L7519" s="75" t="e">
        <f t="shared" si="360"/>
        <v>#REF!</v>
      </c>
      <c r="O7519" s="13"/>
      <c r="P7519" s="74"/>
      <c r="Q7519" s="26"/>
      <c r="R7519" s="75"/>
    </row>
    <row r="7520" spans="7:18" x14ac:dyDescent="0.25">
      <c r="G7520" s="13"/>
      <c r="H7520" s="13"/>
      <c r="I7520" s="13">
        <v>749.20000000009395</v>
      </c>
      <c r="J7520" s="74">
        <f t="shared" si="359"/>
        <v>31.21666666667058</v>
      </c>
      <c r="K7520" s="26" t="e">
        <f t="shared" si="361"/>
        <v>#REF!</v>
      </c>
      <c r="L7520" s="75" t="e">
        <f t="shared" si="360"/>
        <v>#REF!</v>
      </c>
      <c r="O7520" s="13"/>
      <c r="P7520" s="74"/>
      <c r="Q7520" s="26"/>
      <c r="R7520" s="75"/>
    </row>
    <row r="7521" spans="7:18" x14ac:dyDescent="0.25">
      <c r="G7521" s="13"/>
      <c r="H7521" s="13"/>
      <c r="I7521" s="13">
        <v>749.30000000009397</v>
      </c>
      <c r="J7521" s="74">
        <f t="shared" si="359"/>
        <v>31.22083333333725</v>
      </c>
      <c r="K7521" s="26" t="e">
        <f t="shared" si="361"/>
        <v>#REF!</v>
      </c>
      <c r="L7521" s="75" t="e">
        <f t="shared" si="360"/>
        <v>#REF!</v>
      </c>
      <c r="O7521" s="13"/>
      <c r="P7521" s="74"/>
      <c r="Q7521" s="26"/>
      <c r="R7521" s="75"/>
    </row>
    <row r="7522" spans="7:18" x14ac:dyDescent="0.25">
      <c r="G7522" s="13"/>
      <c r="H7522" s="13"/>
      <c r="I7522" s="13">
        <v>749.400000000094</v>
      </c>
      <c r="J7522" s="74">
        <f t="shared" si="359"/>
        <v>31.225000000003917</v>
      </c>
      <c r="K7522" s="26" t="e">
        <f t="shared" si="361"/>
        <v>#REF!</v>
      </c>
      <c r="L7522" s="75" t="e">
        <f t="shared" si="360"/>
        <v>#REF!</v>
      </c>
      <c r="O7522" s="13"/>
      <c r="P7522" s="74"/>
      <c r="Q7522" s="26"/>
      <c r="R7522" s="75"/>
    </row>
    <row r="7523" spans="7:18" x14ac:dyDescent="0.25">
      <c r="G7523" s="13"/>
      <c r="H7523" s="13"/>
      <c r="I7523" s="13">
        <v>749.50000000009402</v>
      </c>
      <c r="J7523" s="74">
        <f t="shared" si="359"/>
        <v>31.229166666670583</v>
      </c>
      <c r="K7523" s="26" t="e">
        <f t="shared" si="361"/>
        <v>#REF!</v>
      </c>
      <c r="L7523" s="75" t="e">
        <f t="shared" si="360"/>
        <v>#REF!</v>
      </c>
      <c r="O7523" s="13"/>
      <c r="P7523" s="74"/>
      <c r="Q7523" s="26"/>
      <c r="R7523" s="75"/>
    </row>
    <row r="7524" spans="7:18" x14ac:dyDescent="0.25">
      <c r="G7524" s="13"/>
      <c r="H7524" s="13"/>
      <c r="I7524" s="13">
        <v>749.60000000009404</v>
      </c>
      <c r="J7524" s="74">
        <f t="shared" si="359"/>
        <v>31.233333333337253</v>
      </c>
      <c r="K7524" s="26" t="e">
        <f t="shared" si="361"/>
        <v>#REF!</v>
      </c>
      <c r="L7524" s="75" t="e">
        <f t="shared" si="360"/>
        <v>#REF!</v>
      </c>
      <c r="O7524" s="13"/>
      <c r="P7524" s="74"/>
      <c r="Q7524" s="26"/>
      <c r="R7524" s="75"/>
    </row>
    <row r="7525" spans="7:18" x14ac:dyDescent="0.25">
      <c r="G7525" s="13"/>
      <c r="H7525" s="13"/>
      <c r="I7525" s="13">
        <v>749.70000000009395</v>
      </c>
      <c r="J7525" s="74">
        <f t="shared" si="359"/>
        <v>31.237500000003916</v>
      </c>
      <c r="K7525" s="26" t="e">
        <f t="shared" si="361"/>
        <v>#REF!</v>
      </c>
      <c r="L7525" s="75" t="e">
        <f t="shared" si="360"/>
        <v>#REF!</v>
      </c>
      <c r="O7525" s="13"/>
      <c r="P7525" s="74"/>
      <c r="Q7525" s="26"/>
      <c r="R7525" s="75"/>
    </row>
    <row r="7526" spans="7:18" x14ac:dyDescent="0.25">
      <c r="G7526" s="13"/>
      <c r="H7526" s="13"/>
      <c r="I7526" s="13">
        <v>749.80000000009397</v>
      </c>
      <c r="J7526" s="74">
        <f t="shared" si="359"/>
        <v>31.241666666670582</v>
      </c>
      <c r="K7526" s="26" t="e">
        <f t="shared" si="361"/>
        <v>#REF!</v>
      </c>
      <c r="L7526" s="75" t="e">
        <f t="shared" si="360"/>
        <v>#REF!</v>
      </c>
      <c r="O7526" s="13"/>
      <c r="P7526" s="74"/>
      <c r="Q7526" s="26"/>
      <c r="R7526" s="75"/>
    </row>
    <row r="7527" spans="7:18" x14ac:dyDescent="0.25">
      <c r="G7527" s="13"/>
      <c r="H7527" s="13"/>
      <c r="I7527" s="13">
        <v>749.900000000094</v>
      </c>
      <c r="J7527" s="74">
        <f t="shared" si="359"/>
        <v>31.245833333337249</v>
      </c>
      <c r="K7527" s="26" t="e">
        <f t="shared" si="361"/>
        <v>#REF!</v>
      </c>
      <c r="L7527" s="75" t="e">
        <f t="shared" si="360"/>
        <v>#REF!</v>
      </c>
      <c r="O7527" s="13"/>
      <c r="P7527" s="74"/>
      <c r="Q7527" s="26"/>
      <c r="R7527" s="75"/>
    </row>
    <row r="7528" spans="7:18" x14ac:dyDescent="0.25">
      <c r="G7528" s="13"/>
      <c r="H7528" s="13"/>
      <c r="I7528" s="13">
        <v>750.00000000009402</v>
      </c>
      <c r="J7528" s="74">
        <f t="shared" si="359"/>
        <v>31.250000000003919</v>
      </c>
      <c r="K7528" s="26" t="e">
        <f t="shared" si="361"/>
        <v>#REF!</v>
      </c>
      <c r="L7528" s="75" t="e">
        <f t="shared" si="360"/>
        <v>#REF!</v>
      </c>
      <c r="O7528" s="13"/>
      <c r="P7528" s="74"/>
      <c r="Q7528" s="26"/>
      <c r="R7528" s="75"/>
    </row>
    <row r="7529" spans="7:18" x14ac:dyDescent="0.25">
      <c r="G7529" s="13"/>
      <c r="H7529" s="13"/>
      <c r="I7529" s="13">
        <v>750.10000000009404</v>
      </c>
      <c r="J7529" s="74">
        <f t="shared" si="359"/>
        <v>31.254166666670585</v>
      </c>
      <c r="K7529" s="26" t="e">
        <f t="shared" si="361"/>
        <v>#REF!</v>
      </c>
      <c r="L7529" s="75" t="e">
        <f t="shared" si="360"/>
        <v>#REF!</v>
      </c>
      <c r="O7529" s="13"/>
      <c r="P7529" s="74"/>
      <c r="Q7529" s="26"/>
      <c r="R7529" s="75"/>
    </row>
    <row r="7530" spans="7:18" x14ac:dyDescent="0.25">
      <c r="G7530" s="13"/>
      <c r="H7530" s="13"/>
      <c r="I7530" s="13">
        <v>750.20000000009395</v>
      </c>
      <c r="J7530" s="74">
        <f t="shared" si="359"/>
        <v>31.258333333337248</v>
      </c>
      <c r="K7530" s="26" t="e">
        <f t="shared" si="361"/>
        <v>#REF!</v>
      </c>
      <c r="L7530" s="75" t="e">
        <f t="shared" si="360"/>
        <v>#REF!</v>
      </c>
      <c r="O7530" s="13"/>
      <c r="P7530" s="74"/>
      <c r="Q7530" s="26"/>
      <c r="R7530" s="75"/>
    </row>
    <row r="7531" spans="7:18" x14ac:dyDescent="0.25">
      <c r="G7531" s="13"/>
      <c r="H7531" s="13"/>
      <c r="I7531" s="13">
        <v>750.30000000009397</v>
      </c>
      <c r="J7531" s="74">
        <f t="shared" si="359"/>
        <v>31.262500000003914</v>
      </c>
      <c r="K7531" s="26" t="e">
        <f t="shared" si="361"/>
        <v>#REF!</v>
      </c>
      <c r="L7531" s="75" t="e">
        <f t="shared" si="360"/>
        <v>#REF!</v>
      </c>
      <c r="O7531" s="13"/>
      <c r="P7531" s="74"/>
      <c r="Q7531" s="26"/>
      <c r="R7531" s="75"/>
    </row>
    <row r="7532" spans="7:18" x14ac:dyDescent="0.25">
      <c r="G7532" s="13"/>
      <c r="H7532" s="13"/>
      <c r="I7532" s="13">
        <v>750.400000000094</v>
      </c>
      <c r="J7532" s="74">
        <f t="shared" si="359"/>
        <v>31.266666666670584</v>
      </c>
      <c r="K7532" s="26" t="e">
        <f t="shared" si="361"/>
        <v>#REF!</v>
      </c>
      <c r="L7532" s="75" t="e">
        <f t="shared" si="360"/>
        <v>#REF!</v>
      </c>
      <c r="O7532" s="13"/>
      <c r="P7532" s="74"/>
      <c r="Q7532" s="26"/>
      <c r="R7532" s="75"/>
    </row>
    <row r="7533" spans="7:18" x14ac:dyDescent="0.25">
      <c r="G7533" s="13"/>
      <c r="H7533" s="13"/>
      <c r="I7533" s="13">
        <v>750.50000000009402</v>
      </c>
      <c r="J7533" s="74">
        <f t="shared" si="359"/>
        <v>31.270833333337251</v>
      </c>
      <c r="K7533" s="26" t="e">
        <f t="shared" si="361"/>
        <v>#REF!</v>
      </c>
      <c r="L7533" s="75" t="e">
        <f t="shared" si="360"/>
        <v>#REF!</v>
      </c>
      <c r="O7533" s="13"/>
      <c r="P7533" s="74"/>
      <c r="Q7533" s="26"/>
      <c r="R7533" s="75"/>
    </row>
    <row r="7534" spans="7:18" x14ac:dyDescent="0.25">
      <c r="G7534" s="13"/>
      <c r="H7534" s="13"/>
      <c r="I7534" s="13">
        <v>750.60000000009404</v>
      </c>
      <c r="J7534" s="74">
        <f t="shared" si="359"/>
        <v>31.275000000003917</v>
      </c>
      <c r="K7534" s="26" t="e">
        <f t="shared" si="361"/>
        <v>#REF!</v>
      </c>
      <c r="L7534" s="75" t="e">
        <f t="shared" si="360"/>
        <v>#REF!</v>
      </c>
      <c r="O7534" s="13"/>
      <c r="P7534" s="74"/>
      <c r="Q7534" s="26"/>
      <c r="R7534" s="75"/>
    </row>
    <row r="7535" spans="7:18" x14ac:dyDescent="0.25">
      <c r="G7535" s="13"/>
      <c r="H7535" s="13"/>
      <c r="I7535" s="13">
        <v>750.70000000009395</v>
      </c>
      <c r="J7535" s="74">
        <f t="shared" si="359"/>
        <v>31.27916666667058</v>
      </c>
      <c r="K7535" s="26" t="e">
        <f t="shared" si="361"/>
        <v>#REF!</v>
      </c>
      <c r="L7535" s="75" t="e">
        <f t="shared" si="360"/>
        <v>#REF!</v>
      </c>
      <c r="O7535" s="13"/>
      <c r="P7535" s="74"/>
      <c r="Q7535" s="26"/>
      <c r="R7535" s="75"/>
    </row>
    <row r="7536" spans="7:18" x14ac:dyDescent="0.25">
      <c r="G7536" s="13"/>
      <c r="H7536" s="13"/>
      <c r="I7536" s="13">
        <v>750.80000000009397</v>
      </c>
      <c r="J7536" s="74">
        <f t="shared" si="359"/>
        <v>31.28333333333725</v>
      </c>
      <c r="K7536" s="26" t="e">
        <f t="shared" si="361"/>
        <v>#REF!</v>
      </c>
      <c r="L7536" s="75" t="e">
        <f t="shared" si="360"/>
        <v>#REF!</v>
      </c>
      <c r="O7536" s="13"/>
      <c r="P7536" s="74"/>
      <c r="Q7536" s="26"/>
      <c r="R7536" s="75"/>
    </row>
    <row r="7537" spans="7:18" x14ac:dyDescent="0.25">
      <c r="G7537" s="13"/>
      <c r="H7537" s="13"/>
      <c r="I7537" s="13">
        <v>750.900000000094</v>
      </c>
      <c r="J7537" s="74">
        <f t="shared" si="359"/>
        <v>31.287500000003917</v>
      </c>
      <c r="K7537" s="26" t="e">
        <f t="shared" si="361"/>
        <v>#REF!</v>
      </c>
      <c r="L7537" s="75" t="e">
        <f t="shared" si="360"/>
        <v>#REF!</v>
      </c>
      <c r="O7537" s="13"/>
      <c r="P7537" s="74"/>
      <c r="Q7537" s="26"/>
      <c r="R7537" s="75"/>
    </row>
    <row r="7538" spans="7:18" x14ac:dyDescent="0.25">
      <c r="G7538" s="13"/>
      <c r="H7538" s="13"/>
      <c r="I7538" s="13">
        <v>751.00000000009402</v>
      </c>
      <c r="J7538" s="74">
        <f t="shared" si="359"/>
        <v>31.291666666670583</v>
      </c>
      <c r="K7538" s="26" t="e">
        <f t="shared" si="361"/>
        <v>#REF!</v>
      </c>
      <c r="L7538" s="75" t="e">
        <f t="shared" si="360"/>
        <v>#REF!</v>
      </c>
      <c r="O7538" s="13"/>
      <c r="P7538" s="74"/>
      <c r="Q7538" s="26"/>
      <c r="R7538" s="75"/>
    </row>
    <row r="7539" spans="7:18" x14ac:dyDescent="0.25">
      <c r="G7539" s="13"/>
      <c r="H7539" s="13"/>
      <c r="I7539" s="13">
        <v>751.10000000009404</v>
      </c>
      <c r="J7539" s="74">
        <f t="shared" si="359"/>
        <v>31.295833333337253</v>
      </c>
      <c r="K7539" s="26" t="e">
        <f t="shared" si="361"/>
        <v>#REF!</v>
      </c>
      <c r="L7539" s="75" t="e">
        <f t="shared" si="360"/>
        <v>#REF!</v>
      </c>
      <c r="O7539" s="13"/>
      <c r="P7539" s="74"/>
      <c r="Q7539" s="26"/>
      <c r="R7539" s="75"/>
    </row>
    <row r="7540" spans="7:18" x14ac:dyDescent="0.25">
      <c r="G7540" s="13"/>
      <c r="H7540" s="13"/>
      <c r="I7540" s="13">
        <v>751.20000000009395</v>
      </c>
      <c r="J7540" s="74">
        <f t="shared" si="359"/>
        <v>31.300000000003916</v>
      </c>
      <c r="K7540" s="26" t="e">
        <f t="shared" si="361"/>
        <v>#REF!</v>
      </c>
      <c r="L7540" s="75" t="e">
        <f t="shared" si="360"/>
        <v>#REF!</v>
      </c>
      <c r="O7540" s="13"/>
      <c r="P7540" s="74"/>
      <c r="Q7540" s="26"/>
      <c r="R7540" s="75"/>
    </row>
    <row r="7541" spans="7:18" x14ac:dyDescent="0.25">
      <c r="G7541" s="13"/>
      <c r="H7541" s="13"/>
      <c r="I7541" s="13">
        <v>751.30000000009397</v>
      </c>
      <c r="J7541" s="74">
        <f t="shared" si="359"/>
        <v>31.304166666670582</v>
      </c>
      <c r="K7541" s="26" t="e">
        <f t="shared" si="361"/>
        <v>#REF!</v>
      </c>
      <c r="L7541" s="75" t="e">
        <f t="shared" si="360"/>
        <v>#REF!</v>
      </c>
      <c r="O7541" s="13"/>
      <c r="P7541" s="74"/>
      <c r="Q7541" s="26"/>
      <c r="R7541" s="75"/>
    </row>
    <row r="7542" spans="7:18" x14ac:dyDescent="0.25">
      <c r="G7542" s="13"/>
      <c r="H7542" s="13"/>
      <c r="I7542" s="13">
        <v>751.400000000094</v>
      </c>
      <c r="J7542" s="74">
        <f t="shared" si="359"/>
        <v>31.308333333337249</v>
      </c>
      <c r="K7542" s="26" t="e">
        <f t="shared" si="361"/>
        <v>#REF!</v>
      </c>
      <c r="L7542" s="75" t="e">
        <f t="shared" si="360"/>
        <v>#REF!</v>
      </c>
      <c r="O7542" s="13"/>
      <c r="P7542" s="74"/>
      <c r="Q7542" s="26"/>
      <c r="R7542" s="75"/>
    </row>
    <row r="7543" spans="7:18" x14ac:dyDescent="0.25">
      <c r="G7543" s="13"/>
      <c r="H7543" s="13"/>
      <c r="I7543" s="13">
        <v>751.50000000009402</v>
      </c>
      <c r="J7543" s="74">
        <f t="shared" si="359"/>
        <v>31.312500000003919</v>
      </c>
      <c r="K7543" s="26" t="e">
        <f t="shared" si="361"/>
        <v>#REF!</v>
      </c>
      <c r="L7543" s="75" t="e">
        <f t="shared" si="360"/>
        <v>#REF!</v>
      </c>
      <c r="O7543" s="13"/>
      <c r="P7543" s="74"/>
      <c r="Q7543" s="26"/>
      <c r="R7543" s="75"/>
    </row>
    <row r="7544" spans="7:18" x14ac:dyDescent="0.25">
      <c r="G7544" s="13"/>
      <c r="H7544" s="13"/>
      <c r="I7544" s="13">
        <v>751.60000000009495</v>
      </c>
      <c r="J7544" s="74">
        <f t="shared" si="359"/>
        <v>31.316666666670624</v>
      </c>
      <c r="K7544" s="26" t="e">
        <f t="shared" si="361"/>
        <v>#REF!</v>
      </c>
      <c r="L7544" s="75" t="e">
        <f t="shared" si="360"/>
        <v>#REF!</v>
      </c>
      <c r="O7544" s="13"/>
      <c r="P7544" s="74"/>
      <c r="Q7544" s="26"/>
      <c r="R7544" s="75"/>
    </row>
    <row r="7545" spans="7:18" x14ac:dyDescent="0.25">
      <c r="G7545" s="13"/>
      <c r="H7545" s="13"/>
      <c r="I7545" s="13">
        <v>751.70000000009497</v>
      </c>
      <c r="J7545" s="74">
        <f t="shared" si="359"/>
        <v>31.320833333337291</v>
      </c>
      <c r="K7545" s="26" t="e">
        <f t="shared" si="361"/>
        <v>#REF!</v>
      </c>
      <c r="L7545" s="75" t="e">
        <f t="shared" si="360"/>
        <v>#REF!</v>
      </c>
      <c r="O7545" s="13"/>
      <c r="P7545" s="74"/>
      <c r="Q7545" s="26"/>
      <c r="R7545" s="75"/>
    </row>
    <row r="7546" spans="7:18" x14ac:dyDescent="0.25">
      <c r="G7546" s="13"/>
      <c r="H7546" s="13"/>
      <c r="I7546" s="13">
        <v>751.800000000095</v>
      </c>
      <c r="J7546" s="74">
        <f t="shared" si="359"/>
        <v>31.325000000003957</v>
      </c>
      <c r="K7546" s="26" t="e">
        <f t="shared" si="361"/>
        <v>#REF!</v>
      </c>
      <c r="L7546" s="75" t="e">
        <f t="shared" si="360"/>
        <v>#REF!</v>
      </c>
      <c r="O7546" s="13"/>
      <c r="P7546" s="74"/>
      <c r="Q7546" s="26"/>
      <c r="R7546" s="75"/>
    </row>
    <row r="7547" spans="7:18" x14ac:dyDescent="0.25">
      <c r="G7547" s="13"/>
      <c r="H7547" s="13"/>
      <c r="I7547" s="13">
        <v>751.90000000009502</v>
      </c>
      <c r="J7547" s="74">
        <f t="shared" si="359"/>
        <v>31.329166666670627</v>
      </c>
      <c r="K7547" s="26" t="e">
        <f t="shared" si="361"/>
        <v>#REF!</v>
      </c>
      <c r="L7547" s="75" t="e">
        <f t="shared" si="360"/>
        <v>#REF!</v>
      </c>
      <c r="O7547" s="13"/>
      <c r="P7547" s="74"/>
      <c r="Q7547" s="26"/>
      <c r="R7547" s="75"/>
    </row>
    <row r="7548" spans="7:18" x14ac:dyDescent="0.25">
      <c r="G7548" s="13"/>
      <c r="H7548" s="13"/>
      <c r="I7548" s="13">
        <v>752.00000000009504</v>
      </c>
      <c r="J7548" s="74">
        <f t="shared" si="359"/>
        <v>31.333333333337293</v>
      </c>
      <c r="K7548" s="26" t="e">
        <f t="shared" si="361"/>
        <v>#REF!</v>
      </c>
      <c r="L7548" s="75" t="e">
        <f t="shared" si="360"/>
        <v>#REF!</v>
      </c>
      <c r="O7548" s="13"/>
      <c r="P7548" s="74"/>
      <c r="Q7548" s="26"/>
      <c r="R7548" s="75"/>
    </row>
    <row r="7549" spans="7:18" x14ac:dyDescent="0.25">
      <c r="G7549" s="13"/>
      <c r="H7549" s="13"/>
      <c r="I7549" s="13">
        <v>752.10000000009495</v>
      </c>
      <c r="J7549" s="74">
        <f t="shared" si="359"/>
        <v>31.337500000003956</v>
      </c>
      <c r="K7549" s="26" t="e">
        <f t="shared" si="361"/>
        <v>#REF!</v>
      </c>
      <c r="L7549" s="75" t="e">
        <f t="shared" si="360"/>
        <v>#REF!</v>
      </c>
      <c r="O7549" s="13"/>
      <c r="P7549" s="74"/>
      <c r="Q7549" s="26"/>
      <c r="R7549" s="75"/>
    </row>
    <row r="7550" spans="7:18" x14ac:dyDescent="0.25">
      <c r="G7550" s="13"/>
      <c r="H7550" s="13"/>
      <c r="I7550" s="13">
        <v>752.20000000009497</v>
      </c>
      <c r="J7550" s="74">
        <f t="shared" si="359"/>
        <v>31.341666666670623</v>
      </c>
      <c r="K7550" s="26" t="e">
        <f t="shared" si="361"/>
        <v>#REF!</v>
      </c>
      <c r="L7550" s="75" t="e">
        <f t="shared" si="360"/>
        <v>#REF!</v>
      </c>
      <c r="O7550" s="13"/>
      <c r="P7550" s="74"/>
      <c r="Q7550" s="26"/>
      <c r="R7550" s="75"/>
    </row>
    <row r="7551" spans="7:18" x14ac:dyDescent="0.25">
      <c r="G7551" s="13"/>
      <c r="H7551" s="13"/>
      <c r="I7551" s="13">
        <v>752.300000000095</v>
      </c>
      <c r="J7551" s="74">
        <f t="shared" si="359"/>
        <v>31.345833333337293</v>
      </c>
      <c r="K7551" s="26" t="e">
        <f t="shared" si="361"/>
        <v>#REF!</v>
      </c>
      <c r="L7551" s="75" t="e">
        <f t="shared" si="360"/>
        <v>#REF!</v>
      </c>
      <c r="O7551" s="13"/>
      <c r="P7551" s="74"/>
      <c r="Q7551" s="26"/>
      <c r="R7551" s="75"/>
    </row>
    <row r="7552" spans="7:18" x14ac:dyDescent="0.25">
      <c r="G7552" s="13"/>
      <c r="H7552" s="13"/>
      <c r="I7552" s="13">
        <v>752.40000000009502</v>
      </c>
      <c r="J7552" s="74">
        <f t="shared" si="359"/>
        <v>31.350000000003959</v>
      </c>
      <c r="K7552" s="26" t="e">
        <f t="shared" si="361"/>
        <v>#REF!</v>
      </c>
      <c r="L7552" s="75" t="e">
        <f t="shared" si="360"/>
        <v>#REF!</v>
      </c>
      <c r="O7552" s="13"/>
      <c r="P7552" s="74"/>
      <c r="Q7552" s="26"/>
      <c r="R7552" s="75"/>
    </row>
    <row r="7553" spans="7:18" x14ac:dyDescent="0.25">
      <c r="G7553" s="13"/>
      <c r="H7553" s="13"/>
      <c r="I7553" s="13">
        <v>752.50000000009504</v>
      </c>
      <c r="J7553" s="74">
        <f t="shared" si="359"/>
        <v>31.354166666670626</v>
      </c>
      <c r="K7553" s="26" t="e">
        <f t="shared" si="361"/>
        <v>#REF!</v>
      </c>
      <c r="L7553" s="75" t="e">
        <f t="shared" si="360"/>
        <v>#REF!</v>
      </c>
      <c r="O7553" s="13"/>
      <c r="P7553" s="74"/>
      <c r="Q7553" s="26"/>
      <c r="R7553" s="75"/>
    </row>
    <row r="7554" spans="7:18" x14ac:dyDescent="0.25">
      <c r="G7554" s="13"/>
      <c r="H7554" s="13"/>
      <c r="I7554" s="13">
        <v>752.60000000009495</v>
      </c>
      <c r="J7554" s="74">
        <f t="shared" si="359"/>
        <v>31.358333333337288</v>
      </c>
      <c r="K7554" s="26" t="e">
        <f t="shared" si="361"/>
        <v>#REF!</v>
      </c>
      <c r="L7554" s="75" t="e">
        <f t="shared" si="360"/>
        <v>#REF!</v>
      </c>
      <c r="O7554" s="13"/>
      <c r="P7554" s="74"/>
      <c r="Q7554" s="26"/>
      <c r="R7554" s="75"/>
    </row>
    <row r="7555" spans="7:18" x14ac:dyDescent="0.25">
      <c r="G7555" s="13"/>
      <c r="H7555" s="13"/>
      <c r="I7555" s="13">
        <v>752.70000000009497</v>
      </c>
      <c r="J7555" s="74">
        <f t="shared" ref="J7555:J7618" si="362">I7555/24</f>
        <v>31.362500000003958</v>
      </c>
      <c r="K7555" s="26" t="e">
        <f t="shared" si="361"/>
        <v>#REF!</v>
      </c>
      <c r="L7555" s="75" t="e">
        <f t="shared" ref="L7555:L7618" si="363">K7555-K7554</f>
        <v>#REF!</v>
      </c>
      <c r="O7555" s="13"/>
      <c r="P7555" s="74"/>
      <c r="Q7555" s="26"/>
      <c r="R7555" s="75"/>
    </row>
    <row r="7556" spans="7:18" x14ac:dyDescent="0.25">
      <c r="G7556" s="13"/>
      <c r="H7556" s="13"/>
      <c r="I7556" s="13">
        <v>752.800000000095</v>
      </c>
      <c r="J7556" s="74">
        <f t="shared" si="362"/>
        <v>31.366666666670625</v>
      </c>
      <c r="K7556" s="26" t="e">
        <f t="shared" si="361"/>
        <v>#REF!</v>
      </c>
      <c r="L7556" s="75" t="e">
        <f t="shared" si="363"/>
        <v>#REF!</v>
      </c>
      <c r="O7556" s="13"/>
      <c r="P7556" s="74"/>
      <c r="Q7556" s="26"/>
      <c r="R7556" s="75"/>
    </row>
    <row r="7557" spans="7:18" x14ac:dyDescent="0.25">
      <c r="G7557" s="13"/>
      <c r="H7557" s="13"/>
      <c r="I7557" s="13">
        <v>752.90000000009502</v>
      </c>
      <c r="J7557" s="74">
        <f t="shared" si="362"/>
        <v>31.370833333337291</v>
      </c>
      <c r="K7557" s="26" t="e">
        <f t="shared" si="361"/>
        <v>#REF!</v>
      </c>
      <c r="L7557" s="75" t="e">
        <f t="shared" si="363"/>
        <v>#REF!</v>
      </c>
      <c r="O7557" s="13"/>
      <c r="P7557" s="74"/>
      <c r="Q7557" s="26"/>
      <c r="R7557" s="75"/>
    </row>
    <row r="7558" spans="7:18" x14ac:dyDescent="0.25">
      <c r="G7558" s="13"/>
      <c r="H7558" s="13"/>
      <c r="I7558" s="13">
        <v>753.00000000009504</v>
      </c>
      <c r="J7558" s="74">
        <f t="shared" si="362"/>
        <v>31.375000000003961</v>
      </c>
      <c r="K7558" s="26" t="e">
        <f t="shared" si="361"/>
        <v>#REF!</v>
      </c>
      <c r="L7558" s="75" t="e">
        <f t="shared" si="363"/>
        <v>#REF!</v>
      </c>
      <c r="O7558" s="13"/>
      <c r="P7558" s="74"/>
      <c r="Q7558" s="26"/>
      <c r="R7558" s="75"/>
    </row>
    <row r="7559" spans="7:18" x14ac:dyDescent="0.25">
      <c r="G7559" s="13"/>
      <c r="H7559" s="13"/>
      <c r="I7559" s="13">
        <v>753.10000000009495</v>
      </c>
      <c r="J7559" s="74">
        <f t="shared" si="362"/>
        <v>31.379166666670624</v>
      </c>
      <c r="K7559" s="26" t="e">
        <f t="shared" si="361"/>
        <v>#REF!</v>
      </c>
      <c r="L7559" s="75" t="e">
        <f t="shared" si="363"/>
        <v>#REF!</v>
      </c>
      <c r="O7559" s="13"/>
      <c r="P7559" s="74"/>
      <c r="Q7559" s="26"/>
      <c r="R7559" s="75"/>
    </row>
    <row r="7560" spans="7:18" x14ac:dyDescent="0.25">
      <c r="G7560" s="13"/>
      <c r="H7560" s="13"/>
      <c r="I7560" s="13">
        <v>753.20000000009497</v>
      </c>
      <c r="J7560" s="74">
        <f t="shared" si="362"/>
        <v>31.383333333337291</v>
      </c>
      <c r="K7560" s="26" t="e">
        <f t="shared" si="361"/>
        <v>#REF!</v>
      </c>
      <c r="L7560" s="75" t="e">
        <f t="shared" si="363"/>
        <v>#REF!</v>
      </c>
      <c r="O7560" s="13"/>
      <c r="P7560" s="74"/>
      <c r="Q7560" s="26"/>
      <c r="R7560" s="75"/>
    </row>
    <row r="7561" spans="7:18" x14ac:dyDescent="0.25">
      <c r="G7561" s="13"/>
      <c r="H7561" s="13"/>
      <c r="I7561" s="13">
        <v>753.300000000095</v>
      </c>
      <c r="J7561" s="74">
        <f t="shared" si="362"/>
        <v>31.387500000003957</v>
      </c>
      <c r="K7561" s="26" t="e">
        <f t="shared" si="361"/>
        <v>#REF!</v>
      </c>
      <c r="L7561" s="75" t="e">
        <f t="shared" si="363"/>
        <v>#REF!</v>
      </c>
      <c r="O7561" s="13"/>
      <c r="P7561" s="74"/>
      <c r="Q7561" s="26"/>
      <c r="R7561" s="75"/>
    </row>
    <row r="7562" spans="7:18" x14ac:dyDescent="0.25">
      <c r="G7562" s="13"/>
      <c r="H7562" s="13"/>
      <c r="I7562" s="13">
        <v>753.40000000009502</v>
      </c>
      <c r="J7562" s="74">
        <f t="shared" si="362"/>
        <v>31.391666666670627</v>
      </c>
      <c r="K7562" s="26" t="e">
        <f t="shared" si="361"/>
        <v>#REF!</v>
      </c>
      <c r="L7562" s="75" t="e">
        <f t="shared" si="363"/>
        <v>#REF!</v>
      </c>
      <c r="O7562" s="13"/>
      <c r="P7562" s="74"/>
      <c r="Q7562" s="26"/>
      <c r="R7562" s="75"/>
    </row>
    <row r="7563" spans="7:18" x14ac:dyDescent="0.25">
      <c r="G7563" s="13"/>
      <c r="H7563" s="13"/>
      <c r="I7563" s="13">
        <v>753.50000000009504</v>
      </c>
      <c r="J7563" s="74">
        <f t="shared" si="362"/>
        <v>31.395833333337293</v>
      </c>
      <c r="K7563" s="26" t="e">
        <f t="shared" si="361"/>
        <v>#REF!</v>
      </c>
      <c r="L7563" s="75" t="e">
        <f t="shared" si="363"/>
        <v>#REF!</v>
      </c>
      <c r="O7563" s="13"/>
      <c r="P7563" s="74"/>
      <c r="Q7563" s="26"/>
      <c r="R7563" s="75"/>
    </row>
    <row r="7564" spans="7:18" x14ac:dyDescent="0.25">
      <c r="G7564" s="13"/>
      <c r="H7564" s="13"/>
      <c r="I7564" s="13">
        <v>753.60000000009495</v>
      </c>
      <c r="J7564" s="74">
        <f t="shared" si="362"/>
        <v>31.400000000003956</v>
      </c>
      <c r="K7564" s="26" t="e">
        <f t="shared" si="361"/>
        <v>#REF!</v>
      </c>
      <c r="L7564" s="75" t="e">
        <f t="shared" si="363"/>
        <v>#REF!</v>
      </c>
      <c r="O7564" s="13"/>
      <c r="P7564" s="74"/>
      <c r="Q7564" s="26"/>
      <c r="R7564" s="75"/>
    </row>
    <row r="7565" spans="7:18" x14ac:dyDescent="0.25">
      <c r="G7565" s="13"/>
      <c r="H7565" s="13"/>
      <c r="I7565" s="13">
        <v>753.70000000009497</v>
      </c>
      <c r="J7565" s="74">
        <f t="shared" si="362"/>
        <v>31.404166666670623</v>
      </c>
      <c r="K7565" s="26" t="e">
        <f t="shared" si="361"/>
        <v>#REF!</v>
      </c>
      <c r="L7565" s="75" t="e">
        <f t="shared" si="363"/>
        <v>#REF!</v>
      </c>
      <c r="O7565" s="13"/>
      <c r="P7565" s="74"/>
      <c r="Q7565" s="26"/>
      <c r="R7565" s="75"/>
    </row>
    <row r="7566" spans="7:18" x14ac:dyDescent="0.25">
      <c r="G7566" s="13"/>
      <c r="H7566" s="13"/>
      <c r="I7566" s="13">
        <v>753.800000000095</v>
      </c>
      <c r="J7566" s="74">
        <f t="shared" si="362"/>
        <v>31.408333333337293</v>
      </c>
      <c r="K7566" s="26" t="e">
        <f t="shared" si="361"/>
        <v>#REF!</v>
      </c>
      <c r="L7566" s="75" t="e">
        <f t="shared" si="363"/>
        <v>#REF!</v>
      </c>
      <c r="O7566" s="13"/>
      <c r="P7566" s="74"/>
      <c r="Q7566" s="26"/>
      <c r="R7566" s="75"/>
    </row>
    <row r="7567" spans="7:18" x14ac:dyDescent="0.25">
      <c r="G7567" s="13"/>
      <c r="H7567" s="13"/>
      <c r="I7567" s="13">
        <v>753.90000000009502</v>
      </c>
      <c r="J7567" s="74">
        <f t="shared" si="362"/>
        <v>31.412500000003959</v>
      </c>
      <c r="K7567" s="26" t="e">
        <f t="shared" si="361"/>
        <v>#REF!</v>
      </c>
      <c r="L7567" s="75" t="e">
        <f t="shared" si="363"/>
        <v>#REF!</v>
      </c>
      <c r="O7567" s="13"/>
      <c r="P7567" s="74"/>
      <c r="Q7567" s="26"/>
      <c r="R7567" s="75"/>
    </row>
    <row r="7568" spans="7:18" x14ac:dyDescent="0.25">
      <c r="G7568" s="13"/>
      <c r="H7568" s="13"/>
      <c r="I7568" s="13">
        <v>754.00000000009504</v>
      </c>
      <c r="J7568" s="74">
        <f t="shared" si="362"/>
        <v>31.416666666670626</v>
      </c>
      <c r="K7568" s="26" t="e">
        <f t="shared" si="361"/>
        <v>#REF!</v>
      </c>
      <c r="L7568" s="75" t="e">
        <f t="shared" si="363"/>
        <v>#REF!</v>
      </c>
      <c r="O7568" s="13"/>
      <c r="P7568" s="74"/>
      <c r="Q7568" s="26"/>
      <c r="R7568" s="75"/>
    </row>
    <row r="7569" spans="7:18" x14ac:dyDescent="0.25">
      <c r="G7569" s="13"/>
      <c r="H7569" s="13"/>
      <c r="I7569" s="13">
        <v>754.10000000009495</v>
      </c>
      <c r="J7569" s="74">
        <f t="shared" si="362"/>
        <v>31.420833333337288</v>
      </c>
      <c r="K7569" s="26" t="e">
        <f t="shared" si="361"/>
        <v>#REF!</v>
      </c>
      <c r="L7569" s="75" t="e">
        <f t="shared" si="363"/>
        <v>#REF!</v>
      </c>
      <c r="O7569" s="13"/>
      <c r="P7569" s="74"/>
      <c r="Q7569" s="26"/>
      <c r="R7569" s="75"/>
    </row>
    <row r="7570" spans="7:18" x14ac:dyDescent="0.25">
      <c r="G7570" s="13"/>
      <c r="H7570" s="13"/>
      <c r="I7570" s="13">
        <v>754.20000000009497</v>
      </c>
      <c r="J7570" s="74">
        <f t="shared" si="362"/>
        <v>31.425000000003958</v>
      </c>
      <c r="K7570" s="26" t="e">
        <f t="shared" si="361"/>
        <v>#REF!</v>
      </c>
      <c r="L7570" s="75" t="e">
        <f t="shared" si="363"/>
        <v>#REF!</v>
      </c>
      <c r="O7570" s="13"/>
      <c r="P7570" s="74"/>
      <c r="Q7570" s="26"/>
      <c r="R7570" s="75"/>
    </row>
    <row r="7571" spans="7:18" x14ac:dyDescent="0.25">
      <c r="G7571" s="13"/>
      <c r="H7571" s="13"/>
      <c r="I7571" s="13">
        <v>754.300000000095</v>
      </c>
      <c r="J7571" s="74">
        <f t="shared" si="362"/>
        <v>31.429166666670625</v>
      </c>
      <c r="K7571" s="26" t="e">
        <f t="shared" si="361"/>
        <v>#REF!</v>
      </c>
      <c r="L7571" s="75" t="e">
        <f t="shared" si="363"/>
        <v>#REF!</v>
      </c>
      <c r="O7571" s="13"/>
      <c r="P7571" s="74"/>
      <c r="Q7571" s="26"/>
      <c r="R7571" s="75"/>
    </row>
    <row r="7572" spans="7:18" x14ac:dyDescent="0.25">
      <c r="G7572" s="13"/>
      <c r="H7572" s="13"/>
      <c r="I7572" s="13">
        <v>754.40000000009502</v>
      </c>
      <c r="J7572" s="74">
        <f t="shared" si="362"/>
        <v>31.433333333337291</v>
      </c>
      <c r="K7572" s="26" t="e">
        <f t="shared" si="361"/>
        <v>#REF!</v>
      </c>
      <c r="L7572" s="75" t="e">
        <f t="shared" si="363"/>
        <v>#REF!</v>
      </c>
      <c r="O7572" s="13"/>
      <c r="P7572" s="74"/>
      <c r="Q7572" s="26"/>
      <c r="R7572" s="75"/>
    </row>
    <row r="7573" spans="7:18" x14ac:dyDescent="0.25">
      <c r="G7573" s="13"/>
      <c r="H7573" s="13"/>
      <c r="I7573" s="13">
        <v>754.50000000009504</v>
      </c>
      <c r="J7573" s="74">
        <f t="shared" si="362"/>
        <v>31.437500000003961</v>
      </c>
      <c r="K7573" s="26" t="e">
        <f t="shared" si="361"/>
        <v>#REF!</v>
      </c>
      <c r="L7573" s="75" t="e">
        <f t="shared" si="363"/>
        <v>#REF!</v>
      </c>
      <c r="O7573" s="13"/>
      <c r="P7573" s="74"/>
      <c r="Q7573" s="26"/>
      <c r="R7573" s="75"/>
    </row>
    <row r="7574" spans="7:18" x14ac:dyDescent="0.25">
      <c r="G7574" s="13"/>
      <c r="H7574" s="13"/>
      <c r="I7574" s="13">
        <v>754.60000000009495</v>
      </c>
      <c r="J7574" s="74">
        <f t="shared" si="362"/>
        <v>31.441666666670624</v>
      </c>
      <c r="K7574" s="26" t="e">
        <f t="shared" si="361"/>
        <v>#REF!</v>
      </c>
      <c r="L7574" s="75" t="e">
        <f t="shared" si="363"/>
        <v>#REF!</v>
      </c>
      <c r="O7574" s="13"/>
      <c r="P7574" s="74"/>
      <c r="Q7574" s="26"/>
      <c r="R7574" s="75"/>
    </row>
    <row r="7575" spans="7:18" x14ac:dyDescent="0.25">
      <c r="G7575" s="13"/>
      <c r="H7575" s="13"/>
      <c r="I7575" s="13">
        <v>754.70000000009497</v>
      </c>
      <c r="J7575" s="74">
        <f t="shared" si="362"/>
        <v>31.445833333337291</v>
      </c>
      <c r="K7575" s="26" t="e">
        <f t="shared" si="361"/>
        <v>#REF!</v>
      </c>
      <c r="L7575" s="75" t="e">
        <f t="shared" si="363"/>
        <v>#REF!</v>
      </c>
      <c r="O7575" s="13"/>
      <c r="P7575" s="74"/>
      <c r="Q7575" s="26"/>
      <c r="R7575" s="75"/>
    </row>
    <row r="7576" spans="7:18" x14ac:dyDescent="0.25">
      <c r="G7576" s="13"/>
      <c r="H7576" s="13"/>
      <c r="I7576" s="13">
        <v>754.800000000095</v>
      </c>
      <c r="J7576" s="74">
        <f t="shared" si="362"/>
        <v>31.450000000003957</v>
      </c>
      <c r="K7576" s="26" t="e">
        <f t="shared" si="361"/>
        <v>#REF!</v>
      </c>
      <c r="L7576" s="75" t="e">
        <f t="shared" si="363"/>
        <v>#REF!</v>
      </c>
      <c r="O7576" s="13"/>
      <c r="P7576" s="74"/>
      <c r="Q7576" s="26"/>
      <c r="R7576" s="75"/>
    </row>
    <row r="7577" spans="7:18" x14ac:dyDescent="0.25">
      <c r="G7577" s="13"/>
      <c r="H7577" s="13"/>
      <c r="I7577" s="13">
        <v>754.90000000009502</v>
      </c>
      <c r="J7577" s="74">
        <f t="shared" si="362"/>
        <v>31.454166666670627</v>
      </c>
      <c r="K7577" s="26" t="e">
        <f t="shared" si="361"/>
        <v>#REF!</v>
      </c>
      <c r="L7577" s="75" t="e">
        <f t="shared" si="363"/>
        <v>#REF!</v>
      </c>
      <c r="O7577" s="13"/>
      <c r="P7577" s="74"/>
      <c r="Q7577" s="26"/>
      <c r="R7577" s="75"/>
    </row>
    <row r="7578" spans="7:18" x14ac:dyDescent="0.25">
      <c r="G7578" s="13"/>
      <c r="H7578" s="13"/>
      <c r="I7578" s="13">
        <v>755.00000000009504</v>
      </c>
      <c r="J7578" s="74">
        <f t="shared" si="362"/>
        <v>31.458333333337293</v>
      </c>
      <c r="K7578" s="26" t="e">
        <f t="shared" si="361"/>
        <v>#REF!</v>
      </c>
      <c r="L7578" s="75" t="e">
        <f t="shared" si="363"/>
        <v>#REF!</v>
      </c>
      <c r="O7578" s="13"/>
      <c r="P7578" s="74"/>
      <c r="Q7578" s="26"/>
      <c r="R7578" s="75"/>
    </row>
    <row r="7579" spans="7:18" x14ac:dyDescent="0.25">
      <c r="G7579" s="13"/>
      <c r="H7579" s="13"/>
      <c r="I7579" s="13">
        <v>755.10000000009495</v>
      </c>
      <c r="J7579" s="74">
        <f t="shared" si="362"/>
        <v>31.462500000003956</v>
      </c>
      <c r="K7579" s="26" t="e">
        <f t="shared" si="361"/>
        <v>#REF!</v>
      </c>
      <c r="L7579" s="75" t="e">
        <f t="shared" si="363"/>
        <v>#REF!</v>
      </c>
      <c r="O7579" s="13"/>
      <c r="P7579" s="74"/>
      <c r="Q7579" s="26"/>
      <c r="R7579" s="75"/>
    </row>
    <row r="7580" spans="7:18" x14ac:dyDescent="0.25">
      <c r="G7580" s="13"/>
      <c r="H7580" s="13"/>
      <c r="I7580" s="13">
        <v>755.20000000009497</v>
      </c>
      <c r="J7580" s="74">
        <f t="shared" si="362"/>
        <v>31.466666666670623</v>
      </c>
      <c r="K7580" s="26" t="e">
        <f t="shared" ref="K7580:K7643" si="364">100%-EXP(-I7580/24*$B$10)</f>
        <v>#REF!</v>
      </c>
      <c r="L7580" s="75" t="e">
        <f t="shared" si="363"/>
        <v>#REF!</v>
      </c>
      <c r="O7580" s="13"/>
      <c r="P7580" s="74"/>
      <c r="Q7580" s="26"/>
      <c r="R7580" s="75"/>
    </row>
    <row r="7581" spans="7:18" x14ac:dyDescent="0.25">
      <c r="G7581" s="13"/>
      <c r="H7581" s="13"/>
      <c r="I7581" s="13">
        <v>755.300000000095</v>
      </c>
      <c r="J7581" s="74">
        <f t="shared" si="362"/>
        <v>31.470833333337293</v>
      </c>
      <c r="K7581" s="26" t="e">
        <f t="shared" si="364"/>
        <v>#REF!</v>
      </c>
      <c r="L7581" s="75" t="e">
        <f t="shared" si="363"/>
        <v>#REF!</v>
      </c>
      <c r="O7581" s="13"/>
      <c r="P7581" s="74"/>
      <c r="Q7581" s="26"/>
      <c r="R7581" s="75"/>
    </row>
    <row r="7582" spans="7:18" x14ac:dyDescent="0.25">
      <c r="G7582" s="13"/>
      <c r="H7582" s="13"/>
      <c r="I7582" s="13">
        <v>755.40000000009502</v>
      </c>
      <c r="J7582" s="74">
        <f t="shared" si="362"/>
        <v>31.475000000003959</v>
      </c>
      <c r="K7582" s="26" t="e">
        <f t="shared" si="364"/>
        <v>#REF!</v>
      </c>
      <c r="L7582" s="75" t="e">
        <f t="shared" si="363"/>
        <v>#REF!</v>
      </c>
      <c r="O7582" s="13"/>
      <c r="P7582" s="74"/>
      <c r="Q7582" s="26"/>
      <c r="R7582" s="75"/>
    </row>
    <row r="7583" spans="7:18" x14ac:dyDescent="0.25">
      <c r="G7583" s="13"/>
      <c r="H7583" s="13"/>
      <c r="I7583" s="13">
        <v>755.50000000009504</v>
      </c>
      <c r="J7583" s="74">
        <f t="shared" si="362"/>
        <v>31.479166666670626</v>
      </c>
      <c r="K7583" s="26" t="e">
        <f t="shared" si="364"/>
        <v>#REF!</v>
      </c>
      <c r="L7583" s="75" t="e">
        <f t="shared" si="363"/>
        <v>#REF!</v>
      </c>
      <c r="O7583" s="13"/>
      <c r="P7583" s="74"/>
      <c r="Q7583" s="26"/>
      <c r="R7583" s="75"/>
    </row>
    <row r="7584" spans="7:18" x14ac:dyDescent="0.25">
      <c r="G7584" s="13"/>
      <c r="H7584" s="13"/>
      <c r="I7584" s="13">
        <v>755.60000000009495</v>
      </c>
      <c r="J7584" s="74">
        <f t="shared" si="362"/>
        <v>31.483333333337288</v>
      </c>
      <c r="K7584" s="26" t="e">
        <f t="shared" si="364"/>
        <v>#REF!</v>
      </c>
      <c r="L7584" s="75" t="e">
        <f t="shared" si="363"/>
        <v>#REF!</v>
      </c>
      <c r="O7584" s="13"/>
      <c r="P7584" s="74"/>
      <c r="Q7584" s="26"/>
      <c r="R7584" s="75"/>
    </row>
    <row r="7585" spans="7:18" x14ac:dyDescent="0.25">
      <c r="G7585" s="13"/>
      <c r="H7585" s="13"/>
      <c r="I7585" s="13">
        <v>755.70000000009497</v>
      </c>
      <c r="J7585" s="74">
        <f t="shared" si="362"/>
        <v>31.487500000003958</v>
      </c>
      <c r="K7585" s="26" t="e">
        <f t="shared" si="364"/>
        <v>#REF!</v>
      </c>
      <c r="L7585" s="75" t="e">
        <f t="shared" si="363"/>
        <v>#REF!</v>
      </c>
      <c r="O7585" s="13"/>
      <c r="P7585" s="74"/>
      <c r="Q7585" s="26"/>
      <c r="R7585" s="75"/>
    </row>
    <row r="7586" spans="7:18" x14ac:dyDescent="0.25">
      <c r="G7586" s="13"/>
      <c r="H7586" s="13"/>
      <c r="I7586" s="13">
        <v>755.800000000095</v>
      </c>
      <c r="J7586" s="74">
        <f t="shared" si="362"/>
        <v>31.491666666670625</v>
      </c>
      <c r="K7586" s="26" t="e">
        <f t="shared" si="364"/>
        <v>#REF!</v>
      </c>
      <c r="L7586" s="75" t="e">
        <f t="shared" si="363"/>
        <v>#REF!</v>
      </c>
      <c r="O7586" s="13"/>
      <c r="P7586" s="74"/>
      <c r="Q7586" s="26"/>
      <c r="R7586" s="75"/>
    </row>
    <row r="7587" spans="7:18" x14ac:dyDescent="0.25">
      <c r="G7587" s="13"/>
      <c r="H7587" s="13"/>
      <c r="I7587" s="13">
        <v>755.90000000009502</v>
      </c>
      <c r="J7587" s="74">
        <f t="shared" si="362"/>
        <v>31.495833333337291</v>
      </c>
      <c r="K7587" s="26" t="e">
        <f t="shared" si="364"/>
        <v>#REF!</v>
      </c>
      <c r="L7587" s="75" t="e">
        <f t="shared" si="363"/>
        <v>#REF!</v>
      </c>
      <c r="O7587" s="13"/>
      <c r="P7587" s="74"/>
      <c r="Q7587" s="26"/>
      <c r="R7587" s="75"/>
    </row>
    <row r="7588" spans="7:18" x14ac:dyDescent="0.25">
      <c r="G7588" s="13"/>
      <c r="H7588" s="13"/>
      <c r="I7588" s="13">
        <v>756.00000000009595</v>
      </c>
      <c r="J7588" s="74">
        <f t="shared" si="362"/>
        <v>31.500000000003997</v>
      </c>
      <c r="K7588" s="26" t="e">
        <f t="shared" si="364"/>
        <v>#REF!</v>
      </c>
      <c r="L7588" s="75" t="e">
        <f t="shared" si="363"/>
        <v>#REF!</v>
      </c>
      <c r="O7588" s="13"/>
      <c r="P7588" s="74"/>
      <c r="Q7588" s="26"/>
      <c r="R7588" s="75"/>
    </row>
    <row r="7589" spans="7:18" x14ac:dyDescent="0.25">
      <c r="G7589" s="13"/>
      <c r="H7589" s="13"/>
      <c r="I7589" s="13">
        <v>756.10000000009597</v>
      </c>
      <c r="J7589" s="74">
        <f t="shared" si="362"/>
        <v>31.504166666670667</v>
      </c>
      <c r="K7589" s="26" t="e">
        <f t="shared" si="364"/>
        <v>#REF!</v>
      </c>
      <c r="L7589" s="75" t="e">
        <f t="shared" si="363"/>
        <v>#REF!</v>
      </c>
      <c r="O7589" s="13"/>
      <c r="P7589" s="74"/>
      <c r="Q7589" s="26"/>
      <c r="R7589" s="75"/>
    </row>
    <row r="7590" spans="7:18" x14ac:dyDescent="0.25">
      <c r="G7590" s="13"/>
      <c r="H7590" s="13"/>
      <c r="I7590" s="13">
        <v>756.200000000096</v>
      </c>
      <c r="J7590" s="74">
        <f t="shared" si="362"/>
        <v>31.508333333337333</v>
      </c>
      <c r="K7590" s="26" t="e">
        <f t="shared" si="364"/>
        <v>#REF!</v>
      </c>
      <c r="L7590" s="75" t="e">
        <f t="shared" si="363"/>
        <v>#REF!</v>
      </c>
      <c r="O7590" s="13"/>
      <c r="P7590" s="74"/>
      <c r="Q7590" s="26"/>
      <c r="R7590" s="75"/>
    </row>
    <row r="7591" spans="7:18" x14ac:dyDescent="0.25">
      <c r="G7591" s="13"/>
      <c r="H7591" s="13"/>
      <c r="I7591" s="13">
        <v>756.30000000009602</v>
      </c>
      <c r="J7591" s="74">
        <f t="shared" si="362"/>
        <v>31.512500000004</v>
      </c>
      <c r="K7591" s="26" t="e">
        <f t="shared" si="364"/>
        <v>#REF!</v>
      </c>
      <c r="L7591" s="75" t="e">
        <f t="shared" si="363"/>
        <v>#REF!</v>
      </c>
      <c r="O7591" s="13"/>
      <c r="P7591" s="74"/>
      <c r="Q7591" s="26"/>
      <c r="R7591" s="75"/>
    </row>
    <row r="7592" spans="7:18" x14ac:dyDescent="0.25">
      <c r="G7592" s="13"/>
      <c r="H7592" s="13"/>
      <c r="I7592" s="13">
        <v>756.40000000009604</v>
      </c>
      <c r="J7592" s="74">
        <f t="shared" si="362"/>
        <v>31.51666666667067</v>
      </c>
      <c r="K7592" s="26" t="e">
        <f t="shared" si="364"/>
        <v>#REF!</v>
      </c>
      <c r="L7592" s="75" t="e">
        <f t="shared" si="363"/>
        <v>#REF!</v>
      </c>
      <c r="O7592" s="13"/>
      <c r="P7592" s="74"/>
      <c r="Q7592" s="26"/>
      <c r="R7592" s="75"/>
    </row>
    <row r="7593" spans="7:18" x14ac:dyDescent="0.25">
      <c r="G7593" s="13"/>
      <c r="H7593" s="13"/>
      <c r="I7593" s="13">
        <v>756.50000000009595</v>
      </c>
      <c r="J7593" s="74">
        <f t="shared" si="362"/>
        <v>31.520833333337333</v>
      </c>
      <c r="K7593" s="26" t="e">
        <f t="shared" si="364"/>
        <v>#REF!</v>
      </c>
      <c r="L7593" s="75" t="e">
        <f t="shared" si="363"/>
        <v>#REF!</v>
      </c>
      <c r="O7593" s="13"/>
      <c r="P7593" s="74"/>
      <c r="Q7593" s="26"/>
      <c r="R7593" s="75"/>
    </row>
    <row r="7594" spans="7:18" x14ac:dyDescent="0.25">
      <c r="G7594" s="13"/>
      <c r="H7594" s="13"/>
      <c r="I7594" s="13">
        <v>756.60000000009597</v>
      </c>
      <c r="J7594" s="74">
        <f t="shared" si="362"/>
        <v>31.525000000003999</v>
      </c>
      <c r="K7594" s="26" t="e">
        <f t="shared" si="364"/>
        <v>#REF!</v>
      </c>
      <c r="L7594" s="75" t="e">
        <f t="shared" si="363"/>
        <v>#REF!</v>
      </c>
      <c r="O7594" s="13"/>
      <c r="P7594" s="74"/>
      <c r="Q7594" s="26"/>
      <c r="R7594" s="75"/>
    </row>
    <row r="7595" spans="7:18" x14ac:dyDescent="0.25">
      <c r="G7595" s="13"/>
      <c r="H7595" s="13"/>
      <c r="I7595" s="13">
        <v>756.700000000096</v>
      </c>
      <c r="J7595" s="74">
        <f t="shared" si="362"/>
        <v>31.529166666670665</v>
      </c>
      <c r="K7595" s="26" t="e">
        <f t="shared" si="364"/>
        <v>#REF!</v>
      </c>
      <c r="L7595" s="75" t="e">
        <f t="shared" si="363"/>
        <v>#REF!</v>
      </c>
      <c r="O7595" s="13"/>
      <c r="P7595" s="74"/>
      <c r="Q7595" s="26"/>
      <c r="R7595" s="75"/>
    </row>
    <row r="7596" spans="7:18" x14ac:dyDescent="0.25">
      <c r="G7596" s="13"/>
      <c r="H7596" s="13"/>
      <c r="I7596" s="13">
        <v>756.80000000009602</v>
      </c>
      <c r="J7596" s="74">
        <f t="shared" si="362"/>
        <v>31.533333333337335</v>
      </c>
      <c r="K7596" s="26" t="e">
        <f t="shared" si="364"/>
        <v>#REF!</v>
      </c>
      <c r="L7596" s="75" t="e">
        <f t="shared" si="363"/>
        <v>#REF!</v>
      </c>
      <c r="O7596" s="13"/>
      <c r="P7596" s="74"/>
      <c r="Q7596" s="26"/>
      <c r="R7596" s="75"/>
    </row>
    <row r="7597" spans="7:18" x14ac:dyDescent="0.25">
      <c r="G7597" s="13"/>
      <c r="H7597" s="13"/>
      <c r="I7597" s="13">
        <v>756.90000000009604</v>
      </c>
      <c r="J7597" s="74">
        <f t="shared" si="362"/>
        <v>31.537500000004002</v>
      </c>
      <c r="K7597" s="26" t="e">
        <f t="shared" si="364"/>
        <v>#REF!</v>
      </c>
      <c r="L7597" s="75" t="e">
        <f t="shared" si="363"/>
        <v>#REF!</v>
      </c>
      <c r="O7597" s="13"/>
      <c r="P7597" s="74"/>
      <c r="Q7597" s="26"/>
      <c r="R7597" s="75"/>
    </row>
    <row r="7598" spans="7:18" x14ac:dyDescent="0.25">
      <c r="G7598" s="13"/>
      <c r="H7598" s="13"/>
      <c r="I7598" s="13">
        <v>757.00000000009595</v>
      </c>
      <c r="J7598" s="74">
        <f t="shared" si="362"/>
        <v>31.541666666670665</v>
      </c>
      <c r="K7598" s="26" t="e">
        <f t="shared" si="364"/>
        <v>#REF!</v>
      </c>
      <c r="L7598" s="75" t="e">
        <f t="shared" si="363"/>
        <v>#REF!</v>
      </c>
      <c r="O7598" s="13"/>
      <c r="P7598" s="74"/>
      <c r="Q7598" s="26"/>
      <c r="R7598" s="75"/>
    </row>
    <row r="7599" spans="7:18" x14ac:dyDescent="0.25">
      <c r="G7599" s="13"/>
      <c r="H7599" s="13"/>
      <c r="I7599" s="13">
        <v>757.10000000009597</v>
      </c>
      <c r="J7599" s="74">
        <f t="shared" si="362"/>
        <v>31.545833333337331</v>
      </c>
      <c r="K7599" s="26" t="e">
        <f t="shared" si="364"/>
        <v>#REF!</v>
      </c>
      <c r="L7599" s="75" t="e">
        <f t="shared" si="363"/>
        <v>#REF!</v>
      </c>
      <c r="O7599" s="13"/>
      <c r="P7599" s="74"/>
      <c r="Q7599" s="26"/>
      <c r="R7599" s="75"/>
    </row>
    <row r="7600" spans="7:18" x14ac:dyDescent="0.25">
      <c r="G7600" s="13"/>
      <c r="H7600" s="13"/>
      <c r="I7600" s="13">
        <v>757.200000000096</v>
      </c>
      <c r="J7600" s="74">
        <f t="shared" si="362"/>
        <v>31.550000000004001</v>
      </c>
      <c r="K7600" s="26" t="e">
        <f t="shared" si="364"/>
        <v>#REF!</v>
      </c>
      <c r="L7600" s="75" t="e">
        <f t="shared" si="363"/>
        <v>#REF!</v>
      </c>
      <c r="O7600" s="13"/>
      <c r="P7600" s="74"/>
      <c r="Q7600" s="26"/>
      <c r="R7600" s="75"/>
    </row>
    <row r="7601" spans="7:18" x14ac:dyDescent="0.25">
      <c r="G7601" s="13"/>
      <c r="H7601" s="13"/>
      <c r="I7601" s="13">
        <v>757.30000000009602</v>
      </c>
      <c r="J7601" s="74">
        <f t="shared" si="362"/>
        <v>31.554166666670667</v>
      </c>
      <c r="K7601" s="26" t="e">
        <f t="shared" si="364"/>
        <v>#REF!</v>
      </c>
      <c r="L7601" s="75" t="e">
        <f t="shared" si="363"/>
        <v>#REF!</v>
      </c>
      <c r="O7601" s="13"/>
      <c r="P7601" s="74"/>
      <c r="Q7601" s="26"/>
      <c r="R7601" s="75"/>
    </row>
    <row r="7602" spans="7:18" x14ac:dyDescent="0.25">
      <c r="G7602" s="13"/>
      <c r="H7602" s="13"/>
      <c r="I7602" s="13">
        <v>757.40000000009604</v>
      </c>
      <c r="J7602" s="74">
        <f t="shared" si="362"/>
        <v>31.558333333337334</v>
      </c>
      <c r="K7602" s="26" t="e">
        <f t="shared" si="364"/>
        <v>#REF!</v>
      </c>
      <c r="L7602" s="75" t="e">
        <f t="shared" si="363"/>
        <v>#REF!</v>
      </c>
      <c r="O7602" s="13"/>
      <c r="P7602" s="74"/>
      <c r="Q7602" s="26"/>
      <c r="R7602" s="75"/>
    </row>
    <row r="7603" spans="7:18" x14ac:dyDescent="0.25">
      <c r="G7603" s="13"/>
      <c r="H7603" s="13"/>
      <c r="I7603" s="13">
        <v>757.50000000009595</v>
      </c>
      <c r="J7603" s="74">
        <f t="shared" si="362"/>
        <v>31.562500000003997</v>
      </c>
      <c r="K7603" s="26" t="e">
        <f t="shared" si="364"/>
        <v>#REF!</v>
      </c>
      <c r="L7603" s="75" t="e">
        <f t="shared" si="363"/>
        <v>#REF!</v>
      </c>
      <c r="O7603" s="13"/>
      <c r="P7603" s="74"/>
      <c r="Q7603" s="26"/>
      <c r="R7603" s="75"/>
    </row>
    <row r="7604" spans="7:18" x14ac:dyDescent="0.25">
      <c r="G7604" s="13"/>
      <c r="H7604" s="13"/>
      <c r="I7604" s="13">
        <v>757.60000000009597</v>
      </c>
      <c r="J7604" s="74">
        <f t="shared" si="362"/>
        <v>31.566666666670667</v>
      </c>
      <c r="K7604" s="26" t="e">
        <f t="shared" si="364"/>
        <v>#REF!</v>
      </c>
      <c r="L7604" s="75" t="e">
        <f t="shared" si="363"/>
        <v>#REF!</v>
      </c>
      <c r="O7604" s="13"/>
      <c r="P7604" s="74"/>
      <c r="Q7604" s="26"/>
      <c r="R7604" s="75"/>
    </row>
    <row r="7605" spans="7:18" x14ac:dyDescent="0.25">
      <c r="G7605" s="13"/>
      <c r="H7605" s="13"/>
      <c r="I7605" s="13">
        <v>757.700000000096</v>
      </c>
      <c r="J7605" s="74">
        <f t="shared" si="362"/>
        <v>31.570833333337333</v>
      </c>
      <c r="K7605" s="26" t="e">
        <f t="shared" si="364"/>
        <v>#REF!</v>
      </c>
      <c r="L7605" s="75" t="e">
        <f t="shared" si="363"/>
        <v>#REF!</v>
      </c>
      <c r="O7605" s="13"/>
      <c r="P7605" s="74"/>
      <c r="Q7605" s="26"/>
      <c r="R7605" s="75"/>
    </row>
    <row r="7606" spans="7:18" x14ac:dyDescent="0.25">
      <c r="G7606" s="13"/>
      <c r="H7606" s="13"/>
      <c r="I7606" s="13">
        <v>757.80000000009602</v>
      </c>
      <c r="J7606" s="74">
        <f t="shared" si="362"/>
        <v>31.575000000004</v>
      </c>
      <c r="K7606" s="26" t="e">
        <f t="shared" si="364"/>
        <v>#REF!</v>
      </c>
      <c r="L7606" s="75" t="e">
        <f t="shared" si="363"/>
        <v>#REF!</v>
      </c>
      <c r="O7606" s="13"/>
      <c r="P7606" s="74"/>
      <c r="Q7606" s="26"/>
      <c r="R7606" s="75"/>
    </row>
    <row r="7607" spans="7:18" x14ac:dyDescent="0.25">
      <c r="G7607" s="13"/>
      <c r="H7607" s="13"/>
      <c r="I7607" s="13">
        <v>757.90000000009604</v>
      </c>
      <c r="J7607" s="74">
        <f t="shared" si="362"/>
        <v>31.57916666667067</v>
      </c>
      <c r="K7607" s="26" t="e">
        <f t="shared" si="364"/>
        <v>#REF!</v>
      </c>
      <c r="L7607" s="75" t="e">
        <f t="shared" si="363"/>
        <v>#REF!</v>
      </c>
      <c r="O7607" s="13"/>
      <c r="P7607" s="74"/>
      <c r="Q7607" s="26"/>
      <c r="R7607" s="75"/>
    </row>
    <row r="7608" spans="7:18" x14ac:dyDescent="0.25">
      <c r="G7608" s="13"/>
      <c r="H7608" s="13"/>
      <c r="I7608" s="13">
        <v>758.00000000009595</v>
      </c>
      <c r="J7608" s="74">
        <f t="shared" si="362"/>
        <v>31.583333333337333</v>
      </c>
      <c r="K7608" s="26" t="e">
        <f t="shared" si="364"/>
        <v>#REF!</v>
      </c>
      <c r="L7608" s="75" t="e">
        <f t="shared" si="363"/>
        <v>#REF!</v>
      </c>
      <c r="O7608" s="13"/>
      <c r="P7608" s="74"/>
      <c r="Q7608" s="26"/>
      <c r="R7608" s="75"/>
    </row>
    <row r="7609" spans="7:18" x14ac:dyDescent="0.25">
      <c r="G7609" s="13"/>
      <c r="H7609" s="13"/>
      <c r="I7609" s="13">
        <v>758.10000000009597</v>
      </c>
      <c r="J7609" s="74">
        <f t="shared" si="362"/>
        <v>31.587500000003999</v>
      </c>
      <c r="K7609" s="26" t="e">
        <f t="shared" si="364"/>
        <v>#REF!</v>
      </c>
      <c r="L7609" s="75" t="e">
        <f t="shared" si="363"/>
        <v>#REF!</v>
      </c>
      <c r="O7609" s="13"/>
      <c r="P7609" s="74"/>
      <c r="Q7609" s="26"/>
      <c r="R7609" s="75"/>
    </row>
    <row r="7610" spans="7:18" x14ac:dyDescent="0.25">
      <c r="G7610" s="13"/>
      <c r="H7610" s="13"/>
      <c r="I7610" s="13">
        <v>758.200000000096</v>
      </c>
      <c r="J7610" s="74">
        <f t="shared" si="362"/>
        <v>31.591666666670665</v>
      </c>
      <c r="K7610" s="26" t="e">
        <f t="shared" si="364"/>
        <v>#REF!</v>
      </c>
      <c r="L7610" s="75" t="e">
        <f t="shared" si="363"/>
        <v>#REF!</v>
      </c>
      <c r="O7610" s="13"/>
      <c r="P7610" s="74"/>
      <c r="Q7610" s="26"/>
      <c r="R7610" s="75"/>
    </row>
    <row r="7611" spans="7:18" x14ac:dyDescent="0.25">
      <c r="G7611" s="13"/>
      <c r="H7611" s="13"/>
      <c r="I7611" s="13">
        <v>758.30000000009602</v>
      </c>
      <c r="J7611" s="74">
        <f t="shared" si="362"/>
        <v>31.595833333337335</v>
      </c>
      <c r="K7611" s="26" t="e">
        <f t="shared" si="364"/>
        <v>#REF!</v>
      </c>
      <c r="L7611" s="75" t="e">
        <f t="shared" si="363"/>
        <v>#REF!</v>
      </c>
      <c r="O7611" s="13"/>
      <c r="P7611" s="74"/>
      <c r="Q7611" s="26"/>
      <c r="R7611" s="75"/>
    </row>
    <row r="7612" spans="7:18" x14ac:dyDescent="0.25">
      <c r="G7612" s="13"/>
      <c r="H7612" s="13"/>
      <c r="I7612" s="13">
        <v>758.40000000009604</v>
      </c>
      <c r="J7612" s="74">
        <f t="shared" si="362"/>
        <v>31.600000000004002</v>
      </c>
      <c r="K7612" s="26" t="e">
        <f t="shared" si="364"/>
        <v>#REF!</v>
      </c>
      <c r="L7612" s="75" t="e">
        <f t="shared" si="363"/>
        <v>#REF!</v>
      </c>
      <c r="O7612" s="13"/>
      <c r="P7612" s="74"/>
      <c r="Q7612" s="26"/>
      <c r="R7612" s="75"/>
    </row>
    <row r="7613" spans="7:18" x14ac:dyDescent="0.25">
      <c r="G7613" s="13"/>
      <c r="H7613" s="13"/>
      <c r="I7613" s="13">
        <v>758.50000000009595</v>
      </c>
      <c r="J7613" s="74">
        <f t="shared" si="362"/>
        <v>31.604166666670665</v>
      </c>
      <c r="K7613" s="26" t="e">
        <f t="shared" si="364"/>
        <v>#REF!</v>
      </c>
      <c r="L7613" s="75" t="e">
        <f t="shared" si="363"/>
        <v>#REF!</v>
      </c>
      <c r="O7613" s="13"/>
      <c r="P7613" s="74"/>
      <c r="Q7613" s="26"/>
      <c r="R7613" s="75"/>
    </row>
    <row r="7614" spans="7:18" x14ac:dyDescent="0.25">
      <c r="G7614" s="13"/>
      <c r="H7614" s="13"/>
      <c r="I7614" s="13">
        <v>758.60000000009597</v>
      </c>
      <c r="J7614" s="74">
        <f t="shared" si="362"/>
        <v>31.608333333337331</v>
      </c>
      <c r="K7614" s="26" t="e">
        <f t="shared" si="364"/>
        <v>#REF!</v>
      </c>
      <c r="L7614" s="75" t="e">
        <f t="shared" si="363"/>
        <v>#REF!</v>
      </c>
      <c r="O7614" s="13"/>
      <c r="P7614" s="74"/>
      <c r="Q7614" s="26"/>
      <c r="R7614" s="75"/>
    </row>
    <row r="7615" spans="7:18" x14ac:dyDescent="0.25">
      <c r="G7615" s="13"/>
      <c r="H7615" s="13"/>
      <c r="I7615" s="13">
        <v>758.700000000096</v>
      </c>
      <c r="J7615" s="74">
        <f t="shared" si="362"/>
        <v>31.612500000004001</v>
      </c>
      <c r="K7615" s="26" t="e">
        <f t="shared" si="364"/>
        <v>#REF!</v>
      </c>
      <c r="L7615" s="75" t="e">
        <f t="shared" si="363"/>
        <v>#REF!</v>
      </c>
      <c r="O7615" s="13"/>
      <c r="P7615" s="74"/>
      <c r="Q7615" s="26"/>
      <c r="R7615" s="75"/>
    </row>
    <row r="7616" spans="7:18" x14ac:dyDescent="0.25">
      <c r="G7616" s="13"/>
      <c r="H7616" s="13"/>
      <c r="I7616" s="13">
        <v>758.80000000009602</v>
      </c>
      <c r="J7616" s="74">
        <f t="shared" si="362"/>
        <v>31.616666666670667</v>
      </c>
      <c r="K7616" s="26" t="e">
        <f t="shared" si="364"/>
        <v>#REF!</v>
      </c>
      <c r="L7616" s="75" t="e">
        <f t="shared" si="363"/>
        <v>#REF!</v>
      </c>
      <c r="O7616" s="13"/>
      <c r="P7616" s="74"/>
      <c r="Q7616" s="26"/>
      <c r="R7616" s="75"/>
    </row>
    <row r="7617" spans="7:18" x14ac:dyDescent="0.25">
      <c r="G7617" s="13"/>
      <c r="H7617" s="13"/>
      <c r="I7617" s="13">
        <v>758.90000000009604</v>
      </c>
      <c r="J7617" s="74">
        <f t="shared" si="362"/>
        <v>31.620833333337334</v>
      </c>
      <c r="K7617" s="26" t="e">
        <f t="shared" si="364"/>
        <v>#REF!</v>
      </c>
      <c r="L7617" s="75" t="e">
        <f t="shared" si="363"/>
        <v>#REF!</v>
      </c>
      <c r="O7617" s="13"/>
      <c r="P7617" s="74"/>
      <c r="Q7617" s="26"/>
      <c r="R7617" s="75"/>
    </row>
    <row r="7618" spans="7:18" x14ac:dyDescent="0.25">
      <c r="G7618" s="13"/>
      <c r="H7618" s="13"/>
      <c r="I7618" s="13">
        <v>759.00000000009595</v>
      </c>
      <c r="J7618" s="74">
        <f t="shared" si="362"/>
        <v>31.625000000003997</v>
      </c>
      <c r="K7618" s="26" t="e">
        <f t="shared" si="364"/>
        <v>#REF!</v>
      </c>
      <c r="L7618" s="75" t="e">
        <f t="shared" si="363"/>
        <v>#REF!</v>
      </c>
      <c r="O7618" s="13"/>
      <c r="P7618" s="74"/>
      <c r="Q7618" s="26"/>
      <c r="R7618" s="75"/>
    </row>
    <row r="7619" spans="7:18" x14ac:dyDescent="0.25">
      <c r="G7619" s="13"/>
      <c r="H7619" s="13"/>
      <c r="I7619" s="13">
        <v>759.10000000009597</v>
      </c>
      <c r="J7619" s="74">
        <f t="shared" ref="J7619:J7682" si="365">I7619/24</f>
        <v>31.629166666670667</v>
      </c>
      <c r="K7619" s="26" t="e">
        <f t="shared" si="364"/>
        <v>#REF!</v>
      </c>
      <c r="L7619" s="75" t="e">
        <f t="shared" ref="L7619:L7682" si="366">K7619-K7618</f>
        <v>#REF!</v>
      </c>
      <c r="O7619" s="13"/>
      <c r="P7619" s="74"/>
      <c r="Q7619" s="26"/>
      <c r="R7619" s="75"/>
    </row>
    <row r="7620" spans="7:18" x14ac:dyDescent="0.25">
      <c r="G7620" s="13"/>
      <c r="H7620" s="13"/>
      <c r="I7620" s="13">
        <v>759.200000000096</v>
      </c>
      <c r="J7620" s="74">
        <f t="shared" si="365"/>
        <v>31.633333333337333</v>
      </c>
      <c r="K7620" s="26" t="e">
        <f t="shared" si="364"/>
        <v>#REF!</v>
      </c>
      <c r="L7620" s="75" t="e">
        <f t="shared" si="366"/>
        <v>#REF!</v>
      </c>
      <c r="O7620" s="13"/>
      <c r="P7620" s="74"/>
      <c r="Q7620" s="26"/>
      <c r="R7620" s="75"/>
    </row>
    <row r="7621" spans="7:18" x14ac:dyDescent="0.25">
      <c r="G7621" s="13"/>
      <c r="H7621" s="13"/>
      <c r="I7621" s="13">
        <v>759.30000000009602</v>
      </c>
      <c r="J7621" s="74">
        <f t="shared" si="365"/>
        <v>31.637500000004</v>
      </c>
      <c r="K7621" s="26" t="e">
        <f t="shared" si="364"/>
        <v>#REF!</v>
      </c>
      <c r="L7621" s="75" t="e">
        <f t="shared" si="366"/>
        <v>#REF!</v>
      </c>
      <c r="O7621" s="13"/>
      <c r="P7621" s="74"/>
      <c r="Q7621" s="26"/>
      <c r="R7621" s="75"/>
    </row>
    <row r="7622" spans="7:18" x14ac:dyDescent="0.25">
      <c r="G7622" s="13"/>
      <c r="H7622" s="13"/>
      <c r="I7622" s="13">
        <v>759.40000000009604</v>
      </c>
      <c r="J7622" s="74">
        <f t="shared" si="365"/>
        <v>31.64166666667067</v>
      </c>
      <c r="K7622" s="26" t="e">
        <f t="shared" si="364"/>
        <v>#REF!</v>
      </c>
      <c r="L7622" s="75" t="e">
        <f t="shared" si="366"/>
        <v>#REF!</v>
      </c>
      <c r="O7622" s="13"/>
      <c r="P7622" s="74"/>
      <c r="Q7622" s="26"/>
      <c r="R7622" s="75"/>
    </row>
    <row r="7623" spans="7:18" x14ac:dyDescent="0.25">
      <c r="G7623" s="13"/>
      <c r="H7623" s="13"/>
      <c r="I7623" s="13">
        <v>759.50000000009595</v>
      </c>
      <c r="J7623" s="74">
        <f t="shared" si="365"/>
        <v>31.645833333337333</v>
      </c>
      <c r="K7623" s="26" t="e">
        <f t="shared" si="364"/>
        <v>#REF!</v>
      </c>
      <c r="L7623" s="75" t="e">
        <f t="shared" si="366"/>
        <v>#REF!</v>
      </c>
      <c r="O7623" s="13"/>
      <c r="P7623" s="74"/>
      <c r="Q7623" s="26"/>
      <c r="R7623" s="75"/>
    </row>
    <row r="7624" spans="7:18" x14ac:dyDescent="0.25">
      <c r="G7624" s="13"/>
      <c r="H7624" s="13"/>
      <c r="I7624" s="13">
        <v>759.60000000009597</v>
      </c>
      <c r="J7624" s="74">
        <f t="shared" si="365"/>
        <v>31.650000000003999</v>
      </c>
      <c r="K7624" s="26" t="e">
        <f t="shared" si="364"/>
        <v>#REF!</v>
      </c>
      <c r="L7624" s="75" t="e">
        <f t="shared" si="366"/>
        <v>#REF!</v>
      </c>
      <c r="O7624" s="13"/>
      <c r="P7624" s="74"/>
      <c r="Q7624" s="26"/>
      <c r="R7624" s="75"/>
    </row>
    <row r="7625" spans="7:18" x14ac:dyDescent="0.25">
      <c r="G7625" s="13"/>
      <c r="H7625" s="13"/>
      <c r="I7625" s="13">
        <v>759.700000000096</v>
      </c>
      <c r="J7625" s="74">
        <f t="shared" si="365"/>
        <v>31.654166666670665</v>
      </c>
      <c r="K7625" s="26" t="e">
        <f t="shared" si="364"/>
        <v>#REF!</v>
      </c>
      <c r="L7625" s="75" t="e">
        <f t="shared" si="366"/>
        <v>#REF!</v>
      </c>
      <c r="O7625" s="13"/>
      <c r="P7625" s="74"/>
      <c r="Q7625" s="26"/>
      <c r="R7625" s="75"/>
    </row>
    <row r="7626" spans="7:18" x14ac:dyDescent="0.25">
      <c r="G7626" s="13"/>
      <c r="H7626" s="13"/>
      <c r="I7626" s="13">
        <v>759.80000000009602</v>
      </c>
      <c r="J7626" s="74">
        <f t="shared" si="365"/>
        <v>31.658333333337335</v>
      </c>
      <c r="K7626" s="26" t="e">
        <f t="shared" si="364"/>
        <v>#REF!</v>
      </c>
      <c r="L7626" s="75" t="e">
        <f t="shared" si="366"/>
        <v>#REF!</v>
      </c>
      <c r="O7626" s="13"/>
      <c r="P7626" s="74"/>
      <c r="Q7626" s="26"/>
      <c r="R7626" s="75"/>
    </row>
    <row r="7627" spans="7:18" x14ac:dyDescent="0.25">
      <c r="G7627" s="13"/>
      <c r="H7627" s="13"/>
      <c r="I7627" s="13">
        <v>759.90000000009604</v>
      </c>
      <c r="J7627" s="74">
        <f t="shared" si="365"/>
        <v>31.662500000004002</v>
      </c>
      <c r="K7627" s="26" t="e">
        <f t="shared" si="364"/>
        <v>#REF!</v>
      </c>
      <c r="L7627" s="75" t="e">
        <f t="shared" si="366"/>
        <v>#REF!</v>
      </c>
      <c r="O7627" s="13"/>
      <c r="P7627" s="74"/>
      <c r="Q7627" s="26"/>
      <c r="R7627" s="75"/>
    </row>
    <row r="7628" spans="7:18" x14ac:dyDescent="0.25">
      <c r="G7628" s="13"/>
      <c r="H7628" s="13"/>
      <c r="I7628" s="13">
        <v>760.00000000009595</v>
      </c>
      <c r="J7628" s="74">
        <f t="shared" si="365"/>
        <v>31.666666666670665</v>
      </c>
      <c r="K7628" s="26" t="e">
        <f t="shared" si="364"/>
        <v>#REF!</v>
      </c>
      <c r="L7628" s="75" t="e">
        <f t="shared" si="366"/>
        <v>#REF!</v>
      </c>
      <c r="O7628" s="13"/>
      <c r="P7628" s="74"/>
      <c r="Q7628" s="26"/>
      <c r="R7628" s="75"/>
    </row>
    <row r="7629" spans="7:18" x14ac:dyDescent="0.25">
      <c r="G7629" s="13"/>
      <c r="H7629" s="13"/>
      <c r="I7629" s="13">
        <v>760.10000000009597</v>
      </c>
      <c r="J7629" s="74">
        <f t="shared" si="365"/>
        <v>31.670833333337331</v>
      </c>
      <c r="K7629" s="26" t="e">
        <f t="shared" si="364"/>
        <v>#REF!</v>
      </c>
      <c r="L7629" s="75" t="e">
        <f t="shared" si="366"/>
        <v>#REF!</v>
      </c>
      <c r="O7629" s="13"/>
      <c r="P7629" s="74"/>
      <c r="Q7629" s="26"/>
      <c r="R7629" s="75"/>
    </row>
    <row r="7630" spans="7:18" x14ac:dyDescent="0.25">
      <c r="G7630" s="13"/>
      <c r="H7630" s="13"/>
      <c r="I7630" s="13">
        <v>760.200000000096</v>
      </c>
      <c r="J7630" s="74">
        <f t="shared" si="365"/>
        <v>31.675000000004001</v>
      </c>
      <c r="K7630" s="26" t="e">
        <f t="shared" si="364"/>
        <v>#REF!</v>
      </c>
      <c r="L7630" s="75" t="e">
        <f t="shared" si="366"/>
        <v>#REF!</v>
      </c>
      <c r="O7630" s="13"/>
      <c r="P7630" s="74"/>
      <c r="Q7630" s="26"/>
      <c r="R7630" s="75"/>
    </row>
    <row r="7631" spans="7:18" x14ac:dyDescent="0.25">
      <c r="G7631" s="13"/>
      <c r="H7631" s="13"/>
      <c r="I7631" s="13">
        <v>760.30000000009602</v>
      </c>
      <c r="J7631" s="74">
        <f t="shared" si="365"/>
        <v>31.679166666670667</v>
      </c>
      <c r="K7631" s="26" t="e">
        <f t="shared" si="364"/>
        <v>#REF!</v>
      </c>
      <c r="L7631" s="75" t="e">
        <f t="shared" si="366"/>
        <v>#REF!</v>
      </c>
      <c r="O7631" s="13"/>
      <c r="P7631" s="74"/>
      <c r="Q7631" s="26"/>
      <c r="R7631" s="75"/>
    </row>
    <row r="7632" spans="7:18" x14ac:dyDescent="0.25">
      <c r="G7632" s="13"/>
      <c r="H7632" s="13"/>
      <c r="I7632" s="13">
        <v>760.40000000009695</v>
      </c>
      <c r="J7632" s="74">
        <f t="shared" si="365"/>
        <v>31.683333333337373</v>
      </c>
      <c r="K7632" s="26" t="e">
        <f t="shared" si="364"/>
        <v>#REF!</v>
      </c>
      <c r="L7632" s="75" t="e">
        <f t="shared" si="366"/>
        <v>#REF!</v>
      </c>
      <c r="O7632" s="13"/>
      <c r="P7632" s="74"/>
      <c r="Q7632" s="26"/>
      <c r="R7632" s="75"/>
    </row>
    <row r="7633" spans="7:18" x14ac:dyDescent="0.25">
      <c r="G7633" s="13"/>
      <c r="H7633" s="13"/>
      <c r="I7633" s="13">
        <v>760.50000000009697</v>
      </c>
      <c r="J7633" s="74">
        <f t="shared" si="365"/>
        <v>31.687500000004039</v>
      </c>
      <c r="K7633" s="26" t="e">
        <f t="shared" si="364"/>
        <v>#REF!</v>
      </c>
      <c r="L7633" s="75" t="e">
        <f t="shared" si="366"/>
        <v>#REF!</v>
      </c>
      <c r="O7633" s="13"/>
      <c r="P7633" s="74"/>
      <c r="Q7633" s="26"/>
      <c r="R7633" s="75"/>
    </row>
    <row r="7634" spans="7:18" x14ac:dyDescent="0.25">
      <c r="G7634" s="13"/>
      <c r="H7634" s="13"/>
      <c r="I7634" s="13">
        <v>760.600000000097</v>
      </c>
      <c r="J7634" s="74">
        <f t="shared" si="365"/>
        <v>31.691666666670709</v>
      </c>
      <c r="K7634" s="26" t="e">
        <f t="shared" si="364"/>
        <v>#REF!</v>
      </c>
      <c r="L7634" s="75" t="e">
        <f t="shared" si="366"/>
        <v>#REF!</v>
      </c>
      <c r="O7634" s="13"/>
      <c r="P7634" s="74"/>
      <c r="Q7634" s="26"/>
      <c r="R7634" s="75"/>
    </row>
    <row r="7635" spans="7:18" x14ac:dyDescent="0.25">
      <c r="G7635" s="13"/>
      <c r="H7635" s="13"/>
      <c r="I7635" s="13">
        <v>760.70000000009702</v>
      </c>
      <c r="J7635" s="74">
        <f t="shared" si="365"/>
        <v>31.695833333337376</v>
      </c>
      <c r="K7635" s="26" t="e">
        <f t="shared" si="364"/>
        <v>#REF!</v>
      </c>
      <c r="L7635" s="75" t="e">
        <f t="shared" si="366"/>
        <v>#REF!</v>
      </c>
      <c r="O7635" s="13"/>
      <c r="P7635" s="74"/>
      <c r="Q7635" s="26"/>
      <c r="R7635" s="75"/>
    </row>
    <row r="7636" spans="7:18" x14ac:dyDescent="0.25">
      <c r="G7636" s="13"/>
      <c r="H7636" s="13"/>
      <c r="I7636" s="13">
        <v>760.80000000009704</v>
      </c>
      <c r="J7636" s="74">
        <f t="shared" si="365"/>
        <v>31.700000000004042</v>
      </c>
      <c r="K7636" s="26" t="e">
        <f t="shared" si="364"/>
        <v>#REF!</v>
      </c>
      <c r="L7636" s="75" t="e">
        <f t="shared" si="366"/>
        <v>#REF!</v>
      </c>
      <c r="O7636" s="13"/>
      <c r="P7636" s="74"/>
      <c r="Q7636" s="26"/>
      <c r="R7636" s="75"/>
    </row>
    <row r="7637" spans="7:18" x14ac:dyDescent="0.25">
      <c r="G7637" s="13"/>
      <c r="H7637" s="13"/>
      <c r="I7637" s="13">
        <v>760.90000000009695</v>
      </c>
      <c r="J7637" s="74">
        <f t="shared" si="365"/>
        <v>31.704166666670705</v>
      </c>
      <c r="K7637" s="26" t="e">
        <f t="shared" si="364"/>
        <v>#REF!</v>
      </c>
      <c r="L7637" s="75" t="e">
        <f t="shared" si="366"/>
        <v>#REF!</v>
      </c>
      <c r="O7637" s="13"/>
      <c r="P7637" s="74"/>
      <c r="Q7637" s="26"/>
      <c r="R7637" s="75"/>
    </row>
    <row r="7638" spans="7:18" x14ac:dyDescent="0.25">
      <c r="G7638" s="13"/>
      <c r="H7638" s="13"/>
      <c r="I7638" s="13">
        <v>761.00000000009697</v>
      </c>
      <c r="J7638" s="74">
        <f t="shared" si="365"/>
        <v>31.708333333337375</v>
      </c>
      <c r="K7638" s="26" t="e">
        <f t="shared" si="364"/>
        <v>#REF!</v>
      </c>
      <c r="L7638" s="75" t="e">
        <f t="shared" si="366"/>
        <v>#REF!</v>
      </c>
      <c r="O7638" s="13"/>
      <c r="P7638" s="74"/>
      <c r="Q7638" s="26"/>
      <c r="R7638" s="75"/>
    </row>
    <row r="7639" spans="7:18" x14ac:dyDescent="0.25">
      <c r="G7639" s="13"/>
      <c r="H7639" s="13"/>
      <c r="I7639" s="13">
        <v>761.100000000097</v>
      </c>
      <c r="J7639" s="74">
        <f t="shared" si="365"/>
        <v>31.712500000004042</v>
      </c>
      <c r="K7639" s="26" t="e">
        <f t="shared" si="364"/>
        <v>#REF!</v>
      </c>
      <c r="L7639" s="75" t="e">
        <f t="shared" si="366"/>
        <v>#REF!</v>
      </c>
      <c r="O7639" s="13"/>
      <c r="P7639" s="74"/>
      <c r="Q7639" s="26"/>
      <c r="R7639" s="75"/>
    </row>
    <row r="7640" spans="7:18" x14ac:dyDescent="0.25">
      <c r="G7640" s="13"/>
      <c r="H7640" s="13"/>
      <c r="I7640" s="13">
        <v>761.20000000009702</v>
      </c>
      <c r="J7640" s="74">
        <f t="shared" si="365"/>
        <v>31.716666666670708</v>
      </c>
      <c r="K7640" s="26" t="e">
        <f t="shared" si="364"/>
        <v>#REF!</v>
      </c>
      <c r="L7640" s="75" t="e">
        <f t="shared" si="366"/>
        <v>#REF!</v>
      </c>
      <c r="O7640" s="13"/>
      <c r="P7640" s="74"/>
      <c r="Q7640" s="26"/>
      <c r="R7640" s="75"/>
    </row>
    <row r="7641" spans="7:18" x14ac:dyDescent="0.25">
      <c r="G7641" s="13"/>
      <c r="H7641" s="13"/>
      <c r="I7641" s="13">
        <v>761.30000000009704</v>
      </c>
      <c r="J7641" s="74">
        <f t="shared" si="365"/>
        <v>31.720833333337378</v>
      </c>
      <c r="K7641" s="26" t="e">
        <f t="shared" si="364"/>
        <v>#REF!</v>
      </c>
      <c r="L7641" s="75" t="e">
        <f t="shared" si="366"/>
        <v>#REF!</v>
      </c>
      <c r="O7641" s="13"/>
      <c r="P7641" s="74"/>
      <c r="Q7641" s="26"/>
      <c r="R7641" s="75"/>
    </row>
    <row r="7642" spans="7:18" x14ac:dyDescent="0.25">
      <c r="G7642" s="13"/>
      <c r="H7642" s="13"/>
      <c r="I7642" s="13">
        <v>761.40000000009695</v>
      </c>
      <c r="J7642" s="74">
        <f t="shared" si="365"/>
        <v>31.725000000004041</v>
      </c>
      <c r="K7642" s="26" t="e">
        <f t="shared" si="364"/>
        <v>#REF!</v>
      </c>
      <c r="L7642" s="75" t="e">
        <f t="shared" si="366"/>
        <v>#REF!</v>
      </c>
      <c r="O7642" s="13"/>
      <c r="P7642" s="74"/>
      <c r="Q7642" s="26"/>
      <c r="R7642" s="75"/>
    </row>
    <row r="7643" spans="7:18" x14ac:dyDescent="0.25">
      <c r="G7643" s="13"/>
      <c r="H7643" s="13"/>
      <c r="I7643" s="13">
        <v>761.50000000009697</v>
      </c>
      <c r="J7643" s="74">
        <f t="shared" si="365"/>
        <v>31.729166666670707</v>
      </c>
      <c r="K7643" s="26" t="e">
        <f t="shared" si="364"/>
        <v>#REF!</v>
      </c>
      <c r="L7643" s="75" t="e">
        <f t="shared" si="366"/>
        <v>#REF!</v>
      </c>
      <c r="O7643" s="13"/>
      <c r="P7643" s="74"/>
      <c r="Q7643" s="26"/>
      <c r="R7643" s="75"/>
    </row>
    <row r="7644" spans="7:18" x14ac:dyDescent="0.25">
      <c r="G7644" s="13"/>
      <c r="H7644" s="13"/>
      <c r="I7644" s="13">
        <v>761.600000000097</v>
      </c>
      <c r="J7644" s="74">
        <f t="shared" si="365"/>
        <v>31.733333333337374</v>
      </c>
      <c r="K7644" s="26" t="e">
        <f t="shared" ref="K7644:K7707" si="367">100%-EXP(-I7644/24*$B$10)</f>
        <v>#REF!</v>
      </c>
      <c r="L7644" s="75" t="e">
        <f t="shared" si="366"/>
        <v>#REF!</v>
      </c>
      <c r="O7644" s="13"/>
      <c r="P7644" s="74"/>
      <c r="Q7644" s="26"/>
      <c r="R7644" s="75"/>
    </row>
    <row r="7645" spans="7:18" x14ac:dyDescent="0.25">
      <c r="G7645" s="13"/>
      <c r="H7645" s="13"/>
      <c r="I7645" s="13">
        <v>761.70000000009702</v>
      </c>
      <c r="J7645" s="74">
        <f t="shared" si="365"/>
        <v>31.737500000004044</v>
      </c>
      <c r="K7645" s="26" t="e">
        <f t="shared" si="367"/>
        <v>#REF!</v>
      </c>
      <c r="L7645" s="75" t="e">
        <f t="shared" si="366"/>
        <v>#REF!</v>
      </c>
      <c r="O7645" s="13"/>
      <c r="P7645" s="74"/>
      <c r="Q7645" s="26"/>
      <c r="R7645" s="75"/>
    </row>
    <row r="7646" spans="7:18" x14ac:dyDescent="0.25">
      <c r="G7646" s="13"/>
      <c r="H7646" s="13"/>
      <c r="I7646" s="13">
        <v>761.80000000009704</v>
      </c>
      <c r="J7646" s="74">
        <f t="shared" si="365"/>
        <v>31.74166666667071</v>
      </c>
      <c r="K7646" s="26" t="e">
        <f t="shared" si="367"/>
        <v>#REF!</v>
      </c>
      <c r="L7646" s="75" t="e">
        <f t="shared" si="366"/>
        <v>#REF!</v>
      </c>
      <c r="O7646" s="13"/>
      <c r="P7646" s="74"/>
      <c r="Q7646" s="26"/>
      <c r="R7646" s="75"/>
    </row>
    <row r="7647" spans="7:18" x14ac:dyDescent="0.25">
      <c r="G7647" s="13"/>
      <c r="H7647" s="13"/>
      <c r="I7647" s="13">
        <v>761.90000000009695</v>
      </c>
      <c r="J7647" s="74">
        <f t="shared" si="365"/>
        <v>31.745833333337373</v>
      </c>
      <c r="K7647" s="26" t="e">
        <f t="shared" si="367"/>
        <v>#REF!</v>
      </c>
      <c r="L7647" s="75" t="e">
        <f t="shared" si="366"/>
        <v>#REF!</v>
      </c>
      <c r="O7647" s="13"/>
      <c r="P7647" s="74"/>
      <c r="Q7647" s="26"/>
      <c r="R7647" s="75"/>
    </row>
    <row r="7648" spans="7:18" x14ac:dyDescent="0.25">
      <c r="G7648" s="13"/>
      <c r="H7648" s="13"/>
      <c r="I7648" s="13">
        <v>762.00000000009697</v>
      </c>
      <c r="J7648" s="74">
        <f t="shared" si="365"/>
        <v>31.750000000004039</v>
      </c>
      <c r="K7648" s="26" t="e">
        <f t="shared" si="367"/>
        <v>#REF!</v>
      </c>
      <c r="L7648" s="75" t="e">
        <f t="shared" si="366"/>
        <v>#REF!</v>
      </c>
      <c r="O7648" s="13"/>
      <c r="P7648" s="74"/>
      <c r="Q7648" s="26"/>
      <c r="R7648" s="75"/>
    </row>
    <row r="7649" spans="7:18" x14ac:dyDescent="0.25">
      <c r="G7649" s="13"/>
      <c r="H7649" s="13"/>
      <c r="I7649" s="13">
        <v>762.100000000097</v>
      </c>
      <c r="J7649" s="74">
        <f t="shared" si="365"/>
        <v>31.754166666670709</v>
      </c>
      <c r="K7649" s="26" t="e">
        <f t="shared" si="367"/>
        <v>#REF!</v>
      </c>
      <c r="L7649" s="75" t="e">
        <f t="shared" si="366"/>
        <v>#REF!</v>
      </c>
      <c r="O7649" s="13"/>
      <c r="P7649" s="74"/>
      <c r="Q7649" s="26"/>
      <c r="R7649" s="75"/>
    </row>
    <row r="7650" spans="7:18" x14ac:dyDescent="0.25">
      <c r="G7650" s="13"/>
      <c r="H7650" s="13"/>
      <c r="I7650" s="13">
        <v>762.20000000009702</v>
      </c>
      <c r="J7650" s="74">
        <f t="shared" si="365"/>
        <v>31.758333333337376</v>
      </c>
      <c r="K7650" s="26" t="e">
        <f t="shared" si="367"/>
        <v>#REF!</v>
      </c>
      <c r="L7650" s="75" t="e">
        <f t="shared" si="366"/>
        <v>#REF!</v>
      </c>
      <c r="O7650" s="13"/>
      <c r="P7650" s="74"/>
      <c r="Q7650" s="26"/>
      <c r="R7650" s="75"/>
    </row>
    <row r="7651" spans="7:18" x14ac:dyDescent="0.25">
      <c r="G7651" s="13"/>
      <c r="H7651" s="13"/>
      <c r="I7651" s="13">
        <v>762.30000000009704</v>
      </c>
      <c r="J7651" s="74">
        <f t="shared" si="365"/>
        <v>31.762500000004042</v>
      </c>
      <c r="K7651" s="26" t="e">
        <f t="shared" si="367"/>
        <v>#REF!</v>
      </c>
      <c r="L7651" s="75" t="e">
        <f t="shared" si="366"/>
        <v>#REF!</v>
      </c>
      <c r="O7651" s="13"/>
      <c r="P7651" s="74"/>
      <c r="Q7651" s="26"/>
      <c r="R7651" s="75"/>
    </row>
    <row r="7652" spans="7:18" x14ac:dyDescent="0.25">
      <c r="G7652" s="13"/>
      <c r="H7652" s="13"/>
      <c r="I7652" s="13">
        <v>762.40000000009695</v>
      </c>
      <c r="J7652" s="74">
        <f t="shared" si="365"/>
        <v>31.766666666670705</v>
      </c>
      <c r="K7652" s="26" t="e">
        <f t="shared" si="367"/>
        <v>#REF!</v>
      </c>
      <c r="L7652" s="75" t="e">
        <f t="shared" si="366"/>
        <v>#REF!</v>
      </c>
      <c r="O7652" s="13"/>
      <c r="P7652" s="74"/>
      <c r="Q7652" s="26"/>
      <c r="R7652" s="75"/>
    </row>
    <row r="7653" spans="7:18" x14ac:dyDescent="0.25">
      <c r="G7653" s="13"/>
      <c r="H7653" s="13"/>
      <c r="I7653" s="13">
        <v>762.50000000009697</v>
      </c>
      <c r="J7653" s="74">
        <f t="shared" si="365"/>
        <v>31.770833333337375</v>
      </c>
      <c r="K7653" s="26" t="e">
        <f t="shared" si="367"/>
        <v>#REF!</v>
      </c>
      <c r="L7653" s="75" t="e">
        <f t="shared" si="366"/>
        <v>#REF!</v>
      </c>
      <c r="O7653" s="13"/>
      <c r="P7653" s="74"/>
      <c r="Q7653" s="26"/>
      <c r="R7653" s="75"/>
    </row>
    <row r="7654" spans="7:18" x14ac:dyDescent="0.25">
      <c r="G7654" s="13"/>
      <c r="H7654" s="13"/>
      <c r="I7654" s="13">
        <v>762.600000000097</v>
      </c>
      <c r="J7654" s="74">
        <f t="shared" si="365"/>
        <v>31.775000000004042</v>
      </c>
      <c r="K7654" s="26" t="e">
        <f t="shared" si="367"/>
        <v>#REF!</v>
      </c>
      <c r="L7654" s="75" t="e">
        <f t="shared" si="366"/>
        <v>#REF!</v>
      </c>
      <c r="O7654" s="13"/>
      <c r="P7654" s="74"/>
      <c r="Q7654" s="26"/>
      <c r="R7654" s="75"/>
    </row>
    <row r="7655" spans="7:18" x14ac:dyDescent="0.25">
      <c r="G7655" s="13"/>
      <c r="H7655" s="13"/>
      <c r="I7655" s="13">
        <v>762.70000000009702</v>
      </c>
      <c r="J7655" s="74">
        <f t="shared" si="365"/>
        <v>31.779166666670708</v>
      </c>
      <c r="K7655" s="26" t="e">
        <f t="shared" si="367"/>
        <v>#REF!</v>
      </c>
      <c r="L7655" s="75" t="e">
        <f t="shared" si="366"/>
        <v>#REF!</v>
      </c>
      <c r="O7655" s="13"/>
      <c r="P7655" s="74"/>
      <c r="Q7655" s="26"/>
      <c r="R7655" s="75"/>
    </row>
    <row r="7656" spans="7:18" x14ac:dyDescent="0.25">
      <c r="G7656" s="13"/>
      <c r="H7656" s="13"/>
      <c r="I7656" s="13">
        <v>762.80000000009704</v>
      </c>
      <c r="J7656" s="74">
        <f t="shared" si="365"/>
        <v>31.783333333337378</v>
      </c>
      <c r="K7656" s="26" t="e">
        <f t="shared" si="367"/>
        <v>#REF!</v>
      </c>
      <c r="L7656" s="75" t="e">
        <f t="shared" si="366"/>
        <v>#REF!</v>
      </c>
      <c r="O7656" s="13"/>
      <c r="P7656" s="74"/>
      <c r="Q7656" s="26"/>
      <c r="R7656" s="75"/>
    </row>
    <row r="7657" spans="7:18" x14ac:dyDescent="0.25">
      <c r="G7657" s="13"/>
      <c r="H7657" s="13"/>
      <c r="I7657" s="13">
        <v>762.90000000009695</v>
      </c>
      <c r="J7657" s="74">
        <f t="shared" si="365"/>
        <v>31.787500000004041</v>
      </c>
      <c r="K7657" s="26" t="e">
        <f t="shared" si="367"/>
        <v>#REF!</v>
      </c>
      <c r="L7657" s="75" t="e">
        <f t="shared" si="366"/>
        <v>#REF!</v>
      </c>
      <c r="O7657" s="13"/>
      <c r="P7657" s="74"/>
      <c r="Q7657" s="26"/>
      <c r="R7657" s="75"/>
    </row>
    <row r="7658" spans="7:18" x14ac:dyDescent="0.25">
      <c r="G7658" s="13"/>
      <c r="H7658" s="13"/>
      <c r="I7658" s="13">
        <v>763.00000000009697</v>
      </c>
      <c r="J7658" s="74">
        <f t="shared" si="365"/>
        <v>31.791666666670707</v>
      </c>
      <c r="K7658" s="26" t="e">
        <f t="shared" si="367"/>
        <v>#REF!</v>
      </c>
      <c r="L7658" s="75" t="e">
        <f t="shared" si="366"/>
        <v>#REF!</v>
      </c>
      <c r="O7658" s="13"/>
      <c r="P7658" s="74"/>
      <c r="Q7658" s="26"/>
      <c r="R7658" s="75"/>
    </row>
    <row r="7659" spans="7:18" x14ac:dyDescent="0.25">
      <c r="G7659" s="13"/>
      <c r="H7659" s="13"/>
      <c r="I7659" s="13">
        <v>763.100000000097</v>
      </c>
      <c r="J7659" s="74">
        <f t="shared" si="365"/>
        <v>31.795833333337374</v>
      </c>
      <c r="K7659" s="26" t="e">
        <f t="shared" si="367"/>
        <v>#REF!</v>
      </c>
      <c r="L7659" s="75" t="e">
        <f t="shared" si="366"/>
        <v>#REF!</v>
      </c>
      <c r="O7659" s="13"/>
      <c r="P7659" s="74"/>
      <c r="Q7659" s="26"/>
      <c r="R7659" s="75"/>
    </row>
    <row r="7660" spans="7:18" x14ac:dyDescent="0.25">
      <c r="G7660" s="13"/>
      <c r="H7660" s="13"/>
      <c r="I7660" s="13">
        <v>763.20000000009702</v>
      </c>
      <c r="J7660" s="74">
        <f t="shared" si="365"/>
        <v>31.800000000004044</v>
      </c>
      <c r="K7660" s="26" t="e">
        <f t="shared" si="367"/>
        <v>#REF!</v>
      </c>
      <c r="L7660" s="75" t="e">
        <f t="shared" si="366"/>
        <v>#REF!</v>
      </c>
      <c r="O7660" s="13"/>
      <c r="P7660" s="74"/>
      <c r="Q7660" s="26"/>
      <c r="R7660" s="75"/>
    </row>
    <row r="7661" spans="7:18" x14ac:dyDescent="0.25">
      <c r="G7661" s="13"/>
      <c r="H7661" s="13"/>
      <c r="I7661" s="13">
        <v>763.30000000009704</v>
      </c>
      <c r="J7661" s="74">
        <f t="shared" si="365"/>
        <v>31.80416666667071</v>
      </c>
      <c r="K7661" s="26" t="e">
        <f t="shared" si="367"/>
        <v>#REF!</v>
      </c>
      <c r="L7661" s="75" t="e">
        <f t="shared" si="366"/>
        <v>#REF!</v>
      </c>
      <c r="O7661" s="13"/>
      <c r="P7661" s="74"/>
      <c r="Q7661" s="26"/>
      <c r="R7661" s="75"/>
    </row>
    <row r="7662" spans="7:18" x14ac:dyDescent="0.25">
      <c r="G7662" s="13"/>
      <c r="H7662" s="13"/>
      <c r="I7662" s="13">
        <v>763.40000000009695</v>
      </c>
      <c r="J7662" s="74">
        <f t="shared" si="365"/>
        <v>31.808333333337373</v>
      </c>
      <c r="K7662" s="26" t="e">
        <f t="shared" si="367"/>
        <v>#REF!</v>
      </c>
      <c r="L7662" s="75" t="e">
        <f t="shared" si="366"/>
        <v>#REF!</v>
      </c>
      <c r="O7662" s="13"/>
      <c r="P7662" s="74"/>
      <c r="Q7662" s="26"/>
      <c r="R7662" s="75"/>
    </row>
    <row r="7663" spans="7:18" x14ac:dyDescent="0.25">
      <c r="G7663" s="13"/>
      <c r="H7663" s="13"/>
      <c r="I7663" s="13">
        <v>763.50000000009697</v>
      </c>
      <c r="J7663" s="74">
        <f t="shared" si="365"/>
        <v>31.812500000004039</v>
      </c>
      <c r="K7663" s="26" t="e">
        <f t="shared" si="367"/>
        <v>#REF!</v>
      </c>
      <c r="L7663" s="75" t="e">
        <f t="shared" si="366"/>
        <v>#REF!</v>
      </c>
      <c r="O7663" s="13"/>
      <c r="P7663" s="74"/>
      <c r="Q7663" s="26"/>
      <c r="R7663" s="75"/>
    </row>
    <row r="7664" spans="7:18" x14ac:dyDescent="0.25">
      <c r="G7664" s="13"/>
      <c r="H7664" s="13"/>
      <c r="I7664" s="13">
        <v>763.600000000097</v>
      </c>
      <c r="J7664" s="74">
        <f t="shared" si="365"/>
        <v>31.816666666670709</v>
      </c>
      <c r="K7664" s="26" t="e">
        <f t="shared" si="367"/>
        <v>#REF!</v>
      </c>
      <c r="L7664" s="75" t="e">
        <f t="shared" si="366"/>
        <v>#REF!</v>
      </c>
      <c r="O7664" s="13"/>
      <c r="P7664" s="74"/>
      <c r="Q7664" s="26"/>
      <c r="R7664" s="75"/>
    </row>
    <row r="7665" spans="7:18" x14ac:dyDescent="0.25">
      <c r="G7665" s="13"/>
      <c r="H7665" s="13"/>
      <c r="I7665" s="13">
        <v>763.70000000009702</v>
      </c>
      <c r="J7665" s="74">
        <f t="shared" si="365"/>
        <v>31.820833333337376</v>
      </c>
      <c r="K7665" s="26" t="e">
        <f t="shared" si="367"/>
        <v>#REF!</v>
      </c>
      <c r="L7665" s="75" t="e">
        <f t="shared" si="366"/>
        <v>#REF!</v>
      </c>
      <c r="O7665" s="13"/>
      <c r="P7665" s="74"/>
      <c r="Q7665" s="26"/>
      <c r="R7665" s="75"/>
    </row>
    <row r="7666" spans="7:18" x14ac:dyDescent="0.25">
      <c r="G7666" s="13"/>
      <c r="H7666" s="13"/>
      <c r="I7666" s="13">
        <v>763.80000000009704</v>
      </c>
      <c r="J7666" s="74">
        <f t="shared" si="365"/>
        <v>31.825000000004042</v>
      </c>
      <c r="K7666" s="26" t="e">
        <f t="shared" si="367"/>
        <v>#REF!</v>
      </c>
      <c r="L7666" s="75" t="e">
        <f t="shared" si="366"/>
        <v>#REF!</v>
      </c>
      <c r="O7666" s="13"/>
      <c r="P7666" s="74"/>
      <c r="Q7666" s="26"/>
      <c r="R7666" s="75"/>
    </row>
    <row r="7667" spans="7:18" x14ac:dyDescent="0.25">
      <c r="G7667" s="13"/>
      <c r="H7667" s="13"/>
      <c r="I7667" s="13">
        <v>763.90000000009695</v>
      </c>
      <c r="J7667" s="74">
        <f t="shared" si="365"/>
        <v>31.829166666670705</v>
      </c>
      <c r="K7667" s="26" t="e">
        <f t="shared" si="367"/>
        <v>#REF!</v>
      </c>
      <c r="L7667" s="75" t="e">
        <f t="shared" si="366"/>
        <v>#REF!</v>
      </c>
      <c r="O7667" s="13"/>
      <c r="P7667" s="74"/>
      <c r="Q7667" s="26"/>
      <c r="R7667" s="75"/>
    </row>
    <row r="7668" spans="7:18" x14ac:dyDescent="0.25">
      <c r="G7668" s="13"/>
      <c r="H7668" s="13"/>
      <c r="I7668" s="13">
        <v>764.00000000009697</v>
      </c>
      <c r="J7668" s="74">
        <f t="shared" si="365"/>
        <v>31.833333333337375</v>
      </c>
      <c r="K7668" s="26" t="e">
        <f t="shared" si="367"/>
        <v>#REF!</v>
      </c>
      <c r="L7668" s="75" t="e">
        <f t="shared" si="366"/>
        <v>#REF!</v>
      </c>
      <c r="O7668" s="13"/>
      <c r="P7668" s="74"/>
      <c r="Q7668" s="26"/>
      <c r="R7668" s="75"/>
    </row>
    <row r="7669" spans="7:18" x14ac:dyDescent="0.25">
      <c r="G7669" s="13"/>
      <c r="H7669" s="13"/>
      <c r="I7669" s="13">
        <v>764.100000000097</v>
      </c>
      <c r="J7669" s="74">
        <f t="shared" si="365"/>
        <v>31.837500000004042</v>
      </c>
      <c r="K7669" s="26" t="e">
        <f t="shared" si="367"/>
        <v>#REF!</v>
      </c>
      <c r="L7669" s="75" t="e">
        <f t="shared" si="366"/>
        <v>#REF!</v>
      </c>
      <c r="O7669" s="13"/>
      <c r="P7669" s="74"/>
      <c r="Q7669" s="26"/>
      <c r="R7669" s="75"/>
    </row>
    <row r="7670" spans="7:18" x14ac:dyDescent="0.25">
      <c r="G7670" s="13"/>
      <c r="H7670" s="13"/>
      <c r="I7670" s="13">
        <v>764.20000000009702</v>
      </c>
      <c r="J7670" s="74">
        <f t="shared" si="365"/>
        <v>31.841666666670708</v>
      </c>
      <c r="K7670" s="26" t="e">
        <f t="shared" si="367"/>
        <v>#REF!</v>
      </c>
      <c r="L7670" s="75" t="e">
        <f t="shared" si="366"/>
        <v>#REF!</v>
      </c>
      <c r="O7670" s="13"/>
      <c r="P7670" s="74"/>
      <c r="Q7670" s="26"/>
      <c r="R7670" s="75"/>
    </row>
    <row r="7671" spans="7:18" x14ac:dyDescent="0.25">
      <c r="G7671" s="13"/>
      <c r="H7671" s="13"/>
      <c r="I7671" s="13">
        <v>764.30000000009704</v>
      </c>
      <c r="J7671" s="74">
        <f t="shared" si="365"/>
        <v>31.845833333337378</v>
      </c>
      <c r="K7671" s="26" t="e">
        <f t="shared" si="367"/>
        <v>#REF!</v>
      </c>
      <c r="L7671" s="75" t="e">
        <f t="shared" si="366"/>
        <v>#REF!</v>
      </c>
      <c r="O7671" s="13"/>
      <c r="P7671" s="74"/>
      <c r="Q7671" s="26"/>
      <c r="R7671" s="75"/>
    </row>
    <row r="7672" spans="7:18" x14ac:dyDescent="0.25">
      <c r="G7672" s="13"/>
      <c r="H7672" s="13"/>
      <c r="I7672" s="13">
        <v>764.40000000009695</v>
      </c>
      <c r="J7672" s="74">
        <f t="shared" si="365"/>
        <v>31.850000000004041</v>
      </c>
      <c r="K7672" s="26" t="e">
        <f t="shared" si="367"/>
        <v>#REF!</v>
      </c>
      <c r="L7672" s="75" t="e">
        <f t="shared" si="366"/>
        <v>#REF!</v>
      </c>
      <c r="O7672" s="13"/>
      <c r="P7672" s="74"/>
      <c r="Q7672" s="26"/>
      <c r="R7672" s="75"/>
    </row>
    <row r="7673" spans="7:18" x14ac:dyDescent="0.25">
      <c r="G7673" s="13"/>
      <c r="H7673" s="13"/>
      <c r="I7673" s="13">
        <v>764.50000000009697</v>
      </c>
      <c r="J7673" s="74">
        <f t="shared" si="365"/>
        <v>31.854166666670707</v>
      </c>
      <c r="K7673" s="26" t="e">
        <f t="shared" si="367"/>
        <v>#REF!</v>
      </c>
      <c r="L7673" s="75" t="e">
        <f t="shared" si="366"/>
        <v>#REF!</v>
      </c>
      <c r="O7673" s="13"/>
      <c r="P7673" s="74"/>
      <c r="Q7673" s="26"/>
      <c r="R7673" s="75"/>
    </row>
    <row r="7674" spans="7:18" x14ac:dyDescent="0.25">
      <c r="G7674" s="13"/>
      <c r="H7674" s="13"/>
      <c r="I7674" s="13">
        <v>764.600000000097</v>
      </c>
      <c r="J7674" s="74">
        <f t="shared" si="365"/>
        <v>31.858333333337374</v>
      </c>
      <c r="K7674" s="26" t="e">
        <f t="shared" si="367"/>
        <v>#REF!</v>
      </c>
      <c r="L7674" s="75" t="e">
        <f t="shared" si="366"/>
        <v>#REF!</v>
      </c>
      <c r="O7674" s="13"/>
      <c r="P7674" s="74"/>
      <c r="Q7674" s="26"/>
      <c r="R7674" s="75"/>
    </row>
    <row r="7675" spans="7:18" x14ac:dyDescent="0.25">
      <c r="G7675" s="13"/>
      <c r="H7675" s="13"/>
      <c r="I7675" s="13">
        <v>764.70000000009702</v>
      </c>
      <c r="J7675" s="74">
        <f t="shared" si="365"/>
        <v>31.862500000004044</v>
      </c>
      <c r="K7675" s="26" t="e">
        <f t="shared" si="367"/>
        <v>#REF!</v>
      </c>
      <c r="L7675" s="75" t="e">
        <f t="shared" si="366"/>
        <v>#REF!</v>
      </c>
      <c r="O7675" s="13"/>
      <c r="P7675" s="74"/>
      <c r="Q7675" s="26"/>
      <c r="R7675" s="75"/>
    </row>
    <row r="7676" spans="7:18" x14ac:dyDescent="0.25">
      <c r="G7676" s="13"/>
      <c r="H7676" s="13"/>
      <c r="I7676" s="13">
        <v>764.80000000009795</v>
      </c>
      <c r="J7676" s="74">
        <f t="shared" si="365"/>
        <v>31.866666666670749</v>
      </c>
      <c r="K7676" s="26" t="e">
        <f t="shared" si="367"/>
        <v>#REF!</v>
      </c>
      <c r="L7676" s="75" t="e">
        <f t="shared" si="366"/>
        <v>#REF!</v>
      </c>
      <c r="O7676" s="13"/>
      <c r="P7676" s="74"/>
      <c r="Q7676" s="26"/>
      <c r="R7676" s="75"/>
    </row>
    <row r="7677" spans="7:18" x14ac:dyDescent="0.25">
      <c r="G7677" s="13"/>
      <c r="H7677" s="13"/>
      <c r="I7677" s="13">
        <v>764.90000000009798</v>
      </c>
      <c r="J7677" s="74">
        <f t="shared" si="365"/>
        <v>31.870833333337416</v>
      </c>
      <c r="K7677" s="26" t="e">
        <f t="shared" si="367"/>
        <v>#REF!</v>
      </c>
      <c r="L7677" s="75" t="e">
        <f t="shared" si="366"/>
        <v>#REF!</v>
      </c>
      <c r="O7677" s="13"/>
      <c r="P7677" s="74"/>
      <c r="Q7677" s="26"/>
      <c r="R7677" s="75"/>
    </row>
    <row r="7678" spans="7:18" x14ac:dyDescent="0.25">
      <c r="G7678" s="13"/>
      <c r="H7678" s="13"/>
      <c r="I7678" s="13">
        <v>765.000000000098</v>
      </c>
      <c r="J7678" s="74">
        <f t="shared" si="365"/>
        <v>31.875000000004082</v>
      </c>
      <c r="K7678" s="26" t="e">
        <f t="shared" si="367"/>
        <v>#REF!</v>
      </c>
      <c r="L7678" s="75" t="e">
        <f t="shared" si="366"/>
        <v>#REF!</v>
      </c>
      <c r="O7678" s="13"/>
      <c r="P7678" s="74"/>
      <c r="Q7678" s="26"/>
      <c r="R7678" s="75"/>
    </row>
    <row r="7679" spans="7:18" x14ac:dyDescent="0.25">
      <c r="G7679" s="13"/>
      <c r="H7679" s="13"/>
      <c r="I7679" s="13">
        <v>765.10000000009802</v>
      </c>
      <c r="J7679" s="74">
        <f t="shared" si="365"/>
        <v>31.879166666670752</v>
      </c>
      <c r="K7679" s="26" t="e">
        <f t="shared" si="367"/>
        <v>#REF!</v>
      </c>
      <c r="L7679" s="75" t="e">
        <f t="shared" si="366"/>
        <v>#REF!</v>
      </c>
      <c r="O7679" s="13"/>
      <c r="P7679" s="74"/>
      <c r="Q7679" s="26"/>
      <c r="R7679" s="75"/>
    </row>
    <row r="7680" spans="7:18" x14ac:dyDescent="0.25">
      <c r="G7680" s="13"/>
      <c r="H7680" s="13"/>
      <c r="I7680" s="13">
        <v>765.20000000009804</v>
      </c>
      <c r="J7680" s="74">
        <f t="shared" si="365"/>
        <v>31.883333333337418</v>
      </c>
      <c r="K7680" s="26" t="e">
        <f t="shared" si="367"/>
        <v>#REF!</v>
      </c>
      <c r="L7680" s="75" t="e">
        <f t="shared" si="366"/>
        <v>#REF!</v>
      </c>
      <c r="O7680" s="13"/>
      <c r="P7680" s="74"/>
      <c r="Q7680" s="26"/>
      <c r="R7680" s="75"/>
    </row>
    <row r="7681" spans="7:18" x14ac:dyDescent="0.25">
      <c r="G7681" s="13"/>
      <c r="H7681" s="13"/>
      <c r="I7681" s="13">
        <v>765.30000000009795</v>
      </c>
      <c r="J7681" s="74">
        <f t="shared" si="365"/>
        <v>31.887500000004081</v>
      </c>
      <c r="K7681" s="26" t="e">
        <f t="shared" si="367"/>
        <v>#REF!</v>
      </c>
      <c r="L7681" s="75" t="e">
        <f t="shared" si="366"/>
        <v>#REF!</v>
      </c>
      <c r="O7681" s="13"/>
      <c r="P7681" s="74"/>
      <c r="Q7681" s="26"/>
      <c r="R7681" s="75"/>
    </row>
    <row r="7682" spans="7:18" x14ac:dyDescent="0.25">
      <c r="G7682" s="13"/>
      <c r="H7682" s="13"/>
      <c r="I7682" s="13">
        <v>765.40000000009798</v>
      </c>
      <c r="J7682" s="74">
        <f t="shared" si="365"/>
        <v>31.891666666670748</v>
      </c>
      <c r="K7682" s="26" t="e">
        <f t="shared" si="367"/>
        <v>#REF!</v>
      </c>
      <c r="L7682" s="75" t="e">
        <f t="shared" si="366"/>
        <v>#REF!</v>
      </c>
      <c r="O7682" s="13"/>
      <c r="P7682" s="74"/>
      <c r="Q7682" s="26"/>
      <c r="R7682" s="75"/>
    </row>
    <row r="7683" spans="7:18" x14ac:dyDescent="0.25">
      <c r="G7683" s="13"/>
      <c r="H7683" s="13"/>
      <c r="I7683" s="13">
        <v>765.500000000098</v>
      </c>
      <c r="J7683" s="74">
        <f t="shared" ref="J7683:J7746" si="368">I7683/24</f>
        <v>31.895833333337418</v>
      </c>
      <c r="K7683" s="26" t="e">
        <f t="shared" si="367"/>
        <v>#REF!</v>
      </c>
      <c r="L7683" s="75" t="e">
        <f t="shared" ref="L7683:L7746" si="369">K7683-K7682</f>
        <v>#REF!</v>
      </c>
      <c r="O7683" s="13"/>
      <c r="P7683" s="74"/>
      <c r="Q7683" s="26"/>
      <c r="R7683" s="75"/>
    </row>
    <row r="7684" spans="7:18" x14ac:dyDescent="0.25">
      <c r="G7684" s="13"/>
      <c r="H7684" s="13"/>
      <c r="I7684" s="13">
        <v>765.60000000009802</v>
      </c>
      <c r="J7684" s="74">
        <f t="shared" si="368"/>
        <v>31.900000000004084</v>
      </c>
      <c r="K7684" s="26" t="e">
        <f t="shared" si="367"/>
        <v>#REF!</v>
      </c>
      <c r="L7684" s="75" t="e">
        <f t="shared" si="369"/>
        <v>#REF!</v>
      </c>
      <c r="O7684" s="13"/>
      <c r="P7684" s="74"/>
      <c r="Q7684" s="26"/>
      <c r="R7684" s="75"/>
    </row>
    <row r="7685" spans="7:18" x14ac:dyDescent="0.25">
      <c r="G7685" s="13"/>
      <c r="H7685" s="13"/>
      <c r="I7685" s="13">
        <v>765.70000000009804</v>
      </c>
      <c r="J7685" s="74">
        <f t="shared" si="368"/>
        <v>31.904166666670751</v>
      </c>
      <c r="K7685" s="26" t="e">
        <f t="shared" si="367"/>
        <v>#REF!</v>
      </c>
      <c r="L7685" s="75" t="e">
        <f t="shared" si="369"/>
        <v>#REF!</v>
      </c>
      <c r="O7685" s="13"/>
      <c r="P7685" s="74"/>
      <c r="Q7685" s="26"/>
      <c r="R7685" s="75"/>
    </row>
    <row r="7686" spans="7:18" x14ac:dyDescent="0.25">
      <c r="G7686" s="13"/>
      <c r="H7686" s="13"/>
      <c r="I7686" s="13">
        <v>765.80000000009795</v>
      </c>
      <c r="J7686" s="74">
        <f t="shared" si="368"/>
        <v>31.908333333337414</v>
      </c>
      <c r="K7686" s="26" t="e">
        <f t="shared" si="367"/>
        <v>#REF!</v>
      </c>
      <c r="L7686" s="75" t="e">
        <f t="shared" si="369"/>
        <v>#REF!</v>
      </c>
      <c r="O7686" s="13"/>
      <c r="P7686" s="74"/>
      <c r="Q7686" s="26"/>
      <c r="R7686" s="75"/>
    </row>
    <row r="7687" spans="7:18" x14ac:dyDescent="0.25">
      <c r="G7687" s="13"/>
      <c r="H7687" s="13"/>
      <c r="I7687" s="13">
        <v>765.90000000009798</v>
      </c>
      <c r="J7687" s="74">
        <f t="shared" si="368"/>
        <v>31.912500000004083</v>
      </c>
      <c r="K7687" s="26" t="e">
        <f t="shared" si="367"/>
        <v>#REF!</v>
      </c>
      <c r="L7687" s="75" t="e">
        <f t="shared" si="369"/>
        <v>#REF!</v>
      </c>
      <c r="O7687" s="13"/>
      <c r="P7687" s="74"/>
      <c r="Q7687" s="26"/>
      <c r="R7687" s="75"/>
    </row>
    <row r="7688" spans="7:18" x14ac:dyDescent="0.25">
      <c r="G7688" s="13"/>
      <c r="H7688" s="13"/>
      <c r="I7688" s="13">
        <v>766.000000000098</v>
      </c>
      <c r="J7688" s="74">
        <f t="shared" si="368"/>
        <v>31.91666666667075</v>
      </c>
      <c r="K7688" s="26" t="e">
        <f t="shared" si="367"/>
        <v>#REF!</v>
      </c>
      <c r="L7688" s="75" t="e">
        <f t="shared" si="369"/>
        <v>#REF!</v>
      </c>
      <c r="O7688" s="13"/>
      <c r="P7688" s="74"/>
      <c r="Q7688" s="26"/>
      <c r="R7688" s="75"/>
    </row>
    <row r="7689" spans="7:18" x14ac:dyDescent="0.25">
      <c r="G7689" s="13"/>
      <c r="H7689" s="13"/>
      <c r="I7689" s="13">
        <v>766.10000000009802</v>
      </c>
      <c r="J7689" s="74">
        <f t="shared" si="368"/>
        <v>31.920833333337416</v>
      </c>
      <c r="K7689" s="26" t="e">
        <f t="shared" si="367"/>
        <v>#REF!</v>
      </c>
      <c r="L7689" s="75" t="e">
        <f t="shared" si="369"/>
        <v>#REF!</v>
      </c>
      <c r="O7689" s="13"/>
      <c r="P7689" s="74"/>
      <c r="Q7689" s="26"/>
      <c r="R7689" s="75"/>
    </row>
    <row r="7690" spans="7:18" x14ac:dyDescent="0.25">
      <c r="G7690" s="13"/>
      <c r="H7690" s="13"/>
      <c r="I7690" s="13">
        <v>766.20000000009804</v>
      </c>
      <c r="J7690" s="74">
        <f t="shared" si="368"/>
        <v>31.925000000004086</v>
      </c>
      <c r="K7690" s="26" t="e">
        <f t="shared" si="367"/>
        <v>#REF!</v>
      </c>
      <c r="L7690" s="75" t="e">
        <f t="shared" si="369"/>
        <v>#REF!</v>
      </c>
      <c r="O7690" s="13"/>
      <c r="P7690" s="74"/>
      <c r="Q7690" s="26"/>
      <c r="R7690" s="75"/>
    </row>
    <row r="7691" spans="7:18" x14ac:dyDescent="0.25">
      <c r="G7691" s="13"/>
      <c r="H7691" s="13"/>
      <c r="I7691" s="13">
        <v>766.30000000009795</v>
      </c>
      <c r="J7691" s="74">
        <f t="shared" si="368"/>
        <v>31.929166666670749</v>
      </c>
      <c r="K7691" s="26" t="e">
        <f t="shared" si="367"/>
        <v>#REF!</v>
      </c>
      <c r="L7691" s="75" t="e">
        <f t="shared" si="369"/>
        <v>#REF!</v>
      </c>
      <c r="O7691" s="13"/>
      <c r="P7691" s="74"/>
      <c r="Q7691" s="26"/>
      <c r="R7691" s="75"/>
    </row>
    <row r="7692" spans="7:18" x14ac:dyDescent="0.25">
      <c r="G7692" s="13"/>
      <c r="H7692" s="13"/>
      <c r="I7692" s="13">
        <v>766.40000000009798</v>
      </c>
      <c r="J7692" s="74">
        <f t="shared" si="368"/>
        <v>31.933333333337416</v>
      </c>
      <c r="K7692" s="26" t="e">
        <f t="shared" si="367"/>
        <v>#REF!</v>
      </c>
      <c r="L7692" s="75" t="e">
        <f t="shared" si="369"/>
        <v>#REF!</v>
      </c>
      <c r="O7692" s="13"/>
      <c r="P7692" s="74"/>
      <c r="Q7692" s="26"/>
      <c r="R7692" s="75"/>
    </row>
    <row r="7693" spans="7:18" x14ac:dyDescent="0.25">
      <c r="G7693" s="13"/>
      <c r="H7693" s="13"/>
      <c r="I7693" s="13">
        <v>766.500000000098</v>
      </c>
      <c r="J7693" s="74">
        <f t="shared" si="368"/>
        <v>31.937500000004082</v>
      </c>
      <c r="K7693" s="26" t="e">
        <f t="shared" si="367"/>
        <v>#REF!</v>
      </c>
      <c r="L7693" s="75" t="e">
        <f t="shared" si="369"/>
        <v>#REF!</v>
      </c>
      <c r="O7693" s="13"/>
      <c r="P7693" s="74"/>
      <c r="Q7693" s="26"/>
      <c r="R7693" s="75"/>
    </row>
    <row r="7694" spans="7:18" x14ac:dyDescent="0.25">
      <c r="G7694" s="13"/>
      <c r="H7694" s="13"/>
      <c r="I7694" s="13">
        <v>766.60000000009802</v>
      </c>
      <c r="J7694" s="74">
        <f t="shared" si="368"/>
        <v>31.941666666670752</v>
      </c>
      <c r="K7694" s="26" t="e">
        <f t="shared" si="367"/>
        <v>#REF!</v>
      </c>
      <c r="L7694" s="75" t="e">
        <f t="shared" si="369"/>
        <v>#REF!</v>
      </c>
      <c r="O7694" s="13"/>
      <c r="P7694" s="74"/>
      <c r="Q7694" s="26"/>
      <c r="R7694" s="75"/>
    </row>
    <row r="7695" spans="7:18" x14ac:dyDescent="0.25">
      <c r="G7695" s="13"/>
      <c r="H7695" s="13"/>
      <c r="I7695" s="13">
        <v>766.70000000009804</v>
      </c>
      <c r="J7695" s="74">
        <f t="shared" si="368"/>
        <v>31.945833333337418</v>
      </c>
      <c r="K7695" s="26" t="e">
        <f t="shared" si="367"/>
        <v>#REF!</v>
      </c>
      <c r="L7695" s="75" t="e">
        <f t="shared" si="369"/>
        <v>#REF!</v>
      </c>
      <c r="O7695" s="13"/>
      <c r="P7695" s="74"/>
      <c r="Q7695" s="26"/>
      <c r="R7695" s="75"/>
    </row>
    <row r="7696" spans="7:18" x14ac:dyDescent="0.25">
      <c r="G7696" s="13"/>
      <c r="H7696" s="13"/>
      <c r="I7696" s="13">
        <v>766.80000000009795</v>
      </c>
      <c r="J7696" s="74">
        <f t="shared" si="368"/>
        <v>31.950000000004081</v>
      </c>
      <c r="K7696" s="26" t="e">
        <f t="shared" si="367"/>
        <v>#REF!</v>
      </c>
      <c r="L7696" s="75" t="e">
        <f t="shared" si="369"/>
        <v>#REF!</v>
      </c>
      <c r="O7696" s="13"/>
      <c r="P7696" s="74"/>
      <c r="Q7696" s="26"/>
      <c r="R7696" s="75"/>
    </row>
    <row r="7697" spans="7:18" x14ac:dyDescent="0.25">
      <c r="G7697" s="13"/>
      <c r="H7697" s="13"/>
      <c r="I7697" s="13">
        <v>766.90000000009798</v>
      </c>
      <c r="J7697" s="74">
        <f t="shared" si="368"/>
        <v>31.954166666670748</v>
      </c>
      <c r="K7697" s="26" t="e">
        <f t="shared" si="367"/>
        <v>#REF!</v>
      </c>
      <c r="L7697" s="75" t="e">
        <f t="shared" si="369"/>
        <v>#REF!</v>
      </c>
      <c r="O7697" s="13"/>
      <c r="P7697" s="74"/>
      <c r="Q7697" s="26"/>
      <c r="R7697" s="75"/>
    </row>
    <row r="7698" spans="7:18" x14ac:dyDescent="0.25">
      <c r="G7698" s="13"/>
      <c r="H7698" s="13"/>
      <c r="I7698" s="13">
        <v>767.000000000098</v>
      </c>
      <c r="J7698" s="74">
        <f t="shared" si="368"/>
        <v>31.958333333337418</v>
      </c>
      <c r="K7698" s="26" t="e">
        <f t="shared" si="367"/>
        <v>#REF!</v>
      </c>
      <c r="L7698" s="75" t="e">
        <f t="shared" si="369"/>
        <v>#REF!</v>
      </c>
      <c r="O7698" s="13"/>
      <c r="P7698" s="74"/>
      <c r="Q7698" s="26"/>
      <c r="R7698" s="75"/>
    </row>
    <row r="7699" spans="7:18" x14ac:dyDescent="0.25">
      <c r="G7699" s="13"/>
      <c r="H7699" s="13"/>
      <c r="I7699" s="13">
        <v>767.10000000009802</v>
      </c>
      <c r="J7699" s="74">
        <f t="shared" si="368"/>
        <v>31.962500000004084</v>
      </c>
      <c r="K7699" s="26" t="e">
        <f t="shared" si="367"/>
        <v>#REF!</v>
      </c>
      <c r="L7699" s="75" t="e">
        <f t="shared" si="369"/>
        <v>#REF!</v>
      </c>
      <c r="O7699" s="13"/>
      <c r="P7699" s="74"/>
      <c r="Q7699" s="26"/>
      <c r="R7699" s="75"/>
    </row>
    <row r="7700" spans="7:18" x14ac:dyDescent="0.25">
      <c r="G7700" s="13"/>
      <c r="H7700" s="13"/>
      <c r="I7700" s="13">
        <v>767.20000000009804</v>
      </c>
      <c r="J7700" s="74">
        <f t="shared" si="368"/>
        <v>31.966666666670751</v>
      </c>
      <c r="K7700" s="26" t="e">
        <f t="shared" si="367"/>
        <v>#REF!</v>
      </c>
      <c r="L7700" s="75" t="e">
        <f t="shared" si="369"/>
        <v>#REF!</v>
      </c>
      <c r="O7700" s="13"/>
      <c r="P7700" s="74"/>
      <c r="Q7700" s="26"/>
      <c r="R7700" s="75"/>
    </row>
    <row r="7701" spans="7:18" x14ac:dyDescent="0.25">
      <c r="G7701" s="13"/>
      <c r="H7701" s="13"/>
      <c r="I7701" s="13">
        <v>767.30000000009795</v>
      </c>
      <c r="J7701" s="74">
        <f t="shared" si="368"/>
        <v>31.970833333337414</v>
      </c>
      <c r="K7701" s="26" t="e">
        <f t="shared" si="367"/>
        <v>#REF!</v>
      </c>
      <c r="L7701" s="75" t="e">
        <f t="shared" si="369"/>
        <v>#REF!</v>
      </c>
      <c r="O7701" s="13"/>
      <c r="P7701" s="74"/>
      <c r="Q7701" s="26"/>
      <c r="R7701" s="75"/>
    </row>
    <row r="7702" spans="7:18" x14ac:dyDescent="0.25">
      <c r="G7702" s="13"/>
      <c r="H7702" s="13"/>
      <c r="I7702" s="13">
        <v>767.40000000009798</v>
      </c>
      <c r="J7702" s="74">
        <f t="shared" si="368"/>
        <v>31.975000000004083</v>
      </c>
      <c r="K7702" s="26" t="e">
        <f t="shared" si="367"/>
        <v>#REF!</v>
      </c>
      <c r="L7702" s="75" t="e">
        <f t="shared" si="369"/>
        <v>#REF!</v>
      </c>
      <c r="O7702" s="13"/>
      <c r="P7702" s="74"/>
      <c r="Q7702" s="26"/>
      <c r="R7702" s="75"/>
    </row>
    <row r="7703" spans="7:18" x14ac:dyDescent="0.25">
      <c r="G7703" s="13"/>
      <c r="H7703" s="13"/>
      <c r="I7703" s="13">
        <v>767.500000000098</v>
      </c>
      <c r="J7703" s="74">
        <f t="shared" si="368"/>
        <v>31.97916666667075</v>
      </c>
      <c r="K7703" s="26" t="e">
        <f t="shared" si="367"/>
        <v>#REF!</v>
      </c>
      <c r="L7703" s="75" t="e">
        <f t="shared" si="369"/>
        <v>#REF!</v>
      </c>
      <c r="O7703" s="13"/>
      <c r="P7703" s="74"/>
      <c r="Q7703" s="26"/>
      <c r="R7703" s="75"/>
    </row>
    <row r="7704" spans="7:18" x14ac:dyDescent="0.25">
      <c r="G7704" s="13"/>
      <c r="H7704" s="13"/>
      <c r="I7704" s="13">
        <v>767.60000000009802</v>
      </c>
      <c r="J7704" s="74">
        <f t="shared" si="368"/>
        <v>31.983333333337416</v>
      </c>
      <c r="K7704" s="26" t="e">
        <f t="shared" si="367"/>
        <v>#REF!</v>
      </c>
      <c r="L7704" s="75" t="e">
        <f t="shared" si="369"/>
        <v>#REF!</v>
      </c>
      <c r="O7704" s="13"/>
      <c r="P7704" s="74"/>
      <c r="Q7704" s="26"/>
      <c r="R7704" s="75"/>
    </row>
    <row r="7705" spans="7:18" x14ac:dyDescent="0.25">
      <c r="G7705" s="13"/>
      <c r="H7705" s="13"/>
      <c r="I7705" s="13">
        <v>767.70000000009804</v>
      </c>
      <c r="J7705" s="74">
        <f t="shared" si="368"/>
        <v>31.987500000004086</v>
      </c>
      <c r="K7705" s="26" t="e">
        <f t="shared" si="367"/>
        <v>#REF!</v>
      </c>
      <c r="L7705" s="75" t="e">
        <f t="shared" si="369"/>
        <v>#REF!</v>
      </c>
      <c r="O7705" s="13"/>
      <c r="P7705" s="74"/>
      <c r="Q7705" s="26"/>
      <c r="R7705" s="75"/>
    </row>
    <row r="7706" spans="7:18" x14ac:dyDescent="0.25">
      <c r="G7706" s="13"/>
      <c r="H7706" s="13"/>
      <c r="I7706" s="13">
        <v>767.80000000009795</v>
      </c>
      <c r="J7706" s="74">
        <f t="shared" si="368"/>
        <v>31.991666666670749</v>
      </c>
      <c r="K7706" s="26" t="e">
        <f t="shared" si="367"/>
        <v>#REF!</v>
      </c>
      <c r="L7706" s="75" t="e">
        <f t="shared" si="369"/>
        <v>#REF!</v>
      </c>
      <c r="O7706" s="13"/>
      <c r="P7706" s="74"/>
      <c r="Q7706" s="26"/>
      <c r="R7706" s="75"/>
    </row>
    <row r="7707" spans="7:18" x14ac:dyDescent="0.25">
      <c r="G7707" s="13"/>
      <c r="H7707" s="13"/>
      <c r="I7707" s="13">
        <v>767.90000000009798</v>
      </c>
      <c r="J7707" s="74">
        <f t="shared" si="368"/>
        <v>31.995833333337416</v>
      </c>
      <c r="K7707" s="26" t="e">
        <f t="shared" si="367"/>
        <v>#REF!</v>
      </c>
      <c r="L7707" s="75" t="e">
        <f t="shared" si="369"/>
        <v>#REF!</v>
      </c>
      <c r="O7707" s="13"/>
      <c r="P7707" s="74"/>
      <c r="Q7707" s="26"/>
      <c r="R7707" s="75"/>
    </row>
    <row r="7708" spans="7:18" x14ac:dyDescent="0.25">
      <c r="G7708" s="13"/>
      <c r="H7708" s="13"/>
      <c r="I7708" s="13">
        <v>768.000000000098</v>
      </c>
      <c r="J7708" s="74">
        <f t="shared" si="368"/>
        <v>32.000000000004086</v>
      </c>
      <c r="K7708" s="26" t="e">
        <f t="shared" ref="K7708:K7771" si="370">100%-EXP(-I7708/24*$B$10)</f>
        <v>#REF!</v>
      </c>
      <c r="L7708" s="75" t="e">
        <f t="shared" si="369"/>
        <v>#REF!</v>
      </c>
      <c r="O7708" s="13"/>
      <c r="P7708" s="74"/>
      <c r="Q7708" s="26"/>
      <c r="R7708" s="75"/>
    </row>
    <row r="7709" spans="7:18" x14ac:dyDescent="0.25">
      <c r="G7709" s="13"/>
      <c r="H7709" s="13"/>
      <c r="I7709" s="13">
        <v>768.10000000009802</v>
      </c>
      <c r="J7709" s="74">
        <f t="shared" si="368"/>
        <v>32.004166666670748</v>
      </c>
      <c r="K7709" s="26" t="e">
        <f t="shared" si="370"/>
        <v>#REF!</v>
      </c>
      <c r="L7709" s="75" t="e">
        <f t="shared" si="369"/>
        <v>#REF!</v>
      </c>
      <c r="O7709" s="13"/>
      <c r="P7709" s="74"/>
      <c r="Q7709" s="26"/>
      <c r="R7709" s="75"/>
    </row>
    <row r="7710" spans="7:18" x14ac:dyDescent="0.25">
      <c r="G7710" s="13"/>
      <c r="H7710" s="13"/>
      <c r="I7710" s="13">
        <v>768.20000000009804</v>
      </c>
      <c r="J7710" s="74">
        <f t="shared" si="368"/>
        <v>32.008333333337418</v>
      </c>
      <c r="K7710" s="26" t="e">
        <f t="shared" si="370"/>
        <v>#REF!</v>
      </c>
      <c r="L7710" s="75" t="e">
        <f t="shared" si="369"/>
        <v>#REF!</v>
      </c>
      <c r="O7710" s="13"/>
      <c r="P7710" s="74"/>
      <c r="Q7710" s="26"/>
      <c r="R7710" s="75"/>
    </row>
    <row r="7711" spans="7:18" x14ac:dyDescent="0.25">
      <c r="G7711" s="13"/>
      <c r="H7711" s="13"/>
      <c r="I7711" s="13">
        <v>768.30000000009795</v>
      </c>
      <c r="J7711" s="74">
        <f t="shared" si="368"/>
        <v>32.012500000004081</v>
      </c>
      <c r="K7711" s="26" t="e">
        <f t="shared" si="370"/>
        <v>#REF!</v>
      </c>
      <c r="L7711" s="75" t="e">
        <f t="shared" si="369"/>
        <v>#REF!</v>
      </c>
      <c r="O7711" s="13"/>
      <c r="P7711" s="74"/>
      <c r="Q7711" s="26"/>
      <c r="R7711" s="75"/>
    </row>
    <row r="7712" spans="7:18" x14ac:dyDescent="0.25">
      <c r="G7712" s="13"/>
      <c r="H7712" s="13"/>
      <c r="I7712" s="13">
        <v>768.40000000009798</v>
      </c>
      <c r="J7712" s="74">
        <f t="shared" si="368"/>
        <v>32.016666666670751</v>
      </c>
      <c r="K7712" s="26" t="e">
        <f t="shared" si="370"/>
        <v>#REF!</v>
      </c>
      <c r="L7712" s="75" t="e">
        <f t="shared" si="369"/>
        <v>#REF!</v>
      </c>
      <c r="O7712" s="13"/>
      <c r="P7712" s="74"/>
      <c r="Q7712" s="26"/>
      <c r="R7712" s="75"/>
    </row>
    <row r="7713" spans="7:18" x14ac:dyDescent="0.25">
      <c r="G7713" s="13"/>
      <c r="H7713" s="13"/>
      <c r="I7713" s="13">
        <v>768.500000000098</v>
      </c>
      <c r="J7713" s="74">
        <f t="shared" si="368"/>
        <v>32.020833333337414</v>
      </c>
      <c r="K7713" s="26" t="e">
        <f t="shared" si="370"/>
        <v>#REF!</v>
      </c>
      <c r="L7713" s="75" t="e">
        <f t="shared" si="369"/>
        <v>#REF!</v>
      </c>
      <c r="O7713" s="13"/>
      <c r="P7713" s="74"/>
      <c r="Q7713" s="26"/>
      <c r="R7713" s="75"/>
    </row>
    <row r="7714" spans="7:18" x14ac:dyDescent="0.25">
      <c r="G7714" s="13"/>
      <c r="H7714" s="13"/>
      <c r="I7714" s="13">
        <v>768.60000000009802</v>
      </c>
      <c r="J7714" s="74">
        <f t="shared" si="368"/>
        <v>32.025000000004084</v>
      </c>
      <c r="K7714" s="26" t="e">
        <f t="shared" si="370"/>
        <v>#REF!</v>
      </c>
      <c r="L7714" s="75" t="e">
        <f t="shared" si="369"/>
        <v>#REF!</v>
      </c>
      <c r="O7714" s="13"/>
      <c r="P7714" s="74"/>
      <c r="Q7714" s="26"/>
      <c r="R7714" s="75"/>
    </row>
    <row r="7715" spans="7:18" x14ac:dyDescent="0.25">
      <c r="G7715" s="13"/>
      <c r="H7715" s="13"/>
      <c r="I7715" s="13">
        <v>768.70000000009804</v>
      </c>
      <c r="J7715" s="74">
        <f t="shared" si="368"/>
        <v>32.029166666670754</v>
      </c>
      <c r="K7715" s="26" t="e">
        <f t="shared" si="370"/>
        <v>#REF!</v>
      </c>
      <c r="L7715" s="75" t="e">
        <f t="shared" si="369"/>
        <v>#REF!</v>
      </c>
      <c r="O7715" s="13"/>
      <c r="P7715" s="74"/>
      <c r="Q7715" s="26"/>
      <c r="R7715" s="75"/>
    </row>
    <row r="7716" spans="7:18" x14ac:dyDescent="0.25">
      <c r="G7716" s="13"/>
      <c r="H7716" s="13"/>
      <c r="I7716" s="13">
        <v>768.80000000009795</v>
      </c>
      <c r="J7716" s="74">
        <f t="shared" si="368"/>
        <v>32.033333333337417</v>
      </c>
      <c r="K7716" s="26" t="e">
        <f t="shared" si="370"/>
        <v>#REF!</v>
      </c>
      <c r="L7716" s="75" t="e">
        <f t="shared" si="369"/>
        <v>#REF!</v>
      </c>
      <c r="O7716" s="13"/>
      <c r="P7716" s="74"/>
      <c r="Q7716" s="26"/>
      <c r="R7716" s="75"/>
    </row>
    <row r="7717" spans="7:18" x14ac:dyDescent="0.25">
      <c r="G7717" s="13"/>
      <c r="H7717" s="13"/>
      <c r="I7717" s="13">
        <v>768.90000000009798</v>
      </c>
      <c r="J7717" s="74">
        <f t="shared" si="368"/>
        <v>32.03750000000408</v>
      </c>
      <c r="K7717" s="26" t="e">
        <f t="shared" si="370"/>
        <v>#REF!</v>
      </c>
      <c r="L7717" s="75" t="e">
        <f t="shared" si="369"/>
        <v>#REF!</v>
      </c>
      <c r="O7717" s="13"/>
      <c r="P7717" s="74"/>
      <c r="Q7717" s="26"/>
      <c r="R7717" s="75"/>
    </row>
    <row r="7718" spans="7:18" x14ac:dyDescent="0.25">
      <c r="G7718" s="13"/>
      <c r="H7718" s="13"/>
      <c r="I7718" s="13">
        <v>769.000000000098</v>
      </c>
      <c r="J7718" s="74">
        <f t="shared" si="368"/>
        <v>32.04166666667075</v>
      </c>
      <c r="K7718" s="26" t="e">
        <f t="shared" si="370"/>
        <v>#REF!</v>
      </c>
      <c r="L7718" s="75" t="e">
        <f t="shared" si="369"/>
        <v>#REF!</v>
      </c>
      <c r="O7718" s="13"/>
      <c r="P7718" s="74"/>
      <c r="Q7718" s="26"/>
      <c r="R7718" s="75"/>
    </row>
    <row r="7719" spans="7:18" x14ac:dyDescent="0.25">
      <c r="G7719" s="13"/>
      <c r="H7719" s="13"/>
      <c r="I7719" s="13">
        <v>769.10000000009802</v>
      </c>
      <c r="J7719" s="74">
        <f t="shared" si="368"/>
        <v>32.04583333333742</v>
      </c>
      <c r="K7719" s="26" t="e">
        <f t="shared" si="370"/>
        <v>#REF!</v>
      </c>
      <c r="L7719" s="75" t="e">
        <f t="shared" si="369"/>
        <v>#REF!</v>
      </c>
      <c r="O7719" s="13"/>
      <c r="P7719" s="74"/>
      <c r="Q7719" s="26"/>
      <c r="R7719" s="75"/>
    </row>
    <row r="7720" spans="7:18" x14ac:dyDescent="0.25">
      <c r="G7720" s="13"/>
      <c r="H7720" s="13"/>
      <c r="I7720" s="13">
        <v>769.20000000009895</v>
      </c>
      <c r="J7720" s="74">
        <f t="shared" si="368"/>
        <v>32.050000000004125</v>
      </c>
      <c r="K7720" s="26" t="e">
        <f t="shared" si="370"/>
        <v>#REF!</v>
      </c>
      <c r="L7720" s="75" t="e">
        <f t="shared" si="369"/>
        <v>#REF!</v>
      </c>
      <c r="O7720" s="13"/>
      <c r="P7720" s="74"/>
      <c r="Q7720" s="26"/>
      <c r="R7720" s="75"/>
    </row>
    <row r="7721" spans="7:18" x14ac:dyDescent="0.25">
      <c r="G7721" s="13"/>
      <c r="H7721" s="13"/>
      <c r="I7721" s="13">
        <v>769.30000000009898</v>
      </c>
      <c r="J7721" s="74">
        <f t="shared" si="368"/>
        <v>32.054166666670788</v>
      </c>
      <c r="K7721" s="26" t="e">
        <f t="shared" si="370"/>
        <v>#REF!</v>
      </c>
      <c r="L7721" s="75" t="e">
        <f t="shared" si="369"/>
        <v>#REF!</v>
      </c>
      <c r="O7721" s="13"/>
      <c r="P7721" s="74"/>
      <c r="Q7721" s="26"/>
      <c r="R7721" s="75"/>
    </row>
    <row r="7722" spans="7:18" x14ac:dyDescent="0.25">
      <c r="G7722" s="13"/>
      <c r="H7722" s="13"/>
      <c r="I7722" s="13">
        <v>769.400000000099</v>
      </c>
      <c r="J7722" s="74">
        <f t="shared" si="368"/>
        <v>32.058333333337458</v>
      </c>
      <c r="K7722" s="26" t="e">
        <f t="shared" si="370"/>
        <v>#REF!</v>
      </c>
      <c r="L7722" s="75" t="e">
        <f t="shared" si="369"/>
        <v>#REF!</v>
      </c>
      <c r="O7722" s="13"/>
      <c r="P7722" s="74"/>
      <c r="Q7722" s="26"/>
      <c r="R7722" s="75"/>
    </row>
    <row r="7723" spans="7:18" x14ac:dyDescent="0.25">
      <c r="G7723" s="13"/>
      <c r="H7723" s="13"/>
      <c r="I7723" s="13">
        <v>769.50000000009902</v>
      </c>
      <c r="J7723" s="74">
        <f t="shared" si="368"/>
        <v>32.062500000004128</v>
      </c>
      <c r="K7723" s="26" t="e">
        <f t="shared" si="370"/>
        <v>#REF!</v>
      </c>
      <c r="L7723" s="75" t="e">
        <f t="shared" si="369"/>
        <v>#REF!</v>
      </c>
      <c r="O7723" s="13"/>
      <c r="P7723" s="74"/>
      <c r="Q7723" s="26"/>
      <c r="R7723" s="75"/>
    </row>
    <row r="7724" spans="7:18" x14ac:dyDescent="0.25">
      <c r="G7724" s="13"/>
      <c r="H7724" s="13"/>
      <c r="I7724" s="13">
        <v>769.60000000009904</v>
      </c>
      <c r="J7724" s="74">
        <f t="shared" si="368"/>
        <v>32.066666666670791</v>
      </c>
      <c r="K7724" s="26" t="e">
        <f t="shared" si="370"/>
        <v>#REF!</v>
      </c>
      <c r="L7724" s="75" t="e">
        <f t="shared" si="369"/>
        <v>#REF!</v>
      </c>
      <c r="O7724" s="13"/>
      <c r="P7724" s="74"/>
      <c r="Q7724" s="26"/>
      <c r="R7724" s="75"/>
    </row>
    <row r="7725" spans="7:18" x14ac:dyDescent="0.25">
      <c r="G7725" s="13"/>
      <c r="H7725" s="13"/>
      <c r="I7725" s="13">
        <v>769.70000000009895</v>
      </c>
      <c r="J7725" s="74">
        <f t="shared" si="368"/>
        <v>32.070833333337454</v>
      </c>
      <c r="K7725" s="26" t="e">
        <f t="shared" si="370"/>
        <v>#REF!</v>
      </c>
      <c r="L7725" s="75" t="e">
        <f t="shared" si="369"/>
        <v>#REF!</v>
      </c>
      <c r="O7725" s="13"/>
      <c r="P7725" s="74"/>
      <c r="Q7725" s="26"/>
      <c r="R7725" s="75"/>
    </row>
    <row r="7726" spans="7:18" x14ac:dyDescent="0.25">
      <c r="G7726" s="13"/>
      <c r="H7726" s="13"/>
      <c r="I7726" s="13">
        <v>769.80000000009898</v>
      </c>
      <c r="J7726" s="74">
        <f t="shared" si="368"/>
        <v>32.075000000004124</v>
      </c>
      <c r="K7726" s="26" t="e">
        <f t="shared" si="370"/>
        <v>#REF!</v>
      </c>
      <c r="L7726" s="75" t="e">
        <f t="shared" si="369"/>
        <v>#REF!</v>
      </c>
      <c r="O7726" s="13"/>
      <c r="P7726" s="74"/>
      <c r="Q7726" s="26"/>
      <c r="R7726" s="75"/>
    </row>
    <row r="7727" spans="7:18" x14ac:dyDescent="0.25">
      <c r="G7727" s="13"/>
      <c r="H7727" s="13"/>
      <c r="I7727" s="13">
        <v>769.900000000099</v>
      </c>
      <c r="J7727" s="74">
        <f t="shared" si="368"/>
        <v>32.079166666670794</v>
      </c>
      <c r="K7727" s="26" t="e">
        <f t="shared" si="370"/>
        <v>#REF!</v>
      </c>
      <c r="L7727" s="75" t="e">
        <f t="shared" si="369"/>
        <v>#REF!</v>
      </c>
      <c r="O7727" s="13"/>
      <c r="P7727" s="74"/>
      <c r="Q7727" s="26"/>
      <c r="R7727" s="75"/>
    </row>
    <row r="7728" spans="7:18" x14ac:dyDescent="0.25">
      <c r="G7728" s="13"/>
      <c r="H7728" s="13"/>
      <c r="I7728" s="13">
        <v>770.00000000009902</v>
      </c>
      <c r="J7728" s="74">
        <f t="shared" si="368"/>
        <v>32.083333333337457</v>
      </c>
      <c r="K7728" s="26" t="e">
        <f t="shared" si="370"/>
        <v>#REF!</v>
      </c>
      <c r="L7728" s="75" t="e">
        <f t="shared" si="369"/>
        <v>#REF!</v>
      </c>
      <c r="O7728" s="13"/>
      <c r="P7728" s="74"/>
      <c r="Q7728" s="26"/>
      <c r="R7728" s="75"/>
    </row>
    <row r="7729" spans="7:18" x14ac:dyDescent="0.25">
      <c r="G7729" s="13"/>
      <c r="H7729" s="13"/>
      <c r="I7729" s="13">
        <v>770.10000000009904</v>
      </c>
      <c r="J7729" s="74">
        <f t="shared" si="368"/>
        <v>32.087500000004127</v>
      </c>
      <c r="K7729" s="26" t="e">
        <f t="shared" si="370"/>
        <v>#REF!</v>
      </c>
      <c r="L7729" s="75" t="e">
        <f t="shared" si="369"/>
        <v>#REF!</v>
      </c>
      <c r="O7729" s="13"/>
      <c r="P7729" s="74"/>
      <c r="Q7729" s="26"/>
      <c r="R7729" s="75"/>
    </row>
    <row r="7730" spans="7:18" x14ac:dyDescent="0.25">
      <c r="G7730" s="13"/>
      <c r="H7730" s="13"/>
      <c r="I7730" s="13">
        <v>770.20000000009895</v>
      </c>
      <c r="J7730" s="74">
        <f t="shared" si="368"/>
        <v>32.09166666667079</v>
      </c>
      <c r="K7730" s="26" t="e">
        <f t="shared" si="370"/>
        <v>#REF!</v>
      </c>
      <c r="L7730" s="75" t="e">
        <f t="shared" si="369"/>
        <v>#REF!</v>
      </c>
      <c r="O7730" s="13"/>
      <c r="P7730" s="74"/>
      <c r="Q7730" s="26"/>
      <c r="R7730" s="75"/>
    </row>
    <row r="7731" spans="7:18" x14ac:dyDescent="0.25">
      <c r="G7731" s="13"/>
      <c r="H7731" s="13"/>
      <c r="I7731" s="13">
        <v>770.30000000009898</v>
      </c>
      <c r="J7731" s="74">
        <f t="shared" si="368"/>
        <v>32.09583333333746</v>
      </c>
      <c r="K7731" s="26" t="e">
        <f t="shared" si="370"/>
        <v>#REF!</v>
      </c>
      <c r="L7731" s="75" t="e">
        <f t="shared" si="369"/>
        <v>#REF!</v>
      </c>
      <c r="O7731" s="13"/>
      <c r="P7731" s="74"/>
      <c r="Q7731" s="26"/>
      <c r="R7731" s="75"/>
    </row>
    <row r="7732" spans="7:18" x14ac:dyDescent="0.25">
      <c r="G7732" s="13"/>
      <c r="H7732" s="13"/>
      <c r="I7732" s="13">
        <v>770.400000000099</v>
      </c>
      <c r="J7732" s="74">
        <f t="shared" si="368"/>
        <v>32.100000000004123</v>
      </c>
      <c r="K7732" s="26" t="e">
        <f t="shared" si="370"/>
        <v>#REF!</v>
      </c>
      <c r="L7732" s="75" t="e">
        <f t="shared" si="369"/>
        <v>#REF!</v>
      </c>
      <c r="O7732" s="13"/>
      <c r="P7732" s="74"/>
      <c r="Q7732" s="26"/>
      <c r="R7732" s="75"/>
    </row>
    <row r="7733" spans="7:18" x14ac:dyDescent="0.25">
      <c r="G7733" s="13"/>
      <c r="H7733" s="13"/>
      <c r="I7733" s="13">
        <v>770.50000000009902</v>
      </c>
      <c r="J7733" s="74">
        <f t="shared" si="368"/>
        <v>32.104166666670793</v>
      </c>
      <c r="K7733" s="26" t="e">
        <f t="shared" si="370"/>
        <v>#REF!</v>
      </c>
      <c r="L7733" s="75" t="e">
        <f t="shared" si="369"/>
        <v>#REF!</v>
      </c>
      <c r="O7733" s="13"/>
      <c r="P7733" s="74"/>
      <c r="Q7733" s="26"/>
      <c r="R7733" s="75"/>
    </row>
    <row r="7734" spans="7:18" x14ac:dyDescent="0.25">
      <c r="G7734" s="13"/>
      <c r="H7734" s="13"/>
      <c r="I7734" s="13">
        <v>770.60000000009904</v>
      </c>
      <c r="J7734" s="74">
        <f t="shared" si="368"/>
        <v>32.108333333337463</v>
      </c>
      <c r="K7734" s="26" t="e">
        <f t="shared" si="370"/>
        <v>#REF!</v>
      </c>
      <c r="L7734" s="75" t="e">
        <f t="shared" si="369"/>
        <v>#REF!</v>
      </c>
      <c r="O7734" s="13"/>
      <c r="P7734" s="74"/>
      <c r="Q7734" s="26"/>
      <c r="R7734" s="75"/>
    </row>
    <row r="7735" spans="7:18" x14ac:dyDescent="0.25">
      <c r="G7735" s="13"/>
      <c r="H7735" s="13"/>
      <c r="I7735" s="13">
        <v>770.70000000009895</v>
      </c>
      <c r="J7735" s="74">
        <f t="shared" si="368"/>
        <v>32.112500000004125</v>
      </c>
      <c r="K7735" s="26" t="e">
        <f t="shared" si="370"/>
        <v>#REF!</v>
      </c>
      <c r="L7735" s="75" t="e">
        <f t="shared" si="369"/>
        <v>#REF!</v>
      </c>
      <c r="O7735" s="13"/>
      <c r="P7735" s="74"/>
      <c r="Q7735" s="26"/>
      <c r="R7735" s="75"/>
    </row>
    <row r="7736" spans="7:18" x14ac:dyDescent="0.25">
      <c r="G7736" s="13"/>
      <c r="H7736" s="13"/>
      <c r="I7736" s="13">
        <v>770.80000000009898</v>
      </c>
      <c r="J7736" s="74">
        <f t="shared" si="368"/>
        <v>32.116666666670788</v>
      </c>
      <c r="K7736" s="26" t="e">
        <f t="shared" si="370"/>
        <v>#REF!</v>
      </c>
      <c r="L7736" s="75" t="e">
        <f t="shared" si="369"/>
        <v>#REF!</v>
      </c>
      <c r="O7736" s="13"/>
      <c r="P7736" s="74"/>
      <c r="Q7736" s="26"/>
      <c r="R7736" s="75"/>
    </row>
    <row r="7737" spans="7:18" x14ac:dyDescent="0.25">
      <c r="G7737" s="13"/>
      <c r="H7737" s="13"/>
      <c r="I7737" s="13">
        <v>770.900000000099</v>
      </c>
      <c r="J7737" s="74">
        <f t="shared" si="368"/>
        <v>32.120833333337458</v>
      </c>
      <c r="K7737" s="26" t="e">
        <f t="shared" si="370"/>
        <v>#REF!</v>
      </c>
      <c r="L7737" s="75" t="e">
        <f t="shared" si="369"/>
        <v>#REF!</v>
      </c>
      <c r="O7737" s="13"/>
      <c r="P7737" s="74"/>
      <c r="Q7737" s="26"/>
      <c r="R7737" s="75"/>
    </row>
    <row r="7738" spans="7:18" x14ac:dyDescent="0.25">
      <c r="G7738" s="13"/>
      <c r="H7738" s="13"/>
      <c r="I7738" s="13">
        <v>771.00000000009902</v>
      </c>
      <c r="J7738" s="74">
        <f t="shared" si="368"/>
        <v>32.125000000004128</v>
      </c>
      <c r="K7738" s="26" t="e">
        <f t="shared" si="370"/>
        <v>#REF!</v>
      </c>
      <c r="L7738" s="75" t="e">
        <f t="shared" si="369"/>
        <v>#REF!</v>
      </c>
      <c r="O7738" s="13"/>
      <c r="P7738" s="74"/>
      <c r="Q7738" s="26"/>
      <c r="R7738" s="75"/>
    </row>
    <row r="7739" spans="7:18" x14ac:dyDescent="0.25">
      <c r="G7739" s="13"/>
      <c r="H7739" s="13"/>
      <c r="I7739" s="13">
        <v>771.10000000009904</v>
      </c>
      <c r="J7739" s="74">
        <f t="shared" si="368"/>
        <v>32.129166666670791</v>
      </c>
      <c r="K7739" s="26" t="e">
        <f t="shared" si="370"/>
        <v>#REF!</v>
      </c>
      <c r="L7739" s="75" t="e">
        <f t="shared" si="369"/>
        <v>#REF!</v>
      </c>
      <c r="O7739" s="13"/>
      <c r="P7739" s="74"/>
      <c r="Q7739" s="26"/>
      <c r="R7739" s="75"/>
    </row>
    <row r="7740" spans="7:18" x14ac:dyDescent="0.25">
      <c r="G7740" s="13"/>
      <c r="H7740" s="13"/>
      <c r="I7740" s="13">
        <v>771.20000000009895</v>
      </c>
      <c r="J7740" s="74">
        <f t="shared" si="368"/>
        <v>32.133333333337454</v>
      </c>
      <c r="K7740" s="26" t="e">
        <f t="shared" si="370"/>
        <v>#REF!</v>
      </c>
      <c r="L7740" s="75" t="e">
        <f t="shared" si="369"/>
        <v>#REF!</v>
      </c>
      <c r="O7740" s="13"/>
      <c r="P7740" s="74"/>
      <c r="Q7740" s="26"/>
      <c r="R7740" s="75"/>
    </row>
    <row r="7741" spans="7:18" x14ac:dyDescent="0.25">
      <c r="G7741" s="13"/>
      <c r="H7741" s="13"/>
      <c r="I7741" s="13">
        <v>771.30000000009898</v>
      </c>
      <c r="J7741" s="74">
        <f t="shared" si="368"/>
        <v>32.137500000004124</v>
      </c>
      <c r="K7741" s="26" t="e">
        <f t="shared" si="370"/>
        <v>#REF!</v>
      </c>
      <c r="L7741" s="75" t="e">
        <f t="shared" si="369"/>
        <v>#REF!</v>
      </c>
      <c r="O7741" s="13"/>
      <c r="P7741" s="74"/>
      <c r="Q7741" s="26"/>
      <c r="R7741" s="75"/>
    </row>
    <row r="7742" spans="7:18" x14ac:dyDescent="0.25">
      <c r="G7742" s="13"/>
      <c r="H7742" s="13"/>
      <c r="I7742" s="13">
        <v>771.400000000099</v>
      </c>
      <c r="J7742" s="74">
        <f t="shared" si="368"/>
        <v>32.141666666670794</v>
      </c>
      <c r="K7742" s="26" t="e">
        <f t="shared" si="370"/>
        <v>#REF!</v>
      </c>
      <c r="L7742" s="75" t="e">
        <f t="shared" si="369"/>
        <v>#REF!</v>
      </c>
      <c r="O7742" s="13"/>
      <c r="P7742" s="74"/>
      <c r="Q7742" s="26"/>
      <c r="R7742" s="75"/>
    </row>
    <row r="7743" spans="7:18" x14ac:dyDescent="0.25">
      <c r="G7743" s="13"/>
      <c r="H7743" s="13"/>
      <c r="I7743" s="13">
        <v>771.50000000009902</v>
      </c>
      <c r="J7743" s="74">
        <f t="shared" si="368"/>
        <v>32.145833333337457</v>
      </c>
      <c r="K7743" s="26" t="e">
        <f t="shared" si="370"/>
        <v>#REF!</v>
      </c>
      <c r="L7743" s="75" t="e">
        <f t="shared" si="369"/>
        <v>#REF!</v>
      </c>
      <c r="O7743" s="13"/>
      <c r="P7743" s="74"/>
      <c r="Q7743" s="26"/>
      <c r="R7743" s="75"/>
    </row>
    <row r="7744" spans="7:18" x14ac:dyDescent="0.25">
      <c r="G7744" s="13"/>
      <c r="H7744" s="13"/>
      <c r="I7744" s="13">
        <v>771.60000000009904</v>
      </c>
      <c r="J7744" s="74">
        <f t="shared" si="368"/>
        <v>32.150000000004127</v>
      </c>
      <c r="K7744" s="26" t="e">
        <f t="shared" si="370"/>
        <v>#REF!</v>
      </c>
      <c r="L7744" s="75" t="e">
        <f t="shared" si="369"/>
        <v>#REF!</v>
      </c>
      <c r="O7744" s="13"/>
      <c r="P7744" s="74"/>
      <c r="Q7744" s="26"/>
      <c r="R7744" s="75"/>
    </row>
    <row r="7745" spans="7:18" x14ac:dyDescent="0.25">
      <c r="G7745" s="13"/>
      <c r="H7745" s="13"/>
      <c r="I7745" s="13">
        <v>771.70000000009895</v>
      </c>
      <c r="J7745" s="74">
        <f t="shared" si="368"/>
        <v>32.15416666667079</v>
      </c>
      <c r="K7745" s="26" t="e">
        <f t="shared" si="370"/>
        <v>#REF!</v>
      </c>
      <c r="L7745" s="75" t="e">
        <f t="shared" si="369"/>
        <v>#REF!</v>
      </c>
      <c r="O7745" s="13"/>
      <c r="P7745" s="74"/>
      <c r="Q7745" s="26"/>
      <c r="R7745" s="75"/>
    </row>
    <row r="7746" spans="7:18" x14ac:dyDescent="0.25">
      <c r="G7746" s="13"/>
      <c r="H7746" s="13"/>
      <c r="I7746" s="13">
        <v>771.80000000009898</v>
      </c>
      <c r="J7746" s="74">
        <f t="shared" si="368"/>
        <v>32.15833333333746</v>
      </c>
      <c r="K7746" s="26" t="e">
        <f t="shared" si="370"/>
        <v>#REF!</v>
      </c>
      <c r="L7746" s="75" t="e">
        <f t="shared" si="369"/>
        <v>#REF!</v>
      </c>
      <c r="O7746" s="13"/>
      <c r="P7746" s="74"/>
      <c r="Q7746" s="26"/>
      <c r="R7746" s="75"/>
    </row>
    <row r="7747" spans="7:18" x14ac:dyDescent="0.25">
      <c r="G7747" s="13"/>
      <c r="H7747" s="13"/>
      <c r="I7747" s="13">
        <v>771.900000000099</v>
      </c>
      <c r="J7747" s="74">
        <f t="shared" ref="J7747:J7810" si="371">I7747/24</f>
        <v>32.162500000004123</v>
      </c>
      <c r="K7747" s="26" t="e">
        <f t="shared" si="370"/>
        <v>#REF!</v>
      </c>
      <c r="L7747" s="75" t="e">
        <f t="shared" ref="L7747:L7810" si="372">K7747-K7746</f>
        <v>#REF!</v>
      </c>
      <c r="O7747" s="13"/>
      <c r="P7747" s="74"/>
      <c r="Q7747" s="26"/>
      <c r="R7747" s="75"/>
    </row>
    <row r="7748" spans="7:18" x14ac:dyDescent="0.25">
      <c r="G7748" s="13"/>
      <c r="H7748" s="13"/>
      <c r="I7748" s="13">
        <v>772.00000000009902</v>
      </c>
      <c r="J7748" s="74">
        <f t="shared" si="371"/>
        <v>32.166666666670793</v>
      </c>
      <c r="K7748" s="26" t="e">
        <f t="shared" si="370"/>
        <v>#REF!</v>
      </c>
      <c r="L7748" s="75" t="e">
        <f t="shared" si="372"/>
        <v>#REF!</v>
      </c>
      <c r="O7748" s="13"/>
      <c r="P7748" s="74"/>
      <c r="Q7748" s="26"/>
      <c r="R7748" s="75"/>
    </row>
    <row r="7749" spans="7:18" x14ac:dyDescent="0.25">
      <c r="G7749" s="13"/>
      <c r="H7749" s="13"/>
      <c r="I7749" s="13">
        <v>772.10000000009904</v>
      </c>
      <c r="J7749" s="74">
        <f t="shared" si="371"/>
        <v>32.170833333337463</v>
      </c>
      <c r="K7749" s="26" t="e">
        <f t="shared" si="370"/>
        <v>#REF!</v>
      </c>
      <c r="L7749" s="75" t="e">
        <f t="shared" si="372"/>
        <v>#REF!</v>
      </c>
      <c r="O7749" s="13"/>
      <c r="P7749" s="74"/>
      <c r="Q7749" s="26"/>
      <c r="R7749" s="75"/>
    </row>
    <row r="7750" spans="7:18" x14ac:dyDescent="0.25">
      <c r="G7750" s="13"/>
      <c r="H7750" s="13"/>
      <c r="I7750" s="13">
        <v>772.20000000009895</v>
      </c>
      <c r="J7750" s="74">
        <f t="shared" si="371"/>
        <v>32.175000000004125</v>
      </c>
      <c r="K7750" s="26" t="e">
        <f t="shared" si="370"/>
        <v>#REF!</v>
      </c>
      <c r="L7750" s="75" t="e">
        <f t="shared" si="372"/>
        <v>#REF!</v>
      </c>
      <c r="O7750" s="13"/>
      <c r="P7750" s="74"/>
      <c r="Q7750" s="26"/>
      <c r="R7750" s="75"/>
    </row>
    <row r="7751" spans="7:18" x14ac:dyDescent="0.25">
      <c r="G7751" s="13"/>
      <c r="H7751" s="13"/>
      <c r="I7751" s="13">
        <v>772.30000000009898</v>
      </c>
      <c r="J7751" s="74">
        <f t="shared" si="371"/>
        <v>32.179166666670788</v>
      </c>
      <c r="K7751" s="26" t="e">
        <f t="shared" si="370"/>
        <v>#REF!</v>
      </c>
      <c r="L7751" s="75" t="e">
        <f t="shared" si="372"/>
        <v>#REF!</v>
      </c>
      <c r="O7751" s="13"/>
      <c r="P7751" s="74"/>
      <c r="Q7751" s="26"/>
      <c r="R7751" s="75"/>
    </row>
    <row r="7752" spans="7:18" x14ac:dyDescent="0.25">
      <c r="G7752" s="13"/>
      <c r="H7752" s="13"/>
      <c r="I7752" s="13">
        <v>772.400000000099</v>
      </c>
      <c r="J7752" s="74">
        <f t="shared" si="371"/>
        <v>32.183333333337458</v>
      </c>
      <c r="K7752" s="26" t="e">
        <f t="shared" si="370"/>
        <v>#REF!</v>
      </c>
      <c r="L7752" s="75" t="e">
        <f t="shared" si="372"/>
        <v>#REF!</v>
      </c>
      <c r="O7752" s="13"/>
      <c r="P7752" s="74"/>
      <c r="Q7752" s="26"/>
      <c r="R7752" s="75"/>
    </row>
    <row r="7753" spans="7:18" x14ac:dyDescent="0.25">
      <c r="G7753" s="13"/>
      <c r="H7753" s="13"/>
      <c r="I7753" s="13">
        <v>772.50000000009902</v>
      </c>
      <c r="J7753" s="74">
        <f t="shared" si="371"/>
        <v>32.187500000004128</v>
      </c>
      <c r="K7753" s="26" t="e">
        <f t="shared" si="370"/>
        <v>#REF!</v>
      </c>
      <c r="L7753" s="75" t="e">
        <f t="shared" si="372"/>
        <v>#REF!</v>
      </c>
      <c r="O7753" s="13"/>
      <c r="P7753" s="74"/>
      <c r="Q7753" s="26"/>
      <c r="R7753" s="75"/>
    </row>
    <row r="7754" spans="7:18" x14ac:dyDescent="0.25">
      <c r="G7754" s="13"/>
      <c r="H7754" s="13"/>
      <c r="I7754" s="13">
        <v>772.60000000009904</v>
      </c>
      <c r="J7754" s="74">
        <f t="shared" si="371"/>
        <v>32.191666666670791</v>
      </c>
      <c r="K7754" s="26" t="e">
        <f t="shared" si="370"/>
        <v>#REF!</v>
      </c>
      <c r="L7754" s="75" t="e">
        <f t="shared" si="372"/>
        <v>#REF!</v>
      </c>
      <c r="O7754" s="13"/>
      <c r="P7754" s="74"/>
      <c r="Q7754" s="26"/>
      <c r="R7754" s="75"/>
    </row>
    <row r="7755" spans="7:18" x14ac:dyDescent="0.25">
      <c r="G7755" s="13"/>
      <c r="H7755" s="13"/>
      <c r="I7755" s="13">
        <v>772.70000000009895</v>
      </c>
      <c r="J7755" s="74">
        <f t="shared" si="371"/>
        <v>32.195833333337454</v>
      </c>
      <c r="K7755" s="26" t="e">
        <f t="shared" si="370"/>
        <v>#REF!</v>
      </c>
      <c r="L7755" s="75" t="e">
        <f t="shared" si="372"/>
        <v>#REF!</v>
      </c>
      <c r="O7755" s="13"/>
      <c r="P7755" s="74"/>
      <c r="Q7755" s="26"/>
      <c r="R7755" s="75"/>
    </row>
    <row r="7756" spans="7:18" x14ac:dyDescent="0.25">
      <c r="G7756" s="13"/>
      <c r="H7756" s="13"/>
      <c r="I7756" s="13">
        <v>772.80000000009898</v>
      </c>
      <c r="J7756" s="74">
        <f t="shared" si="371"/>
        <v>32.200000000004124</v>
      </c>
      <c r="K7756" s="26" t="e">
        <f t="shared" si="370"/>
        <v>#REF!</v>
      </c>
      <c r="L7756" s="75" t="e">
        <f t="shared" si="372"/>
        <v>#REF!</v>
      </c>
      <c r="O7756" s="13"/>
      <c r="P7756" s="74"/>
      <c r="Q7756" s="26"/>
      <c r="R7756" s="75"/>
    </row>
    <row r="7757" spans="7:18" x14ac:dyDescent="0.25">
      <c r="G7757" s="13"/>
      <c r="H7757" s="13"/>
      <c r="I7757" s="13">
        <v>772.900000000099</v>
      </c>
      <c r="J7757" s="74">
        <f t="shared" si="371"/>
        <v>32.204166666670794</v>
      </c>
      <c r="K7757" s="26" t="e">
        <f t="shared" si="370"/>
        <v>#REF!</v>
      </c>
      <c r="L7757" s="75" t="e">
        <f t="shared" si="372"/>
        <v>#REF!</v>
      </c>
      <c r="O7757" s="13"/>
      <c r="P7757" s="74"/>
      <c r="Q7757" s="26"/>
      <c r="R7757" s="75"/>
    </row>
    <row r="7758" spans="7:18" x14ac:dyDescent="0.25">
      <c r="G7758" s="13"/>
      <c r="H7758" s="13"/>
      <c r="I7758" s="13">
        <v>773.00000000009902</v>
      </c>
      <c r="J7758" s="74">
        <f t="shared" si="371"/>
        <v>32.208333333337457</v>
      </c>
      <c r="K7758" s="26" t="e">
        <f t="shared" si="370"/>
        <v>#REF!</v>
      </c>
      <c r="L7758" s="75" t="e">
        <f t="shared" si="372"/>
        <v>#REF!</v>
      </c>
      <c r="O7758" s="13"/>
      <c r="P7758" s="74"/>
      <c r="Q7758" s="26"/>
      <c r="R7758" s="75"/>
    </row>
    <row r="7759" spans="7:18" x14ac:dyDescent="0.25">
      <c r="G7759" s="13"/>
      <c r="H7759" s="13"/>
      <c r="I7759" s="13">
        <v>773.10000000009904</v>
      </c>
      <c r="J7759" s="74">
        <f t="shared" si="371"/>
        <v>32.212500000004127</v>
      </c>
      <c r="K7759" s="26" t="e">
        <f t="shared" si="370"/>
        <v>#REF!</v>
      </c>
      <c r="L7759" s="75" t="e">
        <f t="shared" si="372"/>
        <v>#REF!</v>
      </c>
      <c r="O7759" s="13"/>
      <c r="P7759" s="74"/>
      <c r="Q7759" s="26"/>
      <c r="R7759" s="75"/>
    </row>
    <row r="7760" spans="7:18" x14ac:dyDescent="0.25">
      <c r="G7760" s="13"/>
      <c r="H7760" s="13"/>
      <c r="I7760" s="13">
        <v>773.20000000009895</v>
      </c>
      <c r="J7760" s="74">
        <f t="shared" si="371"/>
        <v>32.21666666667079</v>
      </c>
      <c r="K7760" s="26" t="e">
        <f t="shared" si="370"/>
        <v>#REF!</v>
      </c>
      <c r="L7760" s="75" t="e">
        <f t="shared" si="372"/>
        <v>#REF!</v>
      </c>
      <c r="O7760" s="13"/>
      <c r="P7760" s="74"/>
      <c r="Q7760" s="26"/>
      <c r="R7760" s="75"/>
    </row>
    <row r="7761" spans="7:18" x14ac:dyDescent="0.25">
      <c r="G7761" s="13"/>
      <c r="H7761" s="13"/>
      <c r="I7761" s="13">
        <v>773.30000000009898</v>
      </c>
      <c r="J7761" s="74">
        <f t="shared" si="371"/>
        <v>32.22083333333746</v>
      </c>
      <c r="K7761" s="26" t="e">
        <f t="shared" si="370"/>
        <v>#REF!</v>
      </c>
      <c r="L7761" s="75" t="e">
        <f t="shared" si="372"/>
        <v>#REF!</v>
      </c>
      <c r="O7761" s="13"/>
      <c r="P7761" s="74"/>
      <c r="Q7761" s="26"/>
      <c r="R7761" s="75"/>
    </row>
    <row r="7762" spans="7:18" x14ac:dyDescent="0.25">
      <c r="G7762" s="13"/>
      <c r="H7762" s="13"/>
      <c r="I7762" s="13">
        <v>773.400000000099</v>
      </c>
      <c r="J7762" s="74">
        <f t="shared" si="371"/>
        <v>32.225000000004123</v>
      </c>
      <c r="K7762" s="26" t="e">
        <f t="shared" si="370"/>
        <v>#REF!</v>
      </c>
      <c r="L7762" s="75" t="e">
        <f t="shared" si="372"/>
        <v>#REF!</v>
      </c>
      <c r="O7762" s="13"/>
      <c r="P7762" s="74"/>
      <c r="Q7762" s="26"/>
      <c r="R7762" s="75"/>
    </row>
    <row r="7763" spans="7:18" x14ac:dyDescent="0.25">
      <c r="G7763" s="13"/>
      <c r="H7763" s="13"/>
      <c r="I7763" s="13">
        <v>773.50000000009902</v>
      </c>
      <c r="J7763" s="74">
        <f t="shared" si="371"/>
        <v>32.229166666670793</v>
      </c>
      <c r="K7763" s="26" t="e">
        <f t="shared" si="370"/>
        <v>#REF!</v>
      </c>
      <c r="L7763" s="75" t="e">
        <f t="shared" si="372"/>
        <v>#REF!</v>
      </c>
      <c r="O7763" s="13"/>
      <c r="P7763" s="74"/>
      <c r="Q7763" s="26"/>
      <c r="R7763" s="75"/>
    </row>
    <row r="7764" spans="7:18" x14ac:dyDescent="0.25">
      <c r="G7764" s="13"/>
      <c r="H7764" s="13"/>
      <c r="I7764" s="13">
        <v>773.60000000009995</v>
      </c>
      <c r="J7764" s="74">
        <f t="shared" si="371"/>
        <v>32.233333333337498</v>
      </c>
      <c r="K7764" s="26" t="e">
        <f t="shared" si="370"/>
        <v>#REF!</v>
      </c>
      <c r="L7764" s="75" t="e">
        <f t="shared" si="372"/>
        <v>#REF!</v>
      </c>
      <c r="O7764" s="13"/>
      <c r="P7764" s="74"/>
      <c r="Q7764" s="26"/>
      <c r="R7764" s="75"/>
    </row>
    <row r="7765" spans="7:18" x14ac:dyDescent="0.25">
      <c r="G7765" s="13"/>
      <c r="H7765" s="13"/>
      <c r="I7765" s="13">
        <v>773.70000000009998</v>
      </c>
      <c r="J7765" s="74">
        <f t="shared" si="371"/>
        <v>32.237500000004168</v>
      </c>
      <c r="K7765" s="26" t="e">
        <f t="shared" si="370"/>
        <v>#REF!</v>
      </c>
      <c r="L7765" s="75" t="e">
        <f t="shared" si="372"/>
        <v>#REF!</v>
      </c>
      <c r="O7765" s="13"/>
      <c r="P7765" s="74"/>
      <c r="Q7765" s="26"/>
      <c r="R7765" s="75"/>
    </row>
    <row r="7766" spans="7:18" x14ac:dyDescent="0.25">
      <c r="G7766" s="13"/>
      <c r="H7766" s="13"/>
      <c r="I7766" s="13">
        <v>773.8000000001</v>
      </c>
      <c r="J7766" s="74">
        <f t="shared" si="371"/>
        <v>32.241666666670831</v>
      </c>
      <c r="K7766" s="26" t="e">
        <f t="shared" si="370"/>
        <v>#REF!</v>
      </c>
      <c r="L7766" s="75" t="e">
        <f t="shared" si="372"/>
        <v>#REF!</v>
      </c>
      <c r="O7766" s="13"/>
      <c r="P7766" s="74"/>
      <c r="Q7766" s="26"/>
      <c r="R7766" s="75"/>
    </row>
    <row r="7767" spans="7:18" x14ac:dyDescent="0.25">
      <c r="G7767" s="13"/>
      <c r="H7767" s="13"/>
      <c r="I7767" s="13">
        <v>773.90000000010002</v>
      </c>
      <c r="J7767" s="74">
        <f t="shared" si="371"/>
        <v>32.245833333337501</v>
      </c>
      <c r="K7767" s="26" t="e">
        <f t="shared" si="370"/>
        <v>#REF!</v>
      </c>
      <c r="L7767" s="75" t="e">
        <f t="shared" si="372"/>
        <v>#REF!</v>
      </c>
      <c r="O7767" s="13"/>
      <c r="P7767" s="74"/>
      <c r="Q7767" s="26"/>
      <c r="R7767" s="75"/>
    </row>
    <row r="7768" spans="7:18" x14ac:dyDescent="0.25">
      <c r="G7768" s="13"/>
      <c r="H7768" s="13"/>
      <c r="I7768" s="13">
        <v>774.00000000010004</v>
      </c>
      <c r="J7768" s="74">
        <f t="shared" si="371"/>
        <v>32.250000000004171</v>
      </c>
      <c r="K7768" s="26" t="e">
        <f t="shared" si="370"/>
        <v>#REF!</v>
      </c>
      <c r="L7768" s="75" t="e">
        <f t="shared" si="372"/>
        <v>#REF!</v>
      </c>
      <c r="O7768" s="13"/>
      <c r="P7768" s="74"/>
      <c r="Q7768" s="26"/>
      <c r="R7768" s="75"/>
    </row>
    <row r="7769" spans="7:18" x14ac:dyDescent="0.25">
      <c r="G7769" s="13"/>
      <c r="H7769" s="13"/>
      <c r="I7769" s="13">
        <v>774.10000000009995</v>
      </c>
      <c r="J7769" s="74">
        <f t="shared" si="371"/>
        <v>32.254166666670834</v>
      </c>
      <c r="K7769" s="26" t="e">
        <f t="shared" si="370"/>
        <v>#REF!</v>
      </c>
      <c r="L7769" s="75" t="e">
        <f t="shared" si="372"/>
        <v>#REF!</v>
      </c>
      <c r="O7769" s="13"/>
      <c r="P7769" s="74"/>
      <c r="Q7769" s="26"/>
      <c r="R7769" s="75"/>
    </row>
    <row r="7770" spans="7:18" x14ac:dyDescent="0.25">
      <c r="G7770" s="13"/>
      <c r="H7770" s="13"/>
      <c r="I7770" s="13">
        <v>774.20000000009998</v>
      </c>
      <c r="J7770" s="74">
        <f t="shared" si="371"/>
        <v>32.258333333337497</v>
      </c>
      <c r="K7770" s="26" t="e">
        <f t="shared" si="370"/>
        <v>#REF!</v>
      </c>
      <c r="L7770" s="75" t="e">
        <f t="shared" si="372"/>
        <v>#REF!</v>
      </c>
      <c r="O7770" s="13"/>
      <c r="P7770" s="74"/>
      <c r="Q7770" s="26"/>
      <c r="R7770" s="75"/>
    </row>
    <row r="7771" spans="7:18" x14ac:dyDescent="0.25">
      <c r="G7771" s="13"/>
      <c r="H7771" s="13"/>
      <c r="I7771" s="13">
        <v>774.3000000001</v>
      </c>
      <c r="J7771" s="74">
        <f t="shared" si="371"/>
        <v>32.262500000004167</v>
      </c>
      <c r="K7771" s="26" t="e">
        <f t="shared" si="370"/>
        <v>#REF!</v>
      </c>
      <c r="L7771" s="75" t="e">
        <f t="shared" si="372"/>
        <v>#REF!</v>
      </c>
      <c r="O7771" s="13"/>
      <c r="P7771" s="74"/>
      <c r="Q7771" s="26"/>
      <c r="R7771" s="75"/>
    </row>
    <row r="7772" spans="7:18" x14ac:dyDescent="0.25">
      <c r="G7772" s="13"/>
      <c r="H7772" s="13"/>
      <c r="I7772" s="13">
        <v>774.40000000010002</v>
      </c>
      <c r="J7772" s="74">
        <f t="shared" si="371"/>
        <v>32.266666666670837</v>
      </c>
      <c r="K7772" s="26" t="e">
        <f t="shared" ref="K7772:K7835" si="373">100%-EXP(-I7772/24*$B$10)</f>
        <v>#REF!</v>
      </c>
      <c r="L7772" s="75" t="e">
        <f t="shared" si="372"/>
        <v>#REF!</v>
      </c>
      <c r="O7772" s="13"/>
      <c r="P7772" s="74"/>
      <c r="Q7772" s="26"/>
      <c r="R7772" s="75"/>
    </row>
    <row r="7773" spans="7:18" x14ac:dyDescent="0.25">
      <c r="G7773" s="13"/>
      <c r="H7773" s="13"/>
      <c r="I7773" s="13">
        <v>774.50000000010004</v>
      </c>
      <c r="J7773" s="74">
        <f t="shared" si="371"/>
        <v>32.270833333337499</v>
      </c>
      <c r="K7773" s="26" t="e">
        <f t="shared" si="373"/>
        <v>#REF!</v>
      </c>
      <c r="L7773" s="75" t="e">
        <f t="shared" si="372"/>
        <v>#REF!</v>
      </c>
      <c r="O7773" s="13"/>
      <c r="P7773" s="74"/>
      <c r="Q7773" s="26"/>
      <c r="R7773" s="75"/>
    </row>
    <row r="7774" spans="7:18" x14ac:dyDescent="0.25">
      <c r="G7774" s="13"/>
      <c r="H7774" s="13"/>
      <c r="I7774" s="13">
        <v>774.60000000009995</v>
      </c>
      <c r="J7774" s="74">
        <f t="shared" si="371"/>
        <v>32.275000000004162</v>
      </c>
      <c r="K7774" s="26" t="e">
        <f t="shared" si="373"/>
        <v>#REF!</v>
      </c>
      <c r="L7774" s="75" t="e">
        <f t="shared" si="372"/>
        <v>#REF!</v>
      </c>
      <c r="O7774" s="13"/>
      <c r="P7774" s="74"/>
      <c r="Q7774" s="26"/>
      <c r="R7774" s="75"/>
    </row>
    <row r="7775" spans="7:18" x14ac:dyDescent="0.25">
      <c r="G7775" s="13"/>
      <c r="H7775" s="13"/>
      <c r="I7775" s="13">
        <v>774.70000000009998</v>
      </c>
      <c r="J7775" s="74">
        <f t="shared" si="371"/>
        <v>32.279166666670832</v>
      </c>
      <c r="K7775" s="26" t="e">
        <f t="shared" si="373"/>
        <v>#REF!</v>
      </c>
      <c r="L7775" s="75" t="e">
        <f t="shared" si="372"/>
        <v>#REF!</v>
      </c>
      <c r="O7775" s="13"/>
      <c r="P7775" s="74"/>
      <c r="Q7775" s="26"/>
      <c r="R7775" s="75"/>
    </row>
    <row r="7776" spans="7:18" x14ac:dyDescent="0.25">
      <c r="G7776" s="13"/>
      <c r="H7776" s="13"/>
      <c r="I7776" s="13">
        <v>774.8000000001</v>
      </c>
      <c r="J7776" s="74">
        <f t="shared" si="371"/>
        <v>32.283333333337502</v>
      </c>
      <c r="K7776" s="26" t="e">
        <f t="shared" si="373"/>
        <v>#REF!</v>
      </c>
      <c r="L7776" s="75" t="e">
        <f t="shared" si="372"/>
        <v>#REF!</v>
      </c>
      <c r="O7776" s="13"/>
      <c r="P7776" s="74"/>
      <c r="Q7776" s="26"/>
      <c r="R7776" s="75"/>
    </row>
    <row r="7777" spans="7:18" x14ac:dyDescent="0.25">
      <c r="G7777" s="13"/>
      <c r="H7777" s="13"/>
      <c r="I7777" s="13">
        <v>774.90000000010002</v>
      </c>
      <c r="J7777" s="74">
        <f t="shared" si="371"/>
        <v>32.287500000004165</v>
      </c>
      <c r="K7777" s="26" t="e">
        <f t="shared" si="373"/>
        <v>#REF!</v>
      </c>
      <c r="L7777" s="75" t="e">
        <f t="shared" si="372"/>
        <v>#REF!</v>
      </c>
      <c r="O7777" s="13"/>
      <c r="P7777" s="74"/>
      <c r="Q7777" s="26"/>
      <c r="R7777" s="75"/>
    </row>
    <row r="7778" spans="7:18" x14ac:dyDescent="0.25">
      <c r="G7778" s="13"/>
      <c r="H7778" s="13"/>
      <c r="I7778" s="13">
        <v>775.00000000010004</v>
      </c>
      <c r="J7778" s="74">
        <f t="shared" si="371"/>
        <v>32.291666666670835</v>
      </c>
      <c r="K7778" s="26" t="e">
        <f t="shared" si="373"/>
        <v>#REF!</v>
      </c>
      <c r="L7778" s="75" t="e">
        <f t="shared" si="372"/>
        <v>#REF!</v>
      </c>
      <c r="O7778" s="13"/>
      <c r="P7778" s="74"/>
      <c r="Q7778" s="26"/>
      <c r="R7778" s="75"/>
    </row>
    <row r="7779" spans="7:18" x14ac:dyDescent="0.25">
      <c r="G7779" s="13"/>
      <c r="H7779" s="13"/>
      <c r="I7779" s="13">
        <v>775.10000000009995</v>
      </c>
      <c r="J7779" s="74">
        <f t="shared" si="371"/>
        <v>32.295833333337498</v>
      </c>
      <c r="K7779" s="26" t="e">
        <f t="shared" si="373"/>
        <v>#REF!</v>
      </c>
      <c r="L7779" s="75" t="e">
        <f t="shared" si="372"/>
        <v>#REF!</v>
      </c>
      <c r="O7779" s="13"/>
      <c r="P7779" s="74"/>
      <c r="Q7779" s="26"/>
      <c r="R7779" s="75"/>
    </row>
    <row r="7780" spans="7:18" x14ac:dyDescent="0.25">
      <c r="G7780" s="13"/>
      <c r="H7780" s="13"/>
      <c r="I7780" s="13">
        <v>775.20000000009998</v>
      </c>
      <c r="J7780" s="74">
        <f t="shared" si="371"/>
        <v>32.300000000004168</v>
      </c>
      <c r="K7780" s="26" t="e">
        <f t="shared" si="373"/>
        <v>#REF!</v>
      </c>
      <c r="L7780" s="75" t="e">
        <f t="shared" si="372"/>
        <v>#REF!</v>
      </c>
      <c r="O7780" s="13"/>
      <c r="P7780" s="74"/>
      <c r="Q7780" s="26"/>
      <c r="R7780" s="75"/>
    </row>
    <row r="7781" spans="7:18" x14ac:dyDescent="0.25">
      <c r="G7781" s="13"/>
      <c r="H7781" s="13"/>
      <c r="I7781" s="13">
        <v>775.3000000001</v>
      </c>
      <c r="J7781" s="74">
        <f t="shared" si="371"/>
        <v>32.304166666670831</v>
      </c>
      <c r="K7781" s="26" t="e">
        <f t="shared" si="373"/>
        <v>#REF!</v>
      </c>
      <c r="L7781" s="75" t="e">
        <f t="shared" si="372"/>
        <v>#REF!</v>
      </c>
      <c r="O7781" s="13"/>
      <c r="P7781" s="74"/>
      <c r="Q7781" s="26"/>
      <c r="R7781" s="75"/>
    </row>
    <row r="7782" spans="7:18" x14ac:dyDescent="0.25">
      <c r="G7782" s="13"/>
      <c r="H7782" s="13"/>
      <c r="I7782" s="13">
        <v>775.40000000010002</v>
      </c>
      <c r="J7782" s="74">
        <f t="shared" si="371"/>
        <v>32.308333333337501</v>
      </c>
      <c r="K7782" s="26" t="e">
        <f t="shared" si="373"/>
        <v>#REF!</v>
      </c>
      <c r="L7782" s="75" t="e">
        <f t="shared" si="372"/>
        <v>#REF!</v>
      </c>
      <c r="O7782" s="13"/>
      <c r="P7782" s="74"/>
      <c r="Q7782" s="26"/>
      <c r="R7782" s="75"/>
    </row>
    <row r="7783" spans="7:18" x14ac:dyDescent="0.25">
      <c r="G7783" s="13"/>
      <c r="H7783" s="13"/>
      <c r="I7783" s="13">
        <v>775.50000000010004</v>
      </c>
      <c r="J7783" s="74">
        <f t="shared" si="371"/>
        <v>32.312500000004171</v>
      </c>
      <c r="K7783" s="26" t="e">
        <f t="shared" si="373"/>
        <v>#REF!</v>
      </c>
      <c r="L7783" s="75" t="e">
        <f t="shared" si="372"/>
        <v>#REF!</v>
      </c>
      <c r="O7783" s="13"/>
      <c r="P7783" s="74"/>
      <c r="Q7783" s="26"/>
      <c r="R7783" s="75"/>
    </row>
    <row r="7784" spans="7:18" x14ac:dyDescent="0.25">
      <c r="G7784" s="13"/>
      <c r="H7784" s="13"/>
      <c r="I7784" s="13">
        <v>775.60000000009995</v>
      </c>
      <c r="J7784" s="74">
        <f t="shared" si="371"/>
        <v>32.316666666670834</v>
      </c>
      <c r="K7784" s="26" t="e">
        <f t="shared" si="373"/>
        <v>#REF!</v>
      </c>
      <c r="L7784" s="75" t="e">
        <f t="shared" si="372"/>
        <v>#REF!</v>
      </c>
      <c r="O7784" s="13"/>
      <c r="P7784" s="74"/>
      <c r="Q7784" s="26"/>
      <c r="R7784" s="75"/>
    </row>
    <row r="7785" spans="7:18" x14ac:dyDescent="0.25">
      <c r="G7785" s="13"/>
      <c r="H7785" s="13"/>
      <c r="I7785" s="13">
        <v>775.70000000009998</v>
      </c>
      <c r="J7785" s="74">
        <f t="shared" si="371"/>
        <v>32.320833333337497</v>
      </c>
      <c r="K7785" s="26" t="e">
        <f t="shared" si="373"/>
        <v>#REF!</v>
      </c>
      <c r="L7785" s="75" t="e">
        <f t="shared" si="372"/>
        <v>#REF!</v>
      </c>
      <c r="O7785" s="13"/>
      <c r="P7785" s="74"/>
      <c r="Q7785" s="26"/>
      <c r="R7785" s="75"/>
    </row>
    <row r="7786" spans="7:18" x14ac:dyDescent="0.25">
      <c r="G7786" s="13"/>
      <c r="H7786" s="13"/>
      <c r="I7786" s="13">
        <v>775.8000000001</v>
      </c>
      <c r="J7786" s="74">
        <f t="shared" si="371"/>
        <v>32.325000000004167</v>
      </c>
      <c r="K7786" s="26" t="e">
        <f t="shared" si="373"/>
        <v>#REF!</v>
      </c>
      <c r="L7786" s="75" t="e">
        <f t="shared" si="372"/>
        <v>#REF!</v>
      </c>
      <c r="O7786" s="13"/>
      <c r="P7786" s="74"/>
      <c r="Q7786" s="26"/>
      <c r="R7786" s="75"/>
    </row>
    <row r="7787" spans="7:18" x14ac:dyDescent="0.25">
      <c r="G7787" s="13"/>
      <c r="H7787" s="13"/>
      <c r="I7787" s="13">
        <v>775.90000000010002</v>
      </c>
      <c r="J7787" s="74">
        <f t="shared" si="371"/>
        <v>32.329166666670837</v>
      </c>
      <c r="K7787" s="26" t="e">
        <f t="shared" si="373"/>
        <v>#REF!</v>
      </c>
      <c r="L7787" s="75" t="e">
        <f t="shared" si="372"/>
        <v>#REF!</v>
      </c>
      <c r="O7787" s="13"/>
      <c r="P7787" s="74"/>
      <c r="Q7787" s="26"/>
      <c r="R7787" s="75"/>
    </row>
    <row r="7788" spans="7:18" x14ac:dyDescent="0.25">
      <c r="G7788" s="13"/>
      <c r="H7788" s="13"/>
      <c r="I7788" s="13">
        <v>776.00000000010004</v>
      </c>
      <c r="J7788" s="74">
        <f t="shared" si="371"/>
        <v>32.333333333337499</v>
      </c>
      <c r="K7788" s="26" t="e">
        <f t="shared" si="373"/>
        <v>#REF!</v>
      </c>
      <c r="L7788" s="75" t="e">
        <f t="shared" si="372"/>
        <v>#REF!</v>
      </c>
      <c r="O7788" s="13"/>
      <c r="P7788" s="74"/>
      <c r="Q7788" s="26"/>
      <c r="R7788" s="75"/>
    </row>
    <row r="7789" spans="7:18" x14ac:dyDescent="0.25">
      <c r="G7789" s="13"/>
      <c r="H7789" s="13"/>
      <c r="I7789" s="13">
        <v>776.10000000009995</v>
      </c>
      <c r="J7789" s="74">
        <f t="shared" si="371"/>
        <v>32.337500000004162</v>
      </c>
      <c r="K7789" s="26" t="e">
        <f t="shared" si="373"/>
        <v>#REF!</v>
      </c>
      <c r="L7789" s="75" t="e">
        <f t="shared" si="372"/>
        <v>#REF!</v>
      </c>
      <c r="O7789" s="13"/>
      <c r="P7789" s="74"/>
      <c r="Q7789" s="26"/>
      <c r="R7789" s="75"/>
    </row>
    <row r="7790" spans="7:18" x14ac:dyDescent="0.25">
      <c r="G7790" s="13"/>
      <c r="H7790" s="13"/>
      <c r="I7790" s="13">
        <v>776.20000000009998</v>
      </c>
      <c r="J7790" s="74">
        <f t="shared" si="371"/>
        <v>32.341666666670832</v>
      </c>
      <c r="K7790" s="26" t="e">
        <f t="shared" si="373"/>
        <v>#REF!</v>
      </c>
      <c r="L7790" s="75" t="e">
        <f t="shared" si="372"/>
        <v>#REF!</v>
      </c>
      <c r="O7790" s="13"/>
      <c r="P7790" s="74"/>
      <c r="Q7790" s="26"/>
      <c r="R7790" s="75"/>
    </row>
    <row r="7791" spans="7:18" x14ac:dyDescent="0.25">
      <c r="G7791" s="13"/>
      <c r="H7791" s="13"/>
      <c r="I7791" s="13">
        <v>776.3000000001</v>
      </c>
      <c r="J7791" s="74">
        <f t="shared" si="371"/>
        <v>32.345833333337502</v>
      </c>
      <c r="K7791" s="26" t="e">
        <f t="shared" si="373"/>
        <v>#REF!</v>
      </c>
      <c r="L7791" s="75" t="e">
        <f t="shared" si="372"/>
        <v>#REF!</v>
      </c>
      <c r="O7791" s="13"/>
      <c r="P7791" s="74"/>
      <c r="Q7791" s="26"/>
      <c r="R7791" s="75"/>
    </row>
    <row r="7792" spans="7:18" x14ac:dyDescent="0.25">
      <c r="G7792" s="13"/>
      <c r="H7792" s="13"/>
      <c r="I7792" s="13">
        <v>776.40000000010002</v>
      </c>
      <c r="J7792" s="74">
        <f t="shared" si="371"/>
        <v>32.350000000004165</v>
      </c>
      <c r="K7792" s="26" t="e">
        <f t="shared" si="373"/>
        <v>#REF!</v>
      </c>
      <c r="L7792" s="75" t="e">
        <f t="shared" si="372"/>
        <v>#REF!</v>
      </c>
      <c r="O7792" s="13"/>
      <c r="P7792" s="74"/>
      <c r="Q7792" s="26"/>
      <c r="R7792" s="75"/>
    </row>
    <row r="7793" spans="7:18" x14ac:dyDescent="0.25">
      <c r="G7793" s="13"/>
      <c r="H7793" s="13"/>
      <c r="I7793" s="13">
        <v>776.50000000010004</v>
      </c>
      <c r="J7793" s="74">
        <f t="shared" si="371"/>
        <v>32.354166666670835</v>
      </c>
      <c r="K7793" s="26" t="e">
        <f t="shared" si="373"/>
        <v>#REF!</v>
      </c>
      <c r="L7793" s="75" t="e">
        <f t="shared" si="372"/>
        <v>#REF!</v>
      </c>
      <c r="O7793" s="13"/>
      <c r="P7793" s="74"/>
      <c r="Q7793" s="26"/>
      <c r="R7793" s="75"/>
    </row>
    <row r="7794" spans="7:18" x14ac:dyDescent="0.25">
      <c r="G7794" s="13"/>
      <c r="H7794" s="13"/>
      <c r="I7794" s="13">
        <v>776.60000000009995</v>
      </c>
      <c r="J7794" s="74">
        <f t="shared" si="371"/>
        <v>32.358333333337498</v>
      </c>
      <c r="K7794" s="26" t="e">
        <f t="shared" si="373"/>
        <v>#REF!</v>
      </c>
      <c r="L7794" s="75" t="e">
        <f t="shared" si="372"/>
        <v>#REF!</v>
      </c>
      <c r="O7794" s="13"/>
      <c r="P7794" s="74"/>
      <c r="Q7794" s="26"/>
      <c r="R7794" s="75"/>
    </row>
    <row r="7795" spans="7:18" x14ac:dyDescent="0.25">
      <c r="G7795" s="13"/>
      <c r="H7795" s="13"/>
      <c r="I7795" s="13">
        <v>776.70000000009998</v>
      </c>
      <c r="J7795" s="74">
        <f t="shared" si="371"/>
        <v>32.362500000004168</v>
      </c>
      <c r="K7795" s="26" t="e">
        <f t="shared" si="373"/>
        <v>#REF!</v>
      </c>
      <c r="L7795" s="75" t="e">
        <f t="shared" si="372"/>
        <v>#REF!</v>
      </c>
      <c r="O7795" s="13"/>
      <c r="P7795" s="74"/>
      <c r="Q7795" s="26"/>
      <c r="R7795" s="75"/>
    </row>
    <row r="7796" spans="7:18" x14ac:dyDescent="0.25">
      <c r="G7796" s="13"/>
      <c r="H7796" s="13"/>
      <c r="I7796" s="13">
        <v>776.8000000001</v>
      </c>
      <c r="J7796" s="74">
        <f t="shared" si="371"/>
        <v>32.366666666670831</v>
      </c>
      <c r="K7796" s="26" t="e">
        <f t="shared" si="373"/>
        <v>#REF!</v>
      </c>
      <c r="L7796" s="75" t="e">
        <f t="shared" si="372"/>
        <v>#REF!</v>
      </c>
      <c r="O7796" s="13"/>
      <c r="P7796" s="74"/>
      <c r="Q7796" s="26"/>
      <c r="R7796" s="75"/>
    </row>
    <row r="7797" spans="7:18" x14ac:dyDescent="0.25">
      <c r="G7797" s="13"/>
      <c r="H7797" s="13"/>
      <c r="I7797" s="13">
        <v>776.90000000010002</v>
      </c>
      <c r="J7797" s="74">
        <f t="shared" si="371"/>
        <v>32.370833333337501</v>
      </c>
      <c r="K7797" s="26" t="e">
        <f t="shared" si="373"/>
        <v>#REF!</v>
      </c>
      <c r="L7797" s="75" t="e">
        <f t="shared" si="372"/>
        <v>#REF!</v>
      </c>
      <c r="O7797" s="13"/>
      <c r="P7797" s="74"/>
      <c r="Q7797" s="26"/>
      <c r="R7797" s="75"/>
    </row>
    <row r="7798" spans="7:18" x14ac:dyDescent="0.25">
      <c r="G7798" s="13"/>
      <c r="H7798" s="13"/>
      <c r="I7798" s="13">
        <v>777.00000000010004</v>
      </c>
      <c r="J7798" s="74">
        <f t="shared" si="371"/>
        <v>32.375000000004171</v>
      </c>
      <c r="K7798" s="26" t="e">
        <f t="shared" si="373"/>
        <v>#REF!</v>
      </c>
      <c r="L7798" s="75" t="e">
        <f t="shared" si="372"/>
        <v>#REF!</v>
      </c>
      <c r="O7798" s="13"/>
      <c r="P7798" s="74"/>
      <c r="Q7798" s="26"/>
      <c r="R7798" s="75"/>
    </row>
    <row r="7799" spans="7:18" x14ac:dyDescent="0.25">
      <c r="G7799" s="13"/>
      <c r="H7799" s="13"/>
      <c r="I7799" s="13">
        <v>777.10000000009995</v>
      </c>
      <c r="J7799" s="74">
        <f t="shared" si="371"/>
        <v>32.379166666670834</v>
      </c>
      <c r="K7799" s="26" t="e">
        <f t="shared" si="373"/>
        <v>#REF!</v>
      </c>
      <c r="L7799" s="75" t="e">
        <f t="shared" si="372"/>
        <v>#REF!</v>
      </c>
      <c r="O7799" s="13"/>
      <c r="P7799" s="74"/>
      <c r="Q7799" s="26"/>
      <c r="R7799" s="75"/>
    </row>
    <row r="7800" spans="7:18" x14ac:dyDescent="0.25">
      <c r="G7800" s="13"/>
      <c r="H7800" s="13"/>
      <c r="I7800" s="13">
        <v>777.20000000009998</v>
      </c>
      <c r="J7800" s="74">
        <f t="shared" si="371"/>
        <v>32.383333333337497</v>
      </c>
      <c r="K7800" s="26" t="e">
        <f t="shared" si="373"/>
        <v>#REF!</v>
      </c>
      <c r="L7800" s="75" t="e">
        <f t="shared" si="372"/>
        <v>#REF!</v>
      </c>
      <c r="O7800" s="13"/>
      <c r="P7800" s="74"/>
      <c r="Q7800" s="26"/>
      <c r="R7800" s="75"/>
    </row>
    <row r="7801" spans="7:18" x14ac:dyDescent="0.25">
      <c r="G7801" s="13"/>
      <c r="H7801" s="13"/>
      <c r="I7801" s="13">
        <v>777.3000000001</v>
      </c>
      <c r="J7801" s="74">
        <f t="shared" si="371"/>
        <v>32.387500000004167</v>
      </c>
      <c r="K7801" s="26" t="e">
        <f t="shared" si="373"/>
        <v>#REF!</v>
      </c>
      <c r="L7801" s="75" t="e">
        <f t="shared" si="372"/>
        <v>#REF!</v>
      </c>
      <c r="O7801" s="13"/>
      <c r="P7801" s="74"/>
      <c r="Q7801" s="26"/>
      <c r="R7801" s="75"/>
    </row>
    <row r="7802" spans="7:18" x14ac:dyDescent="0.25">
      <c r="G7802" s="13"/>
      <c r="H7802" s="13"/>
      <c r="I7802" s="13">
        <v>777.40000000010002</v>
      </c>
      <c r="J7802" s="74">
        <f t="shared" si="371"/>
        <v>32.391666666670837</v>
      </c>
      <c r="K7802" s="26" t="e">
        <f t="shared" si="373"/>
        <v>#REF!</v>
      </c>
      <c r="L7802" s="75" t="e">
        <f t="shared" si="372"/>
        <v>#REF!</v>
      </c>
      <c r="O7802" s="13"/>
      <c r="P7802" s="74"/>
      <c r="Q7802" s="26"/>
      <c r="R7802" s="75"/>
    </row>
    <row r="7803" spans="7:18" x14ac:dyDescent="0.25">
      <c r="G7803" s="13"/>
      <c r="H7803" s="13"/>
      <c r="I7803" s="13">
        <v>777.50000000010004</v>
      </c>
      <c r="J7803" s="74">
        <f t="shared" si="371"/>
        <v>32.395833333337499</v>
      </c>
      <c r="K7803" s="26" t="e">
        <f t="shared" si="373"/>
        <v>#REF!</v>
      </c>
      <c r="L7803" s="75" t="e">
        <f t="shared" si="372"/>
        <v>#REF!</v>
      </c>
      <c r="O7803" s="13"/>
      <c r="P7803" s="74"/>
      <c r="Q7803" s="26"/>
      <c r="R7803" s="75"/>
    </row>
    <row r="7804" spans="7:18" x14ac:dyDescent="0.25">
      <c r="G7804" s="13"/>
      <c r="H7804" s="13"/>
      <c r="I7804" s="13">
        <v>777.60000000009995</v>
      </c>
      <c r="J7804" s="74">
        <f t="shared" si="371"/>
        <v>32.400000000004162</v>
      </c>
      <c r="K7804" s="26" t="e">
        <f t="shared" si="373"/>
        <v>#REF!</v>
      </c>
      <c r="L7804" s="75" t="e">
        <f t="shared" si="372"/>
        <v>#REF!</v>
      </c>
      <c r="O7804" s="13"/>
      <c r="P7804" s="74"/>
      <c r="Q7804" s="26"/>
      <c r="R7804" s="75"/>
    </row>
    <row r="7805" spans="7:18" x14ac:dyDescent="0.25">
      <c r="G7805" s="13"/>
      <c r="H7805" s="13"/>
      <c r="I7805" s="13">
        <v>777.70000000009998</v>
      </c>
      <c r="J7805" s="74">
        <f t="shared" si="371"/>
        <v>32.404166666670832</v>
      </c>
      <c r="K7805" s="26" t="e">
        <f t="shared" si="373"/>
        <v>#REF!</v>
      </c>
      <c r="L7805" s="75" t="e">
        <f t="shared" si="372"/>
        <v>#REF!</v>
      </c>
      <c r="O7805" s="13"/>
      <c r="P7805" s="74"/>
      <c r="Q7805" s="26"/>
      <c r="R7805" s="75"/>
    </row>
    <row r="7806" spans="7:18" x14ac:dyDescent="0.25">
      <c r="G7806" s="13"/>
      <c r="H7806" s="13"/>
      <c r="I7806" s="13">
        <v>777.8000000001</v>
      </c>
      <c r="J7806" s="74">
        <f t="shared" si="371"/>
        <v>32.408333333337502</v>
      </c>
      <c r="K7806" s="26" t="e">
        <f t="shared" si="373"/>
        <v>#REF!</v>
      </c>
      <c r="L7806" s="75" t="e">
        <f t="shared" si="372"/>
        <v>#REF!</v>
      </c>
      <c r="O7806" s="13"/>
      <c r="P7806" s="74"/>
      <c r="Q7806" s="26"/>
      <c r="R7806" s="75"/>
    </row>
    <row r="7807" spans="7:18" x14ac:dyDescent="0.25">
      <c r="G7807" s="13"/>
      <c r="H7807" s="13"/>
      <c r="I7807" s="13">
        <v>777.90000000010002</v>
      </c>
      <c r="J7807" s="74">
        <f t="shared" si="371"/>
        <v>32.412500000004165</v>
      </c>
      <c r="K7807" s="26" t="e">
        <f t="shared" si="373"/>
        <v>#REF!</v>
      </c>
      <c r="L7807" s="75" t="e">
        <f t="shared" si="372"/>
        <v>#REF!</v>
      </c>
      <c r="O7807" s="13"/>
      <c r="P7807" s="74"/>
      <c r="Q7807" s="26"/>
      <c r="R7807" s="75"/>
    </row>
    <row r="7808" spans="7:18" x14ac:dyDescent="0.25">
      <c r="G7808" s="13"/>
      <c r="H7808" s="13"/>
      <c r="I7808" s="13">
        <v>778.00000000010095</v>
      </c>
      <c r="J7808" s="74">
        <f t="shared" si="371"/>
        <v>32.416666666670871</v>
      </c>
      <c r="K7808" s="26" t="e">
        <f t="shared" si="373"/>
        <v>#REF!</v>
      </c>
      <c r="L7808" s="75" t="e">
        <f t="shared" si="372"/>
        <v>#REF!</v>
      </c>
      <c r="O7808" s="13"/>
      <c r="P7808" s="74"/>
      <c r="Q7808" s="26"/>
      <c r="R7808" s="75"/>
    </row>
    <row r="7809" spans="7:18" x14ac:dyDescent="0.25">
      <c r="G7809" s="13"/>
      <c r="H7809" s="13"/>
      <c r="I7809" s="13">
        <v>778.10000000010098</v>
      </c>
      <c r="J7809" s="74">
        <f t="shared" si="371"/>
        <v>32.420833333337541</v>
      </c>
      <c r="K7809" s="26" t="e">
        <f t="shared" si="373"/>
        <v>#REF!</v>
      </c>
      <c r="L7809" s="75" t="e">
        <f t="shared" si="372"/>
        <v>#REF!</v>
      </c>
      <c r="O7809" s="13"/>
      <c r="P7809" s="74"/>
      <c r="Q7809" s="26"/>
      <c r="R7809" s="75"/>
    </row>
    <row r="7810" spans="7:18" x14ac:dyDescent="0.25">
      <c r="G7810" s="13"/>
      <c r="H7810" s="13"/>
      <c r="I7810" s="13">
        <v>778.200000000101</v>
      </c>
      <c r="J7810" s="74">
        <f t="shared" si="371"/>
        <v>32.425000000004211</v>
      </c>
      <c r="K7810" s="26" t="e">
        <f t="shared" si="373"/>
        <v>#REF!</v>
      </c>
      <c r="L7810" s="75" t="e">
        <f t="shared" si="372"/>
        <v>#REF!</v>
      </c>
      <c r="O7810" s="13"/>
      <c r="P7810" s="74"/>
      <c r="Q7810" s="26"/>
      <c r="R7810" s="75"/>
    </row>
    <row r="7811" spans="7:18" x14ac:dyDescent="0.25">
      <c r="G7811" s="13"/>
      <c r="H7811" s="13"/>
      <c r="I7811" s="13">
        <v>778.30000000010102</v>
      </c>
      <c r="J7811" s="74">
        <f t="shared" ref="J7811:J7874" si="374">I7811/24</f>
        <v>32.429166666670874</v>
      </c>
      <c r="K7811" s="26" t="e">
        <f t="shared" si="373"/>
        <v>#REF!</v>
      </c>
      <c r="L7811" s="75" t="e">
        <f t="shared" ref="L7811:L7874" si="375">K7811-K7810</f>
        <v>#REF!</v>
      </c>
      <c r="O7811" s="13"/>
      <c r="P7811" s="74"/>
      <c r="Q7811" s="26"/>
      <c r="R7811" s="75"/>
    </row>
    <row r="7812" spans="7:18" x14ac:dyDescent="0.25">
      <c r="G7812" s="13"/>
      <c r="H7812" s="13"/>
      <c r="I7812" s="13">
        <v>778.40000000010104</v>
      </c>
      <c r="J7812" s="74">
        <f t="shared" si="374"/>
        <v>32.433333333337544</v>
      </c>
      <c r="K7812" s="26" t="e">
        <f t="shared" si="373"/>
        <v>#REF!</v>
      </c>
      <c r="L7812" s="75" t="e">
        <f t="shared" si="375"/>
        <v>#REF!</v>
      </c>
      <c r="O7812" s="13"/>
      <c r="P7812" s="74"/>
      <c r="Q7812" s="26"/>
      <c r="R7812" s="75"/>
    </row>
    <row r="7813" spans="7:18" x14ac:dyDescent="0.25">
      <c r="G7813" s="13"/>
      <c r="H7813" s="13"/>
      <c r="I7813" s="13">
        <v>778.50000000010095</v>
      </c>
      <c r="J7813" s="74">
        <f t="shared" si="374"/>
        <v>32.437500000004206</v>
      </c>
      <c r="K7813" s="26" t="e">
        <f t="shared" si="373"/>
        <v>#REF!</v>
      </c>
      <c r="L7813" s="75" t="e">
        <f t="shared" si="375"/>
        <v>#REF!</v>
      </c>
      <c r="O7813" s="13"/>
      <c r="P7813" s="74"/>
      <c r="Q7813" s="26"/>
      <c r="R7813" s="75"/>
    </row>
    <row r="7814" spans="7:18" x14ac:dyDescent="0.25">
      <c r="G7814" s="13"/>
      <c r="H7814" s="13"/>
      <c r="I7814" s="13">
        <v>778.60000000010098</v>
      </c>
      <c r="J7814" s="74">
        <f t="shared" si="374"/>
        <v>32.441666666670876</v>
      </c>
      <c r="K7814" s="26" t="e">
        <f t="shared" si="373"/>
        <v>#REF!</v>
      </c>
      <c r="L7814" s="75" t="e">
        <f t="shared" si="375"/>
        <v>#REF!</v>
      </c>
      <c r="O7814" s="13"/>
      <c r="P7814" s="74"/>
      <c r="Q7814" s="26"/>
      <c r="R7814" s="75"/>
    </row>
    <row r="7815" spans="7:18" x14ac:dyDescent="0.25">
      <c r="G7815" s="13"/>
      <c r="H7815" s="13"/>
      <c r="I7815" s="13">
        <v>778.700000000101</v>
      </c>
      <c r="J7815" s="74">
        <f t="shared" si="374"/>
        <v>32.445833333337539</v>
      </c>
      <c r="K7815" s="26" t="e">
        <f t="shared" si="373"/>
        <v>#REF!</v>
      </c>
      <c r="L7815" s="75" t="e">
        <f t="shared" si="375"/>
        <v>#REF!</v>
      </c>
      <c r="O7815" s="13"/>
      <c r="P7815" s="74"/>
      <c r="Q7815" s="26"/>
      <c r="R7815" s="75"/>
    </row>
    <row r="7816" spans="7:18" x14ac:dyDescent="0.25">
      <c r="G7816" s="13"/>
      <c r="H7816" s="13"/>
      <c r="I7816" s="13">
        <v>778.80000000010102</v>
      </c>
      <c r="J7816" s="74">
        <f t="shared" si="374"/>
        <v>32.450000000004209</v>
      </c>
      <c r="K7816" s="26" t="e">
        <f t="shared" si="373"/>
        <v>#REF!</v>
      </c>
      <c r="L7816" s="75" t="e">
        <f t="shared" si="375"/>
        <v>#REF!</v>
      </c>
      <c r="O7816" s="13"/>
      <c r="P7816" s="74"/>
      <c r="Q7816" s="26"/>
      <c r="R7816" s="75"/>
    </row>
    <row r="7817" spans="7:18" x14ac:dyDescent="0.25">
      <c r="G7817" s="13"/>
      <c r="H7817" s="13"/>
      <c r="I7817" s="13">
        <v>778.90000000010104</v>
      </c>
      <c r="J7817" s="74">
        <f t="shared" si="374"/>
        <v>32.454166666670879</v>
      </c>
      <c r="K7817" s="26" t="e">
        <f t="shared" si="373"/>
        <v>#REF!</v>
      </c>
      <c r="L7817" s="75" t="e">
        <f t="shared" si="375"/>
        <v>#REF!</v>
      </c>
      <c r="O7817" s="13"/>
      <c r="P7817" s="74"/>
      <c r="Q7817" s="26"/>
      <c r="R7817" s="75"/>
    </row>
    <row r="7818" spans="7:18" x14ac:dyDescent="0.25">
      <c r="G7818" s="13"/>
      <c r="H7818" s="13"/>
      <c r="I7818" s="13">
        <v>779.00000000010095</v>
      </c>
      <c r="J7818" s="74">
        <f t="shared" si="374"/>
        <v>32.458333333337542</v>
      </c>
      <c r="K7818" s="26" t="e">
        <f t="shared" si="373"/>
        <v>#REF!</v>
      </c>
      <c r="L7818" s="75" t="e">
        <f t="shared" si="375"/>
        <v>#REF!</v>
      </c>
      <c r="O7818" s="13"/>
      <c r="P7818" s="74"/>
      <c r="Q7818" s="26"/>
      <c r="R7818" s="75"/>
    </row>
    <row r="7819" spans="7:18" x14ac:dyDescent="0.25">
      <c r="G7819" s="13"/>
      <c r="H7819" s="13"/>
      <c r="I7819" s="13">
        <v>779.10000000010098</v>
      </c>
      <c r="J7819" s="74">
        <f t="shared" si="374"/>
        <v>32.462500000004205</v>
      </c>
      <c r="K7819" s="26" t="e">
        <f t="shared" si="373"/>
        <v>#REF!</v>
      </c>
      <c r="L7819" s="75" t="e">
        <f t="shared" si="375"/>
        <v>#REF!</v>
      </c>
      <c r="O7819" s="13"/>
      <c r="P7819" s="74"/>
      <c r="Q7819" s="26"/>
      <c r="R7819" s="75"/>
    </row>
    <row r="7820" spans="7:18" x14ac:dyDescent="0.25">
      <c r="G7820" s="13"/>
      <c r="H7820" s="13"/>
      <c r="I7820" s="13">
        <v>779.200000000101</v>
      </c>
      <c r="J7820" s="74">
        <f t="shared" si="374"/>
        <v>32.466666666670875</v>
      </c>
      <c r="K7820" s="26" t="e">
        <f t="shared" si="373"/>
        <v>#REF!</v>
      </c>
      <c r="L7820" s="75" t="e">
        <f t="shared" si="375"/>
        <v>#REF!</v>
      </c>
      <c r="O7820" s="13"/>
      <c r="P7820" s="74"/>
      <c r="Q7820" s="26"/>
      <c r="R7820" s="75"/>
    </row>
    <row r="7821" spans="7:18" x14ac:dyDescent="0.25">
      <c r="G7821" s="13"/>
      <c r="H7821" s="13"/>
      <c r="I7821" s="13">
        <v>779.30000000010102</v>
      </c>
      <c r="J7821" s="74">
        <f t="shared" si="374"/>
        <v>32.470833333337545</v>
      </c>
      <c r="K7821" s="26" t="e">
        <f t="shared" si="373"/>
        <v>#REF!</v>
      </c>
      <c r="L7821" s="75" t="e">
        <f t="shared" si="375"/>
        <v>#REF!</v>
      </c>
      <c r="O7821" s="13"/>
      <c r="P7821" s="74"/>
      <c r="Q7821" s="26"/>
      <c r="R7821" s="75"/>
    </row>
    <row r="7822" spans="7:18" x14ac:dyDescent="0.25">
      <c r="G7822" s="13"/>
      <c r="H7822" s="13"/>
      <c r="I7822" s="13">
        <v>779.40000000010104</v>
      </c>
      <c r="J7822" s="74">
        <f t="shared" si="374"/>
        <v>32.475000000004208</v>
      </c>
      <c r="K7822" s="26" t="e">
        <f t="shared" si="373"/>
        <v>#REF!</v>
      </c>
      <c r="L7822" s="75" t="e">
        <f t="shared" si="375"/>
        <v>#REF!</v>
      </c>
      <c r="O7822" s="13"/>
      <c r="P7822" s="74"/>
      <c r="Q7822" s="26"/>
      <c r="R7822" s="75"/>
    </row>
    <row r="7823" spans="7:18" x14ac:dyDescent="0.25">
      <c r="G7823" s="13"/>
      <c r="H7823" s="13"/>
      <c r="I7823" s="13">
        <v>779.50000000010095</v>
      </c>
      <c r="J7823" s="74">
        <f t="shared" si="374"/>
        <v>32.479166666670871</v>
      </c>
      <c r="K7823" s="26" t="e">
        <f t="shared" si="373"/>
        <v>#REF!</v>
      </c>
      <c r="L7823" s="75" t="e">
        <f t="shared" si="375"/>
        <v>#REF!</v>
      </c>
      <c r="O7823" s="13"/>
      <c r="P7823" s="74"/>
      <c r="Q7823" s="26"/>
      <c r="R7823" s="75"/>
    </row>
    <row r="7824" spans="7:18" x14ac:dyDescent="0.25">
      <c r="G7824" s="13"/>
      <c r="H7824" s="13"/>
      <c r="I7824" s="13">
        <v>779.60000000010098</v>
      </c>
      <c r="J7824" s="74">
        <f t="shared" si="374"/>
        <v>32.483333333337541</v>
      </c>
      <c r="K7824" s="26" t="e">
        <f t="shared" si="373"/>
        <v>#REF!</v>
      </c>
      <c r="L7824" s="75" t="e">
        <f t="shared" si="375"/>
        <v>#REF!</v>
      </c>
      <c r="O7824" s="13"/>
      <c r="P7824" s="74"/>
      <c r="Q7824" s="26"/>
      <c r="R7824" s="75"/>
    </row>
    <row r="7825" spans="7:18" x14ac:dyDescent="0.25">
      <c r="G7825" s="13"/>
      <c r="H7825" s="13"/>
      <c r="I7825" s="13">
        <v>779.700000000101</v>
      </c>
      <c r="J7825" s="74">
        <f t="shared" si="374"/>
        <v>32.487500000004211</v>
      </c>
      <c r="K7825" s="26" t="e">
        <f t="shared" si="373"/>
        <v>#REF!</v>
      </c>
      <c r="L7825" s="75" t="e">
        <f t="shared" si="375"/>
        <v>#REF!</v>
      </c>
      <c r="O7825" s="13"/>
      <c r="P7825" s="74"/>
      <c r="Q7825" s="26"/>
      <c r="R7825" s="75"/>
    </row>
    <row r="7826" spans="7:18" x14ac:dyDescent="0.25">
      <c r="G7826" s="13"/>
      <c r="H7826" s="13"/>
      <c r="I7826" s="13">
        <v>779.80000000010102</v>
      </c>
      <c r="J7826" s="74">
        <f t="shared" si="374"/>
        <v>32.491666666670874</v>
      </c>
      <c r="K7826" s="26" t="e">
        <f t="shared" si="373"/>
        <v>#REF!</v>
      </c>
      <c r="L7826" s="75" t="e">
        <f t="shared" si="375"/>
        <v>#REF!</v>
      </c>
      <c r="O7826" s="13"/>
      <c r="P7826" s="74"/>
      <c r="Q7826" s="26"/>
      <c r="R7826" s="75"/>
    </row>
    <row r="7827" spans="7:18" x14ac:dyDescent="0.25">
      <c r="G7827" s="13"/>
      <c r="H7827" s="13"/>
      <c r="I7827" s="13">
        <v>779.90000000010104</v>
      </c>
      <c r="J7827" s="74">
        <f t="shared" si="374"/>
        <v>32.495833333337544</v>
      </c>
      <c r="K7827" s="26" t="e">
        <f t="shared" si="373"/>
        <v>#REF!</v>
      </c>
      <c r="L7827" s="75" t="e">
        <f t="shared" si="375"/>
        <v>#REF!</v>
      </c>
      <c r="O7827" s="13"/>
      <c r="P7827" s="74"/>
      <c r="Q7827" s="26"/>
      <c r="R7827" s="75"/>
    </row>
    <row r="7828" spans="7:18" x14ac:dyDescent="0.25">
      <c r="G7828" s="13"/>
      <c r="H7828" s="13"/>
      <c r="I7828" s="13">
        <v>780.00000000010095</v>
      </c>
      <c r="J7828" s="74">
        <f t="shared" si="374"/>
        <v>32.500000000004206</v>
      </c>
      <c r="K7828" s="26" t="e">
        <f t="shared" si="373"/>
        <v>#REF!</v>
      </c>
      <c r="L7828" s="75" t="e">
        <f t="shared" si="375"/>
        <v>#REF!</v>
      </c>
      <c r="O7828" s="13"/>
      <c r="P7828" s="74"/>
      <c r="Q7828" s="26"/>
      <c r="R7828" s="75"/>
    </row>
    <row r="7829" spans="7:18" x14ac:dyDescent="0.25">
      <c r="G7829" s="13"/>
      <c r="H7829" s="13"/>
      <c r="I7829" s="13">
        <v>780.10000000010098</v>
      </c>
      <c r="J7829" s="74">
        <f t="shared" si="374"/>
        <v>32.504166666670876</v>
      </c>
      <c r="K7829" s="26" t="e">
        <f t="shared" si="373"/>
        <v>#REF!</v>
      </c>
      <c r="L7829" s="75" t="e">
        <f t="shared" si="375"/>
        <v>#REF!</v>
      </c>
      <c r="O7829" s="13"/>
      <c r="P7829" s="74"/>
      <c r="Q7829" s="26"/>
      <c r="R7829" s="75"/>
    </row>
    <row r="7830" spans="7:18" x14ac:dyDescent="0.25">
      <c r="G7830" s="13"/>
      <c r="H7830" s="13"/>
      <c r="I7830" s="13">
        <v>780.200000000101</v>
      </c>
      <c r="J7830" s="74">
        <f t="shared" si="374"/>
        <v>32.508333333337539</v>
      </c>
      <c r="K7830" s="26" t="e">
        <f t="shared" si="373"/>
        <v>#REF!</v>
      </c>
      <c r="L7830" s="75" t="e">
        <f t="shared" si="375"/>
        <v>#REF!</v>
      </c>
      <c r="O7830" s="13"/>
      <c r="P7830" s="74"/>
      <c r="Q7830" s="26"/>
      <c r="R7830" s="75"/>
    </row>
    <row r="7831" spans="7:18" x14ac:dyDescent="0.25">
      <c r="G7831" s="13"/>
      <c r="H7831" s="13"/>
      <c r="I7831" s="13">
        <v>780.30000000010102</v>
      </c>
      <c r="J7831" s="74">
        <f t="shared" si="374"/>
        <v>32.512500000004209</v>
      </c>
      <c r="K7831" s="26" t="e">
        <f t="shared" si="373"/>
        <v>#REF!</v>
      </c>
      <c r="L7831" s="75" t="e">
        <f t="shared" si="375"/>
        <v>#REF!</v>
      </c>
      <c r="O7831" s="13"/>
      <c r="P7831" s="74"/>
      <c r="Q7831" s="26"/>
      <c r="R7831" s="75"/>
    </row>
    <row r="7832" spans="7:18" x14ac:dyDescent="0.25">
      <c r="G7832" s="13"/>
      <c r="H7832" s="13"/>
      <c r="I7832" s="13">
        <v>780.40000000010104</v>
      </c>
      <c r="J7832" s="74">
        <f t="shared" si="374"/>
        <v>32.516666666670879</v>
      </c>
      <c r="K7832" s="26" t="e">
        <f t="shared" si="373"/>
        <v>#REF!</v>
      </c>
      <c r="L7832" s="75" t="e">
        <f t="shared" si="375"/>
        <v>#REF!</v>
      </c>
      <c r="O7832" s="13"/>
      <c r="P7832" s="74"/>
      <c r="Q7832" s="26"/>
      <c r="R7832" s="75"/>
    </row>
    <row r="7833" spans="7:18" x14ac:dyDescent="0.25">
      <c r="G7833" s="13"/>
      <c r="H7833" s="13"/>
      <c r="I7833" s="13">
        <v>780.50000000010095</v>
      </c>
      <c r="J7833" s="74">
        <f t="shared" si="374"/>
        <v>32.520833333337542</v>
      </c>
      <c r="K7833" s="26" t="e">
        <f t="shared" si="373"/>
        <v>#REF!</v>
      </c>
      <c r="L7833" s="75" t="e">
        <f t="shared" si="375"/>
        <v>#REF!</v>
      </c>
      <c r="O7833" s="13"/>
      <c r="P7833" s="74"/>
      <c r="Q7833" s="26"/>
      <c r="R7833" s="75"/>
    </row>
    <row r="7834" spans="7:18" x14ac:dyDescent="0.25">
      <c r="G7834" s="13"/>
      <c r="H7834" s="13"/>
      <c r="I7834" s="13">
        <v>780.60000000010098</v>
      </c>
      <c r="J7834" s="74">
        <f t="shared" si="374"/>
        <v>32.525000000004205</v>
      </c>
      <c r="K7834" s="26" t="e">
        <f t="shared" si="373"/>
        <v>#REF!</v>
      </c>
      <c r="L7834" s="75" t="e">
        <f t="shared" si="375"/>
        <v>#REF!</v>
      </c>
      <c r="O7834" s="13"/>
      <c r="P7834" s="74"/>
      <c r="Q7834" s="26"/>
      <c r="R7834" s="75"/>
    </row>
    <row r="7835" spans="7:18" x14ac:dyDescent="0.25">
      <c r="G7835" s="13"/>
      <c r="H7835" s="13"/>
      <c r="I7835" s="13">
        <v>780.700000000101</v>
      </c>
      <c r="J7835" s="74">
        <f t="shared" si="374"/>
        <v>32.529166666670875</v>
      </c>
      <c r="K7835" s="26" t="e">
        <f t="shared" si="373"/>
        <v>#REF!</v>
      </c>
      <c r="L7835" s="75" t="e">
        <f t="shared" si="375"/>
        <v>#REF!</v>
      </c>
      <c r="O7835" s="13"/>
      <c r="P7835" s="74"/>
      <c r="Q7835" s="26"/>
      <c r="R7835" s="75"/>
    </row>
    <row r="7836" spans="7:18" x14ac:dyDescent="0.25">
      <c r="G7836" s="13"/>
      <c r="H7836" s="13"/>
      <c r="I7836" s="13">
        <v>780.80000000010102</v>
      </c>
      <c r="J7836" s="74">
        <f t="shared" si="374"/>
        <v>32.533333333337545</v>
      </c>
      <c r="K7836" s="26" t="e">
        <f t="shared" ref="K7836:K7899" si="376">100%-EXP(-I7836/24*$B$10)</f>
        <v>#REF!</v>
      </c>
      <c r="L7836" s="75" t="e">
        <f t="shared" si="375"/>
        <v>#REF!</v>
      </c>
      <c r="O7836" s="13"/>
      <c r="P7836" s="74"/>
      <c r="Q7836" s="26"/>
      <c r="R7836" s="75"/>
    </row>
    <row r="7837" spans="7:18" x14ac:dyDescent="0.25">
      <c r="G7837" s="13"/>
      <c r="H7837" s="13"/>
      <c r="I7837" s="13">
        <v>780.90000000010104</v>
      </c>
      <c r="J7837" s="74">
        <f t="shared" si="374"/>
        <v>32.537500000004208</v>
      </c>
      <c r="K7837" s="26" t="e">
        <f t="shared" si="376"/>
        <v>#REF!</v>
      </c>
      <c r="L7837" s="75" t="e">
        <f t="shared" si="375"/>
        <v>#REF!</v>
      </c>
      <c r="O7837" s="13"/>
      <c r="P7837" s="74"/>
      <c r="Q7837" s="26"/>
      <c r="R7837" s="75"/>
    </row>
    <row r="7838" spans="7:18" x14ac:dyDescent="0.25">
      <c r="G7838" s="13"/>
      <c r="H7838" s="13"/>
      <c r="I7838" s="13">
        <v>781.00000000010095</v>
      </c>
      <c r="J7838" s="74">
        <f t="shared" si="374"/>
        <v>32.541666666670871</v>
      </c>
      <c r="K7838" s="26" t="e">
        <f t="shared" si="376"/>
        <v>#REF!</v>
      </c>
      <c r="L7838" s="75" t="e">
        <f t="shared" si="375"/>
        <v>#REF!</v>
      </c>
      <c r="O7838" s="13"/>
      <c r="P7838" s="74"/>
      <c r="Q7838" s="26"/>
      <c r="R7838" s="75"/>
    </row>
    <row r="7839" spans="7:18" x14ac:dyDescent="0.25">
      <c r="G7839" s="13"/>
      <c r="H7839" s="13"/>
      <c r="I7839" s="13">
        <v>781.10000000010098</v>
      </c>
      <c r="J7839" s="74">
        <f t="shared" si="374"/>
        <v>32.545833333337541</v>
      </c>
      <c r="K7839" s="26" t="e">
        <f t="shared" si="376"/>
        <v>#REF!</v>
      </c>
      <c r="L7839" s="75" t="e">
        <f t="shared" si="375"/>
        <v>#REF!</v>
      </c>
      <c r="O7839" s="13"/>
      <c r="P7839" s="74"/>
      <c r="Q7839" s="26"/>
      <c r="R7839" s="75"/>
    </row>
    <row r="7840" spans="7:18" x14ac:dyDescent="0.25">
      <c r="G7840" s="13"/>
      <c r="H7840" s="13"/>
      <c r="I7840" s="13">
        <v>781.200000000101</v>
      </c>
      <c r="J7840" s="74">
        <f t="shared" si="374"/>
        <v>32.550000000004211</v>
      </c>
      <c r="K7840" s="26" t="e">
        <f t="shared" si="376"/>
        <v>#REF!</v>
      </c>
      <c r="L7840" s="75" t="e">
        <f t="shared" si="375"/>
        <v>#REF!</v>
      </c>
      <c r="O7840" s="13"/>
      <c r="P7840" s="74"/>
      <c r="Q7840" s="26"/>
      <c r="R7840" s="75"/>
    </row>
    <row r="7841" spans="7:18" x14ac:dyDescent="0.25">
      <c r="G7841" s="13"/>
      <c r="H7841" s="13"/>
      <c r="I7841" s="13">
        <v>781.30000000010102</v>
      </c>
      <c r="J7841" s="74">
        <f t="shared" si="374"/>
        <v>32.554166666670874</v>
      </c>
      <c r="K7841" s="26" t="e">
        <f t="shared" si="376"/>
        <v>#REF!</v>
      </c>
      <c r="L7841" s="75" t="e">
        <f t="shared" si="375"/>
        <v>#REF!</v>
      </c>
      <c r="O7841" s="13"/>
      <c r="P7841" s="74"/>
      <c r="Q7841" s="26"/>
      <c r="R7841" s="75"/>
    </row>
    <row r="7842" spans="7:18" x14ac:dyDescent="0.25">
      <c r="G7842" s="13"/>
      <c r="H7842" s="13"/>
      <c r="I7842" s="13">
        <v>781.40000000010104</v>
      </c>
      <c r="J7842" s="74">
        <f t="shared" si="374"/>
        <v>32.558333333337544</v>
      </c>
      <c r="K7842" s="26" t="e">
        <f t="shared" si="376"/>
        <v>#REF!</v>
      </c>
      <c r="L7842" s="75" t="e">
        <f t="shared" si="375"/>
        <v>#REF!</v>
      </c>
      <c r="O7842" s="13"/>
      <c r="P7842" s="74"/>
      <c r="Q7842" s="26"/>
      <c r="R7842" s="75"/>
    </row>
    <row r="7843" spans="7:18" x14ac:dyDescent="0.25">
      <c r="G7843" s="13"/>
      <c r="H7843" s="13"/>
      <c r="I7843" s="13">
        <v>781.50000000010095</v>
      </c>
      <c r="J7843" s="74">
        <f t="shared" si="374"/>
        <v>32.562500000004206</v>
      </c>
      <c r="K7843" s="26" t="e">
        <f t="shared" si="376"/>
        <v>#REF!</v>
      </c>
      <c r="L7843" s="75" t="e">
        <f t="shared" si="375"/>
        <v>#REF!</v>
      </c>
      <c r="O7843" s="13"/>
      <c r="P7843" s="74"/>
      <c r="Q7843" s="26"/>
      <c r="R7843" s="75"/>
    </row>
    <row r="7844" spans="7:18" x14ac:dyDescent="0.25">
      <c r="G7844" s="13"/>
      <c r="H7844" s="13"/>
      <c r="I7844" s="13">
        <v>781.60000000010098</v>
      </c>
      <c r="J7844" s="74">
        <f t="shared" si="374"/>
        <v>32.566666666670876</v>
      </c>
      <c r="K7844" s="26" t="e">
        <f t="shared" si="376"/>
        <v>#REF!</v>
      </c>
      <c r="L7844" s="75" t="e">
        <f t="shared" si="375"/>
        <v>#REF!</v>
      </c>
      <c r="O7844" s="13"/>
      <c r="P7844" s="74"/>
      <c r="Q7844" s="26"/>
      <c r="R7844" s="75"/>
    </row>
    <row r="7845" spans="7:18" x14ac:dyDescent="0.25">
      <c r="G7845" s="13"/>
      <c r="H7845" s="13"/>
      <c r="I7845" s="13">
        <v>781.700000000101</v>
      </c>
      <c r="J7845" s="74">
        <f t="shared" si="374"/>
        <v>32.570833333337539</v>
      </c>
      <c r="K7845" s="26" t="e">
        <f t="shared" si="376"/>
        <v>#REF!</v>
      </c>
      <c r="L7845" s="75" t="e">
        <f t="shared" si="375"/>
        <v>#REF!</v>
      </c>
      <c r="O7845" s="13"/>
      <c r="P7845" s="74"/>
      <c r="Q7845" s="26"/>
      <c r="R7845" s="75"/>
    </row>
    <row r="7846" spans="7:18" x14ac:dyDescent="0.25">
      <c r="G7846" s="13"/>
      <c r="H7846" s="13"/>
      <c r="I7846" s="13">
        <v>781.80000000010102</v>
      </c>
      <c r="J7846" s="74">
        <f t="shared" si="374"/>
        <v>32.575000000004209</v>
      </c>
      <c r="K7846" s="26" t="e">
        <f t="shared" si="376"/>
        <v>#REF!</v>
      </c>
      <c r="L7846" s="75" t="e">
        <f t="shared" si="375"/>
        <v>#REF!</v>
      </c>
      <c r="O7846" s="13"/>
      <c r="P7846" s="74"/>
      <c r="Q7846" s="26"/>
      <c r="R7846" s="75"/>
    </row>
    <row r="7847" spans="7:18" x14ac:dyDescent="0.25">
      <c r="G7847" s="13"/>
      <c r="H7847" s="13"/>
      <c r="I7847" s="13">
        <v>781.90000000010104</v>
      </c>
      <c r="J7847" s="74">
        <f t="shared" si="374"/>
        <v>32.579166666670879</v>
      </c>
      <c r="K7847" s="26" t="e">
        <f t="shared" si="376"/>
        <v>#REF!</v>
      </c>
      <c r="L7847" s="75" t="e">
        <f t="shared" si="375"/>
        <v>#REF!</v>
      </c>
      <c r="O7847" s="13"/>
      <c r="P7847" s="74"/>
      <c r="Q7847" s="26"/>
      <c r="R7847" s="75"/>
    </row>
    <row r="7848" spans="7:18" x14ac:dyDescent="0.25">
      <c r="G7848" s="13"/>
      <c r="H7848" s="13"/>
      <c r="I7848" s="13">
        <v>782.00000000010095</v>
      </c>
      <c r="J7848" s="74">
        <f t="shared" si="374"/>
        <v>32.583333333337542</v>
      </c>
      <c r="K7848" s="26" t="e">
        <f t="shared" si="376"/>
        <v>#REF!</v>
      </c>
      <c r="L7848" s="75" t="e">
        <f t="shared" si="375"/>
        <v>#REF!</v>
      </c>
      <c r="O7848" s="13"/>
      <c r="P7848" s="74"/>
      <c r="Q7848" s="26"/>
      <c r="R7848" s="75"/>
    </row>
    <row r="7849" spans="7:18" x14ac:dyDescent="0.25">
      <c r="G7849" s="13"/>
      <c r="H7849" s="13"/>
      <c r="I7849" s="13">
        <v>782.10000000010098</v>
      </c>
      <c r="J7849" s="74">
        <f t="shared" si="374"/>
        <v>32.587500000004205</v>
      </c>
      <c r="K7849" s="26" t="e">
        <f t="shared" si="376"/>
        <v>#REF!</v>
      </c>
      <c r="L7849" s="75" t="e">
        <f t="shared" si="375"/>
        <v>#REF!</v>
      </c>
      <c r="O7849" s="13"/>
      <c r="P7849" s="74"/>
      <c r="Q7849" s="26"/>
      <c r="R7849" s="75"/>
    </row>
    <row r="7850" spans="7:18" x14ac:dyDescent="0.25">
      <c r="G7850" s="13"/>
      <c r="H7850" s="13"/>
      <c r="I7850" s="13">
        <v>782.200000000101</v>
      </c>
      <c r="J7850" s="74">
        <f t="shared" si="374"/>
        <v>32.591666666670875</v>
      </c>
      <c r="K7850" s="26" t="e">
        <f t="shared" si="376"/>
        <v>#REF!</v>
      </c>
      <c r="L7850" s="75" t="e">
        <f t="shared" si="375"/>
        <v>#REF!</v>
      </c>
      <c r="O7850" s="13"/>
      <c r="P7850" s="74"/>
      <c r="Q7850" s="26"/>
      <c r="R7850" s="75"/>
    </row>
    <row r="7851" spans="7:18" x14ac:dyDescent="0.25">
      <c r="G7851" s="13"/>
      <c r="H7851" s="13"/>
      <c r="I7851" s="13">
        <v>782.30000000010102</v>
      </c>
      <c r="J7851" s="74">
        <f t="shared" si="374"/>
        <v>32.595833333337545</v>
      </c>
      <c r="K7851" s="26" t="e">
        <f t="shared" si="376"/>
        <v>#REF!</v>
      </c>
      <c r="L7851" s="75" t="e">
        <f t="shared" si="375"/>
        <v>#REF!</v>
      </c>
      <c r="O7851" s="13"/>
      <c r="P7851" s="74"/>
      <c r="Q7851" s="26"/>
      <c r="R7851" s="75"/>
    </row>
    <row r="7852" spans="7:18" x14ac:dyDescent="0.25">
      <c r="G7852" s="13"/>
      <c r="H7852" s="13"/>
      <c r="I7852" s="13">
        <v>782.40000000010195</v>
      </c>
      <c r="J7852" s="74">
        <f t="shared" si="374"/>
        <v>32.60000000000425</v>
      </c>
      <c r="K7852" s="26" t="e">
        <f t="shared" si="376"/>
        <v>#REF!</v>
      </c>
      <c r="L7852" s="75" t="e">
        <f t="shared" si="375"/>
        <v>#REF!</v>
      </c>
      <c r="O7852" s="13"/>
      <c r="P7852" s="74"/>
      <c r="Q7852" s="26"/>
      <c r="R7852" s="75"/>
    </row>
    <row r="7853" spans="7:18" x14ac:dyDescent="0.25">
      <c r="G7853" s="13"/>
      <c r="H7853" s="13"/>
      <c r="I7853" s="13">
        <v>782.50000000010198</v>
      </c>
      <c r="J7853" s="74">
        <f t="shared" si="374"/>
        <v>32.604166666670913</v>
      </c>
      <c r="K7853" s="26" t="e">
        <f t="shared" si="376"/>
        <v>#REF!</v>
      </c>
      <c r="L7853" s="75" t="e">
        <f t="shared" si="375"/>
        <v>#REF!</v>
      </c>
      <c r="O7853" s="13"/>
      <c r="P7853" s="74"/>
      <c r="Q7853" s="26"/>
      <c r="R7853" s="75"/>
    </row>
    <row r="7854" spans="7:18" x14ac:dyDescent="0.25">
      <c r="G7854" s="13"/>
      <c r="H7854" s="13"/>
      <c r="I7854" s="13">
        <v>782.600000000102</v>
      </c>
      <c r="J7854" s="74">
        <f t="shared" si="374"/>
        <v>32.608333333337583</v>
      </c>
      <c r="K7854" s="26" t="e">
        <f t="shared" si="376"/>
        <v>#REF!</v>
      </c>
      <c r="L7854" s="75" t="e">
        <f t="shared" si="375"/>
        <v>#REF!</v>
      </c>
      <c r="O7854" s="13"/>
      <c r="P7854" s="74"/>
      <c r="Q7854" s="26"/>
      <c r="R7854" s="75"/>
    </row>
    <row r="7855" spans="7:18" x14ac:dyDescent="0.25">
      <c r="G7855" s="13"/>
      <c r="H7855" s="13"/>
      <c r="I7855" s="13">
        <v>782.70000000010202</v>
      </c>
      <c r="J7855" s="74">
        <f t="shared" si="374"/>
        <v>32.612500000004253</v>
      </c>
      <c r="K7855" s="26" t="e">
        <f t="shared" si="376"/>
        <v>#REF!</v>
      </c>
      <c r="L7855" s="75" t="e">
        <f t="shared" si="375"/>
        <v>#REF!</v>
      </c>
      <c r="O7855" s="13"/>
      <c r="P7855" s="74"/>
      <c r="Q7855" s="26"/>
      <c r="R7855" s="75"/>
    </row>
    <row r="7856" spans="7:18" x14ac:dyDescent="0.25">
      <c r="G7856" s="13"/>
      <c r="H7856" s="13"/>
      <c r="I7856" s="13">
        <v>782.80000000010205</v>
      </c>
      <c r="J7856" s="74">
        <f t="shared" si="374"/>
        <v>32.616666666670916</v>
      </c>
      <c r="K7856" s="26" t="e">
        <f t="shared" si="376"/>
        <v>#REF!</v>
      </c>
      <c r="L7856" s="75" t="e">
        <f t="shared" si="375"/>
        <v>#REF!</v>
      </c>
      <c r="O7856" s="13"/>
      <c r="P7856" s="74"/>
      <c r="Q7856" s="26"/>
      <c r="R7856" s="75"/>
    </row>
    <row r="7857" spans="7:18" x14ac:dyDescent="0.25">
      <c r="G7857" s="13"/>
      <c r="H7857" s="13"/>
      <c r="I7857" s="13">
        <v>782.90000000010195</v>
      </c>
      <c r="J7857" s="74">
        <f t="shared" si="374"/>
        <v>32.620833333337579</v>
      </c>
      <c r="K7857" s="26" t="e">
        <f t="shared" si="376"/>
        <v>#REF!</v>
      </c>
      <c r="L7857" s="75" t="e">
        <f t="shared" si="375"/>
        <v>#REF!</v>
      </c>
      <c r="O7857" s="13"/>
      <c r="P7857" s="74"/>
      <c r="Q7857" s="26"/>
      <c r="R7857" s="75"/>
    </row>
    <row r="7858" spans="7:18" x14ac:dyDescent="0.25">
      <c r="G7858" s="13"/>
      <c r="H7858" s="13"/>
      <c r="I7858" s="13">
        <v>783.00000000010198</v>
      </c>
      <c r="J7858" s="74">
        <f t="shared" si="374"/>
        <v>32.625000000004249</v>
      </c>
      <c r="K7858" s="26" t="e">
        <f t="shared" si="376"/>
        <v>#REF!</v>
      </c>
      <c r="L7858" s="75" t="e">
        <f t="shared" si="375"/>
        <v>#REF!</v>
      </c>
      <c r="O7858" s="13"/>
      <c r="P7858" s="74"/>
      <c r="Q7858" s="26"/>
      <c r="R7858" s="75"/>
    </row>
    <row r="7859" spans="7:18" x14ac:dyDescent="0.25">
      <c r="G7859" s="13"/>
      <c r="H7859" s="13"/>
      <c r="I7859" s="13">
        <v>783.100000000102</v>
      </c>
      <c r="J7859" s="74">
        <f t="shared" si="374"/>
        <v>32.629166666670919</v>
      </c>
      <c r="K7859" s="26" t="e">
        <f t="shared" si="376"/>
        <v>#REF!</v>
      </c>
      <c r="L7859" s="75" t="e">
        <f t="shared" si="375"/>
        <v>#REF!</v>
      </c>
      <c r="O7859" s="13"/>
      <c r="P7859" s="74"/>
      <c r="Q7859" s="26"/>
      <c r="R7859" s="75"/>
    </row>
    <row r="7860" spans="7:18" x14ac:dyDescent="0.25">
      <c r="G7860" s="13"/>
      <c r="H7860" s="13"/>
      <c r="I7860" s="13">
        <v>783.20000000010202</v>
      </c>
      <c r="J7860" s="74">
        <f t="shared" si="374"/>
        <v>32.633333333337582</v>
      </c>
      <c r="K7860" s="26" t="e">
        <f t="shared" si="376"/>
        <v>#REF!</v>
      </c>
      <c r="L7860" s="75" t="e">
        <f t="shared" si="375"/>
        <v>#REF!</v>
      </c>
      <c r="O7860" s="13"/>
      <c r="P7860" s="74"/>
      <c r="Q7860" s="26"/>
      <c r="R7860" s="75"/>
    </row>
    <row r="7861" spans="7:18" x14ac:dyDescent="0.25">
      <c r="G7861" s="13"/>
      <c r="H7861" s="13"/>
      <c r="I7861" s="13">
        <v>783.30000000010205</v>
      </c>
      <c r="J7861" s="74">
        <f t="shared" si="374"/>
        <v>32.637500000004252</v>
      </c>
      <c r="K7861" s="26" t="e">
        <f t="shared" si="376"/>
        <v>#REF!</v>
      </c>
      <c r="L7861" s="75" t="e">
        <f t="shared" si="375"/>
        <v>#REF!</v>
      </c>
      <c r="O7861" s="13"/>
      <c r="P7861" s="74"/>
      <c r="Q7861" s="26"/>
      <c r="R7861" s="75"/>
    </row>
    <row r="7862" spans="7:18" x14ac:dyDescent="0.25">
      <c r="G7862" s="13"/>
      <c r="H7862" s="13"/>
      <c r="I7862" s="13">
        <v>783.40000000010195</v>
      </c>
      <c r="J7862" s="74">
        <f t="shared" si="374"/>
        <v>32.641666666670915</v>
      </c>
      <c r="K7862" s="26" t="e">
        <f t="shared" si="376"/>
        <v>#REF!</v>
      </c>
      <c r="L7862" s="75" t="e">
        <f t="shared" si="375"/>
        <v>#REF!</v>
      </c>
      <c r="O7862" s="13"/>
      <c r="P7862" s="74"/>
      <c r="Q7862" s="26"/>
      <c r="R7862" s="75"/>
    </row>
    <row r="7863" spans="7:18" x14ac:dyDescent="0.25">
      <c r="G7863" s="13"/>
      <c r="H7863" s="13"/>
      <c r="I7863" s="13">
        <v>783.50000000010198</v>
      </c>
      <c r="J7863" s="74">
        <f t="shared" si="374"/>
        <v>32.645833333337585</v>
      </c>
      <c r="K7863" s="26" t="e">
        <f t="shared" si="376"/>
        <v>#REF!</v>
      </c>
      <c r="L7863" s="75" t="e">
        <f t="shared" si="375"/>
        <v>#REF!</v>
      </c>
      <c r="O7863" s="13"/>
      <c r="P7863" s="74"/>
      <c r="Q7863" s="26"/>
      <c r="R7863" s="75"/>
    </row>
    <row r="7864" spans="7:18" x14ac:dyDescent="0.25">
      <c r="G7864" s="13"/>
      <c r="H7864" s="13"/>
      <c r="I7864" s="13">
        <v>783.600000000102</v>
      </c>
      <c r="J7864" s="74">
        <f t="shared" si="374"/>
        <v>32.650000000004248</v>
      </c>
      <c r="K7864" s="26" t="e">
        <f t="shared" si="376"/>
        <v>#REF!</v>
      </c>
      <c r="L7864" s="75" t="e">
        <f t="shared" si="375"/>
        <v>#REF!</v>
      </c>
      <c r="O7864" s="13"/>
      <c r="P7864" s="74"/>
      <c r="Q7864" s="26"/>
      <c r="R7864" s="75"/>
    </row>
    <row r="7865" spans="7:18" x14ac:dyDescent="0.25">
      <c r="G7865" s="13"/>
      <c r="H7865" s="13"/>
      <c r="I7865" s="13">
        <v>783.70000000010202</v>
      </c>
      <c r="J7865" s="74">
        <f t="shared" si="374"/>
        <v>32.654166666670918</v>
      </c>
      <c r="K7865" s="26" t="e">
        <f t="shared" si="376"/>
        <v>#REF!</v>
      </c>
      <c r="L7865" s="75" t="e">
        <f t="shared" si="375"/>
        <v>#REF!</v>
      </c>
      <c r="O7865" s="13"/>
      <c r="P7865" s="74"/>
      <c r="Q7865" s="26"/>
      <c r="R7865" s="75"/>
    </row>
    <row r="7866" spans="7:18" x14ac:dyDescent="0.25">
      <c r="G7866" s="13"/>
      <c r="H7866" s="13"/>
      <c r="I7866" s="13">
        <v>783.80000000010205</v>
      </c>
      <c r="J7866" s="74">
        <f t="shared" si="374"/>
        <v>32.658333333337588</v>
      </c>
      <c r="K7866" s="26" t="e">
        <f t="shared" si="376"/>
        <v>#REF!</v>
      </c>
      <c r="L7866" s="75" t="e">
        <f t="shared" si="375"/>
        <v>#REF!</v>
      </c>
      <c r="O7866" s="13"/>
      <c r="P7866" s="74"/>
      <c r="Q7866" s="26"/>
      <c r="R7866" s="75"/>
    </row>
    <row r="7867" spans="7:18" x14ac:dyDescent="0.25">
      <c r="G7867" s="13"/>
      <c r="H7867" s="13"/>
      <c r="I7867" s="13">
        <v>783.90000000010195</v>
      </c>
      <c r="J7867" s="74">
        <f t="shared" si="374"/>
        <v>32.66250000000425</v>
      </c>
      <c r="K7867" s="26" t="e">
        <f t="shared" si="376"/>
        <v>#REF!</v>
      </c>
      <c r="L7867" s="75" t="e">
        <f t="shared" si="375"/>
        <v>#REF!</v>
      </c>
      <c r="O7867" s="13"/>
      <c r="P7867" s="74"/>
      <c r="Q7867" s="26"/>
      <c r="R7867" s="75"/>
    </row>
    <row r="7868" spans="7:18" x14ac:dyDescent="0.25">
      <c r="G7868" s="13"/>
      <c r="H7868" s="13"/>
      <c r="I7868" s="13">
        <v>784.00000000010198</v>
      </c>
      <c r="J7868" s="74">
        <f t="shared" si="374"/>
        <v>32.666666666670913</v>
      </c>
      <c r="K7868" s="26" t="e">
        <f t="shared" si="376"/>
        <v>#REF!</v>
      </c>
      <c r="L7868" s="75" t="e">
        <f t="shared" si="375"/>
        <v>#REF!</v>
      </c>
      <c r="O7868" s="13"/>
      <c r="P7868" s="74"/>
      <c r="Q7868" s="26"/>
      <c r="R7868" s="75"/>
    </row>
    <row r="7869" spans="7:18" x14ac:dyDescent="0.25">
      <c r="G7869" s="13"/>
      <c r="H7869" s="13"/>
      <c r="I7869" s="13">
        <v>784.100000000102</v>
      </c>
      <c r="J7869" s="74">
        <f t="shared" si="374"/>
        <v>32.670833333337583</v>
      </c>
      <c r="K7869" s="26" t="e">
        <f t="shared" si="376"/>
        <v>#REF!</v>
      </c>
      <c r="L7869" s="75" t="e">
        <f t="shared" si="375"/>
        <v>#REF!</v>
      </c>
      <c r="O7869" s="13"/>
      <c r="P7869" s="74"/>
      <c r="Q7869" s="26"/>
      <c r="R7869" s="75"/>
    </row>
    <row r="7870" spans="7:18" x14ac:dyDescent="0.25">
      <c r="G7870" s="13"/>
      <c r="H7870" s="13"/>
      <c r="I7870" s="13">
        <v>784.20000000010202</v>
      </c>
      <c r="J7870" s="74">
        <f t="shared" si="374"/>
        <v>32.675000000004253</v>
      </c>
      <c r="K7870" s="26" t="e">
        <f t="shared" si="376"/>
        <v>#REF!</v>
      </c>
      <c r="L7870" s="75" t="e">
        <f t="shared" si="375"/>
        <v>#REF!</v>
      </c>
      <c r="O7870" s="13"/>
      <c r="P7870" s="74"/>
      <c r="Q7870" s="26"/>
      <c r="R7870" s="75"/>
    </row>
    <row r="7871" spans="7:18" x14ac:dyDescent="0.25">
      <c r="G7871" s="13"/>
      <c r="H7871" s="13"/>
      <c r="I7871" s="13">
        <v>784.30000000010205</v>
      </c>
      <c r="J7871" s="74">
        <f t="shared" si="374"/>
        <v>32.679166666670916</v>
      </c>
      <c r="K7871" s="26" t="e">
        <f t="shared" si="376"/>
        <v>#REF!</v>
      </c>
      <c r="L7871" s="75" t="e">
        <f t="shared" si="375"/>
        <v>#REF!</v>
      </c>
      <c r="O7871" s="13"/>
      <c r="P7871" s="74"/>
      <c r="Q7871" s="26"/>
      <c r="R7871" s="75"/>
    </row>
    <row r="7872" spans="7:18" x14ac:dyDescent="0.25">
      <c r="G7872" s="13"/>
      <c r="H7872" s="13"/>
      <c r="I7872" s="13">
        <v>784.40000000010195</v>
      </c>
      <c r="J7872" s="74">
        <f t="shared" si="374"/>
        <v>32.683333333337579</v>
      </c>
      <c r="K7872" s="26" t="e">
        <f t="shared" si="376"/>
        <v>#REF!</v>
      </c>
      <c r="L7872" s="75" t="e">
        <f t="shared" si="375"/>
        <v>#REF!</v>
      </c>
      <c r="O7872" s="13"/>
      <c r="P7872" s="74"/>
      <c r="Q7872" s="26"/>
      <c r="R7872" s="75"/>
    </row>
    <row r="7873" spans="7:18" x14ac:dyDescent="0.25">
      <c r="G7873" s="13"/>
      <c r="H7873" s="13"/>
      <c r="I7873" s="13">
        <v>784.50000000010198</v>
      </c>
      <c r="J7873" s="74">
        <f t="shared" si="374"/>
        <v>32.687500000004249</v>
      </c>
      <c r="K7873" s="26" t="e">
        <f t="shared" si="376"/>
        <v>#REF!</v>
      </c>
      <c r="L7873" s="75" t="e">
        <f t="shared" si="375"/>
        <v>#REF!</v>
      </c>
      <c r="O7873" s="13"/>
      <c r="P7873" s="74"/>
      <c r="Q7873" s="26"/>
      <c r="R7873" s="75"/>
    </row>
    <row r="7874" spans="7:18" x14ac:dyDescent="0.25">
      <c r="G7874" s="13"/>
      <c r="H7874" s="13"/>
      <c r="I7874" s="13">
        <v>784.600000000102</v>
      </c>
      <c r="J7874" s="74">
        <f t="shared" si="374"/>
        <v>32.691666666670919</v>
      </c>
      <c r="K7874" s="26" t="e">
        <f t="shared" si="376"/>
        <v>#REF!</v>
      </c>
      <c r="L7874" s="75" t="e">
        <f t="shared" si="375"/>
        <v>#REF!</v>
      </c>
      <c r="O7874" s="13"/>
      <c r="P7874" s="74"/>
      <c r="Q7874" s="26"/>
      <c r="R7874" s="75"/>
    </row>
    <row r="7875" spans="7:18" x14ac:dyDescent="0.25">
      <c r="G7875" s="13"/>
      <c r="H7875" s="13"/>
      <c r="I7875" s="13">
        <v>784.70000000010202</v>
      </c>
      <c r="J7875" s="74">
        <f t="shared" ref="J7875:J7938" si="377">I7875/24</f>
        <v>32.695833333337582</v>
      </c>
      <c r="K7875" s="26" t="e">
        <f t="shared" si="376"/>
        <v>#REF!</v>
      </c>
      <c r="L7875" s="75" t="e">
        <f t="shared" ref="L7875:L7938" si="378">K7875-K7874</f>
        <v>#REF!</v>
      </c>
      <c r="O7875" s="13"/>
      <c r="P7875" s="74"/>
      <c r="Q7875" s="26"/>
      <c r="R7875" s="75"/>
    </row>
    <row r="7876" spans="7:18" x14ac:dyDescent="0.25">
      <c r="G7876" s="13"/>
      <c r="H7876" s="13"/>
      <c r="I7876" s="13">
        <v>784.80000000010205</v>
      </c>
      <c r="J7876" s="74">
        <f t="shared" si="377"/>
        <v>32.700000000004252</v>
      </c>
      <c r="K7876" s="26" t="e">
        <f t="shared" si="376"/>
        <v>#REF!</v>
      </c>
      <c r="L7876" s="75" t="e">
        <f t="shared" si="378"/>
        <v>#REF!</v>
      </c>
      <c r="O7876" s="13"/>
      <c r="P7876" s="74"/>
      <c r="Q7876" s="26"/>
      <c r="R7876" s="75"/>
    </row>
    <row r="7877" spans="7:18" x14ac:dyDescent="0.25">
      <c r="G7877" s="13"/>
      <c r="H7877" s="13"/>
      <c r="I7877" s="13">
        <v>784.90000000010195</v>
      </c>
      <c r="J7877" s="74">
        <f t="shared" si="377"/>
        <v>32.704166666670915</v>
      </c>
      <c r="K7877" s="26" t="e">
        <f t="shared" si="376"/>
        <v>#REF!</v>
      </c>
      <c r="L7877" s="75" t="e">
        <f t="shared" si="378"/>
        <v>#REF!</v>
      </c>
      <c r="O7877" s="13"/>
      <c r="P7877" s="74"/>
      <c r="Q7877" s="26"/>
      <c r="R7877" s="75"/>
    </row>
    <row r="7878" spans="7:18" x14ac:dyDescent="0.25">
      <c r="G7878" s="13"/>
      <c r="H7878" s="13"/>
      <c r="I7878" s="13">
        <v>785.00000000010198</v>
      </c>
      <c r="J7878" s="74">
        <f t="shared" si="377"/>
        <v>32.708333333337585</v>
      </c>
      <c r="K7878" s="26" t="e">
        <f t="shared" si="376"/>
        <v>#REF!</v>
      </c>
      <c r="L7878" s="75" t="e">
        <f t="shared" si="378"/>
        <v>#REF!</v>
      </c>
      <c r="O7878" s="13"/>
      <c r="P7878" s="74"/>
      <c r="Q7878" s="26"/>
      <c r="R7878" s="75"/>
    </row>
    <row r="7879" spans="7:18" x14ac:dyDescent="0.25">
      <c r="G7879" s="13"/>
      <c r="H7879" s="13"/>
      <c r="I7879" s="13">
        <v>785.100000000102</v>
      </c>
      <c r="J7879" s="74">
        <f t="shared" si="377"/>
        <v>32.712500000004248</v>
      </c>
      <c r="K7879" s="26" t="e">
        <f t="shared" si="376"/>
        <v>#REF!</v>
      </c>
      <c r="L7879" s="75" t="e">
        <f t="shared" si="378"/>
        <v>#REF!</v>
      </c>
      <c r="O7879" s="13"/>
      <c r="P7879" s="74"/>
      <c r="Q7879" s="26"/>
      <c r="R7879" s="75"/>
    </row>
    <row r="7880" spans="7:18" x14ac:dyDescent="0.25">
      <c r="G7880" s="13"/>
      <c r="H7880" s="13"/>
      <c r="I7880" s="13">
        <v>785.20000000010202</v>
      </c>
      <c r="J7880" s="74">
        <f t="shared" si="377"/>
        <v>32.716666666670918</v>
      </c>
      <c r="K7880" s="26" t="e">
        <f t="shared" si="376"/>
        <v>#REF!</v>
      </c>
      <c r="L7880" s="75" t="e">
        <f t="shared" si="378"/>
        <v>#REF!</v>
      </c>
      <c r="O7880" s="13"/>
      <c r="P7880" s="74"/>
      <c r="Q7880" s="26"/>
      <c r="R7880" s="75"/>
    </row>
    <row r="7881" spans="7:18" x14ac:dyDescent="0.25">
      <c r="G7881" s="13"/>
      <c r="H7881" s="13"/>
      <c r="I7881" s="13">
        <v>785.30000000010205</v>
      </c>
      <c r="J7881" s="74">
        <f t="shared" si="377"/>
        <v>32.720833333337588</v>
      </c>
      <c r="K7881" s="26" t="e">
        <f t="shared" si="376"/>
        <v>#REF!</v>
      </c>
      <c r="L7881" s="75" t="e">
        <f t="shared" si="378"/>
        <v>#REF!</v>
      </c>
      <c r="O7881" s="13"/>
      <c r="P7881" s="74"/>
      <c r="Q7881" s="26"/>
      <c r="R7881" s="75"/>
    </row>
    <row r="7882" spans="7:18" x14ac:dyDescent="0.25">
      <c r="G7882" s="13"/>
      <c r="H7882" s="13"/>
      <c r="I7882" s="13">
        <v>785.40000000010195</v>
      </c>
      <c r="J7882" s="74">
        <f t="shared" si="377"/>
        <v>32.72500000000425</v>
      </c>
      <c r="K7882" s="26" t="e">
        <f t="shared" si="376"/>
        <v>#REF!</v>
      </c>
      <c r="L7882" s="75" t="e">
        <f t="shared" si="378"/>
        <v>#REF!</v>
      </c>
      <c r="O7882" s="13"/>
      <c r="P7882" s="74"/>
      <c r="Q7882" s="26"/>
      <c r="R7882" s="75"/>
    </row>
    <row r="7883" spans="7:18" x14ac:dyDescent="0.25">
      <c r="G7883" s="13"/>
      <c r="H7883" s="13"/>
      <c r="I7883" s="13">
        <v>785.50000000010198</v>
      </c>
      <c r="J7883" s="74">
        <f t="shared" si="377"/>
        <v>32.729166666670913</v>
      </c>
      <c r="K7883" s="26" t="e">
        <f t="shared" si="376"/>
        <v>#REF!</v>
      </c>
      <c r="L7883" s="75" t="e">
        <f t="shared" si="378"/>
        <v>#REF!</v>
      </c>
      <c r="O7883" s="13"/>
      <c r="P7883" s="74"/>
      <c r="Q7883" s="26"/>
      <c r="R7883" s="75"/>
    </row>
    <row r="7884" spans="7:18" x14ac:dyDescent="0.25">
      <c r="G7884" s="13"/>
      <c r="H7884" s="13"/>
      <c r="I7884" s="13">
        <v>785.600000000102</v>
      </c>
      <c r="J7884" s="74">
        <f t="shared" si="377"/>
        <v>32.733333333337583</v>
      </c>
      <c r="K7884" s="26" t="e">
        <f t="shared" si="376"/>
        <v>#REF!</v>
      </c>
      <c r="L7884" s="75" t="e">
        <f t="shared" si="378"/>
        <v>#REF!</v>
      </c>
      <c r="O7884" s="13"/>
      <c r="P7884" s="74"/>
      <c r="Q7884" s="26"/>
      <c r="R7884" s="75"/>
    </row>
    <row r="7885" spans="7:18" x14ac:dyDescent="0.25">
      <c r="G7885" s="13"/>
      <c r="H7885" s="13"/>
      <c r="I7885" s="13">
        <v>785.70000000010202</v>
      </c>
      <c r="J7885" s="74">
        <f t="shared" si="377"/>
        <v>32.737500000004253</v>
      </c>
      <c r="K7885" s="26" t="e">
        <f t="shared" si="376"/>
        <v>#REF!</v>
      </c>
      <c r="L7885" s="75" t="e">
        <f t="shared" si="378"/>
        <v>#REF!</v>
      </c>
      <c r="O7885" s="13"/>
      <c r="P7885" s="74"/>
      <c r="Q7885" s="26"/>
      <c r="R7885" s="75"/>
    </row>
    <row r="7886" spans="7:18" x14ac:dyDescent="0.25">
      <c r="G7886" s="13"/>
      <c r="H7886" s="13"/>
      <c r="I7886" s="13">
        <v>785.80000000010205</v>
      </c>
      <c r="J7886" s="74">
        <f t="shared" si="377"/>
        <v>32.741666666670916</v>
      </c>
      <c r="K7886" s="26" t="e">
        <f t="shared" si="376"/>
        <v>#REF!</v>
      </c>
      <c r="L7886" s="75" t="e">
        <f t="shared" si="378"/>
        <v>#REF!</v>
      </c>
      <c r="O7886" s="13"/>
      <c r="P7886" s="74"/>
      <c r="Q7886" s="26"/>
      <c r="R7886" s="75"/>
    </row>
    <row r="7887" spans="7:18" x14ac:dyDescent="0.25">
      <c r="G7887" s="13"/>
      <c r="H7887" s="13"/>
      <c r="I7887" s="13">
        <v>785.90000000010195</v>
      </c>
      <c r="J7887" s="74">
        <f t="shared" si="377"/>
        <v>32.745833333337579</v>
      </c>
      <c r="K7887" s="26" t="e">
        <f t="shared" si="376"/>
        <v>#REF!</v>
      </c>
      <c r="L7887" s="75" t="e">
        <f t="shared" si="378"/>
        <v>#REF!</v>
      </c>
      <c r="O7887" s="13"/>
      <c r="P7887" s="74"/>
      <c r="Q7887" s="26"/>
      <c r="R7887" s="75"/>
    </row>
    <row r="7888" spans="7:18" x14ac:dyDescent="0.25">
      <c r="G7888" s="13"/>
      <c r="H7888" s="13"/>
      <c r="I7888" s="13">
        <v>786.00000000010198</v>
      </c>
      <c r="J7888" s="74">
        <f t="shared" si="377"/>
        <v>32.750000000004249</v>
      </c>
      <c r="K7888" s="26" t="e">
        <f t="shared" si="376"/>
        <v>#REF!</v>
      </c>
      <c r="L7888" s="75" t="e">
        <f t="shared" si="378"/>
        <v>#REF!</v>
      </c>
      <c r="O7888" s="13"/>
      <c r="P7888" s="74"/>
      <c r="Q7888" s="26"/>
      <c r="R7888" s="75"/>
    </row>
    <row r="7889" spans="7:18" x14ac:dyDescent="0.25">
      <c r="G7889" s="13"/>
      <c r="H7889" s="13"/>
      <c r="I7889" s="13">
        <v>786.100000000102</v>
      </c>
      <c r="J7889" s="74">
        <f t="shared" si="377"/>
        <v>32.754166666670919</v>
      </c>
      <c r="K7889" s="26" t="e">
        <f t="shared" si="376"/>
        <v>#REF!</v>
      </c>
      <c r="L7889" s="75" t="e">
        <f t="shared" si="378"/>
        <v>#REF!</v>
      </c>
      <c r="O7889" s="13"/>
      <c r="P7889" s="74"/>
      <c r="Q7889" s="26"/>
      <c r="R7889" s="75"/>
    </row>
    <row r="7890" spans="7:18" x14ac:dyDescent="0.25">
      <c r="G7890" s="13"/>
      <c r="H7890" s="13"/>
      <c r="I7890" s="13">
        <v>786.20000000010202</v>
      </c>
      <c r="J7890" s="74">
        <f t="shared" si="377"/>
        <v>32.758333333337582</v>
      </c>
      <c r="K7890" s="26" t="e">
        <f t="shared" si="376"/>
        <v>#REF!</v>
      </c>
      <c r="L7890" s="75" t="e">
        <f t="shared" si="378"/>
        <v>#REF!</v>
      </c>
      <c r="O7890" s="13"/>
      <c r="P7890" s="74"/>
      <c r="Q7890" s="26"/>
      <c r="R7890" s="75"/>
    </row>
    <row r="7891" spans="7:18" x14ac:dyDescent="0.25">
      <c r="G7891" s="13"/>
      <c r="H7891" s="13"/>
      <c r="I7891" s="13">
        <v>786.30000000010205</v>
      </c>
      <c r="J7891" s="74">
        <f t="shared" si="377"/>
        <v>32.762500000004252</v>
      </c>
      <c r="K7891" s="26" t="e">
        <f t="shared" si="376"/>
        <v>#REF!</v>
      </c>
      <c r="L7891" s="75" t="e">
        <f t="shared" si="378"/>
        <v>#REF!</v>
      </c>
      <c r="O7891" s="13"/>
      <c r="P7891" s="74"/>
      <c r="Q7891" s="26"/>
      <c r="R7891" s="75"/>
    </row>
    <row r="7892" spans="7:18" x14ac:dyDescent="0.25">
      <c r="G7892" s="13"/>
      <c r="H7892" s="13"/>
      <c r="I7892" s="13">
        <v>786.40000000010195</v>
      </c>
      <c r="J7892" s="74">
        <f t="shared" si="377"/>
        <v>32.766666666670915</v>
      </c>
      <c r="K7892" s="26" t="e">
        <f t="shared" si="376"/>
        <v>#REF!</v>
      </c>
      <c r="L7892" s="75" t="e">
        <f t="shared" si="378"/>
        <v>#REF!</v>
      </c>
      <c r="O7892" s="13"/>
      <c r="P7892" s="74"/>
      <c r="Q7892" s="26"/>
      <c r="R7892" s="75"/>
    </row>
    <row r="7893" spans="7:18" x14ac:dyDescent="0.25">
      <c r="G7893" s="13"/>
      <c r="H7893" s="13"/>
      <c r="I7893" s="13">
        <v>786.50000000010198</v>
      </c>
      <c r="J7893" s="74">
        <f t="shared" si="377"/>
        <v>32.770833333337585</v>
      </c>
      <c r="K7893" s="26" t="e">
        <f t="shared" si="376"/>
        <v>#REF!</v>
      </c>
      <c r="L7893" s="75" t="e">
        <f t="shared" si="378"/>
        <v>#REF!</v>
      </c>
      <c r="O7893" s="13"/>
      <c r="P7893" s="74"/>
      <c r="Q7893" s="26"/>
      <c r="R7893" s="75"/>
    </row>
    <row r="7894" spans="7:18" x14ac:dyDescent="0.25">
      <c r="G7894" s="13"/>
      <c r="H7894" s="13"/>
      <c r="I7894" s="13">
        <v>786.600000000102</v>
      </c>
      <c r="J7894" s="74">
        <f t="shared" si="377"/>
        <v>32.775000000004248</v>
      </c>
      <c r="K7894" s="26" t="e">
        <f t="shared" si="376"/>
        <v>#REF!</v>
      </c>
      <c r="L7894" s="75" t="e">
        <f t="shared" si="378"/>
        <v>#REF!</v>
      </c>
      <c r="O7894" s="13"/>
      <c r="P7894" s="74"/>
      <c r="Q7894" s="26"/>
      <c r="R7894" s="75"/>
    </row>
    <row r="7895" spans="7:18" x14ac:dyDescent="0.25">
      <c r="G7895" s="13"/>
      <c r="H7895" s="13"/>
      <c r="I7895" s="13">
        <v>786.70000000010305</v>
      </c>
      <c r="J7895" s="74">
        <f t="shared" si="377"/>
        <v>32.77916666667096</v>
      </c>
      <c r="K7895" s="26" t="e">
        <f t="shared" si="376"/>
        <v>#REF!</v>
      </c>
      <c r="L7895" s="75" t="e">
        <f t="shared" si="378"/>
        <v>#REF!</v>
      </c>
      <c r="O7895" s="13"/>
      <c r="P7895" s="74"/>
      <c r="Q7895" s="26"/>
      <c r="R7895" s="75"/>
    </row>
    <row r="7896" spans="7:18" x14ac:dyDescent="0.25">
      <c r="G7896" s="13"/>
      <c r="H7896" s="13"/>
      <c r="I7896" s="13">
        <v>786.80000000010295</v>
      </c>
      <c r="J7896" s="74">
        <f t="shared" si="377"/>
        <v>32.783333333337623</v>
      </c>
      <c r="K7896" s="26" t="e">
        <f t="shared" si="376"/>
        <v>#REF!</v>
      </c>
      <c r="L7896" s="75" t="e">
        <f t="shared" si="378"/>
        <v>#REF!</v>
      </c>
      <c r="O7896" s="13"/>
      <c r="P7896" s="74"/>
      <c r="Q7896" s="26"/>
      <c r="R7896" s="75"/>
    </row>
    <row r="7897" spans="7:18" x14ac:dyDescent="0.25">
      <c r="G7897" s="13"/>
      <c r="H7897" s="13"/>
      <c r="I7897" s="13">
        <v>786.90000000010298</v>
      </c>
      <c r="J7897" s="74">
        <f t="shared" si="377"/>
        <v>32.787500000004293</v>
      </c>
      <c r="K7897" s="26" t="e">
        <f t="shared" si="376"/>
        <v>#REF!</v>
      </c>
      <c r="L7897" s="75" t="e">
        <f t="shared" si="378"/>
        <v>#REF!</v>
      </c>
      <c r="O7897" s="13"/>
      <c r="P7897" s="74"/>
      <c r="Q7897" s="26"/>
      <c r="R7897" s="75"/>
    </row>
    <row r="7898" spans="7:18" x14ac:dyDescent="0.25">
      <c r="G7898" s="13"/>
      <c r="H7898" s="13"/>
      <c r="I7898" s="13">
        <v>787.000000000103</v>
      </c>
      <c r="J7898" s="74">
        <f t="shared" si="377"/>
        <v>32.791666666670956</v>
      </c>
      <c r="K7898" s="26" t="e">
        <f t="shared" si="376"/>
        <v>#REF!</v>
      </c>
      <c r="L7898" s="75" t="e">
        <f t="shared" si="378"/>
        <v>#REF!</v>
      </c>
      <c r="O7898" s="13"/>
      <c r="P7898" s="74"/>
      <c r="Q7898" s="26"/>
      <c r="R7898" s="75"/>
    </row>
    <row r="7899" spans="7:18" x14ac:dyDescent="0.25">
      <c r="G7899" s="13"/>
      <c r="H7899" s="13"/>
      <c r="I7899" s="13">
        <v>787.10000000010302</v>
      </c>
      <c r="J7899" s="74">
        <f t="shared" si="377"/>
        <v>32.795833333337626</v>
      </c>
      <c r="K7899" s="26" t="e">
        <f t="shared" si="376"/>
        <v>#REF!</v>
      </c>
      <c r="L7899" s="75" t="e">
        <f t="shared" si="378"/>
        <v>#REF!</v>
      </c>
      <c r="O7899" s="13"/>
      <c r="P7899" s="74"/>
      <c r="Q7899" s="26"/>
      <c r="R7899" s="75"/>
    </row>
    <row r="7900" spans="7:18" x14ac:dyDescent="0.25">
      <c r="G7900" s="13"/>
      <c r="H7900" s="13"/>
      <c r="I7900" s="13">
        <v>787.20000000010305</v>
      </c>
      <c r="J7900" s="74">
        <f t="shared" si="377"/>
        <v>32.800000000004296</v>
      </c>
      <c r="K7900" s="26" t="e">
        <f t="shared" ref="K7900:K7963" si="379">100%-EXP(-I7900/24*$B$10)</f>
        <v>#REF!</v>
      </c>
      <c r="L7900" s="75" t="e">
        <f t="shared" si="378"/>
        <v>#REF!</v>
      </c>
      <c r="O7900" s="13"/>
      <c r="P7900" s="74"/>
      <c r="Q7900" s="26"/>
      <c r="R7900" s="75"/>
    </row>
    <row r="7901" spans="7:18" x14ac:dyDescent="0.25">
      <c r="G7901" s="13"/>
      <c r="H7901" s="13"/>
      <c r="I7901" s="13">
        <v>787.30000000010295</v>
      </c>
      <c r="J7901" s="74">
        <f t="shared" si="377"/>
        <v>32.804166666670959</v>
      </c>
      <c r="K7901" s="26" t="e">
        <f t="shared" si="379"/>
        <v>#REF!</v>
      </c>
      <c r="L7901" s="75" t="e">
        <f t="shared" si="378"/>
        <v>#REF!</v>
      </c>
      <c r="O7901" s="13"/>
      <c r="P7901" s="74"/>
      <c r="Q7901" s="26"/>
      <c r="R7901" s="75"/>
    </row>
    <row r="7902" spans="7:18" x14ac:dyDescent="0.25">
      <c r="G7902" s="13"/>
      <c r="H7902" s="13"/>
      <c r="I7902" s="13">
        <v>787.40000000010298</v>
      </c>
      <c r="J7902" s="74">
        <f t="shared" si="377"/>
        <v>32.808333333337622</v>
      </c>
      <c r="K7902" s="26" t="e">
        <f t="shared" si="379"/>
        <v>#REF!</v>
      </c>
      <c r="L7902" s="75" t="e">
        <f t="shared" si="378"/>
        <v>#REF!</v>
      </c>
      <c r="O7902" s="13"/>
      <c r="P7902" s="74"/>
      <c r="Q7902" s="26"/>
      <c r="R7902" s="75"/>
    </row>
    <row r="7903" spans="7:18" x14ac:dyDescent="0.25">
      <c r="G7903" s="13"/>
      <c r="H7903" s="13"/>
      <c r="I7903" s="13">
        <v>787.500000000103</v>
      </c>
      <c r="J7903" s="74">
        <f t="shared" si="377"/>
        <v>32.812500000004292</v>
      </c>
      <c r="K7903" s="26" t="e">
        <f t="shared" si="379"/>
        <v>#REF!</v>
      </c>
      <c r="L7903" s="75" t="e">
        <f t="shared" si="378"/>
        <v>#REF!</v>
      </c>
      <c r="O7903" s="13"/>
      <c r="P7903" s="74"/>
      <c r="Q7903" s="26"/>
      <c r="R7903" s="75"/>
    </row>
    <row r="7904" spans="7:18" x14ac:dyDescent="0.25">
      <c r="G7904" s="13"/>
      <c r="H7904" s="13"/>
      <c r="I7904" s="13">
        <v>787.60000000010302</v>
      </c>
      <c r="J7904" s="74">
        <f t="shared" si="377"/>
        <v>32.816666666670962</v>
      </c>
      <c r="K7904" s="26" t="e">
        <f t="shared" si="379"/>
        <v>#REF!</v>
      </c>
      <c r="L7904" s="75" t="e">
        <f t="shared" si="378"/>
        <v>#REF!</v>
      </c>
      <c r="O7904" s="13"/>
      <c r="P7904" s="74"/>
      <c r="Q7904" s="26"/>
      <c r="R7904" s="75"/>
    </row>
    <row r="7905" spans="7:18" x14ac:dyDescent="0.25">
      <c r="G7905" s="13"/>
      <c r="H7905" s="13"/>
      <c r="I7905" s="13">
        <v>787.70000000010305</v>
      </c>
      <c r="J7905" s="74">
        <f t="shared" si="377"/>
        <v>32.820833333337625</v>
      </c>
      <c r="K7905" s="26" t="e">
        <f t="shared" si="379"/>
        <v>#REF!</v>
      </c>
      <c r="L7905" s="75" t="e">
        <f t="shared" si="378"/>
        <v>#REF!</v>
      </c>
      <c r="O7905" s="13"/>
      <c r="P7905" s="74"/>
      <c r="Q7905" s="26"/>
      <c r="R7905" s="75"/>
    </row>
    <row r="7906" spans="7:18" x14ac:dyDescent="0.25">
      <c r="G7906" s="13"/>
      <c r="H7906" s="13"/>
      <c r="I7906" s="13">
        <v>787.80000000010295</v>
      </c>
      <c r="J7906" s="74">
        <f t="shared" si="377"/>
        <v>32.825000000004287</v>
      </c>
      <c r="K7906" s="26" t="e">
        <f t="shared" si="379"/>
        <v>#REF!</v>
      </c>
      <c r="L7906" s="75" t="e">
        <f t="shared" si="378"/>
        <v>#REF!</v>
      </c>
      <c r="O7906" s="13"/>
      <c r="P7906" s="74"/>
      <c r="Q7906" s="26"/>
      <c r="R7906" s="75"/>
    </row>
    <row r="7907" spans="7:18" x14ac:dyDescent="0.25">
      <c r="G7907" s="13"/>
      <c r="H7907" s="13"/>
      <c r="I7907" s="13">
        <v>787.90000000010298</v>
      </c>
      <c r="J7907" s="74">
        <f t="shared" si="377"/>
        <v>32.829166666670957</v>
      </c>
      <c r="K7907" s="26" t="e">
        <f t="shared" si="379"/>
        <v>#REF!</v>
      </c>
      <c r="L7907" s="75" t="e">
        <f t="shared" si="378"/>
        <v>#REF!</v>
      </c>
      <c r="O7907" s="13"/>
      <c r="P7907" s="74"/>
      <c r="Q7907" s="26"/>
      <c r="R7907" s="75"/>
    </row>
    <row r="7908" spans="7:18" x14ac:dyDescent="0.25">
      <c r="G7908" s="13"/>
      <c r="H7908" s="13"/>
      <c r="I7908" s="13">
        <v>788.000000000103</v>
      </c>
      <c r="J7908" s="74">
        <f t="shared" si="377"/>
        <v>32.833333333337627</v>
      </c>
      <c r="K7908" s="26" t="e">
        <f t="shared" si="379"/>
        <v>#REF!</v>
      </c>
      <c r="L7908" s="75" t="e">
        <f t="shared" si="378"/>
        <v>#REF!</v>
      </c>
      <c r="O7908" s="13"/>
      <c r="P7908" s="74"/>
      <c r="Q7908" s="26"/>
      <c r="R7908" s="75"/>
    </row>
    <row r="7909" spans="7:18" x14ac:dyDescent="0.25">
      <c r="G7909" s="13"/>
      <c r="H7909" s="13"/>
      <c r="I7909" s="13">
        <v>788.10000000010302</v>
      </c>
      <c r="J7909" s="74">
        <f t="shared" si="377"/>
        <v>32.83750000000429</v>
      </c>
      <c r="K7909" s="26" t="e">
        <f t="shared" si="379"/>
        <v>#REF!</v>
      </c>
      <c r="L7909" s="75" t="e">
        <f t="shared" si="378"/>
        <v>#REF!</v>
      </c>
      <c r="O7909" s="13"/>
      <c r="P7909" s="74"/>
      <c r="Q7909" s="26"/>
      <c r="R7909" s="75"/>
    </row>
    <row r="7910" spans="7:18" x14ac:dyDescent="0.25">
      <c r="G7910" s="13"/>
      <c r="H7910" s="13"/>
      <c r="I7910" s="13">
        <v>788.20000000010305</v>
      </c>
      <c r="J7910" s="74">
        <f t="shared" si="377"/>
        <v>32.84166666667096</v>
      </c>
      <c r="K7910" s="26" t="e">
        <f t="shared" si="379"/>
        <v>#REF!</v>
      </c>
      <c r="L7910" s="75" t="e">
        <f t="shared" si="378"/>
        <v>#REF!</v>
      </c>
      <c r="O7910" s="13"/>
      <c r="P7910" s="74"/>
      <c r="Q7910" s="26"/>
      <c r="R7910" s="75"/>
    </row>
    <row r="7911" spans="7:18" x14ac:dyDescent="0.25">
      <c r="G7911" s="13"/>
      <c r="H7911" s="13"/>
      <c r="I7911" s="13">
        <v>788.30000000010295</v>
      </c>
      <c r="J7911" s="74">
        <f t="shared" si="377"/>
        <v>32.845833333337623</v>
      </c>
      <c r="K7911" s="26" t="e">
        <f t="shared" si="379"/>
        <v>#REF!</v>
      </c>
      <c r="L7911" s="75" t="e">
        <f t="shared" si="378"/>
        <v>#REF!</v>
      </c>
      <c r="O7911" s="13"/>
      <c r="P7911" s="74"/>
      <c r="Q7911" s="26"/>
      <c r="R7911" s="75"/>
    </row>
    <row r="7912" spans="7:18" x14ac:dyDescent="0.25">
      <c r="G7912" s="13"/>
      <c r="H7912" s="13"/>
      <c r="I7912" s="13">
        <v>788.40000000010298</v>
      </c>
      <c r="J7912" s="74">
        <f t="shared" si="377"/>
        <v>32.850000000004293</v>
      </c>
      <c r="K7912" s="26" t="e">
        <f t="shared" si="379"/>
        <v>#REF!</v>
      </c>
      <c r="L7912" s="75" t="e">
        <f t="shared" si="378"/>
        <v>#REF!</v>
      </c>
      <c r="O7912" s="13"/>
      <c r="P7912" s="74"/>
      <c r="Q7912" s="26"/>
      <c r="R7912" s="75"/>
    </row>
    <row r="7913" spans="7:18" x14ac:dyDescent="0.25">
      <c r="G7913" s="13"/>
      <c r="H7913" s="13"/>
      <c r="I7913" s="13">
        <v>788.500000000103</v>
      </c>
      <c r="J7913" s="74">
        <f t="shared" si="377"/>
        <v>32.854166666670956</v>
      </c>
      <c r="K7913" s="26" t="e">
        <f t="shared" si="379"/>
        <v>#REF!</v>
      </c>
      <c r="L7913" s="75" t="e">
        <f t="shared" si="378"/>
        <v>#REF!</v>
      </c>
      <c r="O7913" s="13"/>
      <c r="P7913" s="74"/>
      <c r="Q7913" s="26"/>
      <c r="R7913" s="75"/>
    </row>
    <row r="7914" spans="7:18" x14ac:dyDescent="0.25">
      <c r="G7914" s="13"/>
      <c r="H7914" s="13"/>
      <c r="I7914" s="13">
        <v>788.60000000010302</v>
      </c>
      <c r="J7914" s="74">
        <f t="shared" si="377"/>
        <v>32.858333333337626</v>
      </c>
      <c r="K7914" s="26" t="e">
        <f t="shared" si="379"/>
        <v>#REF!</v>
      </c>
      <c r="L7914" s="75" t="e">
        <f t="shared" si="378"/>
        <v>#REF!</v>
      </c>
      <c r="O7914" s="13"/>
      <c r="P7914" s="74"/>
      <c r="Q7914" s="26"/>
      <c r="R7914" s="75"/>
    </row>
    <row r="7915" spans="7:18" x14ac:dyDescent="0.25">
      <c r="G7915" s="13"/>
      <c r="H7915" s="13"/>
      <c r="I7915" s="13">
        <v>788.70000000010305</v>
      </c>
      <c r="J7915" s="74">
        <f t="shared" si="377"/>
        <v>32.862500000004296</v>
      </c>
      <c r="K7915" s="26" t="e">
        <f t="shared" si="379"/>
        <v>#REF!</v>
      </c>
      <c r="L7915" s="75" t="e">
        <f t="shared" si="378"/>
        <v>#REF!</v>
      </c>
      <c r="O7915" s="13"/>
      <c r="P7915" s="74"/>
      <c r="Q7915" s="26"/>
      <c r="R7915" s="75"/>
    </row>
    <row r="7916" spans="7:18" x14ac:dyDescent="0.25">
      <c r="G7916" s="13"/>
      <c r="H7916" s="13"/>
      <c r="I7916" s="13">
        <v>788.80000000010295</v>
      </c>
      <c r="J7916" s="74">
        <f t="shared" si="377"/>
        <v>32.866666666670959</v>
      </c>
      <c r="K7916" s="26" t="e">
        <f t="shared" si="379"/>
        <v>#REF!</v>
      </c>
      <c r="L7916" s="75" t="e">
        <f t="shared" si="378"/>
        <v>#REF!</v>
      </c>
      <c r="O7916" s="13"/>
      <c r="P7916" s="74"/>
      <c r="Q7916" s="26"/>
      <c r="R7916" s="75"/>
    </row>
    <row r="7917" spans="7:18" x14ac:dyDescent="0.25">
      <c r="G7917" s="13"/>
      <c r="H7917" s="13"/>
      <c r="I7917" s="13">
        <v>788.90000000010298</v>
      </c>
      <c r="J7917" s="74">
        <f t="shared" si="377"/>
        <v>32.870833333337622</v>
      </c>
      <c r="K7917" s="26" t="e">
        <f t="shared" si="379"/>
        <v>#REF!</v>
      </c>
      <c r="L7917" s="75" t="e">
        <f t="shared" si="378"/>
        <v>#REF!</v>
      </c>
      <c r="O7917" s="13"/>
      <c r="P7917" s="74"/>
      <c r="Q7917" s="26"/>
      <c r="R7917" s="75"/>
    </row>
    <row r="7918" spans="7:18" x14ac:dyDescent="0.25">
      <c r="G7918" s="13"/>
      <c r="H7918" s="13"/>
      <c r="I7918" s="13">
        <v>789.000000000103</v>
      </c>
      <c r="J7918" s="74">
        <f t="shared" si="377"/>
        <v>32.875000000004292</v>
      </c>
      <c r="K7918" s="26" t="e">
        <f t="shared" si="379"/>
        <v>#REF!</v>
      </c>
      <c r="L7918" s="75" t="e">
        <f t="shared" si="378"/>
        <v>#REF!</v>
      </c>
      <c r="O7918" s="13"/>
      <c r="P7918" s="74"/>
      <c r="Q7918" s="26"/>
      <c r="R7918" s="75"/>
    </row>
    <row r="7919" spans="7:18" x14ac:dyDescent="0.25">
      <c r="G7919" s="13"/>
      <c r="H7919" s="13"/>
      <c r="I7919" s="13">
        <v>789.10000000010302</v>
      </c>
      <c r="J7919" s="74">
        <f t="shared" si="377"/>
        <v>32.879166666670962</v>
      </c>
      <c r="K7919" s="26" t="e">
        <f t="shared" si="379"/>
        <v>#REF!</v>
      </c>
      <c r="L7919" s="75" t="e">
        <f t="shared" si="378"/>
        <v>#REF!</v>
      </c>
      <c r="O7919" s="13"/>
      <c r="P7919" s="74"/>
      <c r="Q7919" s="26"/>
      <c r="R7919" s="75"/>
    </row>
    <row r="7920" spans="7:18" x14ac:dyDescent="0.25">
      <c r="G7920" s="13"/>
      <c r="H7920" s="13"/>
      <c r="I7920" s="13">
        <v>789.20000000010305</v>
      </c>
      <c r="J7920" s="74">
        <f t="shared" si="377"/>
        <v>32.883333333337625</v>
      </c>
      <c r="K7920" s="26" t="e">
        <f t="shared" si="379"/>
        <v>#REF!</v>
      </c>
      <c r="L7920" s="75" t="e">
        <f t="shared" si="378"/>
        <v>#REF!</v>
      </c>
      <c r="O7920" s="13"/>
      <c r="P7920" s="74"/>
      <c r="Q7920" s="26"/>
      <c r="R7920" s="75"/>
    </row>
    <row r="7921" spans="7:18" x14ac:dyDescent="0.25">
      <c r="G7921" s="13"/>
      <c r="H7921" s="13"/>
      <c r="I7921" s="13">
        <v>789.30000000010295</v>
      </c>
      <c r="J7921" s="74">
        <f t="shared" si="377"/>
        <v>32.887500000004287</v>
      </c>
      <c r="K7921" s="26" t="e">
        <f t="shared" si="379"/>
        <v>#REF!</v>
      </c>
      <c r="L7921" s="75" t="e">
        <f t="shared" si="378"/>
        <v>#REF!</v>
      </c>
      <c r="O7921" s="13"/>
      <c r="P7921" s="74"/>
      <c r="Q7921" s="26"/>
      <c r="R7921" s="75"/>
    </row>
    <row r="7922" spans="7:18" x14ac:dyDescent="0.25">
      <c r="G7922" s="13"/>
      <c r="H7922" s="13"/>
      <c r="I7922" s="13">
        <v>789.40000000010298</v>
      </c>
      <c r="J7922" s="74">
        <f t="shared" si="377"/>
        <v>32.891666666670957</v>
      </c>
      <c r="K7922" s="26" t="e">
        <f t="shared" si="379"/>
        <v>#REF!</v>
      </c>
      <c r="L7922" s="75" t="e">
        <f t="shared" si="378"/>
        <v>#REF!</v>
      </c>
      <c r="O7922" s="13"/>
      <c r="P7922" s="74"/>
      <c r="Q7922" s="26"/>
      <c r="R7922" s="75"/>
    </row>
    <row r="7923" spans="7:18" x14ac:dyDescent="0.25">
      <c r="G7923" s="13"/>
      <c r="H7923" s="13"/>
      <c r="I7923" s="13">
        <v>789.500000000103</v>
      </c>
      <c r="J7923" s="74">
        <f t="shared" si="377"/>
        <v>32.895833333337627</v>
      </c>
      <c r="K7923" s="26" t="e">
        <f t="shared" si="379"/>
        <v>#REF!</v>
      </c>
      <c r="L7923" s="75" t="e">
        <f t="shared" si="378"/>
        <v>#REF!</v>
      </c>
      <c r="O7923" s="13"/>
      <c r="P7923" s="74"/>
      <c r="Q7923" s="26"/>
      <c r="R7923" s="75"/>
    </row>
    <row r="7924" spans="7:18" x14ac:dyDescent="0.25">
      <c r="G7924" s="13"/>
      <c r="H7924" s="13"/>
      <c r="I7924" s="13">
        <v>789.60000000010302</v>
      </c>
      <c r="J7924" s="74">
        <f t="shared" si="377"/>
        <v>32.90000000000429</v>
      </c>
      <c r="K7924" s="26" t="e">
        <f t="shared" si="379"/>
        <v>#REF!</v>
      </c>
      <c r="L7924" s="75" t="e">
        <f t="shared" si="378"/>
        <v>#REF!</v>
      </c>
      <c r="O7924" s="13"/>
      <c r="P7924" s="74"/>
      <c r="Q7924" s="26"/>
      <c r="R7924" s="75"/>
    </row>
    <row r="7925" spans="7:18" x14ac:dyDescent="0.25">
      <c r="G7925" s="13"/>
      <c r="H7925" s="13"/>
      <c r="I7925" s="13">
        <v>789.70000000010305</v>
      </c>
      <c r="J7925" s="74">
        <f t="shared" si="377"/>
        <v>32.90416666667096</v>
      </c>
      <c r="K7925" s="26" t="e">
        <f t="shared" si="379"/>
        <v>#REF!</v>
      </c>
      <c r="L7925" s="75" t="e">
        <f t="shared" si="378"/>
        <v>#REF!</v>
      </c>
      <c r="O7925" s="13"/>
      <c r="P7925" s="74"/>
      <c r="Q7925" s="26"/>
      <c r="R7925" s="75"/>
    </row>
    <row r="7926" spans="7:18" x14ac:dyDescent="0.25">
      <c r="G7926" s="13"/>
      <c r="H7926" s="13"/>
      <c r="I7926" s="13">
        <v>789.80000000010295</v>
      </c>
      <c r="J7926" s="74">
        <f t="shared" si="377"/>
        <v>32.908333333337623</v>
      </c>
      <c r="K7926" s="26" t="e">
        <f t="shared" si="379"/>
        <v>#REF!</v>
      </c>
      <c r="L7926" s="75" t="e">
        <f t="shared" si="378"/>
        <v>#REF!</v>
      </c>
      <c r="O7926" s="13"/>
      <c r="P7926" s="74"/>
      <c r="Q7926" s="26"/>
      <c r="R7926" s="75"/>
    </row>
    <row r="7927" spans="7:18" x14ac:dyDescent="0.25">
      <c r="G7927" s="13"/>
      <c r="H7927" s="13"/>
      <c r="I7927" s="13">
        <v>789.90000000010298</v>
      </c>
      <c r="J7927" s="74">
        <f t="shared" si="377"/>
        <v>32.912500000004293</v>
      </c>
      <c r="K7927" s="26" t="e">
        <f t="shared" si="379"/>
        <v>#REF!</v>
      </c>
      <c r="L7927" s="75" t="e">
        <f t="shared" si="378"/>
        <v>#REF!</v>
      </c>
      <c r="O7927" s="13"/>
      <c r="P7927" s="74"/>
      <c r="Q7927" s="26"/>
      <c r="R7927" s="75"/>
    </row>
    <row r="7928" spans="7:18" x14ac:dyDescent="0.25">
      <c r="G7928" s="13"/>
      <c r="H7928" s="13"/>
      <c r="I7928" s="13">
        <v>790.000000000103</v>
      </c>
      <c r="J7928" s="74">
        <f t="shared" si="377"/>
        <v>32.916666666670956</v>
      </c>
      <c r="K7928" s="26" t="e">
        <f t="shared" si="379"/>
        <v>#REF!</v>
      </c>
      <c r="L7928" s="75" t="e">
        <f t="shared" si="378"/>
        <v>#REF!</v>
      </c>
      <c r="O7928" s="13"/>
      <c r="P7928" s="74"/>
      <c r="Q7928" s="26"/>
      <c r="R7928" s="75"/>
    </row>
    <row r="7929" spans="7:18" x14ac:dyDescent="0.25">
      <c r="G7929" s="13"/>
      <c r="H7929" s="13"/>
      <c r="I7929" s="13">
        <v>790.10000000010302</v>
      </c>
      <c r="J7929" s="74">
        <f t="shared" si="377"/>
        <v>32.920833333337626</v>
      </c>
      <c r="K7929" s="26" t="e">
        <f t="shared" si="379"/>
        <v>#REF!</v>
      </c>
      <c r="L7929" s="75" t="e">
        <f t="shared" si="378"/>
        <v>#REF!</v>
      </c>
      <c r="O7929" s="13"/>
      <c r="P7929" s="74"/>
      <c r="Q7929" s="26"/>
      <c r="R7929" s="75"/>
    </row>
    <row r="7930" spans="7:18" x14ac:dyDescent="0.25">
      <c r="G7930" s="13"/>
      <c r="H7930" s="13"/>
      <c r="I7930" s="13">
        <v>790.20000000010305</v>
      </c>
      <c r="J7930" s="74">
        <f t="shared" si="377"/>
        <v>32.925000000004296</v>
      </c>
      <c r="K7930" s="26" t="e">
        <f t="shared" si="379"/>
        <v>#REF!</v>
      </c>
      <c r="L7930" s="75" t="e">
        <f t="shared" si="378"/>
        <v>#REF!</v>
      </c>
      <c r="O7930" s="13"/>
      <c r="P7930" s="74"/>
      <c r="Q7930" s="26"/>
      <c r="R7930" s="75"/>
    </row>
    <row r="7931" spans="7:18" x14ac:dyDescent="0.25">
      <c r="G7931" s="13"/>
      <c r="H7931" s="13"/>
      <c r="I7931" s="13">
        <v>790.30000000010295</v>
      </c>
      <c r="J7931" s="74">
        <f t="shared" si="377"/>
        <v>32.929166666670959</v>
      </c>
      <c r="K7931" s="26" t="e">
        <f t="shared" si="379"/>
        <v>#REF!</v>
      </c>
      <c r="L7931" s="75" t="e">
        <f t="shared" si="378"/>
        <v>#REF!</v>
      </c>
      <c r="O7931" s="13"/>
      <c r="P7931" s="74"/>
      <c r="Q7931" s="26"/>
      <c r="R7931" s="75"/>
    </row>
    <row r="7932" spans="7:18" x14ac:dyDescent="0.25">
      <c r="G7932" s="13"/>
      <c r="H7932" s="13"/>
      <c r="I7932" s="13">
        <v>790.40000000010298</v>
      </c>
      <c r="J7932" s="74">
        <f t="shared" si="377"/>
        <v>32.933333333337622</v>
      </c>
      <c r="K7932" s="26" t="e">
        <f t="shared" si="379"/>
        <v>#REF!</v>
      </c>
      <c r="L7932" s="75" t="e">
        <f t="shared" si="378"/>
        <v>#REF!</v>
      </c>
      <c r="O7932" s="13"/>
      <c r="P7932" s="74"/>
      <c r="Q7932" s="26"/>
      <c r="R7932" s="75"/>
    </row>
    <row r="7933" spans="7:18" x14ac:dyDescent="0.25">
      <c r="G7933" s="13"/>
      <c r="H7933" s="13"/>
      <c r="I7933" s="13">
        <v>790.500000000103</v>
      </c>
      <c r="J7933" s="74">
        <f t="shared" si="377"/>
        <v>32.937500000004292</v>
      </c>
      <c r="K7933" s="26" t="e">
        <f t="shared" si="379"/>
        <v>#REF!</v>
      </c>
      <c r="L7933" s="75" t="e">
        <f t="shared" si="378"/>
        <v>#REF!</v>
      </c>
      <c r="O7933" s="13"/>
      <c r="P7933" s="74"/>
      <c r="Q7933" s="26"/>
      <c r="R7933" s="75"/>
    </row>
    <row r="7934" spans="7:18" x14ac:dyDescent="0.25">
      <c r="G7934" s="13"/>
      <c r="H7934" s="13"/>
      <c r="I7934" s="13">
        <v>790.60000000010302</v>
      </c>
      <c r="J7934" s="74">
        <f t="shared" si="377"/>
        <v>32.941666666670962</v>
      </c>
      <c r="K7934" s="26" t="e">
        <f t="shared" si="379"/>
        <v>#REF!</v>
      </c>
      <c r="L7934" s="75" t="e">
        <f t="shared" si="378"/>
        <v>#REF!</v>
      </c>
      <c r="O7934" s="13"/>
      <c r="P7934" s="74"/>
      <c r="Q7934" s="26"/>
      <c r="R7934" s="75"/>
    </row>
    <row r="7935" spans="7:18" x14ac:dyDescent="0.25">
      <c r="G7935" s="13"/>
      <c r="H7935" s="13"/>
      <c r="I7935" s="13">
        <v>790.70000000010305</v>
      </c>
      <c r="J7935" s="74">
        <f t="shared" si="377"/>
        <v>32.945833333337625</v>
      </c>
      <c r="K7935" s="26" t="e">
        <f t="shared" si="379"/>
        <v>#REF!</v>
      </c>
      <c r="L7935" s="75" t="e">
        <f t="shared" si="378"/>
        <v>#REF!</v>
      </c>
      <c r="O7935" s="13"/>
      <c r="P7935" s="74"/>
      <c r="Q7935" s="26"/>
      <c r="R7935" s="75"/>
    </row>
    <row r="7936" spans="7:18" x14ac:dyDescent="0.25">
      <c r="G7936" s="13"/>
      <c r="H7936" s="13"/>
      <c r="I7936" s="13">
        <v>790.80000000010295</v>
      </c>
      <c r="J7936" s="74">
        <f t="shared" si="377"/>
        <v>32.950000000004287</v>
      </c>
      <c r="K7936" s="26" t="e">
        <f t="shared" si="379"/>
        <v>#REF!</v>
      </c>
      <c r="L7936" s="75" t="e">
        <f t="shared" si="378"/>
        <v>#REF!</v>
      </c>
      <c r="O7936" s="13"/>
      <c r="P7936" s="74"/>
      <c r="Q7936" s="26"/>
      <c r="R7936" s="75"/>
    </row>
    <row r="7937" spans="7:18" x14ac:dyDescent="0.25">
      <c r="G7937" s="13"/>
      <c r="H7937" s="13"/>
      <c r="I7937" s="13">
        <v>790.90000000010298</v>
      </c>
      <c r="J7937" s="74">
        <f t="shared" si="377"/>
        <v>32.954166666670957</v>
      </c>
      <c r="K7937" s="26" t="e">
        <f t="shared" si="379"/>
        <v>#REF!</v>
      </c>
      <c r="L7937" s="75" t="e">
        <f t="shared" si="378"/>
        <v>#REF!</v>
      </c>
      <c r="O7937" s="13"/>
      <c r="P7937" s="74"/>
      <c r="Q7937" s="26"/>
      <c r="R7937" s="75"/>
    </row>
    <row r="7938" spans="7:18" x14ac:dyDescent="0.25">
      <c r="G7938" s="13"/>
      <c r="H7938" s="13"/>
      <c r="I7938" s="13">
        <v>791.000000000103</v>
      </c>
      <c r="J7938" s="74">
        <f t="shared" si="377"/>
        <v>32.958333333337627</v>
      </c>
      <c r="K7938" s="26" t="e">
        <f t="shared" si="379"/>
        <v>#REF!</v>
      </c>
      <c r="L7938" s="75" t="e">
        <f t="shared" si="378"/>
        <v>#REF!</v>
      </c>
      <c r="O7938" s="13"/>
      <c r="P7938" s="74"/>
      <c r="Q7938" s="26"/>
      <c r="R7938" s="75"/>
    </row>
    <row r="7939" spans="7:18" x14ac:dyDescent="0.25">
      <c r="G7939" s="13"/>
      <c r="H7939" s="13"/>
      <c r="I7939" s="13">
        <v>791.10000000010405</v>
      </c>
      <c r="J7939" s="74">
        <f t="shared" ref="J7939:J8002" si="380">I7939/24</f>
        <v>32.962500000004333</v>
      </c>
      <c r="K7939" s="26" t="e">
        <f t="shared" si="379"/>
        <v>#REF!</v>
      </c>
      <c r="L7939" s="75" t="e">
        <f t="shared" ref="L7939:L8002" si="381">K7939-K7938</f>
        <v>#REF!</v>
      </c>
      <c r="O7939" s="13"/>
      <c r="P7939" s="74"/>
      <c r="Q7939" s="26"/>
      <c r="R7939" s="75"/>
    </row>
    <row r="7940" spans="7:18" x14ac:dyDescent="0.25">
      <c r="G7940" s="13"/>
      <c r="H7940" s="13"/>
      <c r="I7940" s="13">
        <v>791.20000000010396</v>
      </c>
      <c r="J7940" s="74">
        <f t="shared" si="380"/>
        <v>32.966666666670996</v>
      </c>
      <c r="K7940" s="26" t="e">
        <f t="shared" si="379"/>
        <v>#REF!</v>
      </c>
      <c r="L7940" s="75" t="e">
        <f t="shared" si="381"/>
        <v>#REF!</v>
      </c>
      <c r="O7940" s="13"/>
      <c r="P7940" s="74"/>
      <c r="Q7940" s="26"/>
      <c r="R7940" s="75"/>
    </row>
    <row r="7941" spans="7:18" x14ac:dyDescent="0.25">
      <c r="G7941" s="13"/>
      <c r="H7941" s="13"/>
      <c r="I7941" s="13">
        <v>791.30000000010398</v>
      </c>
      <c r="J7941" s="74">
        <f t="shared" si="380"/>
        <v>32.970833333337666</v>
      </c>
      <c r="K7941" s="26" t="e">
        <f t="shared" si="379"/>
        <v>#REF!</v>
      </c>
      <c r="L7941" s="75" t="e">
        <f t="shared" si="381"/>
        <v>#REF!</v>
      </c>
      <c r="O7941" s="13"/>
      <c r="P7941" s="74"/>
      <c r="Q7941" s="26"/>
      <c r="R7941" s="75"/>
    </row>
    <row r="7942" spans="7:18" x14ac:dyDescent="0.25">
      <c r="G7942" s="13"/>
      <c r="H7942" s="13"/>
      <c r="I7942" s="13">
        <v>791.400000000104</v>
      </c>
      <c r="J7942" s="74">
        <f t="shared" si="380"/>
        <v>32.975000000004336</v>
      </c>
      <c r="K7942" s="26" t="e">
        <f t="shared" si="379"/>
        <v>#REF!</v>
      </c>
      <c r="L7942" s="75" t="e">
        <f t="shared" si="381"/>
        <v>#REF!</v>
      </c>
      <c r="O7942" s="13"/>
      <c r="P7942" s="74"/>
      <c r="Q7942" s="26"/>
      <c r="R7942" s="75"/>
    </row>
    <row r="7943" spans="7:18" x14ac:dyDescent="0.25">
      <c r="G7943" s="13"/>
      <c r="H7943" s="13"/>
      <c r="I7943" s="13">
        <v>791.50000000010402</v>
      </c>
      <c r="J7943" s="74">
        <f t="shared" si="380"/>
        <v>32.979166666670999</v>
      </c>
      <c r="K7943" s="26" t="e">
        <f t="shared" si="379"/>
        <v>#REF!</v>
      </c>
      <c r="L7943" s="75" t="e">
        <f t="shared" si="381"/>
        <v>#REF!</v>
      </c>
      <c r="O7943" s="13"/>
      <c r="P7943" s="74"/>
      <c r="Q7943" s="26"/>
      <c r="R7943" s="75"/>
    </row>
    <row r="7944" spans="7:18" x14ac:dyDescent="0.25">
      <c r="G7944" s="13"/>
      <c r="H7944" s="13"/>
      <c r="I7944" s="13">
        <v>791.60000000010405</v>
      </c>
      <c r="J7944" s="74">
        <f t="shared" si="380"/>
        <v>32.983333333337669</v>
      </c>
      <c r="K7944" s="26" t="e">
        <f t="shared" si="379"/>
        <v>#REF!</v>
      </c>
      <c r="L7944" s="75" t="e">
        <f t="shared" si="381"/>
        <v>#REF!</v>
      </c>
      <c r="O7944" s="13"/>
      <c r="P7944" s="74"/>
      <c r="Q7944" s="26"/>
      <c r="R7944" s="75"/>
    </row>
    <row r="7945" spans="7:18" x14ac:dyDescent="0.25">
      <c r="G7945" s="13"/>
      <c r="H7945" s="13"/>
      <c r="I7945" s="13">
        <v>791.70000000010396</v>
      </c>
      <c r="J7945" s="74">
        <f t="shared" si="380"/>
        <v>32.987500000004331</v>
      </c>
      <c r="K7945" s="26" t="e">
        <f t="shared" si="379"/>
        <v>#REF!</v>
      </c>
      <c r="L7945" s="75" t="e">
        <f t="shared" si="381"/>
        <v>#REF!</v>
      </c>
      <c r="O7945" s="13"/>
      <c r="P7945" s="74"/>
      <c r="Q7945" s="26"/>
      <c r="R7945" s="75"/>
    </row>
    <row r="7946" spans="7:18" x14ac:dyDescent="0.25">
      <c r="G7946" s="13"/>
      <c r="H7946" s="13"/>
      <c r="I7946" s="13">
        <v>791.80000000010398</v>
      </c>
      <c r="J7946" s="74">
        <f t="shared" si="380"/>
        <v>32.991666666671001</v>
      </c>
      <c r="K7946" s="26" t="e">
        <f t="shared" si="379"/>
        <v>#REF!</v>
      </c>
      <c r="L7946" s="75" t="e">
        <f t="shared" si="381"/>
        <v>#REF!</v>
      </c>
      <c r="O7946" s="13"/>
      <c r="P7946" s="74"/>
      <c r="Q7946" s="26"/>
      <c r="R7946" s="75"/>
    </row>
    <row r="7947" spans="7:18" x14ac:dyDescent="0.25">
      <c r="G7947" s="13"/>
      <c r="H7947" s="13"/>
      <c r="I7947" s="13">
        <v>791.900000000104</v>
      </c>
      <c r="J7947" s="74">
        <f t="shared" si="380"/>
        <v>32.995833333337664</v>
      </c>
      <c r="K7947" s="26" t="e">
        <f t="shared" si="379"/>
        <v>#REF!</v>
      </c>
      <c r="L7947" s="75" t="e">
        <f t="shared" si="381"/>
        <v>#REF!</v>
      </c>
      <c r="O7947" s="13"/>
      <c r="P7947" s="74"/>
      <c r="Q7947" s="26"/>
      <c r="R7947" s="75"/>
    </row>
    <row r="7948" spans="7:18" x14ac:dyDescent="0.25">
      <c r="G7948" s="13"/>
      <c r="H7948" s="13"/>
      <c r="I7948" s="13">
        <v>792.00000000010402</v>
      </c>
      <c r="J7948" s="74">
        <f t="shared" si="380"/>
        <v>33.000000000004334</v>
      </c>
      <c r="K7948" s="26" t="e">
        <f t="shared" si="379"/>
        <v>#REF!</v>
      </c>
      <c r="L7948" s="75" t="e">
        <f t="shared" si="381"/>
        <v>#REF!</v>
      </c>
      <c r="O7948" s="13"/>
      <c r="P7948" s="74"/>
      <c r="Q7948" s="26"/>
      <c r="R7948" s="75"/>
    </row>
    <row r="7949" spans="7:18" x14ac:dyDescent="0.25">
      <c r="G7949" s="13"/>
      <c r="H7949" s="13"/>
      <c r="I7949" s="13">
        <v>792.10000000010405</v>
      </c>
      <c r="J7949" s="74">
        <f t="shared" si="380"/>
        <v>33.004166666671004</v>
      </c>
      <c r="K7949" s="26" t="e">
        <f t="shared" si="379"/>
        <v>#REF!</v>
      </c>
      <c r="L7949" s="75" t="e">
        <f t="shared" si="381"/>
        <v>#REF!</v>
      </c>
      <c r="O7949" s="13"/>
      <c r="P7949" s="74"/>
      <c r="Q7949" s="26"/>
      <c r="R7949" s="75"/>
    </row>
    <row r="7950" spans="7:18" x14ac:dyDescent="0.25">
      <c r="G7950" s="13"/>
      <c r="H7950" s="13"/>
      <c r="I7950" s="13">
        <v>792.20000000010396</v>
      </c>
      <c r="J7950" s="74">
        <f t="shared" si="380"/>
        <v>33.008333333337667</v>
      </c>
      <c r="K7950" s="26" t="e">
        <f t="shared" si="379"/>
        <v>#REF!</v>
      </c>
      <c r="L7950" s="75" t="e">
        <f t="shared" si="381"/>
        <v>#REF!</v>
      </c>
      <c r="O7950" s="13"/>
      <c r="P7950" s="74"/>
      <c r="Q7950" s="26"/>
      <c r="R7950" s="75"/>
    </row>
    <row r="7951" spans="7:18" x14ac:dyDescent="0.25">
      <c r="G7951" s="13"/>
      <c r="H7951" s="13"/>
      <c r="I7951" s="13">
        <v>792.30000000010398</v>
      </c>
      <c r="J7951" s="74">
        <f t="shared" si="380"/>
        <v>33.01250000000433</v>
      </c>
      <c r="K7951" s="26" t="e">
        <f t="shared" si="379"/>
        <v>#REF!</v>
      </c>
      <c r="L7951" s="75" t="e">
        <f t="shared" si="381"/>
        <v>#REF!</v>
      </c>
      <c r="O7951" s="13"/>
      <c r="P7951" s="74"/>
      <c r="Q7951" s="26"/>
      <c r="R7951" s="75"/>
    </row>
    <row r="7952" spans="7:18" x14ac:dyDescent="0.25">
      <c r="G7952" s="13"/>
      <c r="H7952" s="13"/>
      <c r="I7952" s="13">
        <v>792.400000000104</v>
      </c>
      <c r="J7952" s="74">
        <f t="shared" si="380"/>
        <v>33.016666666671</v>
      </c>
      <c r="K7952" s="26" t="e">
        <f t="shared" si="379"/>
        <v>#REF!</v>
      </c>
      <c r="L7952" s="75" t="e">
        <f t="shared" si="381"/>
        <v>#REF!</v>
      </c>
      <c r="O7952" s="13"/>
      <c r="P7952" s="74"/>
      <c r="Q7952" s="26"/>
      <c r="R7952" s="75"/>
    </row>
    <row r="7953" spans="7:18" x14ac:dyDescent="0.25">
      <c r="G7953" s="13"/>
      <c r="H7953" s="13"/>
      <c r="I7953" s="13">
        <v>792.50000000010402</v>
      </c>
      <c r="J7953" s="74">
        <f t="shared" si="380"/>
        <v>33.02083333333767</v>
      </c>
      <c r="K7953" s="26" t="e">
        <f t="shared" si="379"/>
        <v>#REF!</v>
      </c>
      <c r="L7953" s="75" t="e">
        <f t="shared" si="381"/>
        <v>#REF!</v>
      </c>
      <c r="O7953" s="13"/>
      <c r="P7953" s="74"/>
      <c r="Q7953" s="26"/>
      <c r="R7953" s="75"/>
    </row>
    <row r="7954" spans="7:18" x14ac:dyDescent="0.25">
      <c r="G7954" s="13"/>
      <c r="H7954" s="13"/>
      <c r="I7954" s="13">
        <v>792.60000000010405</v>
      </c>
      <c r="J7954" s="74">
        <f t="shared" si="380"/>
        <v>33.025000000004333</v>
      </c>
      <c r="K7954" s="26" t="e">
        <f t="shared" si="379"/>
        <v>#REF!</v>
      </c>
      <c r="L7954" s="75" t="e">
        <f t="shared" si="381"/>
        <v>#REF!</v>
      </c>
      <c r="O7954" s="13"/>
      <c r="P7954" s="74"/>
      <c r="Q7954" s="26"/>
      <c r="R7954" s="75"/>
    </row>
    <row r="7955" spans="7:18" x14ac:dyDescent="0.25">
      <c r="G7955" s="13"/>
      <c r="H7955" s="13"/>
      <c r="I7955" s="13">
        <v>792.70000000010396</v>
      </c>
      <c r="J7955" s="74">
        <f t="shared" si="380"/>
        <v>33.029166666670996</v>
      </c>
      <c r="K7955" s="26" t="e">
        <f t="shared" si="379"/>
        <v>#REF!</v>
      </c>
      <c r="L7955" s="75" t="e">
        <f t="shared" si="381"/>
        <v>#REF!</v>
      </c>
      <c r="O7955" s="13"/>
      <c r="P7955" s="74"/>
      <c r="Q7955" s="26"/>
      <c r="R7955" s="75"/>
    </row>
    <row r="7956" spans="7:18" x14ac:dyDescent="0.25">
      <c r="G7956" s="13"/>
      <c r="H7956" s="13"/>
      <c r="I7956" s="13">
        <v>792.80000000010398</v>
      </c>
      <c r="J7956" s="74">
        <f t="shared" si="380"/>
        <v>33.033333333337666</v>
      </c>
      <c r="K7956" s="26" t="e">
        <f t="shared" si="379"/>
        <v>#REF!</v>
      </c>
      <c r="L7956" s="75" t="e">
        <f t="shared" si="381"/>
        <v>#REF!</v>
      </c>
      <c r="O7956" s="13"/>
      <c r="P7956" s="74"/>
      <c r="Q7956" s="26"/>
      <c r="R7956" s="75"/>
    </row>
    <row r="7957" spans="7:18" x14ac:dyDescent="0.25">
      <c r="G7957" s="13"/>
      <c r="H7957" s="13"/>
      <c r="I7957" s="13">
        <v>792.900000000104</v>
      </c>
      <c r="J7957" s="74">
        <f t="shared" si="380"/>
        <v>33.037500000004336</v>
      </c>
      <c r="K7957" s="26" t="e">
        <f t="shared" si="379"/>
        <v>#REF!</v>
      </c>
      <c r="L7957" s="75" t="e">
        <f t="shared" si="381"/>
        <v>#REF!</v>
      </c>
      <c r="O7957" s="13"/>
      <c r="P7957" s="74"/>
      <c r="Q7957" s="26"/>
      <c r="R7957" s="75"/>
    </row>
    <row r="7958" spans="7:18" x14ac:dyDescent="0.25">
      <c r="G7958" s="13"/>
      <c r="H7958" s="13"/>
      <c r="I7958" s="13">
        <v>793.00000000010402</v>
      </c>
      <c r="J7958" s="74">
        <f t="shared" si="380"/>
        <v>33.041666666670999</v>
      </c>
      <c r="K7958" s="26" t="e">
        <f t="shared" si="379"/>
        <v>#REF!</v>
      </c>
      <c r="L7958" s="75" t="e">
        <f t="shared" si="381"/>
        <v>#REF!</v>
      </c>
      <c r="O7958" s="13"/>
      <c r="P7958" s="74"/>
      <c r="Q7958" s="26"/>
      <c r="R7958" s="75"/>
    </row>
    <row r="7959" spans="7:18" x14ac:dyDescent="0.25">
      <c r="G7959" s="13"/>
      <c r="H7959" s="13"/>
      <c r="I7959" s="13">
        <v>793.10000000010405</v>
      </c>
      <c r="J7959" s="74">
        <f t="shared" si="380"/>
        <v>33.045833333337669</v>
      </c>
      <c r="K7959" s="26" t="e">
        <f t="shared" si="379"/>
        <v>#REF!</v>
      </c>
      <c r="L7959" s="75" t="e">
        <f t="shared" si="381"/>
        <v>#REF!</v>
      </c>
      <c r="O7959" s="13"/>
      <c r="P7959" s="74"/>
      <c r="Q7959" s="26"/>
      <c r="R7959" s="75"/>
    </row>
    <row r="7960" spans="7:18" x14ac:dyDescent="0.25">
      <c r="G7960" s="13"/>
      <c r="H7960" s="13"/>
      <c r="I7960" s="13">
        <v>793.20000000010396</v>
      </c>
      <c r="J7960" s="74">
        <f t="shared" si="380"/>
        <v>33.050000000004331</v>
      </c>
      <c r="K7960" s="26" t="e">
        <f t="shared" si="379"/>
        <v>#REF!</v>
      </c>
      <c r="L7960" s="75" t="e">
        <f t="shared" si="381"/>
        <v>#REF!</v>
      </c>
      <c r="O7960" s="13"/>
      <c r="P7960" s="74"/>
      <c r="Q7960" s="26"/>
      <c r="R7960" s="75"/>
    </row>
    <row r="7961" spans="7:18" x14ac:dyDescent="0.25">
      <c r="G7961" s="13"/>
      <c r="H7961" s="13"/>
      <c r="I7961" s="13">
        <v>793.30000000010398</v>
      </c>
      <c r="J7961" s="74">
        <f t="shared" si="380"/>
        <v>33.054166666671001</v>
      </c>
      <c r="K7961" s="26" t="e">
        <f t="shared" si="379"/>
        <v>#REF!</v>
      </c>
      <c r="L7961" s="75" t="e">
        <f t="shared" si="381"/>
        <v>#REF!</v>
      </c>
      <c r="O7961" s="13"/>
      <c r="P7961" s="74"/>
      <c r="Q7961" s="26"/>
      <c r="R7961" s="75"/>
    </row>
    <row r="7962" spans="7:18" x14ac:dyDescent="0.25">
      <c r="G7962" s="13"/>
      <c r="H7962" s="13"/>
      <c r="I7962" s="13">
        <v>793.400000000104</v>
      </c>
      <c r="J7962" s="74">
        <f t="shared" si="380"/>
        <v>33.058333333337664</v>
      </c>
      <c r="K7962" s="26" t="e">
        <f t="shared" si="379"/>
        <v>#REF!</v>
      </c>
      <c r="L7962" s="75" t="e">
        <f t="shared" si="381"/>
        <v>#REF!</v>
      </c>
      <c r="O7962" s="13"/>
      <c r="P7962" s="74"/>
      <c r="Q7962" s="26"/>
      <c r="R7962" s="75"/>
    </row>
    <row r="7963" spans="7:18" x14ac:dyDescent="0.25">
      <c r="G7963" s="13"/>
      <c r="H7963" s="13"/>
      <c r="I7963" s="13">
        <v>793.50000000010402</v>
      </c>
      <c r="J7963" s="74">
        <f t="shared" si="380"/>
        <v>33.062500000004334</v>
      </c>
      <c r="K7963" s="26" t="e">
        <f t="shared" si="379"/>
        <v>#REF!</v>
      </c>
      <c r="L7963" s="75" t="e">
        <f t="shared" si="381"/>
        <v>#REF!</v>
      </c>
      <c r="O7963" s="13"/>
      <c r="P7963" s="74"/>
      <c r="Q7963" s="26"/>
      <c r="R7963" s="75"/>
    </row>
    <row r="7964" spans="7:18" x14ac:dyDescent="0.25">
      <c r="G7964" s="13"/>
      <c r="H7964" s="13"/>
      <c r="I7964" s="13">
        <v>793.60000000010405</v>
      </c>
      <c r="J7964" s="74">
        <f t="shared" si="380"/>
        <v>33.066666666671004</v>
      </c>
      <c r="K7964" s="26" t="e">
        <f t="shared" ref="K7964:K8027" si="382">100%-EXP(-I7964/24*$B$10)</f>
        <v>#REF!</v>
      </c>
      <c r="L7964" s="75" t="e">
        <f t="shared" si="381"/>
        <v>#REF!</v>
      </c>
      <c r="O7964" s="13"/>
      <c r="P7964" s="74"/>
      <c r="Q7964" s="26"/>
      <c r="R7964" s="75"/>
    </row>
    <row r="7965" spans="7:18" x14ac:dyDescent="0.25">
      <c r="G7965" s="13"/>
      <c r="H7965" s="13"/>
      <c r="I7965" s="13">
        <v>793.70000000010396</v>
      </c>
      <c r="J7965" s="74">
        <f t="shared" si="380"/>
        <v>33.070833333337667</v>
      </c>
      <c r="K7965" s="26" t="e">
        <f t="shared" si="382"/>
        <v>#REF!</v>
      </c>
      <c r="L7965" s="75" t="e">
        <f t="shared" si="381"/>
        <v>#REF!</v>
      </c>
      <c r="O7965" s="13"/>
      <c r="P7965" s="74"/>
      <c r="Q7965" s="26"/>
      <c r="R7965" s="75"/>
    </row>
    <row r="7966" spans="7:18" x14ac:dyDescent="0.25">
      <c r="G7966" s="13"/>
      <c r="H7966" s="13"/>
      <c r="I7966" s="13">
        <v>793.80000000010398</v>
      </c>
      <c r="J7966" s="74">
        <f t="shared" si="380"/>
        <v>33.07500000000433</v>
      </c>
      <c r="K7966" s="26" t="e">
        <f t="shared" si="382"/>
        <v>#REF!</v>
      </c>
      <c r="L7966" s="75" t="e">
        <f t="shared" si="381"/>
        <v>#REF!</v>
      </c>
      <c r="O7966" s="13"/>
      <c r="P7966" s="74"/>
      <c r="Q7966" s="26"/>
      <c r="R7966" s="75"/>
    </row>
    <row r="7967" spans="7:18" x14ac:dyDescent="0.25">
      <c r="G7967" s="13"/>
      <c r="H7967" s="13"/>
      <c r="I7967" s="13">
        <v>793.900000000104</v>
      </c>
      <c r="J7967" s="74">
        <f t="shared" si="380"/>
        <v>33.079166666671</v>
      </c>
      <c r="K7967" s="26" t="e">
        <f t="shared" si="382"/>
        <v>#REF!</v>
      </c>
      <c r="L7967" s="75" t="e">
        <f t="shared" si="381"/>
        <v>#REF!</v>
      </c>
      <c r="O7967" s="13"/>
      <c r="P7967" s="74"/>
      <c r="Q7967" s="26"/>
      <c r="R7967" s="75"/>
    </row>
    <row r="7968" spans="7:18" x14ac:dyDescent="0.25">
      <c r="G7968" s="13"/>
      <c r="H7968" s="13"/>
      <c r="I7968" s="13">
        <v>794.00000000010402</v>
      </c>
      <c r="J7968" s="74">
        <f t="shared" si="380"/>
        <v>33.08333333333767</v>
      </c>
      <c r="K7968" s="26" t="e">
        <f t="shared" si="382"/>
        <v>#REF!</v>
      </c>
      <c r="L7968" s="75" t="e">
        <f t="shared" si="381"/>
        <v>#REF!</v>
      </c>
      <c r="O7968" s="13"/>
      <c r="P7968" s="74"/>
      <c r="Q7968" s="26"/>
      <c r="R7968" s="75"/>
    </row>
    <row r="7969" spans="7:18" x14ac:dyDescent="0.25">
      <c r="G7969" s="13"/>
      <c r="H7969" s="13"/>
      <c r="I7969" s="13">
        <v>794.10000000010405</v>
      </c>
      <c r="J7969" s="74">
        <f t="shared" si="380"/>
        <v>33.087500000004333</v>
      </c>
      <c r="K7969" s="26" t="e">
        <f t="shared" si="382"/>
        <v>#REF!</v>
      </c>
      <c r="L7969" s="75" t="e">
        <f t="shared" si="381"/>
        <v>#REF!</v>
      </c>
      <c r="O7969" s="13"/>
      <c r="P7969" s="74"/>
      <c r="Q7969" s="26"/>
      <c r="R7969" s="75"/>
    </row>
    <row r="7970" spans="7:18" x14ac:dyDescent="0.25">
      <c r="G7970" s="13"/>
      <c r="H7970" s="13"/>
      <c r="I7970" s="13">
        <v>794.20000000010396</v>
      </c>
      <c r="J7970" s="74">
        <f t="shared" si="380"/>
        <v>33.091666666670996</v>
      </c>
      <c r="K7970" s="26" t="e">
        <f t="shared" si="382"/>
        <v>#REF!</v>
      </c>
      <c r="L7970" s="75" t="e">
        <f t="shared" si="381"/>
        <v>#REF!</v>
      </c>
      <c r="O7970" s="13"/>
      <c r="P7970" s="74"/>
      <c r="Q7970" s="26"/>
      <c r="R7970" s="75"/>
    </row>
    <row r="7971" spans="7:18" x14ac:dyDescent="0.25">
      <c r="G7971" s="13"/>
      <c r="H7971" s="13"/>
      <c r="I7971" s="13">
        <v>794.30000000010398</v>
      </c>
      <c r="J7971" s="74">
        <f t="shared" si="380"/>
        <v>33.095833333337666</v>
      </c>
      <c r="K7971" s="26" t="e">
        <f t="shared" si="382"/>
        <v>#REF!</v>
      </c>
      <c r="L7971" s="75" t="e">
        <f t="shared" si="381"/>
        <v>#REF!</v>
      </c>
      <c r="O7971" s="13"/>
      <c r="P7971" s="74"/>
      <c r="Q7971" s="26"/>
      <c r="R7971" s="75"/>
    </row>
    <row r="7972" spans="7:18" x14ac:dyDescent="0.25">
      <c r="G7972" s="13"/>
      <c r="H7972" s="13"/>
      <c r="I7972" s="13">
        <v>794.400000000104</v>
      </c>
      <c r="J7972" s="74">
        <f t="shared" si="380"/>
        <v>33.100000000004336</v>
      </c>
      <c r="K7972" s="26" t="e">
        <f t="shared" si="382"/>
        <v>#REF!</v>
      </c>
      <c r="L7972" s="75" t="e">
        <f t="shared" si="381"/>
        <v>#REF!</v>
      </c>
      <c r="O7972" s="13"/>
      <c r="P7972" s="74"/>
      <c r="Q7972" s="26"/>
      <c r="R7972" s="75"/>
    </row>
    <row r="7973" spans="7:18" x14ac:dyDescent="0.25">
      <c r="G7973" s="13"/>
      <c r="H7973" s="13"/>
      <c r="I7973" s="13">
        <v>794.50000000010402</v>
      </c>
      <c r="J7973" s="74">
        <f t="shared" si="380"/>
        <v>33.104166666670999</v>
      </c>
      <c r="K7973" s="26" t="e">
        <f t="shared" si="382"/>
        <v>#REF!</v>
      </c>
      <c r="L7973" s="75" t="e">
        <f t="shared" si="381"/>
        <v>#REF!</v>
      </c>
      <c r="O7973" s="13"/>
      <c r="P7973" s="74"/>
      <c r="Q7973" s="26"/>
      <c r="R7973" s="75"/>
    </row>
    <row r="7974" spans="7:18" x14ac:dyDescent="0.25">
      <c r="G7974" s="13"/>
      <c r="H7974" s="13"/>
      <c r="I7974" s="13">
        <v>794.60000000010405</v>
      </c>
      <c r="J7974" s="74">
        <f t="shared" si="380"/>
        <v>33.108333333337669</v>
      </c>
      <c r="K7974" s="26" t="e">
        <f t="shared" si="382"/>
        <v>#REF!</v>
      </c>
      <c r="L7974" s="75" t="e">
        <f t="shared" si="381"/>
        <v>#REF!</v>
      </c>
      <c r="O7974" s="13"/>
      <c r="P7974" s="74"/>
      <c r="Q7974" s="26"/>
      <c r="R7974" s="75"/>
    </row>
    <row r="7975" spans="7:18" x14ac:dyDescent="0.25">
      <c r="G7975" s="13"/>
      <c r="H7975" s="13"/>
      <c r="I7975" s="13">
        <v>794.70000000010396</v>
      </c>
      <c r="J7975" s="74">
        <f t="shared" si="380"/>
        <v>33.112500000004331</v>
      </c>
      <c r="K7975" s="26" t="e">
        <f t="shared" si="382"/>
        <v>#REF!</v>
      </c>
      <c r="L7975" s="75" t="e">
        <f t="shared" si="381"/>
        <v>#REF!</v>
      </c>
      <c r="O7975" s="13"/>
      <c r="P7975" s="74"/>
      <c r="Q7975" s="26"/>
      <c r="R7975" s="75"/>
    </row>
    <row r="7976" spans="7:18" x14ac:dyDescent="0.25">
      <c r="G7976" s="13"/>
      <c r="H7976" s="13"/>
      <c r="I7976" s="13">
        <v>794.80000000010398</v>
      </c>
      <c r="J7976" s="74">
        <f t="shared" si="380"/>
        <v>33.116666666671001</v>
      </c>
      <c r="K7976" s="26" t="e">
        <f t="shared" si="382"/>
        <v>#REF!</v>
      </c>
      <c r="L7976" s="75" t="e">
        <f t="shared" si="381"/>
        <v>#REF!</v>
      </c>
      <c r="O7976" s="13"/>
      <c r="P7976" s="74"/>
      <c r="Q7976" s="26"/>
      <c r="R7976" s="75"/>
    </row>
    <row r="7977" spans="7:18" x14ac:dyDescent="0.25">
      <c r="G7977" s="13"/>
      <c r="H7977" s="13"/>
      <c r="I7977" s="13">
        <v>794.900000000104</v>
      </c>
      <c r="J7977" s="74">
        <f t="shared" si="380"/>
        <v>33.120833333337664</v>
      </c>
      <c r="K7977" s="26" t="e">
        <f t="shared" si="382"/>
        <v>#REF!</v>
      </c>
      <c r="L7977" s="75" t="e">
        <f t="shared" si="381"/>
        <v>#REF!</v>
      </c>
      <c r="O7977" s="13"/>
      <c r="P7977" s="74"/>
      <c r="Q7977" s="26"/>
      <c r="R7977" s="75"/>
    </row>
    <row r="7978" spans="7:18" x14ac:dyDescent="0.25">
      <c r="G7978" s="13"/>
      <c r="H7978" s="13"/>
      <c r="I7978" s="13">
        <v>795.00000000010402</v>
      </c>
      <c r="J7978" s="74">
        <f t="shared" si="380"/>
        <v>33.125000000004334</v>
      </c>
      <c r="K7978" s="26" t="e">
        <f t="shared" si="382"/>
        <v>#REF!</v>
      </c>
      <c r="L7978" s="75" t="e">
        <f t="shared" si="381"/>
        <v>#REF!</v>
      </c>
      <c r="O7978" s="13"/>
      <c r="P7978" s="74"/>
      <c r="Q7978" s="26"/>
      <c r="R7978" s="75"/>
    </row>
    <row r="7979" spans="7:18" x14ac:dyDescent="0.25">
      <c r="G7979" s="13"/>
      <c r="H7979" s="13"/>
      <c r="I7979" s="13">
        <v>795.10000000010405</v>
      </c>
      <c r="J7979" s="74">
        <f t="shared" si="380"/>
        <v>33.129166666671004</v>
      </c>
      <c r="K7979" s="26" t="e">
        <f t="shared" si="382"/>
        <v>#REF!</v>
      </c>
      <c r="L7979" s="75" t="e">
        <f t="shared" si="381"/>
        <v>#REF!</v>
      </c>
      <c r="O7979" s="13"/>
      <c r="P7979" s="74"/>
      <c r="Q7979" s="26"/>
      <c r="R7979" s="75"/>
    </row>
    <row r="7980" spans="7:18" x14ac:dyDescent="0.25">
      <c r="G7980" s="13"/>
      <c r="H7980" s="13"/>
      <c r="I7980" s="13">
        <v>795.20000000010396</v>
      </c>
      <c r="J7980" s="74">
        <f t="shared" si="380"/>
        <v>33.133333333337667</v>
      </c>
      <c r="K7980" s="26" t="e">
        <f t="shared" si="382"/>
        <v>#REF!</v>
      </c>
      <c r="L7980" s="75" t="e">
        <f t="shared" si="381"/>
        <v>#REF!</v>
      </c>
      <c r="O7980" s="13"/>
      <c r="P7980" s="74"/>
      <c r="Q7980" s="26"/>
      <c r="R7980" s="75"/>
    </row>
    <row r="7981" spans="7:18" x14ac:dyDescent="0.25">
      <c r="G7981" s="13"/>
      <c r="H7981" s="13"/>
      <c r="I7981" s="13">
        <v>795.30000000010398</v>
      </c>
      <c r="J7981" s="74">
        <f t="shared" si="380"/>
        <v>33.13750000000433</v>
      </c>
      <c r="K7981" s="26" t="e">
        <f t="shared" si="382"/>
        <v>#REF!</v>
      </c>
      <c r="L7981" s="75" t="e">
        <f t="shared" si="381"/>
        <v>#REF!</v>
      </c>
      <c r="O7981" s="13"/>
      <c r="P7981" s="74"/>
      <c r="Q7981" s="26"/>
      <c r="R7981" s="75"/>
    </row>
    <row r="7982" spans="7:18" x14ac:dyDescent="0.25">
      <c r="G7982" s="13"/>
      <c r="H7982" s="13"/>
      <c r="I7982" s="13">
        <v>795.400000000104</v>
      </c>
      <c r="J7982" s="74">
        <f t="shared" si="380"/>
        <v>33.141666666671</v>
      </c>
      <c r="K7982" s="26" t="e">
        <f t="shared" si="382"/>
        <v>#REF!</v>
      </c>
      <c r="L7982" s="75" t="e">
        <f t="shared" si="381"/>
        <v>#REF!</v>
      </c>
      <c r="O7982" s="13"/>
      <c r="P7982" s="74"/>
      <c r="Q7982" s="26"/>
      <c r="R7982" s="75"/>
    </row>
    <row r="7983" spans="7:18" x14ac:dyDescent="0.25">
      <c r="G7983" s="13"/>
      <c r="H7983" s="13"/>
      <c r="I7983" s="13">
        <v>795.50000000010505</v>
      </c>
      <c r="J7983" s="74">
        <f t="shared" si="380"/>
        <v>33.145833333337713</v>
      </c>
      <c r="K7983" s="26" t="e">
        <f t="shared" si="382"/>
        <v>#REF!</v>
      </c>
      <c r="L7983" s="75" t="e">
        <f t="shared" si="381"/>
        <v>#REF!</v>
      </c>
      <c r="O7983" s="13"/>
      <c r="P7983" s="74"/>
      <c r="Q7983" s="26"/>
      <c r="R7983" s="75"/>
    </row>
    <row r="7984" spans="7:18" x14ac:dyDescent="0.25">
      <c r="G7984" s="13"/>
      <c r="H7984" s="13"/>
      <c r="I7984" s="13">
        <v>795.60000000010496</v>
      </c>
      <c r="J7984" s="74">
        <f t="shared" si="380"/>
        <v>33.150000000004376</v>
      </c>
      <c r="K7984" s="26" t="e">
        <f t="shared" si="382"/>
        <v>#REF!</v>
      </c>
      <c r="L7984" s="75" t="e">
        <f t="shared" si="381"/>
        <v>#REF!</v>
      </c>
      <c r="O7984" s="13"/>
      <c r="P7984" s="74"/>
      <c r="Q7984" s="26"/>
      <c r="R7984" s="75"/>
    </row>
    <row r="7985" spans="7:18" x14ac:dyDescent="0.25">
      <c r="G7985" s="13"/>
      <c r="H7985" s="13"/>
      <c r="I7985" s="13">
        <v>795.70000000010498</v>
      </c>
      <c r="J7985" s="74">
        <f t="shared" si="380"/>
        <v>33.154166666671038</v>
      </c>
      <c r="K7985" s="26" t="e">
        <f t="shared" si="382"/>
        <v>#REF!</v>
      </c>
      <c r="L7985" s="75" t="e">
        <f t="shared" si="381"/>
        <v>#REF!</v>
      </c>
      <c r="O7985" s="13"/>
      <c r="P7985" s="74"/>
      <c r="Q7985" s="26"/>
      <c r="R7985" s="75"/>
    </row>
    <row r="7986" spans="7:18" x14ac:dyDescent="0.25">
      <c r="G7986" s="13"/>
      <c r="H7986" s="13"/>
      <c r="I7986" s="13">
        <v>795.800000000105</v>
      </c>
      <c r="J7986" s="74">
        <f t="shared" si="380"/>
        <v>33.158333333337708</v>
      </c>
      <c r="K7986" s="26" t="e">
        <f t="shared" si="382"/>
        <v>#REF!</v>
      </c>
      <c r="L7986" s="75" t="e">
        <f t="shared" si="381"/>
        <v>#REF!</v>
      </c>
      <c r="O7986" s="13"/>
      <c r="P7986" s="74"/>
      <c r="Q7986" s="26"/>
      <c r="R7986" s="75"/>
    </row>
    <row r="7987" spans="7:18" x14ac:dyDescent="0.25">
      <c r="G7987" s="13"/>
      <c r="H7987" s="13"/>
      <c r="I7987" s="13">
        <v>795.90000000010502</v>
      </c>
      <c r="J7987" s="74">
        <f t="shared" si="380"/>
        <v>33.162500000004378</v>
      </c>
      <c r="K7987" s="26" t="e">
        <f t="shared" si="382"/>
        <v>#REF!</v>
      </c>
      <c r="L7987" s="75" t="e">
        <f t="shared" si="381"/>
        <v>#REF!</v>
      </c>
      <c r="O7987" s="13"/>
      <c r="P7987" s="74"/>
      <c r="Q7987" s="26"/>
      <c r="R7987" s="75"/>
    </row>
    <row r="7988" spans="7:18" x14ac:dyDescent="0.25">
      <c r="G7988" s="13"/>
      <c r="H7988" s="13"/>
      <c r="I7988" s="13">
        <v>796.00000000010505</v>
      </c>
      <c r="J7988" s="74">
        <f t="shared" si="380"/>
        <v>33.166666666671041</v>
      </c>
      <c r="K7988" s="26" t="e">
        <f t="shared" si="382"/>
        <v>#REF!</v>
      </c>
      <c r="L7988" s="75" t="e">
        <f t="shared" si="381"/>
        <v>#REF!</v>
      </c>
      <c r="O7988" s="13"/>
      <c r="P7988" s="74"/>
      <c r="Q7988" s="26"/>
      <c r="R7988" s="75"/>
    </row>
    <row r="7989" spans="7:18" x14ac:dyDescent="0.25">
      <c r="G7989" s="13"/>
      <c r="H7989" s="13"/>
      <c r="I7989" s="13">
        <v>796.10000000010496</v>
      </c>
      <c r="J7989" s="74">
        <f t="shared" si="380"/>
        <v>33.170833333337704</v>
      </c>
      <c r="K7989" s="26" t="e">
        <f t="shared" si="382"/>
        <v>#REF!</v>
      </c>
      <c r="L7989" s="75" t="e">
        <f t="shared" si="381"/>
        <v>#REF!</v>
      </c>
      <c r="O7989" s="13"/>
      <c r="P7989" s="74"/>
      <c r="Q7989" s="26"/>
      <c r="R7989" s="75"/>
    </row>
    <row r="7990" spans="7:18" x14ac:dyDescent="0.25">
      <c r="G7990" s="13"/>
      <c r="H7990" s="13"/>
      <c r="I7990" s="13">
        <v>796.20000000010498</v>
      </c>
      <c r="J7990" s="74">
        <f t="shared" si="380"/>
        <v>33.175000000004374</v>
      </c>
      <c r="K7990" s="26" t="e">
        <f t="shared" si="382"/>
        <v>#REF!</v>
      </c>
      <c r="L7990" s="75" t="e">
        <f t="shared" si="381"/>
        <v>#REF!</v>
      </c>
      <c r="O7990" s="13"/>
      <c r="P7990" s="74"/>
      <c r="Q7990" s="26"/>
      <c r="R7990" s="75"/>
    </row>
    <row r="7991" spans="7:18" x14ac:dyDescent="0.25">
      <c r="G7991" s="13"/>
      <c r="H7991" s="13"/>
      <c r="I7991" s="13">
        <v>796.300000000105</v>
      </c>
      <c r="J7991" s="74">
        <f t="shared" si="380"/>
        <v>33.179166666671044</v>
      </c>
      <c r="K7991" s="26" t="e">
        <f t="shared" si="382"/>
        <v>#REF!</v>
      </c>
      <c r="L7991" s="75" t="e">
        <f t="shared" si="381"/>
        <v>#REF!</v>
      </c>
      <c r="O7991" s="13"/>
      <c r="P7991" s="74"/>
      <c r="Q7991" s="26"/>
      <c r="R7991" s="75"/>
    </row>
    <row r="7992" spans="7:18" x14ac:dyDescent="0.25">
      <c r="G7992" s="13"/>
      <c r="H7992" s="13"/>
      <c r="I7992" s="13">
        <v>796.40000000010502</v>
      </c>
      <c r="J7992" s="74">
        <f t="shared" si="380"/>
        <v>33.183333333337707</v>
      </c>
      <c r="K7992" s="26" t="e">
        <f t="shared" si="382"/>
        <v>#REF!</v>
      </c>
      <c r="L7992" s="75" t="e">
        <f t="shared" si="381"/>
        <v>#REF!</v>
      </c>
      <c r="O7992" s="13"/>
      <c r="P7992" s="74"/>
      <c r="Q7992" s="26"/>
      <c r="R7992" s="75"/>
    </row>
    <row r="7993" spans="7:18" x14ac:dyDescent="0.25">
      <c r="G7993" s="13"/>
      <c r="H7993" s="13"/>
      <c r="I7993" s="13">
        <v>796.50000000010505</v>
      </c>
      <c r="J7993" s="74">
        <f t="shared" si="380"/>
        <v>33.187500000004377</v>
      </c>
      <c r="K7993" s="26" t="e">
        <f t="shared" si="382"/>
        <v>#REF!</v>
      </c>
      <c r="L7993" s="75" t="e">
        <f t="shared" si="381"/>
        <v>#REF!</v>
      </c>
      <c r="O7993" s="13"/>
      <c r="P7993" s="74"/>
      <c r="Q7993" s="26"/>
      <c r="R7993" s="75"/>
    </row>
    <row r="7994" spans="7:18" x14ac:dyDescent="0.25">
      <c r="G7994" s="13"/>
      <c r="H7994" s="13"/>
      <c r="I7994" s="13">
        <v>796.60000000010496</v>
      </c>
      <c r="J7994" s="74">
        <f t="shared" si="380"/>
        <v>33.19166666667104</v>
      </c>
      <c r="K7994" s="26" t="e">
        <f t="shared" si="382"/>
        <v>#REF!</v>
      </c>
      <c r="L7994" s="75" t="e">
        <f t="shared" si="381"/>
        <v>#REF!</v>
      </c>
      <c r="O7994" s="13"/>
      <c r="P7994" s="74"/>
      <c r="Q7994" s="26"/>
      <c r="R7994" s="75"/>
    </row>
    <row r="7995" spans="7:18" x14ac:dyDescent="0.25">
      <c r="G7995" s="13"/>
      <c r="H7995" s="13"/>
      <c r="I7995" s="13">
        <v>796.70000000010498</v>
      </c>
      <c r="J7995" s="74">
        <f t="shared" si="380"/>
        <v>33.19583333333771</v>
      </c>
      <c r="K7995" s="26" t="e">
        <f t="shared" si="382"/>
        <v>#REF!</v>
      </c>
      <c r="L7995" s="75" t="e">
        <f t="shared" si="381"/>
        <v>#REF!</v>
      </c>
      <c r="O7995" s="13"/>
      <c r="P7995" s="74"/>
      <c r="Q7995" s="26"/>
      <c r="R7995" s="75"/>
    </row>
    <row r="7996" spans="7:18" x14ac:dyDescent="0.25">
      <c r="G7996" s="13"/>
      <c r="H7996" s="13"/>
      <c r="I7996" s="13">
        <v>796.800000000105</v>
      </c>
      <c r="J7996" s="74">
        <f t="shared" si="380"/>
        <v>33.200000000004373</v>
      </c>
      <c r="K7996" s="26" t="e">
        <f t="shared" si="382"/>
        <v>#REF!</v>
      </c>
      <c r="L7996" s="75" t="e">
        <f t="shared" si="381"/>
        <v>#REF!</v>
      </c>
      <c r="O7996" s="13"/>
      <c r="P7996" s="74"/>
      <c r="Q7996" s="26"/>
      <c r="R7996" s="75"/>
    </row>
    <row r="7997" spans="7:18" x14ac:dyDescent="0.25">
      <c r="G7997" s="13"/>
      <c r="H7997" s="13"/>
      <c r="I7997" s="13">
        <v>796.90000000010502</v>
      </c>
      <c r="J7997" s="74">
        <f t="shared" si="380"/>
        <v>33.204166666671043</v>
      </c>
      <c r="K7997" s="26" t="e">
        <f t="shared" si="382"/>
        <v>#REF!</v>
      </c>
      <c r="L7997" s="75" t="e">
        <f t="shared" si="381"/>
        <v>#REF!</v>
      </c>
      <c r="O7997" s="13"/>
      <c r="P7997" s="74"/>
      <c r="Q7997" s="26"/>
      <c r="R7997" s="75"/>
    </row>
    <row r="7998" spans="7:18" x14ac:dyDescent="0.25">
      <c r="G7998" s="13"/>
      <c r="H7998" s="13"/>
      <c r="I7998" s="13">
        <v>797.00000000010505</v>
      </c>
      <c r="J7998" s="74">
        <f t="shared" si="380"/>
        <v>33.208333333337713</v>
      </c>
      <c r="K7998" s="26" t="e">
        <f t="shared" si="382"/>
        <v>#REF!</v>
      </c>
      <c r="L7998" s="75" t="e">
        <f t="shared" si="381"/>
        <v>#REF!</v>
      </c>
      <c r="O7998" s="13"/>
      <c r="P7998" s="74"/>
      <c r="Q7998" s="26"/>
      <c r="R7998" s="75"/>
    </row>
    <row r="7999" spans="7:18" x14ac:dyDescent="0.25">
      <c r="G7999" s="13"/>
      <c r="H7999" s="13"/>
      <c r="I7999" s="13">
        <v>797.10000000010496</v>
      </c>
      <c r="J7999" s="74">
        <f t="shared" si="380"/>
        <v>33.212500000004376</v>
      </c>
      <c r="K7999" s="26" t="e">
        <f t="shared" si="382"/>
        <v>#REF!</v>
      </c>
      <c r="L7999" s="75" t="e">
        <f t="shared" si="381"/>
        <v>#REF!</v>
      </c>
      <c r="O7999" s="13"/>
      <c r="P7999" s="74"/>
      <c r="Q7999" s="26"/>
      <c r="R7999" s="75"/>
    </row>
    <row r="8000" spans="7:18" x14ac:dyDescent="0.25">
      <c r="G8000" s="13"/>
      <c r="H8000" s="13"/>
      <c r="I8000" s="13">
        <v>797.20000000010498</v>
      </c>
      <c r="J8000" s="74">
        <f t="shared" si="380"/>
        <v>33.216666666671038</v>
      </c>
      <c r="K8000" s="26" t="e">
        <f t="shared" si="382"/>
        <v>#REF!</v>
      </c>
      <c r="L8000" s="75" t="e">
        <f t="shared" si="381"/>
        <v>#REF!</v>
      </c>
      <c r="O8000" s="13"/>
      <c r="P8000" s="74"/>
      <c r="Q8000" s="26"/>
      <c r="R8000" s="75"/>
    </row>
    <row r="8001" spans="7:18" x14ac:dyDescent="0.25">
      <c r="G8001" s="13"/>
      <c r="H8001" s="13"/>
      <c r="I8001" s="13">
        <v>797.300000000105</v>
      </c>
      <c r="J8001" s="74">
        <f t="shared" si="380"/>
        <v>33.220833333337708</v>
      </c>
      <c r="K8001" s="26" t="e">
        <f t="shared" si="382"/>
        <v>#REF!</v>
      </c>
      <c r="L8001" s="75" t="e">
        <f t="shared" si="381"/>
        <v>#REF!</v>
      </c>
      <c r="O8001" s="13"/>
      <c r="P8001" s="74"/>
      <c r="Q8001" s="26"/>
      <c r="R8001" s="75"/>
    </row>
    <row r="8002" spans="7:18" x14ac:dyDescent="0.25">
      <c r="G8002" s="13"/>
      <c r="H8002" s="13"/>
      <c r="I8002" s="13">
        <v>797.40000000010502</v>
      </c>
      <c r="J8002" s="74">
        <f t="shared" si="380"/>
        <v>33.225000000004378</v>
      </c>
      <c r="K8002" s="26" t="e">
        <f t="shared" si="382"/>
        <v>#REF!</v>
      </c>
      <c r="L8002" s="75" t="e">
        <f t="shared" si="381"/>
        <v>#REF!</v>
      </c>
      <c r="O8002" s="13"/>
      <c r="P8002" s="74"/>
      <c r="Q8002" s="26"/>
      <c r="R8002" s="75"/>
    </row>
    <row r="8003" spans="7:18" x14ac:dyDescent="0.25">
      <c r="G8003" s="13"/>
      <c r="H8003" s="13"/>
      <c r="I8003" s="13">
        <v>797.50000000010505</v>
      </c>
      <c r="J8003" s="74">
        <f t="shared" ref="J8003:J8066" si="383">I8003/24</f>
        <v>33.229166666671041</v>
      </c>
      <c r="K8003" s="26" t="e">
        <f t="shared" si="382"/>
        <v>#REF!</v>
      </c>
      <c r="L8003" s="75" t="e">
        <f t="shared" ref="L8003:L8066" si="384">K8003-K8002</f>
        <v>#REF!</v>
      </c>
      <c r="O8003" s="13"/>
      <c r="P8003" s="74"/>
      <c r="Q8003" s="26"/>
      <c r="R8003" s="75"/>
    </row>
    <row r="8004" spans="7:18" x14ac:dyDescent="0.25">
      <c r="G8004" s="13"/>
      <c r="H8004" s="13"/>
      <c r="I8004" s="13">
        <v>797.60000000010496</v>
      </c>
      <c r="J8004" s="74">
        <f t="shared" si="383"/>
        <v>33.233333333337704</v>
      </c>
      <c r="K8004" s="26" t="e">
        <f t="shared" si="382"/>
        <v>#REF!</v>
      </c>
      <c r="L8004" s="75" t="e">
        <f t="shared" si="384"/>
        <v>#REF!</v>
      </c>
      <c r="O8004" s="13"/>
      <c r="P8004" s="74"/>
      <c r="Q8004" s="26"/>
      <c r="R8004" s="75"/>
    </row>
    <row r="8005" spans="7:18" x14ac:dyDescent="0.25">
      <c r="G8005" s="13"/>
      <c r="H8005" s="13"/>
      <c r="I8005" s="13">
        <v>797.70000000010498</v>
      </c>
      <c r="J8005" s="74">
        <f t="shared" si="383"/>
        <v>33.237500000004374</v>
      </c>
      <c r="K8005" s="26" t="e">
        <f t="shared" si="382"/>
        <v>#REF!</v>
      </c>
      <c r="L8005" s="75" t="e">
        <f t="shared" si="384"/>
        <v>#REF!</v>
      </c>
      <c r="O8005" s="13"/>
      <c r="P8005" s="74"/>
      <c r="Q8005" s="26"/>
      <c r="R8005" s="75"/>
    </row>
    <row r="8006" spans="7:18" x14ac:dyDescent="0.25">
      <c r="G8006" s="13"/>
      <c r="H8006" s="13"/>
      <c r="I8006" s="13">
        <v>797.800000000105</v>
      </c>
      <c r="J8006" s="74">
        <f t="shared" si="383"/>
        <v>33.241666666671044</v>
      </c>
      <c r="K8006" s="26" t="e">
        <f t="shared" si="382"/>
        <v>#REF!</v>
      </c>
      <c r="L8006" s="75" t="e">
        <f t="shared" si="384"/>
        <v>#REF!</v>
      </c>
      <c r="O8006" s="13"/>
      <c r="P8006" s="74"/>
      <c r="Q8006" s="26"/>
      <c r="R8006" s="75"/>
    </row>
    <row r="8007" spans="7:18" x14ac:dyDescent="0.25">
      <c r="G8007" s="13"/>
      <c r="H8007" s="13"/>
      <c r="I8007" s="13">
        <v>797.90000000010502</v>
      </c>
      <c r="J8007" s="74">
        <f t="shared" si="383"/>
        <v>33.245833333337707</v>
      </c>
      <c r="K8007" s="26" t="e">
        <f t="shared" si="382"/>
        <v>#REF!</v>
      </c>
      <c r="L8007" s="75" t="e">
        <f t="shared" si="384"/>
        <v>#REF!</v>
      </c>
      <c r="O8007" s="13"/>
      <c r="P8007" s="74"/>
      <c r="Q8007" s="26"/>
      <c r="R8007" s="75"/>
    </row>
    <row r="8008" spans="7:18" x14ac:dyDescent="0.25">
      <c r="G8008" s="13"/>
      <c r="H8008" s="13"/>
      <c r="I8008" s="13">
        <v>798.00000000010505</v>
      </c>
      <c r="J8008" s="74">
        <f t="shared" si="383"/>
        <v>33.250000000004377</v>
      </c>
      <c r="K8008" s="26" t="e">
        <f t="shared" si="382"/>
        <v>#REF!</v>
      </c>
      <c r="L8008" s="75" t="e">
        <f t="shared" si="384"/>
        <v>#REF!</v>
      </c>
      <c r="O8008" s="13"/>
      <c r="P8008" s="74"/>
      <c r="Q8008" s="26"/>
      <c r="R8008" s="75"/>
    </row>
    <row r="8009" spans="7:18" x14ac:dyDescent="0.25">
      <c r="G8009" s="13"/>
      <c r="H8009" s="13"/>
      <c r="I8009" s="13">
        <v>798.10000000010496</v>
      </c>
      <c r="J8009" s="74">
        <f t="shared" si="383"/>
        <v>33.25416666667104</v>
      </c>
      <c r="K8009" s="26" t="e">
        <f t="shared" si="382"/>
        <v>#REF!</v>
      </c>
      <c r="L8009" s="75" t="e">
        <f t="shared" si="384"/>
        <v>#REF!</v>
      </c>
      <c r="O8009" s="13"/>
      <c r="P8009" s="74"/>
      <c r="Q8009" s="26"/>
      <c r="R8009" s="75"/>
    </row>
    <row r="8010" spans="7:18" x14ac:dyDescent="0.25">
      <c r="G8010" s="13"/>
      <c r="H8010" s="13"/>
      <c r="I8010" s="13">
        <v>798.20000000010498</v>
      </c>
      <c r="J8010" s="74">
        <f t="shared" si="383"/>
        <v>33.25833333333771</v>
      </c>
      <c r="K8010" s="26" t="e">
        <f t="shared" si="382"/>
        <v>#REF!</v>
      </c>
      <c r="L8010" s="75" t="e">
        <f t="shared" si="384"/>
        <v>#REF!</v>
      </c>
      <c r="O8010" s="13"/>
      <c r="P8010" s="74"/>
      <c r="Q8010" s="26"/>
      <c r="R8010" s="75"/>
    </row>
    <row r="8011" spans="7:18" x14ac:dyDescent="0.25">
      <c r="G8011" s="13"/>
      <c r="H8011" s="13"/>
      <c r="I8011" s="13">
        <v>798.300000000105</v>
      </c>
      <c r="J8011" s="74">
        <f t="shared" si="383"/>
        <v>33.262500000004373</v>
      </c>
      <c r="K8011" s="26" t="e">
        <f t="shared" si="382"/>
        <v>#REF!</v>
      </c>
      <c r="L8011" s="75" t="e">
        <f t="shared" si="384"/>
        <v>#REF!</v>
      </c>
      <c r="O8011" s="13"/>
      <c r="P8011" s="74"/>
      <c r="Q8011" s="26"/>
      <c r="R8011" s="75"/>
    </row>
    <row r="8012" spans="7:18" x14ac:dyDescent="0.25">
      <c r="G8012" s="13"/>
      <c r="H8012" s="13"/>
      <c r="I8012" s="13">
        <v>798.40000000010502</v>
      </c>
      <c r="J8012" s="74">
        <f t="shared" si="383"/>
        <v>33.266666666671043</v>
      </c>
      <c r="K8012" s="26" t="e">
        <f t="shared" si="382"/>
        <v>#REF!</v>
      </c>
      <c r="L8012" s="75" t="e">
        <f t="shared" si="384"/>
        <v>#REF!</v>
      </c>
      <c r="O8012" s="13"/>
      <c r="P8012" s="74"/>
      <c r="Q8012" s="26"/>
      <c r="R8012" s="75"/>
    </row>
    <row r="8013" spans="7:18" x14ac:dyDescent="0.25">
      <c r="G8013" s="13"/>
      <c r="H8013" s="13"/>
      <c r="I8013" s="13">
        <v>798.50000000010505</v>
      </c>
      <c r="J8013" s="74">
        <f t="shared" si="383"/>
        <v>33.270833333337713</v>
      </c>
      <c r="K8013" s="26" t="e">
        <f t="shared" si="382"/>
        <v>#REF!</v>
      </c>
      <c r="L8013" s="75" t="e">
        <f t="shared" si="384"/>
        <v>#REF!</v>
      </c>
      <c r="O8013" s="13"/>
      <c r="P8013" s="74"/>
      <c r="Q8013" s="26"/>
      <c r="R8013" s="75"/>
    </row>
    <row r="8014" spans="7:18" x14ac:dyDescent="0.25">
      <c r="G8014" s="13"/>
      <c r="H8014" s="13"/>
      <c r="I8014" s="13">
        <v>798.60000000010496</v>
      </c>
      <c r="J8014" s="74">
        <f t="shared" si="383"/>
        <v>33.275000000004376</v>
      </c>
      <c r="K8014" s="26" t="e">
        <f t="shared" si="382"/>
        <v>#REF!</v>
      </c>
      <c r="L8014" s="75" t="e">
        <f t="shared" si="384"/>
        <v>#REF!</v>
      </c>
      <c r="O8014" s="13"/>
      <c r="P8014" s="74"/>
      <c r="Q8014" s="26"/>
      <c r="R8014" s="75"/>
    </row>
    <row r="8015" spans="7:18" x14ac:dyDescent="0.25">
      <c r="G8015" s="13"/>
      <c r="H8015" s="13"/>
      <c r="I8015" s="13">
        <v>798.70000000010498</v>
      </c>
      <c r="J8015" s="74">
        <f t="shared" si="383"/>
        <v>33.279166666671038</v>
      </c>
      <c r="K8015" s="26" t="e">
        <f t="shared" si="382"/>
        <v>#REF!</v>
      </c>
      <c r="L8015" s="75" t="e">
        <f t="shared" si="384"/>
        <v>#REF!</v>
      </c>
      <c r="O8015" s="13"/>
      <c r="P8015" s="74"/>
      <c r="Q8015" s="26"/>
      <c r="R8015" s="75"/>
    </row>
    <row r="8016" spans="7:18" x14ac:dyDescent="0.25">
      <c r="G8016" s="13"/>
      <c r="H8016" s="13"/>
      <c r="I8016" s="13">
        <v>798.800000000105</v>
      </c>
      <c r="J8016" s="74">
        <f t="shared" si="383"/>
        <v>33.283333333337708</v>
      </c>
      <c r="K8016" s="26" t="e">
        <f t="shared" si="382"/>
        <v>#REF!</v>
      </c>
      <c r="L8016" s="75" t="e">
        <f t="shared" si="384"/>
        <v>#REF!</v>
      </c>
      <c r="O8016" s="13"/>
      <c r="P8016" s="74"/>
      <c r="Q8016" s="26"/>
      <c r="R8016" s="75"/>
    </row>
    <row r="8017" spans="7:18" x14ac:dyDescent="0.25">
      <c r="G8017" s="13"/>
      <c r="H8017" s="13"/>
      <c r="I8017" s="13">
        <v>798.90000000010502</v>
      </c>
      <c r="J8017" s="74">
        <f t="shared" si="383"/>
        <v>33.287500000004378</v>
      </c>
      <c r="K8017" s="26" t="e">
        <f t="shared" si="382"/>
        <v>#REF!</v>
      </c>
      <c r="L8017" s="75" t="e">
        <f t="shared" si="384"/>
        <v>#REF!</v>
      </c>
      <c r="O8017" s="13"/>
      <c r="P8017" s="74"/>
      <c r="Q8017" s="26"/>
      <c r="R8017" s="75"/>
    </row>
    <row r="8018" spans="7:18" x14ac:dyDescent="0.25">
      <c r="G8018" s="13"/>
      <c r="H8018" s="13"/>
      <c r="I8018" s="13">
        <v>799.00000000010505</v>
      </c>
      <c r="J8018" s="74">
        <f t="shared" si="383"/>
        <v>33.291666666671041</v>
      </c>
      <c r="K8018" s="26" t="e">
        <f t="shared" si="382"/>
        <v>#REF!</v>
      </c>
      <c r="L8018" s="75" t="e">
        <f t="shared" si="384"/>
        <v>#REF!</v>
      </c>
      <c r="O8018" s="13"/>
      <c r="P8018" s="74"/>
      <c r="Q8018" s="26"/>
      <c r="R8018" s="75"/>
    </row>
    <row r="8019" spans="7:18" x14ac:dyDescent="0.25">
      <c r="G8019" s="13"/>
      <c r="H8019" s="13"/>
      <c r="I8019" s="13">
        <v>799.10000000010496</v>
      </c>
      <c r="J8019" s="74">
        <f t="shared" si="383"/>
        <v>33.295833333337704</v>
      </c>
      <c r="K8019" s="26" t="e">
        <f t="shared" si="382"/>
        <v>#REF!</v>
      </c>
      <c r="L8019" s="75" t="e">
        <f t="shared" si="384"/>
        <v>#REF!</v>
      </c>
      <c r="O8019" s="13"/>
      <c r="P8019" s="74"/>
      <c r="Q8019" s="26"/>
      <c r="R8019" s="75"/>
    </row>
    <row r="8020" spans="7:18" x14ac:dyDescent="0.25">
      <c r="G8020" s="13"/>
      <c r="H8020" s="13"/>
      <c r="I8020" s="13">
        <v>799.20000000010498</v>
      </c>
      <c r="J8020" s="74">
        <f t="shared" si="383"/>
        <v>33.300000000004374</v>
      </c>
      <c r="K8020" s="26" t="e">
        <f t="shared" si="382"/>
        <v>#REF!</v>
      </c>
      <c r="L8020" s="75" t="e">
        <f t="shared" si="384"/>
        <v>#REF!</v>
      </c>
      <c r="O8020" s="13"/>
      <c r="P8020" s="74"/>
      <c r="Q8020" s="26"/>
      <c r="R8020" s="75"/>
    </row>
    <row r="8021" spans="7:18" x14ac:dyDescent="0.25">
      <c r="G8021" s="13"/>
      <c r="H8021" s="13"/>
      <c r="I8021" s="13">
        <v>799.300000000105</v>
      </c>
      <c r="J8021" s="74">
        <f t="shared" si="383"/>
        <v>33.304166666671044</v>
      </c>
      <c r="K8021" s="26" t="e">
        <f t="shared" si="382"/>
        <v>#REF!</v>
      </c>
      <c r="L8021" s="75" t="e">
        <f t="shared" si="384"/>
        <v>#REF!</v>
      </c>
      <c r="O8021" s="13"/>
      <c r="P8021" s="74"/>
      <c r="Q8021" s="26"/>
      <c r="R8021" s="75"/>
    </row>
    <row r="8022" spans="7:18" x14ac:dyDescent="0.25">
      <c r="G8022" s="13"/>
      <c r="H8022" s="13"/>
      <c r="I8022" s="13">
        <v>799.40000000010502</v>
      </c>
      <c r="J8022" s="74">
        <f t="shared" si="383"/>
        <v>33.308333333337707</v>
      </c>
      <c r="K8022" s="26" t="e">
        <f t="shared" si="382"/>
        <v>#REF!</v>
      </c>
      <c r="L8022" s="75" t="e">
        <f t="shared" si="384"/>
        <v>#REF!</v>
      </c>
      <c r="O8022" s="13"/>
      <c r="P8022" s="74"/>
      <c r="Q8022" s="26"/>
      <c r="R8022" s="75"/>
    </row>
    <row r="8023" spans="7:18" x14ac:dyDescent="0.25">
      <c r="G8023" s="13"/>
      <c r="H8023" s="13"/>
      <c r="I8023" s="13">
        <v>799.50000000010505</v>
      </c>
      <c r="J8023" s="74">
        <f t="shared" si="383"/>
        <v>33.312500000004377</v>
      </c>
      <c r="K8023" s="26" t="e">
        <f t="shared" si="382"/>
        <v>#REF!</v>
      </c>
      <c r="L8023" s="75" t="e">
        <f t="shared" si="384"/>
        <v>#REF!</v>
      </c>
      <c r="O8023" s="13"/>
      <c r="P8023" s="74"/>
      <c r="Q8023" s="26"/>
      <c r="R8023" s="75"/>
    </row>
    <row r="8024" spans="7:18" x14ac:dyDescent="0.25">
      <c r="G8024" s="13"/>
      <c r="H8024" s="13"/>
      <c r="I8024" s="13">
        <v>799.60000000010496</v>
      </c>
      <c r="J8024" s="74">
        <f t="shared" si="383"/>
        <v>33.31666666667104</v>
      </c>
      <c r="K8024" s="26" t="e">
        <f t="shared" si="382"/>
        <v>#REF!</v>
      </c>
      <c r="L8024" s="75" t="e">
        <f t="shared" si="384"/>
        <v>#REF!</v>
      </c>
      <c r="O8024" s="13"/>
      <c r="P8024" s="74"/>
      <c r="Q8024" s="26"/>
      <c r="R8024" s="75"/>
    </row>
    <row r="8025" spans="7:18" x14ac:dyDescent="0.25">
      <c r="G8025" s="13"/>
      <c r="H8025" s="13"/>
      <c r="I8025" s="13">
        <v>799.70000000010498</v>
      </c>
      <c r="J8025" s="74">
        <f t="shared" si="383"/>
        <v>33.32083333333771</v>
      </c>
      <c r="K8025" s="26" t="e">
        <f t="shared" si="382"/>
        <v>#REF!</v>
      </c>
      <c r="L8025" s="75" t="e">
        <f t="shared" si="384"/>
        <v>#REF!</v>
      </c>
      <c r="O8025" s="13"/>
      <c r="P8025" s="74"/>
      <c r="Q8025" s="26"/>
      <c r="R8025" s="75"/>
    </row>
    <row r="8026" spans="7:18" x14ac:dyDescent="0.25">
      <c r="G8026" s="13"/>
      <c r="H8026" s="13"/>
      <c r="I8026" s="13">
        <v>799.800000000105</v>
      </c>
      <c r="J8026" s="74">
        <f t="shared" si="383"/>
        <v>33.325000000004373</v>
      </c>
      <c r="K8026" s="26" t="e">
        <f t="shared" si="382"/>
        <v>#REF!</v>
      </c>
      <c r="L8026" s="75" t="e">
        <f t="shared" si="384"/>
        <v>#REF!</v>
      </c>
      <c r="O8026" s="13"/>
      <c r="P8026" s="74"/>
      <c r="Q8026" s="26"/>
      <c r="R8026" s="75"/>
    </row>
    <row r="8027" spans="7:18" x14ac:dyDescent="0.25">
      <c r="G8027" s="13"/>
      <c r="H8027" s="13"/>
      <c r="I8027" s="13">
        <v>799.90000000010605</v>
      </c>
      <c r="J8027" s="74">
        <f t="shared" si="383"/>
        <v>33.329166666671085</v>
      </c>
      <c r="K8027" s="26" t="e">
        <f t="shared" si="382"/>
        <v>#REF!</v>
      </c>
      <c r="L8027" s="75" t="e">
        <f t="shared" si="384"/>
        <v>#REF!</v>
      </c>
      <c r="O8027" s="13"/>
      <c r="P8027" s="74"/>
      <c r="Q8027" s="26"/>
      <c r="R8027" s="75"/>
    </row>
    <row r="8028" spans="7:18" x14ac:dyDescent="0.25">
      <c r="G8028" s="13"/>
      <c r="H8028" s="13"/>
      <c r="I8028" s="13">
        <v>800.00000000010596</v>
      </c>
      <c r="J8028" s="74">
        <f t="shared" si="383"/>
        <v>33.333333333337748</v>
      </c>
      <c r="K8028" s="26" t="e">
        <f t="shared" ref="K8028:K8091" si="385">100%-EXP(-I8028/24*$B$10)</f>
        <v>#REF!</v>
      </c>
      <c r="L8028" s="75" t="e">
        <f t="shared" si="384"/>
        <v>#REF!</v>
      </c>
      <c r="O8028" s="13"/>
      <c r="P8028" s="74"/>
      <c r="Q8028" s="26"/>
      <c r="R8028" s="75"/>
    </row>
    <row r="8029" spans="7:18" x14ac:dyDescent="0.25">
      <c r="G8029" s="13"/>
      <c r="H8029" s="13"/>
      <c r="I8029" s="13">
        <v>800.10000000010598</v>
      </c>
      <c r="J8029" s="74">
        <f t="shared" si="383"/>
        <v>33.337500000004418</v>
      </c>
      <c r="K8029" s="26" t="e">
        <f t="shared" si="385"/>
        <v>#REF!</v>
      </c>
      <c r="L8029" s="75" t="e">
        <f t="shared" si="384"/>
        <v>#REF!</v>
      </c>
      <c r="O8029" s="13"/>
      <c r="P8029" s="74"/>
      <c r="Q8029" s="26"/>
      <c r="R8029" s="75"/>
    </row>
    <row r="8030" spans="7:18" x14ac:dyDescent="0.25">
      <c r="G8030" s="13"/>
      <c r="H8030" s="13"/>
      <c r="I8030" s="13">
        <v>800.200000000106</v>
      </c>
      <c r="J8030" s="74">
        <f t="shared" si="383"/>
        <v>33.341666666671081</v>
      </c>
      <c r="K8030" s="26" t="e">
        <f t="shared" si="385"/>
        <v>#REF!</v>
      </c>
      <c r="L8030" s="75" t="e">
        <f t="shared" si="384"/>
        <v>#REF!</v>
      </c>
      <c r="O8030" s="13"/>
      <c r="P8030" s="74"/>
      <c r="Q8030" s="26"/>
      <c r="R8030" s="75"/>
    </row>
    <row r="8031" spans="7:18" x14ac:dyDescent="0.25">
      <c r="G8031" s="13"/>
      <c r="H8031" s="13"/>
      <c r="I8031" s="13">
        <v>800.30000000010602</v>
      </c>
      <c r="J8031" s="74">
        <f t="shared" si="383"/>
        <v>33.345833333337751</v>
      </c>
      <c r="K8031" s="26" t="e">
        <f t="shared" si="385"/>
        <v>#REF!</v>
      </c>
      <c r="L8031" s="75" t="e">
        <f t="shared" si="384"/>
        <v>#REF!</v>
      </c>
      <c r="O8031" s="13"/>
      <c r="P8031" s="74"/>
      <c r="Q8031" s="26"/>
      <c r="R8031" s="75"/>
    </row>
    <row r="8032" spans="7:18" x14ac:dyDescent="0.25">
      <c r="G8032" s="13"/>
      <c r="H8032" s="13"/>
      <c r="I8032" s="13">
        <v>800.40000000010605</v>
      </c>
      <c r="J8032" s="74">
        <f t="shared" si="383"/>
        <v>33.350000000004421</v>
      </c>
      <c r="K8032" s="26" t="e">
        <f t="shared" si="385"/>
        <v>#REF!</v>
      </c>
      <c r="L8032" s="75" t="e">
        <f t="shared" si="384"/>
        <v>#REF!</v>
      </c>
      <c r="O8032" s="13"/>
      <c r="P8032" s="74"/>
      <c r="Q8032" s="26"/>
      <c r="R8032" s="75"/>
    </row>
    <row r="8033" spans="7:18" x14ac:dyDescent="0.25">
      <c r="G8033" s="13"/>
      <c r="H8033" s="13"/>
      <c r="I8033" s="13">
        <v>800.50000000010596</v>
      </c>
      <c r="J8033" s="74">
        <f t="shared" si="383"/>
        <v>33.354166666671084</v>
      </c>
      <c r="K8033" s="26" t="e">
        <f t="shared" si="385"/>
        <v>#REF!</v>
      </c>
      <c r="L8033" s="75" t="e">
        <f t="shared" si="384"/>
        <v>#REF!</v>
      </c>
      <c r="O8033" s="13"/>
      <c r="P8033" s="74"/>
      <c r="Q8033" s="26"/>
      <c r="R8033" s="75"/>
    </row>
    <row r="8034" spans="7:18" x14ac:dyDescent="0.25">
      <c r="G8034" s="13"/>
      <c r="H8034" s="13"/>
      <c r="I8034" s="13">
        <v>800.60000000010598</v>
      </c>
      <c r="J8034" s="74">
        <f t="shared" si="383"/>
        <v>33.358333333337747</v>
      </c>
      <c r="K8034" s="26" t="e">
        <f t="shared" si="385"/>
        <v>#REF!</v>
      </c>
      <c r="L8034" s="75" t="e">
        <f t="shared" si="384"/>
        <v>#REF!</v>
      </c>
      <c r="O8034" s="13"/>
      <c r="P8034" s="74"/>
      <c r="Q8034" s="26"/>
      <c r="R8034" s="75"/>
    </row>
    <row r="8035" spans="7:18" x14ac:dyDescent="0.25">
      <c r="G8035" s="13"/>
      <c r="H8035" s="13"/>
      <c r="I8035" s="13">
        <v>800.700000000106</v>
      </c>
      <c r="J8035" s="74">
        <f t="shared" si="383"/>
        <v>33.362500000004417</v>
      </c>
      <c r="K8035" s="26" t="e">
        <f t="shared" si="385"/>
        <v>#REF!</v>
      </c>
      <c r="L8035" s="75" t="e">
        <f t="shared" si="384"/>
        <v>#REF!</v>
      </c>
      <c r="O8035" s="13"/>
      <c r="P8035" s="74"/>
      <c r="Q8035" s="26"/>
      <c r="R8035" s="75"/>
    </row>
    <row r="8036" spans="7:18" x14ac:dyDescent="0.25">
      <c r="G8036" s="13"/>
      <c r="H8036" s="13"/>
      <c r="I8036" s="13">
        <v>800.80000000010602</v>
      </c>
      <c r="J8036" s="74">
        <f t="shared" si="383"/>
        <v>33.366666666671087</v>
      </c>
      <c r="K8036" s="26" t="e">
        <f t="shared" si="385"/>
        <v>#REF!</v>
      </c>
      <c r="L8036" s="75" t="e">
        <f t="shared" si="384"/>
        <v>#REF!</v>
      </c>
      <c r="O8036" s="13"/>
      <c r="P8036" s="74"/>
      <c r="Q8036" s="26"/>
      <c r="R8036" s="75"/>
    </row>
    <row r="8037" spans="7:18" x14ac:dyDescent="0.25">
      <c r="G8037" s="13"/>
      <c r="H8037" s="13"/>
      <c r="I8037" s="13">
        <v>800.90000000010605</v>
      </c>
      <c r="J8037" s="74">
        <f t="shared" si="383"/>
        <v>33.37083333333775</v>
      </c>
      <c r="K8037" s="26" t="e">
        <f t="shared" si="385"/>
        <v>#REF!</v>
      </c>
      <c r="L8037" s="75" t="e">
        <f t="shared" si="384"/>
        <v>#REF!</v>
      </c>
      <c r="O8037" s="13"/>
      <c r="P8037" s="74"/>
      <c r="Q8037" s="26"/>
      <c r="R8037" s="75"/>
    </row>
    <row r="8038" spans="7:18" x14ac:dyDescent="0.25">
      <c r="G8038" s="13"/>
      <c r="H8038" s="13"/>
      <c r="I8038" s="13">
        <v>801.00000000010596</v>
      </c>
      <c r="J8038" s="74">
        <f t="shared" si="383"/>
        <v>33.375000000004412</v>
      </c>
      <c r="K8038" s="26" t="e">
        <f t="shared" si="385"/>
        <v>#REF!</v>
      </c>
      <c r="L8038" s="75" t="e">
        <f t="shared" si="384"/>
        <v>#REF!</v>
      </c>
      <c r="O8038" s="13"/>
      <c r="P8038" s="74"/>
      <c r="Q8038" s="26"/>
      <c r="R8038" s="75"/>
    </row>
    <row r="8039" spans="7:18" x14ac:dyDescent="0.25">
      <c r="G8039" s="13"/>
      <c r="H8039" s="13"/>
      <c r="I8039" s="13">
        <v>801.10000000010598</v>
      </c>
      <c r="J8039" s="74">
        <f t="shared" si="383"/>
        <v>33.379166666671082</v>
      </c>
      <c r="K8039" s="26" t="e">
        <f t="shared" si="385"/>
        <v>#REF!</v>
      </c>
      <c r="L8039" s="75" t="e">
        <f t="shared" si="384"/>
        <v>#REF!</v>
      </c>
      <c r="O8039" s="13"/>
      <c r="P8039" s="74"/>
      <c r="Q8039" s="26"/>
      <c r="R8039" s="75"/>
    </row>
    <row r="8040" spans="7:18" x14ac:dyDescent="0.25">
      <c r="G8040" s="13"/>
      <c r="H8040" s="13"/>
      <c r="I8040" s="13">
        <v>801.200000000106</v>
      </c>
      <c r="J8040" s="74">
        <f t="shared" si="383"/>
        <v>33.383333333337752</v>
      </c>
      <c r="K8040" s="26" t="e">
        <f t="shared" si="385"/>
        <v>#REF!</v>
      </c>
      <c r="L8040" s="75" t="e">
        <f t="shared" si="384"/>
        <v>#REF!</v>
      </c>
      <c r="O8040" s="13"/>
      <c r="P8040" s="74"/>
      <c r="Q8040" s="26"/>
      <c r="R8040" s="75"/>
    </row>
    <row r="8041" spans="7:18" x14ac:dyDescent="0.25">
      <c r="G8041" s="13"/>
      <c r="H8041" s="13"/>
      <c r="I8041" s="13">
        <v>801.30000000010602</v>
      </c>
      <c r="J8041" s="74">
        <f t="shared" si="383"/>
        <v>33.387500000004415</v>
      </c>
      <c r="K8041" s="26" t="e">
        <f t="shared" si="385"/>
        <v>#REF!</v>
      </c>
      <c r="L8041" s="75" t="e">
        <f t="shared" si="384"/>
        <v>#REF!</v>
      </c>
      <c r="O8041" s="13"/>
      <c r="P8041" s="74"/>
      <c r="Q8041" s="26"/>
      <c r="R8041" s="75"/>
    </row>
    <row r="8042" spans="7:18" x14ac:dyDescent="0.25">
      <c r="G8042" s="13"/>
      <c r="H8042" s="13"/>
      <c r="I8042" s="13">
        <v>801.40000000010605</v>
      </c>
      <c r="J8042" s="74">
        <f t="shared" si="383"/>
        <v>33.391666666671085</v>
      </c>
      <c r="K8042" s="26" t="e">
        <f t="shared" si="385"/>
        <v>#REF!</v>
      </c>
      <c r="L8042" s="75" t="e">
        <f t="shared" si="384"/>
        <v>#REF!</v>
      </c>
      <c r="O8042" s="13"/>
      <c r="P8042" s="74"/>
      <c r="Q8042" s="26"/>
      <c r="R8042" s="75"/>
    </row>
    <row r="8043" spans="7:18" x14ac:dyDescent="0.25">
      <c r="G8043" s="13"/>
      <c r="H8043" s="13"/>
      <c r="I8043" s="13">
        <v>801.50000000010596</v>
      </c>
      <c r="J8043" s="74">
        <f t="shared" si="383"/>
        <v>33.395833333337748</v>
      </c>
      <c r="K8043" s="26" t="e">
        <f t="shared" si="385"/>
        <v>#REF!</v>
      </c>
      <c r="L8043" s="75" t="e">
        <f t="shared" si="384"/>
        <v>#REF!</v>
      </c>
      <c r="O8043" s="13"/>
      <c r="P8043" s="74"/>
      <c r="Q8043" s="26"/>
      <c r="R8043" s="75"/>
    </row>
    <row r="8044" spans="7:18" x14ac:dyDescent="0.25">
      <c r="G8044" s="13"/>
      <c r="H8044" s="13"/>
      <c r="I8044" s="13">
        <v>801.60000000010598</v>
      </c>
      <c r="J8044" s="74">
        <f t="shared" si="383"/>
        <v>33.400000000004418</v>
      </c>
      <c r="K8044" s="26" t="e">
        <f t="shared" si="385"/>
        <v>#REF!</v>
      </c>
      <c r="L8044" s="75" t="e">
        <f t="shared" si="384"/>
        <v>#REF!</v>
      </c>
      <c r="O8044" s="13"/>
      <c r="P8044" s="74"/>
      <c r="Q8044" s="26"/>
      <c r="R8044" s="75"/>
    </row>
    <row r="8045" spans="7:18" x14ac:dyDescent="0.25">
      <c r="G8045" s="13"/>
      <c r="H8045" s="13"/>
      <c r="I8045" s="13">
        <v>801.700000000106</v>
      </c>
      <c r="J8045" s="74">
        <f t="shared" si="383"/>
        <v>33.404166666671081</v>
      </c>
      <c r="K8045" s="26" t="e">
        <f t="shared" si="385"/>
        <v>#REF!</v>
      </c>
      <c r="L8045" s="75" t="e">
        <f t="shared" si="384"/>
        <v>#REF!</v>
      </c>
      <c r="O8045" s="13"/>
      <c r="P8045" s="74"/>
      <c r="Q8045" s="26"/>
      <c r="R8045" s="75"/>
    </row>
    <row r="8046" spans="7:18" x14ac:dyDescent="0.25">
      <c r="G8046" s="13"/>
      <c r="H8046" s="13"/>
      <c r="I8046" s="13">
        <v>801.80000000010602</v>
      </c>
      <c r="J8046" s="74">
        <f t="shared" si="383"/>
        <v>33.408333333337751</v>
      </c>
      <c r="K8046" s="26" t="e">
        <f t="shared" si="385"/>
        <v>#REF!</v>
      </c>
      <c r="L8046" s="75" t="e">
        <f t="shared" si="384"/>
        <v>#REF!</v>
      </c>
      <c r="O8046" s="13"/>
      <c r="P8046" s="74"/>
      <c r="Q8046" s="26"/>
      <c r="R8046" s="75"/>
    </row>
    <row r="8047" spans="7:18" x14ac:dyDescent="0.25">
      <c r="G8047" s="13"/>
      <c r="H8047" s="13"/>
      <c r="I8047" s="13">
        <v>801.90000000010605</v>
      </c>
      <c r="J8047" s="74">
        <f t="shared" si="383"/>
        <v>33.412500000004421</v>
      </c>
      <c r="K8047" s="26" t="e">
        <f t="shared" si="385"/>
        <v>#REF!</v>
      </c>
      <c r="L8047" s="75" t="e">
        <f t="shared" si="384"/>
        <v>#REF!</v>
      </c>
      <c r="O8047" s="13"/>
      <c r="P8047" s="74"/>
      <c r="Q8047" s="26"/>
      <c r="R8047" s="75"/>
    </row>
    <row r="8048" spans="7:18" x14ac:dyDescent="0.25">
      <c r="G8048" s="13"/>
      <c r="H8048" s="13"/>
      <c r="I8048" s="13">
        <v>802.00000000010596</v>
      </c>
      <c r="J8048" s="74">
        <f t="shared" si="383"/>
        <v>33.416666666671084</v>
      </c>
      <c r="K8048" s="26" t="e">
        <f t="shared" si="385"/>
        <v>#REF!</v>
      </c>
      <c r="L8048" s="75" t="e">
        <f t="shared" si="384"/>
        <v>#REF!</v>
      </c>
      <c r="O8048" s="13"/>
      <c r="P8048" s="74"/>
      <c r="Q8048" s="26"/>
      <c r="R8048" s="75"/>
    </row>
    <row r="8049" spans="7:18" x14ac:dyDescent="0.25">
      <c r="G8049" s="13"/>
      <c r="H8049" s="13"/>
      <c r="I8049" s="13">
        <v>802.10000000010598</v>
      </c>
      <c r="J8049" s="74">
        <f t="shared" si="383"/>
        <v>33.420833333337747</v>
      </c>
      <c r="K8049" s="26" t="e">
        <f t="shared" si="385"/>
        <v>#REF!</v>
      </c>
      <c r="L8049" s="75" t="e">
        <f t="shared" si="384"/>
        <v>#REF!</v>
      </c>
      <c r="O8049" s="13"/>
      <c r="P8049" s="74"/>
      <c r="Q8049" s="26"/>
      <c r="R8049" s="75"/>
    </row>
    <row r="8050" spans="7:18" x14ac:dyDescent="0.25">
      <c r="G8050" s="13"/>
      <c r="H8050" s="13"/>
      <c r="I8050" s="13">
        <v>802.200000000106</v>
      </c>
      <c r="J8050" s="74">
        <f t="shared" si="383"/>
        <v>33.425000000004417</v>
      </c>
      <c r="K8050" s="26" t="e">
        <f t="shared" si="385"/>
        <v>#REF!</v>
      </c>
      <c r="L8050" s="75" t="e">
        <f t="shared" si="384"/>
        <v>#REF!</v>
      </c>
      <c r="O8050" s="13"/>
      <c r="P8050" s="74"/>
      <c r="Q8050" s="26"/>
      <c r="R8050" s="75"/>
    </row>
    <row r="8051" spans="7:18" x14ac:dyDescent="0.25">
      <c r="G8051" s="13"/>
      <c r="H8051" s="13"/>
      <c r="I8051" s="13">
        <v>802.30000000010602</v>
      </c>
      <c r="J8051" s="74">
        <f t="shared" si="383"/>
        <v>33.429166666671087</v>
      </c>
      <c r="K8051" s="26" t="e">
        <f t="shared" si="385"/>
        <v>#REF!</v>
      </c>
      <c r="L8051" s="75" t="e">
        <f t="shared" si="384"/>
        <v>#REF!</v>
      </c>
      <c r="O8051" s="13"/>
      <c r="P8051" s="74"/>
      <c r="Q8051" s="26"/>
      <c r="R8051" s="75"/>
    </row>
    <row r="8052" spans="7:18" x14ac:dyDescent="0.25">
      <c r="G8052" s="13"/>
      <c r="H8052" s="13"/>
      <c r="I8052" s="13">
        <v>802.40000000010605</v>
      </c>
      <c r="J8052" s="74">
        <f t="shared" si="383"/>
        <v>33.43333333333775</v>
      </c>
      <c r="K8052" s="26" t="e">
        <f t="shared" si="385"/>
        <v>#REF!</v>
      </c>
      <c r="L8052" s="75" t="e">
        <f t="shared" si="384"/>
        <v>#REF!</v>
      </c>
      <c r="O8052" s="13"/>
      <c r="P8052" s="74"/>
      <c r="Q8052" s="26"/>
      <c r="R8052" s="75"/>
    </row>
    <row r="8053" spans="7:18" x14ac:dyDescent="0.25">
      <c r="G8053" s="13"/>
      <c r="H8053" s="13"/>
      <c r="I8053" s="13">
        <v>802.50000000010596</v>
      </c>
      <c r="J8053" s="74">
        <f t="shared" si="383"/>
        <v>33.437500000004412</v>
      </c>
      <c r="K8053" s="26" t="e">
        <f t="shared" si="385"/>
        <v>#REF!</v>
      </c>
      <c r="L8053" s="75" t="e">
        <f t="shared" si="384"/>
        <v>#REF!</v>
      </c>
      <c r="O8053" s="13"/>
      <c r="P8053" s="74"/>
      <c r="Q8053" s="26"/>
      <c r="R8053" s="75"/>
    </row>
    <row r="8054" spans="7:18" x14ac:dyDescent="0.25">
      <c r="G8054" s="13"/>
      <c r="H8054" s="13"/>
      <c r="I8054" s="13">
        <v>802.60000000010598</v>
      </c>
      <c r="J8054" s="74">
        <f t="shared" si="383"/>
        <v>33.441666666671082</v>
      </c>
      <c r="K8054" s="26" t="e">
        <f t="shared" si="385"/>
        <v>#REF!</v>
      </c>
      <c r="L8054" s="75" t="e">
        <f t="shared" si="384"/>
        <v>#REF!</v>
      </c>
      <c r="O8054" s="13"/>
      <c r="P8054" s="74"/>
      <c r="Q8054" s="26"/>
      <c r="R8054" s="75"/>
    </row>
    <row r="8055" spans="7:18" x14ac:dyDescent="0.25">
      <c r="G8055" s="13"/>
      <c r="H8055" s="13"/>
      <c r="I8055" s="13">
        <v>802.700000000106</v>
      </c>
      <c r="J8055" s="74">
        <f t="shared" si="383"/>
        <v>33.445833333337752</v>
      </c>
      <c r="K8055" s="26" t="e">
        <f t="shared" si="385"/>
        <v>#REF!</v>
      </c>
      <c r="L8055" s="75" t="e">
        <f t="shared" si="384"/>
        <v>#REF!</v>
      </c>
      <c r="O8055" s="13"/>
      <c r="P8055" s="74"/>
      <c r="Q8055" s="26"/>
      <c r="R8055" s="75"/>
    </row>
    <row r="8056" spans="7:18" x14ac:dyDescent="0.25">
      <c r="G8056" s="13"/>
      <c r="H8056" s="13"/>
      <c r="I8056" s="13">
        <v>802.80000000010602</v>
      </c>
      <c r="J8056" s="74">
        <f t="shared" si="383"/>
        <v>33.450000000004415</v>
      </c>
      <c r="K8056" s="26" t="e">
        <f t="shared" si="385"/>
        <v>#REF!</v>
      </c>
      <c r="L8056" s="75" t="e">
        <f t="shared" si="384"/>
        <v>#REF!</v>
      </c>
      <c r="O8056" s="13"/>
      <c r="P8056" s="74"/>
      <c r="Q8056" s="26"/>
      <c r="R8056" s="75"/>
    </row>
    <row r="8057" spans="7:18" x14ac:dyDescent="0.25">
      <c r="G8057" s="13"/>
      <c r="H8057" s="13"/>
      <c r="I8057" s="13">
        <v>802.90000000010605</v>
      </c>
      <c r="J8057" s="74">
        <f t="shared" si="383"/>
        <v>33.454166666671085</v>
      </c>
      <c r="K8057" s="26" t="e">
        <f t="shared" si="385"/>
        <v>#REF!</v>
      </c>
      <c r="L8057" s="75" t="e">
        <f t="shared" si="384"/>
        <v>#REF!</v>
      </c>
      <c r="O8057" s="13"/>
      <c r="P8057" s="74"/>
      <c r="Q8057" s="26"/>
      <c r="R8057" s="75"/>
    </row>
    <row r="8058" spans="7:18" x14ac:dyDescent="0.25">
      <c r="G8058" s="13"/>
      <c r="H8058" s="13"/>
      <c r="I8058" s="13">
        <v>803.00000000010596</v>
      </c>
      <c r="J8058" s="74">
        <f t="shared" si="383"/>
        <v>33.458333333337748</v>
      </c>
      <c r="K8058" s="26" t="e">
        <f t="shared" si="385"/>
        <v>#REF!</v>
      </c>
      <c r="L8058" s="75" t="e">
        <f t="shared" si="384"/>
        <v>#REF!</v>
      </c>
      <c r="O8058" s="13"/>
      <c r="P8058" s="74"/>
      <c r="Q8058" s="26"/>
      <c r="R8058" s="75"/>
    </row>
    <row r="8059" spans="7:18" x14ac:dyDescent="0.25">
      <c r="G8059" s="13"/>
      <c r="H8059" s="13"/>
      <c r="I8059" s="13">
        <v>803.10000000010598</v>
      </c>
      <c r="J8059" s="74">
        <f t="shared" si="383"/>
        <v>33.462500000004418</v>
      </c>
      <c r="K8059" s="26" t="e">
        <f t="shared" si="385"/>
        <v>#REF!</v>
      </c>
      <c r="L8059" s="75" t="e">
        <f t="shared" si="384"/>
        <v>#REF!</v>
      </c>
      <c r="O8059" s="13"/>
      <c r="P8059" s="74"/>
      <c r="Q8059" s="26"/>
      <c r="R8059" s="75"/>
    </row>
    <row r="8060" spans="7:18" x14ac:dyDescent="0.25">
      <c r="G8060" s="13"/>
      <c r="H8060" s="13"/>
      <c r="I8060" s="13">
        <v>803.200000000106</v>
      </c>
      <c r="J8060" s="74">
        <f t="shared" si="383"/>
        <v>33.466666666671081</v>
      </c>
      <c r="K8060" s="26" t="e">
        <f t="shared" si="385"/>
        <v>#REF!</v>
      </c>
      <c r="L8060" s="75" t="e">
        <f t="shared" si="384"/>
        <v>#REF!</v>
      </c>
      <c r="O8060" s="13"/>
      <c r="P8060" s="74"/>
      <c r="Q8060" s="26"/>
      <c r="R8060" s="75"/>
    </row>
    <row r="8061" spans="7:18" x14ac:dyDescent="0.25">
      <c r="G8061" s="13"/>
      <c r="H8061" s="13"/>
      <c r="I8061" s="13">
        <v>803.30000000010602</v>
      </c>
      <c r="J8061" s="74">
        <f t="shared" si="383"/>
        <v>33.470833333337751</v>
      </c>
      <c r="K8061" s="26" t="e">
        <f t="shared" si="385"/>
        <v>#REF!</v>
      </c>
      <c r="L8061" s="75" t="e">
        <f t="shared" si="384"/>
        <v>#REF!</v>
      </c>
      <c r="O8061" s="13"/>
      <c r="P8061" s="74"/>
      <c r="Q8061" s="26"/>
      <c r="R8061" s="75"/>
    </row>
    <row r="8062" spans="7:18" x14ac:dyDescent="0.25">
      <c r="G8062" s="13"/>
      <c r="H8062" s="13"/>
      <c r="I8062" s="13">
        <v>803.40000000010605</v>
      </c>
      <c r="J8062" s="74">
        <f t="shared" si="383"/>
        <v>33.475000000004421</v>
      </c>
      <c r="K8062" s="26" t="e">
        <f t="shared" si="385"/>
        <v>#REF!</v>
      </c>
      <c r="L8062" s="75" t="e">
        <f t="shared" si="384"/>
        <v>#REF!</v>
      </c>
      <c r="O8062" s="13"/>
      <c r="P8062" s="74"/>
      <c r="Q8062" s="26"/>
      <c r="R8062" s="75"/>
    </row>
    <row r="8063" spans="7:18" x14ac:dyDescent="0.25">
      <c r="G8063" s="13"/>
      <c r="H8063" s="13"/>
      <c r="I8063" s="13">
        <v>803.50000000010596</v>
      </c>
      <c r="J8063" s="74">
        <f t="shared" si="383"/>
        <v>33.479166666671084</v>
      </c>
      <c r="K8063" s="26" t="e">
        <f t="shared" si="385"/>
        <v>#REF!</v>
      </c>
      <c r="L8063" s="75" t="e">
        <f t="shared" si="384"/>
        <v>#REF!</v>
      </c>
      <c r="O8063" s="13"/>
      <c r="P8063" s="74"/>
      <c r="Q8063" s="26"/>
      <c r="R8063" s="75"/>
    </row>
    <row r="8064" spans="7:18" x14ac:dyDescent="0.25">
      <c r="G8064" s="13"/>
      <c r="H8064" s="13"/>
      <c r="I8064" s="13">
        <v>803.60000000010598</v>
      </c>
      <c r="J8064" s="74">
        <f t="shared" si="383"/>
        <v>33.483333333337747</v>
      </c>
      <c r="K8064" s="26" t="e">
        <f t="shared" si="385"/>
        <v>#REF!</v>
      </c>
      <c r="L8064" s="75" t="e">
        <f t="shared" si="384"/>
        <v>#REF!</v>
      </c>
      <c r="O8064" s="13"/>
      <c r="P8064" s="74"/>
      <c r="Q8064" s="26"/>
      <c r="R8064" s="75"/>
    </row>
    <row r="8065" spans="7:18" x14ac:dyDescent="0.25">
      <c r="G8065" s="13"/>
      <c r="H8065" s="13"/>
      <c r="I8065" s="13">
        <v>803.700000000106</v>
      </c>
      <c r="J8065" s="74">
        <f t="shared" si="383"/>
        <v>33.487500000004417</v>
      </c>
      <c r="K8065" s="26" t="e">
        <f t="shared" si="385"/>
        <v>#REF!</v>
      </c>
      <c r="L8065" s="75" t="e">
        <f t="shared" si="384"/>
        <v>#REF!</v>
      </c>
      <c r="O8065" s="13"/>
      <c r="P8065" s="74"/>
      <c r="Q8065" s="26"/>
      <c r="R8065" s="75"/>
    </row>
    <row r="8066" spans="7:18" x14ac:dyDescent="0.25">
      <c r="G8066" s="13"/>
      <c r="H8066" s="13"/>
      <c r="I8066" s="13">
        <v>803.80000000010602</v>
      </c>
      <c r="J8066" s="74">
        <f t="shared" si="383"/>
        <v>33.491666666671087</v>
      </c>
      <c r="K8066" s="26" t="e">
        <f t="shared" si="385"/>
        <v>#REF!</v>
      </c>
      <c r="L8066" s="75" t="e">
        <f t="shared" si="384"/>
        <v>#REF!</v>
      </c>
      <c r="O8066" s="13"/>
      <c r="P8066" s="74"/>
      <c r="Q8066" s="26"/>
      <c r="R8066" s="75"/>
    </row>
    <row r="8067" spans="7:18" x14ac:dyDescent="0.25">
      <c r="G8067" s="13"/>
      <c r="H8067" s="13"/>
      <c r="I8067" s="13">
        <v>803.90000000010605</v>
      </c>
      <c r="J8067" s="74">
        <f t="shared" ref="J8067:J8130" si="386">I8067/24</f>
        <v>33.49583333333775</v>
      </c>
      <c r="K8067" s="26" t="e">
        <f t="shared" si="385"/>
        <v>#REF!</v>
      </c>
      <c r="L8067" s="75" t="e">
        <f t="shared" ref="L8067:L8130" si="387">K8067-K8066</f>
        <v>#REF!</v>
      </c>
      <c r="O8067" s="13"/>
      <c r="P8067" s="74"/>
      <c r="Q8067" s="26"/>
      <c r="R8067" s="75"/>
    </row>
    <row r="8068" spans="7:18" x14ac:dyDescent="0.25">
      <c r="G8068" s="13"/>
      <c r="H8068" s="13"/>
      <c r="I8068" s="13">
        <v>804.00000000010596</v>
      </c>
      <c r="J8068" s="74">
        <f t="shared" si="386"/>
        <v>33.500000000004412</v>
      </c>
      <c r="K8068" s="26" t="e">
        <f t="shared" si="385"/>
        <v>#REF!</v>
      </c>
      <c r="L8068" s="75" t="e">
        <f t="shared" si="387"/>
        <v>#REF!</v>
      </c>
      <c r="O8068" s="13"/>
      <c r="P8068" s="74"/>
      <c r="Q8068" s="26"/>
      <c r="R8068" s="75"/>
    </row>
    <row r="8069" spans="7:18" x14ac:dyDescent="0.25">
      <c r="G8069" s="13"/>
      <c r="H8069" s="13"/>
      <c r="I8069" s="13">
        <v>804.10000000010598</v>
      </c>
      <c r="J8069" s="74">
        <f t="shared" si="386"/>
        <v>33.504166666671082</v>
      </c>
      <c r="K8069" s="26" t="e">
        <f t="shared" si="385"/>
        <v>#REF!</v>
      </c>
      <c r="L8069" s="75" t="e">
        <f t="shared" si="387"/>
        <v>#REF!</v>
      </c>
      <c r="O8069" s="13"/>
      <c r="P8069" s="74"/>
      <c r="Q8069" s="26"/>
      <c r="R8069" s="75"/>
    </row>
    <row r="8070" spans="7:18" x14ac:dyDescent="0.25">
      <c r="G8070" s="13"/>
      <c r="H8070" s="13"/>
      <c r="I8070" s="13">
        <v>804.200000000106</v>
      </c>
      <c r="J8070" s="74">
        <f t="shared" si="386"/>
        <v>33.508333333337752</v>
      </c>
      <c r="K8070" s="26" t="e">
        <f t="shared" si="385"/>
        <v>#REF!</v>
      </c>
      <c r="L8070" s="75" t="e">
        <f t="shared" si="387"/>
        <v>#REF!</v>
      </c>
      <c r="O8070" s="13"/>
      <c r="P8070" s="74"/>
      <c r="Q8070" s="26"/>
      <c r="R8070" s="75"/>
    </row>
    <row r="8071" spans="7:18" x14ac:dyDescent="0.25">
      <c r="G8071" s="13"/>
      <c r="H8071" s="13"/>
      <c r="I8071" s="13">
        <v>804.30000000010705</v>
      </c>
      <c r="J8071" s="74">
        <f t="shared" si="386"/>
        <v>33.512500000004458</v>
      </c>
      <c r="K8071" s="26" t="e">
        <f t="shared" si="385"/>
        <v>#REF!</v>
      </c>
      <c r="L8071" s="75" t="e">
        <f t="shared" si="387"/>
        <v>#REF!</v>
      </c>
      <c r="O8071" s="13"/>
      <c r="P8071" s="74"/>
      <c r="Q8071" s="26"/>
      <c r="R8071" s="75"/>
    </row>
    <row r="8072" spans="7:18" x14ac:dyDescent="0.25">
      <c r="G8072" s="13"/>
      <c r="H8072" s="13"/>
      <c r="I8072" s="13">
        <v>804.40000000010696</v>
      </c>
      <c r="J8072" s="74">
        <f t="shared" si="386"/>
        <v>33.516666666671121</v>
      </c>
      <c r="K8072" s="26" t="e">
        <f t="shared" si="385"/>
        <v>#REF!</v>
      </c>
      <c r="L8072" s="75" t="e">
        <f t="shared" si="387"/>
        <v>#REF!</v>
      </c>
      <c r="O8072" s="13"/>
      <c r="P8072" s="74"/>
      <c r="Q8072" s="26"/>
      <c r="R8072" s="75"/>
    </row>
    <row r="8073" spans="7:18" x14ac:dyDescent="0.25">
      <c r="G8073" s="13"/>
      <c r="H8073" s="13"/>
      <c r="I8073" s="13">
        <v>804.50000000010698</v>
      </c>
      <c r="J8073" s="74">
        <f t="shared" si="386"/>
        <v>33.520833333337791</v>
      </c>
      <c r="K8073" s="26" t="e">
        <f t="shared" si="385"/>
        <v>#REF!</v>
      </c>
      <c r="L8073" s="75" t="e">
        <f t="shared" si="387"/>
        <v>#REF!</v>
      </c>
      <c r="O8073" s="13"/>
      <c r="P8073" s="74"/>
      <c r="Q8073" s="26"/>
      <c r="R8073" s="75"/>
    </row>
    <row r="8074" spans="7:18" x14ac:dyDescent="0.25">
      <c r="G8074" s="13"/>
      <c r="H8074" s="13"/>
      <c r="I8074" s="13">
        <v>804.600000000107</v>
      </c>
      <c r="J8074" s="74">
        <f t="shared" si="386"/>
        <v>33.525000000004461</v>
      </c>
      <c r="K8074" s="26" t="e">
        <f t="shared" si="385"/>
        <v>#REF!</v>
      </c>
      <c r="L8074" s="75" t="e">
        <f t="shared" si="387"/>
        <v>#REF!</v>
      </c>
      <c r="O8074" s="13"/>
      <c r="P8074" s="74"/>
      <c r="Q8074" s="26"/>
      <c r="R8074" s="75"/>
    </row>
    <row r="8075" spans="7:18" x14ac:dyDescent="0.25">
      <c r="G8075" s="13"/>
      <c r="H8075" s="13"/>
      <c r="I8075" s="13">
        <v>804.70000000010702</v>
      </c>
      <c r="J8075" s="74">
        <f t="shared" si="386"/>
        <v>33.529166666671124</v>
      </c>
      <c r="K8075" s="26" t="e">
        <f t="shared" si="385"/>
        <v>#REF!</v>
      </c>
      <c r="L8075" s="75" t="e">
        <f t="shared" si="387"/>
        <v>#REF!</v>
      </c>
      <c r="O8075" s="13"/>
      <c r="P8075" s="74"/>
      <c r="Q8075" s="26"/>
      <c r="R8075" s="75"/>
    </row>
    <row r="8076" spans="7:18" x14ac:dyDescent="0.25">
      <c r="G8076" s="13"/>
      <c r="H8076" s="13"/>
      <c r="I8076" s="13">
        <v>804.80000000010705</v>
      </c>
      <c r="J8076" s="74">
        <f t="shared" si="386"/>
        <v>33.533333333337794</v>
      </c>
      <c r="K8076" s="26" t="e">
        <f t="shared" si="385"/>
        <v>#REF!</v>
      </c>
      <c r="L8076" s="75" t="e">
        <f t="shared" si="387"/>
        <v>#REF!</v>
      </c>
      <c r="O8076" s="13"/>
      <c r="P8076" s="74"/>
      <c r="Q8076" s="26"/>
      <c r="R8076" s="75"/>
    </row>
    <row r="8077" spans="7:18" x14ac:dyDescent="0.25">
      <c r="G8077" s="13"/>
      <c r="H8077" s="13"/>
      <c r="I8077" s="13">
        <v>804.90000000010696</v>
      </c>
      <c r="J8077" s="74">
        <f t="shared" si="386"/>
        <v>33.537500000004457</v>
      </c>
      <c r="K8077" s="26" t="e">
        <f t="shared" si="385"/>
        <v>#REF!</v>
      </c>
      <c r="L8077" s="75" t="e">
        <f t="shared" si="387"/>
        <v>#REF!</v>
      </c>
      <c r="O8077" s="13"/>
      <c r="P8077" s="74"/>
      <c r="Q8077" s="26"/>
      <c r="R8077" s="75"/>
    </row>
    <row r="8078" spans="7:18" x14ac:dyDescent="0.25">
      <c r="G8078" s="13"/>
      <c r="H8078" s="13"/>
      <c r="I8078" s="13">
        <v>805.00000000010698</v>
      </c>
      <c r="J8078" s="74">
        <f t="shared" si="386"/>
        <v>33.541666666671127</v>
      </c>
      <c r="K8078" s="26" t="e">
        <f t="shared" si="385"/>
        <v>#REF!</v>
      </c>
      <c r="L8078" s="75" t="e">
        <f t="shared" si="387"/>
        <v>#REF!</v>
      </c>
      <c r="O8078" s="13"/>
      <c r="P8078" s="74"/>
      <c r="Q8078" s="26"/>
      <c r="R8078" s="75"/>
    </row>
    <row r="8079" spans="7:18" x14ac:dyDescent="0.25">
      <c r="G8079" s="13"/>
      <c r="H8079" s="13"/>
      <c r="I8079" s="13">
        <v>805.100000000107</v>
      </c>
      <c r="J8079" s="74">
        <f t="shared" si="386"/>
        <v>33.545833333337789</v>
      </c>
      <c r="K8079" s="26" t="e">
        <f t="shared" si="385"/>
        <v>#REF!</v>
      </c>
      <c r="L8079" s="75" t="e">
        <f t="shared" si="387"/>
        <v>#REF!</v>
      </c>
      <c r="O8079" s="13"/>
      <c r="P8079" s="74"/>
      <c r="Q8079" s="26"/>
      <c r="R8079" s="75"/>
    </row>
    <row r="8080" spans="7:18" x14ac:dyDescent="0.25">
      <c r="G8080" s="13"/>
      <c r="H8080" s="13"/>
      <c r="I8080" s="13">
        <v>805.20000000010702</v>
      </c>
      <c r="J8080" s="74">
        <f t="shared" si="386"/>
        <v>33.550000000004459</v>
      </c>
      <c r="K8080" s="26" t="e">
        <f t="shared" si="385"/>
        <v>#REF!</v>
      </c>
      <c r="L8080" s="75" t="e">
        <f t="shared" si="387"/>
        <v>#REF!</v>
      </c>
      <c r="O8080" s="13"/>
      <c r="P8080" s="74"/>
      <c r="Q8080" s="26"/>
      <c r="R8080" s="75"/>
    </row>
    <row r="8081" spans="7:18" x14ac:dyDescent="0.25">
      <c r="G8081" s="13"/>
      <c r="H8081" s="13"/>
      <c r="I8081" s="13">
        <v>805.30000000010705</v>
      </c>
      <c r="J8081" s="74">
        <f t="shared" si="386"/>
        <v>33.554166666671129</v>
      </c>
      <c r="K8081" s="26" t="e">
        <f t="shared" si="385"/>
        <v>#REF!</v>
      </c>
      <c r="L8081" s="75" t="e">
        <f t="shared" si="387"/>
        <v>#REF!</v>
      </c>
      <c r="O8081" s="13"/>
      <c r="P8081" s="74"/>
      <c r="Q8081" s="26"/>
      <c r="R8081" s="75"/>
    </row>
    <row r="8082" spans="7:18" x14ac:dyDescent="0.25">
      <c r="G8082" s="13"/>
      <c r="H8082" s="13"/>
      <c r="I8082" s="13">
        <v>805.40000000010696</v>
      </c>
      <c r="J8082" s="74">
        <f t="shared" si="386"/>
        <v>33.558333333337792</v>
      </c>
      <c r="K8082" s="26" t="e">
        <f t="shared" si="385"/>
        <v>#REF!</v>
      </c>
      <c r="L8082" s="75" t="e">
        <f t="shared" si="387"/>
        <v>#REF!</v>
      </c>
      <c r="O8082" s="13"/>
      <c r="P8082" s="74"/>
      <c r="Q8082" s="26"/>
      <c r="R8082" s="75"/>
    </row>
    <row r="8083" spans="7:18" x14ac:dyDescent="0.25">
      <c r="G8083" s="13"/>
      <c r="H8083" s="13"/>
      <c r="I8083" s="13">
        <v>805.50000000010698</v>
      </c>
      <c r="J8083" s="74">
        <f t="shared" si="386"/>
        <v>33.562500000004455</v>
      </c>
      <c r="K8083" s="26" t="e">
        <f t="shared" si="385"/>
        <v>#REF!</v>
      </c>
      <c r="L8083" s="75" t="e">
        <f t="shared" si="387"/>
        <v>#REF!</v>
      </c>
      <c r="O8083" s="13"/>
      <c r="P8083" s="74"/>
      <c r="Q8083" s="26"/>
      <c r="R8083" s="75"/>
    </row>
    <row r="8084" spans="7:18" x14ac:dyDescent="0.25">
      <c r="G8084" s="13"/>
      <c r="H8084" s="13"/>
      <c r="I8084" s="13">
        <v>805.600000000107</v>
      </c>
      <c r="J8084" s="74">
        <f t="shared" si="386"/>
        <v>33.566666666671125</v>
      </c>
      <c r="K8084" s="26" t="e">
        <f t="shared" si="385"/>
        <v>#REF!</v>
      </c>
      <c r="L8084" s="75" t="e">
        <f t="shared" si="387"/>
        <v>#REF!</v>
      </c>
      <c r="O8084" s="13"/>
      <c r="P8084" s="74"/>
      <c r="Q8084" s="26"/>
      <c r="R8084" s="75"/>
    </row>
    <row r="8085" spans="7:18" x14ac:dyDescent="0.25">
      <c r="G8085" s="13"/>
      <c r="H8085" s="13"/>
      <c r="I8085" s="13">
        <v>805.70000000010702</v>
      </c>
      <c r="J8085" s="74">
        <f t="shared" si="386"/>
        <v>33.570833333337795</v>
      </c>
      <c r="K8085" s="26" t="e">
        <f t="shared" si="385"/>
        <v>#REF!</v>
      </c>
      <c r="L8085" s="75" t="e">
        <f t="shared" si="387"/>
        <v>#REF!</v>
      </c>
      <c r="O8085" s="13"/>
      <c r="P8085" s="74"/>
      <c r="Q8085" s="26"/>
      <c r="R8085" s="75"/>
    </row>
    <row r="8086" spans="7:18" x14ac:dyDescent="0.25">
      <c r="G8086" s="13"/>
      <c r="H8086" s="13"/>
      <c r="I8086" s="13">
        <v>805.80000000010705</v>
      </c>
      <c r="J8086" s="74">
        <f t="shared" si="386"/>
        <v>33.575000000004458</v>
      </c>
      <c r="K8086" s="26" t="e">
        <f t="shared" si="385"/>
        <v>#REF!</v>
      </c>
      <c r="L8086" s="75" t="e">
        <f t="shared" si="387"/>
        <v>#REF!</v>
      </c>
      <c r="O8086" s="13"/>
      <c r="P8086" s="74"/>
      <c r="Q8086" s="26"/>
      <c r="R8086" s="75"/>
    </row>
    <row r="8087" spans="7:18" x14ac:dyDescent="0.25">
      <c r="G8087" s="13"/>
      <c r="H8087" s="13"/>
      <c r="I8087" s="13">
        <v>805.90000000010696</v>
      </c>
      <c r="J8087" s="74">
        <f t="shared" si="386"/>
        <v>33.579166666671121</v>
      </c>
      <c r="K8087" s="26" t="e">
        <f t="shared" si="385"/>
        <v>#REF!</v>
      </c>
      <c r="L8087" s="75" t="e">
        <f t="shared" si="387"/>
        <v>#REF!</v>
      </c>
      <c r="O8087" s="13"/>
      <c r="P8087" s="74"/>
      <c r="Q8087" s="26"/>
      <c r="R8087" s="75"/>
    </row>
    <row r="8088" spans="7:18" x14ac:dyDescent="0.25">
      <c r="G8088" s="13"/>
      <c r="H8088" s="13"/>
      <c r="I8088" s="13">
        <v>806.00000000010698</v>
      </c>
      <c r="J8088" s="74">
        <f t="shared" si="386"/>
        <v>33.583333333337791</v>
      </c>
      <c r="K8088" s="26" t="e">
        <f t="shared" si="385"/>
        <v>#REF!</v>
      </c>
      <c r="L8088" s="75" t="e">
        <f t="shared" si="387"/>
        <v>#REF!</v>
      </c>
      <c r="O8088" s="13"/>
      <c r="P8088" s="74"/>
      <c r="Q8088" s="26"/>
      <c r="R8088" s="75"/>
    </row>
    <row r="8089" spans="7:18" x14ac:dyDescent="0.25">
      <c r="G8089" s="13"/>
      <c r="H8089" s="13"/>
      <c r="I8089" s="13">
        <v>806.100000000107</v>
      </c>
      <c r="J8089" s="74">
        <f t="shared" si="386"/>
        <v>33.587500000004461</v>
      </c>
      <c r="K8089" s="26" t="e">
        <f t="shared" si="385"/>
        <v>#REF!</v>
      </c>
      <c r="L8089" s="75" t="e">
        <f t="shared" si="387"/>
        <v>#REF!</v>
      </c>
      <c r="O8089" s="13"/>
      <c r="P8089" s="74"/>
      <c r="Q8089" s="26"/>
      <c r="R8089" s="75"/>
    </row>
    <row r="8090" spans="7:18" x14ac:dyDescent="0.25">
      <c r="G8090" s="13"/>
      <c r="H8090" s="13"/>
      <c r="I8090" s="13">
        <v>806.20000000010702</v>
      </c>
      <c r="J8090" s="74">
        <f t="shared" si="386"/>
        <v>33.591666666671124</v>
      </c>
      <c r="K8090" s="26" t="e">
        <f t="shared" si="385"/>
        <v>#REF!</v>
      </c>
      <c r="L8090" s="75" t="e">
        <f t="shared" si="387"/>
        <v>#REF!</v>
      </c>
      <c r="O8090" s="13"/>
      <c r="P8090" s="74"/>
      <c r="Q8090" s="26"/>
      <c r="R8090" s="75"/>
    </row>
    <row r="8091" spans="7:18" x14ac:dyDescent="0.25">
      <c r="G8091" s="13"/>
      <c r="H8091" s="13"/>
      <c r="I8091" s="13">
        <v>806.30000000010705</v>
      </c>
      <c r="J8091" s="74">
        <f t="shared" si="386"/>
        <v>33.595833333337794</v>
      </c>
      <c r="K8091" s="26" t="e">
        <f t="shared" si="385"/>
        <v>#REF!</v>
      </c>
      <c r="L8091" s="75" t="e">
        <f t="shared" si="387"/>
        <v>#REF!</v>
      </c>
      <c r="O8091" s="13"/>
      <c r="P8091" s="74"/>
      <c r="Q8091" s="26"/>
      <c r="R8091" s="75"/>
    </row>
    <row r="8092" spans="7:18" x14ac:dyDescent="0.25">
      <c r="G8092" s="13"/>
      <c r="H8092" s="13"/>
      <c r="I8092" s="13">
        <v>806.40000000010696</v>
      </c>
      <c r="J8092" s="74">
        <f t="shared" si="386"/>
        <v>33.600000000004457</v>
      </c>
      <c r="K8092" s="26" t="e">
        <f t="shared" ref="K8092:K8155" si="388">100%-EXP(-I8092/24*$B$10)</f>
        <v>#REF!</v>
      </c>
      <c r="L8092" s="75" t="e">
        <f t="shared" si="387"/>
        <v>#REF!</v>
      </c>
      <c r="O8092" s="13"/>
      <c r="P8092" s="74"/>
      <c r="Q8092" s="26"/>
      <c r="R8092" s="75"/>
    </row>
    <row r="8093" spans="7:18" x14ac:dyDescent="0.25">
      <c r="G8093" s="13"/>
      <c r="H8093" s="13"/>
      <c r="I8093" s="13">
        <v>806.50000000010698</v>
      </c>
      <c r="J8093" s="74">
        <f t="shared" si="386"/>
        <v>33.604166666671127</v>
      </c>
      <c r="K8093" s="26" t="e">
        <f t="shared" si="388"/>
        <v>#REF!</v>
      </c>
      <c r="L8093" s="75" t="e">
        <f t="shared" si="387"/>
        <v>#REF!</v>
      </c>
      <c r="O8093" s="13"/>
      <c r="P8093" s="74"/>
      <c r="Q8093" s="26"/>
      <c r="R8093" s="75"/>
    </row>
    <row r="8094" spans="7:18" x14ac:dyDescent="0.25">
      <c r="G8094" s="13"/>
      <c r="H8094" s="13"/>
      <c r="I8094" s="13">
        <v>806.600000000107</v>
      </c>
      <c r="J8094" s="74">
        <f t="shared" si="386"/>
        <v>33.608333333337789</v>
      </c>
      <c r="K8094" s="26" t="e">
        <f t="shared" si="388"/>
        <v>#REF!</v>
      </c>
      <c r="L8094" s="75" t="e">
        <f t="shared" si="387"/>
        <v>#REF!</v>
      </c>
      <c r="O8094" s="13"/>
      <c r="P8094" s="74"/>
      <c r="Q8094" s="26"/>
      <c r="R8094" s="75"/>
    </row>
    <row r="8095" spans="7:18" x14ac:dyDescent="0.25">
      <c r="G8095" s="13"/>
      <c r="H8095" s="13"/>
      <c r="I8095" s="13">
        <v>806.70000000010702</v>
      </c>
      <c r="J8095" s="74">
        <f t="shared" si="386"/>
        <v>33.612500000004459</v>
      </c>
      <c r="K8095" s="26" t="e">
        <f t="shared" si="388"/>
        <v>#REF!</v>
      </c>
      <c r="L8095" s="75" t="e">
        <f t="shared" si="387"/>
        <v>#REF!</v>
      </c>
      <c r="O8095" s="13"/>
      <c r="P8095" s="74"/>
      <c r="Q8095" s="26"/>
      <c r="R8095" s="75"/>
    </row>
    <row r="8096" spans="7:18" x14ac:dyDescent="0.25">
      <c r="G8096" s="13"/>
      <c r="H8096" s="13"/>
      <c r="I8096" s="13">
        <v>806.80000000010705</v>
      </c>
      <c r="J8096" s="74">
        <f t="shared" si="386"/>
        <v>33.616666666671129</v>
      </c>
      <c r="K8096" s="26" t="e">
        <f t="shared" si="388"/>
        <v>#REF!</v>
      </c>
      <c r="L8096" s="75" t="e">
        <f t="shared" si="387"/>
        <v>#REF!</v>
      </c>
      <c r="O8096" s="13"/>
      <c r="P8096" s="74"/>
      <c r="Q8096" s="26"/>
      <c r="R8096" s="75"/>
    </row>
    <row r="8097" spans="7:18" x14ac:dyDescent="0.25">
      <c r="G8097" s="13"/>
      <c r="H8097" s="13"/>
      <c r="I8097" s="13">
        <v>806.90000000010696</v>
      </c>
      <c r="J8097" s="74">
        <f t="shared" si="386"/>
        <v>33.620833333337792</v>
      </c>
      <c r="K8097" s="26" t="e">
        <f t="shared" si="388"/>
        <v>#REF!</v>
      </c>
      <c r="L8097" s="75" t="e">
        <f t="shared" si="387"/>
        <v>#REF!</v>
      </c>
      <c r="O8097" s="13"/>
      <c r="P8097" s="74"/>
      <c r="Q8097" s="26"/>
      <c r="R8097" s="75"/>
    </row>
    <row r="8098" spans="7:18" x14ac:dyDescent="0.25">
      <c r="G8098" s="13"/>
      <c r="H8098" s="13"/>
      <c r="I8098" s="13">
        <v>807.00000000010698</v>
      </c>
      <c r="J8098" s="74">
        <f t="shared" si="386"/>
        <v>33.625000000004455</v>
      </c>
      <c r="K8098" s="26" t="e">
        <f t="shared" si="388"/>
        <v>#REF!</v>
      </c>
      <c r="L8098" s="75" t="e">
        <f t="shared" si="387"/>
        <v>#REF!</v>
      </c>
      <c r="O8098" s="13"/>
      <c r="P8098" s="74"/>
      <c r="Q8098" s="26"/>
      <c r="R8098" s="75"/>
    </row>
    <row r="8099" spans="7:18" x14ac:dyDescent="0.25">
      <c r="G8099" s="13"/>
      <c r="H8099" s="13"/>
      <c r="I8099" s="13">
        <v>807.100000000107</v>
      </c>
      <c r="J8099" s="74">
        <f t="shared" si="386"/>
        <v>33.629166666671125</v>
      </c>
      <c r="K8099" s="26" t="e">
        <f t="shared" si="388"/>
        <v>#REF!</v>
      </c>
      <c r="L8099" s="75" t="e">
        <f t="shared" si="387"/>
        <v>#REF!</v>
      </c>
      <c r="O8099" s="13"/>
      <c r="P8099" s="74"/>
      <c r="Q8099" s="26"/>
      <c r="R8099" s="75"/>
    </row>
    <row r="8100" spans="7:18" x14ac:dyDescent="0.25">
      <c r="G8100" s="13"/>
      <c r="H8100" s="13"/>
      <c r="I8100" s="13">
        <v>807.20000000010702</v>
      </c>
      <c r="J8100" s="74">
        <f t="shared" si="386"/>
        <v>33.633333333337795</v>
      </c>
      <c r="K8100" s="26" t="e">
        <f t="shared" si="388"/>
        <v>#REF!</v>
      </c>
      <c r="L8100" s="75" t="e">
        <f t="shared" si="387"/>
        <v>#REF!</v>
      </c>
      <c r="O8100" s="13"/>
      <c r="P8100" s="74"/>
      <c r="Q8100" s="26"/>
      <c r="R8100" s="75"/>
    </row>
    <row r="8101" spans="7:18" x14ac:dyDescent="0.25">
      <c r="G8101" s="13"/>
      <c r="H8101" s="13"/>
      <c r="I8101" s="13">
        <v>807.30000000010705</v>
      </c>
      <c r="J8101" s="74">
        <f t="shared" si="386"/>
        <v>33.637500000004458</v>
      </c>
      <c r="K8101" s="26" t="e">
        <f t="shared" si="388"/>
        <v>#REF!</v>
      </c>
      <c r="L8101" s="75" t="e">
        <f t="shared" si="387"/>
        <v>#REF!</v>
      </c>
      <c r="O8101" s="13"/>
      <c r="P8101" s="74"/>
      <c r="Q8101" s="26"/>
      <c r="R8101" s="75"/>
    </row>
    <row r="8102" spans="7:18" x14ac:dyDescent="0.25">
      <c r="G8102" s="13"/>
      <c r="H8102" s="13"/>
      <c r="I8102" s="13">
        <v>807.40000000010696</v>
      </c>
      <c r="J8102" s="74">
        <f t="shared" si="386"/>
        <v>33.641666666671121</v>
      </c>
      <c r="K8102" s="26" t="e">
        <f t="shared" si="388"/>
        <v>#REF!</v>
      </c>
      <c r="L8102" s="75" t="e">
        <f t="shared" si="387"/>
        <v>#REF!</v>
      </c>
      <c r="O8102" s="13"/>
      <c r="P8102" s="74"/>
      <c r="Q8102" s="26"/>
      <c r="R8102" s="75"/>
    </row>
    <row r="8103" spans="7:18" x14ac:dyDescent="0.25">
      <c r="G8103" s="13"/>
      <c r="H8103" s="13"/>
      <c r="I8103" s="13">
        <v>807.50000000010698</v>
      </c>
      <c r="J8103" s="74">
        <f t="shared" si="386"/>
        <v>33.645833333337791</v>
      </c>
      <c r="K8103" s="26" t="e">
        <f t="shared" si="388"/>
        <v>#REF!</v>
      </c>
      <c r="L8103" s="75" t="e">
        <f t="shared" si="387"/>
        <v>#REF!</v>
      </c>
      <c r="O8103" s="13"/>
      <c r="P8103" s="74"/>
      <c r="Q8103" s="26"/>
      <c r="R8103" s="75"/>
    </row>
    <row r="8104" spans="7:18" x14ac:dyDescent="0.25">
      <c r="G8104" s="13"/>
      <c r="H8104" s="13"/>
      <c r="I8104" s="13">
        <v>807.600000000107</v>
      </c>
      <c r="J8104" s="74">
        <f t="shared" si="386"/>
        <v>33.650000000004461</v>
      </c>
      <c r="K8104" s="26" t="e">
        <f t="shared" si="388"/>
        <v>#REF!</v>
      </c>
      <c r="L8104" s="75" t="e">
        <f t="shared" si="387"/>
        <v>#REF!</v>
      </c>
      <c r="O8104" s="13"/>
      <c r="P8104" s="74"/>
      <c r="Q8104" s="26"/>
      <c r="R8104" s="75"/>
    </row>
    <row r="8105" spans="7:18" x14ac:dyDescent="0.25">
      <c r="G8105" s="13"/>
      <c r="H8105" s="13"/>
      <c r="I8105" s="13">
        <v>807.70000000010702</v>
      </c>
      <c r="J8105" s="74">
        <f t="shared" si="386"/>
        <v>33.654166666671124</v>
      </c>
      <c r="K8105" s="26" t="e">
        <f t="shared" si="388"/>
        <v>#REF!</v>
      </c>
      <c r="L8105" s="75" t="e">
        <f t="shared" si="387"/>
        <v>#REF!</v>
      </c>
      <c r="O8105" s="13"/>
      <c r="P8105" s="74"/>
      <c r="Q8105" s="26"/>
      <c r="R8105" s="75"/>
    </row>
    <row r="8106" spans="7:18" x14ac:dyDescent="0.25">
      <c r="G8106" s="13"/>
      <c r="H8106" s="13"/>
      <c r="I8106" s="13">
        <v>807.80000000010705</v>
      </c>
      <c r="J8106" s="74">
        <f t="shared" si="386"/>
        <v>33.658333333337794</v>
      </c>
      <c r="K8106" s="26" t="e">
        <f t="shared" si="388"/>
        <v>#REF!</v>
      </c>
      <c r="L8106" s="75" t="e">
        <f t="shared" si="387"/>
        <v>#REF!</v>
      </c>
      <c r="O8106" s="13"/>
      <c r="P8106" s="74"/>
      <c r="Q8106" s="26"/>
      <c r="R8106" s="75"/>
    </row>
    <row r="8107" spans="7:18" x14ac:dyDescent="0.25">
      <c r="G8107" s="13"/>
      <c r="H8107" s="13"/>
      <c r="I8107" s="13">
        <v>807.90000000010696</v>
      </c>
      <c r="J8107" s="74">
        <f t="shared" si="386"/>
        <v>33.662500000004457</v>
      </c>
      <c r="K8107" s="26" t="e">
        <f t="shared" si="388"/>
        <v>#REF!</v>
      </c>
      <c r="L8107" s="75" t="e">
        <f t="shared" si="387"/>
        <v>#REF!</v>
      </c>
      <c r="O8107" s="13"/>
      <c r="P8107" s="74"/>
      <c r="Q8107" s="26"/>
      <c r="R8107" s="75"/>
    </row>
    <row r="8108" spans="7:18" x14ac:dyDescent="0.25">
      <c r="G8108" s="13"/>
      <c r="H8108" s="13"/>
      <c r="I8108" s="13">
        <v>808.00000000010698</v>
      </c>
      <c r="J8108" s="74">
        <f t="shared" si="386"/>
        <v>33.666666666671127</v>
      </c>
      <c r="K8108" s="26" t="e">
        <f t="shared" si="388"/>
        <v>#REF!</v>
      </c>
      <c r="L8108" s="75" t="e">
        <f t="shared" si="387"/>
        <v>#REF!</v>
      </c>
      <c r="O8108" s="13"/>
      <c r="P8108" s="74"/>
      <c r="Q8108" s="26"/>
      <c r="R8108" s="75"/>
    </row>
    <row r="8109" spans="7:18" x14ac:dyDescent="0.25">
      <c r="G8109" s="13"/>
      <c r="H8109" s="13"/>
      <c r="I8109" s="13">
        <v>808.100000000107</v>
      </c>
      <c r="J8109" s="74">
        <f t="shared" si="386"/>
        <v>33.670833333337789</v>
      </c>
      <c r="K8109" s="26" t="e">
        <f t="shared" si="388"/>
        <v>#REF!</v>
      </c>
      <c r="L8109" s="75" t="e">
        <f t="shared" si="387"/>
        <v>#REF!</v>
      </c>
      <c r="O8109" s="13"/>
      <c r="P8109" s="74"/>
      <c r="Q8109" s="26"/>
      <c r="R8109" s="75"/>
    </row>
    <row r="8110" spans="7:18" x14ac:dyDescent="0.25">
      <c r="G8110" s="13"/>
      <c r="H8110" s="13"/>
      <c r="I8110" s="13">
        <v>808.20000000010702</v>
      </c>
      <c r="J8110" s="74">
        <f t="shared" si="386"/>
        <v>33.675000000004459</v>
      </c>
      <c r="K8110" s="26" t="e">
        <f t="shared" si="388"/>
        <v>#REF!</v>
      </c>
      <c r="L8110" s="75" t="e">
        <f t="shared" si="387"/>
        <v>#REF!</v>
      </c>
      <c r="O8110" s="13"/>
      <c r="P8110" s="74"/>
      <c r="Q8110" s="26"/>
      <c r="R8110" s="75"/>
    </row>
    <row r="8111" spans="7:18" x14ac:dyDescent="0.25">
      <c r="G8111" s="13"/>
      <c r="H8111" s="13"/>
      <c r="I8111" s="13">
        <v>808.30000000010705</v>
      </c>
      <c r="J8111" s="74">
        <f t="shared" si="386"/>
        <v>33.679166666671129</v>
      </c>
      <c r="K8111" s="26" t="e">
        <f t="shared" si="388"/>
        <v>#REF!</v>
      </c>
      <c r="L8111" s="75" t="e">
        <f t="shared" si="387"/>
        <v>#REF!</v>
      </c>
      <c r="O8111" s="13"/>
      <c r="P8111" s="74"/>
      <c r="Q8111" s="26"/>
      <c r="R8111" s="75"/>
    </row>
    <row r="8112" spans="7:18" x14ac:dyDescent="0.25">
      <c r="G8112" s="13"/>
      <c r="H8112" s="13"/>
      <c r="I8112" s="13">
        <v>808.40000000010696</v>
      </c>
      <c r="J8112" s="74">
        <f t="shared" si="386"/>
        <v>33.683333333337792</v>
      </c>
      <c r="K8112" s="26" t="e">
        <f t="shared" si="388"/>
        <v>#REF!</v>
      </c>
      <c r="L8112" s="75" t="e">
        <f t="shared" si="387"/>
        <v>#REF!</v>
      </c>
      <c r="O8112" s="13"/>
      <c r="P8112" s="74"/>
      <c r="Q8112" s="26"/>
      <c r="R8112" s="75"/>
    </row>
    <row r="8113" spans="7:18" x14ac:dyDescent="0.25">
      <c r="G8113" s="13"/>
      <c r="H8113" s="13"/>
      <c r="I8113" s="13">
        <v>808.50000000010698</v>
      </c>
      <c r="J8113" s="74">
        <f t="shared" si="386"/>
        <v>33.687500000004455</v>
      </c>
      <c r="K8113" s="26" t="e">
        <f t="shared" si="388"/>
        <v>#REF!</v>
      </c>
      <c r="L8113" s="75" t="e">
        <f t="shared" si="387"/>
        <v>#REF!</v>
      </c>
      <c r="O8113" s="13"/>
      <c r="P8113" s="74"/>
      <c r="Q8113" s="26"/>
      <c r="R8113" s="75"/>
    </row>
    <row r="8114" spans="7:18" x14ac:dyDescent="0.25">
      <c r="G8114" s="13"/>
      <c r="H8114" s="13"/>
      <c r="I8114" s="13">
        <v>808.600000000107</v>
      </c>
      <c r="J8114" s="74">
        <f t="shared" si="386"/>
        <v>33.691666666671125</v>
      </c>
      <c r="K8114" s="26" t="e">
        <f t="shared" si="388"/>
        <v>#REF!</v>
      </c>
      <c r="L8114" s="75" t="e">
        <f t="shared" si="387"/>
        <v>#REF!</v>
      </c>
      <c r="O8114" s="13"/>
      <c r="P8114" s="74"/>
      <c r="Q8114" s="26"/>
      <c r="R8114" s="75"/>
    </row>
    <row r="8115" spans="7:18" x14ac:dyDescent="0.25">
      <c r="G8115" s="13"/>
      <c r="H8115" s="13"/>
      <c r="I8115" s="13">
        <v>808.70000000010805</v>
      </c>
      <c r="J8115" s="74">
        <f t="shared" si="386"/>
        <v>33.695833333337838</v>
      </c>
      <c r="K8115" s="26" t="e">
        <f t="shared" si="388"/>
        <v>#REF!</v>
      </c>
      <c r="L8115" s="75" t="e">
        <f t="shared" si="387"/>
        <v>#REF!</v>
      </c>
      <c r="O8115" s="13"/>
      <c r="P8115" s="74"/>
      <c r="Q8115" s="26"/>
      <c r="R8115" s="75"/>
    </row>
    <row r="8116" spans="7:18" x14ac:dyDescent="0.25">
      <c r="G8116" s="13"/>
      <c r="H8116" s="13"/>
      <c r="I8116" s="13">
        <v>808.80000000010796</v>
      </c>
      <c r="J8116" s="74">
        <f t="shared" si="386"/>
        <v>33.700000000004501</v>
      </c>
      <c r="K8116" s="26" t="e">
        <f t="shared" si="388"/>
        <v>#REF!</v>
      </c>
      <c r="L8116" s="75" t="e">
        <f t="shared" si="387"/>
        <v>#REF!</v>
      </c>
      <c r="O8116" s="13"/>
      <c r="P8116" s="74"/>
      <c r="Q8116" s="26"/>
      <c r="R8116" s="75"/>
    </row>
    <row r="8117" spans="7:18" x14ac:dyDescent="0.25">
      <c r="G8117" s="13"/>
      <c r="H8117" s="13"/>
      <c r="I8117" s="13">
        <v>808.90000000010798</v>
      </c>
      <c r="J8117" s="74">
        <f t="shared" si="386"/>
        <v>33.704166666671163</v>
      </c>
      <c r="K8117" s="26" t="e">
        <f t="shared" si="388"/>
        <v>#REF!</v>
      </c>
      <c r="L8117" s="75" t="e">
        <f t="shared" si="387"/>
        <v>#REF!</v>
      </c>
      <c r="O8117" s="13"/>
      <c r="P8117" s="74"/>
      <c r="Q8117" s="26"/>
      <c r="R8117" s="75"/>
    </row>
    <row r="8118" spans="7:18" x14ac:dyDescent="0.25">
      <c r="G8118" s="13"/>
      <c r="H8118" s="13"/>
      <c r="I8118" s="13">
        <v>809.000000000108</v>
      </c>
      <c r="J8118" s="74">
        <f t="shared" si="386"/>
        <v>33.708333333337833</v>
      </c>
      <c r="K8118" s="26" t="e">
        <f t="shared" si="388"/>
        <v>#REF!</v>
      </c>
      <c r="L8118" s="75" t="e">
        <f t="shared" si="387"/>
        <v>#REF!</v>
      </c>
      <c r="O8118" s="13"/>
      <c r="P8118" s="74"/>
      <c r="Q8118" s="26"/>
      <c r="R8118" s="75"/>
    </row>
    <row r="8119" spans="7:18" x14ac:dyDescent="0.25">
      <c r="G8119" s="13"/>
      <c r="H8119" s="13"/>
      <c r="I8119" s="13">
        <v>809.10000000010803</v>
      </c>
      <c r="J8119" s="74">
        <f t="shared" si="386"/>
        <v>33.712500000004503</v>
      </c>
      <c r="K8119" s="26" t="e">
        <f t="shared" si="388"/>
        <v>#REF!</v>
      </c>
      <c r="L8119" s="75" t="e">
        <f t="shared" si="387"/>
        <v>#REF!</v>
      </c>
      <c r="O8119" s="13"/>
      <c r="P8119" s="74"/>
      <c r="Q8119" s="26"/>
      <c r="R8119" s="75"/>
    </row>
    <row r="8120" spans="7:18" x14ac:dyDescent="0.25">
      <c r="G8120" s="13"/>
      <c r="H8120" s="13"/>
      <c r="I8120" s="13">
        <v>809.20000000010805</v>
      </c>
      <c r="J8120" s="74">
        <f t="shared" si="386"/>
        <v>33.716666666671166</v>
      </c>
      <c r="K8120" s="26" t="e">
        <f t="shared" si="388"/>
        <v>#REF!</v>
      </c>
      <c r="L8120" s="75" t="e">
        <f t="shared" si="387"/>
        <v>#REF!</v>
      </c>
      <c r="O8120" s="13"/>
      <c r="P8120" s="74"/>
      <c r="Q8120" s="26"/>
      <c r="R8120" s="75"/>
    </row>
    <row r="8121" spans="7:18" x14ac:dyDescent="0.25">
      <c r="G8121" s="13"/>
      <c r="H8121" s="13"/>
      <c r="I8121" s="13">
        <v>809.30000000010796</v>
      </c>
      <c r="J8121" s="74">
        <f t="shared" si="386"/>
        <v>33.720833333337829</v>
      </c>
      <c r="K8121" s="26" t="e">
        <f t="shared" si="388"/>
        <v>#REF!</v>
      </c>
      <c r="L8121" s="75" t="e">
        <f t="shared" si="387"/>
        <v>#REF!</v>
      </c>
      <c r="O8121" s="13"/>
      <c r="P8121" s="74"/>
      <c r="Q8121" s="26"/>
      <c r="R8121" s="75"/>
    </row>
    <row r="8122" spans="7:18" x14ac:dyDescent="0.25">
      <c r="G8122" s="13"/>
      <c r="H8122" s="13"/>
      <c r="I8122" s="13">
        <v>809.40000000010798</v>
      </c>
      <c r="J8122" s="74">
        <f t="shared" si="386"/>
        <v>33.725000000004499</v>
      </c>
      <c r="K8122" s="26" t="e">
        <f t="shared" si="388"/>
        <v>#REF!</v>
      </c>
      <c r="L8122" s="75" t="e">
        <f t="shared" si="387"/>
        <v>#REF!</v>
      </c>
      <c r="O8122" s="13"/>
      <c r="P8122" s="74"/>
      <c r="Q8122" s="26"/>
      <c r="R8122" s="75"/>
    </row>
    <row r="8123" spans="7:18" x14ac:dyDescent="0.25">
      <c r="G8123" s="13"/>
      <c r="H8123" s="13"/>
      <c r="I8123" s="13">
        <v>809.500000000108</v>
      </c>
      <c r="J8123" s="74">
        <f t="shared" si="386"/>
        <v>33.729166666671169</v>
      </c>
      <c r="K8123" s="26" t="e">
        <f t="shared" si="388"/>
        <v>#REF!</v>
      </c>
      <c r="L8123" s="75" t="e">
        <f t="shared" si="387"/>
        <v>#REF!</v>
      </c>
      <c r="O8123" s="13"/>
      <c r="P8123" s="74"/>
      <c r="Q8123" s="26"/>
      <c r="R8123" s="75"/>
    </row>
    <row r="8124" spans="7:18" x14ac:dyDescent="0.25">
      <c r="G8124" s="13"/>
      <c r="H8124" s="13"/>
      <c r="I8124" s="13">
        <v>809.60000000010803</v>
      </c>
      <c r="J8124" s="74">
        <f t="shared" si="386"/>
        <v>33.733333333337832</v>
      </c>
      <c r="K8124" s="26" t="e">
        <f t="shared" si="388"/>
        <v>#REF!</v>
      </c>
      <c r="L8124" s="75" t="e">
        <f t="shared" si="387"/>
        <v>#REF!</v>
      </c>
      <c r="O8124" s="13"/>
      <c r="P8124" s="74"/>
      <c r="Q8124" s="26"/>
      <c r="R8124" s="75"/>
    </row>
    <row r="8125" spans="7:18" x14ac:dyDescent="0.25">
      <c r="G8125" s="13"/>
      <c r="H8125" s="13"/>
      <c r="I8125" s="13">
        <v>809.70000000010805</v>
      </c>
      <c r="J8125" s="74">
        <f t="shared" si="386"/>
        <v>33.737500000004502</v>
      </c>
      <c r="K8125" s="26" t="e">
        <f t="shared" si="388"/>
        <v>#REF!</v>
      </c>
      <c r="L8125" s="75" t="e">
        <f t="shared" si="387"/>
        <v>#REF!</v>
      </c>
      <c r="O8125" s="13"/>
      <c r="P8125" s="74"/>
      <c r="Q8125" s="26"/>
      <c r="R8125" s="75"/>
    </row>
    <row r="8126" spans="7:18" x14ac:dyDescent="0.25">
      <c r="G8126" s="13"/>
      <c r="H8126" s="13"/>
      <c r="I8126" s="13">
        <v>809.80000000010796</v>
      </c>
      <c r="J8126" s="74">
        <f t="shared" si="386"/>
        <v>33.741666666671165</v>
      </c>
      <c r="K8126" s="26" t="e">
        <f t="shared" si="388"/>
        <v>#REF!</v>
      </c>
      <c r="L8126" s="75" t="e">
        <f t="shared" si="387"/>
        <v>#REF!</v>
      </c>
      <c r="O8126" s="13"/>
      <c r="P8126" s="74"/>
      <c r="Q8126" s="26"/>
      <c r="R8126" s="75"/>
    </row>
    <row r="8127" spans="7:18" x14ac:dyDescent="0.25">
      <c r="G8127" s="13"/>
      <c r="H8127" s="13"/>
      <c r="I8127" s="13">
        <v>809.90000000010798</v>
      </c>
      <c r="J8127" s="74">
        <f t="shared" si="386"/>
        <v>33.745833333337835</v>
      </c>
      <c r="K8127" s="26" t="e">
        <f t="shared" si="388"/>
        <v>#REF!</v>
      </c>
      <c r="L8127" s="75" t="e">
        <f t="shared" si="387"/>
        <v>#REF!</v>
      </c>
      <c r="O8127" s="13"/>
      <c r="P8127" s="74"/>
      <c r="Q8127" s="26"/>
      <c r="R8127" s="75"/>
    </row>
    <row r="8128" spans="7:18" x14ac:dyDescent="0.25">
      <c r="G8128" s="13"/>
      <c r="H8128" s="13"/>
      <c r="I8128" s="13">
        <v>810.000000000108</v>
      </c>
      <c r="J8128" s="74">
        <f t="shared" si="386"/>
        <v>33.750000000004498</v>
      </c>
      <c r="K8128" s="26" t="e">
        <f t="shared" si="388"/>
        <v>#REF!</v>
      </c>
      <c r="L8128" s="75" t="e">
        <f t="shared" si="387"/>
        <v>#REF!</v>
      </c>
      <c r="O8128" s="13"/>
      <c r="P8128" s="74"/>
      <c r="Q8128" s="26"/>
      <c r="R8128" s="75"/>
    </row>
    <row r="8129" spans="7:18" x14ac:dyDescent="0.25">
      <c r="G8129" s="13"/>
      <c r="H8129" s="13"/>
      <c r="I8129" s="13">
        <v>810.10000000010803</v>
      </c>
      <c r="J8129" s="74">
        <f t="shared" si="386"/>
        <v>33.754166666671168</v>
      </c>
      <c r="K8129" s="26" t="e">
        <f t="shared" si="388"/>
        <v>#REF!</v>
      </c>
      <c r="L8129" s="75" t="e">
        <f t="shared" si="387"/>
        <v>#REF!</v>
      </c>
      <c r="O8129" s="13"/>
      <c r="P8129" s="74"/>
      <c r="Q8129" s="26"/>
      <c r="R8129" s="75"/>
    </row>
    <row r="8130" spans="7:18" x14ac:dyDescent="0.25">
      <c r="G8130" s="13"/>
      <c r="H8130" s="13"/>
      <c r="I8130" s="13">
        <v>810.20000000010805</v>
      </c>
      <c r="J8130" s="74">
        <f t="shared" si="386"/>
        <v>33.758333333337838</v>
      </c>
      <c r="K8130" s="26" t="e">
        <f t="shared" si="388"/>
        <v>#REF!</v>
      </c>
      <c r="L8130" s="75" t="e">
        <f t="shared" si="387"/>
        <v>#REF!</v>
      </c>
      <c r="O8130" s="13"/>
      <c r="P8130" s="74"/>
      <c r="Q8130" s="26"/>
      <c r="R8130" s="75"/>
    </row>
    <row r="8131" spans="7:18" x14ac:dyDescent="0.25">
      <c r="G8131" s="13"/>
      <c r="H8131" s="13"/>
      <c r="I8131" s="13">
        <v>810.30000000010796</v>
      </c>
      <c r="J8131" s="74">
        <f t="shared" ref="J8131:J8194" si="389">I8131/24</f>
        <v>33.762500000004501</v>
      </c>
      <c r="K8131" s="26" t="e">
        <f t="shared" si="388"/>
        <v>#REF!</v>
      </c>
      <c r="L8131" s="75" t="e">
        <f t="shared" ref="L8131:L8194" si="390">K8131-K8130</f>
        <v>#REF!</v>
      </c>
      <c r="O8131" s="13"/>
      <c r="P8131" s="74"/>
      <c r="Q8131" s="26"/>
      <c r="R8131" s="75"/>
    </row>
    <row r="8132" spans="7:18" x14ac:dyDescent="0.25">
      <c r="G8132" s="13"/>
      <c r="H8132" s="13"/>
      <c r="I8132" s="13">
        <v>810.40000000010798</v>
      </c>
      <c r="J8132" s="74">
        <f t="shared" si="389"/>
        <v>33.766666666671163</v>
      </c>
      <c r="K8132" s="26" t="e">
        <f t="shared" si="388"/>
        <v>#REF!</v>
      </c>
      <c r="L8132" s="75" t="e">
        <f t="shared" si="390"/>
        <v>#REF!</v>
      </c>
      <c r="O8132" s="13"/>
      <c r="P8132" s="74"/>
      <c r="Q8132" s="26"/>
      <c r="R8132" s="75"/>
    </row>
    <row r="8133" spans="7:18" x14ac:dyDescent="0.25">
      <c r="G8133" s="13"/>
      <c r="H8133" s="13"/>
      <c r="I8133" s="13">
        <v>810.500000000108</v>
      </c>
      <c r="J8133" s="74">
        <f t="shared" si="389"/>
        <v>33.770833333337833</v>
      </c>
      <c r="K8133" s="26" t="e">
        <f t="shared" si="388"/>
        <v>#REF!</v>
      </c>
      <c r="L8133" s="75" t="e">
        <f t="shared" si="390"/>
        <v>#REF!</v>
      </c>
      <c r="O8133" s="13"/>
      <c r="P8133" s="74"/>
      <c r="Q8133" s="26"/>
      <c r="R8133" s="75"/>
    </row>
    <row r="8134" spans="7:18" x14ac:dyDescent="0.25">
      <c r="G8134" s="13"/>
      <c r="H8134" s="13"/>
      <c r="I8134" s="13">
        <v>810.60000000010803</v>
      </c>
      <c r="J8134" s="74">
        <f t="shared" si="389"/>
        <v>33.775000000004503</v>
      </c>
      <c r="K8134" s="26" t="e">
        <f t="shared" si="388"/>
        <v>#REF!</v>
      </c>
      <c r="L8134" s="75" t="e">
        <f t="shared" si="390"/>
        <v>#REF!</v>
      </c>
      <c r="O8134" s="13"/>
      <c r="P8134" s="74"/>
      <c r="Q8134" s="26"/>
      <c r="R8134" s="75"/>
    </row>
    <row r="8135" spans="7:18" x14ac:dyDescent="0.25">
      <c r="G8135" s="13"/>
      <c r="H8135" s="13"/>
      <c r="I8135" s="13">
        <v>810.70000000010805</v>
      </c>
      <c r="J8135" s="74">
        <f t="shared" si="389"/>
        <v>33.779166666671166</v>
      </c>
      <c r="K8135" s="26" t="e">
        <f t="shared" si="388"/>
        <v>#REF!</v>
      </c>
      <c r="L8135" s="75" t="e">
        <f t="shared" si="390"/>
        <v>#REF!</v>
      </c>
      <c r="O8135" s="13"/>
      <c r="P8135" s="74"/>
      <c r="Q8135" s="26"/>
      <c r="R8135" s="75"/>
    </row>
    <row r="8136" spans="7:18" x14ac:dyDescent="0.25">
      <c r="G8136" s="13"/>
      <c r="H8136" s="13"/>
      <c r="I8136" s="13">
        <v>810.80000000010796</v>
      </c>
      <c r="J8136" s="74">
        <f t="shared" si="389"/>
        <v>33.783333333337829</v>
      </c>
      <c r="K8136" s="26" t="e">
        <f t="shared" si="388"/>
        <v>#REF!</v>
      </c>
      <c r="L8136" s="75" t="e">
        <f t="shared" si="390"/>
        <v>#REF!</v>
      </c>
      <c r="O8136" s="13"/>
      <c r="P8136" s="74"/>
      <c r="Q8136" s="26"/>
      <c r="R8136" s="75"/>
    </row>
    <row r="8137" spans="7:18" x14ac:dyDescent="0.25">
      <c r="G8137" s="13"/>
      <c r="H8137" s="13"/>
      <c r="I8137" s="13">
        <v>810.90000000010798</v>
      </c>
      <c r="J8137" s="74">
        <f t="shared" si="389"/>
        <v>33.787500000004499</v>
      </c>
      <c r="K8137" s="26" t="e">
        <f t="shared" si="388"/>
        <v>#REF!</v>
      </c>
      <c r="L8137" s="75" t="e">
        <f t="shared" si="390"/>
        <v>#REF!</v>
      </c>
      <c r="O8137" s="13"/>
      <c r="P8137" s="74"/>
      <c r="Q8137" s="26"/>
      <c r="R8137" s="75"/>
    </row>
    <row r="8138" spans="7:18" x14ac:dyDescent="0.25">
      <c r="G8138" s="13"/>
      <c r="H8138" s="13"/>
      <c r="I8138" s="13">
        <v>811.000000000108</v>
      </c>
      <c r="J8138" s="74">
        <f t="shared" si="389"/>
        <v>33.791666666671169</v>
      </c>
      <c r="K8138" s="26" t="e">
        <f t="shared" si="388"/>
        <v>#REF!</v>
      </c>
      <c r="L8138" s="75" t="e">
        <f t="shared" si="390"/>
        <v>#REF!</v>
      </c>
      <c r="O8138" s="13"/>
      <c r="P8138" s="74"/>
      <c r="Q8138" s="26"/>
      <c r="R8138" s="75"/>
    </row>
    <row r="8139" spans="7:18" x14ac:dyDescent="0.25">
      <c r="G8139" s="13"/>
      <c r="H8139" s="13"/>
      <c r="I8139" s="13">
        <v>811.10000000010803</v>
      </c>
      <c r="J8139" s="74">
        <f t="shared" si="389"/>
        <v>33.795833333337832</v>
      </c>
      <c r="K8139" s="26" t="e">
        <f t="shared" si="388"/>
        <v>#REF!</v>
      </c>
      <c r="L8139" s="75" t="e">
        <f t="shared" si="390"/>
        <v>#REF!</v>
      </c>
      <c r="O8139" s="13"/>
      <c r="P8139" s="74"/>
      <c r="Q8139" s="26"/>
      <c r="R8139" s="75"/>
    </row>
    <row r="8140" spans="7:18" x14ac:dyDescent="0.25">
      <c r="G8140" s="13"/>
      <c r="H8140" s="13"/>
      <c r="I8140" s="13">
        <v>811.20000000010805</v>
      </c>
      <c r="J8140" s="74">
        <f t="shared" si="389"/>
        <v>33.800000000004502</v>
      </c>
      <c r="K8140" s="26" t="e">
        <f t="shared" si="388"/>
        <v>#REF!</v>
      </c>
      <c r="L8140" s="75" t="e">
        <f t="shared" si="390"/>
        <v>#REF!</v>
      </c>
      <c r="O8140" s="13"/>
      <c r="P8140" s="74"/>
      <c r="Q8140" s="26"/>
      <c r="R8140" s="75"/>
    </row>
    <row r="8141" spans="7:18" x14ac:dyDescent="0.25">
      <c r="G8141" s="13"/>
      <c r="H8141" s="13"/>
      <c r="I8141" s="13">
        <v>811.30000000010796</v>
      </c>
      <c r="J8141" s="74">
        <f t="shared" si="389"/>
        <v>33.804166666671165</v>
      </c>
      <c r="K8141" s="26" t="e">
        <f t="shared" si="388"/>
        <v>#REF!</v>
      </c>
      <c r="L8141" s="75" t="e">
        <f t="shared" si="390"/>
        <v>#REF!</v>
      </c>
      <c r="O8141" s="13"/>
      <c r="P8141" s="74"/>
      <c r="Q8141" s="26"/>
      <c r="R8141" s="75"/>
    </row>
    <row r="8142" spans="7:18" x14ac:dyDescent="0.25">
      <c r="G8142" s="13"/>
      <c r="H8142" s="13"/>
      <c r="I8142" s="13">
        <v>811.40000000010798</v>
      </c>
      <c r="J8142" s="74">
        <f t="shared" si="389"/>
        <v>33.808333333337835</v>
      </c>
      <c r="K8142" s="26" t="e">
        <f t="shared" si="388"/>
        <v>#REF!</v>
      </c>
      <c r="L8142" s="75" t="e">
        <f t="shared" si="390"/>
        <v>#REF!</v>
      </c>
      <c r="O8142" s="13"/>
      <c r="P8142" s="74"/>
      <c r="Q8142" s="26"/>
      <c r="R8142" s="75"/>
    </row>
    <row r="8143" spans="7:18" x14ac:dyDescent="0.25">
      <c r="G8143" s="13"/>
      <c r="H8143" s="13"/>
      <c r="I8143" s="13">
        <v>811.500000000108</v>
      </c>
      <c r="J8143" s="74">
        <f t="shared" si="389"/>
        <v>33.812500000004498</v>
      </c>
      <c r="K8143" s="26" t="e">
        <f t="shared" si="388"/>
        <v>#REF!</v>
      </c>
      <c r="L8143" s="75" t="e">
        <f t="shared" si="390"/>
        <v>#REF!</v>
      </c>
      <c r="O8143" s="13"/>
      <c r="P8143" s="74"/>
      <c r="Q8143" s="26"/>
      <c r="R8143" s="75"/>
    </row>
    <row r="8144" spans="7:18" x14ac:dyDescent="0.25">
      <c r="G8144" s="13"/>
      <c r="H8144" s="13"/>
      <c r="I8144" s="13">
        <v>811.60000000010803</v>
      </c>
      <c r="J8144" s="74">
        <f t="shared" si="389"/>
        <v>33.816666666671168</v>
      </c>
      <c r="K8144" s="26" t="e">
        <f t="shared" si="388"/>
        <v>#REF!</v>
      </c>
      <c r="L8144" s="75" t="e">
        <f t="shared" si="390"/>
        <v>#REF!</v>
      </c>
      <c r="O8144" s="13"/>
      <c r="P8144" s="74"/>
      <c r="Q8144" s="26"/>
      <c r="R8144" s="75"/>
    </row>
    <row r="8145" spans="7:18" x14ac:dyDescent="0.25">
      <c r="G8145" s="13"/>
      <c r="H8145" s="13"/>
      <c r="I8145" s="13">
        <v>811.70000000010805</v>
      </c>
      <c r="J8145" s="74">
        <f t="shared" si="389"/>
        <v>33.820833333337838</v>
      </c>
      <c r="K8145" s="26" t="e">
        <f t="shared" si="388"/>
        <v>#REF!</v>
      </c>
      <c r="L8145" s="75" t="e">
        <f t="shared" si="390"/>
        <v>#REF!</v>
      </c>
      <c r="O8145" s="13"/>
      <c r="P8145" s="74"/>
      <c r="Q8145" s="26"/>
      <c r="R8145" s="75"/>
    </row>
    <row r="8146" spans="7:18" x14ac:dyDescent="0.25">
      <c r="G8146" s="13"/>
      <c r="H8146" s="13"/>
      <c r="I8146" s="13">
        <v>811.80000000010796</v>
      </c>
      <c r="J8146" s="74">
        <f t="shared" si="389"/>
        <v>33.825000000004501</v>
      </c>
      <c r="K8146" s="26" t="e">
        <f t="shared" si="388"/>
        <v>#REF!</v>
      </c>
      <c r="L8146" s="75" t="e">
        <f t="shared" si="390"/>
        <v>#REF!</v>
      </c>
      <c r="O8146" s="13"/>
      <c r="P8146" s="74"/>
      <c r="Q8146" s="26"/>
      <c r="R8146" s="75"/>
    </row>
    <row r="8147" spans="7:18" x14ac:dyDescent="0.25">
      <c r="G8147" s="13"/>
      <c r="H8147" s="13"/>
      <c r="I8147" s="13">
        <v>811.90000000010798</v>
      </c>
      <c r="J8147" s="74">
        <f t="shared" si="389"/>
        <v>33.829166666671163</v>
      </c>
      <c r="K8147" s="26" t="e">
        <f t="shared" si="388"/>
        <v>#REF!</v>
      </c>
      <c r="L8147" s="75" t="e">
        <f t="shared" si="390"/>
        <v>#REF!</v>
      </c>
      <c r="O8147" s="13"/>
      <c r="P8147" s="74"/>
      <c r="Q8147" s="26"/>
      <c r="R8147" s="75"/>
    </row>
    <row r="8148" spans="7:18" x14ac:dyDescent="0.25">
      <c r="G8148" s="13"/>
      <c r="H8148" s="13"/>
      <c r="I8148" s="13">
        <v>812.000000000108</v>
      </c>
      <c r="J8148" s="74">
        <f t="shared" si="389"/>
        <v>33.833333333337833</v>
      </c>
      <c r="K8148" s="26" t="e">
        <f t="shared" si="388"/>
        <v>#REF!</v>
      </c>
      <c r="L8148" s="75" t="e">
        <f t="shared" si="390"/>
        <v>#REF!</v>
      </c>
      <c r="O8148" s="13"/>
      <c r="P8148" s="74"/>
      <c r="Q8148" s="26"/>
      <c r="R8148" s="75"/>
    </row>
    <row r="8149" spans="7:18" x14ac:dyDescent="0.25">
      <c r="G8149" s="13"/>
      <c r="H8149" s="13"/>
      <c r="I8149" s="13">
        <v>812.10000000010803</v>
      </c>
      <c r="J8149" s="74">
        <f t="shared" si="389"/>
        <v>33.837500000004503</v>
      </c>
      <c r="K8149" s="26" t="e">
        <f t="shared" si="388"/>
        <v>#REF!</v>
      </c>
      <c r="L8149" s="75" t="e">
        <f t="shared" si="390"/>
        <v>#REF!</v>
      </c>
      <c r="O8149" s="13"/>
      <c r="P8149" s="74"/>
      <c r="Q8149" s="26"/>
      <c r="R8149" s="75"/>
    </row>
    <row r="8150" spans="7:18" x14ac:dyDescent="0.25">
      <c r="G8150" s="13"/>
      <c r="H8150" s="13"/>
      <c r="I8150" s="13">
        <v>812.20000000010805</v>
      </c>
      <c r="J8150" s="74">
        <f t="shared" si="389"/>
        <v>33.841666666671166</v>
      </c>
      <c r="K8150" s="26" t="e">
        <f t="shared" si="388"/>
        <v>#REF!</v>
      </c>
      <c r="L8150" s="75" t="e">
        <f t="shared" si="390"/>
        <v>#REF!</v>
      </c>
      <c r="O8150" s="13"/>
      <c r="P8150" s="74"/>
      <c r="Q8150" s="26"/>
      <c r="R8150" s="75"/>
    </row>
    <row r="8151" spans="7:18" x14ac:dyDescent="0.25">
      <c r="G8151" s="13"/>
      <c r="H8151" s="13"/>
      <c r="I8151" s="13">
        <v>812.30000000010796</v>
      </c>
      <c r="J8151" s="74">
        <f t="shared" si="389"/>
        <v>33.845833333337829</v>
      </c>
      <c r="K8151" s="26" t="e">
        <f t="shared" si="388"/>
        <v>#REF!</v>
      </c>
      <c r="L8151" s="75" t="e">
        <f t="shared" si="390"/>
        <v>#REF!</v>
      </c>
      <c r="O8151" s="13"/>
      <c r="P8151" s="74"/>
      <c r="Q8151" s="26"/>
      <c r="R8151" s="75"/>
    </row>
    <row r="8152" spans="7:18" x14ac:dyDescent="0.25">
      <c r="G8152" s="13"/>
      <c r="H8152" s="13"/>
      <c r="I8152" s="13">
        <v>812.40000000010798</v>
      </c>
      <c r="J8152" s="74">
        <f t="shared" si="389"/>
        <v>33.850000000004499</v>
      </c>
      <c r="K8152" s="26" t="e">
        <f t="shared" si="388"/>
        <v>#REF!</v>
      </c>
      <c r="L8152" s="75" t="e">
        <f t="shared" si="390"/>
        <v>#REF!</v>
      </c>
      <c r="O8152" s="13"/>
      <c r="P8152" s="74"/>
      <c r="Q8152" s="26"/>
      <c r="R8152" s="75"/>
    </row>
    <row r="8153" spans="7:18" x14ac:dyDescent="0.25">
      <c r="G8153" s="13"/>
      <c r="H8153" s="13"/>
      <c r="I8153" s="13">
        <v>812.500000000108</v>
      </c>
      <c r="J8153" s="74">
        <f t="shared" si="389"/>
        <v>33.854166666671169</v>
      </c>
      <c r="K8153" s="26" t="e">
        <f t="shared" si="388"/>
        <v>#REF!</v>
      </c>
      <c r="L8153" s="75" t="e">
        <f t="shared" si="390"/>
        <v>#REF!</v>
      </c>
      <c r="O8153" s="13"/>
      <c r="P8153" s="74"/>
      <c r="Q8153" s="26"/>
      <c r="R8153" s="75"/>
    </row>
    <row r="8154" spans="7:18" x14ac:dyDescent="0.25">
      <c r="G8154" s="13"/>
      <c r="H8154" s="13"/>
      <c r="I8154" s="13">
        <v>812.60000000010803</v>
      </c>
      <c r="J8154" s="74">
        <f t="shared" si="389"/>
        <v>33.858333333337832</v>
      </c>
      <c r="K8154" s="26" t="e">
        <f t="shared" si="388"/>
        <v>#REF!</v>
      </c>
      <c r="L8154" s="75" t="e">
        <f t="shared" si="390"/>
        <v>#REF!</v>
      </c>
      <c r="O8154" s="13"/>
      <c r="P8154" s="74"/>
      <c r="Q8154" s="26"/>
      <c r="R8154" s="75"/>
    </row>
    <row r="8155" spans="7:18" x14ac:dyDescent="0.25">
      <c r="G8155" s="13"/>
      <c r="H8155" s="13"/>
      <c r="I8155" s="13">
        <v>812.70000000010805</v>
      </c>
      <c r="J8155" s="74">
        <f t="shared" si="389"/>
        <v>33.862500000004502</v>
      </c>
      <c r="K8155" s="26" t="e">
        <f t="shared" si="388"/>
        <v>#REF!</v>
      </c>
      <c r="L8155" s="75" t="e">
        <f t="shared" si="390"/>
        <v>#REF!</v>
      </c>
      <c r="O8155" s="13"/>
      <c r="P8155" s="74"/>
      <c r="Q8155" s="26"/>
      <c r="R8155" s="75"/>
    </row>
    <row r="8156" spans="7:18" x14ac:dyDescent="0.25">
      <c r="G8156" s="13"/>
      <c r="H8156" s="13"/>
      <c r="I8156" s="13">
        <v>812.80000000010796</v>
      </c>
      <c r="J8156" s="74">
        <f t="shared" si="389"/>
        <v>33.866666666671165</v>
      </c>
      <c r="K8156" s="26" t="e">
        <f t="shared" ref="K8156:K8219" si="391">100%-EXP(-I8156/24*$B$10)</f>
        <v>#REF!</v>
      </c>
      <c r="L8156" s="75" t="e">
        <f t="shared" si="390"/>
        <v>#REF!</v>
      </c>
      <c r="O8156" s="13"/>
      <c r="P8156" s="74"/>
      <c r="Q8156" s="26"/>
      <c r="R8156" s="75"/>
    </row>
    <row r="8157" spans="7:18" x14ac:dyDescent="0.25">
      <c r="G8157" s="13"/>
      <c r="H8157" s="13"/>
      <c r="I8157" s="13">
        <v>812.90000000010798</v>
      </c>
      <c r="J8157" s="74">
        <f t="shared" si="389"/>
        <v>33.870833333337835</v>
      </c>
      <c r="K8157" s="26" t="e">
        <f t="shared" si="391"/>
        <v>#REF!</v>
      </c>
      <c r="L8157" s="75" t="e">
        <f t="shared" si="390"/>
        <v>#REF!</v>
      </c>
      <c r="O8157" s="13"/>
      <c r="P8157" s="74"/>
      <c r="Q8157" s="26"/>
      <c r="R8157" s="75"/>
    </row>
    <row r="8158" spans="7:18" x14ac:dyDescent="0.25">
      <c r="G8158" s="13"/>
      <c r="H8158" s="13"/>
      <c r="I8158" s="13">
        <v>813.000000000108</v>
      </c>
      <c r="J8158" s="74">
        <f t="shared" si="389"/>
        <v>33.875000000004498</v>
      </c>
      <c r="K8158" s="26" t="e">
        <f t="shared" si="391"/>
        <v>#REF!</v>
      </c>
      <c r="L8158" s="75" t="e">
        <f t="shared" si="390"/>
        <v>#REF!</v>
      </c>
      <c r="O8158" s="13"/>
      <c r="P8158" s="74"/>
      <c r="Q8158" s="26"/>
      <c r="R8158" s="75"/>
    </row>
    <row r="8159" spans="7:18" x14ac:dyDescent="0.25">
      <c r="G8159" s="13"/>
      <c r="H8159" s="13"/>
      <c r="I8159" s="13">
        <v>813.10000000010905</v>
      </c>
      <c r="J8159" s="74">
        <f t="shared" si="389"/>
        <v>33.87916666667121</v>
      </c>
      <c r="K8159" s="26" t="e">
        <f t="shared" si="391"/>
        <v>#REF!</v>
      </c>
      <c r="L8159" s="75" t="e">
        <f t="shared" si="390"/>
        <v>#REF!</v>
      </c>
      <c r="O8159" s="13"/>
      <c r="P8159" s="74"/>
      <c r="Q8159" s="26"/>
      <c r="R8159" s="75"/>
    </row>
    <row r="8160" spans="7:18" x14ac:dyDescent="0.25">
      <c r="G8160" s="13"/>
      <c r="H8160" s="13"/>
      <c r="I8160" s="13">
        <v>813.20000000010896</v>
      </c>
      <c r="J8160" s="74">
        <f t="shared" si="389"/>
        <v>33.883333333337873</v>
      </c>
      <c r="K8160" s="26" t="e">
        <f t="shared" si="391"/>
        <v>#REF!</v>
      </c>
      <c r="L8160" s="75" t="e">
        <f t="shared" si="390"/>
        <v>#REF!</v>
      </c>
      <c r="O8160" s="13"/>
      <c r="P8160" s="74"/>
      <c r="Q8160" s="26"/>
      <c r="R8160" s="75"/>
    </row>
    <row r="8161" spans="7:18" x14ac:dyDescent="0.25">
      <c r="G8161" s="13"/>
      <c r="H8161" s="13"/>
      <c r="I8161" s="13">
        <v>813.30000000010898</v>
      </c>
      <c r="J8161" s="74">
        <f t="shared" si="389"/>
        <v>33.887500000004543</v>
      </c>
      <c r="K8161" s="26" t="e">
        <f t="shared" si="391"/>
        <v>#REF!</v>
      </c>
      <c r="L8161" s="75" t="e">
        <f t="shared" si="390"/>
        <v>#REF!</v>
      </c>
      <c r="O8161" s="13"/>
      <c r="P8161" s="74"/>
      <c r="Q8161" s="26"/>
      <c r="R8161" s="75"/>
    </row>
    <row r="8162" spans="7:18" x14ac:dyDescent="0.25">
      <c r="G8162" s="13"/>
      <c r="H8162" s="13"/>
      <c r="I8162" s="13">
        <v>813.400000000109</v>
      </c>
      <c r="J8162" s="74">
        <f t="shared" si="389"/>
        <v>33.891666666671206</v>
      </c>
      <c r="K8162" s="26" t="e">
        <f t="shared" si="391"/>
        <v>#REF!</v>
      </c>
      <c r="L8162" s="75" t="e">
        <f t="shared" si="390"/>
        <v>#REF!</v>
      </c>
      <c r="O8162" s="13"/>
      <c r="P8162" s="74"/>
      <c r="Q8162" s="26"/>
      <c r="R8162" s="75"/>
    </row>
    <row r="8163" spans="7:18" x14ac:dyDescent="0.25">
      <c r="G8163" s="13"/>
      <c r="H8163" s="13"/>
      <c r="I8163" s="13">
        <v>813.50000000010903</v>
      </c>
      <c r="J8163" s="74">
        <f t="shared" si="389"/>
        <v>33.895833333337876</v>
      </c>
      <c r="K8163" s="26" t="e">
        <f t="shared" si="391"/>
        <v>#REF!</v>
      </c>
      <c r="L8163" s="75" t="e">
        <f t="shared" si="390"/>
        <v>#REF!</v>
      </c>
      <c r="O8163" s="13"/>
      <c r="P8163" s="74"/>
      <c r="Q8163" s="26"/>
      <c r="R8163" s="75"/>
    </row>
    <row r="8164" spans="7:18" x14ac:dyDescent="0.25">
      <c r="G8164" s="13"/>
      <c r="H8164" s="13"/>
      <c r="I8164" s="13">
        <v>813.60000000010905</v>
      </c>
      <c r="J8164" s="74">
        <f t="shared" si="389"/>
        <v>33.900000000004546</v>
      </c>
      <c r="K8164" s="26" t="e">
        <f t="shared" si="391"/>
        <v>#REF!</v>
      </c>
      <c r="L8164" s="75" t="e">
        <f t="shared" si="390"/>
        <v>#REF!</v>
      </c>
      <c r="O8164" s="13"/>
      <c r="P8164" s="74"/>
      <c r="Q8164" s="26"/>
      <c r="R8164" s="75"/>
    </row>
    <row r="8165" spans="7:18" x14ac:dyDescent="0.25">
      <c r="G8165" s="13"/>
      <c r="H8165" s="13"/>
      <c r="I8165" s="13">
        <v>813.70000000010896</v>
      </c>
      <c r="J8165" s="74">
        <f t="shared" si="389"/>
        <v>33.904166666671209</v>
      </c>
      <c r="K8165" s="26" t="e">
        <f t="shared" si="391"/>
        <v>#REF!</v>
      </c>
      <c r="L8165" s="75" t="e">
        <f t="shared" si="390"/>
        <v>#REF!</v>
      </c>
      <c r="O8165" s="13"/>
      <c r="P8165" s="74"/>
      <c r="Q8165" s="26"/>
      <c r="R8165" s="75"/>
    </row>
    <row r="8166" spans="7:18" x14ac:dyDescent="0.25">
      <c r="G8166" s="13"/>
      <c r="H8166" s="13"/>
      <c r="I8166" s="13">
        <v>813.80000000010898</v>
      </c>
      <c r="J8166" s="74">
        <f t="shared" si="389"/>
        <v>33.908333333337872</v>
      </c>
      <c r="K8166" s="26" t="e">
        <f t="shared" si="391"/>
        <v>#REF!</v>
      </c>
      <c r="L8166" s="75" t="e">
        <f t="shared" si="390"/>
        <v>#REF!</v>
      </c>
      <c r="O8166" s="13"/>
      <c r="P8166" s="74"/>
      <c r="Q8166" s="26"/>
      <c r="R8166" s="75"/>
    </row>
    <row r="8167" spans="7:18" x14ac:dyDescent="0.25">
      <c r="G8167" s="13"/>
      <c r="H8167" s="13"/>
      <c r="I8167" s="13">
        <v>813.900000000109</v>
      </c>
      <c r="J8167" s="74">
        <f t="shared" si="389"/>
        <v>33.912500000004542</v>
      </c>
      <c r="K8167" s="26" t="e">
        <f t="shared" si="391"/>
        <v>#REF!</v>
      </c>
      <c r="L8167" s="75" t="e">
        <f t="shared" si="390"/>
        <v>#REF!</v>
      </c>
      <c r="O8167" s="13"/>
      <c r="P8167" s="74"/>
      <c r="Q8167" s="26"/>
      <c r="R8167" s="75"/>
    </row>
    <row r="8168" spans="7:18" x14ac:dyDescent="0.25">
      <c r="G8168" s="13"/>
      <c r="H8168" s="13"/>
      <c r="I8168" s="13">
        <v>814.00000000010903</v>
      </c>
      <c r="J8168" s="74">
        <f t="shared" si="389"/>
        <v>33.916666666671212</v>
      </c>
      <c r="K8168" s="26" t="e">
        <f t="shared" si="391"/>
        <v>#REF!</v>
      </c>
      <c r="L8168" s="75" t="e">
        <f t="shared" si="390"/>
        <v>#REF!</v>
      </c>
      <c r="O8168" s="13"/>
      <c r="P8168" s="74"/>
      <c r="Q8168" s="26"/>
      <c r="R8168" s="75"/>
    </row>
    <row r="8169" spans="7:18" x14ac:dyDescent="0.25">
      <c r="G8169" s="13"/>
      <c r="H8169" s="13"/>
      <c r="I8169" s="13">
        <v>814.10000000010905</v>
      </c>
      <c r="J8169" s="74">
        <f t="shared" si="389"/>
        <v>33.920833333337875</v>
      </c>
      <c r="K8169" s="26" t="e">
        <f t="shared" si="391"/>
        <v>#REF!</v>
      </c>
      <c r="L8169" s="75" t="e">
        <f t="shared" si="390"/>
        <v>#REF!</v>
      </c>
      <c r="O8169" s="13"/>
      <c r="P8169" s="74"/>
      <c r="Q8169" s="26"/>
      <c r="R8169" s="75"/>
    </row>
    <row r="8170" spans="7:18" x14ac:dyDescent="0.25">
      <c r="G8170" s="13"/>
      <c r="H8170" s="13"/>
      <c r="I8170" s="13">
        <v>814.20000000010896</v>
      </c>
      <c r="J8170" s="74">
        <f t="shared" si="389"/>
        <v>33.925000000004538</v>
      </c>
      <c r="K8170" s="26" t="e">
        <f t="shared" si="391"/>
        <v>#REF!</v>
      </c>
      <c r="L8170" s="75" t="e">
        <f t="shared" si="390"/>
        <v>#REF!</v>
      </c>
      <c r="O8170" s="13"/>
      <c r="P8170" s="74"/>
      <c r="Q8170" s="26"/>
      <c r="R8170" s="75"/>
    </row>
    <row r="8171" spans="7:18" x14ac:dyDescent="0.25">
      <c r="G8171" s="13"/>
      <c r="H8171" s="13"/>
      <c r="I8171" s="13">
        <v>814.30000000010898</v>
      </c>
      <c r="J8171" s="74">
        <f t="shared" si="389"/>
        <v>33.929166666671208</v>
      </c>
      <c r="K8171" s="26" t="e">
        <f t="shared" si="391"/>
        <v>#REF!</v>
      </c>
      <c r="L8171" s="75" t="e">
        <f t="shared" si="390"/>
        <v>#REF!</v>
      </c>
      <c r="O8171" s="13"/>
      <c r="P8171" s="74"/>
      <c r="Q8171" s="26"/>
      <c r="R8171" s="75"/>
    </row>
    <row r="8172" spans="7:18" x14ac:dyDescent="0.25">
      <c r="G8172" s="13"/>
      <c r="H8172" s="13"/>
      <c r="I8172" s="13">
        <v>814.400000000109</v>
      </c>
      <c r="J8172" s="74">
        <f t="shared" si="389"/>
        <v>33.933333333337877</v>
      </c>
      <c r="K8172" s="26" t="e">
        <f t="shared" si="391"/>
        <v>#REF!</v>
      </c>
      <c r="L8172" s="75" t="e">
        <f t="shared" si="390"/>
        <v>#REF!</v>
      </c>
      <c r="O8172" s="13"/>
      <c r="P8172" s="74"/>
      <c r="Q8172" s="26"/>
      <c r="R8172" s="75"/>
    </row>
    <row r="8173" spans="7:18" x14ac:dyDescent="0.25">
      <c r="G8173" s="13"/>
      <c r="H8173" s="13"/>
      <c r="I8173" s="13">
        <v>814.50000000010903</v>
      </c>
      <c r="J8173" s="74">
        <f t="shared" si="389"/>
        <v>33.93750000000454</v>
      </c>
      <c r="K8173" s="26" t="e">
        <f t="shared" si="391"/>
        <v>#REF!</v>
      </c>
      <c r="L8173" s="75" t="e">
        <f t="shared" si="390"/>
        <v>#REF!</v>
      </c>
      <c r="O8173" s="13"/>
      <c r="P8173" s="74"/>
      <c r="Q8173" s="26"/>
      <c r="R8173" s="75"/>
    </row>
    <row r="8174" spans="7:18" x14ac:dyDescent="0.25">
      <c r="G8174" s="13"/>
      <c r="H8174" s="13"/>
      <c r="I8174" s="13">
        <v>814.60000000010905</v>
      </c>
      <c r="J8174" s="74">
        <f t="shared" si="389"/>
        <v>33.94166666667121</v>
      </c>
      <c r="K8174" s="26" t="e">
        <f t="shared" si="391"/>
        <v>#REF!</v>
      </c>
      <c r="L8174" s="75" t="e">
        <f t="shared" si="390"/>
        <v>#REF!</v>
      </c>
      <c r="O8174" s="13"/>
      <c r="P8174" s="74"/>
      <c r="Q8174" s="26"/>
      <c r="R8174" s="75"/>
    </row>
    <row r="8175" spans="7:18" x14ac:dyDescent="0.25">
      <c r="G8175" s="13"/>
      <c r="H8175" s="13"/>
      <c r="I8175" s="13">
        <v>814.70000000010896</v>
      </c>
      <c r="J8175" s="74">
        <f t="shared" si="389"/>
        <v>33.945833333337873</v>
      </c>
      <c r="K8175" s="26" t="e">
        <f t="shared" si="391"/>
        <v>#REF!</v>
      </c>
      <c r="L8175" s="75" t="e">
        <f t="shared" si="390"/>
        <v>#REF!</v>
      </c>
      <c r="O8175" s="13"/>
      <c r="P8175" s="74"/>
      <c r="Q8175" s="26"/>
      <c r="R8175" s="75"/>
    </row>
    <row r="8176" spans="7:18" x14ac:dyDescent="0.25">
      <c r="G8176" s="13"/>
      <c r="H8176" s="13"/>
      <c r="I8176" s="13">
        <v>814.80000000010898</v>
      </c>
      <c r="J8176" s="74">
        <f t="shared" si="389"/>
        <v>33.950000000004543</v>
      </c>
      <c r="K8176" s="26" t="e">
        <f t="shared" si="391"/>
        <v>#REF!</v>
      </c>
      <c r="L8176" s="75" t="e">
        <f t="shared" si="390"/>
        <v>#REF!</v>
      </c>
      <c r="O8176" s="13"/>
      <c r="P8176" s="74"/>
      <c r="Q8176" s="26"/>
      <c r="R8176" s="75"/>
    </row>
    <row r="8177" spans="7:18" x14ac:dyDescent="0.25">
      <c r="G8177" s="13"/>
      <c r="H8177" s="13"/>
      <c r="I8177" s="13">
        <v>814.900000000109</v>
      </c>
      <c r="J8177" s="74">
        <f t="shared" si="389"/>
        <v>33.954166666671206</v>
      </c>
      <c r="K8177" s="26" t="e">
        <f t="shared" si="391"/>
        <v>#REF!</v>
      </c>
      <c r="L8177" s="75" t="e">
        <f t="shared" si="390"/>
        <v>#REF!</v>
      </c>
      <c r="O8177" s="13"/>
      <c r="P8177" s="74"/>
      <c r="Q8177" s="26"/>
      <c r="R8177" s="75"/>
    </row>
    <row r="8178" spans="7:18" x14ac:dyDescent="0.25">
      <c r="G8178" s="13"/>
      <c r="H8178" s="13"/>
      <c r="I8178" s="13">
        <v>815.00000000010903</v>
      </c>
      <c r="J8178" s="74">
        <f t="shared" si="389"/>
        <v>33.958333333337876</v>
      </c>
      <c r="K8178" s="26" t="e">
        <f t="shared" si="391"/>
        <v>#REF!</v>
      </c>
      <c r="L8178" s="75" t="e">
        <f t="shared" si="390"/>
        <v>#REF!</v>
      </c>
      <c r="O8178" s="13"/>
      <c r="P8178" s="74"/>
      <c r="Q8178" s="26"/>
      <c r="R8178" s="75"/>
    </row>
    <row r="8179" spans="7:18" x14ac:dyDescent="0.25">
      <c r="G8179" s="13"/>
      <c r="H8179" s="13"/>
      <c r="I8179" s="13">
        <v>815.10000000010905</v>
      </c>
      <c r="J8179" s="74">
        <f t="shared" si="389"/>
        <v>33.962500000004546</v>
      </c>
      <c r="K8179" s="26" t="e">
        <f t="shared" si="391"/>
        <v>#REF!</v>
      </c>
      <c r="L8179" s="75" t="e">
        <f t="shared" si="390"/>
        <v>#REF!</v>
      </c>
      <c r="O8179" s="13"/>
      <c r="P8179" s="74"/>
      <c r="Q8179" s="26"/>
      <c r="R8179" s="75"/>
    </row>
    <row r="8180" spans="7:18" x14ac:dyDescent="0.25">
      <c r="G8180" s="13"/>
      <c r="H8180" s="13"/>
      <c r="I8180" s="13">
        <v>815.20000000010896</v>
      </c>
      <c r="J8180" s="74">
        <f t="shared" si="389"/>
        <v>33.966666666671209</v>
      </c>
      <c r="K8180" s="26" t="e">
        <f t="shared" si="391"/>
        <v>#REF!</v>
      </c>
      <c r="L8180" s="75" t="e">
        <f t="shared" si="390"/>
        <v>#REF!</v>
      </c>
      <c r="O8180" s="13"/>
      <c r="P8180" s="74"/>
      <c r="Q8180" s="26"/>
      <c r="R8180" s="75"/>
    </row>
    <row r="8181" spans="7:18" x14ac:dyDescent="0.25">
      <c r="G8181" s="13"/>
      <c r="H8181" s="13"/>
      <c r="I8181" s="13">
        <v>815.30000000010898</v>
      </c>
      <c r="J8181" s="74">
        <f t="shared" si="389"/>
        <v>33.970833333337872</v>
      </c>
      <c r="K8181" s="26" t="e">
        <f t="shared" si="391"/>
        <v>#REF!</v>
      </c>
      <c r="L8181" s="75" t="e">
        <f t="shared" si="390"/>
        <v>#REF!</v>
      </c>
      <c r="O8181" s="13"/>
      <c r="P8181" s="74"/>
      <c r="Q8181" s="26"/>
      <c r="R8181" s="75"/>
    </row>
    <row r="8182" spans="7:18" x14ac:dyDescent="0.25">
      <c r="G8182" s="13"/>
      <c r="H8182" s="13"/>
      <c r="I8182" s="13">
        <v>815.400000000109</v>
      </c>
      <c r="J8182" s="74">
        <f t="shared" si="389"/>
        <v>33.975000000004542</v>
      </c>
      <c r="K8182" s="26" t="e">
        <f t="shared" si="391"/>
        <v>#REF!</v>
      </c>
      <c r="L8182" s="75" t="e">
        <f t="shared" si="390"/>
        <v>#REF!</v>
      </c>
      <c r="O8182" s="13"/>
      <c r="P8182" s="74"/>
      <c r="Q8182" s="26"/>
      <c r="R8182" s="75"/>
    </row>
    <row r="8183" spans="7:18" x14ac:dyDescent="0.25">
      <c r="G8183" s="13"/>
      <c r="H8183" s="13"/>
      <c r="I8183" s="13">
        <v>815.50000000010903</v>
      </c>
      <c r="J8183" s="74">
        <f t="shared" si="389"/>
        <v>33.979166666671212</v>
      </c>
      <c r="K8183" s="26" t="e">
        <f t="shared" si="391"/>
        <v>#REF!</v>
      </c>
      <c r="L8183" s="75" t="e">
        <f t="shared" si="390"/>
        <v>#REF!</v>
      </c>
      <c r="O8183" s="13"/>
      <c r="P8183" s="74"/>
      <c r="Q8183" s="26"/>
      <c r="R8183" s="75"/>
    </row>
    <row r="8184" spans="7:18" x14ac:dyDescent="0.25">
      <c r="G8184" s="13"/>
      <c r="H8184" s="13"/>
      <c r="I8184" s="13">
        <v>815.60000000010905</v>
      </c>
      <c r="J8184" s="74">
        <f t="shared" si="389"/>
        <v>33.983333333337875</v>
      </c>
      <c r="K8184" s="26" t="e">
        <f t="shared" si="391"/>
        <v>#REF!</v>
      </c>
      <c r="L8184" s="75" t="e">
        <f t="shared" si="390"/>
        <v>#REF!</v>
      </c>
      <c r="O8184" s="13"/>
      <c r="P8184" s="74"/>
      <c r="Q8184" s="26"/>
      <c r="R8184" s="75"/>
    </row>
    <row r="8185" spans="7:18" x14ac:dyDescent="0.25">
      <c r="G8185" s="13"/>
      <c r="H8185" s="13"/>
      <c r="I8185" s="13">
        <v>815.70000000010896</v>
      </c>
      <c r="J8185" s="74">
        <f t="shared" si="389"/>
        <v>33.987500000004538</v>
      </c>
      <c r="K8185" s="26" t="e">
        <f t="shared" si="391"/>
        <v>#REF!</v>
      </c>
      <c r="L8185" s="75" t="e">
        <f t="shared" si="390"/>
        <v>#REF!</v>
      </c>
      <c r="O8185" s="13"/>
      <c r="P8185" s="74"/>
      <c r="Q8185" s="26"/>
      <c r="R8185" s="75"/>
    </row>
    <row r="8186" spans="7:18" x14ac:dyDescent="0.25">
      <c r="G8186" s="13"/>
      <c r="H8186" s="13"/>
      <c r="I8186" s="13">
        <v>815.80000000010898</v>
      </c>
      <c r="J8186" s="74">
        <f t="shared" si="389"/>
        <v>33.991666666671208</v>
      </c>
      <c r="K8186" s="26" t="e">
        <f t="shared" si="391"/>
        <v>#REF!</v>
      </c>
      <c r="L8186" s="75" t="e">
        <f t="shared" si="390"/>
        <v>#REF!</v>
      </c>
      <c r="O8186" s="13"/>
      <c r="P8186" s="74"/>
      <c r="Q8186" s="26"/>
      <c r="R8186" s="75"/>
    </row>
    <row r="8187" spans="7:18" x14ac:dyDescent="0.25">
      <c r="G8187" s="13"/>
      <c r="H8187" s="13"/>
      <c r="I8187" s="13">
        <v>815.900000000109</v>
      </c>
      <c r="J8187" s="74">
        <f t="shared" si="389"/>
        <v>33.995833333337877</v>
      </c>
      <c r="K8187" s="26" t="e">
        <f t="shared" si="391"/>
        <v>#REF!</v>
      </c>
      <c r="L8187" s="75" t="e">
        <f t="shared" si="390"/>
        <v>#REF!</v>
      </c>
      <c r="O8187" s="13"/>
      <c r="P8187" s="74"/>
      <c r="Q8187" s="26"/>
      <c r="R8187" s="75"/>
    </row>
    <row r="8188" spans="7:18" x14ac:dyDescent="0.25">
      <c r="G8188" s="13"/>
      <c r="H8188" s="13"/>
      <c r="I8188" s="13">
        <v>816.00000000010903</v>
      </c>
      <c r="J8188" s="74">
        <f t="shared" si="389"/>
        <v>34.00000000000454</v>
      </c>
      <c r="K8188" s="26" t="e">
        <f t="shared" si="391"/>
        <v>#REF!</v>
      </c>
      <c r="L8188" s="75" t="e">
        <f t="shared" si="390"/>
        <v>#REF!</v>
      </c>
      <c r="O8188" s="13"/>
      <c r="P8188" s="74"/>
      <c r="Q8188" s="26"/>
      <c r="R8188" s="75"/>
    </row>
    <row r="8189" spans="7:18" x14ac:dyDescent="0.25">
      <c r="G8189" s="13"/>
      <c r="H8189" s="13"/>
      <c r="I8189" s="13">
        <v>816.10000000010905</v>
      </c>
      <c r="J8189" s="74">
        <f t="shared" si="389"/>
        <v>34.00416666667121</v>
      </c>
      <c r="K8189" s="26" t="e">
        <f t="shared" si="391"/>
        <v>#REF!</v>
      </c>
      <c r="L8189" s="75" t="e">
        <f t="shared" si="390"/>
        <v>#REF!</v>
      </c>
      <c r="O8189" s="13"/>
      <c r="P8189" s="74"/>
      <c r="Q8189" s="26"/>
      <c r="R8189" s="75"/>
    </row>
    <row r="8190" spans="7:18" x14ac:dyDescent="0.25">
      <c r="G8190" s="13"/>
      <c r="H8190" s="13"/>
      <c r="I8190" s="13">
        <v>816.20000000010896</v>
      </c>
      <c r="J8190" s="74">
        <f t="shared" si="389"/>
        <v>34.008333333337873</v>
      </c>
      <c r="K8190" s="26" t="e">
        <f t="shared" si="391"/>
        <v>#REF!</v>
      </c>
      <c r="L8190" s="75" t="e">
        <f t="shared" si="390"/>
        <v>#REF!</v>
      </c>
      <c r="O8190" s="13"/>
      <c r="P8190" s="74"/>
      <c r="Q8190" s="26"/>
      <c r="R8190" s="75"/>
    </row>
    <row r="8191" spans="7:18" x14ac:dyDescent="0.25">
      <c r="G8191" s="13"/>
      <c r="H8191" s="13"/>
      <c r="I8191" s="13">
        <v>816.30000000010898</v>
      </c>
      <c r="J8191" s="74">
        <f t="shared" si="389"/>
        <v>34.012500000004543</v>
      </c>
      <c r="K8191" s="26" t="e">
        <f t="shared" si="391"/>
        <v>#REF!</v>
      </c>
      <c r="L8191" s="75" t="e">
        <f t="shared" si="390"/>
        <v>#REF!</v>
      </c>
      <c r="O8191" s="13"/>
      <c r="P8191" s="74"/>
      <c r="Q8191" s="26"/>
      <c r="R8191" s="75"/>
    </row>
    <row r="8192" spans="7:18" x14ac:dyDescent="0.25">
      <c r="G8192" s="13"/>
      <c r="H8192" s="13"/>
      <c r="I8192" s="13">
        <v>816.400000000109</v>
      </c>
      <c r="J8192" s="74">
        <f t="shared" si="389"/>
        <v>34.016666666671206</v>
      </c>
      <c r="K8192" s="26" t="e">
        <f t="shared" si="391"/>
        <v>#REF!</v>
      </c>
      <c r="L8192" s="75" t="e">
        <f t="shared" si="390"/>
        <v>#REF!</v>
      </c>
      <c r="O8192" s="13"/>
      <c r="P8192" s="74"/>
      <c r="Q8192" s="26"/>
      <c r="R8192" s="75"/>
    </row>
    <row r="8193" spans="7:18" x14ac:dyDescent="0.25">
      <c r="G8193" s="13"/>
      <c r="H8193" s="13"/>
      <c r="I8193" s="13">
        <v>816.50000000010903</v>
      </c>
      <c r="J8193" s="74">
        <f t="shared" si="389"/>
        <v>34.020833333337876</v>
      </c>
      <c r="K8193" s="26" t="e">
        <f t="shared" si="391"/>
        <v>#REF!</v>
      </c>
      <c r="L8193" s="75" t="e">
        <f t="shared" si="390"/>
        <v>#REF!</v>
      </c>
      <c r="O8193" s="13"/>
      <c r="P8193" s="74"/>
      <c r="Q8193" s="26"/>
      <c r="R8193" s="75"/>
    </row>
    <row r="8194" spans="7:18" x14ac:dyDescent="0.25">
      <c r="G8194" s="13"/>
      <c r="H8194" s="13"/>
      <c r="I8194" s="13">
        <v>816.60000000010905</v>
      </c>
      <c r="J8194" s="74">
        <f t="shared" si="389"/>
        <v>34.025000000004546</v>
      </c>
      <c r="K8194" s="26" t="e">
        <f t="shared" si="391"/>
        <v>#REF!</v>
      </c>
      <c r="L8194" s="75" t="e">
        <f t="shared" si="390"/>
        <v>#REF!</v>
      </c>
      <c r="O8194" s="13"/>
      <c r="P8194" s="74"/>
      <c r="Q8194" s="26"/>
      <c r="R8194" s="75"/>
    </row>
    <row r="8195" spans="7:18" x14ac:dyDescent="0.25">
      <c r="G8195" s="13"/>
      <c r="H8195" s="13"/>
      <c r="I8195" s="13">
        <v>816.70000000010896</v>
      </c>
      <c r="J8195" s="74">
        <f t="shared" ref="J8195:J8258" si="392">I8195/24</f>
        <v>34.029166666671209</v>
      </c>
      <c r="K8195" s="26" t="e">
        <f t="shared" si="391"/>
        <v>#REF!</v>
      </c>
      <c r="L8195" s="75" t="e">
        <f t="shared" ref="L8195:L8258" si="393">K8195-K8194</f>
        <v>#REF!</v>
      </c>
      <c r="O8195" s="13"/>
      <c r="P8195" s="74"/>
      <c r="Q8195" s="26"/>
      <c r="R8195" s="75"/>
    </row>
    <row r="8196" spans="7:18" x14ac:dyDescent="0.25">
      <c r="G8196" s="13"/>
      <c r="H8196" s="13"/>
      <c r="I8196" s="13">
        <v>816.80000000010898</v>
      </c>
      <c r="J8196" s="74">
        <f t="shared" si="392"/>
        <v>34.033333333337872</v>
      </c>
      <c r="K8196" s="26" t="e">
        <f t="shared" si="391"/>
        <v>#REF!</v>
      </c>
      <c r="L8196" s="75" t="e">
        <f t="shared" si="393"/>
        <v>#REF!</v>
      </c>
      <c r="O8196" s="13"/>
      <c r="P8196" s="74"/>
      <c r="Q8196" s="26"/>
      <c r="R8196" s="75"/>
    </row>
    <row r="8197" spans="7:18" x14ac:dyDescent="0.25">
      <c r="G8197" s="13"/>
      <c r="H8197" s="13"/>
      <c r="I8197" s="13">
        <v>816.900000000109</v>
      </c>
      <c r="J8197" s="74">
        <f t="shared" si="392"/>
        <v>34.037500000004542</v>
      </c>
      <c r="K8197" s="26" t="e">
        <f t="shared" si="391"/>
        <v>#REF!</v>
      </c>
      <c r="L8197" s="75" t="e">
        <f t="shared" si="393"/>
        <v>#REF!</v>
      </c>
      <c r="O8197" s="13"/>
      <c r="P8197" s="74"/>
      <c r="Q8197" s="26"/>
      <c r="R8197" s="75"/>
    </row>
    <row r="8198" spans="7:18" x14ac:dyDescent="0.25">
      <c r="G8198" s="13"/>
      <c r="H8198" s="13"/>
      <c r="I8198" s="13">
        <v>817.00000000010903</v>
      </c>
      <c r="J8198" s="74">
        <f t="shared" si="392"/>
        <v>34.041666666671212</v>
      </c>
      <c r="K8198" s="26" t="e">
        <f t="shared" si="391"/>
        <v>#REF!</v>
      </c>
      <c r="L8198" s="75" t="e">
        <f t="shared" si="393"/>
        <v>#REF!</v>
      </c>
      <c r="O8198" s="13"/>
      <c r="P8198" s="74"/>
      <c r="Q8198" s="26"/>
      <c r="R8198" s="75"/>
    </row>
    <row r="8199" spans="7:18" x14ac:dyDescent="0.25">
      <c r="G8199" s="13"/>
      <c r="H8199" s="13"/>
      <c r="I8199" s="13">
        <v>817.10000000010905</v>
      </c>
      <c r="J8199" s="74">
        <f t="shared" si="392"/>
        <v>34.045833333337875</v>
      </c>
      <c r="K8199" s="26" t="e">
        <f t="shared" si="391"/>
        <v>#REF!</v>
      </c>
      <c r="L8199" s="75" t="e">
        <f t="shared" si="393"/>
        <v>#REF!</v>
      </c>
      <c r="O8199" s="13"/>
      <c r="P8199" s="74"/>
      <c r="Q8199" s="26"/>
      <c r="R8199" s="75"/>
    </row>
    <row r="8200" spans="7:18" x14ac:dyDescent="0.25">
      <c r="G8200" s="13"/>
      <c r="H8200" s="13"/>
      <c r="I8200" s="13">
        <v>817.20000000010896</v>
      </c>
      <c r="J8200" s="74">
        <f t="shared" si="392"/>
        <v>34.050000000004538</v>
      </c>
      <c r="K8200" s="26" t="e">
        <f t="shared" si="391"/>
        <v>#REF!</v>
      </c>
      <c r="L8200" s="75" t="e">
        <f t="shared" si="393"/>
        <v>#REF!</v>
      </c>
      <c r="O8200" s="13"/>
      <c r="P8200" s="74"/>
      <c r="Q8200" s="26"/>
      <c r="R8200" s="75"/>
    </row>
    <row r="8201" spans="7:18" x14ac:dyDescent="0.25">
      <c r="G8201" s="13"/>
      <c r="H8201" s="13"/>
      <c r="I8201" s="13">
        <v>817.30000000010898</v>
      </c>
      <c r="J8201" s="74">
        <f t="shared" si="392"/>
        <v>34.054166666671208</v>
      </c>
      <c r="K8201" s="26" t="e">
        <f t="shared" si="391"/>
        <v>#REF!</v>
      </c>
      <c r="L8201" s="75" t="e">
        <f t="shared" si="393"/>
        <v>#REF!</v>
      </c>
      <c r="O8201" s="13"/>
      <c r="P8201" s="74"/>
      <c r="Q8201" s="26"/>
      <c r="R8201" s="75"/>
    </row>
    <row r="8202" spans="7:18" x14ac:dyDescent="0.25">
      <c r="G8202" s="13"/>
      <c r="H8202" s="13"/>
      <c r="I8202" s="13">
        <v>817.400000000109</v>
      </c>
      <c r="J8202" s="74">
        <f t="shared" si="392"/>
        <v>34.058333333337877</v>
      </c>
      <c r="K8202" s="26" t="e">
        <f t="shared" si="391"/>
        <v>#REF!</v>
      </c>
      <c r="L8202" s="75" t="e">
        <f t="shared" si="393"/>
        <v>#REF!</v>
      </c>
      <c r="O8202" s="13"/>
      <c r="P8202" s="74"/>
      <c r="Q8202" s="26"/>
      <c r="R8202" s="75"/>
    </row>
    <row r="8203" spans="7:18" x14ac:dyDescent="0.25">
      <c r="G8203" s="13"/>
      <c r="H8203" s="13"/>
      <c r="I8203" s="13">
        <v>817.50000000011005</v>
      </c>
      <c r="J8203" s="74">
        <f t="shared" si="392"/>
        <v>34.062500000004583</v>
      </c>
      <c r="K8203" s="26" t="e">
        <f t="shared" si="391"/>
        <v>#REF!</v>
      </c>
      <c r="L8203" s="75" t="e">
        <f t="shared" si="393"/>
        <v>#REF!</v>
      </c>
      <c r="O8203" s="13"/>
      <c r="P8203" s="74"/>
      <c r="Q8203" s="26"/>
      <c r="R8203" s="75"/>
    </row>
    <row r="8204" spans="7:18" x14ac:dyDescent="0.25">
      <c r="G8204" s="13"/>
      <c r="H8204" s="13"/>
      <c r="I8204" s="13">
        <v>817.60000000010996</v>
      </c>
      <c r="J8204" s="74">
        <f t="shared" si="392"/>
        <v>34.066666666671246</v>
      </c>
      <c r="K8204" s="26" t="e">
        <f t="shared" si="391"/>
        <v>#REF!</v>
      </c>
      <c r="L8204" s="75" t="e">
        <f t="shared" si="393"/>
        <v>#REF!</v>
      </c>
      <c r="O8204" s="13"/>
      <c r="P8204" s="74"/>
      <c r="Q8204" s="26"/>
      <c r="R8204" s="75"/>
    </row>
    <row r="8205" spans="7:18" x14ac:dyDescent="0.25">
      <c r="G8205" s="13"/>
      <c r="H8205" s="13"/>
      <c r="I8205" s="13">
        <v>817.70000000010998</v>
      </c>
      <c r="J8205" s="74">
        <f t="shared" si="392"/>
        <v>34.070833333337916</v>
      </c>
      <c r="K8205" s="26" t="e">
        <f t="shared" si="391"/>
        <v>#REF!</v>
      </c>
      <c r="L8205" s="75" t="e">
        <f t="shared" si="393"/>
        <v>#REF!</v>
      </c>
      <c r="O8205" s="13"/>
      <c r="P8205" s="74"/>
      <c r="Q8205" s="26"/>
      <c r="R8205" s="75"/>
    </row>
    <row r="8206" spans="7:18" x14ac:dyDescent="0.25">
      <c r="G8206" s="13"/>
      <c r="H8206" s="13"/>
      <c r="I8206" s="13">
        <v>817.80000000011</v>
      </c>
      <c r="J8206" s="74">
        <f t="shared" si="392"/>
        <v>34.075000000004586</v>
      </c>
      <c r="K8206" s="26" t="e">
        <f t="shared" si="391"/>
        <v>#REF!</v>
      </c>
      <c r="L8206" s="75" t="e">
        <f t="shared" si="393"/>
        <v>#REF!</v>
      </c>
      <c r="O8206" s="13"/>
      <c r="P8206" s="74"/>
      <c r="Q8206" s="26"/>
      <c r="R8206" s="75"/>
    </row>
    <row r="8207" spans="7:18" x14ac:dyDescent="0.25">
      <c r="G8207" s="13"/>
      <c r="H8207" s="13"/>
      <c r="I8207" s="13">
        <v>817.90000000011003</v>
      </c>
      <c r="J8207" s="74">
        <f t="shared" si="392"/>
        <v>34.079166666671249</v>
      </c>
      <c r="K8207" s="26" t="e">
        <f t="shared" si="391"/>
        <v>#REF!</v>
      </c>
      <c r="L8207" s="75" t="e">
        <f t="shared" si="393"/>
        <v>#REF!</v>
      </c>
      <c r="O8207" s="13"/>
      <c r="P8207" s="74"/>
      <c r="Q8207" s="26"/>
      <c r="R8207" s="75"/>
    </row>
    <row r="8208" spans="7:18" x14ac:dyDescent="0.25">
      <c r="G8208" s="13"/>
      <c r="H8208" s="13"/>
      <c r="I8208" s="13">
        <v>818.00000000011005</v>
      </c>
      <c r="J8208" s="74">
        <f t="shared" si="392"/>
        <v>34.083333333337919</v>
      </c>
      <c r="K8208" s="26" t="e">
        <f t="shared" si="391"/>
        <v>#REF!</v>
      </c>
      <c r="L8208" s="75" t="e">
        <f t="shared" si="393"/>
        <v>#REF!</v>
      </c>
      <c r="O8208" s="13"/>
      <c r="P8208" s="74"/>
      <c r="Q8208" s="26"/>
      <c r="R8208" s="75"/>
    </row>
    <row r="8209" spans="7:18" x14ac:dyDescent="0.25">
      <c r="G8209" s="13"/>
      <c r="H8209" s="13"/>
      <c r="I8209" s="13">
        <v>818.10000000010996</v>
      </c>
      <c r="J8209" s="74">
        <f t="shared" si="392"/>
        <v>34.087500000004582</v>
      </c>
      <c r="K8209" s="26" t="e">
        <f t="shared" si="391"/>
        <v>#REF!</v>
      </c>
      <c r="L8209" s="75" t="e">
        <f t="shared" si="393"/>
        <v>#REF!</v>
      </c>
      <c r="O8209" s="13"/>
      <c r="P8209" s="74"/>
      <c r="Q8209" s="26"/>
      <c r="R8209" s="75"/>
    </row>
    <row r="8210" spans="7:18" x14ac:dyDescent="0.25">
      <c r="G8210" s="13"/>
      <c r="H8210" s="13"/>
      <c r="I8210" s="13">
        <v>818.20000000010998</v>
      </c>
      <c r="J8210" s="74">
        <f t="shared" si="392"/>
        <v>34.091666666671252</v>
      </c>
      <c r="K8210" s="26" t="e">
        <f t="shared" si="391"/>
        <v>#REF!</v>
      </c>
      <c r="L8210" s="75" t="e">
        <f t="shared" si="393"/>
        <v>#REF!</v>
      </c>
      <c r="O8210" s="13"/>
      <c r="P8210" s="74"/>
      <c r="Q8210" s="26"/>
      <c r="R8210" s="75"/>
    </row>
    <row r="8211" spans="7:18" x14ac:dyDescent="0.25">
      <c r="G8211" s="13"/>
      <c r="H8211" s="13"/>
      <c r="I8211" s="13">
        <v>818.30000000011</v>
      </c>
      <c r="J8211" s="74">
        <f t="shared" si="392"/>
        <v>34.095833333337914</v>
      </c>
      <c r="K8211" s="26" t="e">
        <f t="shared" si="391"/>
        <v>#REF!</v>
      </c>
      <c r="L8211" s="75" t="e">
        <f t="shared" si="393"/>
        <v>#REF!</v>
      </c>
      <c r="O8211" s="13"/>
      <c r="P8211" s="74"/>
      <c r="Q8211" s="26"/>
      <c r="R8211" s="75"/>
    </row>
    <row r="8212" spans="7:18" x14ac:dyDescent="0.25">
      <c r="G8212" s="13"/>
      <c r="H8212" s="13"/>
      <c r="I8212" s="13">
        <v>818.40000000011003</v>
      </c>
      <c r="J8212" s="74">
        <f t="shared" si="392"/>
        <v>34.100000000004584</v>
      </c>
      <c r="K8212" s="26" t="e">
        <f t="shared" si="391"/>
        <v>#REF!</v>
      </c>
      <c r="L8212" s="75" t="e">
        <f t="shared" si="393"/>
        <v>#REF!</v>
      </c>
      <c r="O8212" s="13"/>
      <c r="P8212" s="74"/>
      <c r="Q8212" s="26"/>
      <c r="R8212" s="75"/>
    </row>
    <row r="8213" spans="7:18" x14ac:dyDescent="0.25">
      <c r="G8213" s="13"/>
      <c r="H8213" s="13"/>
      <c r="I8213" s="13">
        <v>818.50000000011005</v>
      </c>
      <c r="J8213" s="74">
        <f t="shared" si="392"/>
        <v>34.104166666671254</v>
      </c>
      <c r="K8213" s="26" t="e">
        <f t="shared" si="391"/>
        <v>#REF!</v>
      </c>
      <c r="L8213" s="75" t="e">
        <f t="shared" si="393"/>
        <v>#REF!</v>
      </c>
      <c r="O8213" s="13"/>
      <c r="P8213" s="74"/>
      <c r="Q8213" s="26"/>
      <c r="R8213" s="75"/>
    </row>
    <row r="8214" spans="7:18" x14ac:dyDescent="0.25">
      <c r="G8214" s="13"/>
      <c r="H8214" s="13"/>
      <c r="I8214" s="13">
        <v>818.60000000010996</v>
      </c>
      <c r="J8214" s="74">
        <f t="shared" si="392"/>
        <v>34.108333333337917</v>
      </c>
      <c r="K8214" s="26" t="e">
        <f t="shared" si="391"/>
        <v>#REF!</v>
      </c>
      <c r="L8214" s="75" t="e">
        <f t="shared" si="393"/>
        <v>#REF!</v>
      </c>
      <c r="O8214" s="13"/>
      <c r="P8214" s="74"/>
      <c r="Q8214" s="26"/>
      <c r="R8214" s="75"/>
    </row>
    <row r="8215" spans="7:18" x14ac:dyDescent="0.25">
      <c r="G8215" s="13"/>
      <c r="H8215" s="13"/>
      <c r="I8215" s="13">
        <v>818.70000000010998</v>
      </c>
      <c r="J8215" s="74">
        <f t="shared" si="392"/>
        <v>34.11250000000458</v>
      </c>
      <c r="K8215" s="26" t="e">
        <f t="shared" si="391"/>
        <v>#REF!</v>
      </c>
      <c r="L8215" s="75" t="e">
        <f t="shared" si="393"/>
        <v>#REF!</v>
      </c>
      <c r="O8215" s="13"/>
      <c r="P8215" s="74"/>
      <c r="Q8215" s="26"/>
      <c r="R8215" s="75"/>
    </row>
    <row r="8216" spans="7:18" x14ac:dyDescent="0.25">
      <c r="G8216" s="13"/>
      <c r="H8216" s="13"/>
      <c r="I8216" s="13">
        <v>818.80000000011</v>
      </c>
      <c r="J8216" s="74">
        <f t="shared" si="392"/>
        <v>34.11666666667125</v>
      </c>
      <c r="K8216" s="26" t="e">
        <f t="shared" si="391"/>
        <v>#REF!</v>
      </c>
      <c r="L8216" s="75" t="e">
        <f t="shared" si="393"/>
        <v>#REF!</v>
      </c>
      <c r="O8216" s="13"/>
      <c r="P8216" s="74"/>
      <c r="Q8216" s="26"/>
      <c r="R8216" s="75"/>
    </row>
    <row r="8217" spans="7:18" x14ac:dyDescent="0.25">
      <c r="G8217" s="13"/>
      <c r="H8217" s="13"/>
      <c r="I8217" s="13">
        <v>818.90000000011003</v>
      </c>
      <c r="J8217" s="74">
        <f t="shared" si="392"/>
        <v>34.12083333333792</v>
      </c>
      <c r="K8217" s="26" t="e">
        <f t="shared" si="391"/>
        <v>#REF!</v>
      </c>
      <c r="L8217" s="75" t="e">
        <f t="shared" si="393"/>
        <v>#REF!</v>
      </c>
      <c r="O8217" s="13"/>
      <c r="P8217" s="74"/>
      <c r="Q8217" s="26"/>
      <c r="R8217" s="75"/>
    </row>
    <row r="8218" spans="7:18" x14ac:dyDescent="0.25">
      <c r="G8218" s="13"/>
      <c r="H8218" s="13"/>
      <c r="I8218" s="13">
        <v>819.00000000011005</v>
      </c>
      <c r="J8218" s="74">
        <f t="shared" si="392"/>
        <v>34.125000000004583</v>
      </c>
      <c r="K8218" s="26" t="e">
        <f t="shared" si="391"/>
        <v>#REF!</v>
      </c>
      <c r="L8218" s="75" t="e">
        <f t="shared" si="393"/>
        <v>#REF!</v>
      </c>
      <c r="O8218" s="13"/>
      <c r="P8218" s="74"/>
      <c r="Q8218" s="26"/>
      <c r="R8218" s="75"/>
    </row>
    <row r="8219" spans="7:18" x14ac:dyDescent="0.25">
      <c r="G8219" s="13"/>
      <c r="H8219" s="13"/>
      <c r="I8219" s="13">
        <v>819.10000000010996</v>
      </c>
      <c r="J8219" s="74">
        <f t="shared" si="392"/>
        <v>34.129166666671246</v>
      </c>
      <c r="K8219" s="26" t="e">
        <f t="shared" si="391"/>
        <v>#REF!</v>
      </c>
      <c r="L8219" s="75" t="e">
        <f t="shared" si="393"/>
        <v>#REF!</v>
      </c>
      <c r="O8219" s="13"/>
      <c r="P8219" s="74"/>
      <c r="Q8219" s="26"/>
      <c r="R8219" s="75"/>
    </row>
    <row r="8220" spans="7:18" x14ac:dyDescent="0.25">
      <c r="G8220" s="13"/>
      <c r="H8220" s="13"/>
      <c r="I8220" s="13">
        <v>819.20000000010998</v>
      </c>
      <c r="J8220" s="74">
        <f t="shared" si="392"/>
        <v>34.133333333337916</v>
      </c>
      <c r="K8220" s="26" t="e">
        <f t="shared" ref="K8220:K8283" si="394">100%-EXP(-I8220/24*$B$10)</f>
        <v>#REF!</v>
      </c>
      <c r="L8220" s="75" t="e">
        <f t="shared" si="393"/>
        <v>#REF!</v>
      </c>
      <c r="O8220" s="13"/>
      <c r="P8220" s="74"/>
      <c r="Q8220" s="26"/>
      <c r="R8220" s="75"/>
    </row>
    <row r="8221" spans="7:18" x14ac:dyDescent="0.25">
      <c r="G8221" s="13"/>
      <c r="H8221" s="13"/>
      <c r="I8221" s="13">
        <v>819.30000000011</v>
      </c>
      <c r="J8221" s="74">
        <f t="shared" si="392"/>
        <v>34.137500000004586</v>
      </c>
      <c r="K8221" s="26" t="e">
        <f t="shared" si="394"/>
        <v>#REF!</v>
      </c>
      <c r="L8221" s="75" t="e">
        <f t="shared" si="393"/>
        <v>#REF!</v>
      </c>
      <c r="O8221" s="13"/>
      <c r="P8221" s="74"/>
      <c r="Q8221" s="26"/>
      <c r="R8221" s="75"/>
    </row>
    <row r="8222" spans="7:18" x14ac:dyDescent="0.25">
      <c r="G8222" s="13"/>
      <c r="H8222" s="13"/>
      <c r="I8222" s="13">
        <v>819.40000000011003</v>
      </c>
      <c r="J8222" s="74">
        <f t="shared" si="392"/>
        <v>34.141666666671249</v>
      </c>
      <c r="K8222" s="26" t="e">
        <f t="shared" si="394"/>
        <v>#REF!</v>
      </c>
      <c r="L8222" s="75" t="e">
        <f t="shared" si="393"/>
        <v>#REF!</v>
      </c>
      <c r="O8222" s="13"/>
      <c r="P8222" s="74"/>
      <c r="Q8222" s="26"/>
      <c r="R8222" s="75"/>
    </row>
    <row r="8223" spans="7:18" x14ac:dyDescent="0.25">
      <c r="G8223" s="13"/>
      <c r="H8223" s="13"/>
      <c r="I8223" s="13">
        <v>819.50000000011005</v>
      </c>
      <c r="J8223" s="74">
        <f t="shared" si="392"/>
        <v>34.145833333337919</v>
      </c>
      <c r="K8223" s="26" t="e">
        <f t="shared" si="394"/>
        <v>#REF!</v>
      </c>
      <c r="L8223" s="75" t="e">
        <f t="shared" si="393"/>
        <v>#REF!</v>
      </c>
      <c r="O8223" s="13"/>
      <c r="P8223" s="74"/>
      <c r="Q8223" s="26"/>
      <c r="R8223" s="75"/>
    </row>
    <row r="8224" spans="7:18" x14ac:dyDescent="0.25">
      <c r="G8224" s="13"/>
      <c r="H8224" s="13"/>
      <c r="I8224" s="13">
        <v>819.60000000010996</v>
      </c>
      <c r="J8224" s="74">
        <f t="shared" si="392"/>
        <v>34.150000000004582</v>
      </c>
      <c r="K8224" s="26" t="e">
        <f t="shared" si="394"/>
        <v>#REF!</v>
      </c>
      <c r="L8224" s="75" t="e">
        <f t="shared" si="393"/>
        <v>#REF!</v>
      </c>
      <c r="O8224" s="13"/>
      <c r="P8224" s="74"/>
      <c r="Q8224" s="26"/>
      <c r="R8224" s="75"/>
    </row>
    <row r="8225" spans="7:18" x14ac:dyDescent="0.25">
      <c r="G8225" s="13"/>
      <c r="H8225" s="13"/>
      <c r="I8225" s="13">
        <v>819.70000000010998</v>
      </c>
      <c r="J8225" s="74">
        <f t="shared" si="392"/>
        <v>34.154166666671252</v>
      </c>
      <c r="K8225" s="26" t="e">
        <f t="shared" si="394"/>
        <v>#REF!</v>
      </c>
      <c r="L8225" s="75" t="e">
        <f t="shared" si="393"/>
        <v>#REF!</v>
      </c>
      <c r="O8225" s="13"/>
      <c r="P8225" s="74"/>
      <c r="Q8225" s="26"/>
      <c r="R8225" s="75"/>
    </row>
    <row r="8226" spans="7:18" x14ac:dyDescent="0.25">
      <c r="G8226" s="13"/>
      <c r="H8226" s="13"/>
      <c r="I8226" s="13">
        <v>819.80000000011</v>
      </c>
      <c r="J8226" s="74">
        <f t="shared" si="392"/>
        <v>34.158333333337914</v>
      </c>
      <c r="K8226" s="26" t="e">
        <f t="shared" si="394"/>
        <v>#REF!</v>
      </c>
      <c r="L8226" s="75" t="e">
        <f t="shared" si="393"/>
        <v>#REF!</v>
      </c>
      <c r="O8226" s="13"/>
      <c r="P8226" s="74"/>
      <c r="Q8226" s="26"/>
      <c r="R8226" s="75"/>
    </row>
    <row r="8227" spans="7:18" x14ac:dyDescent="0.25">
      <c r="G8227" s="13"/>
      <c r="H8227" s="13"/>
      <c r="I8227" s="13">
        <v>819.90000000011003</v>
      </c>
      <c r="J8227" s="74">
        <f t="shared" si="392"/>
        <v>34.162500000004584</v>
      </c>
      <c r="K8227" s="26" t="e">
        <f t="shared" si="394"/>
        <v>#REF!</v>
      </c>
      <c r="L8227" s="75" t="e">
        <f t="shared" si="393"/>
        <v>#REF!</v>
      </c>
      <c r="O8227" s="13"/>
      <c r="P8227" s="74"/>
      <c r="Q8227" s="26"/>
      <c r="R8227" s="75"/>
    </row>
    <row r="8228" spans="7:18" x14ac:dyDescent="0.25">
      <c r="G8228" s="13"/>
      <c r="H8228" s="13"/>
      <c r="I8228" s="13">
        <v>820.00000000011005</v>
      </c>
      <c r="J8228" s="74">
        <f t="shared" si="392"/>
        <v>34.166666666671254</v>
      </c>
      <c r="K8228" s="26" t="e">
        <f t="shared" si="394"/>
        <v>#REF!</v>
      </c>
      <c r="L8228" s="75" t="e">
        <f t="shared" si="393"/>
        <v>#REF!</v>
      </c>
      <c r="O8228" s="13"/>
      <c r="P8228" s="74"/>
      <c r="Q8228" s="26"/>
      <c r="R8228" s="75"/>
    </row>
    <row r="8229" spans="7:18" x14ac:dyDescent="0.25">
      <c r="G8229" s="13"/>
      <c r="H8229" s="13"/>
      <c r="I8229" s="13">
        <v>820.10000000010996</v>
      </c>
      <c r="J8229" s="74">
        <f t="shared" si="392"/>
        <v>34.170833333337917</v>
      </c>
      <c r="K8229" s="26" t="e">
        <f t="shared" si="394"/>
        <v>#REF!</v>
      </c>
      <c r="L8229" s="75" t="e">
        <f t="shared" si="393"/>
        <v>#REF!</v>
      </c>
      <c r="O8229" s="13"/>
      <c r="P8229" s="74"/>
      <c r="Q8229" s="26"/>
      <c r="R8229" s="75"/>
    </row>
    <row r="8230" spans="7:18" x14ac:dyDescent="0.25">
      <c r="G8230" s="13"/>
      <c r="H8230" s="13"/>
      <c r="I8230" s="13">
        <v>820.20000000010998</v>
      </c>
      <c r="J8230" s="74">
        <f t="shared" si="392"/>
        <v>34.17500000000458</v>
      </c>
      <c r="K8230" s="26" t="e">
        <f t="shared" si="394"/>
        <v>#REF!</v>
      </c>
      <c r="L8230" s="75" t="e">
        <f t="shared" si="393"/>
        <v>#REF!</v>
      </c>
      <c r="O8230" s="13"/>
      <c r="P8230" s="74"/>
      <c r="Q8230" s="26"/>
      <c r="R8230" s="75"/>
    </row>
    <row r="8231" spans="7:18" x14ac:dyDescent="0.25">
      <c r="G8231" s="13"/>
      <c r="H8231" s="13"/>
      <c r="I8231" s="13">
        <v>820.30000000011</v>
      </c>
      <c r="J8231" s="74">
        <f t="shared" si="392"/>
        <v>34.17916666667125</v>
      </c>
      <c r="K8231" s="26" t="e">
        <f t="shared" si="394"/>
        <v>#REF!</v>
      </c>
      <c r="L8231" s="75" t="e">
        <f t="shared" si="393"/>
        <v>#REF!</v>
      </c>
      <c r="O8231" s="13"/>
      <c r="P8231" s="74"/>
      <c r="Q8231" s="26"/>
      <c r="R8231" s="75"/>
    </row>
    <row r="8232" spans="7:18" x14ac:dyDescent="0.25">
      <c r="G8232" s="13"/>
      <c r="H8232" s="13"/>
      <c r="I8232" s="13">
        <v>820.40000000011003</v>
      </c>
      <c r="J8232" s="74">
        <f t="shared" si="392"/>
        <v>34.18333333333792</v>
      </c>
      <c r="K8232" s="26" t="e">
        <f t="shared" si="394"/>
        <v>#REF!</v>
      </c>
      <c r="L8232" s="75" t="e">
        <f t="shared" si="393"/>
        <v>#REF!</v>
      </c>
      <c r="O8232" s="13"/>
      <c r="P8232" s="74"/>
      <c r="Q8232" s="26"/>
      <c r="R8232" s="75"/>
    </row>
    <row r="8233" spans="7:18" x14ac:dyDescent="0.25">
      <c r="G8233" s="13"/>
      <c r="H8233" s="13"/>
      <c r="I8233" s="13">
        <v>820.50000000011005</v>
      </c>
      <c r="J8233" s="74">
        <f t="shared" si="392"/>
        <v>34.187500000004583</v>
      </c>
      <c r="K8233" s="26" t="e">
        <f t="shared" si="394"/>
        <v>#REF!</v>
      </c>
      <c r="L8233" s="75" t="e">
        <f t="shared" si="393"/>
        <v>#REF!</v>
      </c>
      <c r="O8233" s="13"/>
      <c r="P8233" s="74"/>
      <c r="Q8233" s="26"/>
      <c r="R8233" s="75"/>
    </row>
    <row r="8234" spans="7:18" x14ac:dyDescent="0.25">
      <c r="G8234" s="13"/>
      <c r="H8234" s="13"/>
      <c r="I8234" s="13">
        <v>820.60000000010996</v>
      </c>
      <c r="J8234" s="74">
        <f t="shared" si="392"/>
        <v>34.191666666671246</v>
      </c>
      <c r="K8234" s="26" t="e">
        <f t="shared" si="394"/>
        <v>#REF!</v>
      </c>
      <c r="L8234" s="75" t="e">
        <f t="shared" si="393"/>
        <v>#REF!</v>
      </c>
      <c r="O8234" s="13"/>
      <c r="P8234" s="74"/>
      <c r="Q8234" s="26"/>
      <c r="R8234" s="75"/>
    </row>
    <row r="8235" spans="7:18" x14ac:dyDescent="0.25">
      <c r="G8235" s="13"/>
      <c r="H8235" s="13"/>
      <c r="I8235" s="13">
        <v>820.70000000010998</v>
      </c>
      <c r="J8235" s="74">
        <f t="shared" si="392"/>
        <v>34.195833333337916</v>
      </c>
      <c r="K8235" s="26" t="e">
        <f t="shared" si="394"/>
        <v>#REF!</v>
      </c>
      <c r="L8235" s="75" t="e">
        <f t="shared" si="393"/>
        <v>#REF!</v>
      </c>
      <c r="O8235" s="13"/>
      <c r="P8235" s="74"/>
      <c r="Q8235" s="26"/>
      <c r="R8235" s="75"/>
    </row>
    <row r="8236" spans="7:18" x14ac:dyDescent="0.25">
      <c r="G8236" s="13"/>
      <c r="H8236" s="13"/>
      <c r="I8236" s="13">
        <v>820.80000000011</v>
      </c>
      <c r="J8236" s="74">
        <f t="shared" si="392"/>
        <v>34.200000000004586</v>
      </c>
      <c r="K8236" s="26" t="e">
        <f t="shared" si="394"/>
        <v>#REF!</v>
      </c>
      <c r="L8236" s="75" t="e">
        <f t="shared" si="393"/>
        <v>#REF!</v>
      </c>
      <c r="O8236" s="13"/>
      <c r="P8236" s="74"/>
      <c r="Q8236" s="26"/>
      <c r="R8236" s="75"/>
    </row>
    <row r="8237" spans="7:18" x14ac:dyDescent="0.25">
      <c r="G8237" s="13"/>
      <c r="H8237" s="13"/>
      <c r="I8237" s="13">
        <v>820.90000000011003</v>
      </c>
      <c r="J8237" s="74">
        <f t="shared" si="392"/>
        <v>34.204166666671249</v>
      </c>
      <c r="K8237" s="26" t="e">
        <f t="shared" si="394"/>
        <v>#REF!</v>
      </c>
      <c r="L8237" s="75" t="e">
        <f t="shared" si="393"/>
        <v>#REF!</v>
      </c>
      <c r="O8237" s="13"/>
      <c r="P8237" s="74"/>
      <c r="Q8237" s="26"/>
      <c r="R8237" s="75"/>
    </row>
    <row r="8238" spans="7:18" x14ac:dyDescent="0.25">
      <c r="G8238" s="13"/>
      <c r="H8238" s="13"/>
      <c r="I8238" s="13">
        <v>821.00000000011005</v>
      </c>
      <c r="J8238" s="74">
        <f t="shared" si="392"/>
        <v>34.208333333337919</v>
      </c>
      <c r="K8238" s="26" t="e">
        <f t="shared" si="394"/>
        <v>#REF!</v>
      </c>
      <c r="L8238" s="75" t="e">
        <f t="shared" si="393"/>
        <v>#REF!</v>
      </c>
      <c r="O8238" s="13"/>
      <c r="P8238" s="74"/>
      <c r="Q8238" s="26"/>
      <c r="R8238" s="75"/>
    </row>
    <row r="8239" spans="7:18" x14ac:dyDescent="0.25">
      <c r="G8239" s="13"/>
      <c r="H8239" s="13"/>
      <c r="I8239" s="13">
        <v>821.10000000010996</v>
      </c>
      <c r="J8239" s="74">
        <f t="shared" si="392"/>
        <v>34.212500000004582</v>
      </c>
      <c r="K8239" s="26" t="e">
        <f t="shared" si="394"/>
        <v>#REF!</v>
      </c>
      <c r="L8239" s="75" t="e">
        <f t="shared" si="393"/>
        <v>#REF!</v>
      </c>
      <c r="O8239" s="13"/>
      <c r="P8239" s="74"/>
      <c r="Q8239" s="26"/>
      <c r="R8239" s="75"/>
    </row>
    <row r="8240" spans="7:18" x14ac:dyDescent="0.25">
      <c r="G8240" s="13"/>
      <c r="H8240" s="13"/>
      <c r="I8240" s="13">
        <v>821.20000000010998</v>
      </c>
      <c r="J8240" s="74">
        <f t="shared" si="392"/>
        <v>34.216666666671252</v>
      </c>
      <c r="K8240" s="26" t="e">
        <f t="shared" si="394"/>
        <v>#REF!</v>
      </c>
      <c r="L8240" s="75" t="e">
        <f t="shared" si="393"/>
        <v>#REF!</v>
      </c>
      <c r="O8240" s="13"/>
      <c r="P8240" s="74"/>
      <c r="Q8240" s="26"/>
      <c r="R8240" s="75"/>
    </row>
    <row r="8241" spans="7:18" x14ac:dyDescent="0.25">
      <c r="G8241" s="13"/>
      <c r="H8241" s="13"/>
      <c r="I8241" s="13">
        <v>821.30000000011</v>
      </c>
      <c r="J8241" s="74">
        <f t="shared" si="392"/>
        <v>34.220833333337914</v>
      </c>
      <c r="K8241" s="26" t="e">
        <f t="shared" si="394"/>
        <v>#REF!</v>
      </c>
      <c r="L8241" s="75" t="e">
        <f t="shared" si="393"/>
        <v>#REF!</v>
      </c>
      <c r="O8241" s="13"/>
      <c r="P8241" s="74"/>
      <c r="Q8241" s="26"/>
      <c r="R8241" s="75"/>
    </row>
    <row r="8242" spans="7:18" x14ac:dyDescent="0.25">
      <c r="G8242" s="13"/>
      <c r="H8242" s="13"/>
      <c r="I8242" s="13">
        <v>821.40000000011003</v>
      </c>
      <c r="J8242" s="74">
        <f t="shared" si="392"/>
        <v>34.225000000004584</v>
      </c>
      <c r="K8242" s="26" t="e">
        <f t="shared" si="394"/>
        <v>#REF!</v>
      </c>
      <c r="L8242" s="75" t="e">
        <f t="shared" si="393"/>
        <v>#REF!</v>
      </c>
      <c r="O8242" s="13"/>
      <c r="P8242" s="74"/>
      <c r="Q8242" s="26"/>
      <c r="R8242" s="75"/>
    </row>
    <row r="8243" spans="7:18" x14ac:dyDescent="0.25">
      <c r="G8243" s="13"/>
      <c r="H8243" s="13"/>
      <c r="I8243" s="13">
        <v>821.50000000011005</v>
      </c>
      <c r="J8243" s="74">
        <f t="shared" si="392"/>
        <v>34.229166666671254</v>
      </c>
      <c r="K8243" s="26" t="e">
        <f t="shared" si="394"/>
        <v>#REF!</v>
      </c>
      <c r="L8243" s="75" t="e">
        <f t="shared" si="393"/>
        <v>#REF!</v>
      </c>
      <c r="O8243" s="13"/>
      <c r="P8243" s="74"/>
      <c r="Q8243" s="26"/>
      <c r="R8243" s="75"/>
    </row>
    <row r="8244" spans="7:18" x14ac:dyDescent="0.25">
      <c r="G8244" s="13"/>
      <c r="H8244" s="13"/>
      <c r="I8244" s="13">
        <v>821.60000000010996</v>
      </c>
      <c r="J8244" s="74">
        <f t="shared" si="392"/>
        <v>34.233333333337917</v>
      </c>
      <c r="K8244" s="26" t="e">
        <f t="shared" si="394"/>
        <v>#REF!</v>
      </c>
      <c r="L8244" s="75" t="e">
        <f t="shared" si="393"/>
        <v>#REF!</v>
      </c>
      <c r="O8244" s="13"/>
      <c r="P8244" s="74"/>
      <c r="Q8244" s="26"/>
      <c r="R8244" s="75"/>
    </row>
    <row r="8245" spans="7:18" x14ac:dyDescent="0.25">
      <c r="G8245" s="13"/>
      <c r="H8245" s="13"/>
      <c r="I8245" s="13">
        <v>821.70000000010998</v>
      </c>
      <c r="J8245" s="74">
        <f t="shared" si="392"/>
        <v>34.23750000000458</v>
      </c>
      <c r="K8245" s="26" t="e">
        <f t="shared" si="394"/>
        <v>#REF!</v>
      </c>
      <c r="L8245" s="75" t="e">
        <f t="shared" si="393"/>
        <v>#REF!</v>
      </c>
      <c r="O8245" s="13"/>
      <c r="P8245" s="74"/>
      <c r="Q8245" s="26"/>
      <c r="R8245" s="75"/>
    </row>
    <row r="8246" spans="7:18" x14ac:dyDescent="0.25">
      <c r="G8246" s="13"/>
      <c r="H8246" s="13"/>
      <c r="I8246" s="13">
        <v>821.80000000011</v>
      </c>
      <c r="J8246" s="74">
        <f t="shared" si="392"/>
        <v>34.24166666667125</v>
      </c>
      <c r="K8246" s="26" t="e">
        <f t="shared" si="394"/>
        <v>#REF!</v>
      </c>
      <c r="L8246" s="75" t="e">
        <f t="shared" si="393"/>
        <v>#REF!</v>
      </c>
      <c r="O8246" s="13"/>
      <c r="P8246" s="74"/>
      <c r="Q8246" s="26"/>
      <c r="R8246" s="75"/>
    </row>
    <row r="8247" spans="7:18" x14ac:dyDescent="0.25">
      <c r="G8247" s="13"/>
      <c r="H8247" s="13"/>
      <c r="I8247" s="13">
        <v>821.90000000011105</v>
      </c>
      <c r="J8247" s="74">
        <f t="shared" si="392"/>
        <v>34.245833333337963</v>
      </c>
      <c r="K8247" s="26" t="e">
        <f t="shared" si="394"/>
        <v>#REF!</v>
      </c>
      <c r="L8247" s="75" t="e">
        <f t="shared" si="393"/>
        <v>#REF!</v>
      </c>
      <c r="O8247" s="13"/>
      <c r="P8247" s="74"/>
      <c r="Q8247" s="26"/>
      <c r="R8247" s="75"/>
    </row>
    <row r="8248" spans="7:18" x14ac:dyDescent="0.25">
      <c r="G8248" s="13"/>
      <c r="H8248" s="13"/>
      <c r="I8248" s="13">
        <v>822.00000000011096</v>
      </c>
      <c r="J8248" s="74">
        <f t="shared" si="392"/>
        <v>34.250000000004626</v>
      </c>
      <c r="K8248" s="26" t="e">
        <f t="shared" si="394"/>
        <v>#REF!</v>
      </c>
      <c r="L8248" s="75" t="e">
        <f t="shared" si="393"/>
        <v>#REF!</v>
      </c>
      <c r="O8248" s="13"/>
      <c r="P8248" s="74"/>
      <c r="Q8248" s="26"/>
      <c r="R8248" s="75"/>
    </row>
    <row r="8249" spans="7:18" x14ac:dyDescent="0.25">
      <c r="G8249" s="13"/>
      <c r="H8249" s="13"/>
      <c r="I8249" s="13">
        <v>822.10000000011098</v>
      </c>
      <c r="J8249" s="74">
        <f t="shared" si="392"/>
        <v>34.254166666671289</v>
      </c>
      <c r="K8249" s="26" t="e">
        <f t="shared" si="394"/>
        <v>#REF!</v>
      </c>
      <c r="L8249" s="75" t="e">
        <f t="shared" si="393"/>
        <v>#REF!</v>
      </c>
      <c r="O8249" s="13"/>
      <c r="P8249" s="74"/>
      <c r="Q8249" s="26"/>
      <c r="R8249" s="75"/>
    </row>
    <row r="8250" spans="7:18" x14ac:dyDescent="0.25">
      <c r="G8250" s="13"/>
      <c r="H8250" s="13"/>
      <c r="I8250" s="13">
        <v>822.200000000111</v>
      </c>
      <c r="J8250" s="74">
        <f t="shared" si="392"/>
        <v>34.258333333337958</v>
      </c>
      <c r="K8250" s="26" t="e">
        <f t="shared" si="394"/>
        <v>#REF!</v>
      </c>
      <c r="L8250" s="75" t="e">
        <f t="shared" si="393"/>
        <v>#REF!</v>
      </c>
      <c r="O8250" s="13"/>
      <c r="P8250" s="74"/>
      <c r="Q8250" s="26"/>
      <c r="R8250" s="75"/>
    </row>
    <row r="8251" spans="7:18" x14ac:dyDescent="0.25">
      <c r="G8251" s="13"/>
      <c r="H8251" s="13"/>
      <c r="I8251" s="13">
        <v>822.30000000011103</v>
      </c>
      <c r="J8251" s="74">
        <f t="shared" si="392"/>
        <v>34.262500000004628</v>
      </c>
      <c r="K8251" s="26" t="e">
        <f t="shared" si="394"/>
        <v>#REF!</v>
      </c>
      <c r="L8251" s="75" t="e">
        <f t="shared" si="393"/>
        <v>#REF!</v>
      </c>
      <c r="O8251" s="13"/>
      <c r="P8251" s="74"/>
      <c r="Q8251" s="26"/>
      <c r="R8251" s="75"/>
    </row>
    <row r="8252" spans="7:18" x14ac:dyDescent="0.25">
      <c r="G8252" s="13"/>
      <c r="H8252" s="13"/>
      <c r="I8252" s="13">
        <v>822.40000000011105</v>
      </c>
      <c r="J8252" s="74">
        <f t="shared" si="392"/>
        <v>34.266666666671291</v>
      </c>
      <c r="K8252" s="26" t="e">
        <f t="shared" si="394"/>
        <v>#REF!</v>
      </c>
      <c r="L8252" s="75" t="e">
        <f t="shared" si="393"/>
        <v>#REF!</v>
      </c>
      <c r="O8252" s="13"/>
      <c r="P8252" s="74"/>
      <c r="Q8252" s="26"/>
      <c r="R8252" s="75"/>
    </row>
    <row r="8253" spans="7:18" x14ac:dyDescent="0.25">
      <c r="G8253" s="13"/>
      <c r="H8253" s="13"/>
      <c r="I8253" s="13">
        <v>822.50000000011096</v>
      </c>
      <c r="J8253" s="74">
        <f t="shared" si="392"/>
        <v>34.270833333337954</v>
      </c>
      <c r="K8253" s="26" t="e">
        <f t="shared" si="394"/>
        <v>#REF!</v>
      </c>
      <c r="L8253" s="75" t="e">
        <f t="shared" si="393"/>
        <v>#REF!</v>
      </c>
      <c r="O8253" s="13"/>
      <c r="P8253" s="74"/>
      <c r="Q8253" s="26"/>
      <c r="R8253" s="75"/>
    </row>
    <row r="8254" spans="7:18" x14ac:dyDescent="0.25">
      <c r="G8254" s="13"/>
      <c r="H8254" s="13"/>
      <c r="I8254" s="13">
        <v>822.60000000011098</v>
      </c>
      <c r="J8254" s="74">
        <f t="shared" si="392"/>
        <v>34.275000000004624</v>
      </c>
      <c r="K8254" s="26" t="e">
        <f t="shared" si="394"/>
        <v>#REF!</v>
      </c>
      <c r="L8254" s="75" t="e">
        <f t="shared" si="393"/>
        <v>#REF!</v>
      </c>
      <c r="O8254" s="13"/>
      <c r="P8254" s="74"/>
      <c r="Q8254" s="26"/>
      <c r="R8254" s="75"/>
    </row>
    <row r="8255" spans="7:18" x14ac:dyDescent="0.25">
      <c r="G8255" s="13"/>
      <c r="H8255" s="13"/>
      <c r="I8255" s="13">
        <v>822.700000000111</v>
      </c>
      <c r="J8255" s="74">
        <f t="shared" si="392"/>
        <v>34.279166666671294</v>
      </c>
      <c r="K8255" s="26" t="e">
        <f t="shared" si="394"/>
        <v>#REF!</v>
      </c>
      <c r="L8255" s="75" t="e">
        <f t="shared" si="393"/>
        <v>#REF!</v>
      </c>
      <c r="O8255" s="13"/>
      <c r="P8255" s="74"/>
      <c r="Q8255" s="26"/>
      <c r="R8255" s="75"/>
    </row>
    <row r="8256" spans="7:18" x14ac:dyDescent="0.25">
      <c r="G8256" s="13"/>
      <c r="H8256" s="13"/>
      <c r="I8256" s="13">
        <v>822.80000000011103</v>
      </c>
      <c r="J8256" s="74">
        <f t="shared" si="392"/>
        <v>34.283333333337957</v>
      </c>
      <c r="K8256" s="26" t="e">
        <f t="shared" si="394"/>
        <v>#REF!</v>
      </c>
      <c r="L8256" s="75" t="e">
        <f t="shared" si="393"/>
        <v>#REF!</v>
      </c>
      <c r="O8256" s="13"/>
      <c r="P8256" s="74"/>
      <c r="Q8256" s="26"/>
      <c r="R8256" s="75"/>
    </row>
    <row r="8257" spans="7:18" x14ac:dyDescent="0.25">
      <c r="G8257" s="13"/>
      <c r="H8257" s="13"/>
      <c r="I8257" s="13">
        <v>822.90000000011105</v>
      </c>
      <c r="J8257" s="74">
        <f t="shared" si="392"/>
        <v>34.287500000004627</v>
      </c>
      <c r="K8257" s="26" t="e">
        <f t="shared" si="394"/>
        <v>#REF!</v>
      </c>
      <c r="L8257" s="75" t="e">
        <f t="shared" si="393"/>
        <v>#REF!</v>
      </c>
      <c r="O8257" s="13"/>
      <c r="P8257" s="74"/>
      <c r="Q8257" s="26"/>
      <c r="R8257" s="75"/>
    </row>
    <row r="8258" spans="7:18" x14ac:dyDescent="0.25">
      <c r="G8258" s="13"/>
      <c r="H8258" s="13"/>
      <c r="I8258" s="13">
        <v>823.00000000011096</v>
      </c>
      <c r="J8258" s="74">
        <f t="shared" si="392"/>
        <v>34.29166666667129</v>
      </c>
      <c r="K8258" s="26" t="e">
        <f t="shared" si="394"/>
        <v>#REF!</v>
      </c>
      <c r="L8258" s="75" t="e">
        <f t="shared" si="393"/>
        <v>#REF!</v>
      </c>
      <c r="O8258" s="13"/>
      <c r="P8258" s="74"/>
      <c r="Q8258" s="26"/>
      <c r="R8258" s="75"/>
    </row>
    <row r="8259" spans="7:18" x14ac:dyDescent="0.25">
      <c r="G8259" s="13"/>
      <c r="H8259" s="13"/>
      <c r="I8259" s="13">
        <v>823.10000000011098</v>
      </c>
      <c r="J8259" s="74">
        <f t="shared" ref="J8259:J8322" si="395">I8259/24</f>
        <v>34.29583333333796</v>
      </c>
      <c r="K8259" s="26" t="e">
        <f t="shared" si="394"/>
        <v>#REF!</v>
      </c>
      <c r="L8259" s="75" t="e">
        <f t="shared" ref="L8259:L8322" si="396">K8259-K8258</f>
        <v>#REF!</v>
      </c>
      <c r="O8259" s="13"/>
      <c r="P8259" s="74"/>
      <c r="Q8259" s="26"/>
      <c r="R8259" s="75"/>
    </row>
    <row r="8260" spans="7:18" x14ac:dyDescent="0.25">
      <c r="G8260" s="13"/>
      <c r="H8260" s="13"/>
      <c r="I8260" s="13">
        <v>823.200000000111</v>
      </c>
      <c r="J8260" s="74">
        <f t="shared" si="395"/>
        <v>34.300000000004623</v>
      </c>
      <c r="K8260" s="26" t="e">
        <f t="shared" si="394"/>
        <v>#REF!</v>
      </c>
      <c r="L8260" s="75" t="e">
        <f t="shared" si="396"/>
        <v>#REF!</v>
      </c>
      <c r="O8260" s="13"/>
      <c r="P8260" s="74"/>
      <c r="Q8260" s="26"/>
      <c r="R8260" s="75"/>
    </row>
    <row r="8261" spans="7:18" x14ac:dyDescent="0.25">
      <c r="G8261" s="13"/>
      <c r="H8261" s="13"/>
      <c r="I8261" s="13">
        <v>823.30000000011103</v>
      </c>
      <c r="J8261" s="74">
        <f t="shared" si="395"/>
        <v>34.304166666671293</v>
      </c>
      <c r="K8261" s="26" t="e">
        <f t="shared" si="394"/>
        <v>#REF!</v>
      </c>
      <c r="L8261" s="75" t="e">
        <f t="shared" si="396"/>
        <v>#REF!</v>
      </c>
      <c r="O8261" s="13"/>
      <c r="P8261" s="74"/>
      <c r="Q8261" s="26"/>
      <c r="R8261" s="75"/>
    </row>
    <row r="8262" spans="7:18" x14ac:dyDescent="0.25">
      <c r="G8262" s="13"/>
      <c r="H8262" s="13"/>
      <c r="I8262" s="13">
        <v>823.40000000011105</v>
      </c>
      <c r="J8262" s="74">
        <f t="shared" si="395"/>
        <v>34.308333333337963</v>
      </c>
      <c r="K8262" s="26" t="e">
        <f t="shared" si="394"/>
        <v>#REF!</v>
      </c>
      <c r="L8262" s="75" t="e">
        <f t="shared" si="396"/>
        <v>#REF!</v>
      </c>
      <c r="O8262" s="13"/>
      <c r="P8262" s="74"/>
      <c r="Q8262" s="26"/>
      <c r="R8262" s="75"/>
    </row>
    <row r="8263" spans="7:18" x14ac:dyDescent="0.25">
      <c r="G8263" s="13"/>
      <c r="H8263" s="13"/>
      <c r="I8263" s="13">
        <v>823.50000000011096</v>
      </c>
      <c r="J8263" s="74">
        <f t="shared" si="395"/>
        <v>34.312500000004626</v>
      </c>
      <c r="K8263" s="26" t="e">
        <f t="shared" si="394"/>
        <v>#REF!</v>
      </c>
      <c r="L8263" s="75" t="e">
        <f t="shared" si="396"/>
        <v>#REF!</v>
      </c>
      <c r="O8263" s="13"/>
      <c r="P8263" s="74"/>
      <c r="Q8263" s="26"/>
      <c r="R8263" s="75"/>
    </row>
    <row r="8264" spans="7:18" x14ac:dyDescent="0.25">
      <c r="G8264" s="13"/>
      <c r="H8264" s="13"/>
      <c r="I8264" s="13">
        <v>823.60000000011098</v>
      </c>
      <c r="J8264" s="74">
        <f t="shared" si="395"/>
        <v>34.316666666671289</v>
      </c>
      <c r="K8264" s="26" t="e">
        <f t="shared" si="394"/>
        <v>#REF!</v>
      </c>
      <c r="L8264" s="75" t="e">
        <f t="shared" si="396"/>
        <v>#REF!</v>
      </c>
      <c r="O8264" s="13"/>
      <c r="P8264" s="74"/>
      <c r="Q8264" s="26"/>
      <c r="R8264" s="75"/>
    </row>
    <row r="8265" spans="7:18" x14ac:dyDescent="0.25">
      <c r="G8265" s="13"/>
      <c r="H8265" s="13"/>
      <c r="I8265" s="13">
        <v>823.700000000111</v>
      </c>
      <c r="J8265" s="74">
        <f t="shared" si="395"/>
        <v>34.320833333337958</v>
      </c>
      <c r="K8265" s="26" t="e">
        <f t="shared" si="394"/>
        <v>#REF!</v>
      </c>
      <c r="L8265" s="75" t="e">
        <f t="shared" si="396"/>
        <v>#REF!</v>
      </c>
      <c r="O8265" s="13"/>
      <c r="P8265" s="74"/>
      <c r="Q8265" s="26"/>
      <c r="R8265" s="75"/>
    </row>
    <row r="8266" spans="7:18" x14ac:dyDescent="0.25">
      <c r="G8266" s="13"/>
      <c r="H8266" s="13"/>
      <c r="I8266" s="13">
        <v>823.80000000011103</v>
      </c>
      <c r="J8266" s="74">
        <f t="shared" si="395"/>
        <v>34.325000000004628</v>
      </c>
      <c r="K8266" s="26" t="e">
        <f t="shared" si="394"/>
        <v>#REF!</v>
      </c>
      <c r="L8266" s="75" t="e">
        <f t="shared" si="396"/>
        <v>#REF!</v>
      </c>
      <c r="O8266" s="13"/>
      <c r="P8266" s="74"/>
      <c r="Q8266" s="26"/>
      <c r="R8266" s="75"/>
    </row>
    <row r="8267" spans="7:18" x14ac:dyDescent="0.25">
      <c r="G8267" s="13"/>
      <c r="H8267" s="13"/>
      <c r="I8267" s="13">
        <v>823.90000000011105</v>
      </c>
      <c r="J8267" s="74">
        <f t="shared" si="395"/>
        <v>34.329166666671291</v>
      </c>
      <c r="K8267" s="26" t="e">
        <f t="shared" si="394"/>
        <v>#REF!</v>
      </c>
      <c r="L8267" s="75" t="e">
        <f t="shared" si="396"/>
        <v>#REF!</v>
      </c>
      <c r="O8267" s="13"/>
      <c r="P8267" s="74"/>
      <c r="Q8267" s="26"/>
      <c r="R8267" s="75"/>
    </row>
    <row r="8268" spans="7:18" x14ac:dyDescent="0.25">
      <c r="G8268" s="13"/>
      <c r="H8268" s="13"/>
      <c r="I8268" s="13">
        <v>824.00000000011096</v>
      </c>
      <c r="J8268" s="74">
        <f t="shared" si="395"/>
        <v>34.333333333337954</v>
      </c>
      <c r="K8268" s="26" t="e">
        <f t="shared" si="394"/>
        <v>#REF!</v>
      </c>
      <c r="L8268" s="75" t="e">
        <f t="shared" si="396"/>
        <v>#REF!</v>
      </c>
      <c r="O8268" s="13"/>
      <c r="P8268" s="74"/>
      <c r="Q8268" s="26"/>
      <c r="R8268" s="75"/>
    </row>
    <row r="8269" spans="7:18" x14ac:dyDescent="0.25">
      <c r="G8269" s="13"/>
      <c r="H8269" s="13"/>
      <c r="I8269" s="13">
        <v>824.10000000011098</v>
      </c>
      <c r="J8269" s="74">
        <f t="shared" si="395"/>
        <v>34.337500000004624</v>
      </c>
      <c r="K8269" s="26" t="e">
        <f t="shared" si="394"/>
        <v>#REF!</v>
      </c>
      <c r="L8269" s="75" t="e">
        <f t="shared" si="396"/>
        <v>#REF!</v>
      </c>
      <c r="O8269" s="13"/>
      <c r="P8269" s="74"/>
      <c r="Q8269" s="26"/>
      <c r="R8269" s="75"/>
    </row>
    <row r="8270" spans="7:18" x14ac:dyDescent="0.25">
      <c r="G8270" s="13"/>
      <c r="H8270" s="13"/>
      <c r="I8270" s="13">
        <v>824.200000000111</v>
      </c>
      <c r="J8270" s="74">
        <f t="shared" si="395"/>
        <v>34.341666666671294</v>
      </c>
      <c r="K8270" s="26" t="e">
        <f t="shared" si="394"/>
        <v>#REF!</v>
      </c>
      <c r="L8270" s="75" t="e">
        <f t="shared" si="396"/>
        <v>#REF!</v>
      </c>
      <c r="O8270" s="13"/>
      <c r="P8270" s="74"/>
      <c r="Q8270" s="26"/>
      <c r="R8270" s="75"/>
    </row>
    <row r="8271" spans="7:18" x14ac:dyDescent="0.25">
      <c r="G8271" s="13"/>
      <c r="H8271" s="13"/>
      <c r="I8271" s="13">
        <v>824.30000000011103</v>
      </c>
      <c r="J8271" s="74">
        <f t="shared" si="395"/>
        <v>34.345833333337957</v>
      </c>
      <c r="K8271" s="26" t="e">
        <f t="shared" si="394"/>
        <v>#REF!</v>
      </c>
      <c r="L8271" s="75" t="e">
        <f t="shared" si="396"/>
        <v>#REF!</v>
      </c>
      <c r="O8271" s="13"/>
      <c r="P8271" s="74"/>
      <c r="Q8271" s="26"/>
      <c r="R8271" s="75"/>
    </row>
    <row r="8272" spans="7:18" x14ac:dyDescent="0.25">
      <c r="G8272" s="13"/>
      <c r="H8272" s="13"/>
      <c r="I8272" s="13">
        <v>824.40000000011105</v>
      </c>
      <c r="J8272" s="74">
        <f t="shared" si="395"/>
        <v>34.350000000004627</v>
      </c>
      <c r="K8272" s="26" t="e">
        <f t="shared" si="394"/>
        <v>#REF!</v>
      </c>
      <c r="L8272" s="75" t="e">
        <f t="shared" si="396"/>
        <v>#REF!</v>
      </c>
      <c r="O8272" s="13"/>
      <c r="P8272" s="74"/>
      <c r="Q8272" s="26"/>
      <c r="R8272" s="75"/>
    </row>
    <row r="8273" spans="7:18" x14ac:dyDescent="0.25">
      <c r="G8273" s="13"/>
      <c r="H8273" s="13"/>
      <c r="I8273" s="13">
        <v>824.50000000011096</v>
      </c>
      <c r="J8273" s="74">
        <f t="shared" si="395"/>
        <v>34.35416666667129</v>
      </c>
      <c r="K8273" s="26" t="e">
        <f t="shared" si="394"/>
        <v>#REF!</v>
      </c>
      <c r="L8273" s="75" t="e">
        <f t="shared" si="396"/>
        <v>#REF!</v>
      </c>
      <c r="O8273" s="13"/>
      <c r="P8273" s="74"/>
      <c r="Q8273" s="26"/>
      <c r="R8273" s="75"/>
    </row>
    <row r="8274" spans="7:18" x14ac:dyDescent="0.25">
      <c r="G8274" s="13"/>
      <c r="H8274" s="13"/>
      <c r="I8274" s="13">
        <v>824.60000000011098</v>
      </c>
      <c r="J8274" s="74">
        <f t="shared" si="395"/>
        <v>34.35833333333796</v>
      </c>
      <c r="K8274" s="26" t="e">
        <f t="shared" si="394"/>
        <v>#REF!</v>
      </c>
      <c r="L8274" s="75" t="e">
        <f t="shared" si="396"/>
        <v>#REF!</v>
      </c>
      <c r="O8274" s="13"/>
      <c r="P8274" s="74"/>
      <c r="Q8274" s="26"/>
      <c r="R8274" s="75"/>
    </row>
    <row r="8275" spans="7:18" x14ac:dyDescent="0.25">
      <c r="G8275" s="13"/>
      <c r="H8275" s="13"/>
      <c r="I8275" s="13">
        <v>824.700000000111</v>
      </c>
      <c r="J8275" s="74">
        <f t="shared" si="395"/>
        <v>34.362500000004623</v>
      </c>
      <c r="K8275" s="26" t="e">
        <f t="shared" si="394"/>
        <v>#REF!</v>
      </c>
      <c r="L8275" s="75" t="e">
        <f t="shared" si="396"/>
        <v>#REF!</v>
      </c>
      <c r="O8275" s="13"/>
      <c r="P8275" s="74"/>
      <c r="Q8275" s="26"/>
      <c r="R8275" s="75"/>
    </row>
    <row r="8276" spans="7:18" x14ac:dyDescent="0.25">
      <c r="G8276" s="13"/>
      <c r="H8276" s="13"/>
      <c r="I8276" s="13">
        <v>824.80000000011103</v>
      </c>
      <c r="J8276" s="74">
        <f t="shared" si="395"/>
        <v>34.366666666671293</v>
      </c>
      <c r="K8276" s="26" t="e">
        <f t="shared" si="394"/>
        <v>#REF!</v>
      </c>
      <c r="L8276" s="75" t="e">
        <f t="shared" si="396"/>
        <v>#REF!</v>
      </c>
      <c r="O8276" s="13"/>
      <c r="P8276" s="74"/>
      <c r="Q8276" s="26"/>
      <c r="R8276" s="75"/>
    </row>
    <row r="8277" spans="7:18" x14ac:dyDescent="0.25">
      <c r="G8277" s="13"/>
      <c r="H8277" s="13"/>
      <c r="I8277" s="13">
        <v>824.90000000011105</v>
      </c>
      <c r="J8277" s="74">
        <f t="shared" si="395"/>
        <v>34.370833333337963</v>
      </c>
      <c r="K8277" s="26" t="e">
        <f t="shared" si="394"/>
        <v>#REF!</v>
      </c>
      <c r="L8277" s="75" t="e">
        <f t="shared" si="396"/>
        <v>#REF!</v>
      </c>
      <c r="O8277" s="13"/>
      <c r="P8277" s="74"/>
      <c r="Q8277" s="26"/>
      <c r="R8277" s="75"/>
    </row>
    <row r="8278" spans="7:18" x14ac:dyDescent="0.25">
      <c r="G8278" s="13"/>
      <c r="H8278" s="13"/>
      <c r="I8278" s="13">
        <v>825.00000000011096</v>
      </c>
      <c r="J8278" s="74">
        <f t="shared" si="395"/>
        <v>34.375000000004626</v>
      </c>
      <c r="K8278" s="26" t="e">
        <f t="shared" si="394"/>
        <v>#REF!</v>
      </c>
      <c r="L8278" s="75" t="e">
        <f t="shared" si="396"/>
        <v>#REF!</v>
      </c>
      <c r="O8278" s="13"/>
      <c r="P8278" s="74"/>
      <c r="Q8278" s="26"/>
      <c r="R8278" s="75"/>
    </row>
    <row r="8279" spans="7:18" x14ac:dyDescent="0.25">
      <c r="G8279" s="13"/>
      <c r="H8279" s="13"/>
      <c r="I8279" s="13">
        <v>825.10000000011098</v>
      </c>
      <c r="J8279" s="74">
        <f t="shared" si="395"/>
        <v>34.379166666671289</v>
      </c>
      <c r="K8279" s="26" t="e">
        <f t="shared" si="394"/>
        <v>#REF!</v>
      </c>
      <c r="L8279" s="75" t="e">
        <f t="shared" si="396"/>
        <v>#REF!</v>
      </c>
      <c r="O8279" s="13"/>
      <c r="P8279" s="74"/>
      <c r="Q8279" s="26"/>
      <c r="R8279" s="75"/>
    </row>
    <row r="8280" spans="7:18" x14ac:dyDescent="0.25">
      <c r="G8280" s="13"/>
      <c r="H8280" s="13"/>
      <c r="I8280" s="13">
        <v>825.200000000111</v>
      </c>
      <c r="J8280" s="74">
        <f t="shared" si="395"/>
        <v>34.383333333337958</v>
      </c>
      <c r="K8280" s="26" t="e">
        <f t="shared" si="394"/>
        <v>#REF!</v>
      </c>
      <c r="L8280" s="75" t="e">
        <f t="shared" si="396"/>
        <v>#REF!</v>
      </c>
      <c r="O8280" s="13"/>
      <c r="P8280" s="74"/>
      <c r="Q8280" s="26"/>
      <c r="R8280" s="75"/>
    </row>
    <row r="8281" spans="7:18" x14ac:dyDescent="0.25">
      <c r="G8281" s="13"/>
      <c r="H8281" s="13"/>
      <c r="I8281" s="13">
        <v>825.30000000011103</v>
      </c>
      <c r="J8281" s="74">
        <f t="shared" si="395"/>
        <v>34.387500000004628</v>
      </c>
      <c r="K8281" s="26" t="e">
        <f t="shared" si="394"/>
        <v>#REF!</v>
      </c>
      <c r="L8281" s="75" t="e">
        <f t="shared" si="396"/>
        <v>#REF!</v>
      </c>
      <c r="O8281" s="13"/>
      <c r="P8281" s="74"/>
      <c r="Q8281" s="26"/>
      <c r="R8281" s="75"/>
    </row>
    <row r="8282" spans="7:18" x14ac:dyDescent="0.25">
      <c r="G8282" s="13"/>
      <c r="H8282" s="13"/>
      <c r="I8282" s="13">
        <v>825.40000000011105</v>
      </c>
      <c r="J8282" s="74">
        <f t="shared" si="395"/>
        <v>34.391666666671291</v>
      </c>
      <c r="K8282" s="26" t="e">
        <f t="shared" si="394"/>
        <v>#REF!</v>
      </c>
      <c r="L8282" s="75" t="e">
        <f t="shared" si="396"/>
        <v>#REF!</v>
      </c>
      <c r="O8282" s="13"/>
      <c r="P8282" s="74"/>
      <c r="Q8282" s="26"/>
      <c r="R8282" s="75"/>
    </row>
    <row r="8283" spans="7:18" x14ac:dyDescent="0.25">
      <c r="G8283" s="13"/>
      <c r="H8283" s="13"/>
      <c r="I8283" s="13">
        <v>825.50000000011096</v>
      </c>
      <c r="J8283" s="74">
        <f t="shared" si="395"/>
        <v>34.395833333337954</v>
      </c>
      <c r="K8283" s="26" t="e">
        <f t="shared" si="394"/>
        <v>#REF!</v>
      </c>
      <c r="L8283" s="75" t="e">
        <f t="shared" si="396"/>
        <v>#REF!</v>
      </c>
      <c r="O8283" s="13"/>
      <c r="P8283" s="74"/>
      <c r="Q8283" s="26"/>
      <c r="R8283" s="75"/>
    </row>
    <row r="8284" spans="7:18" x14ac:dyDescent="0.25">
      <c r="G8284" s="13"/>
      <c r="H8284" s="13"/>
      <c r="I8284" s="13">
        <v>825.60000000011098</v>
      </c>
      <c r="J8284" s="74">
        <f t="shared" si="395"/>
        <v>34.400000000004624</v>
      </c>
      <c r="K8284" s="26" t="e">
        <f t="shared" ref="K8284:K8347" si="397">100%-EXP(-I8284/24*$B$10)</f>
        <v>#REF!</v>
      </c>
      <c r="L8284" s="75" t="e">
        <f t="shared" si="396"/>
        <v>#REF!</v>
      </c>
      <c r="O8284" s="13"/>
      <c r="P8284" s="74"/>
      <c r="Q8284" s="26"/>
      <c r="R8284" s="75"/>
    </row>
    <row r="8285" spans="7:18" x14ac:dyDescent="0.25">
      <c r="G8285" s="13"/>
      <c r="H8285" s="13"/>
      <c r="I8285" s="13">
        <v>825.700000000111</v>
      </c>
      <c r="J8285" s="74">
        <f t="shared" si="395"/>
        <v>34.404166666671294</v>
      </c>
      <c r="K8285" s="26" t="e">
        <f t="shared" si="397"/>
        <v>#REF!</v>
      </c>
      <c r="L8285" s="75" t="e">
        <f t="shared" si="396"/>
        <v>#REF!</v>
      </c>
      <c r="O8285" s="13"/>
      <c r="P8285" s="74"/>
      <c r="Q8285" s="26"/>
      <c r="R8285" s="75"/>
    </row>
    <row r="8286" spans="7:18" x14ac:dyDescent="0.25">
      <c r="G8286" s="13"/>
      <c r="H8286" s="13"/>
      <c r="I8286" s="13">
        <v>825.80000000011103</v>
      </c>
      <c r="J8286" s="74">
        <f t="shared" si="395"/>
        <v>34.408333333337957</v>
      </c>
      <c r="K8286" s="26" t="e">
        <f t="shared" si="397"/>
        <v>#REF!</v>
      </c>
      <c r="L8286" s="75" t="e">
        <f t="shared" si="396"/>
        <v>#REF!</v>
      </c>
      <c r="O8286" s="13"/>
      <c r="P8286" s="74"/>
      <c r="Q8286" s="26"/>
      <c r="R8286" s="75"/>
    </row>
    <row r="8287" spans="7:18" x14ac:dyDescent="0.25">
      <c r="G8287" s="13"/>
      <c r="H8287" s="13"/>
      <c r="I8287" s="13">
        <v>825.90000000011105</v>
      </c>
      <c r="J8287" s="74">
        <f t="shared" si="395"/>
        <v>34.412500000004627</v>
      </c>
      <c r="K8287" s="26" t="e">
        <f t="shared" si="397"/>
        <v>#REF!</v>
      </c>
      <c r="L8287" s="75" t="e">
        <f t="shared" si="396"/>
        <v>#REF!</v>
      </c>
      <c r="O8287" s="13"/>
      <c r="P8287" s="74"/>
      <c r="Q8287" s="26"/>
      <c r="R8287" s="75"/>
    </row>
    <row r="8288" spans="7:18" x14ac:dyDescent="0.25">
      <c r="G8288" s="13"/>
      <c r="H8288" s="13"/>
      <c r="I8288" s="13">
        <v>826.00000000011096</v>
      </c>
      <c r="J8288" s="74">
        <f t="shared" si="395"/>
        <v>34.41666666667129</v>
      </c>
      <c r="K8288" s="26" t="e">
        <f t="shared" si="397"/>
        <v>#REF!</v>
      </c>
      <c r="L8288" s="75" t="e">
        <f t="shared" si="396"/>
        <v>#REF!</v>
      </c>
      <c r="O8288" s="13"/>
      <c r="P8288" s="74"/>
      <c r="Q8288" s="26"/>
      <c r="R8288" s="75"/>
    </row>
    <row r="8289" spans="7:18" x14ac:dyDescent="0.25">
      <c r="G8289" s="13"/>
      <c r="H8289" s="13"/>
      <c r="I8289" s="13">
        <v>826.10000000011098</v>
      </c>
      <c r="J8289" s="74">
        <f t="shared" si="395"/>
        <v>34.42083333333796</v>
      </c>
      <c r="K8289" s="26" t="e">
        <f t="shared" si="397"/>
        <v>#REF!</v>
      </c>
      <c r="L8289" s="75" t="e">
        <f t="shared" si="396"/>
        <v>#REF!</v>
      </c>
      <c r="O8289" s="13"/>
      <c r="P8289" s="74"/>
      <c r="Q8289" s="26"/>
      <c r="R8289" s="75"/>
    </row>
    <row r="8290" spans="7:18" x14ac:dyDescent="0.25">
      <c r="G8290" s="13"/>
      <c r="H8290" s="13"/>
      <c r="I8290" s="13">
        <v>826.200000000111</v>
      </c>
      <c r="J8290" s="74">
        <f t="shared" si="395"/>
        <v>34.425000000004623</v>
      </c>
      <c r="K8290" s="26" t="e">
        <f t="shared" si="397"/>
        <v>#REF!</v>
      </c>
      <c r="L8290" s="75" t="e">
        <f t="shared" si="396"/>
        <v>#REF!</v>
      </c>
      <c r="O8290" s="13"/>
      <c r="P8290" s="74"/>
      <c r="Q8290" s="26"/>
      <c r="R8290" s="75"/>
    </row>
    <row r="8291" spans="7:18" x14ac:dyDescent="0.25">
      <c r="G8291" s="13"/>
      <c r="H8291" s="13"/>
      <c r="I8291" s="13">
        <v>826.30000000011205</v>
      </c>
      <c r="J8291" s="74">
        <f t="shared" si="395"/>
        <v>34.429166666671335</v>
      </c>
      <c r="K8291" s="26" t="e">
        <f t="shared" si="397"/>
        <v>#REF!</v>
      </c>
      <c r="L8291" s="75" t="e">
        <f t="shared" si="396"/>
        <v>#REF!</v>
      </c>
      <c r="O8291" s="13"/>
      <c r="P8291" s="74"/>
      <c r="Q8291" s="26"/>
      <c r="R8291" s="75"/>
    </row>
    <row r="8292" spans="7:18" x14ac:dyDescent="0.25">
      <c r="G8292" s="13"/>
      <c r="H8292" s="13"/>
      <c r="I8292" s="13">
        <v>826.40000000011196</v>
      </c>
      <c r="J8292" s="74">
        <f t="shared" si="395"/>
        <v>34.433333333337998</v>
      </c>
      <c r="K8292" s="26" t="e">
        <f t="shared" si="397"/>
        <v>#REF!</v>
      </c>
      <c r="L8292" s="75" t="e">
        <f t="shared" si="396"/>
        <v>#REF!</v>
      </c>
      <c r="O8292" s="13"/>
      <c r="P8292" s="74"/>
      <c r="Q8292" s="26"/>
      <c r="R8292" s="75"/>
    </row>
    <row r="8293" spans="7:18" x14ac:dyDescent="0.25">
      <c r="G8293" s="13"/>
      <c r="H8293" s="13"/>
      <c r="I8293" s="13">
        <v>826.50000000011198</v>
      </c>
      <c r="J8293" s="74">
        <f t="shared" si="395"/>
        <v>34.437500000004668</v>
      </c>
      <c r="K8293" s="26" t="e">
        <f t="shared" si="397"/>
        <v>#REF!</v>
      </c>
      <c r="L8293" s="75" t="e">
        <f t="shared" si="396"/>
        <v>#REF!</v>
      </c>
      <c r="O8293" s="13"/>
      <c r="P8293" s="74"/>
      <c r="Q8293" s="26"/>
      <c r="R8293" s="75"/>
    </row>
    <row r="8294" spans="7:18" x14ac:dyDescent="0.25">
      <c r="G8294" s="13"/>
      <c r="H8294" s="13"/>
      <c r="I8294" s="13">
        <v>826.600000000112</v>
      </c>
      <c r="J8294" s="74">
        <f t="shared" si="395"/>
        <v>34.441666666671331</v>
      </c>
      <c r="K8294" s="26" t="e">
        <f t="shared" si="397"/>
        <v>#REF!</v>
      </c>
      <c r="L8294" s="75" t="e">
        <f t="shared" si="396"/>
        <v>#REF!</v>
      </c>
      <c r="O8294" s="13"/>
      <c r="P8294" s="74"/>
      <c r="Q8294" s="26"/>
      <c r="R8294" s="75"/>
    </row>
    <row r="8295" spans="7:18" x14ac:dyDescent="0.25">
      <c r="G8295" s="13"/>
      <c r="H8295" s="13"/>
      <c r="I8295" s="13">
        <v>826.70000000011203</v>
      </c>
      <c r="J8295" s="74">
        <f t="shared" si="395"/>
        <v>34.445833333338001</v>
      </c>
      <c r="K8295" s="26" t="e">
        <f t="shared" si="397"/>
        <v>#REF!</v>
      </c>
      <c r="L8295" s="75" t="e">
        <f t="shared" si="396"/>
        <v>#REF!</v>
      </c>
      <c r="O8295" s="13"/>
      <c r="P8295" s="74"/>
      <c r="Q8295" s="26"/>
      <c r="R8295" s="75"/>
    </row>
    <row r="8296" spans="7:18" x14ac:dyDescent="0.25">
      <c r="G8296" s="13"/>
      <c r="H8296" s="13"/>
      <c r="I8296" s="13">
        <v>826.80000000011205</v>
      </c>
      <c r="J8296" s="74">
        <f t="shared" si="395"/>
        <v>34.450000000004671</v>
      </c>
      <c r="K8296" s="26" t="e">
        <f t="shared" si="397"/>
        <v>#REF!</v>
      </c>
      <c r="L8296" s="75" t="e">
        <f t="shared" si="396"/>
        <v>#REF!</v>
      </c>
      <c r="O8296" s="13"/>
      <c r="P8296" s="74"/>
      <c r="Q8296" s="26"/>
      <c r="R8296" s="75"/>
    </row>
    <row r="8297" spans="7:18" x14ac:dyDescent="0.25">
      <c r="G8297" s="13"/>
      <c r="H8297" s="13"/>
      <c r="I8297" s="13">
        <v>826.90000000011196</v>
      </c>
      <c r="J8297" s="74">
        <f t="shared" si="395"/>
        <v>34.454166666671334</v>
      </c>
      <c r="K8297" s="26" t="e">
        <f t="shared" si="397"/>
        <v>#REF!</v>
      </c>
      <c r="L8297" s="75" t="e">
        <f t="shared" si="396"/>
        <v>#REF!</v>
      </c>
      <c r="O8297" s="13"/>
      <c r="P8297" s="74"/>
      <c r="Q8297" s="26"/>
      <c r="R8297" s="75"/>
    </row>
    <row r="8298" spans="7:18" x14ac:dyDescent="0.25">
      <c r="G8298" s="13"/>
      <c r="H8298" s="13"/>
      <c r="I8298" s="13">
        <v>827.00000000011198</v>
      </c>
      <c r="J8298" s="74">
        <f t="shared" si="395"/>
        <v>34.458333333337997</v>
      </c>
      <c r="K8298" s="26" t="e">
        <f t="shared" si="397"/>
        <v>#REF!</v>
      </c>
      <c r="L8298" s="75" t="e">
        <f t="shared" si="396"/>
        <v>#REF!</v>
      </c>
      <c r="O8298" s="13"/>
      <c r="P8298" s="74"/>
      <c r="Q8298" s="26"/>
      <c r="R8298" s="75"/>
    </row>
    <row r="8299" spans="7:18" x14ac:dyDescent="0.25">
      <c r="G8299" s="13"/>
      <c r="H8299" s="13"/>
      <c r="I8299" s="13">
        <v>827.100000000112</v>
      </c>
      <c r="J8299" s="74">
        <f t="shared" si="395"/>
        <v>34.462500000004667</v>
      </c>
      <c r="K8299" s="26" t="e">
        <f t="shared" si="397"/>
        <v>#REF!</v>
      </c>
      <c r="L8299" s="75" t="e">
        <f t="shared" si="396"/>
        <v>#REF!</v>
      </c>
      <c r="O8299" s="13"/>
      <c r="P8299" s="74"/>
      <c r="Q8299" s="26"/>
      <c r="R8299" s="75"/>
    </row>
    <row r="8300" spans="7:18" x14ac:dyDescent="0.25">
      <c r="G8300" s="13"/>
      <c r="H8300" s="13"/>
      <c r="I8300" s="13">
        <v>827.20000000011203</v>
      </c>
      <c r="J8300" s="74">
        <f t="shared" si="395"/>
        <v>34.466666666671337</v>
      </c>
      <c r="K8300" s="26" t="e">
        <f t="shared" si="397"/>
        <v>#REF!</v>
      </c>
      <c r="L8300" s="75" t="e">
        <f t="shared" si="396"/>
        <v>#REF!</v>
      </c>
      <c r="O8300" s="13"/>
      <c r="P8300" s="74"/>
      <c r="Q8300" s="26"/>
      <c r="R8300" s="75"/>
    </row>
    <row r="8301" spans="7:18" x14ac:dyDescent="0.25">
      <c r="G8301" s="13"/>
      <c r="H8301" s="13"/>
      <c r="I8301" s="13">
        <v>827.30000000011205</v>
      </c>
      <c r="J8301" s="74">
        <f t="shared" si="395"/>
        <v>34.470833333338</v>
      </c>
      <c r="K8301" s="26" t="e">
        <f t="shared" si="397"/>
        <v>#REF!</v>
      </c>
      <c r="L8301" s="75" t="e">
        <f t="shared" si="396"/>
        <v>#REF!</v>
      </c>
      <c r="O8301" s="13"/>
      <c r="P8301" s="74"/>
      <c r="Q8301" s="26"/>
      <c r="R8301" s="75"/>
    </row>
    <row r="8302" spans="7:18" x14ac:dyDescent="0.25">
      <c r="G8302" s="13"/>
      <c r="H8302" s="13"/>
      <c r="I8302" s="13">
        <v>827.40000000011196</v>
      </c>
      <c r="J8302" s="74">
        <f t="shared" si="395"/>
        <v>34.475000000004663</v>
      </c>
      <c r="K8302" s="26" t="e">
        <f t="shared" si="397"/>
        <v>#REF!</v>
      </c>
      <c r="L8302" s="75" t="e">
        <f t="shared" si="396"/>
        <v>#REF!</v>
      </c>
      <c r="O8302" s="13"/>
      <c r="P8302" s="74"/>
      <c r="Q8302" s="26"/>
      <c r="R8302" s="75"/>
    </row>
    <row r="8303" spans="7:18" x14ac:dyDescent="0.25">
      <c r="G8303" s="13"/>
      <c r="H8303" s="13"/>
      <c r="I8303" s="13">
        <v>827.50000000011198</v>
      </c>
      <c r="J8303" s="74">
        <f t="shared" si="395"/>
        <v>34.479166666671333</v>
      </c>
      <c r="K8303" s="26" t="e">
        <f t="shared" si="397"/>
        <v>#REF!</v>
      </c>
      <c r="L8303" s="75" t="e">
        <f t="shared" si="396"/>
        <v>#REF!</v>
      </c>
      <c r="O8303" s="13"/>
      <c r="P8303" s="74"/>
      <c r="Q8303" s="26"/>
      <c r="R8303" s="75"/>
    </row>
    <row r="8304" spans="7:18" x14ac:dyDescent="0.25">
      <c r="G8304" s="13"/>
      <c r="H8304" s="13"/>
      <c r="I8304" s="13">
        <v>827.600000000112</v>
      </c>
      <c r="J8304" s="74">
        <f t="shared" si="395"/>
        <v>34.483333333338003</v>
      </c>
      <c r="K8304" s="26" t="e">
        <f t="shared" si="397"/>
        <v>#REF!</v>
      </c>
      <c r="L8304" s="75" t="e">
        <f t="shared" si="396"/>
        <v>#REF!</v>
      </c>
      <c r="O8304" s="13"/>
      <c r="P8304" s="74"/>
      <c r="Q8304" s="26"/>
      <c r="R8304" s="75"/>
    </row>
    <row r="8305" spans="7:18" x14ac:dyDescent="0.25">
      <c r="G8305" s="13"/>
      <c r="H8305" s="13"/>
      <c r="I8305" s="13">
        <v>827.70000000011203</v>
      </c>
      <c r="J8305" s="74">
        <f t="shared" si="395"/>
        <v>34.487500000004665</v>
      </c>
      <c r="K8305" s="26" t="e">
        <f t="shared" si="397"/>
        <v>#REF!</v>
      </c>
      <c r="L8305" s="75" t="e">
        <f t="shared" si="396"/>
        <v>#REF!</v>
      </c>
      <c r="O8305" s="13"/>
      <c r="P8305" s="74"/>
      <c r="Q8305" s="26"/>
      <c r="R8305" s="75"/>
    </row>
    <row r="8306" spans="7:18" x14ac:dyDescent="0.25">
      <c r="G8306" s="13"/>
      <c r="H8306" s="13"/>
      <c r="I8306" s="13">
        <v>827.80000000011205</v>
      </c>
      <c r="J8306" s="74">
        <f t="shared" si="395"/>
        <v>34.491666666671335</v>
      </c>
      <c r="K8306" s="26" t="e">
        <f t="shared" si="397"/>
        <v>#REF!</v>
      </c>
      <c r="L8306" s="75" t="e">
        <f t="shared" si="396"/>
        <v>#REF!</v>
      </c>
      <c r="O8306" s="13"/>
      <c r="P8306" s="74"/>
      <c r="Q8306" s="26"/>
      <c r="R8306" s="75"/>
    </row>
    <row r="8307" spans="7:18" x14ac:dyDescent="0.25">
      <c r="G8307" s="13"/>
      <c r="H8307" s="13"/>
      <c r="I8307" s="13">
        <v>827.90000000011196</v>
      </c>
      <c r="J8307" s="74">
        <f t="shared" si="395"/>
        <v>34.495833333337998</v>
      </c>
      <c r="K8307" s="26" t="e">
        <f t="shared" si="397"/>
        <v>#REF!</v>
      </c>
      <c r="L8307" s="75" t="e">
        <f t="shared" si="396"/>
        <v>#REF!</v>
      </c>
      <c r="O8307" s="13"/>
      <c r="P8307" s="74"/>
      <c r="Q8307" s="26"/>
      <c r="R8307" s="75"/>
    </row>
    <row r="8308" spans="7:18" x14ac:dyDescent="0.25">
      <c r="G8308" s="13"/>
      <c r="H8308" s="13"/>
      <c r="I8308" s="13">
        <v>828.00000000011198</v>
      </c>
      <c r="J8308" s="74">
        <f t="shared" si="395"/>
        <v>34.500000000004668</v>
      </c>
      <c r="K8308" s="26" t="e">
        <f t="shared" si="397"/>
        <v>#REF!</v>
      </c>
      <c r="L8308" s="75" t="e">
        <f t="shared" si="396"/>
        <v>#REF!</v>
      </c>
      <c r="O8308" s="13"/>
      <c r="P8308" s="74"/>
      <c r="Q8308" s="26"/>
      <c r="R8308" s="75"/>
    </row>
    <row r="8309" spans="7:18" x14ac:dyDescent="0.25">
      <c r="G8309" s="13"/>
      <c r="H8309" s="13"/>
      <c r="I8309" s="13">
        <v>828.100000000112</v>
      </c>
      <c r="J8309" s="74">
        <f t="shared" si="395"/>
        <v>34.504166666671331</v>
      </c>
      <c r="K8309" s="26" t="e">
        <f t="shared" si="397"/>
        <v>#REF!</v>
      </c>
      <c r="L8309" s="75" t="e">
        <f t="shared" si="396"/>
        <v>#REF!</v>
      </c>
      <c r="O8309" s="13"/>
      <c r="P8309" s="74"/>
      <c r="Q8309" s="26"/>
      <c r="R8309" s="75"/>
    </row>
    <row r="8310" spans="7:18" x14ac:dyDescent="0.25">
      <c r="G8310" s="13"/>
      <c r="H8310" s="13"/>
      <c r="I8310" s="13">
        <v>828.20000000011203</v>
      </c>
      <c r="J8310" s="74">
        <f t="shared" si="395"/>
        <v>34.508333333338001</v>
      </c>
      <c r="K8310" s="26" t="e">
        <f t="shared" si="397"/>
        <v>#REF!</v>
      </c>
      <c r="L8310" s="75" t="e">
        <f t="shared" si="396"/>
        <v>#REF!</v>
      </c>
      <c r="O8310" s="13"/>
      <c r="P8310" s="74"/>
      <c r="Q8310" s="26"/>
      <c r="R8310" s="75"/>
    </row>
    <row r="8311" spans="7:18" x14ac:dyDescent="0.25">
      <c r="G8311" s="13"/>
      <c r="H8311" s="13"/>
      <c r="I8311" s="13">
        <v>828.30000000011205</v>
      </c>
      <c r="J8311" s="74">
        <f t="shared" si="395"/>
        <v>34.512500000004671</v>
      </c>
      <c r="K8311" s="26" t="e">
        <f t="shared" si="397"/>
        <v>#REF!</v>
      </c>
      <c r="L8311" s="75" t="e">
        <f t="shared" si="396"/>
        <v>#REF!</v>
      </c>
      <c r="O8311" s="13"/>
      <c r="P8311" s="74"/>
      <c r="Q8311" s="26"/>
      <c r="R8311" s="75"/>
    </row>
    <row r="8312" spans="7:18" x14ac:dyDescent="0.25">
      <c r="G8312" s="13"/>
      <c r="H8312" s="13"/>
      <c r="I8312" s="13">
        <v>828.40000000011196</v>
      </c>
      <c r="J8312" s="74">
        <f t="shared" si="395"/>
        <v>34.516666666671334</v>
      </c>
      <c r="K8312" s="26" t="e">
        <f t="shared" si="397"/>
        <v>#REF!</v>
      </c>
      <c r="L8312" s="75" t="e">
        <f t="shared" si="396"/>
        <v>#REF!</v>
      </c>
      <c r="O8312" s="13"/>
      <c r="P8312" s="74"/>
      <c r="Q8312" s="26"/>
      <c r="R8312" s="75"/>
    </row>
    <row r="8313" spans="7:18" x14ac:dyDescent="0.25">
      <c r="G8313" s="13"/>
      <c r="H8313" s="13"/>
      <c r="I8313" s="13">
        <v>828.50000000011198</v>
      </c>
      <c r="J8313" s="74">
        <f t="shared" si="395"/>
        <v>34.520833333337997</v>
      </c>
      <c r="K8313" s="26" t="e">
        <f t="shared" si="397"/>
        <v>#REF!</v>
      </c>
      <c r="L8313" s="75" t="e">
        <f t="shared" si="396"/>
        <v>#REF!</v>
      </c>
      <c r="O8313" s="13"/>
      <c r="P8313" s="74"/>
      <c r="Q8313" s="26"/>
      <c r="R8313" s="75"/>
    </row>
    <row r="8314" spans="7:18" x14ac:dyDescent="0.25">
      <c r="G8314" s="13"/>
      <c r="H8314" s="13"/>
      <c r="I8314" s="13">
        <v>828.600000000112</v>
      </c>
      <c r="J8314" s="74">
        <f t="shared" si="395"/>
        <v>34.525000000004667</v>
      </c>
      <c r="K8314" s="26" t="e">
        <f t="shared" si="397"/>
        <v>#REF!</v>
      </c>
      <c r="L8314" s="75" t="e">
        <f t="shared" si="396"/>
        <v>#REF!</v>
      </c>
      <c r="O8314" s="13"/>
      <c r="P8314" s="74"/>
      <c r="Q8314" s="26"/>
      <c r="R8314" s="75"/>
    </row>
    <row r="8315" spans="7:18" x14ac:dyDescent="0.25">
      <c r="G8315" s="13"/>
      <c r="H8315" s="13"/>
      <c r="I8315" s="13">
        <v>828.70000000011203</v>
      </c>
      <c r="J8315" s="74">
        <f t="shared" si="395"/>
        <v>34.529166666671337</v>
      </c>
      <c r="K8315" s="26" t="e">
        <f t="shared" si="397"/>
        <v>#REF!</v>
      </c>
      <c r="L8315" s="75" t="e">
        <f t="shared" si="396"/>
        <v>#REF!</v>
      </c>
      <c r="O8315" s="13"/>
      <c r="P8315" s="74"/>
      <c r="Q8315" s="26"/>
      <c r="R8315" s="75"/>
    </row>
    <row r="8316" spans="7:18" x14ac:dyDescent="0.25">
      <c r="G8316" s="13"/>
      <c r="H8316" s="13"/>
      <c r="I8316" s="13">
        <v>828.80000000011205</v>
      </c>
      <c r="J8316" s="74">
        <f t="shared" si="395"/>
        <v>34.533333333338</v>
      </c>
      <c r="K8316" s="26" t="e">
        <f t="shared" si="397"/>
        <v>#REF!</v>
      </c>
      <c r="L8316" s="75" t="e">
        <f t="shared" si="396"/>
        <v>#REF!</v>
      </c>
      <c r="O8316" s="13"/>
      <c r="P8316" s="74"/>
      <c r="Q8316" s="26"/>
      <c r="R8316" s="75"/>
    </row>
    <row r="8317" spans="7:18" x14ac:dyDescent="0.25">
      <c r="G8317" s="13"/>
      <c r="H8317" s="13"/>
      <c r="I8317" s="13">
        <v>828.90000000011196</v>
      </c>
      <c r="J8317" s="74">
        <f t="shared" si="395"/>
        <v>34.537500000004663</v>
      </c>
      <c r="K8317" s="26" t="e">
        <f t="shared" si="397"/>
        <v>#REF!</v>
      </c>
      <c r="L8317" s="75" t="e">
        <f t="shared" si="396"/>
        <v>#REF!</v>
      </c>
      <c r="O8317" s="13"/>
      <c r="P8317" s="74"/>
      <c r="Q8317" s="26"/>
      <c r="R8317" s="75"/>
    </row>
    <row r="8318" spans="7:18" x14ac:dyDescent="0.25">
      <c r="G8318" s="13"/>
      <c r="H8318" s="13"/>
      <c r="I8318" s="13">
        <v>829.00000000011198</v>
      </c>
      <c r="J8318" s="74">
        <f t="shared" si="395"/>
        <v>34.541666666671333</v>
      </c>
      <c r="K8318" s="26" t="e">
        <f t="shared" si="397"/>
        <v>#REF!</v>
      </c>
      <c r="L8318" s="75" t="e">
        <f t="shared" si="396"/>
        <v>#REF!</v>
      </c>
      <c r="O8318" s="13"/>
      <c r="P8318" s="74"/>
      <c r="Q8318" s="26"/>
      <c r="R8318" s="75"/>
    </row>
    <row r="8319" spans="7:18" x14ac:dyDescent="0.25">
      <c r="G8319" s="13"/>
      <c r="H8319" s="13"/>
      <c r="I8319" s="13">
        <v>829.100000000112</v>
      </c>
      <c r="J8319" s="74">
        <f t="shared" si="395"/>
        <v>34.545833333338003</v>
      </c>
      <c r="K8319" s="26" t="e">
        <f t="shared" si="397"/>
        <v>#REF!</v>
      </c>
      <c r="L8319" s="75" t="e">
        <f t="shared" si="396"/>
        <v>#REF!</v>
      </c>
      <c r="O8319" s="13"/>
      <c r="P8319" s="74"/>
      <c r="Q8319" s="26"/>
      <c r="R8319" s="75"/>
    </row>
    <row r="8320" spans="7:18" x14ac:dyDescent="0.25">
      <c r="G8320" s="13"/>
      <c r="H8320" s="13"/>
      <c r="I8320" s="13">
        <v>829.20000000011203</v>
      </c>
      <c r="J8320" s="74">
        <f t="shared" si="395"/>
        <v>34.550000000004665</v>
      </c>
      <c r="K8320" s="26" t="e">
        <f t="shared" si="397"/>
        <v>#REF!</v>
      </c>
      <c r="L8320" s="75" t="e">
        <f t="shared" si="396"/>
        <v>#REF!</v>
      </c>
      <c r="O8320" s="13"/>
      <c r="P8320" s="74"/>
      <c r="Q8320" s="26"/>
      <c r="R8320" s="75"/>
    </row>
    <row r="8321" spans="7:18" x14ac:dyDescent="0.25">
      <c r="G8321" s="13"/>
      <c r="H8321" s="13"/>
      <c r="I8321" s="13">
        <v>829.30000000011205</v>
      </c>
      <c r="J8321" s="74">
        <f t="shared" si="395"/>
        <v>34.554166666671335</v>
      </c>
      <c r="K8321" s="26" t="e">
        <f t="shared" si="397"/>
        <v>#REF!</v>
      </c>
      <c r="L8321" s="75" t="e">
        <f t="shared" si="396"/>
        <v>#REF!</v>
      </c>
      <c r="O8321" s="13"/>
      <c r="P8321" s="74"/>
      <c r="Q8321" s="26"/>
      <c r="R8321" s="75"/>
    </row>
    <row r="8322" spans="7:18" x14ac:dyDescent="0.25">
      <c r="G8322" s="13"/>
      <c r="H8322" s="13"/>
      <c r="I8322" s="13">
        <v>829.40000000011196</v>
      </c>
      <c r="J8322" s="74">
        <f t="shared" si="395"/>
        <v>34.558333333337998</v>
      </c>
      <c r="K8322" s="26" t="e">
        <f t="shared" si="397"/>
        <v>#REF!</v>
      </c>
      <c r="L8322" s="75" t="e">
        <f t="shared" si="396"/>
        <v>#REF!</v>
      </c>
      <c r="O8322" s="13"/>
      <c r="P8322" s="74"/>
      <c r="Q8322" s="26"/>
      <c r="R8322" s="75"/>
    </row>
    <row r="8323" spans="7:18" x14ac:dyDescent="0.25">
      <c r="G8323" s="13"/>
      <c r="H8323" s="13"/>
      <c r="I8323" s="13">
        <v>829.50000000011198</v>
      </c>
      <c r="J8323" s="74">
        <f t="shared" ref="J8323:J8386" si="398">I8323/24</f>
        <v>34.562500000004668</v>
      </c>
      <c r="K8323" s="26" t="e">
        <f t="shared" si="397"/>
        <v>#REF!</v>
      </c>
      <c r="L8323" s="75" t="e">
        <f t="shared" ref="L8323:L8386" si="399">K8323-K8322</f>
        <v>#REF!</v>
      </c>
      <c r="O8323" s="13"/>
      <c r="P8323" s="74"/>
      <c r="Q8323" s="26"/>
      <c r="R8323" s="75"/>
    </row>
    <row r="8324" spans="7:18" x14ac:dyDescent="0.25">
      <c r="G8324" s="13"/>
      <c r="H8324" s="13"/>
      <c r="I8324" s="13">
        <v>829.600000000112</v>
      </c>
      <c r="J8324" s="74">
        <f t="shared" si="398"/>
        <v>34.566666666671331</v>
      </c>
      <c r="K8324" s="26" t="e">
        <f t="shared" si="397"/>
        <v>#REF!</v>
      </c>
      <c r="L8324" s="75" t="e">
        <f t="shared" si="399"/>
        <v>#REF!</v>
      </c>
      <c r="O8324" s="13"/>
      <c r="P8324" s="74"/>
      <c r="Q8324" s="26"/>
      <c r="R8324" s="75"/>
    </row>
    <row r="8325" spans="7:18" x14ac:dyDescent="0.25">
      <c r="G8325" s="13"/>
      <c r="H8325" s="13"/>
      <c r="I8325" s="13">
        <v>829.70000000011203</v>
      </c>
      <c r="J8325" s="74">
        <f t="shared" si="398"/>
        <v>34.570833333338001</v>
      </c>
      <c r="K8325" s="26" t="e">
        <f t="shared" si="397"/>
        <v>#REF!</v>
      </c>
      <c r="L8325" s="75" t="e">
        <f t="shared" si="399"/>
        <v>#REF!</v>
      </c>
      <c r="O8325" s="13"/>
      <c r="P8325" s="74"/>
      <c r="Q8325" s="26"/>
      <c r="R8325" s="75"/>
    </row>
    <row r="8326" spans="7:18" x14ac:dyDescent="0.25">
      <c r="G8326" s="13"/>
      <c r="H8326" s="13"/>
      <c r="I8326" s="13">
        <v>829.80000000011205</v>
      </c>
      <c r="J8326" s="74">
        <f t="shared" si="398"/>
        <v>34.575000000004671</v>
      </c>
      <c r="K8326" s="26" t="e">
        <f t="shared" si="397"/>
        <v>#REF!</v>
      </c>
      <c r="L8326" s="75" t="e">
        <f t="shared" si="399"/>
        <v>#REF!</v>
      </c>
      <c r="O8326" s="13"/>
      <c r="P8326" s="74"/>
      <c r="Q8326" s="26"/>
      <c r="R8326" s="75"/>
    </row>
    <row r="8327" spans="7:18" x14ac:dyDescent="0.25">
      <c r="G8327" s="13"/>
      <c r="H8327" s="13"/>
      <c r="I8327" s="13">
        <v>829.90000000011196</v>
      </c>
      <c r="J8327" s="74">
        <f t="shared" si="398"/>
        <v>34.579166666671334</v>
      </c>
      <c r="K8327" s="26" t="e">
        <f t="shared" si="397"/>
        <v>#REF!</v>
      </c>
      <c r="L8327" s="75" t="e">
        <f t="shared" si="399"/>
        <v>#REF!</v>
      </c>
      <c r="O8327" s="13"/>
      <c r="P8327" s="74"/>
      <c r="Q8327" s="26"/>
      <c r="R8327" s="75"/>
    </row>
    <row r="8328" spans="7:18" x14ac:dyDescent="0.25">
      <c r="G8328" s="13"/>
      <c r="H8328" s="13"/>
      <c r="I8328" s="13">
        <v>830.00000000011198</v>
      </c>
      <c r="J8328" s="74">
        <f t="shared" si="398"/>
        <v>34.583333333337997</v>
      </c>
      <c r="K8328" s="26" t="e">
        <f t="shared" si="397"/>
        <v>#REF!</v>
      </c>
      <c r="L8328" s="75" t="e">
        <f t="shared" si="399"/>
        <v>#REF!</v>
      </c>
      <c r="O8328" s="13"/>
      <c r="P8328" s="74"/>
      <c r="Q8328" s="26"/>
      <c r="R8328" s="75"/>
    </row>
    <row r="8329" spans="7:18" x14ac:dyDescent="0.25">
      <c r="G8329" s="13"/>
      <c r="H8329" s="13"/>
      <c r="I8329" s="13">
        <v>830.100000000112</v>
      </c>
      <c r="J8329" s="74">
        <f t="shared" si="398"/>
        <v>34.587500000004667</v>
      </c>
      <c r="K8329" s="26" t="e">
        <f t="shared" si="397"/>
        <v>#REF!</v>
      </c>
      <c r="L8329" s="75" t="e">
        <f t="shared" si="399"/>
        <v>#REF!</v>
      </c>
      <c r="O8329" s="13"/>
      <c r="P8329" s="74"/>
      <c r="Q8329" s="26"/>
      <c r="R8329" s="75"/>
    </row>
    <row r="8330" spans="7:18" x14ac:dyDescent="0.25">
      <c r="G8330" s="13"/>
      <c r="H8330" s="13"/>
      <c r="I8330" s="13">
        <v>830.20000000011203</v>
      </c>
      <c r="J8330" s="74">
        <f t="shared" si="398"/>
        <v>34.591666666671337</v>
      </c>
      <c r="K8330" s="26" t="e">
        <f t="shared" si="397"/>
        <v>#REF!</v>
      </c>
      <c r="L8330" s="75" t="e">
        <f t="shared" si="399"/>
        <v>#REF!</v>
      </c>
      <c r="O8330" s="13"/>
      <c r="P8330" s="74"/>
      <c r="Q8330" s="26"/>
      <c r="R8330" s="75"/>
    </row>
    <row r="8331" spans="7:18" x14ac:dyDescent="0.25">
      <c r="G8331" s="13"/>
      <c r="H8331" s="13"/>
      <c r="I8331" s="13">
        <v>830.30000000011205</v>
      </c>
      <c r="J8331" s="74">
        <f t="shared" si="398"/>
        <v>34.595833333338</v>
      </c>
      <c r="K8331" s="26" t="e">
        <f t="shared" si="397"/>
        <v>#REF!</v>
      </c>
      <c r="L8331" s="75" t="e">
        <f t="shared" si="399"/>
        <v>#REF!</v>
      </c>
      <c r="O8331" s="13"/>
      <c r="P8331" s="74"/>
      <c r="Q8331" s="26"/>
      <c r="R8331" s="75"/>
    </row>
    <row r="8332" spans="7:18" x14ac:dyDescent="0.25">
      <c r="G8332" s="13"/>
      <c r="H8332" s="13"/>
      <c r="I8332" s="13">
        <v>830.40000000011196</v>
      </c>
      <c r="J8332" s="74">
        <f t="shared" si="398"/>
        <v>34.600000000004663</v>
      </c>
      <c r="K8332" s="26" t="e">
        <f t="shared" si="397"/>
        <v>#REF!</v>
      </c>
      <c r="L8332" s="75" t="e">
        <f t="shared" si="399"/>
        <v>#REF!</v>
      </c>
      <c r="O8332" s="13"/>
      <c r="P8332" s="74"/>
      <c r="Q8332" s="26"/>
      <c r="R8332" s="75"/>
    </row>
    <row r="8333" spans="7:18" x14ac:dyDescent="0.25">
      <c r="G8333" s="13"/>
      <c r="H8333" s="13"/>
      <c r="I8333" s="13">
        <v>830.50000000011198</v>
      </c>
      <c r="J8333" s="74">
        <f t="shared" si="398"/>
        <v>34.604166666671333</v>
      </c>
      <c r="K8333" s="26" t="e">
        <f t="shared" si="397"/>
        <v>#REF!</v>
      </c>
      <c r="L8333" s="75" t="e">
        <f t="shared" si="399"/>
        <v>#REF!</v>
      </c>
      <c r="O8333" s="13"/>
      <c r="P8333" s="74"/>
      <c r="Q8333" s="26"/>
      <c r="R8333" s="75"/>
    </row>
    <row r="8334" spans="7:18" x14ac:dyDescent="0.25">
      <c r="G8334" s="13"/>
      <c r="H8334" s="13"/>
      <c r="I8334" s="13">
        <v>830.600000000112</v>
      </c>
      <c r="J8334" s="74">
        <f t="shared" si="398"/>
        <v>34.608333333338003</v>
      </c>
      <c r="K8334" s="26" t="e">
        <f t="shared" si="397"/>
        <v>#REF!</v>
      </c>
      <c r="L8334" s="75" t="e">
        <f t="shared" si="399"/>
        <v>#REF!</v>
      </c>
      <c r="O8334" s="13"/>
      <c r="P8334" s="74"/>
      <c r="Q8334" s="26"/>
      <c r="R8334" s="75"/>
    </row>
    <row r="8335" spans="7:18" x14ac:dyDescent="0.25">
      <c r="G8335" s="13"/>
      <c r="H8335" s="13"/>
      <c r="I8335" s="13">
        <v>830.70000000011305</v>
      </c>
      <c r="J8335" s="74">
        <f t="shared" si="398"/>
        <v>34.612500000004708</v>
      </c>
      <c r="K8335" s="26" t="e">
        <f t="shared" si="397"/>
        <v>#REF!</v>
      </c>
      <c r="L8335" s="75" t="e">
        <f t="shared" si="399"/>
        <v>#REF!</v>
      </c>
      <c r="O8335" s="13"/>
      <c r="P8335" s="74"/>
      <c r="Q8335" s="26"/>
      <c r="R8335" s="75"/>
    </row>
    <row r="8336" spans="7:18" x14ac:dyDescent="0.25">
      <c r="G8336" s="13"/>
      <c r="H8336" s="13"/>
      <c r="I8336" s="13">
        <v>830.80000000011296</v>
      </c>
      <c r="J8336" s="74">
        <f t="shared" si="398"/>
        <v>34.616666666671371</v>
      </c>
      <c r="K8336" s="26" t="e">
        <f t="shared" si="397"/>
        <v>#REF!</v>
      </c>
      <c r="L8336" s="75" t="e">
        <f t="shared" si="399"/>
        <v>#REF!</v>
      </c>
      <c r="O8336" s="13"/>
      <c r="P8336" s="74"/>
      <c r="Q8336" s="26"/>
      <c r="R8336" s="75"/>
    </row>
    <row r="8337" spans="7:18" x14ac:dyDescent="0.25">
      <c r="G8337" s="13"/>
      <c r="H8337" s="13"/>
      <c r="I8337" s="13">
        <v>830.90000000011298</v>
      </c>
      <c r="J8337" s="74">
        <f t="shared" si="398"/>
        <v>34.620833333338041</v>
      </c>
      <c r="K8337" s="26" t="e">
        <f t="shared" si="397"/>
        <v>#REF!</v>
      </c>
      <c r="L8337" s="75" t="e">
        <f t="shared" si="399"/>
        <v>#REF!</v>
      </c>
      <c r="O8337" s="13"/>
      <c r="P8337" s="74"/>
      <c r="Q8337" s="26"/>
      <c r="R8337" s="75"/>
    </row>
    <row r="8338" spans="7:18" x14ac:dyDescent="0.25">
      <c r="G8338" s="13"/>
      <c r="H8338" s="13"/>
      <c r="I8338" s="13">
        <v>831.000000000113</v>
      </c>
      <c r="J8338" s="74">
        <f t="shared" si="398"/>
        <v>34.625000000004711</v>
      </c>
      <c r="K8338" s="26" t="e">
        <f t="shared" si="397"/>
        <v>#REF!</v>
      </c>
      <c r="L8338" s="75" t="e">
        <f t="shared" si="399"/>
        <v>#REF!</v>
      </c>
      <c r="O8338" s="13"/>
      <c r="P8338" s="74"/>
      <c r="Q8338" s="26"/>
      <c r="R8338" s="75"/>
    </row>
    <row r="8339" spans="7:18" x14ac:dyDescent="0.25">
      <c r="G8339" s="13"/>
      <c r="H8339" s="13"/>
      <c r="I8339" s="13">
        <v>831.10000000011303</v>
      </c>
      <c r="J8339" s="74">
        <f t="shared" si="398"/>
        <v>34.629166666671374</v>
      </c>
      <c r="K8339" s="26" t="e">
        <f t="shared" si="397"/>
        <v>#REF!</v>
      </c>
      <c r="L8339" s="75" t="e">
        <f t="shared" si="399"/>
        <v>#REF!</v>
      </c>
      <c r="O8339" s="13"/>
      <c r="P8339" s="74"/>
      <c r="Q8339" s="26"/>
      <c r="R8339" s="75"/>
    </row>
    <row r="8340" spans="7:18" x14ac:dyDescent="0.25">
      <c r="G8340" s="13"/>
      <c r="H8340" s="13"/>
      <c r="I8340" s="13">
        <v>831.20000000011305</v>
      </c>
      <c r="J8340" s="74">
        <f t="shared" si="398"/>
        <v>34.633333333338044</v>
      </c>
      <c r="K8340" s="26" t="e">
        <f t="shared" si="397"/>
        <v>#REF!</v>
      </c>
      <c r="L8340" s="75" t="e">
        <f t="shared" si="399"/>
        <v>#REF!</v>
      </c>
      <c r="O8340" s="13"/>
      <c r="P8340" s="74"/>
      <c r="Q8340" s="26"/>
      <c r="R8340" s="75"/>
    </row>
    <row r="8341" spans="7:18" x14ac:dyDescent="0.25">
      <c r="G8341" s="13"/>
      <c r="H8341" s="13"/>
      <c r="I8341" s="13">
        <v>831.30000000011296</v>
      </c>
      <c r="J8341" s="74">
        <f t="shared" si="398"/>
        <v>34.637500000004707</v>
      </c>
      <c r="K8341" s="26" t="e">
        <f t="shared" si="397"/>
        <v>#REF!</v>
      </c>
      <c r="L8341" s="75" t="e">
        <f t="shared" si="399"/>
        <v>#REF!</v>
      </c>
      <c r="O8341" s="13"/>
      <c r="P8341" s="74"/>
      <c r="Q8341" s="26"/>
      <c r="R8341" s="75"/>
    </row>
    <row r="8342" spans="7:18" x14ac:dyDescent="0.25">
      <c r="G8342" s="13"/>
      <c r="H8342" s="13"/>
      <c r="I8342" s="13">
        <v>831.40000000011298</v>
      </c>
      <c r="J8342" s="74">
        <f t="shared" si="398"/>
        <v>34.641666666671377</v>
      </c>
      <c r="K8342" s="26" t="e">
        <f t="shared" si="397"/>
        <v>#REF!</v>
      </c>
      <c r="L8342" s="75" t="e">
        <f t="shared" si="399"/>
        <v>#REF!</v>
      </c>
      <c r="O8342" s="13"/>
      <c r="P8342" s="74"/>
      <c r="Q8342" s="26"/>
      <c r="R8342" s="75"/>
    </row>
    <row r="8343" spans="7:18" x14ac:dyDescent="0.25">
      <c r="G8343" s="13"/>
      <c r="H8343" s="13"/>
      <c r="I8343" s="13">
        <v>831.500000000113</v>
      </c>
      <c r="J8343" s="74">
        <f t="shared" si="398"/>
        <v>34.645833333338039</v>
      </c>
      <c r="K8343" s="26" t="e">
        <f t="shared" si="397"/>
        <v>#REF!</v>
      </c>
      <c r="L8343" s="75" t="e">
        <f t="shared" si="399"/>
        <v>#REF!</v>
      </c>
      <c r="O8343" s="13"/>
      <c r="P8343" s="74"/>
      <c r="Q8343" s="26"/>
      <c r="R8343" s="75"/>
    </row>
    <row r="8344" spans="7:18" x14ac:dyDescent="0.25">
      <c r="G8344" s="13"/>
      <c r="H8344" s="13"/>
      <c r="I8344" s="13">
        <v>831.60000000011303</v>
      </c>
      <c r="J8344" s="74">
        <f t="shared" si="398"/>
        <v>34.650000000004709</v>
      </c>
      <c r="K8344" s="26" t="e">
        <f t="shared" si="397"/>
        <v>#REF!</v>
      </c>
      <c r="L8344" s="75" t="e">
        <f t="shared" si="399"/>
        <v>#REF!</v>
      </c>
      <c r="O8344" s="13"/>
      <c r="P8344" s="74"/>
      <c r="Q8344" s="26"/>
      <c r="R8344" s="75"/>
    </row>
    <row r="8345" spans="7:18" x14ac:dyDescent="0.25">
      <c r="G8345" s="13"/>
      <c r="H8345" s="13"/>
      <c r="I8345" s="13">
        <v>831.70000000011305</v>
      </c>
      <c r="J8345" s="74">
        <f t="shared" si="398"/>
        <v>34.654166666671379</v>
      </c>
      <c r="K8345" s="26" t="e">
        <f t="shared" si="397"/>
        <v>#REF!</v>
      </c>
      <c r="L8345" s="75" t="e">
        <f t="shared" si="399"/>
        <v>#REF!</v>
      </c>
      <c r="O8345" s="13"/>
      <c r="P8345" s="74"/>
      <c r="Q8345" s="26"/>
      <c r="R8345" s="75"/>
    </row>
    <row r="8346" spans="7:18" x14ac:dyDescent="0.25">
      <c r="G8346" s="13"/>
      <c r="H8346" s="13"/>
      <c r="I8346" s="13">
        <v>831.80000000011296</v>
      </c>
      <c r="J8346" s="74">
        <f t="shared" si="398"/>
        <v>34.658333333338042</v>
      </c>
      <c r="K8346" s="26" t="e">
        <f t="shared" si="397"/>
        <v>#REF!</v>
      </c>
      <c r="L8346" s="75" t="e">
        <f t="shared" si="399"/>
        <v>#REF!</v>
      </c>
      <c r="O8346" s="13"/>
      <c r="P8346" s="74"/>
      <c r="Q8346" s="26"/>
      <c r="R8346" s="75"/>
    </row>
    <row r="8347" spans="7:18" x14ac:dyDescent="0.25">
      <c r="G8347" s="13"/>
      <c r="H8347" s="13"/>
      <c r="I8347" s="13">
        <v>831.90000000011298</v>
      </c>
      <c r="J8347" s="74">
        <f t="shared" si="398"/>
        <v>34.662500000004705</v>
      </c>
      <c r="K8347" s="26" t="e">
        <f t="shared" si="397"/>
        <v>#REF!</v>
      </c>
      <c r="L8347" s="75" t="e">
        <f t="shared" si="399"/>
        <v>#REF!</v>
      </c>
      <c r="O8347" s="13"/>
      <c r="P8347" s="74"/>
      <c r="Q8347" s="26"/>
      <c r="R8347" s="75"/>
    </row>
    <row r="8348" spans="7:18" x14ac:dyDescent="0.25">
      <c r="G8348" s="13"/>
      <c r="H8348" s="13"/>
      <c r="I8348" s="13">
        <v>832.000000000113</v>
      </c>
      <c r="J8348" s="74">
        <f t="shared" si="398"/>
        <v>34.666666666671375</v>
      </c>
      <c r="K8348" s="26" t="e">
        <f t="shared" ref="K8348:K8411" si="400">100%-EXP(-I8348/24*$B$10)</f>
        <v>#REF!</v>
      </c>
      <c r="L8348" s="75" t="e">
        <f t="shared" si="399"/>
        <v>#REF!</v>
      </c>
      <c r="O8348" s="13"/>
      <c r="P8348" s="74"/>
      <c r="Q8348" s="26"/>
      <c r="R8348" s="75"/>
    </row>
    <row r="8349" spans="7:18" x14ac:dyDescent="0.25">
      <c r="G8349" s="13"/>
      <c r="H8349" s="13"/>
      <c r="I8349" s="13">
        <v>832.10000000011303</v>
      </c>
      <c r="J8349" s="74">
        <f t="shared" si="398"/>
        <v>34.670833333338045</v>
      </c>
      <c r="K8349" s="26" t="e">
        <f t="shared" si="400"/>
        <v>#REF!</v>
      </c>
      <c r="L8349" s="75" t="e">
        <f t="shared" si="399"/>
        <v>#REF!</v>
      </c>
      <c r="O8349" s="13"/>
      <c r="P8349" s="74"/>
      <c r="Q8349" s="26"/>
      <c r="R8349" s="75"/>
    </row>
    <row r="8350" spans="7:18" x14ac:dyDescent="0.25">
      <c r="G8350" s="13"/>
      <c r="H8350" s="13"/>
      <c r="I8350" s="13">
        <v>832.20000000011305</v>
      </c>
      <c r="J8350" s="74">
        <f t="shared" si="398"/>
        <v>34.675000000004708</v>
      </c>
      <c r="K8350" s="26" t="e">
        <f t="shared" si="400"/>
        <v>#REF!</v>
      </c>
      <c r="L8350" s="75" t="e">
        <f t="shared" si="399"/>
        <v>#REF!</v>
      </c>
      <c r="O8350" s="13"/>
      <c r="P8350" s="74"/>
      <c r="Q8350" s="26"/>
      <c r="R8350" s="75"/>
    </row>
    <row r="8351" spans="7:18" x14ac:dyDescent="0.25">
      <c r="G8351" s="13"/>
      <c r="H8351" s="13"/>
      <c r="I8351" s="13">
        <v>832.30000000011296</v>
      </c>
      <c r="J8351" s="74">
        <f t="shared" si="398"/>
        <v>34.679166666671371</v>
      </c>
      <c r="K8351" s="26" t="e">
        <f t="shared" si="400"/>
        <v>#REF!</v>
      </c>
      <c r="L8351" s="75" t="e">
        <f t="shared" si="399"/>
        <v>#REF!</v>
      </c>
      <c r="O8351" s="13"/>
      <c r="P8351" s="74"/>
      <c r="Q8351" s="26"/>
      <c r="R8351" s="75"/>
    </row>
    <row r="8352" spans="7:18" x14ac:dyDescent="0.25">
      <c r="G8352" s="13"/>
      <c r="H8352" s="13"/>
      <c r="I8352" s="13">
        <v>832.40000000011298</v>
      </c>
      <c r="J8352" s="74">
        <f t="shared" si="398"/>
        <v>34.683333333338041</v>
      </c>
      <c r="K8352" s="26" t="e">
        <f t="shared" si="400"/>
        <v>#REF!</v>
      </c>
      <c r="L8352" s="75" t="e">
        <f t="shared" si="399"/>
        <v>#REF!</v>
      </c>
      <c r="O8352" s="13"/>
      <c r="P8352" s="74"/>
      <c r="Q8352" s="26"/>
      <c r="R8352" s="75"/>
    </row>
    <row r="8353" spans="7:18" x14ac:dyDescent="0.25">
      <c r="G8353" s="13"/>
      <c r="H8353" s="13"/>
      <c r="I8353" s="13">
        <v>832.500000000113</v>
      </c>
      <c r="J8353" s="74">
        <f t="shared" si="398"/>
        <v>34.687500000004711</v>
      </c>
      <c r="K8353" s="26" t="e">
        <f t="shared" si="400"/>
        <v>#REF!</v>
      </c>
      <c r="L8353" s="75" t="e">
        <f t="shared" si="399"/>
        <v>#REF!</v>
      </c>
      <c r="O8353" s="13"/>
      <c r="P8353" s="74"/>
      <c r="Q8353" s="26"/>
      <c r="R8353" s="75"/>
    </row>
    <row r="8354" spans="7:18" x14ac:dyDescent="0.25">
      <c r="G8354" s="13"/>
      <c r="H8354" s="13"/>
      <c r="I8354" s="13">
        <v>832.60000000011303</v>
      </c>
      <c r="J8354" s="74">
        <f t="shared" si="398"/>
        <v>34.691666666671374</v>
      </c>
      <c r="K8354" s="26" t="e">
        <f t="shared" si="400"/>
        <v>#REF!</v>
      </c>
      <c r="L8354" s="75" t="e">
        <f t="shared" si="399"/>
        <v>#REF!</v>
      </c>
      <c r="O8354" s="13"/>
      <c r="P8354" s="74"/>
      <c r="Q8354" s="26"/>
      <c r="R8354" s="75"/>
    </row>
    <row r="8355" spans="7:18" x14ac:dyDescent="0.25">
      <c r="G8355" s="13"/>
      <c r="H8355" s="13"/>
      <c r="I8355" s="13">
        <v>832.70000000011305</v>
      </c>
      <c r="J8355" s="74">
        <f t="shared" si="398"/>
        <v>34.695833333338044</v>
      </c>
      <c r="K8355" s="26" t="e">
        <f t="shared" si="400"/>
        <v>#REF!</v>
      </c>
      <c r="L8355" s="75" t="e">
        <f t="shared" si="399"/>
        <v>#REF!</v>
      </c>
      <c r="O8355" s="13"/>
      <c r="P8355" s="74"/>
      <c r="Q8355" s="26"/>
      <c r="R8355" s="75"/>
    </row>
    <row r="8356" spans="7:18" x14ac:dyDescent="0.25">
      <c r="G8356" s="13"/>
      <c r="H8356" s="13"/>
      <c r="I8356" s="13">
        <v>832.80000000011296</v>
      </c>
      <c r="J8356" s="74">
        <f t="shared" si="398"/>
        <v>34.700000000004707</v>
      </c>
      <c r="K8356" s="26" t="e">
        <f t="shared" si="400"/>
        <v>#REF!</v>
      </c>
      <c r="L8356" s="75" t="e">
        <f t="shared" si="399"/>
        <v>#REF!</v>
      </c>
      <c r="O8356" s="13"/>
      <c r="P8356" s="74"/>
      <c r="Q8356" s="26"/>
      <c r="R8356" s="75"/>
    </row>
    <row r="8357" spans="7:18" x14ac:dyDescent="0.25">
      <c r="G8357" s="13"/>
      <c r="H8357" s="13"/>
      <c r="I8357" s="13">
        <v>832.90000000011298</v>
      </c>
      <c r="J8357" s="74">
        <f t="shared" si="398"/>
        <v>34.704166666671377</v>
      </c>
      <c r="K8357" s="26" t="e">
        <f t="shared" si="400"/>
        <v>#REF!</v>
      </c>
      <c r="L8357" s="75" t="e">
        <f t="shared" si="399"/>
        <v>#REF!</v>
      </c>
      <c r="O8357" s="13"/>
      <c r="P8357" s="74"/>
      <c r="Q8357" s="26"/>
      <c r="R8357" s="75"/>
    </row>
    <row r="8358" spans="7:18" x14ac:dyDescent="0.25">
      <c r="G8358" s="13"/>
      <c r="H8358" s="13"/>
      <c r="I8358" s="13">
        <v>833.000000000113</v>
      </c>
      <c r="J8358" s="74">
        <f t="shared" si="398"/>
        <v>34.708333333338039</v>
      </c>
      <c r="K8358" s="26" t="e">
        <f t="shared" si="400"/>
        <v>#REF!</v>
      </c>
      <c r="L8358" s="75" t="e">
        <f t="shared" si="399"/>
        <v>#REF!</v>
      </c>
      <c r="O8358" s="13"/>
      <c r="P8358" s="74"/>
      <c r="Q8358" s="26"/>
      <c r="R8358" s="75"/>
    </row>
    <row r="8359" spans="7:18" x14ac:dyDescent="0.25">
      <c r="G8359" s="13"/>
      <c r="H8359" s="13"/>
      <c r="I8359" s="13">
        <v>833.10000000011303</v>
      </c>
      <c r="J8359" s="74">
        <f t="shared" si="398"/>
        <v>34.712500000004709</v>
      </c>
      <c r="K8359" s="26" t="e">
        <f t="shared" si="400"/>
        <v>#REF!</v>
      </c>
      <c r="L8359" s="75" t="e">
        <f t="shared" si="399"/>
        <v>#REF!</v>
      </c>
      <c r="O8359" s="13"/>
      <c r="P8359" s="74"/>
      <c r="Q8359" s="26"/>
      <c r="R8359" s="75"/>
    </row>
    <row r="8360" spans="7:18" x14ac:dyDescent="0.25">
      <c r="G8360" s="13"/>
      <c r="H8360" s="13"/>
      <c r="I8360" s="13">
        <v>833.20000000011305</v>
      </c>
      <c r="J8360" s="74">
        <f t="shared" si="398"/>
        <v>34.716666666671379</v>
      </c>
      <c r="K8360" s="26" t="e">
        <f t="shared" si="400"/>
        <v>#REF!</v>
      </c>
      <c r="L8360" s="75" t="e">
        <f t="shared" si="399"/>
        <v>#REF!</v>
      </c>
      <c r="O8360" s="13"/>
      <c r="P8360" s="74"/>
      <c r="Q8360" s="26"/>
      <c r="R8360" s="75"/>
    </row>
    <row r="8361" spans="7:18" x14ac:dyDescent="0.25">
      <c r="G8361" s="13"/>
      <c r="H8361" s="13"/>
      <c r="I8361" s="13">
        <v>833.30000000011296</v>
      </c>
      <c r="J8361" s="74">
        <f t="shared" si="398"/>
        <v>34.720833333338042</v>
      </c>
      <c r="K8361" s="26" t="e">
        <f t="shared" si="400"/>
        <v>#REF!</v>
      </c>
      <c r="L8361" s="75" t="e">
        <f t="shared" si="399"/>
        <v>#REF!</v>
      </c>
      <c r="O8361" s="13"/>
      <c r="P8361" s="74"/>
      <c r="Q8361" s="26"/>
      <c r="R8361" s="75"/>
    </row>
    <row r="8362" spans="7:18" x14ac:dyDescent="0.25">
      <c r="G8362" s="13"/>
      <c r="H8362" s="13"/>
      <c r="I8362" s="13">
        <v>833.40000000011298</v>
      </c>
      <c r="J8362" s="74">
        <f t="shared" si="398"/>
        <v>34.725000000004705</v>
      </c>
      <c r="K8362" s="26" t="e">
        <f t="shared" si="400"/>
        <v>#REF!</v>
      </c>
      <c r="L8362" s="75" t="e">
        <f t="shared" si="399"/>
        <v>#REF!</v>
      </c>
      <c r="O8362" s="13"/>
      <c r="P8362" s="74"/>
      <c r="Q8362" s="26"/>
      <c r="R8362" s="75"/>
    </row>
    <row r="8363" spans="7:18" x14ac:dyDescent="0.25">
      <c r="G8363" s="13"/>
      <c r="H8363" s="13"/>
      <c r="I8363" s="13">
        <v>833.500000000113</v>
      </c>
      <c r="J8363" s="74">
        <f t="shared" si="398"/>
        <v>34.729166666671375</v>
      </c>
      <c r="K8363" s="26" t="e">
        <f t="shared" si="400"/>
        <v>#REF!</v>
      </c>
      <c r="L8363" s="75" t="e">
        <f t="shared" si="399"/>
        <v>#REF!</v>
      </c>
      <c r="O8363" s="13"/>
      <c r="P8363" s="74"/>
      <c r="Q8363" s="26"/>
      <c r="R8363" s="75"/>
    </row>
    <row r="8364" spans="7:18" x14ac:dyDescent="0.25">
      <c r="G8364" s="13"/>
      <c r="H8364" s="13"/>
      <c r="I8364" s="13">
        <v>833.60000000011303</v>
      </c>
      <c r="J8364" s="74">
        <f t="shared" si="398"/>
        <v>34.733333333338045</v>
      </c>
      <c r="K8364" s="26" t="e">
        <f t="shared" si="400"/>
        <v>#REF!</v>
      </c>
      <c r="L8364" s="75" t="e">
        <f t="shared" si="399"/>
        <v>#REF!</v>
      </c>
      <c r="O8364" s="13"/>
      <c r="P8364" s="74"/>
      <c r="Q8364" s="26"/>
      <c r="R8364" s="75"/>
    </row>
    <row r="8365" spans="7:18" x14ac:dyDescent="0.25">
      <c r="G8365" s="13"/>
      <c r="H8365" s="13"/>
      <c r="I8365" s="13">
        <v>833.70000000011305</v>
      </c>
      <c r="J8365" s="74">
        <f t="shared" si="398"/>
        <v>34.737500000004708</v>
      </c>
      <c r="K8365" s="26" t="e">
        <f t="shared" si="400"/>
        <v>#REF!</v>
      </c>
      <c r="L8365" s="75" t="e">
        <f t="shared" si="399"/>
        <v>#REF!</v>
      </c>
      <c r="O8365" s="13"/>
      <c r="P8365" s="74"/>
      <c r="Q8365" s="26"/>
      <c r="R8365" s="75"/>
    </row>
    <row r="8366" spans="7:18" x14ac:dyDescent="0.25">
      <c r="G8366" s="13"/>
      <c r="H8366" s="13"/>
      <c r="I8366" s="13">
        <v>833.80000000011296</v>
      </c>
      <c r="J8366" s="74">
        <f t="shared" si="398"/>
        <v>34.741666666671371</v>
      </c>
      <c r="K8366" s="26" t="e">
        <f t="shared" si="400"/>
        <v>#REF!</v>
      </c>
      <c r="L8366" s="75" t="e">
        <f t="shared" si="399"/>
        <v>#REF!</v>
      </c>
      <c r="O8366" s="13"/>
      <c r="P8366" s="74"/>
      <c r="Q8366" s="26"/>
      <c r="R8366" s="75"/>
    </row>
    <row r="8367" spans="7:18" x14ac:dyDescent="0.25">
      <c r="G8367" s="13"/>
      <c r="H8367" s="13"/>
      <c r="I8367" s="13">
        <v>833.90000000011298</v>
      </c>
      <c r="J8367" s="74">
        <f t="shared" si="398"/>
        <v>34.745833333338041</v>
      </c>
      <c r="K8367" s="26" t="e">
        <f t="shared" si="400"/>
        <v>#REF!</v>
      </c>
      <c r="L8367" s="75" t="e">
        <f t="shared" si="399"/>
        <v>#REF!</v>
      </c>
      <c r="O8367" s="13"/>
      <c r="P8367" s="74"/>
      <c r="Q8367" s="26"/>
      <c r="R8367" s="75"/>
    </row>
    <row r="8368" spans="7:18" x14ac:dyDescent="0.25">
      <c r="G8368" s="13"/>
      <c r="H8368" s="13"/>
      <c r="I8368" s="13">
        <v>834.000000000113</v>
      </c>
      <c r="J8368" s="74">
        <f t="shared" si="398"/>
        <v>34.750000000004711</v>
      </c>
      <c r="K8368" s="26" t="e">
        <f t="shared" si="400"/>
        <v>#REF!</v>
      </c>
      <c r="L8368" s="75" t="e">
        <f t="shared" si="399"/>
        <v>#REF!</v>
      </c>
      <c r="O8368" s="13"/>
      <c r="P8368" s="74"/>
      <c r="Q8368" s="26"/>
      <c r="R8368" s="75"/>
    </row>
    <row r="8369" spans="7:18" x14ac:dyDescent="0.25">
      <c r="G8369" s="13"/>
      <c r="H8369" s="13"/>
      <c r="I8369" s="13">
        <v>834.10000000011303</v>
      </c>
      <c r="J8369" s="74">
        <f t="shared" si="398"/>
        <v>34.754166666671374</v>
      </c>
      <c r="K8369" s="26" t="e">
        <f t="shared" si="400"/>
        <v>#REF!</v>
      </c>
      <c r="L8369" s="75" t="e">
        <f t="shared" si="399"/>
        <v>#REF!</v>
      </c>
      <c r="O8369" s="13"/>
      <c r="P8369" s="74"/>
      <c r="Q8369" s="26"/>
      <c r="R8369" s="75"/>
    </row>
    <row r="8370" spans="7:18" x14ac:dyDescent="0.25">
      <c r="G8370" s="13"/>
      <c r="H8370" s="13"/>
      <c r="I8370" s="13">
        <v>834.20000000011305</v>
      </c>
      <c r="J8370" s="74">
        <f t="shared" si="398"/>
        <v>34.758333333338044</v>
      </c>
      <c r="K8370" s="26" t="e">
        <f t="shared" si="400"/>
        <v>#REF!</v>
      </c>
      <c r="L8370" s="75" t="e">
        <f t="shared" si="399"/>
        <v>#REF!</v>
      </c>
      <c r="O8370" s="13"/>
      <c r="P8370" s="74"/>
      <c r="Q8370" s="26"/>
      <c r="R8370" s="75"/>
    </row>
    <row r="8371" spans="7:18" x14ac:dyDescent="0.25">
      <c r="G8371" s="13"/>
      <c r="H8371" s="13"/>
      <c r="I8371" s="13">
        <v>834.30000000011296</v>
      </c>
      <c r="J8371" s="74">
        <f t="shared" si="398"/>
        <v>34.762500000004707</v>
      </c>
      <c r="K8371" s="26" t="e">
        <f t="shared" si="400"/>
        <v>#REF!</v>
      </c>
      <c r="L8371" s="75" t="e">
        <f t="shared" si="399"/>
        <v>#REF!</v>
      </c>
      <c r="O8371" s="13"/>
      <c r="P8371" s="74"/>
      <c r="Q8371" s="26"/>
      <c r="R8371" s="75"/>
    </row>
    <row r="8372" spans="7:18" x14ac:dyDescent="0.25">
      <c r="G8372" s="13"/>
      <c r="H8372" s="13"/>
      <c r="I8372" s="13">
        <v>834.40000000011298</v>
      </c>
      <c r="J8372" s="74">
        <f t="shared" si="398"/>
        <v>34.766666666671377</v>
      </c>
      <c r="K8372" s="26" t="e">
        <f t="shared" si="400"/>
        <v>#REF!</v>
      </c>
      <c r="L8372" s="75" t="e">
        <f t="shared" si="399"/>
        <v>#REF!</v>
      </c>
      <c r="O8372" s="13"/>
      <c r="P8372" s="74"/>
      <c r="Q8372" s="26"/>
      <c r="R8372" s="75"/>
    </row>
    <row r="8373" spans="7:18" x14ac:dyDescent="0.25">
      <c r="G8373" s="13"/>
      <c r="H8373" s="13"/>
      <c r="I8373" s="13">
        <v>834.500000000113</v>
      </c>
      <c r="J8373" s="74">
        <f t="shared" si="398"/>
        <v>34.770833333338039</v>
      </c>
      <c r="K8373" s="26" t="e">
        <f t="shared" si="400"/>
        <v>#REF!</v>
      </c>
      <c r="L8373" s="75" t="e">
        <f t="shared" si="399"/>
        <v>#REF!</v>
      </c>
      <c r="O8373" s="13"/>
      <c r="P8373" s="74"/>
      <c r="Q8373" s="26"/>
      <c r="R8373" s="75"/>
    </row>
    <row r="8374" spans="7:18" x14ac:dyDescent="0.25">
      <c r="G8374" s="13"/>
      <c r="H8374" s="13"/>
      <c r="I8374" s="13">
        <v>834.60000000011303</v>
      </c>
      <c r="J8374" s="74">
        <f t="shared" si="398"/>
        <v>34.775000000004709</v>
      </c>
      <c r="K8374" s="26" t="e">
        <f t="shared" si="400"/>
        <v>#REF!</v>
      </c>
      <c r="L8374" s="75" t="e">
        <f t="shared" si="399"/>
        <v>#REF!</v>
      </c>
      <c r="O8374" s="13"/>
      <c r="P8374" s="74"/>
      <c r="Q8374" s="26"/>
      <c r="R8374" s="75"/>
    </row>
    <row r="8375" spans="7:18" x14ac:dyDescent="0.25">
      <c r="G8375" s="13"/>
      <c r="H8375" s="13"/>
      <c r="I8375" s="13">
        <v>834.70000000011305</v>
      </c>
      <c r="J8375" s="74">
        <f t="shared" si="398"/>
        <v>34.779166666671379</v>
      </c>
      <c r="K8375" s="26" t="e">
        <f t="shared" si="400"/>
        <v>#REF!</v>
      </c>
      <c r="L8375" s="75" t="e">
        <f t="shared" si="399"/>
        <v>#REF!</v>
      </c>
      <c r="O8375" s="13"/>
      <c r="P8375" s="74"/>
      <c r="Q8375" s="26"/>
      <c r="R8375" s="75"/>
    </row>
    <row r="8376" spans="7:18" x14ac:dyDescent="0.25">
      <c r="G8376" s="13"/>
      <c r="H8376" s="13"/>
      <c r="I8376" s="13">
        <v>834.80000000011296</v>
      </c>
      <c r="J8376" s="74">
        <f t="shared" si="398"/>
        <v>34.783333333338042</v>
      </c>
      <c r="K8376" s="26" t="e">
        <f t="shared" si="400"/>
        <v>#REF!</v>
      </c>
      <c r="L8376" s="75" t="e">
        <f t="shared" si="399"/>
        <v>#REF!</v>
      </c>
      <c r="O8376" s="13"/>
      <c r="P8376" s="74"/>
      <c r="Q8376" s="26"/>
      <c r="R8376" s="75"/>
    </row>
    <row r="8377" spans="7:18" x14ac:dyDescent="0.25">
      <c r="G8377" s="13"/>
      <c r="H8377" s="13"/>
      <c r="I8377" s="13">
        <v>834.90000000011298</v>
      </c>
      <c r="J8377" s="74">
        <f t="shared" si="398"/>
        <v>34.787500000004705</v>
      </c>
      <c r="K8377" s="26" t="e">
        <f t="shared" si="400"/>
        <v>#REF!</v>
      </c>
      <c r="L8377" s="75" t="e">
        <f t="shared" si="399"/>
        <v>#REF!</v>
      </c>
      <c r="O8377" s="13"/>
      <c r="P8377" s="74"/>
      <c r="Q8377" s="26"/>
      <c r="R8377" s="75"/>
    </row>
    <row r="8378" spans="7:18" x14ac:dyDescent="0.25">
      <c r="G8378" s="13"/>
      <c r="H8378" s="13"/>
      <c r="I8378" s="13">
        <v>835.000000000113</v>
      </c>
      <c r="J8378" s="74">
        <f t="shared" si="398"/>
        <v>34.791666666671375</v>
      </c>
      <c r="K8378" s="26" t="e">
        <f t="shared" si="400"/>
        <v>#REF!</v>
      </c>
      <c r="L8378" s="75" t="e">
        <f t="shared" si="399"/>
        <v>#REF!</v>
      </c>
      <c r="O8378" s="13"/>
      <c r="P8378" s="74"/>
      <c r="Q8378" s="26"/>
      <c r="R8378" s="75"/>
    </row>
    <row r="8379" spans="7:18" x14ac:dyDescent="0.25">
      <c r="G8379" s="13"/>
      <c r="H8379" s="13"/>
      <c r="I8379" s="13">
        <v>835.10000000011405</v>
      </c>
      <c r="J8379" s="74">
        <f t="shared" si="398"/>
        <v>34.795833333338088</v>
      </c>
      <c r="K8379" s="26" t="e">
        <f t="shared" si="400"/>
        <v>#REF!</v>
      </c>
      <c r="L8379" s="75" t="e">
        <f t="shared" si="399"/>
        <v>#REF!</v>
      </c>
      <c r="O8379" s="13"/>
      <c r="P8379" s="74"/>
      <c r="Q8379" s="26"/>
      <c r="R8379" s="75"/>
    </row>
    <row r="8380" spans="7:18" x14ac:dyDescent="0.25">
      <c r="G8380" s="13"/>
      <c r="H8380" s="13"/>
      <c r="I8380" s="13">
        <v>835.20000000011396</v>
      </c>
      <c r="J8380" s="74">
        <f t="shared" si="398"/>
        <v>34.800000000004751</v>
      </c>
      <c r="K8380" s="26" t="e">
        <f t="shared" si="400"/>
        <v>#REF!</v>
      </c>
      <c r="L8380" s="75" t="e">
        <f t="shared" si="399"/>
        <v>#REF!</v>
      </c>
      <c r="O8380" s="13"/>
      <c r="P8380" s="74"/>
      <c r="Q8380" s="26"/>
      <c r="R8380" s="75"/>
    </row>
    <row r="8381" spans="7:18" x14ac:dyDescent="0.25">
      <c r="G8381" s="13"/>
      <c r="H8381" s="13"/>
      <c r="I8381" s="13">
        <v>835.30000000011398</v>
      </c>
      <c r="J8381" s="74">
        <f t="shared" si="398"/>
        <v>34.804166666671414</v>
      </c>
      <c r="K8381" s="26" t="e">
        <f t="shared" si="400"/>
        <v>#REF!</v>
      </c>
      <c r="L8381" s="75" t="e">
        <f t="shared" si="399"/>
        <v>#REF!</v>
      </c>
      <c r="O8381" s="13"/>
      <c r="P8381" s="74"/>
      <c r="Q8381" s="26"/>
      <c r="R8381" s="75"/>
    </row>
    <row r="8382" spans="7:18" x14ac:dyDescent="0.25">
      <c r="G8382" s="13"/>
      <c r="H8382" s="13"/>
      <c r="I8382" s="13">
        <v>835.40000000011401</v>
      </c>
      <c r="J8382" s="74">
        <f t="shared" si="398"/>
        <v>34.808333333338084</v>
      </c>
      <c r="K8382" s="26" t="e">
        <f t="shared" si="400"/>
        <v>#REF!</v>
      </c>
      <c r="L8382" s="75" t="e">
        <f t="shared" si="399"/>
        <v>#REF!</v>
      </c>
      <c r="O8382" s="13"/>
      <c r="P8382" s="74"/>
      <c r="Q8382" s="26"/>
      <c r="R8382" s="75"/>
    </row>
    <row r="8383" spans="7:18" x14ac:dyDescent="0.25">
      <c r="G8383" s="13"/>
      <c r="H8383" s="13"/>
      <c r="I8383" s="13">
        <v>835.50000000011403</v>
      </c>
      <c r="J8383" s="74">
        <f t="shared" si="398"/>
        <v>34.812500000004754</v>
      </c>
      <c r="K8383" s="26" t="e">
        <f t="shared" si="400"/>
        <v>#REF!</v>
      </c>
      <c r="L8383" s="75" t="e">
        <f t="shared" si="399"/>
        <v>#REF!</v>
      </c>
      <c r="O8383" s="13"/>
      <c r="P8383" s="74"/>
      <c r="Q8383" s="26"/>
      <c r="R8383" s="75"/>
    </row>
    <row r="8384" spans="7:18" x14ac:dyDescent="0.25">
      <c r="G8384" s="13"/>
      <c r="H8384" s="13"/>
      <c r="I8384" s="13">
        <v>835.60000000011405</v>
      </c>
      <c r="J8384" s="74">
        <f t="shared" si="398"/>
        <v>34.816666666671416</v>
      </c>
      <c r="K8384" s="26" t="e">
        <f t="shared" si="400"/>
        <v>#REF!</v>
      </c>
      <c r="L8384" s="75" t="e">
        <f t="shared" si="399"/>
        <v>#REF!</v>
      </c>
      <c r="O8384" s="13"/>
      <c r="P8384" s="74"/>
      <c r="Q8384" s="26"/>
      <c r="R8384" s="75"/>
    </row>
    <row r="8385" spans="7:18" x14ac:dyDescent="0.25">
      <c r="G8385" s="13"/>
      <c r="H8385" s="13"/>
      <c r="I8385" s="13">
        <v>835.70000000011396</v>
      </c>
      <c r="J8385" s="74">
        <f t="shared" si="398"/>
        <v>34.820833333338079</v>
      </c>
      <c r="K8385" s="26" t="e">
        <f t="shared" si="400"/>
        <v>#REF!</v>
      </c>
      <c r="L8385" s="75" t="e">
        <f t="shared" si="399"/>
        <v>#REF!</v>
      </c>
      <c r="O8385" s="13"/>
      <c r="P8385" s="74"/>
      <c r="Q8385" s="26"/>
      <c r="R8385" s="75"/>
    </row>
    <row r="8386" spans="7:18" x14ac:dyDescent="0.25">
      <c r="G8386" s="13"/>
      <c r="H8386" s="13"/>
      <c r="I8386" s="13">
        <v>835.80000000011398</v>
      </c>
      <c r="J8386" s="74">
        <f t="shared" si="398"/>
        <v>34.825000000004749</v>
      </c>
      <c r="K8386" s="26" t="e">
        <f t="shared" si="400"/>
        <v>#REF!</v>
      </c>
      <c r="L8386" s="75" t="e">
        <f t="shared" si="399"/>
        <v>#REF!</v>
      </c>
      <c r="O8386" s="13"/>
      <c r="P8386" s="74"/>
      <c r="Q8386" s="26"/>
      <c r="R8386" s="75"/>
    </row>
    <row r="8387" spans="7:18" x14ac:dyDescent="0.25">
      <c r="G8387" s="13"/>
      <c r="H8387" s="13"/>
      <c r="I8387" s="13">
        <v>835.90000000011401</v>
      </c>
      <c r="J8387" s="74">
        <f t="shared" ref="J8387:J8450" si="401">I8387/24</f>
        <v>34.829166666671419</v>
      </c>
      <c r="K8387" s="26" t="e">
        <f t="shared" si="400"/>
        <v>#REF!</v>
      </c>
      <c r="L8387" s="75" t="e">
        <f t="shared" ref="L8387:L8450" si="402">K8387-K8386</f>
        <v>#REF!</v>
      </c>
      <c r="O8387" s="13"/>
      <c r="P8387" s="74"/>
      <c r="Q8387" s="26"/>
      <c r="R8387" s="75"/>
    </row>
    <row r="8388" spans="7:18" x14ac:dyDescent="0.25">
      <c r="G8388" s="13"/>
      <c r="H8388" s="13"/>
      <c r="I8388" s="13">
        <v>836.00000000011403</v>
      </c>
      <c r="J8388" s="74">
        <f t="shared" si="401"/>
        <v>34.833333333338082</v>
      </c>
      <c r="K8388" s="26" t="e">
        <f t="shared" si="400"/>
        <v>#REF!</v>
      </c>
      <c r="L8388" s="75" t="e">
        <f t="shared" si="402"/>
        <v>#REF!</v>
      </c>
      <c r="O8388" s="13"/>
      <c r="P8388" s="74"/>
      <c r="Q8388" s="26"/>
      <c r="R8388" s="75"/>
    </row>
    <row r="8389" spans="7:18" x14ac:dyDescent="0.25">
      <c r="G8389" s="13"/>
      <c r="H8389" s="13"/>
      <c r="I8389" s="13">
        <v>836.10000000011405</v>
      </c>
      <c r="J8389" s="74">
        <f t="shared" si="401"/>
        <v>34.837500000004752</v>
      </c>
      <c r="K8389" s="26" t="e">
        <f t="shared" si="400"/>
        <v>#REF!</v>
      </c>
      <c r="L8389" s="75" t="e">
        <f t="shared" si="402"/>
        <v>#REF!</v>
      </c>
      <c r="O8389" s="13"/>
      <c r="P8389" s="74"/>
      <c r="Q8389" s="26"/>
      <c r="R8389" s="75"/>
    </row>
    <row r="8390" spans="7:18" x14ac:dyDescent="0.25">
      <c r="G8390" s="13"/>
      <c r="H8390" s="13"/>
      <c r="I8390" s="13">
        <v>836.20000000011396</v>
      </c>
      <c r="J8390" s="74">
        <f t="shared" si="401"/>
        <v>34.841666666671415</v>
      </c>
      <c r="K8390" s="26" t="e">
        <f t="shared" si="400"/>
        <v>#REF!</v>
      </c>
      <c r="L8390" s="75" t="e">
        <f t="shared" si="402"/>
        <v>#REF!</v>
      </c>
      <c r="O8390" s="13"/>
      <c r="P8390" s="74"/>
      <c r="Q8390" s="26"/>
      <c r="R8390" s="75"/>
    </row>
    <row r="8391" spans="7:18" x14ac:dyDescent="0.25">
      <c r="G8391" s="13"/>
      <c r="H8391" s="13"/>
      <c r="I8391" s="13">
        <v>836.30000000011398</v>
      </c>
      <c r="J8391" s="74">
        <f t="shared" si="401"/>
        <v>34.845833333338085</v>
      </c>
      <c r="K8391" s="26" t="e">
        <f t="shared" si="400"/>
        <v>#REF!</v>
      </c>
      <c r="L8391" s="75" t="e">
        <f t="shared" si="402"/>
        <v>#REF!</v>
      </c>
      <c r="O8391" s="13"/>
      <c r="P8391" s="74"/>
      <c r="Q8391" s="26"/>
      <c r="R8391" s="75"/>
    </row>
    <row r="8392" spans="7:18" x14ac:dyDescent="0.25">
      <c r="G8392" s="13"/>
      <c r="H8392" s="13"/>
      <c r="I8392" s="13">
        <v>836.40000000011401</v>
      </c>
      <c r="J8392" s="74">
        <f t="shared" si="401"/>
        <v>34.850000000004748</v>
      </c>
      <c r="K8392" s="26" t="e">
        <f t="shared" si="400"/>
        <v>#REF!</v>
      </c>
      <c r="L8392" s="75" t="e">
        <f t="shared" si="402"/>
        <v>#REF!</v>
      </c>
      <c r="O8392" s="13"/>
      <c r="P8392" s="74"/>
      <c r="Q8392" s="26"/>
      <c r="R8392" s="75"/>
    </row>
    <row r="8393" spans="7:18" x14ac:dyDescent="0.25">
      <c r="G8393" s="13"/>
      <c r="H8393" s="13"/>
      <c r="I8393" s="13">
        <v>836.50000000011403</v>
      </c>
      <c r="J8393" s="74">
        <f t="shared" si="401"/>
        <v>34.854166666671418</v>
      </c>
      <c r="K8393" s="26" t="e">
        <f t="shared" si="400"/>
        <v>#REF!</v>
      </c>
      <c r="L8393" s="75" t="e">
        <f t="shared" si="402"/>
        <v>#REF!</v>
      </c>
      <c r="O8393" s="13"/>
      <c r="P8393" s="74"/>
      <c r="Q8393" s="26"/>
      <c r="R8393" s="75"/>
    </row>
    <row r="8394" spans="7:18" x14ac:dyDescent="0.25">
      <c r="G8394" s="13"/>
      <c r="H8394" s="13"/>
      <c r="I8394" s="13">
        <v>836.60000000011405</v>
      </c>
      <c r="J8394" s="74">
        <f t="shared" si="401"/>
        <v>34.858333333338088</v>
      </c>
      <c r="K8394" s="26" t="e">
        <f t="shared" si="400"/>
        <v>#REF!</v>
      </c>
      <c r="L8394" s="75" t="e">
        <f t="shared" si="402"/>
        <v>#REF!</v>
      </c>
      <c r="O8394" s="13"/>
      <c r="P8394" s="74"/>
      <c r="Q8394" s="26"/>
      <c r="R8394" s="75"/>
    </row>
    <row r="8395" spans="7:18" x14ac:dyDescent="0.25">
      <c r="G8395" s="13"/>
      <c r="H8395" s="13"/>
      <c r="I8395" s="13">
        <v>836.70000000011396</v>
      </c>
      <c r="J8395" s="74">
        <f t="shared" si="401"/>
        <v>34.862500000004751</v>
      </c>
      <c r="K8395" s="26" t="e">
        <f t="shared" si="400"/>
        <v>#REF!</v>
      </c>
      <c r="L8395" s="75" t="e">
        <f t="shared" si="402"/>
        <v>#REF!</v>
      </c>
      <c r="O8395" s="13"/>
      <c r="P8395" s="74"/>
      <c r="Q8395" s="26"/>
      <c r="R8395" s="75"/>
    </row>
    <row r="8396" spans="7:18" x14ac:dyDescent="0.25">
      <c r="G8396" s="13"/>
      <c r="H8396" s="13"/>
      <c r="I8396" s="13">
        <v>836.80000000011398</v>
      </c>
      <c r="J8396" s="74">
        <f t="shared" si="401"/>
        <v>34.866666666671414</v>
      </c>
      <c r="K8396" s="26" t="e">
        <f t="shared" si="400"/>
        <v>#REF!</v>
      </c>
      <c r="L8396" s="75" t="e">
        <f t="shared" si="402"/>
        <v>#REF!</v>
      </c>
      <c r="O8396" s="13"/>
      <c r="P8396" s="74"/>
      <c r="Q8396" s="26"/>
      <c r="R8396" s="75"/>
    </row>
    <row r="8397" spans="7:18" x14ac:dyDescent="0.25">
      <c r="G8397" s="13"/>
      <c r="H8397" s="13"/>
      <c r="I8397" s="13">
        <v>836.90000000011401</v>
      </c>
      <c r="J8397" s="74">
        <f t="shared" si="401"/>
        <v>34.870833333338084</v>
      </c>
      <c r="K8397" s="26" t="e">
        <f t="shared" si="400"/>
        <v>#REF!</v>
      </c>
      <c r="L8397" s="75" t="e">
        <f t="shared" si="402"/>
        <v>#REF!</v>
      </c>
      <c r="O8397" s="13"/>
      <c r="P8397" s="74"/>
      <c r="Q8397" s="26"/>
      <c r="R8397" s="75"/>
    </row>
    <row r="8398" spans="7:18" x14ac:dyDescent="0.25">
      <c r="G8398" s="13"/>
      <c r="H8398" s="13"/>
      <c r="I8398" s="13">
        <v>837.00000000011403</v>
      </c>
      <c r="J8398" s="74">
        <f t="shared" si="401"/>
        <v>34.875000000004754</v>
      </c>
      <c r="K8398" s="26" t="e">
        <f t="shared" si="400"/>
        <v>#REF!</v>
      </c>
      <c r="L8398" s="75" t="e">
        <f t="shared" si="402"/>
        <v>#REF!</v>
      </c>
      <c r="O8398" s="13"/>
      <c r="P8398" s="74"/>
      <c r="Q8398" s="26"/>
      <c r="R8398" s="75"/>
    </row>
    <row r="8399" spans="7:18" x14ac:dyDescent="0.25">
      <c r="G8399" s="13"/>
      <c r="H8399" s="13"/>
      <c r="I8399" s="13">
        <v>837.10000000011405</v>
      </c>
      <c r="J8399" s="74">
        <f t="shared" si="401"/>
        <v>34.879166666671416</v>
      </c>
      <c r="K8399" s="26" t="e">
        <f t="shared" si="400"/>
        <v>#REF!</v>
      </c>
      <c r="L8399" s="75" t="e">
        <f t="shared" si="402"/>
        <v>#REF!</v>
      </c>
      <c r="O8399" s="13"/>
      <c r="P8399" s="74"/>
      <c r="Q8399" s="26"/>
      <c r="R8399" s="75"/>
    </row>
    <row r="8400" spans="7:18" x14ac:dyDescent="0.25">
      <c r="G8400" s="13"/>
      <c r="H8400" s="13"/>
      <c r="I8400" s="13">
        <v>837.20000000011396</v>
      </c>
      <c r="J8400" s="74">
        <f t="shared" si="401"/>
        <v>34.883333333338079</v>
      </c>
      <c r="K8400" s="26" t="e">
        <f t="shared" si="400"/>
        <v>#REF!</v>
      </c>
      <c r="L8400" s="75" t="e">
        <f t="shared" si="402"/>
        <v>#REF!</v>
      </c>
      <c r="O8400" s="13"/>
      <c r="P8400" s="74"/>
      <c r="Q8400" s="26"/>
      <c r="R8400" s="75"/>
    </row>
    <row r="8401" spans="7:18" x14ac:dyDescent="0.25">
      <c r="G8401" s="13"/>
      <c r="H8401" s="13"/>
      <c r="I8401" s="13">
        <v>837.30000000011398</v>
      </c>
      <c r="J8401" s="74">
        <f t="shared" si="401"/>
        <v>34.887500000004749</v>
      </c>
      <c r="K8401" s="26" t="e">
        <f t="shared" si="400"/>
        <v>#REF!</v>
      </c>
      <c r="L8401" s="75" t="e">
        <f t="shared" si="402"/>
        <v>#REF!</v>
      </c>
      <c r="O8401" s="13"/>
      <c r="P8401" s="74"/>
      <c r="Q8401" s="26"/>
      <c r="R8401" s="75"/>
    </row>
    <row r="8402" spans="7:18" x14ac:dyDescent="0.25">
      <c r="G8402" s="13"/>
      <c r="H8402" s="13"/>
      <c r="I8402" s="13">
        <v>837.40000000011401</v>
      </c>
      <c r="J8402" s="74">
        <f t="shared" si="401"/>
        <v>34.891666666671419</v>
      </c>
      <c r="K8402" s="26" t="e">
        <f t="shared" si="400"/>
        <v>#REF!</v>
      </c>
      <c r="L8402" s="75" t="e">
        <f t="shared" si="402"/>
        <v>#REF!</v>
      </c>
      <c r="O8402" s="13"/>
      <c r="P8402" s="74"/>
      <c r="Q8402" s="26"/>
      <c r="R8402" s="75"/>
    </row>
    <row r="8403" spans="7:18" x14ac:dyDescent="0.25">
      <c r="G8403" s="13"/>
      <c r="H8403" s="13"/>
      <c r="I8403" s="13">
        <v>837.50000000011403</v>
      </c>
      <c r="J8403" s="74">
        <f t="shared" si="401"/>
        <v>34.895833333338082</v>
      </c>
      <c r="K8403" s="26" t="e">
        <f t="shared" si="400"/>
        <v>#REF!</v>
      </c>
      <c r="L8403" s="75" t="e">
        <f t="shared" si="402"/>
        <v>#REF!</v>
      </c>
      <c r="O8403" s="13"/>
      <c r="P8403" s="74"/>
      <c r="Q8403" s="26"/>
      <c r="R8403" s="75"/>
    </row>
    <row r="8404" spans="7:18" x14ac:dyDescent="0.25">
      <c r="G8404" s="13"/>
      <c r="H8404" s="13"/>
      <c r="I8404" s="13">
        <v>837.60000000011405</v>
      </c>
      <c r="J8404" s="74">
        <f t="shared" si="401"/>
        <v>34.900000000004752</v>
      </c>
      <c r="K8404" s="26" t="e">
        <f t="shared" si="400"/>
        <v>#REF!</v>
      </c>
      <c r="L8404" s="75" t="e">
        <f t="shared" si="402"/>
        <v>#REF!</v>
      </c>
      <c r="O8404" s="13"/>
      <c r="P8404" s="74"/>
      <c r="Q8404" s="26"/>
      <c r="R8404" s="75"/>
    </row>
    <row r="8405" spans="7:18" x14ac:dyDescent="0.25">
      <c r="G8405" s="13"/>
      <c r="H8405" s="13"/>
      <c r="I8405" s="13">
        <v>837.70000000011396</v>
      </c>
      <c r="J8405" s="74">
        <f t="shared" si="401"/>
        <v>34.904166666671415</v>
      </c>
      <c r="K8405" s="26" t="e">
        <f t="shared" si="400"/>
        <v>#REF!</v>
      </c>
      <c r="L8405" s="75" t="e">
        <f t="shared" si="402"/>
        <v>#REF!</v>
      </c>
      <c r="O8405" s="13"/>
      <c r="P8405" s="74"/>
      <c r="Q8405" s="26"/>
      <c r="R8405" s="75"/>
    </row>
    <row r="8406" spans="7:18" x14ac:dyDescent="0.25">
      <c r="G8406" s="13"/>
      <c r="H8406" s="13"/>
      <c r="I8406" s="13">
        <v>837.80000000011398</v>
      </c>
      <c r="J8406" s="74">
        <f t="shared" si="401"/>
        <v>34.908333333338085</v>
      </c>
      <c r="K8406" s="26" t="e">
        <f t="shared" si="400"/>
        <v>#REF!</v>
      </c>
      <c r="L8406" s="75" t="e">
        <f t="shared" si="402"/>
        <v>#REF!</v>
      </c>
      <c r="O8406" s="13"/>
      <c r="P8406" s="74"/>
      <c r="Q8406" s="26"/>
      <c r="R8406" s="75"/>
    </row>
    <row r="8407" spans="7:18" x14ac:dyDescent="0.25">
      <c r="G8407" s="13"/>
      <c r="H8407" s="13"/>
      <c r="I8407" s="13">
        <v>837.90000000011401</v>
      </c>
      <c r="J8407" s="74">
        <f t="shared" si="401"/>
        <v>34.912500000004748</v>
      </c>
      <c r="K8407" s="26" t="e">
        <f t="shared" si="400"/>
        <v>#REF!</v>
      </c>
      <c r="L8407" s="75" t="e">
        <f t="shared" si="402"/>
        <v>#REF!</v>
      </c>
      <c r="O8407" s="13"/>
      <c r="P8407" s="74"/>
      <c r="Q8407" s="26"/>
      <c r="R8407" s="75"/>
    </row>
    <row r="8408" spans="7:18" x14ac:dyDescent="0.25">
      <c r="G8408" s="13"/>
      <c r="H8408" s="13"/>
      <c r="I8408" s="13">
        <v>838.00000000011403</v>
      </c>
      <c r="J8408" s="74">
        <f t="shared" si="401"/>
        <v>34.916666666671418</v>
      </c>
      <c r="K8408" s="26" t="e">
        <f t="shared" si="400"/>
        <v>#REF!</v>
      </c>
      <c r="L8408" s="75" t="e">
        <f t="shared" si="402"/>
        <v>#REF!</v>
      </c>
      <c r="O8408" s="13"/>
      <c r="P8408" s="74"/>
      <c r="Q8408" s="26"/>
      <c r="R8408" s="75"/>
    </row>
    <row r="8409" spans="7:18" x14ac:dyDescent="0.25">
      <c r="G8409" s="13"/>
      <c r="H8409" s="13"/>
      <c r="I8409" s="13">
        <v>838.10000000011405</v>
      </c>
      <c r="J8409" s="74">
        <f t="shared" si="401"/>
        <v>34.920833333338088</v>
      </c>
      <c r="K8409" s="26" t="e">
        <f t="shared" si="400"/>
        <v>#REF!</v>
      </c>
      <c r="L8409" s="75" t="e">
        <f t="shared" si="402"/>
        <v>#REF!</v>
      </c>
      <c r="O8409" s="13"/>
      <c r="P8409" s="74"/>
      <c r="Q8409" s="26"/>
      <c r="R8409" s="75"/>
    </row>
    <row r="8410" spans="7:18" x14ac:dyDescent="0.25">
      <c r="G8410" s="13"/>
      <c r="H8410" s="13"/>
      <c r="I8410" s="13">
        <v>838.20000000011396</v>
      </c>
      <c r="J8410" s="74">
        <f t="shared" si="401"/>
        <v>34.925000000004751</v>
      </c>
      <c r="K8410" s="26" t="e">
        <f t="shared" si="400"/>
        <v>#REF!</v>
      </c>
      <c r="L8410" s="75" t="e">
        <f t="shared" si="402"/>
        <v>#REF!</v>
      </c>
      <c r="O8410" s="13"/>
      <c r="P8410" s="74"/>
      <c r="Q8410" s="26"/>
      <c r="R8410" s="75"/>
    </row>
    <row r="8411" spans="7:18" x14ac:dyDescent="0.25">
      <c r="G8411" s="13"/>
      <c r="H8411" s="13"/>
      <c r="I8411" s="13">
        <v>838.30000000011398</v>
      </c>
      <c r="J8411" s="74">
        <f t="shared" si="401"/>
        <v>34.929166666671414</v>
      </c>
      <c r="K8411" s="26" t="e">
        <f t="shared" si="400"/>
        <v>#REF!</v>
      </c>
      <c r="L8411" s="75" t="e">
        <f t="shared" si="402"/>
        <v>#REF!</v>
      </c>
      <c r="O8411" s="13"/>
      <c r="P8411" s="74"/>
      <c r="Q8411" s="26"/>
      <c r="R8411" s="75"/>
    </row>
    <row r="8412" spans="7:18" x14ac:dyDescent="0.25">
      <c r="G8412" s="13"/>
      <c r="H8412" s="13"/>
      <c r="I8412" s="13">
        <v>838.40000000011401</v>
      </c>
      <c r="J8412" s="74">
        <f t="shared" si="401"/>
        <v>34.933333333338084</v>
      </c>
      <c r="K8412" s="26" t="e">
        <f t="shared" ref="K8412:K8475" si="403">100%-EXP(-I8412/24*$B$10)</f>
        <v>#REF!</v>
      </c>
      <c r="L8412" s="75" t="e">
        <f t="shared" si="402"/>
        <v>#REF!</v>
      </c>
      <c r="O8412" s="13"/>
      <c r="P8412" s="74"/>
      <c r="Q8412" s="26"/>
      <c r="R8412" s="75"/>
    </row>
    <row r="8413" spans="7:18" x14ac:dyDescent="0.25">
      <c r="G8413" s="13"/>
      <c r="H8413" s="13"/>
      <c r="I8413" s="13">
        <v>838.50000000011403</v>
      </c>
      <c r="J8413" s="74">
        <f t="shared" si="401"/>
        <v>34.937500000004754</v>
      </c>
      <c r="K8413" s="26" t="e">
        <f t="shared" si="403"/>
        <v>#REF!</v>
      </c>
      <c r="L8413" s="75" t="e">
        <f t="shared" si="402"/>
        <v>#REF!</v>
      </c>
      <c r="O8413" s="13"/>
      <c r="P8413" s="74"/>
      <c r="Q8413" s="26"/>
      <c r="R8413" s="75"/>
    </row>
    <row r="8414" spans="7:18" x14ac:dyDescent="0.25">
      <c r="G8414" s="13"/>
      <c r="H8414" s="13"/>
      <c r="I8414" s="13">
        <v>838.60000000011405</v>
      </c>
      <c r="J8414" s="74">
        <f t="shared" si="401"/>
        <v>34.941666666671416</v>
      </c>
      <c r="K8414" s="26" t="e">
        <f t="shared" si="403"/>
        <v>#REF!</v>
      </c>
      <c r="L8414" s="75" t="e">
        <f t="shared" si="402"/>
        <v>#REF!</v>
      </c>
      <c r="O8414" s="13"/>
      <c r="P8414" s="74"/>
      <c r="Q8414" s="26"/>
      <c r="R8414" s="75"/>
    </row>
    <row r="8415" spans="7:18" x14ac:dyDescent="0.25">
      <c r="G8415" s="13"/>
      <c r="H8415" s="13"/>
      <c r="I8415" s="13">
        <v>838.70000000011396</v>
      </c>
      <c r="J8415" s="74">
        <f t="shared" si="401"/>
        <v>34.945833333338079</v>
      </c>
      <c r="K8415" s="26" t="e">
        <f t="shared" si="403"/>
        <v>#REF!</v>
      </c>
      <c r="L8415" s="75" t="e">
        <f t="shared" si="402"/>
        <v>#REF!</v>
      </c>
      <c r="O8415" s="13"/>
      <c r="P8415" s="74"/>
      <c r="Q8415" s="26"/>
      <c r="R8415" s="75"/>
    </row>
    <row r="8416" spans="7:18" x14ac:dyDescent="0.25">
      <c r="G8416" s="13"/>
      <c r="H8416" s="13"/>
      <c r="I8416" s="13">
        <v>838.80000000011398</v>
      </c>
      <c r="J8416" s="74">
        <f t="shared" si="401"/>
        <v>34.950000000004749</v>
      </c>
      <c r="K8416" s="26" t="e">
        <f t="shared" si="403"/>
        <v>#REF!</v>
      </c>
      <c r="L8416" s="75" t="e">
        <f t="shared" si="402"/>
        <v>#REF!</v>
      </c>
      <c r="O8416" s="13"/>
      <c r="P8416" s="74"/>
      <c r="Q8416" s="26"/>
      <c r="R8416" s="75"/>
    </row>
    <row r="8417" spans="7:18" x14ac:dyDescent="0.25">
      <c r="G8417" s="13"/>
      <c r="H8417" s="13"/>
      <c r="I8417" s="13">
        <v>838.90000000011401</v>
      </c>
      <c r="J8417" s="74">
        <f t="shared" si="401"/>
        <v>34.954166666671419</v>
      </c>
      <c r="K8417" s="26" t="e">
        <f t="shared" si="403"/>
        <v>#REF!</v>
      </c>
      <c r="L8417" s="75" t="e">
        <f t="shared" si="402"/>
        <v>#REF!</v>
      </c>
      <c r="O8417" s="13"/>
      <c r="P8417" s="74"/>
      <c r="Q8417" s="26"/>
      <c r="R8417" s="75"/>
    </row>
    <row r="8418" spans="7:18" x14ac:dyDescent="0.25">
      <c r="G8418" s="13"/>
      <c r="H8418" s="13"/>
      <c r="I8418" s="13">
        <v>839.00000000011403</v>
      </c>
      <c r="J8418" s="74">
        <f t="shared" si="401"/>
        <v>34.958333333338082</v>
      </c>
      <c r="K8418" s="26" t="e">
        <f t="shared" si="403"/>
        <v>#REF!</v>
      </c>
      <c r="L8418" s="75" t="e">
        <f t="shared" si="402"/>
        <v>#REF!</v>
      </c>
      <c r="O8418" s="13"/>
      <c r="P8418" s="74"/>
      <c r="Q8418" s="26"/>
      <c r="R8418" s="75"/>
    </row>
    <row r="8419" spans="7:18" x14ac:dyDescent="0.25">
      <c r="G8419" s="13"/>
      <c r="H8419" s="13"/>
      <c r="I8419" s="13">
        <v>839.10000000011405</v>
      </c>
      <c r="J8419" s="74">
        <f t="shared" si="401"/>
        <v>34.962500000004752</v>
      </c>
      <c r="K8419" s="26" t="e">
        <f t="shared" si="403"/>
        <v>#REF!</v>
      </c>
      <c r="L8419" s="75" t="e">
        <f t="shared" si="402"/>
        <v>#REF!</v>
      </c>
      <c r="O8419" s="13"/>
      <c r="P8419" s="74"/>
      <c r="Q8419" s="26"/>
      <c r="R8419" s="75"/>
    </row>
    <row r="8420" spans="7:18" x14ac:dyDescent="0.25">
      <c r="G8420" s="13"/>
      <c r="H8420" s="13"/>
      <c r="I8420" s="13">
        <v>839.20000000011396</v>
      </c>
      <c r="J8420" s="74">
        <f t="shared" si="401"/>
        <v>34.966666666671415</v>
      </c>
      <c r="K8420" s="26" t="e">
        <f t="shared" si="403"/>
        <v>#REF!</v>
      </c>
      <c r="L8420" s="75" t="e">
        <f t="shared" si="402"/>
        <v>#REF!</v>
      </c>
      <c r="O8420" s="13"/>
      <c r="P8420" s="74"/>
      <c r="Q8420" s="26"/>
      <c r="R8420" s="75"/>
    </row>
    <row r="8421" spans="7:18" x14ac:dyDescent="0.25">
      <c r="G8421" s="13"/>
      <c r="H8421" s="13"/>
      <c r="I8421" s="13">
        <v>839.30000000011398</v>
      </c>
      <c r="J8421" s="74">
        <f t="shared" si="401"/>
        <v>34.970833333338085</v>
      </c>
      <c r="K8421" s="26" t="e">
        <f t="shared" si="403"/>
        <v>#REF!</v>
      </c>
      <c r="L8421" s="75" t="e">
        <f t="shared" si="402"/>
        <v>#REF!</v>
      </c>
      <c r="O8421" s="13"/>
      <c r="P8421" s="74"/>
      <c r="Q8421" s="26"/>
      <c r="R8421" s="75"/>
    </row>
    <row r="8422" spans="7:18" x14ac:dyDescent="0.25">
      <c r="G8422" s="13"/>
      <c r="H8422" s="13"/>
      <c r="I8422" s="13">
        <v>839.40000000011401</v>
      </c>
      <c r="J8422" s="74">
        <f t="shared" si="401"/>
        <v>34.975000000004748</v>
      </c>
      <c r="K8422" s="26" t="e">
        <f t="shared" si="403"/>
        <v>#REF!</v>
      </c>
      <c r="L8422" s="75" t="e">
        <f t="shared" si="402"/>
        <v>#REF!</v>
      </c>
      <c r="O8422" s="13"/>
      <c r="P8422" s="74"/>
      <c r="Q8422" s="26"/>
      <c r="R8422" s="75"/>
    </row>
    <row r="8423" spans="7:18" x14ac:dyDescent="0.25">
      <c r="G8423" s="13"/>
      <c r="H8423" s="13"/>
      <c r="I8423" s="13">
        <v>839.50000000011505</v>
      </c>
      <c r="J8423" s="74">
        <f t="shared" si="401"/>
        <v>34.97916666667146</v>
      </c>
      <c r="K8423" s="26" t="e">
        <f t="shared" si="403"/>
        <v>#REF!</v>
      </c>
      <c r="L8423" s="75" t="e">
        <f t="shared" si="402"/>
        <v>#REF!</v>
      </c>
      <c r="O8423" s="13"/>
      <c r="P8423" s="74"/>
      <c r="Q8423" s="26"/>
      <c r="R8423" s="75"/>
    </row>
    <row r="8424" spans="7:18" x14ac:dyDescent="0.25">
      <c r="G8424" s="13"/>
      <c r="H8424" s="13"/>
      <c r="I8424" s="13">
        <v>839.60000000011496</v>
      </c>
      <c r="J8424" s="74">
        <f t="shared" si="401"/>
        <v>34.983333333338123</v>
      </c>
      <c r="K8424" s="26" t="e">
        <f t="shared" si="403"/>
        <v>#REF!</v>
      </c>
      <c r="L8424" s="75" t="e">
        <f t="shared" si="402"/>
        <v>#REF!</v>
      </c>
      <c r="O8424" s="13"/>
      <c r="P8424" s="74"/>
      <c r="Q8424" s="26"/>
      <c r="R8424" s="75"/>
    </row>
    <row r="8425" spans="7:18" x14ac:dyDescent="0.25">
      <c r="G8425" s="13"/>
      <c r="H8425" s="13"/>
      <c r="I8425" s="13">
        <v>839.70000000011498</v>
      </c>
      <c r="J8425" s="74">
        <f t="shared" si="401"/>
        <v>34.987500000004793</v>
      </c>
      <c r="K8425" s="26" t="e">
        <f t="shared" si="403"/>
        <v>#REF!</v>
      </c>
      <c r="L8425" s="75" t="e">
        <f t="shared" si="402"/>
        <v>#REF!</v>
      </c>
      <c r="O8425" s="13"/>
      <c r="P8425" s="74"/>
      <c r="Q8425" s="26"/>
      <c r="R8425" s="75"/>
    </row>
    <row r="8426" spans="7:18" x14ac:dyDescent="0.25">
      <c r="G8426" s="13"/>
      <c r="H8426" s="13"/>
      <c r="I8426" s="13">
        <v>839.80000000011501</v>
      </c>
      <c r="J8426" s="74">
        <f t="shared" si="401"/>
        <v>34.991666666671456</v>
      </c>
      <c r="K8426" s="26" t="e">
        <f t="shared" si="403"/>
        <v>#REF!</v>
      </c>
      <c r="L8426" s="75" t="e">
        <f t="shared" si="402"/>
        <v>#REF!</v>
      </c>
      <c r="O8426" s="13"/>
      <c r="P8426" s="74"/>
      <c r="Q8426" s="26"/>
      <c r="R8426" s="75"/>
    </row>
    <row r="8427" spans="7:18" x14ac:dyDescent="0.25">
      <c r="G8427" s="13"/>
      <c r="H8427" s="13"/>
      <c r="I8427" s="13">
        <v>839.90000000011503</v>
      </c>
      <c r="J8427" s="74">
        <f t="shared" si="401"/>
        <v>34.995833333338126</v>
      </c>
      <c r="K8427" s="26" t="e">
        <f t="shared" si="403"/>
        <v>#REF!</v>
      </c>
      <c r="L8427" s="75" t="e">
        <f t="shared" si="402"/>
        <v>#REF!</v>
      </c>
      <c r="O8427" s="13"/>
      <c r="P8427" s="74"/>
      <c r="Q8427" s="26"/>
      <c r="R8427" s="75"/>
    </row>
    <row r="8428" spans="7:18" x14ac:dyDescent="0.25">
      <c r="G8428" s="13"/>
      <c r="H8428" s="13"/>
      <c r="I8428" s="13">
        <v>840.00000000011505</v>
      </c>
      <c r="J8428" s="74">
        <f t="shared" si="401"/>
        <v>35.000000000004796</v>
      </c>
      <c r="K8428" s="26" t="e">
        <f t="shared" si="403"/>
        <v>#REF!</v>
      </c>
      <c r="L8428" s="75" t="e">
        <f t="shared" si="402"/>
        <v>#REF!</v>
      </c>
      <c r="O8428" s="13"/>
      <c r="P8428" s="74"/>
      <c r="Q8428" s="26"/>
      <c r="R8428" s="75"/>
    </row>
    <row r="8429" spans="7:18" x14ac:dyDescent="0.25">
      <c r="G8429" s="13"/>
      <c r="H8429" s="13"/>
      <c r="I8429" s="13">
        <v>840.10000000011496</v>
      </c>
      <c r="J8429" s="74">
        <f t="shared" si="401"/>
        <v>35.004166666671459</v>
      </c>
      <c r="K8429" s="26" t="e">
        <f t="shared" si="403"/>
        <v>#REF!</v>
      </c>
      <c r="L8429" s="75" t="e">
        <f t="shared" si="402"/>
        <v>#REF!</v>
      </c>
      <c r="O8429" s="13"/>
      <c r="P8429" s="74"/>
      <c r="Q8429" s="26"/>
      <c r="R8429" s="75"/>
    </row>
    <row r="8430" spans="7:18" x14ac:dyDescent="0.25">
      <c r="G8430" s="13"/>
      <c r="H8430" s="13"/>
      <c r="I8430" s="13">
        <v>840.20000000011498</v>
      </c>
      <c r="J8430" s="74">
        <f t="shared" si="401"/>
        <v>35.008333333338122</v>
      </c>
      <c r="K8430" s="26" t="e">
        <f t="shared" si="403"/>
        <v>#REF!</v>
      </c>
      <c r="L8430" s="75" t="e">
        <f t="shared" si="402"/>
        <v>#REF!</v>
      </c>
      <c r="O8430" s="13"/>
      <c r="P8430" s="74"/>
      <c r="Q8430" s="26"/>
      <c r="R8430" s="75"/>
    </row>
    <row r="8431" spans="7:18" x14ac:dyDescent="0.25">
      <c r="G8431" s="13"/>
      <c r="H8431" s="13"/>
      <c r="I8431" s="13">
        <v>840.30000000011501</v>
      </c>
      <c r="J8431" s="74">
        <f t="shared" si="401"/>
        <v>35.012500000004792</v>
      </c>
      <c r="K8431" s="26" t="e">
        <f t="shared" si="403"/>
        <v>#REF!</v>
      </c>
      <c r="L8431" s="75" t="e">
        <f t="shared" si="402"/>
        <v>#REF!</v>
      </c>
      <c r="O8431" s="13"/>
      <c r="P8431" s="74"/>
      <c r="Q8431" s="26"/>
      <c r="R8431" s="75"/>
    </row>
    <row r="8432" spans="7:18" x14ac:dyDescent="0.25">
      <c r="G8432" s="13"/>
      <c r="H8432" s="13"/>
      <c r="I8432" s="13">
        <v>840.40000000011503</v>
      </c>
      <c r="J8432" s="74">
        <f t="shared" si="401"/>
        <v>35.016666666671462</v>
      </c>
      <c r="K8432" s="26" t="e">
        <f t="shared" si="403"/>
        <v>#REF!</v>
      </c>
      <c r="L8432" s="75" t="e">
        <f t="shared" si="402"/>
        <v>#REF!</v>
      </c>
      <c r="O8432" s="13"/>
      <c r="P8432" s="74"/>
      <c r="Q8432" s="26"/>
      <c r="R8432" s="75"/>
    </row>
    <row r="8433" spans="7:18" x14ac:dyDescent="0.25">
      <c r="G8433" s="13"/>
      <c r="H8433" s="13"/>
      <c r="I8433" s="13">
        <v>840.50000000011505</v>
      </c>
      <c r="J8433" s="74">
        <f t="shared" si="401"/>
        <v>35.020833333338125</v>
      </c>
      <c r="K8433" s="26" t="e">
        <f t="shared" si="403"/>
        <v>#REF!</v>
      </c>
      <c r="L8433" s="75" t="e">
        <f t="shared" si="402"/>
        <v>#REF!</v>
      </c>
      <c r="O8433" s="13"/>
      <c r="P8433" s="74"/>
      <c r="Q8433" s="26"/>
      <c r="R8433" s="75"/>
    </row>
    <row r="8434" spans="7:18" x14ac:dyDescent="0.25">
      <c r="G8434" s="13"/>
      <c r="H8434" s="13"/>
      <c r="I8434" s="13">
        <v>840.60000000011496</v>
      </c>
      <c r="J8434" s="74">
        <f t="shared" si="401"/>
        <v>35.025000000004788</v>
      </c>
      <c r="K8434" s="26" t="e">
        <f t="shared" si="403"/>
        <v>#REF!</v>
      </c>
      <c r="L8434" s="75" t="e">
        <f t="shared" si="402"/>
        <v>#REF!</v>
      </c>
      <c r="O8434" s="13"/>
      <c r="P8434" s="74"/>
      <c r="Q8434" s="26"/>
      <c r="R8434" s="75"/>
    </row>
    <row r="8435" spans="7:18" x14ac:dyDescent="0.25">
      <c r="G8435" s="13"/>
      <c r="H8435" s="13"/>
      <c r="I8435" s="13">
        <v>840.70000000011498</v>
      </c>
      <c r="J8435" s="74">
        <f t="shared" si="401"/>
        <v>35.029166666671458</v>
      </c>
      <c r="K8435" s="26" t="e">
        <f t="shared" si="403"/>
        <v>#REF!</v>
      </c>
      <c r="L8435" s="75" t="e">
        <f t="shared" si="402"/>
        <v>#REF!</v>
      </c>
      <c r="O8435" s="13"/>
      <c r="P8435" s="74"/>
      <c r="Q8435" s="26"/>
      <c r="R8435" s="75"/>
    </row>
    <row r="8436" spans="7:18" x14ac:dyDescent="0.25">
      <c r="G8436" s="13"/>
      <c r="H8436" s="13"/>
      <c r="I8436" s="13">
        <v>840.80000000011501</v>
      </c>
      <c r="J8436" s="74">
        <f t="shared" si="401"/>
        <v>35.033333333338128</v>
      </c>
      <c r="K8436" s="26" t="e">
        <f t="shared" si="403"/>
        <v>#REF!</v>
      </c>
      <c r="L8436" s="75" t="e">
        <f t="shared" si="402"/>
        <v>#REF!</v>
      </c>
      <c r="O8436" s="13"/>
      <c r="P8436" s="74"/>
      <c r="Q8436" s="26"/>
      <c r="R8436" s="75"/>
    </row>
    <row r="8437" spans="7:18" x14ac:dyDescent="0.25">
      <c r="G8437" s="13"/>
      <c r="H8437" s="13"/>
      <c r="I8437" s="13">
        <v>840.90000000011503</v>
      </c>
      <c r="J8437" s="74">
        <f t="shared" si="401"/>
        <v>35.03750000000479</v>
      </c>
      <c r="K8437" s="26" t="e">
        <f t="shared" si="403"/>
        <v>#REF!</v>
      </c>
      <c r="L8437" s="75" t="e">
        <f t="shared" si="402"/>
        <v>#REF!</v>
      </c>
      <c r="O8437" s="13"/>
      <c r="P8437" s="74"/>
      <c r="Q8437" s="26"/>
      <c r="R8437" s="75"/>
    </row>
    <row r="8438" spans="7:18" x14ac:dyDescent="0.25">
      <c r="G8438" s="13"/>
      <c r="H8438" s="13"/>
      <c r="I8438" s="13">
        <v>841.00000000011505</v>
      </c>
      <c r="J8438" s="74">
        <f t="shared" si="401"/>
        <v>35.04166666667146</v>
      </c>
      <c r="K8438" s="26" t="e">
        <f t="shared" si="403"/>
        <v>#REF!</v>
      </c>
      <c r="L8438" s="75" t="e">
        <f t="shared" si="402"/>
        <v>#REF!</v>
      </c>
      <c r="O8438" s="13"/>
      <c r="P8438" s="74"/>
      <c r="Q8438" s="26"/>
      <c r="R8438" s="75"/>
    </row>
    <row r="8439" spans="7:18" x14ac:dyDescent="0.25">
      <c r="G8439" s="13"/>
      <c r="H8439" s="13"/>
      <c r="I8439" s="13">
        <v>841.10000000011496</v>
      </c>
      <c r="J8439" s="74">
        <f t="shared" si="401"/>
        <v>35.045833333338123</v>
      </c>
      <c r="K8439" s="26" t="e">
        <f t="shared" si="403"/>
        <v>#REF!</v>
      </c>
      <c r="L8439" s="75" t="e">
        <f t="shared" si="402"/>
        <v>#REF!</v>
      </c>
      <c r="O8439" s="13"/>
      <c r="P8439" s="74"/>
      <c r="Q8439" s="26"/>
      <c r="R8439" s="75"/>
    </row>
    <row r="8440" spans="7:18" x14ac:dyDescent="0.25">
      <c r="G8440" s="13"/>
      <c r="H8440" s="13"/>
      <c r="I8440" s="13">
        <v>841.20000000011498</v>
      </c>
      <c r="J8440" s="74">
        <f t="shared" si="401"/>
        <v>35.050000000004793</v>
      </c>
      <c r="K8440" s="26" t="e">
        <f t="shared" si="403"/>
        <v>#REF!</v>
      </c>
      <c r="L8440" s="75" t="e">
        <f t="shared" si="402"/>
        <v>#REF!</v>
      </c>
      <c r="O8440" s="13"/>
      <c r="P8440" s="74"/>
      <c r="Q8440" s="26"/>
      <c r="R8440" s="75"/>
    </row>
    <row r="8441" spans="7:18" x14ac:dyDescent="0.25">
      <c r="G8441" s="13"/>
      <c r="H8441" s="13"/>
      <c r="I8441" s="13">
        <v>841.30000000011501</v>
      </c>
      <c r="J8441" s="74">
        <f t="shared" si="401"/>
        <v>35.054166666671456</v>
      </c>
      <c r="K8441" s="26" t="e">
        <f t="shared" si="403"/>
        <v>#REF!</v>
      </c>
      <c r="L8441" s="75" t="e">
        <f t="shared" si="402"/>
        <v>#REF!</v>
      </c>
      <c r="O8441" s="13"/>
      <c r="P8441" s="74"/>
      <c r="Q8441" s="26"/>
      <c r="R8441" s="75"/>
    </row>
    <row r="8442" spans="7:18" x14ac:dyDescent="0.25">
      <c r="G8442" s="13"/>
      <c r="H8442" s="13"/>
      <c r="I8442" s="13">
        <v>841.40000000011503</v>
      </c>
      <c r="J8442" s="74">
        <f t="shared" si="401"/>
        <v>35.058333333338126</v>
      </c>
      <c r="K8442" s="26" t="e">
        <f t="shared" si="403"/>
        <v>#REF!</v>
      </c>
      <c r="L8442" s="75" t="e">
        <f t="shared" si="402"/>
        <v>#REF!</v>
      </c>
      <c r="O8442" s="13"/>
      <c r="P8442" s="74"/>
      <c r="Q8442" s="26"/>
      <c r="R8442" s="75"/>
    </row>
    <row r="8443" spans="7:18" x14ac:dyDescent="0.25">
      <c r="G8443" s="13"/>
      <c r="H8443" s="13"/>
      <c r="I8443" s="13">
        <v>841.50000000011505</v>
      </c>
      <c r="J8443" s="74">
        <f t="shared" si="401"/>
        <v>35.062500000004796</v>
      </c>
      <c r="K8443" s="26" t="e">
        <f t="shared" si="403"/>
        <v>#REF!</v>
      </c>
      <c r="L8443" s="75" t="e">
        <f t="shared" si="402"/>
        <v>#REF!</v>
      </c>
      <c r="O8443" s="13"/>
      <c r="P8443" s="74"/>
      <c r="Q8443" s="26"/>
      <c r="R8443" s="75"/>
    </row>
    <row r="8444" spans="7:18" x14ac:dyDescent="0.25">
      <c r="G8444" s="13"/>
      <c r="H8444" s="13"/>
      <c r="I8444" s="13">
        <v>841.60000000011496</v>
      </c>
      <c r="J8444" s="74">
        <f t="shared" si="401"/>
        <v>35.066666666671459</v>
      </c>
      <c r="K8444" s="26" t="e">
        <f t="shared" si="403"/>
        <v>#REF!</v>
      </c>
      <c r="L8444" s="75" t="e">
        <f t="shared" si="402"/>
        <v>#REF!</v>
      </c>
      <c r="O8444" s="13"/>
      <c r="P8444" s="74"/>
      <c r="Q8444" s="26"/>
      <c r="R8444" s="75"/>
    </row>
    <row r="8445" spans="7:18" x14ac:dyDescent="0.25">
      <c r="G8445" s="13"/>
      <c r="H8445" s="13"/>
      <c r="I8445" s="13">
        <v>841.70000000011498</v>
      </c>
      <c r="J8445" s="74">
        <f t="shared" si="401"/>
        <v>35.070833333338122</v>
      </c>
      <c r="K8445" s="26" t="e">
        <f t="shared" si="403"/>
        <v>#REF!</v>
      </c>
      <c r="L8445" s="75" t="e">
        <f t="shared" si="402"/>
        <v>#REF!</v>
      </c>
      <c r="O8445" s="13"/>
      <c r="P8445" s="74"/>
      <c r="Q8445" s="26"/>
      <c r="R8445" s="75"/>
    </row>
    <row r="8446" spans="7:18" x14ac:dyDescent="0.25">
      <c r="G8446" s="13"/>
      <c r="H8446" s="13"/>
      <c r="I8446" s="13">
        <v>841.80000000011501</v>
      </c>
      <c r="J8446" s="74">
        <f t="shared" si="401"/>
        <v>35.075000000004792</v>
      </c>
      <c r="K8446" s="26" t="e">
        <f t="shared" si="403"/>
        <v>#REF!</v>
      </c>
      <c r="L8446" s="75" t="e">
        <f t="shared" si="402"/>
        <v>#REF!</v>
      </c>
      <c r="O8446" s="13"/>
      <c r="P8446" s="74"/>
      <c r="Q8446" s="26"/>
      <c r="R8446" s="75"/>
    </row>
    <row r="8447" spans="7:18" x14ac:dyDescent="0.25">
      <c r="G8447" s="13"/>
      <c r="H8447" s="13"/>
      <c r="I8447" s="13">
        <v>841.90000000011503</v>
      </c>
      <c r="J8447" s="74">
        <f t="shared" si="401"/>
        <v>35.079166666671462</v>
      </c>
      <c r="K8447" s="26" t="e">
        <f t="shared" si="403"/>
        <v>#REF!</v>
      </c>
      <c r="L8447" s="75" t="e">
        <f t="shared" si="402"/>
        <v>#REF!</v>
      </c>
      <c r="O8447" s="13"/>
      <c r="P8447" s="74"/>
      <c r="Q8447" s="26"/>
      <c r="R8447" s="75"/>
    </row>
    <row r="8448" spans="7:18" x14ac:dyDescent="0.25">
      <c r="G8448" s="13"/>
      <c r="H8448" s="13"/>
      <c r="I8448" s="13">
        <v>842.00000000011505</v>
      </c>
      <c r="J8448" s="74">
        <f t="shared" si="401"/>
        <v>35.083333333338125</v>
      </c>
      <c r="K8448" s="26" t="e">
        <f t="shared" si="403"/>
        <v>#REF!</v>
      </c>
      <c r="L8448" s="75" t="e">
        <f t="shared" si="402"/>
        <v>#REF!</v>
      </c>
      <c r="O8448" s="13"/>
      <c r="P8448" s="74"/>
      <c r="Q8448" s="26"/>
      <c r="R8448" s="75"/>
    </row>
    <row r="8449" spans="7:18" x14ac:dyDescent="0.25">
      <c r="G8449" s="13"/>
      <c r="H8449" s="13"/>
      <c r="I8449" s="13">
        <v>842.10000000011496</v>
      </c>
      <c r="J8449" s="74">
        <f t="shared" si="401"/>
        <v>35.087500000004788</v>
      </c>
      <c r="K8449" s="26" t="e">
        <f t="shared" si="403"/>
        <v>#REF!</v>
      </c>
      <c r="L8449" s="75" t="e">
        <f t="shared" si="402"/>
        <v>#REF!</v>
      </c>
      <c r="O8449" s="13"/>
      <c r="P8449" s="74"/>
      <c r="Q8449" s="26"/>
      <c r="R8449" s="75"/>
    </row>
    <row r="8450" spans="7:18" x14ac:dyDescent="0.25">
      <c r="G8450" s="13"/>
      <c r="H8450" s="13"/>
      <c r="I8450" s="13">
        <v>842.20000000011498</v>
      </c>
      <c r="J8450" s="74">
        <f t="shared" si="401"/>
        <v>35.091666666671458</v>
      </c>
      <c r="K8450" s="26" t="e">
        <f t="shared" si="403"/>
        <v>#REF!</v>
      </c>
      <c r="L8450" s="75" t="e">
        <f t="shared" si="402"/>
        <v>#REF!</v>
      </c>
      <c r="O8450" s="13"/>
      <c r="P8450" s="74"/>
      <c r="Q8450" s="26"/>
      <c r="R8450" s="75"/>
    </row>
    <row r="8451" spans="7:18" x14ac:dyDescent="0.25">
      <c r="G8451" s="13"/>
      <c r="H8451" s="13"/>
      <c r="I8451" s="13">
        <v>842.30000000011501</v>
      </c>
      <c r="J8451" s="74">
        <f t="shared" ref="J8451:J8514" si="404">I8451/24</f>
        <v>35.095833333338128</v>
      </c>
      <c r="K8451" s="26" t="e">
        <f t="shared" si="403"/>
        <v>#REF!</v>
      </c>
      <c r="L8451" s="75" t="e">
        <f t="shared" ref="L8451:L8514" si="405">K8451-K8450</f>
        <v>#REF!</v>
      </c>
      <c r="O8451" s="13"/>
      <c r="P8451" s="74"/>
      <c r="Q8451" s="26"/>
      <c r="R8451" s="75"/>
    </row>
    <row r="8452" spans="7:18" x14ac:dyDescent="0.25">
      <c r="G8452" s="13"/>
      <c r="H8452" s="13"/>
      <c r="I8452" s="13">
        <v>842.40000000011503</v>
      </c>
      <c r="J8452" s="74">
        <f t="shared" si="404"/>
        <v>35.10000000000479</v>
      </c>
      <c r="K8452" s="26" t="e">
        <f t="shared" si="403"/>
        <v>#REF!</v>
      </c>
      <c r="L8452" s="75" t="e">
        <f t="shared" si="405"/>
        <v>#REF!</v>
      </c>
      <c r="O8452" s="13"/>
      <c r="P8452" s="74"/>
      <c r="Q8452" s="26"/>
      <c r="R8452" s="75"/>
    </row>
    <row r="8453" spans="7:18" x14ac:dyDescent="0.25">
      <c r="G8453" s="13"/>
      <c r="H8453" s="13"/>
      <c r="I8453" s="13">
        <v>842.50000000011505</v>
      </c>
      <c r="J8453" s="74">
        <f t="shared" si="404"/>
        <v>35.10416666667146</v>
      </c>
      <c r="K8453" s="26" t="e">
        <f t="shared" si="403"/>
        <v>#REF!</v>
      </c>
      <c r="L8453" s="75" t="e">
        <f t="shared" si="405"/>
        <v>#REF!</v>
      </c>
      <c r="O8453" s="13"/>
      <c r="P8453" s="74"/>
      <c r="Q8453" s="26"/>
      <c r="R8453" s="75"/>
    </row>
    <row r="8454" spans="7:18" x14ac:dyDescent="0.25">
      <c r="G8454" s="13"/>
      <c r="H8454" s="13"/>
      <c r="I8454" s="13">
        <v>842.60000000011496</v>
      </c>
      <c r="J8454" s="74">
        <f t="shared" si="404"/>
        <v>35.108333333338123</v>
      </c>
      <c r="K8454" s="26" t="e">
        <f t="shared" si="403"/>
        <v>#REF!</v>
      </c>
      <c r="L8454" s="75" t="e">
        <f t="shared" si="405"/>
        <v>#REF!</v>
      </c>
      <c r="O8454" s="13"/>
      <c r="P8454" s="74"/>
      <c r="Q8454" s="26"/>
      <c r="R8454" s="75"/>
    </row>
    <row r="8455" spans="7:18" x14ac:dyDescent="0.25">
      <c r="G8455" s="13"/>
      <c r="H8455" s="13"/>
      <c r="I8455" s="13">
        <v>842.70000000011498</v>
      </c>
      <c r="J8455" s="74">
        <f t="shared" si="404"/>
        <v>35.112500000004793</v>
      </c>
      <c r="K8455" s="26" t="e">
        <f t="shared" si="403"/>
        <v>#REF!</v>
      </c>
      <c r="L8455" s="75" t="e">
        <f t="shared" si="405"/>
        <v>#REF!</v>
      </c>
      <c r="O8455" s="13"/>
      <c r="P8455" s="74"/>
      <c r="Q8455" s="26"/>
      <c r="R8455" s="75"/>
    </row>
    <row r="8456" spans="7:18" x14ac:dyDescent="0.25">
      <c r="G8456" s="13"/>
      <c r="H8456" s="13"/>
      <c r="I8456" s="13">
        <v>842.80000000011501</v>
      </c>
      <c r="J8456" s="74">
        <f t="shared" si="404"/>
        <v>35.116666666671456</v>
      </c>
      <c r="K8456" s="26" t="e">
        <f t="shared" si="403"/>
        <v>#REF!</v>
      </c>
      <c r="L8456" s="75" t="e">
        <f t="shared" si="405"/>
        <v>#REF!</v>
      </c>
      <c r="O8456" s="13"/>
      <c r="P8456" s="74"/>
      <c r="Q8456" s="26"/>
      <c r="R8456" s="75"/>
    </row>
    <row r="8457" spans="7:18" x14ac:dyDescent="0.25">
      <c r="G8457" s="13"/>
      <c r="H8457" s="13"/>
      <c r="I8457" s="13">
        <v>842.90000000011503</v>
      </c>
      <c r="J8457" s="74">
        <f t="shared" si="404"/>
        <v>35.120833333338126</v>
      </c>
      <c r="K8457" s="26" t="e">
        <f t="shared" si="403"/>
        <v>#REF!</v>
      </c>
      <c r="L8457" s="75" t="e">
        <f t="shared" si="405"/>
        <v>#REF!</v>
      </c>
      <c r="O8457" s="13"/>
      <c r="P8457" s="74"/>
      <c r="Q8457" s="26"/>
      <c r="R8457" s="75"/>
    </row>
    <row r="8458" spans="7:18" x14ac:dyDescent="0.25">
      <c r="G8458" s="13"/>
      <c r="H8458" s="13"/>
      <c r="I8458" s="13">
        <v>843.00000000011505</v>
      </c>
      <c r="J8458" s="74">
        <f t="shared" si="404"/>
        <v>35.125000000004796</v>
      </c>
      <c r="K8458" s="26" t="e">
        <f t="shared" si="403"/>
        <v>#REF!</v>
      </c>
      <c r="L8458" s="75" t="e">
        <f t="shared" si="405"/>
        <v>#REF!</v>
      </c>
      <c r="O8458" s="13"/>
      <c r="P8458" s="74"/>
      <c r="Q8458" s="26"/>
      <c r="R8458" s="75"/>
    </row>
    <row r="8459" spans="7:18" x14ac:dyDescent="0.25">
      <c r="G8459" s="13"/>
      <c r="H8459" s="13"/>
      <c r="I8459" s="13">
        <v>843.10000000011496</v>
      </c>
      <c r="J8459" s="74">
        <f t="shared" si="404"/>
        <v>35.129166666671459</v>
      </c>
      <c r="K8459" s="26" t="e">
        <f t="shared" si="403"/>
        <v>#REF!</v>
      </c>
      <c r="L8459" s="75" t="e">
        <f t="shared" si="405"/>
        <v>#REF!</v>
      </c>
      <c r="O8459" s="13"/>
      <c r="P8459" s="74"/>
      <c r="Q8459" s="26"/>
      <c r="R8459" s="75"/>
    </row>
    <row r="8460" spans="7:18" x14ac:dyDescent="0.25">
      <c r="G8460" s="13"/>
      <c r="H8460" s="13"/>
      <c r="I8460" s="13">
        <v>843.20000000011498</v>
      </c>
      <c r="J8460" s="74">
        <f t="shared" si="404"/>
        <v>35.133333333338122</v>
      </c>
      <c r="K8460" s="26" t="e">
        <f t="shared" si="403"/>
        <v>#REF!</v>
      </c>
      <c r="L8460" s="75" t="e">
        <f t="shared" si="405"/>
        <v>#REF!</v>
      </c>
      <c r="O8460" s="13"/>
      <c r="P8460" s="74"/>
      <c r="Q8460" s="26"/>
      <c r="R8460" s="75"/>
    </row>
    <row r="8461" spans="7:18" x14ac:dyDescent="0.25">
      <c r="G8461" s="13"/>
      <c r="H8461" s="13"/>
      <c r="I8461" s="13">
        <v>843.30000000011501</v>
      </c>
      <c r="J8461" s="74">
        <f t="shared" si="404"/>
        <v>35.137500000004792</v>
      </c>
      <c r="K8461" s="26" t="e">
        <f t="shared" si="403"/>
        <v>#REF!</v>
      </c>
      <c r="L8461" s="75" t="e">
        <f t="shared" si="405"/>
        <v>#REF!</v>
      </c>
      <c r="O8461" s="13"/>
      <c r="P8461" s="74"/>
      <c r="Q8461" s="26"/>
      <c r="R8461" s="75"/>
    </row>
    <row r="8462" spans="7:18" x14ac:dyDescent="0.25">
      <c r="G8462" s="13"/>
      <c r="H8462" s="13"/>
      <c r="I8462" s="13">
        <v>843.40000000011503</v>
      </c>
      <c r="J8462" s="74">
        <f t="shared" si="404"/>
        <v>35.141666666671462</v>
      </c>
      <c r="K8462" s="26" t="e">
        <f t="shared" si="403"/>
        <v>#REF!</v>
      </c>
      <c r="L8462" s="75" t="e">
        <f t="shared" si="405"/>
        <v>#REF!</v>
      </c>
      <c r="O8462" s="13"/>
      <c r="P8462" s="74"/>
      <c r="Q8462" s="26"/>
      <c r="R8462" s="75"/>
    </row>
    <row r="8463" spans="7:18" x14ac:dyDescent="0.25">
      <c r="G8463" s="13"/>
      <c r="H8463" s="13"/>
      <c r="I8463" s="13">
        <v>843.50000000011505</v>
      </c>
      <c r="J8463" s="74">
        <f t="shared" si="404"/>
        <v>35.145833333338125</v>
      </c>
      <c r="K8463" s="26" t="e">
        <f t="shared" si="403"/>
        <v>#REF!</v>
      </c>
      <c r="L8463" s="75" t="e">
        <f t="shared" si="405"/>
        <v>#REF!</v>
      </c>
      <c r="O8463" s="13"/>
      <c r="P8463" s="74"/>
      <c r="Q8463" s="26"/>
      <c r="R8463" s="75"/>
    </row>
    <row r="8464" spans="7:18" x14ac:dyDescent="0.25">
      <c r="G8464" s="13"/>
      <c r="H8464" s="13"/>
      <c r="I8464" s="13">
        <v>843.60000000011496</v>
      </c>
      <c r="J8464" s="74">
        <f t="shared" si="404"/>
        <v>35.150000000004788</v>
      </c>
      <c r="K8464" s="26" t="e">
        <f t="shared" si="403"/>
        <v>#REF!</v>
      </c>
      <c r="L8464" s="75" t="e">
        <f t="shared" si="405"/>
        <v>#REF!</v>
      </c>
      <c r="O8464" s="13"/>
      <c r="P8464" s="74"/>
      <c r="Q8464" s="26"/>
      <c r="R8464" s="75"/>
    </row>
    <row r="8465" spans="7:18" x14ac:dyDescent="0.25">
      <c r="G8465" s="13"/>
      <c r="H8465" s="13"/>
      <c r="I8465" s="13">
        <v>843.70000000011498</v>
      </c>
      <c r="J8465" s="74">
        <f t="shared" si="404"/>
        <v>35.154166666671458</v>
      </c>
      <c r="K8465" s="26" t="e">
        <f t="shared" si="403"/>
        <v>#REF!</v>
      </c>
      <c r="L8465" s="75" t="e">
        <f t="shared" si="405"/>
        <v>#REF!</v>
      </c>
      <c r="O8465" s="13"/>
      <c r="P8465" s="74"/>
      <c r="Q8465" s="26"/>
      <c r="R8465" s="75"/>
    </row>
    <row r="8466" spans="7:18" x14ac:dyDescent="0.25">
      <c r="G8466" s="13"/>
      <c r="H8466" s="13"/>
      <c r="I8466" s="13">
        <v>843.80000000011501</v>
      </c>
      <c r="J8466" s="74">
        <f t="shared" si="404"/>
        <v>35.158333333338128</v>
      </c>
      <c r="K8466" s="26" t="e">
        <f t="shared" si="403"/>
        <v>#REF!</v>
      </c>
      <c r="L8466" s="75" t="e">
        <f t="shared" si="405"/>
        <v>#REF!</v>
      </c>
      <c r="O8466" s="13"/>
      <c r="P8466" s="74"/>
      <c r="Q8466" s="26"/>
      <c r="R8466" s="75"/>
    </row>
    <row r="8467" spans="7:18" x14ac:dyDescent="0.25">
      <c r="G8467" s="13"/>
      <c r="H8467" s="13"/>
      <c r="I8467" s="13">
        <v>843.90000000011605</v>
      </c>
      <c r="J8467" s="74">
        <f t="shared" si="404"/>
        <v>35.162500000004833</v>
      </c>
      <c r="K8467" s="26" t="e">
        <f t="shared" si="403"/>
        <v>#REF!</v>
      </c>
      <c r="L8467" s="75" t="e">
        <f t="shared" si="405"/>
        <v>#REF!</v>
      </c>
      <c r="O8467" s="13"/>
      <c r="P8467" s="74"/>
      <c r="Q8467" s="26"/>
      <c r="R8467" s="75"/>
    </row>
    <row r="8468" spans="7:18" x14ac:dyDescent="0.25">
      <c r="G8468" s="13"/>
      <c r="H8468" s="13"/>
      <c r="I8468" s="13">
        <v>844.00000000011596</v>
      </c>
      <c r="J8468" s="74">
        <f t="shared" si="404"/>
        <v>35.166666666671496</v>
      </c>
      <c r="K8468" s="26" t="e">
        <f t="shared" si="403"/>
        <v>#REF!</v>
      </c>
      <c r="L8468" s="75" t="e">
        <f t="shared" si="405"/>
        <v>#REF!</v>
      </c>
      <c r="O8468" s="13"/>
      <c r="P8468" s="74"/>
      <c r="Q8468" s="26"/>
      <c r="R8468" s="75"/>
    </row>
    <row r="8469" spans="7:18" x14ac:dyDescent="0.25">
      <c r="G8469" s="13"/>
      <c r="H8469" s="13"/>
      <c r="I8469" s="13">
        <v>844.10000000011598</v>
      </c>
      <c r="J8469" s="74">
        <f t="shared" si="404"/>
        <v>35.170833333338166</v>
      </c>
      <c r="K8469" s="26" t="e">
        <f t="shared" si="403"/>
        <v>#REF!</v>
      </c>
      <c r="L8469" s="75" t="e">
        <f t="shared" si="405"/>
        <v>#REF!</v>
      </c>
      <c r="O8469" s="13"/>
      <c r="P8469" s="74"/>
      <c r="Q8469" s="26"/>
      <c r="R8469" s="75"/>
    </row>
    <row r="8470" spans="7:18" x14ac:dyDescent="0.25">
      <c r="G8470" s="13"/>
      <c r="H8470" s="13"/>
      <c r="I8470" s="13">
        <v>844.20000000011601</v>
      </c>
      <c r="J8470" s="74">
        <f t="shared" si="404"/>
        <v>35.175000000004836</v>
      </c>
      <c r="K8470" s="26" t="e">
        <f t="shared" si="403"/>
        <v>#REF!</v>
      </c>
      <c r="L8470" s="75" t="e">
        <f t="shared" si="405"/>
        <v>#REF!</v>
      </c>
      <c r="O8470" s="13"/>
      <c r="P8470" s="74"/>
      <c r="Q8470" s="26"/>
      <c r="R8470" s="75"/>
    </row>
    <row r="8471" spans="7:18" x14ac:dyDescent="0.25">
      <c r="G8471" s="13"/>
      <c r="H8471" s="13"/>
      <c r="I8471" s="13">
        <v>844.30000000011603</v>
      </c>
      <c r="J8471" s="74">
        <f t="shared" si="404"/>
        <v>35.179166666671499</v>
      </c>
      <c r="K8471" s="26" t="e">
        <f t="shared" si="403"/>
        <v>#REF!</v>
      </c>
      <c r="L8471" s="75" t="e">
        <f t="shared" si="405"/>
        <v>#REF!</v>
      </c>
      <c r="O8471" s="13"/>
      <c r="P8471" s="74"/>
      <c r="Q8471" s="26"/>
      <c r="R8471" s="75"/>
    </row>
    <row r="8472" spans="7:18" x14ac:dyDescent="0.25">
      <c r="G8472" s="13"/>
      <c r="H8472" s="13"/>
      <c r="I8472" s="13">
        <v>844.40000000011605</v>
      </c>
      <c r="J8472" s="74">
        <f t="shared" si="404"/>
        <v>35.183333333338169</v>
      </c>
      <c r="K8472" s="26" t="e">
        <f t="shared" si="403"/>
        <v>#REF!</v>
      </c>
      <c r="L8472" s="75" t="e">
        <f t="shared" si="405"/>
        <v>#REF!</v>
      </c>
      <c r="O8472" s="13"/>
      <c r="P8472" s="74"/>
      <c r="Q8472" s="26"/>
      <c r="R8472" s="75"/>
    </row>
    <row r="8473" spans="7:18" x14ac:dyDescent="0.25">
      <c r="G8473" s="13"/>
      <c r="H8473" s="13"/>
      <c r="I8473" s="13">
        <v>844.50000000011596</v>
      </c>
      <c r="J8473" s="74">
        <f t="shared" si="404"/>
        <v>35.187500000004832</v>
      </c>
      <c r="K8473" s="26" t="e">
        <f t="shared" si="403"/>
        <v>#REF!</v>
      </c>
      <c r="L8473" s="75" t="e">
        <f t="shared" si="405"/>
        <v>#REF!</v>
      </c>
      <c r="O8473" s="13"/>
      <c r="P8473" s="74"/>
      <c r="Q8473" s="26"/>
      <c r="R8473" s="75"/>
    </row>
    <row r="8474" spans="7:18" x14ac:dyDescent="0.25">
      <c r="G8474" s="13"/>
      <c r="H8474" s="13"/>
      <c r="I8474" s="13">
        <v>844.60000000011598</v>
      </c>
      <c r="J8474" s="74">
        <f t="shared" si="404"/>
        <v>35.191666666671502</v>
      </c>
      <c r="K8474" s="26" t="e">
        <f t="shared" si="403"/>
        <v>#REF!</v>
      </c>
      <c r="L8474" s="75" t="e">
        <f t="shared" si="405"/>
        <v>#REF!</v>
      </c>
      <c r="O8474" s="13"/>
      <c r="P8474" s="74"/>
      <c r="Q8474" s="26"/>
      <c r="R8474" s="75"/>
    </row>
    <row r="8475" spans="7:18" x14ac:dyDescent="0.25">
      <c r="G8475" s="13"/>
      <c r="H8475" s="13"/>
      <c r="I8475" s="13">
        <v>844.70000000011601</v>
      </c>
      <c r="J8475" s="74">
        <f t="shared" si="404"/>
        <v>35.195833333338165</v>
      </c>
      <c r="K8475" s="26" t="e">
        <f t="shared" si="403"/>
        <v>#REF!</v>
      </c>
      <c r="L8475" s="75" t="e">
        <f t="shared" si="405"/>
        <v>#REF!</v>
      </c>
      <c r="O8475" s="13"/>
      <c r="P8475" s="74"/>
      <c r="Q8475" s="26"/>
      <c r="R8475" s="75"/>
    </row>
    <row r="8476" spans="7:18" x14ac:dyDescent="0.25">
      <c r="G8476" s="13"/>
      <c r="H8476" s="13"/>
      <c r="I8476" s="13">
        <v>844.80000000011603</v>
      </c>
      <c r="J8476" s="74">
        <f t="shared" si="404"/>
        <v>35.200000000004835</v>
      </c>
      <c r="K8476" s="26" t="e">
        <f t="shared" ref="K8476:K8539" si="406">100%-EXP(-I8476/24*$B$10)</f>
        <v>#REF!</v>
      </c>
      <c r="L8476" s="75" t="e">
        <f t="shared" si="405"/>
        <v>#REF!</v>
      </c>
      <c r="O8476" s="13"/>
      <c r="P8476" s="74"/>
      <c r="Q8476" s="26"/>
      <c r="R8476" s="75"/>
    </row>
    <row r="8477" spans="7:18" x14ac:dyDescent="0.25">
      <c r="G8477" s="13"/>
      <c r="H8477" s="13"/>
      <c r="I8477" s="13">
        <v>844.90000000011605</v>
      </c>
      <c r="J8477" s="74">
        <f t="shared" si="404"/>
        <v>35.204166666671505</v>
      </c>
      <c r="K8477" s="26" t="e">
        <f t="shared" si="406"/>
        <v>#REF!</v>
      </c>
      <c r="L8477" s="75" t="e">
        <f t="shared" si="405"/>
        <v>#REF!</v>
      </c>
      <c r="O8477" s="13"/>
      <c r="P8477" s="74"/>
      <c r="Q8477" s="26"/>
      <c r="R8477" s="75"/>
    </row>
    <row r="8478" spans="7:18" x14ac:dyDescent="0.25">
      <c r="G8478" s="13"/>
      <c r="H8478" s="13"/>
      <c r="I8478" s="13">
        <v>845.00000000011596</v>
      </c>
      <c r="J8478" s="74">
        <f t="shared" si="404"/>
        <v>35.208333333338167</v>
      </c>
      <c r="K8478" s="26" t="e">
        <f t="shared" si="406"/>
        <v>#REF!</v>
      </c>
      <c r="L8478" s="75" t="e">
        <f t="shared" si="405"/>
        <v>#REF!</v>
      </c>
      <c r="O8478" s="13"/>
      <c r="P8478" s="74"/>
      <c r="Q8478" s="26"/>
      <c r="R8478" s="75"/>
    </row>
    <row r="8479" spans="7:18" x14ac:dyDescent="0.25">
      <c r="G8479" s="13"/>
      <c r="H8479" s="13"/>
      <c r="I8479" s="13">
        <v>845.10000000011598</v>
      </c>
      <c r="J8479" s="74">
        <f t="shared" si="404"/>
        <v>35.21250000000483</v>
      </c>
      <c r="K8479" s="26" t="e">
        <f t="shared" si="406"/>
        <v>#REF!</v>
      </c>
      <c r="L8479" s="75" t="e">
        <f t="shared" si="405"/>
        <v>#REF!</v>
      </c>
      <c r="O8479" s="13"/>
      <c r="P8479" s="74"/>
      <c r="Q8479" s="26"/>
      <c r="R8479" s="75"/>
    </row>
    <row r="8480" spans="7:18" x14ac:dyDescent="0.25">
      <c r="G8480" s="13"/>
      <c r="H8480" s="13"/>
      <c r="I8480" s="13">
        <v>845.20000000011601</v>
      </c>
      <c r="J8480" s="74">
        <f t="shared" si="404"/>
        <v>35.2166666666715</v>
      </c>
      <c r="K8480" s="26" t="e">
        <f t="shared" si="406"/>
        <v>#REF!</v>
      </c>
      <c r="L8480" s="75" t="e">
        <f t="shared" si="405"/>
        <v>#REF!</v>
      </c>
      <c r="O8480" s="13"/>
      <c r="P8480" s="74"/>
      <c r="Q8480" s="26"/>
      <c r="R8480" s="75"/>
    </row>
    <row r="8481" spans="7:18" x14ac:dyDescent="0.25">
      <c r="G8481" s="13"/>
      <c r="H8481" s="13"/>
      <c r="I8481" s="13">
        <v>845.30000000011603</v>
      </c>
      <c r="J8481" s="74">
        <f t="shared" si="404"/>
        <v>35.22083333333817</v>
      </c>
      <c r="K8481" s="26" t="e">
        <f t="shared" si="406"/>
        <v>#REF!</v>
      </c>
      <c r="L8481" s="75" t="e">
        <f t="shared" si="405"/>
        <v>#REF!</v>
      </c>
      <c r="O8481" s="13"/>
      <c r="P8481" s="74"/>
      <c r="Q8481" s="26"/>
      <c r="R8481" s="75"/>
    </row>
    <row r="8482" spans="7:18" x14ac:dyDescent="0.25">
      <c r="G8482" s="13"/>
      <c r="H8482" s="13"/>
      <c r="I8482" s="13">
        <v>845.40000000011605</v>
      </c>
      <c r="J8482" s="74">
        <f t="shared" si="404"/>
        <v>35.225000000004833</v>
      </c>
      <c r="K8482" s="26" t="e">
        <f t="shared" si="406"/>
        <v>#REF!</v>
      </c>
      <c r="L8482" s="75" t="e">
        <f t="shared" si="405"/>
        <v>#REF!</v>
      </c>
      <c r="O8482" s="13"/>
      <c r="P8482" s="74"/>
      <c r="Q8482" s="26"/>
      <c r="R8482" s="75"/>
    </row>
    <row r="8483" spans="7:18" x14ac:dyDescent="0.25">
      <c r="G8483" s="13"/>
      <c r="H8483" s="13"/>
      <c r="I8483" s="13">
        <v>845.50000000011596</v>
      </c>
      <c r="J8483" s="74">
        <f t="shared" si="404"/>
        <v>35.229166666671496</v>
      </c>
      <c r="K8483" s="26" t="e">
        <f t="shared" si="406"/>
        <v>#REF!</v>
      </c>
      <c r="L8483" s="75" t="e">
        <f t="shared" si="405"/>
        <v>#REF!</v>
      </c>
      <c r="O8483" s="13"/>
      <c r="P8483" s="74"/>
      <c r="Q8483" s="26"/>
      <c r="R8483" s="75"/>
    </row>
    <row r="8484" spans="7:18" x14ac:dyDescent="0.25">
      <c r="G8484" s="13"/>
      <c r="H8484" s="13"/>
      <c r="I8484" s="13">
        <v>845.60000000011598</v>
      </c>
      <c r="J8484" s="74">
        <f t="shared" si="404"/>
        <v>35.233333333338166</v>
      </c>
      <c r="K8484" s="26" t="e">
        <f t="shared" si="406"/>
        <v>#REF!</v>
      </c>
      <c r="L8484" s="75" t="e">
        <f t="shared" si="405"/>
        <v>#REF!</v>
      </c>
      <c r="O8484" s="13"/>
      <c r="P8484" s="74"/>
      <c r="Q8484" s="26"/>
      <c r="R8484" s="75"/>
    </row>
    <row r="8485" spans="7:18" x14ac:dyDescent="0.25">
      <c r="G8485" s="13"/>
      <c r="H8485" s="13"/>
      <c r="I8485" s="13">
        <v>845.70000000011601</v>
      </c>
      <c r="J8485" s="74">
        <f t="shared" si="404"/>
        <v>35.237500000004836</v>
      </c>
      <c r="K8485" s="26" t="e">
        <f t="shared" si="406"/>
        <v>#REF!</v>
      </c>
      <c r="L8485" s="75" t="e">
        <f t="shared" si="405"/>
        <v>#REF!</v>
      </c>
      <c r="O8485" s="13"/>
      <c r="P8485" s="74"/>
      <c r="Q8485" s="26"/>
      <c r="R8485" s="75"/>
    </row>
    <row r="8486" spans="7:18" x14ac:dyDescent="0.25">
      <c r="G8486" s="13"/>
      <c r="H8486" s="13"/>
      <c r="I8486" s="13">
        <v>845.80000000011603</v>
      </c>
      <c r="J8486" s="74">
        <f t="shared" si="404"/>
        <v>35.241666666671499</v>
      </c>
      <c r="K8486" s="26" t="e">
        <f t="shared" si="406"/>
        <v>#REF!</v>
      </c>
      <c r="L8486" s="75" t="e">
        <f t="shared" si="405"/>
        <v>#REF!</v>
      </c>
      <c r="O8486" s="13"/>
      <c r="P8486" s="74"/>
      <c r="Q8486" s="26"/>
      <c r="R8486" s="75"/>
    </row>
    <row r="8487" spans="7:18" x14ac:dyDescent="0.25">
      <c r="G8487" s="13"/>
      <c r="H8487" s="13"/>
      <c r="I8487" s="13">
        <v>845.90000000011605</v>
      </c>
      <c r="J8487" s="74">
        <f t="shared" si="404"/>
        <v>35.245833333338169</v>
      </c>
      <c r="K8487" s="26" t="e">
        <f t="shared" si="406"/>
        <v>#REF!</v>
      </c>
      <c r="L8487" s="75" t="e">
        <f t="shared" si="405"/>
        <v>#REF!</v>
      </c>
      <c r="O8487" s="13"/>
      <c r="P8487" s="74"/>
      <c r="Q8487" s="26"/>
      <c r="R8487" s="75"/>
    </row>
    <row r="8488" spans="7:18" x14ac:dyDescent="0.25">
      <c r="G8488" s="13"/>
      <c r="H8488" s="13"/>
      <c r="I8488" s="13">
        <v>846.00000000011596</v>
      </c>
      <c r="J8488" s="74">
        <f t="shared" si="404"/>
        <v>35.250000000004832</v>
      </c>
      <c r="K8488" s="26" t="e">
        <f t="shared" si="406"/>
        <v>#REF!</v>
      </c>
      <c r="L8488" s="75" t="e">
        <f t="shared" si="405"/>
        <v>#REF!</v>
      </c>
      <c r="O8488" s="13"/>
      <c r="P8488" s="74"/>
      <c r="Q8488" s="26"/>
      <c r="R8488" s="75"/>
    </row>
    <row r="8489" spans="7:18" x14ac:dyDescent="0.25">
      <c r="G8489" s="13"/>
      <c r="H8489" s="13"/>
      <c r="I8489" s="13">
        <v>846.10000000011598</v>
      </c>
      <c r="J8489" s="74">
        <f t="shared" si="404"/>
        <v>35.254166666671502</v>
      </c>
      <c r="K8489" s="26" t="e">
        <f t="shared" si="406"/>
        <v>#REF!</v>
      </c>
      <c r="L8489" s="75" t="e">
        <f t="shared" si="405"/>
        <v>#REF!</v>
      </c>
      <c r="O8489" s="13"/>
      <c r="P8489" s="74"/>
      <c r="Q8489" s="26"/>
      <c r="R8489" s="75"/>
    </row>
    <row r="8490" spans="7:18" x14ac:dyDescent="0.25">
      <c r="G8490" s="13"/>
      <c r="H8490" s="13"/>
      <c r="I8490" s="13">
        <v>846.20000000011601</v>
      </c>
      <c r="J8490" s="74">
        <f t="shared" si="404"/>
        <v>35.258333333338165</v>
      </c>
      <c r="K8490" s="26" t="e">
        <f t="shared" si="406"/>
        <v>#REF!</v>
      </c>
      <c r="L8490" s="75" t="e">
        <f t="shared" si="405"/>
        <v>#REF!</v>
      </c>
      <c r="O8490" s="13"/>
      <c r="P8490" s="74"/>
      <c r="Q8490" s="26"/>
      <c r="R8490" s="75"/>
    </row>
    <row r="8491" spans="7:18" x14ac:dyDescent="0.25">
      <c r="G8491" s="13"/>
      <c r="H8491" s="13"/>
      <c r="I8491" s="13">
        <v>846.30000000011603</v>
      </c>
      <c r="J8491" s="74">
        <f t="shared" si="404"/>
        <v>35.262500000004835</v>
      </c>
      <c r="K8491" s="26" t="e">
        <f t="shared" si="406"/>
        <v>#REF!</v>
      </c>
      <c r="L8491" s="75" t="e">
        <f t="shared" si="405"/>
        <v>#REF!</v>
      </c>
      <c r="O8491" s="13"/>
      <c r="P8491" s="74"/>
      <c r="Q8491" s="26"/>
      <c r="R8491" s="75"/>
    </row>
    <row r="8492" spans="7:18" x14ac:dyDescent="0.25">
      <c r="G8492" s="13"/>
      <c r="H8492" s="13"/>
      <c r="I8492" s="13">
        <v>846.40000000011605</v>
      </c>
      <c r="J8492" s="74">
        <f t="shared" si="404"/>
        <v>35.266666666671505</v>
      </c>
      <c r="K8492" s="26" t="e">
        <f t="shared" si="406"/>
        <v>#REF!</v>
      </c>
      <c r="L8492" s="75" t="e">
        <f t="shared" si="405"/>
        <v>#REF!</v>
      </c>
      <c r="O8492" s="13"/>
      <c r="P8492" s="74"/>
      <c r="Q8492" s="26"/>
      <c r="R8492" s="75"/>
    </row>
    <row r="8493" spans="7:18" x14ac:dyDescent="0.25">
      <c r="G8493" s="13"/>
      <c r="H8493" s="13"/>
      <c r="I8493" s="13">
        <v>846.50000000011596</v>
      </c>
      <c r="J8493" s="74">
        <f t="shared" si="404"/>
        <v>35.270833333338167</v>
      </c>
      <c r="K8493" s="26" t="e">
        <f t="shared" si="406"/>
        <v>#REF!</v>
      </c>
      <c r="L8493" s="75" t="e">
        <f t="shared" si="405"/>
        <v>#REF!</v>
      </c>
      <c r="O8493" s="13"/>
      <c r="P8493" s="74"/>
      <c r="Q8493" s="26"/>
      <c r="R8493" s="75"/>
    </row>
    <row r="8494" spans="7:18" x14ac:dyDescent="0.25">
      <c r="G8494" s="13"/>
      <c r="H8494" s="13"/>
      <c r="I8494" s="13">
        <v>846.60000000011598</v>
      </c>
      <c r="J8494" s="74">
        <f t="shared" si="404"/>
        <v>35.27500000000483</v>
      </c>
      <c r="K8494" s="26" t="e">
        <f t="shared" si="406"/>
        <v>#REF!</v>
      </c>
      <c r="L8494" s="75" t="e">
        <f t="shared" si="405"/>
        <v>#REF!</v>
      </c>
      <c r="O8494" s="13"/>
      <c r="P8494" s="74"/>
      <c r="Q8494" s="26"/>
      <c r="R8494" s="75"/>
    </row>
    <row r="8495" spans="7:18" x14ac:dyDescent="0.25">
      <c r="G8495" s="13"/>
      <c r="H8495" s="13"/>
      <c r="I8495" s="13">
        <v>846.70000000011601</v>
      </c>
      <c r="J8495" s="74">
        <f t="shared" si="404"/>
        <v>35.2791666666715</v>
      </c>
      <c r="K8495" s="26" t="e">
        <f t="shared" si="406"/>
        <v>#REF!</v>
      </c>
      <c r="L8495" s="75" t="e">
        <f t="shared" si="405"/>
        <v>#REF!</v>
      </c>
      <c r="O8495" s="13"/>
      <c r="P8495" s="74"/>
      <c r="Q8495" s="26"/>
      <c r="R8495" s="75"/>
    </row>
    <row r="8496" spans="7:18" x14ac:dyDescent="0.25">
      <c r="G8496" s="13"/>
      <c r="H8496" s="13"/>
      <c r="I8496" s="13">
        <v>846.80000000011603</v>
      </c>
      <c r="J8496" s="74">
        <f t="shared" si="404"/>
        <v>35.28333333333817</v>
      </c>
      <c r="K8496" s="26" t="e">
        <f t="shared" si="406"/>
        <v>#REF!</v>
      </c>
      <c r="L8496" s="75" t="e">
        <f t="shared" si="405"/>
        <v>#REF!</v>
      </c>
      <c r="O8496" s="13"/>
      <c r="P8496" s="74"/>
      <c r="Q8496" s="26"/>
      <c r="R8496" s="75"/>
    </row>
    <row r="8497" spans="7:18" x14ac:dyDescent="0.25">
      <c r="G8497" s="13"/>
      <c r="H8497" s="13"/>
      <c r="I8497" s="13">
        <v>846.90000000011605</v>
      </c>
      <c r="J8497" s="74">
        <f t="shared" si="404"/>
        <v>35.287500000004833</v>
      </c>
      <c r="K8497" s="26" t="e">
        <f t="shared" si="406"/>
        <v>#REF!</v>
      </c>
      <c r="L8497" s="75" t="e">
        <f t="shared" si="405"/>
        <v>#REF!</v>
      </c>
      <c r="O8497" s="13"/>
      <c r="P8497" s="74"/>
      <c r="Q8497" s="26"/>
      <c r="R8497" s="75"/>
    </row>
    <row r="8498" spans="7:18" x14ac:dyDescent="0.25">
      <c r="G8498" s="13"/>
      <c r="H8498" s="13"/>
      <c r="I8498" s="13">
        <v>847.00000000011596</v>
      </c>
      <c r="J8498" s="74">
        <f t="shared" si="404"/>
        <v>35.291666666671496</v>
      </c>
      <c r="K8498" s="26" t="e">
        <f t="shared" si="406"/>
        <v>#REF!</v>
      </c>
      <c r="L8498" s="75" t="e">
        <f t="shared" si="405"/>
        <v>#REF!</v>
      </c>
      <c r="O8498" s="13"/>
      <c r="P8498" s="74"/>
      <c r="Q8498" s="26"/>
      <c r="R8498" s="75"/>
    </row>
    <row r="8499" spans="7:18" x14ac:dyDescent="0.25">
      <c r="G8499" s="13"/>
      <c r="H8499" s="13"/>
      <c r="I8499" s="13">
        <v>847.10000000011598</v>
      </c>
      <c r="J8499" s="74">
        <f t="shared" si="404"/>
        <v>35.295833333338166</v>
      </c>
      <c r="K8499" s="26" t="e">
        <f t="shared" si="406"/>
        <v>#REF!</v>
      </c>
      <c r="L8499" s="75" t="e">
        <f t="shared" si="405"/>
        <v>#REF!</v>
      </c>
      <c r="O8499" s="13"/>
      <c r="P8499" s="74"/>
      <c r="Q8499" s="26"/>
      <c r="R8499" s="75"/>
    </row>
    <row r="8500" spans="7:18" x14ac:dyDescent="0.25">
      <c r="G8500" s="13"/>
      <c r="H8500" s="13"/>
      <c r="I8500" s="13">
        <v>847.20000000011601</v>
      </c>
      <c r="J8500" s="74">
        <f t="shared" si="404"/>
        <v>35.300000000004836</v>
      </c>
      <c r="K8500" s="26" t="e">
        <f t="shared" si="406"/>
        <v>#REF!</v>
      </c>
      <c r="L8500" s="75" t="e">
        <f t="shared" si="405"/>
        <v>#REF!</v>
      </c>
      <c r="O8500" s="13"/>
      <c r="P8500" s="74"/>
      <c r="Q8500" s="26"/>
      <c r="R8500" s="75"/>
    </row>
    <row r="8501" spans="7:18" x14ac:dyDescent="0.25">
      <c r="G8501" s="13"/>
      <c r="H8501" s="13"/>
      <c r="I8501" s="13">
        <v>847.30000000011603</v>
      </c>
      <c r="J8501" s="74">
        <f t="shared" si="404"/>
        <v>35.304166666671499</v>
      </c>
      <c r="K8501" s="26" t="e">
        <f t="shared" si="406"/>
        <v>#REF!</v>
      </c>
      <c r="L8501" s="75" t="e">
        <f t="shared" si="405"/>
        <v>#REF!</v>
      </c>
      <c r="O8501" s="13"/>
      <c r="P8501" s="74"/>
      <c r="Q8501" s="26"/>
      <c r="R8501" s="75"/>
    </row>
    <row r="8502" spans="7:18" x14ac:dyDescent="0.25">
      <c r="G8502" s="13"/>
      <c r="H8502" s="13"/>
      <c r="I8502" s="13">
        <v>847.40000000011605</v>
      </c>
      <c r="J8502" s="74">
        <f t="shared" si="404"/>
        <v>35.308333333338169</v>
      </c>
      <c r="K8502" s="26" t="e">
        <f t="shared" si="406"/>
        <v>#REF!</v>
      </c>
      <c r="L8502" s="75" t="e">
        <f t="shared" si="405"/>
        <v>#REF!</v>
      </c>
      <c r="O8502" s="13"/>
      <c r="P8502" s="74"/>
      <c r="Q8502" s="26"/>
      <c r="R8502" s="75"/>
    </row>
    <row r="8503" spans="7:18" x14ac:dyDescent="0.25">
      <c r="G8503" s="13"/>
      <c r="H8503" s="13"/>
      <c r="I8503" s="13">
        <v>847.50000000011596</v>
      </c>
      <c r="J8503" s="74">
        <f t="shared" si="404"/>
        <v>35.312500000004832</v>
      </c>
      <c r="K8503" s="26" t="e">
        <f t="shared" si="406"/>
        <v>#REF!</v>
      </c>
      <c r="L8503" s="75" t="e">
        <f t="shared" si="405"/>
        <v>#REF!</v>
      </c>
      <c r="O8503" s="13"/>
      <c r="P8503" s="74"/>
      <c r="Q8503" s="26"/>
      <c r="R8503" s="75"/>
    </row>
    <row r="8504" spans="7:18" x14ac:dyDescent="0.25">
      <c r="G8504" s="13"/>
      <c r="H8504" s="13"/>
      <c r="I8504" s="13">
        <v>847.60000000011598</v>
      </c>
      <c r="J8504" s="74">
        <f t="shared" si="404"/>
        <v>35.316666666671502</v>
      </c>
      <c r="K8504" s="26" t="e">
        <f t="shared" si="406"/>
        <v>#REF!</v>
      </c>
      <c r="L8504" s="75" t="e">
        <f t="shared" si="405"/>
        <v>#REF!</v>
      </c>
      <c r="O8504" s="13"/>
      <c r="P8504" s="74"/>
      <c r="Q8504" s="26"/>
      <c r="R8504" s="75"/>
    </row>
    <row r="8505" spans="7:18" x14ac:dyDescent="0.25">
      <c r="G8505" s="13"/>
      <c r="H8505" s="13"/>
      <c r="I8505" s="13">
        <v>847.70000000011601</v>
      </c>
      <c r="J8505" s="74">
        <f t="shared" si="404"/>
        <v>35.320833333338165</v>
      </c>
      <c r="K8505" s="26" t="e">
        <f t="shared" si="406"/>
        <v>#REF!</v>
      </c>
      <c r="L8505" s="75" t="e">
        <f t="shared" si="405"/>
        <v>#REF!</v>
      </c>
      <c r="O8505" s="13"/>
      <c r="P8505" s="74"/>
      <c r="Q8505" s="26"/>
      <c r="R8505" s="75"/>
    </row>
    <row r="8506" spans="7:18" x14ac:dyDescent="0.25">
      <c r="G8506" s="13"/>
      <c r="H8506" s="13"/>
      <c r="I8506" s="13">
        <v>847.80000000011603</v>
      </c>
      <c r="J8506" s="74">
        <f t="shared" si="404"/>
        <v>35.325000000004835</v>
      </c>
      <c r="K8506" s="26" t="e">
        <f t="shared" si="406"/>
        <v>#REF!</v>
      </c>
      <c r="L8506" s="75" t="e">
        <f t="shared" si="405"/>
        <v>#REF!</v>
      </c>
      <c r="O8506" s="13"/>
      <c r="P8506" s="74"/>
      <c r="Q8506" s="26"/>
      <c r="R8506" s="75"/>
    </row>
    <row r="8507" spans="7:18" x14ac:dyDescent="0.25">
      <c r="G8507" s="13"/>
      <c r="H8507" s="13"/>
      <c r="I8507" s="13">
        <v>847.90000000011605</v>
      </c>
      <c r="J8507" s="74">
        <f t="shared" si="404"/>
        <v>35.329166666671505</v>
      </c>
      <c r="K8507" s="26" t="e">
        <f t="shared" si="406"/>
        <v>#REF!</v>
      </c>
      <c r="L8507" s="75" t="e">
        <f t="shared" si="405"/>
        <v>#REF!</v>
      </c>
      <c r="O8507" s="13"/>
      <c r="P8507" s="74"/>
      <c r="Q8507" s="26"/>
      <c r="R8507" s="75"/>
    </row>
    <row r="8508" spans="7:18" x14ac:dyDescent="0.25">
      <c r="G8508" s="13"/>
      <c r="H8508" s="13"/>
      <c r="I8508" s="13">
        <v>848.00000000011596</v>
      </c>
      <c r="J8508" s="74">
        <f t="shared" si="404"/>
        <v>35.333333333338167</v>
      </c>
      <c r="K8508" s="26" t="e">
        <f t="shared" si="406"/>
        <v>#REF!</v>
      </c>
      <c r="L8508" s="75" t="e">
        <f t="shared" si="405"/>
        <v>#REF!</v>
      </c>
      <c r="O8508" s="13"/>
      <c r="P8508" s="74"/>
      <c r="Q8508" s="26"/>
      <c r="R8508" s="75"/>
    </row>
    <row r="8509" spans="7:18" x14ac:dyDescent="0.25">
      <c r="G8509" s="13"/>
      <c r="H8509" s="13"/>
      <c r="I8509" s="13">
        <v>848.10000000011598</v>
      </c>
      <c r="J8509" s="74">
        <f t="shared" si="404"/>
        <v>35.33750000000483</v>
      </c>
      <c r="K8509" s="26" t="e">
        <f t="shared" si="406"/>
        <v>#REF!</v>
      </c>
      <c r="L8509" s="75" t="e">
        <f t="shared" si="405"/>
        <v>#REF!</v>
      </c>
      <c r="O8509" s="13"/>
      <c r="P8509" s="74"/>
      <c r="Q8509" s="26"/>
      <c r="R8509" s="75"/>
    </row>
    <row r="8510" spans="7:18" x14ac:dyDescent="0.25">
      <c r="G8510" s="13"/>
      <c r="H8510" s="13"/>
      <c r="I8510" s="13">
        <v>848.20000000011601</v>
      </c>
      <c r="J8510" s="74">
        <f t="shared" si="404"/>
        <v>35.3416666666715</v>
      </c>
      <c r="K8510" s="26" t="e">
        <f t="shared" si="406"/>
        <v>#REF!</v>
      </c>
      <c r="L8510" s="75" t="e">
        <f t="shared" si="405"/>
        <v>#REF!</v>
      </c>
      <c r="O8510" s="13"/>
      <c r="P8510" s="74"/>
      <c r="Q8510" s="26"/>
      <c r="R8510" s="75"/>
    </row>
    <row r="8511" spans="7:18" x14ac:dyDescent="0.25">
      <c r="G8511" s="13"/>
      <c r="H8511" s="13"/>
      <c r="I8511" s="13">
        <v>848.30000000011705</v>
      </c>
      <c r="J8511" s="74">
        <f t="shared" si="404"/>
        <v>35.345833333338213</v>
      </c>
      <c r="K8511" s="26" t="e">
        <f t="shared" si="406"/>
        <v>#REF!</v>
      </c>
      <c r="L8511" s="75" t="e">
        <f t="shared" si="405"/>
        <v>#REF!</v>
      </c>
      <c r="O8511" s="13"/>
      <c r="P8511" s="74"/>
      <c r="Q8511" s="26"/>
      <c r="R8511" s="75"/>
    </row>
    <row r="8512" spans="7:18" x14ac:dyDescent="0.25">
      <c r="G8512" s="13"/>
      <c r="H8512" s="13"/>
      <c r="I8512" s="13">
        <v>848.40000000011696</v>
      </c>
      <c r="J8512" s="74">
        <f t="shared" si="404"/>
        <v>35.350000000004876</v>
      </c>
      <c r="K8512" s="26" t="e">
        <f t="shared" si="406"/>
        <v>#REF!</v>
      </c>
      <c r="L8512" s="75" t="e">
        <f t="shared" si="405"/>
        <v>#REF!</v>
      </c>
      <c r="O8512" s="13"/>
      <c r="P8512" s="74"/>
      <c r="Q8512" s="26"/>
      <c r="R8512" s="75"/>
    </row>
    <row r="8513" spans="7:18" x14ac:dyDescent="0.25">
      <c r="G8513" s="13"/>
      <c r="H8513" s="13"/>
      <c r="I8513" s="13">
        <v>848.50000000011698</v>
      </c>
      <c r="J8513" s="74">
        <f t="shared" si="404"/>
        <v>35.354166666671539</v>
      </c>
      <c r="K8513" s="26" t="e">
        <f t="shared" si="406"/>
        <v>#REF!</v>
      </c>
      <c r="L8513" s="75" t="e">
        <f t="shared" si="405"/>
        <v>#REF!</v>
      </c>
      <c r="O8513" s="13"/>
      <c r="P8513" s="74"/>
      <c r="Q8513" s="26"/>
      <c r="R8513" s="75"/>
    </row>
    <row r="8514" spans="7:18" x14ac:dyDescent="0.25">
      <c r="G8514" s="13"/>
      <c r="H8514" s="13"/>
      <c r="I8514" s="13">
        <v>848.60000000011701</v>
      </c>
      <c r="J8514" s="74">
        <f t="shared" si="404"/>
        <v>35.358333333338209</v>
      </c>
      <c r="K8514" s="26" t="e">
        <f t="shared" si="406"/>
        <v>#REF!</v>
      </c>
      <c r="L8514" s="75" t="e">
        <f t="shared" si="405"/>
        <v>#REF!</v>
      </c>
      <c r="O8514" s="13"/>
      <c r="P8514" s="74"/>
      <c r="Q8514" s="26"/>
      <c r="R8514" s="75"/>
    </row>
    <row r="8515" spans="7:18" x14ac:dyDescent="0.25">
      <c r="G8515" s="13"/>
      <c r="H8515" s="13"/>
      <c r="I8515" s="13">
        <v>848.70000000011703</v>
      </c>
      <c r="J8515" s="74">
        <f t="shared" ref="J8515:J8578" si="407">I8515/24</f>
        <v>35.362500000004879</v>
      </c>
      <c r="K8515" s="26" t="e">
        <f t="shared" si="406"/>
        <v>#REF!</v>
      </c>
      <c r="L8515" s="75" t="e">
        <f t="shared" ref="L8515:L8578" si="408">K8515-K8514</f>
        <v>#REF!</v>
      </c>
      <c r="O8515" s="13"/>
      <c r="P8515" s="74"/>
      <c r="Q8515" s="26"/>
      <c r="R8515" s="75"/>
    </row>
    <row r="8516" spans="7:18" x14ac:dyDescent="0.25">
      <c r="G8516" s="13"/>
      <c r="H8516" s="13"/>
      <c r="I8516" s="13">
        <v>848.80000000011705</v>
      </c>
      <c r="J8516" s="74">
        <f t="shared" si="407"/>
        <v>35.366666666671541</v>
      </c>
      <c r="K8516" s="26" t="e">
        <f t="shared" si="406"/>
        <v>#REF!</v>
      </c>
      <c r="L8516" s="75" t="e">
        <f t="shared" si="408"/>
        <v>#REF!</v>
      </c>
      <c r="O8516" s="13"/>
      <c r="P8516" s="74"/>
      <c r="Q8516" s="26"/>
      <c r="R8516" s="75"/>
    </row>
    <row r="8517" spans="7:18" x14ac:dyDescent="0.25">
      <c r="G8517" s="13"/>
      <c r="H8517" s="13"/>
      <c r="I8517" s="13">
        <v>848.90000000011696</v>
      </c>
      <c r="J8517" s="74">
        <f t="shared" si="407"/>
        <v>35.370833333338204</v>
      </c>
      <c r="K8517" s="26" t="e">
        <f t="shared" si="406"/>
        <v>#REF!</v>
      </c>
      <c r="L8517" s="75" t="e">
        <f t="shared" si="408"/>
        <v>#REF!</v>
      </c>
      <c r="O8517" s="13"/>
      <c r="P8517" s="74"/>
      <c r="Q8517" s="26"/>
      <c r="R8517" s="75"/>
    </row>
    <row r="8518" spans="7:18" x14ac:dyDescent="0.25">
      <c r="G8518" s="13"/>
      <c r="H8518" s="13"/>
      <c r="I8518" s="13">
        <v>849.00000000011698</v>
      </c>
      <c r="J8518" s="74">
        <f t="shared" si="407"/>
        <v>35.375000000004874</v>
      </c>
      <c r="K8518" s="26" t="e">
        <f t="shared" si="406"/>
        <v>#REF!</v>
      </c>
      <c r="L8518" s="75" t="e">
        <f t="shared" si="408"/>
        <v>#REF!</v>
      </c>
      <c r="O8518" s="13"/>
      <c r="P8518" s="74"/>
      <c r="Q8518" s="26"/>
      <c r="R8518" s="75"/>
    </row>
    <row r="8519" spans="7:18" x14ac:dyDescent="0.25">
      <c r="G8519" s="13"/>
      <c r="H8519" s="13"/>
      <c r="I8519" s="13">
        <v>849.10000000011701</v>
      </c>
      <c r="J8519" s="74">
        <f t="shared" si="407"/>
        <v>35.379166666671544</v>
      </c>
      <c r="K8519" s="26" t="e">
        <f t="shared" si="406"/>
        <v>#REF!</v>
      </c>
      <c r="L8519" s="75" t="e">
        <f t="shared" si="408"/>
        <v>#REF!</v>
      </c>
      <c r="O8519" s="13"/>
      <c r="P8519" s="74"/>
      <c r="Q8519" s="26"/>
      <c r="R8519" s="75"/>
    </row>
    <row r="8520" spans="7:18" x14ac:dyDescent="0.25">
      <c r="G8520" s="13"/>
      <c r="H8520" s="13"/>
      <c r="I8520" s="13">
        <v>849.20000000011703</v>
      </c>
      <c r="J8520" s="74">
        <f t="shared" si="407"/>
        <v>35.383333333338207</v>
      </c>
      <c r="K8520" s="26" t="e">
        <f t="shared" si="406"/>
        <v>#REF!</v>
      </c>
      <c r="L8520" s="75" t="e">
        <f t="shared" si="408"/>
        <v>#REF!</v>
      </c>
      <c r="O8520" s="13"/>
      <c r="P8520" s="74"/>
      <c r="Q8520" s="26"/>
      <c r="R8520" s="75"/>
    </row>
    <row r="8521" spans="7:18" x14ac:dyDescent="0.25">
      <c r="G8521" s="13"/>
      <c r="H8521" s="13"/>
      <c r="I8521" s="13">
        <v>849.30000000011705</v>
      </c>
      <c r="J8521" s="74">
        <f t="shared" si="407"/>
        <v>35.387500000004877</v>
      </c>
      <c r="K8521" s="26" t="e">
        <f t="shared" si="406"/>
        <v>#REF!</v>
      </c>
      <c r="L8521" s="75" t="e">
        <f t="shared" si="408"/>
        <v>#REF!</v>
      </c>
      <c r="O8521" s="13"/>
      <c r="P8521" s="74"/>
      <c r="Q8521" s="26"/>
      <c r="R8521" s="75"/>
    </row>
    <row r="8522" spans="7:18" x14ac:dyDescent="0.25">
      <c r="G8522" s="13"/>
      <c r="H8522" s="13"/>
      <c r="I8522" s="13">
        <v>849.40000000011696</v>
      </c>
      <c r="J8522" s="74">
        <f t="shared" si="407"/>
        <v>35.39166666667154</v>
      </c>
      <c r="K8522" s="26" t="e">
        <f t="shared" si="406"/>
        <v>#REF!</v>
      </c>
      <c r="L8522" s="75" t="e">
        <f t="shared" si="408"/>
        <v>#REF!</v>
      </c>
      <c r="O8522" s="13"/>
      <c r="P8522" s="74"/>
      <c r="Q8522" s="26"/>
      <c r="R8522" s="75"/>
    </row>
    <row r="8523" spans="7:18" x14ac:dyDescent="0.25">
      <c r="G8523" s="13"/>
      <c r="H8523" s="13"/>
      <c r="I8523" s="13">
        <v>849.50000000011698</v>
      </c>
      <c r="J8523" s="74">
        <f t="shared" si="407"/>
        <v>35.39583333333821</v>
      </c>
      <c r="K8523" s="26" t="e">
        <f t="shared" si="406"/>
        <v>#REF!</v>
      </c>
      <c r="L8523" s="75" t="e">
        <f t="shared" si="408"/>
        <v>#REF!</v>
      </c>
      <c r="O8523" s="13"/>
      <c r="P8523" s="74"/>
      <c r="Q8523" s="26"/>
      <c r="R8523" s="75"/>
    </row>
    <row r="8524" spans="7:18" x14ac:dyDescent="0.25">
      <c r="G8524" s="13"/>
      <c r="H8524" s="13"/>
      <c r="I8524" s="13">
        <v>849.60000000011701</v>
      </c>
      <c r="J8524" s="74">
        <f t="shared" si="407"/>
        <v>35.400000000004873</v>
      </c>
      <c r="K8524" s="26" t="e">
        <f t="shared" si="406"/>
        <v>#REF!</v>
      </c>
      <c r="L8524" s="75" t="e">
        <f t="shared" si="408"/>
        <v>#REF!</v>
      </c>
      <c r="O8524" s="13"/>
      <c r="P8524" s="74"/>
      <c r="Q8524" s="26"/>
      <c r="R8524" s="75"/>
    </row>
    <row r="8525" spans="7:18" x14ac:dyDescent="0.25">
      <c r="G8525" s="13"/>
      <c r="H8525" s="13"/>
      <c r="I8525" s="13">
        <v>849.70000000011703</v>
      </c>
      <c r="J8525" s="74">
        <f t="shared" si="407"/>
        <v>35.404166666671543</v>
      </c>
      <c r="K8525" s="26" t="e">
        <f t="shared" si="406"/>
        <v>#REF!</v>
      </c>
      <c r="L8525" s="75" t="e">
        <f t="shared" si="408"/>
        <v>#REF!</v>
      </c>
      <c r="O8525" s="13"/>
      <c r="P8525" s="74"/>
      <c r="Q8525" s="26"/>
      <c r="R8525" s="75"/>
    </row>
    <row r="8526" spans="7:18" x14ac:dyDescent="0.25">
      <c r="G8526" s="13"/>
      <c r="H8526" s="13"/>
      <c r="I8526" s="13">
        <v>849.80000000011705</v>
      </c>
      <c r="J8526" s="74">
        <f t="shared" si="407"/>
        <v>35.408333333338213</v>
      </c>
      <c r="K8526" s="26" t="e">
        <f t="shared" si="406"/>
        <v>#REF!</v>
      </c>
      <c r="L8526" s="75" t="e">
        <f t="shared" si="408"/>
        <v>#REF!</v>
      </c>
      <c r="O8526" s="13"/>
      <c r="P8526" s="74"/>
      <c r="Q8526" s="26"/>
      <c r="R8526" s="75"/>
    </row>
    <row r="8527" spans="7:18" x14ac:dyDescent="0.25">
      <c r="G8527" s="13"/>
      <c r="H8527" s="13"/>
      <c r="I8527" s="13">
        <v>849.90000000011696</v>
      </c>
      <c r="J8527" s="74">
        <f t="shared" si="407"/>
        <v>35.412500000004876</v>
      </c>
      <c r="K8527" s="26" t="e">
        <f t="shared" si="406"/>
        <v>#REF!</v>
      </c>
      <c r="L8527" s="75" t="e">
        <f t="shared" si="408"/>
        <v>#REF!</v>
      </c>
      <c r="O8527" s="13"/>
      <c r="P8527" s="74"/>
      <c r="Q8527" s="26"/>
      <c r="R8527" s="75"/>
    </row>
    <row r="8528" spans="7:18" x14ac:dyDescent="0.25">
      <c r="G8528" s="13"/>
      <c r="H8528" s="13"/>
      <c r="I8528" s="13">
        <v>850.00000000011698</v>
      </c>
      <c r="J8528" s="74">
        <f t="shared" si="407"/>
        <v>35.416666666671539</v>
      </c>
      <c r="K8528" s="26" t="e">
        <f t="shared" si="406"/>
        <v>#REF!</v>
      </c>
      <c r="L8528" s="75" t="e">
        <f t="shared" si="408"/>
        <v>#REF!</v>
      </c>
      <c r="O8528" s="13"/>
      <c r="P8528" s="74"/>
      <c r="Q8528" s="26"/>
      <c r="R8528" s="75"/>
    </row>
    <row r="8529" spans="7:18" x14ac:dyDescent="0.25">
      <c r="G8529" s="13"/>
      <c r="H8529" s="13"/>
      <c r="I8529" s="13">
        <v>850.10000000011701</v>
      </c>
      <c r="J8529" s="74">
        <f t="shared" si="407"/>
        <v>35.420833333338209</v>
      </c>
      <c r="K8529" s="26" t="e">
        <f t="shared" si="406"/>
        <v>#REF!</v>
      </c>
      <c r="L8529" s="75" t="e">
        <f t="shared" si="408"/>
        <v>#REF!</v>
      </c>
      <c r="O8529" s="13"/>
      <c r="P8529" s="74"/>
      <c r="Q8529" s="26"/>
      <c r="R8529" s="75"/>
    </row>
    <row r="8530" spans="7:18" x14ac:dyDescent="0.25">
      <c r="G8530" s="13"/>
      <c r="H8530" s="13"/>
      <c r="I8530" s="13">
        <v>850.20000000011703</v>
      </c>
      <c r="J8530" s="74">
        <f t="shared" si="407"/>
        <v>35.425000000004879</v>
      </c>
      <c r="K8530" s="26" t="e">
        <f t="shared" si="406"/>
        <v>#REF!</v>
      </c>
      <c r="L8530" s="75" t="e">
        <f t="shared" si="408"/>
        <v>#REF!</v>
      </c>
      <c r="O8530" s="13"/>
      <c r="P8530" s="74"/>
      <c r="Q8530" s="26"/>
      <c r="R8530" s="75"/>
    </row>
    <row r="8531" spans="7:18" x14ac:dyDescent="0.25">
      <c r="G8531" s="13"/>
      <c r="H8531" s="13"/>
      <c r="I8531" s="13">
        <v>850.30000000011705</v>
      </c>
      <c r="J8531" s="74">
        <f t="shared" si="407"/>
        <v>35.429166666671541</v>
      </c>
      <c r="K8531" s="26" t="e">
        <f t="shared" si="406"/>
        <v>#REF!</v>
      </c>
      <c r="L8531" s="75" t="e">
        <f t="shared" si="408"/>
        <v>#REF!</v>
      </c>
      <c r="O8531" s="13"/>
      <c r="P8531" s="74"/>
      <c r="Q8531" s="26"/>
      <c r="R8531" s="75"/>
    </row>
    <row r="8532" spans="7:18" x14ac:dyDescent="0.25">
      <c r="G8532" s="13"/>
      <c r="H8532" s="13"/>
      <c r="I8532" s="13">
        <v>850.40000000011696</v>
      </c>
      <c r="J8532" s="74">
        <f t="shared" si="407"/>
        <v>35.433333333338204</v>
      </c>
      <c r="K8532" s="26" t="e">
        <f t="shared" si="406"/>
        <v>#REF!</v>
      </c>
      <c r="L8532" s="75" t="e">
        <f t="shared" si="408"/>
        <v>#REF!</v>
      </c>
      <c r="O8532" s="13"/>
      <c r="P8532" s="74"/>
      <c r="Q8532" s="26"/>
      <c r="R8532" s="75"/>
    </row>
    <row r="8533" spans="7:18" x14ac:dyDescent="0.25">
      <c r="G8533" s="13"/>
      <c r="H8533" s="13"/>
      <c r="I8533" s="13">
        <v>850.50000000011698</v>
      </c>
      <c r="J8533" s="74">
        <f t="shared" si="407"/>
        <v>35.437500000004874</v>
      </c>
      <c r="K8533" s="26" t="e">
        <f t="shared" si="406"/>
        <v>#REF!</v>
      </c>
      <c r="L8533" s="75" t="e">
        <f t="shared" si="408"/>
        <v>#REF!</v>
      </c>
      <c r="O8533" s="13"/>
      <c r="P8533" s="74"/>
      <c r="Q8533" s="26"/>
      <c r="R8533" s="75"/>
    </row>
    <row r="8534" spans="7:18" x14ac:dyDescent="0.25">
      <c r="G8534" s="13"/>
      <c r="H8534" s="13"/>
      <c r="I8534" s="13">
        <v>850.60000000011701</v>
      </c>
      <c r="J8534" s="74">
        <f t="shared" si="407"/>
        <v>35.441666666671544</v>
      </c>
      <c r="K8534" s="26" t="e">
        <f t="shared" si="406"/>
        <v>#REF!</v>
      </c>
      <c r="L8534" s="75" t="e">
        <f t="shared" si="408"/>
        <v>#REF!</v>
      </c>
      <c r="O8534" s="13"/>
      <c r="P8534" s="74"/>
      <c r="Q8534" s="26"/>
      <c r="R8534" s="75"/>
    </row>
    <row r="8535" spans="7:18" x14ac:dyDescent="0.25">
      <c r="G8535" s="13"/>
      <c r="H8535" s="13"/>
      <c r="I8535" s="13">
        <v>850.70000000011703</v>
      </c>
      <c r="J8535" s="74">
        <f t="shared" si="407"/>
        <v>35.445833333338207</v>
      </c>
      <c r="K8535" s="26" t="e">
        <f t="shared" si="406"/>
        <v>#REF!</v>
      </c>
      <c r="L8535" s="75" t="e">
        <f t="shared" si="408"/>
        <v>#REF!</v>
      </c>
      <c r="O8535" s="13"/>
      <c r="P8535" s="74"/>
      <c r="Q8535" s="26"/>
      <c r="R8535" s="75"/>
    </row>
    <row r="8536" spans="7:18" x14ac:dyDescent="0.25">
      <c r="G8536" s="13"/>
      <c r="H8536" s="13"/>
      <c r="I8536" s="13">
        <v>850.80000000011705</v>
      </c>
      <c r="J8536" s="74">
        <f t="shared" si="407"/>
        <v>35.450000000004877</v>
      </c>
      <c r="K8536" s="26" t="e">
        <f t="shared" si="406"/>
        <v>#REF!</v>
      </c>
      <c r="L8536" s="75" t="e">
        <f t="shared" si="408"/>
        <v>#REF!</v>
      </c>
      <c r="O8536" s="13"/>
      <c r="P8536" s="74"/>
      <c r="Q8536" s="26"/>
      <c r="R8536" s="75"/>
    </row>
    <row r="8537" spans="7:18" x14ac:dyDescent="0.25">
      <c r="G8537" s="13"/>
      <c r="H8537" s="13"/>
      <c r="I8537" s="13">
        <v>850.90000000011696</v>
      </c>
      <c r="J8537" s="74">
        <f t="shared" si="407"/>
        <v>35.45416666667154</v>
      </c>
      <c r="K8537" s="26" t="e">
        <f t="shared" si="406"/>
        <v>#REF!</v>
      </c>
      <c r="L8537" s="75" t="e">
        <f t="shared" si="408"/>
        <v>#REF!</v>
      </c>
      <c r="O8537" s="13"/>
      <c r="P8537" s="74"/>
      <c r="Q8537" s="26"/>
      <c r="R8537" s="75"/>
    </row>
    <row r="8538" spans="7:18" x14ac:dyDescent="0.25">
      <c r="G8538" s="13"/>
      <c r="H8538" s="13"/>
      <c r="I8538" s="13">
        <v>851.00000000011698</v>
      </c>
      <c r="J8538" s="74">
        <f t="shared" si="407"/>
        <v>35.45833333333821</v>
      </c>
      <c r="K8538" s="26" t="e">
        <f t="shared" si="406"/>
        <v>#REF!</v>
      </c>
      <c r="L8538" s="75" t="e">
        <f t="shared" si="408"/>
        <v>#REF!</v>
      </c>
      <c r="O8538" s="13"/>
      <c r="P8538" s="74"/>
      <c r="Q8538" s="26"/>
      <c r="R8538" s="75"/>
    </row>
    <row r="8539" spans="7:18" x14ac:dyDescent="0.25">
      <c r="G8539" s="13"/>
      <c r="H8539" s="13"/>
      <c r="I8539" s="13">
        <v>851.10000000011701</v>
      </c>
      <c r="J8539" s="74">
        <f t="shared" si="407"/>
        <v>35.462500000004873</v>
      </c>
      <c r="K8539" s="26" t="e">
        <f t="shared" si="406"/>
        <v>#REF!</v>
      </c>
      <c r="L8539" s="75" t="e">
        <f t="shared" si="408"/>
        <v>#REF!</v>
      </c>
      <c r="O8539" s="13"/>
      <c r="P8539" s="74"/>
      <c r="Q8539" s="26"/>
      <c r="R8539" s="75"/>
    </row>
    <row r="8540" spans="7:18" x14ac:dyDescent="0.25">
      <c r="G8540" s="13"/>
      <c r="H8540" s="13"/>
      <c r="I8540" s="13">
        <v>851.20000000011703</v>
      </c>
      <c r="J8540" s="74">
        <f t="shared" si="407"/>
        <v>35.466666666671543</v>
      </c>
      <c r="K8540" s="26" t="e">
        <f t="shared" ref="K8540:K8603" si="409">100%-EXP(-I8540/24*$B$10)</f>
        <v>#REF!</v>
      </c>
      <c r="L8540" s="75" t="e">
        <f t="shared" si="408"/>
        <v>#REF!</v>
      </c>
      <c r="O8540" s="13"/>
      <c r="P8540" s="74"/>
      <c r="Q8540" s="26"/>
      <c r="R8540" s="75"/>
    </row>
    <row r="8541" spans="7:18" x14ac:dyDescent="0.25">
      <c r="G8541" s="13"/>
      <c r="H8541" s="13"/>
      <c r="I8541" s="13">
        <v>851.30000000011705</v>
      </c>
      <c r="J8541" s="74">
        <f t="shared" si="407"/>
        <v>35.470833333338213</v>
      </c>
      <c r="K8541" s="26" t="e">
        <f t="shared" si="409"/>
        <v>#REF!</v>
      </c>
      <c r="L8541" s="75" t="e">
        <f t="shared" si="408"/>
        <v>#REF!</v>
      </c>
      <c r="O8541" s="13"/>
      <c r="P8541" s="74"/>
      <c r="Q8541" s="26"/>
      <c r="R8541" s="75"/>
    </row>
    <row r="8542" spans="7:18" x14ac:dyDescent="0.25">
      <c r="G8542" s="13"/>
      <c r="H8542" s="13"/>
      <c r="I8542" s="13">
        <v>851.40000000011696</v>
      </c>
      <c r="J8542" s="74">
        <f t="shared" si="407"/>
        <v>35.475000000004876</v>
      </c>
      <c r="K8542" s="26" t="e">
        <f t="shared" si="409"/>
        <v>#REF!</v>
      </c>
      <c r="L8542" s="75" t="e">
        <f t="shared" si="408"/>
        <v>#REF!</v>
      </c>
      <c r="O8542" s="13"/>
      <c r="P8542" s="74"/>
      <c r="Q8542" s="26"/>
      <c r="R8542" s="75"/>
    </row>
    <row r="8543" spans="7:18" x14ac:dyDescent="0.25">
      <c r="G8543" s="13"/>
      <c r="H8543" s="13"/>
      <c r="I8543" s="13">
        <v>851.50000000011698</v>
      </c>
      <c r="J8543" s="74">
        <f t="shared" si="407"/>
        <v>35.479166666671539</v>
      </c>
      <c r="K8543" s="26" t="e">
        <f t="shared" si="409"/>
        <v>#REF!</v>
      </c>
      <c r="L8543" s="75" t="e">
        <f t="shared" si="408"/>
        <v>#REF!</v>
      </c>
      <c r="O8543" s="13"/>
      <c r="P8543" s="74"/>
      <c r="Q8543" s="26"/>
      <c r="R8543" s="75"/>
    </row>
    <row r="8544" spans="7:18" x14ac:dyDescent="0.25">
      <c r="G8544" s="13"/>
      <c r="H8544" s="13"/>
      <c r="I8544" s="13">
        <v>851.60000000011701</v>
      </c>
      <c r="J8544" s="74">
        <f t="shared" si="407"/>
        <v>35.483333333338209</v>
      </c>
      <c r="K8544" s="26" t="e">
        <f t="shared" si="409"/>
        <v>#REF!</v>
      </c>
      <c r="L8544" s="75" t="e">
        <f t="shared" si="408"/>
        <v>#REF!</v>
      </c>
      <c r="O8544" s="13"/>
      <c r="P8544" s="74"/>
      <c r="Q8544" s="26"/>
      <c r="R8544" s="75"/>
    </row>
    <row r="8545" spans="7:18" x14ac:dyDescent="0.25">
      <c r="G8545" s="13"/>
      <c r="H8545" s="13"/>
      <c r="I8545" s="13">
        <v>851.70000000011703</v>
      </c>
      <c r="J8545" s="74">
        <f t="shared" si="407"/>
        <v>35.487500000004879</v>
      </c>
      <c r="K8545" s="26" t="e">
        <f t="shared" si="409"/>
        <v>#REF!</v>
      </c>
      <c r="L8545" s="75" t="e">
        <f t="shared" si="408"/>
        <v>#REF!</v>
      </c>
      <c r="O8545" s="13"/>
      <c r="P8545" s="74"/>
      <c r="Q8545" s="26"/>
      <c r="R8545" s="75"/>
    </row>
    <row r="8546" spans="7:18" x14ac:dyDescent="0.25">
      <c r="G8546" s="13"/>
      <c r="H8546" s="13"/>
      <c r="I8546" s="13">
        <v>851.80000000011705</v>
      </c>
      <c r="J8546" s="74">
        <f t="shared" si="407"/>
        <v>35.491666666671541</v>
      </c>
      <c r="K8546" s="26" t="e">
        <f t="shared" si="409"/>
        <v>#REF!</v>
      </c>
      <c r="L8546" s="75" t="e">
        <f t="shared" si="408"/>
        <v>#REF!</v>
      </c>
      <c r="O8546" s="13"/>
      <c r="P8546" s="74"/>
      <c r="Q8546" s="26"/>
      <c r="R8546" s="75"/>
    </row>
    <row r="8547" spans="7:18" x14ac:dyDescent="0.25">
      <c r="G8547" s="13"/>
      <c r="H8547" s="13"/>
      <c r="I8547" s="13">
        <v>851.90000000011696</v>
      </c>
      <c r="J8547" s="74">
        <f t="shared" si="407"/>
        <v>35.495833333338204</v>
      </c>
      <c r="K8547" s="26" t="e">
        <f t="shared" si="409"/>
        <v>#REF!</v>
      </c>
      <c r="L8547" s="75" t="e">
        <f t="shared" si="408"/>
        <v>#REF!</v>
      </c>
      <c r="O8547" s="13"/>
      <c r="P8547" s="74"/>
      <c r="Q8547" s="26"/>
      <c r="R8547" s="75"/>
    </row>
    <row r="8548" spans="7:18" x14ac:dyDescent="0.25">
      <c r="G8548" s="13"/>
      <c r="H8548" s="13"/>
      <c r="I8548" s="13">
        <v>852.00000000011698</v>
      </c>
      <c r="J8548" s="74">
        <f t="shared" si="407"/>
        <v>35.500000000004874</v>
      </c>
      <c r="K8548" s="26" t="e">
        <f t="shared" si="409"/>
        <v>#REF!</v>
      </c>
      <c r="L8548" s="75" t="e">
        <f t="shared" si="408"/>
        <v>#REF!</v>
      </c>
      <c r="O8548" s="13"/>
      <c r="P8548" s="74"/>
      <c r="Q8548" s="26"/>
      <c r="R8548" s="75"/>
    </row>
    <row r="8549" spans="7:18" x14ac:dyDescent="0.25">
      <c r="G8549" s="13"/>
      <c r="H8549" s="13"/>
      <c r="I8549" s="13">
        <v>852.10000000011701</v>
      </c>
      <c r="J8549" s="74">
        <f t="shared" si="407"/>
        <v>35.504166666671544</v>
      </c>
      <c r="K8549" s="26" t="e">
        <f t="shared" si="409"/>
        <v>#REF!</v>
      </c>
      <c r="L8549" s="75" t="e">
        <f t="shared" si="408"/>
        <v>#REF!</v>
      </c>
      <c r="O8549" s="13"/>
      <c r="P8549" s="74"/>
      <c r="Q8549" s="26"/>
      <c r="R8549" s="75"/>
    </row>
    <row r="8550" spans="7:18" x14ac:dyDescent="0.25">
      <c r="G8550" s="13"/>
      <c r="H8550" s="13"/>
      <c r="I8550" s="13">
        <v>852.20000000011703</v>
      </c>
      <c r="J8550" s="74">
        <f t="shared" si="407"/>
        <v>35.508333333338207</v>
      </c>
      <c r="K8550" s="26" t="e">
        <f t="shared" si="409"/>
        <v>#REF!</v>
      </c>
      <c r="L8550" s="75" t="e">
        <f t="shared" si="408"/>
        <v>#REF!</v>
      </c>
      <c r="O8550" s="13"/>
      <c r="P8550" s="74"/>
      <c r="Q8550" s="26"/>
      <c r="R8550" s="75"/>
    </row>
    <row r="8551" spans="7:18" x14ac:dyDescent="0.25">
      <c r="G8551" s="13"/>
      <c r="H8551" s="13"/>
      <c r="I8551" s="13">
        <v>852.30000000011705</v>
      </c>
      <c r="J8551" s="74">
        <f t="shared" si="407"/>
        <v>35.512500000004877</v>
      </c>
      <c r="K8551" s="26" t="e">
        <f t="shared" si="409"/>
        <v>#REF!</v>
      </c>
      <c r="L8551" s="75" t="e">
        <f t="shared" si="408"/>
        <v>#REF!</v>
      </c>
      <c r="O8551" s="13"/>
      <c r="P8551" s="74"/>
      <c r="Q8551" s="26"/>
      <c r="R8551" s="75"/>
    </row>
    <row r="8552" spans="7:18" x14ac:dyDescent="0.25">
      <c r="G8552" s="13"/>
      <c r="H8552" s="13"/>
      <c r="I8552" s="13">
        <v>852.40000000011696</v>
      </c>
      <c r="J8552" s="74">
        <f t="shared" si="407"/>
        <v>35.51666666667154</v>
      </c>
      <c r="K8552" s="26" t="e">
        <f t="shared" si="409"/>
        <v>#REF!</v>
      </c>
      <c r="L8552" s="75" t="e">
        <f t="shared" si="408"/>
        <v>#REF!</v>
      </c>
      <c r="O8552" s="13"/>
      <c r="P8552" s="74"/>
      <c r="Q8552" s="26"/>
      <c r="R8552" s="75"/>
    </row>
    <row r="8553" spans="7:18" x14ac:dyDescent="0.25">
      <c r="G8553" s="13"/>
      <c r="H8553" s="13"/>
      <c r="I8553" s="13">
        <v>852.50000000011698</v>
      </c>
      <c r="J8553" s="74">
        <f t="shared" si="407"/>
        <v>35.52083333333821</v>
      </c>
      <c r="K8553" s="26" t="e">
        <f t="shared" si="409"/>
        <v>#REF!</v>
      </c>
      <c r="L8553" s="75" t="e">
        <f t="shared" si="408"/>
        <v>#REF!</v>
      </c>
      <c r="O8553" s="13"/>
      <c r="P8553" s="74"/>
      <c r="Q8553" s="26"/>
      <c r="R8553" s="75"/>
    </row>
    <row r="8554" spans="7:18" x14ac:dyDescent="0.25">
      <c r="G8554" s="13"/>
      <c r="H8554" s="13"/>
      <c r="I8554" s="13">
        <v>852.60000000011701</v>
      </c>
      <c r="J8554" s="74">
        <f t="shared" si="407"/>
        <v>35.525000000004873</v>
      </c>
      <c r="K8554" s="26" t="e">
        <f t="shared" si="409"/>
        <v>#REF!</v>
      </c>
      <c r="L8554" s="75" t="e">
        <f t="shared" si="408"/>
        <v>#REF!</v>
      </c>
      <c r="O8554" s="13"/>
      <c r="P8554" s="74"/>
      <c r="Q8554" s="26"/>
      <c r="R8554" s="75"/>
    </row>
    <row r="8555" spans="7:18" x14ac:dyDescent="0.25">
      <c r="G8555" s="13"/>
      <c r="H8555" s="13"/>
      <c r="I8555" s="13">
        <v>852.70000000011805</v>
      </c>
      <c r="J8555" s="74">
        <f t="shared" si="407"/>
        <v>35.529166666671586</v>
      </c>
      <c r="K8555" s="26" t="e">
        <f t="shared" si="409"/>
        <v>#REF!</v>
      </c>
      <c r="L8555" s="75" t="e">
        <f t="shared" si="408"/>
        <v>#REF!</v>
      </c>
      <c r="O8555" s="13"/>
      <c r="P8555" s="74"/>
      <c r="Q8555" s="26"/>
      <c r="R8555" s="75"/>
    </row>
    <row r="8556" spans="7:18" x14ac:dyDescent="0.25">
      <c r="G8556" s="13"/>
      <c r="H8556" s="13"/>
      <c r="I8556" s="13">
        <v>852.80000000011796</v>
      </c>
      <c r="J8556" s="74">
        <f t="shared" si="407"/>
        <v>35.533333333338248</v>
      </c>
      <c r="K8556" s="26" t="e">
        <f t="shared" si="409"/>
        <v>#REF!</v>
      </c>
      <c r="L8556" s="75" t="e">
        <f t="shared" si="408"/>
        <v>#REF!</v>
      </c>
      <c r="O8556" s="13"/>
      <c r="P8556" s="74"/>
      <c r="Q8556" s="26"/>
      <c r="R8556" s="75"/>
    </row>
    <row r="8557" spans="7:18" x14ac:dyDescent="0.25">
      <c r="G8557" s="13"/>
      <c r="H8557" s="13"/>
      <c r="I8557" s="13">
        <v>852.90000000011798</v>
      </c>
      <c r="J8557" s="74">
        <f t="shared" si="407"/>
        <v>35.537500000004918</v>
      </c>
      <c r="K8557" s="26" t="e">
        <f t="shared" si="409"/>
        <v>#REF!</v>
      </c>
      <c r="L8557" s="75" t="e">
        <f t="shared" si="408"/>
        <v>#REF!</v>
      </c>
      <c r="O8557" s="13"/>
      <c r="P8557" s="74"/>
      <c r="Q8557" s="26"/>
      <c r="R8557" s="75"/>
    </row>
    <row r="8558" spans="7:18" x14ac:dyDescent="0.25">
      <c r="G8558" s="13"/>
      <c r="H8558" s="13"/>
      <c r="I8558" s="13">
        <v>853.00000000011801</v>
      </c>
      <c r="J8558" s="74">
        <f t="shared" si="407"/>
        <v>35.541666666671581</v>
      </c>
      <c r="K8558" s="26" t="e">
        <f t="shared" si="409"/>
        <v>#REF!</v>
      </c>
      <c r="L8558" s="75" t="e">
        <f t="shared" si="408"/>
        <v>#REF!</v>
      </c>
      <c r="O8558" s="13"/>
      <c r="P8558" s="74"/>
      <c r="Q8558" s="26"/>
      <c r="R8558" s="75"/>
    </row>
    <row r="8559" spans="7:18" x14ac:dyDescent="0.25">
      <c r="G8559" s="13"/>
      <c r="H8559" s="13"/>
      <c r="I8559" s="13">
        <v>853.10000000011803</v>
      </c>
      <c r="J8559" s="74">
        <f t="shared" si="407"/>
        <v>35.545833333338251</v>
      </c>
      <c r="K8559" s="26" t="e">
        <f t="shared" si="409"/>
        <v>#REF!</v>
      </c>
      <c r="L8559" s="75" t="e">
        <f t="shared" si="408"/>
        <v>#REF!</v>
      </c>
      <c r="O8559" s="13"/>
      <c r="P8559" s="74"/>
      <c r="Q8559" s="26"/>
      <c r="R8559" s="75"/>
    </row>
    <row r="8560" spans="7:18" x14ac:dyDescent="0.25">
      <c r="G8560" s="13"/>
      <c r="H8560" s="13"/>
      <c r="I8560" s="13">
        <v>853.20000000011805</v>
      </c>
      <c r="J8560" s="74">
        <f t="shared" si="407"/>
        <v>35.550000000004921</v>
      </c>
      <c r="K8560" s="26" t="e">
        <f t="shared" si="409"/>
        <v>#REF!</v>
      </c>
      <c r="L8560" s="75" t="e">
        <f t="shared" si="408"/>
        <v>#REF!</v>
      </c>
      <c r="O8560" s="13"/>
      <c r="P8560" s="74"/>
      <c r="Q8560" s="26"/>
      <c r="R8560" s="75"/>
    </row>
    <row r="8561" spans="7:18" x14ac:dyDescent="0.25">
      <c r="G8561" s="13"/>
      <c r="H8561" s="13"/>
      <c r="I8561" s="13">
        <v>853.30000000011796</v>
      </c>
      <c r="J8561" s="74">
        <f t="shared" si="407"/>
        <v>35.554166666671584</v>
      </c>
      <c r="K8561" s="26" t="e">
        <f t="shared" si="409"/>
        <v>#REF!</v>
      </c>
      <c r="L8561" s="75" t="e">
        <f t="shared" si="408"/>
        <v>#REF!</v>
      </c>
      <c r="O8561" s="13"/>
      <c r="P8561" s="74"/>
      <c r="Q8561" s="26"/>
      <c r="R8561" s="75"/>
    </row>
    <row r="8562" spans="7:18" x14ac:dyDescent="0.25">
      <c r="G8562" s="13"/>
      <c r="H8562" s="13"/>
      <c r="I8562" s="13">
        <v>853.40000000011798</v>
      </c>
      <c r="J8562" s="74">
        <f t="shared" si="407"/>
        <v>35.558333333338247</v>
      </c>
      <c r="K8562" s="26" t="e">
        <f t="shared" si="409"/>
        <v>#REF!</v>
      </c>
      <c r="L8562" s="75" t="e">
        <f t="shared" si="408"/>
        <v>#REF!</v>
      </c>
      <c r="O8562" s="13"/>
      <c r="P8562" s="74"/>
      <c r="Q8562" s="26"/>
      <c r="R8562" s="75"/>
    </row>
    <row r="8563" spans="7:18" x14ac:dyDescent="0.25">
      <c r="G8563" s="13"/>
      <c r="H8563" s="13"/>
      <c r="I8563" s="13">
        <v>853.50000000011801</v>
      </c>
      <c r="J8563" s="74">
        <f t="shared" si="407"/>
        <v>35.562500000004917</v>
      </c>
      <c r="K8563" s="26" t="e">
        <f t="shared" si="409"/>
        <v>#REF!</v>
      </c>
      <c r="L8563" s="75" t="e">
        <f t="shared" si="408"/>
        <v>#REF!</v>
      </c>
      <c r="O8563" s="13"/>
      <c r="P8563" s="74"/>
      <c r="Q8563" s="26"/>
      <c r="R8563" s="75"/>
    </row>
    <row r="8564" spans="7:18" x14ac:dyDescent="0.25">
      <c r="G8564" s="13"/>
      <c r="H8564" s="13"/>
      <c r="I8564" s="13">
        <v>853.60000000011803</v>
      </c>
      <c r="J8564" s="74">
        <f t="shared" si="407"/>
        <v>35.566666666671587</v>
      </c>
      <c r="K8564" s="26" t="e">
        <f t="shared" si="409"/>
        <v>#REF!</v>
      </c>
      <c r="L8564" s="75" t="e">
        <f t="shared" si="408"/>
        <v>#REF!</v>
      </c>
      <c r="O8564" s="13"/>
      <c r="P8564" s="74"/>
      <c r="Q8564" s="26"/>
      <c r="R8564" s="75"/>
    </row>
    <row r="8565" spans="7:18" x14ac:dyDescent="0.25">
      <c r="G8565" s="13"/>
      <c r="H8565" s="13"/>
      <c r="I8565" s="13">
        <v>853.70000000011805</v>
      </c>
      <c r="J8565" s="74">
        <f t="shared" si="407"/>
        <v>35.57083333333825</v>
      </c>
      <c r="K8565" s="26" t="e">
        <f t="shared" si="409"/>
        <v>#REF!</v>
      </c>
      <c r="L8565" s="75" t="e">
        <f t="shared" si="408"/>
        <v>#REF!</v>
      </c>
      <c r="O8565" s="13"/>
      <c r="P8565" s="74"/>
      <c r="Q8565" s="26"/>
      <c r="R8565" s="75"/>
    </row>
    <row r="8566" spans="7:18" x14ac:dyDescent="0.25">
      <c r="G8566" s="13"/>
      <c r="H8566" s="13"/>
      <c r="I8566" s="13">
        <v>853.80000000011796</v>
      </c>
      <c r="J8566" s="74">
        <f t="shared" si="407"/>
        <v>35.575000000004913</v>
      </c>
      <c r="K8566" s="26" t="e">
        <f t="shared" si="409"/>
        <v>#REF!</v>
      </c>
      <c r="L8566" s="75" t="e">
        <f t="shared" si="408"/>
        <v>#REF!</v>
      </c>
      <c r="O8566" s="13"/>
      <c r="P8566" s="74"/>
      <c r="Q8566" s="26"/>
      <c r="R8566" s="75"/>
    </row>
    <row r="8567" spans="7:18" x14ac:dyDescent="0.25">
      <c r="G8567" s="13"/>
      <c r="H8567" s="13"/>
      <c r="I8567" s="13">
        <v>853.90000000011798</v>
      </c>
      <c r="J8567" s="74">
        <f t="shared" si="407"/>
        <v>35.579166666671583</v>
      </c>
      <c r="K8567" s="26" t="e">
        <f t="shared" si="409"/>
        <v>#REF!</v>
      </c>
      <c r="L8567" s="75" t="e">
        <f t="shared" si="408"/>
        <v>#REF!</v>
      </c>
      <c r="O8567" s="13"/>
      <c r="P8567" s="74"/>
      <c r="Q8567" s="26"/>
      <c r="R8567" s="75"/>
    </row>
    <row r="8568" spans="7:18" x14ac:dyDescent="0.25">
      <c r="G8568" s="13"/>
      <c r="H8568" s="13"/>
      <c r="I8568" s="13">
        <v>854.00000000011801</v>
      </c>
      <c r="J8568" s="74">
        <f t="shared" si="407"/>
        <v>35.583333333338253</v>
      </c>
      <c r="K8568" s="26" t="e">
        <f t="shared" si="409"/>
        <v>#REF!</v>
      </c>
      <c r="L8568" s="75" t="e">
        <f t="shared" si="408"/>
        <v>#REF!</v>
      </c>
      <c r="O8568" s="13"/>
      <c r="P8568" s="74"/>
      <c r="Q8568" s="26"/>
      <c r="R8568" s="75"/>
    </row>
    <row r="8569" spans="7:18" x14ac:dyDescent="0.25">
      <c r="G8569" s="13"/>
      <c r="H8569" s="13"/>
      <c r="I8569" s="13">
        <v>854.10000000011803</v>
      </c>
      <c r="J8569" s="74">
        <f t="shared" si="407"/>
        <v>35.587500000004916</v>
      </c>
      <c r="K8569" s="26" t="e">
        <f t="shared" si="409"/>
        <v>#REF!</v>
      </c>
      <c r="L8569" s="75" t="e">
        <f t="shared" si="408"/>
        <v>#REF!</v>
      </c>
      <c r="O8569" s="13"/>
      <c r="P8569" s="74"/>
      <c r="Q8569" s="26"/>
      <c r="R8569" s="75"/>
    </row>
    <row r="8570" spans="7:18" x14ac:dyDescent="0.25">
      <c r="G8570" s="13"/>
      <c r="H8570" s="13"/>
      <c r="I8570" s="13">
        <v>854.20000000011805</v>
      </c>
      <c r="J8570" s="74">
        <f t="shared" si="407"/>
        <v>35.591666666671586</v>
      </c>
      <c r="K8570" s="26" t="e">
        <f t="shared" si="409"/>
        <v>#REF!</v>
      </c>
      <c r="L8570" s="75" t="e">
        <f t="shared" si="408"/>
        <v>#REF!</v>
      </c>
      <c r="O8570" s="13"/>
      <c r="P8570" s="74"/>
      <c r="Q8570" s="26"/>
      <c r="R8570" s="75"/>
    </row>
    <row r="8571" spans="7:18" x14ac:dyDescent="0.25">
      <c r="G8571" s="13"/>
      <c r="H8571" s="13"/>
      <c r="I8571" s="13">
        <v>854.30000000011796</v>
      </c>
      <c r="J8571" s="74">
        <f t="shared" si="407"/>
        <v>35.595833333338248</v>
      </c>
      <c r="K8571" s="26" t="e">
        <f t="shared" si="409"/>
        <v>#REF!</v>
      </c>
      <c r="L8571" s="75" t="e">
        <f t="shared" si="408"/>
        <v>#REF!</v>
      </c>
      <c r="O8571" s="13"/>
      <c r="P8571" s="74"/>
      <c r="Q8571" s="26"/>
      <c r="R8571" s="75"/>
    </row>
    <row r="8572" spans="7:18" x14ac:dyDescent="0.25">
      <c r="G8572" s="13"/>
      <c r="H8572" s="13"/>
      <c r="I8572" s="13">
        <v>854.40000000011798</v>
      </c>
      <c r="J8572" s="74">
        <f t="shared" si="407"/>
        <v>35.600000000004918</v>
      </c>
      <c r="K8572" s="26" t="e">
        <f t="shared" si="409"/>
        <v>#REF!</v>
      </c>
      <c r="L8572" s="75" t="e">
        <f t="shared" si="408"/>
        <v>#REF!</v>
      </c>
      <c r="O8572" s="13"/>
      <c r="P8572" s="74"/>
      <c r="Q8572" s="26"/>
      <c r="R8572" s="75"/>
    </row>
    <row r="8573" spans="7:18" x14ac:dyDescent="0.25">
      <c r="G8573" s="13"/>
      <c r="H8573" s="13"/>
      <c r="I8573" s="13">
        <v>854.50000000011801</v>
      </c>
      <c r="J8573" s="74">
        <f t="shared" si="407"/>
        <v>35.604166666671581</v>
      </c>
      <c r="K8573" s="26" t="e">
        <f t="shared" si="409"/>
        <v>#REF!</v>
      </c>
      <c r="L8573" s="75" t="e">
        <f t="shared" si="408"/>
        <v>#REF!</v>
      </c>
      <c r="O8573" s="13"/>
      <c r="P8573" s="74"/>
      <c r="Q8573" s="26"/>
      <c r="R8573" s="75"/>
    </row>
    <row r="8574" spans="7:18" x14ac:dyDescent="0.25">
      <c r="G8574" s="13"/>
      <c r="H8574" s="13"/>
      <c r="I8574" s="13">
        <v>854.60000000011803</v>
      </c>
      <c r="J8574" s="74">
        <f t="shared" si="407"/>
        <v>35.608333333338251</v>
      </c>
      <c r="K8574" s="26" t="e">
        <f t="shared" si="409"/>
        <v>#REF!</v>
      </c>
      <c r="L8574" s="75" t="e">
        <f t="shared" si="408"/>
        <v>#REF!</v>
      </c>
      <c r="O8574" s="13"/>
      <c r="P8574" s="74"/>
      <c r="Q8574" s="26"/>
      <c r="R8574" s="75"/>
    </row>
    <row r="8575" spans="7:18" x14ac:dyDescent="0.25">
      <c r="G8575" s="13"/>
      <c r="H8575" s="13"/>
      <c r="I8575" s="13">
        <v>854.70000000011805</v>
      </c>
      <c r="J8575" s="74">
        <f t="shared" si="407"/>
        <v>35.612500000004921</v>
      </c>
      <c r="K8575" s="26" t="e">
        <f t="shared" si="409"/>
        <v>#REF!</v>
      </c>
      <c r="L8575" s="75" t="e">
        <f t="shared" si="408"/>
        <v>#REF!</v>
      </c>
      <c r="O8575" s="13"/>
      <c r="P8575" s="74"/>
      <c r="Q8575" s="26"/>
      <c r="R8575" s="75"/>
    </row>
    <row r="8576" spans="7:18" x14ac:dyDescent="0.25">
      <c r="G8576" s="13"/>
      <c r="H8576" s="13"/>
      <c r="I8576" s="13">
        <v>854.80000000011796</v>
      </c>
      <c r="J8576" s="74">
        <f t="shared" si="407"/>
        <v>35.616666666671584</v>
      </c>
      <c r="K8576" s="26" t="e">
        <f t="shared" si="409"/>
        <v>#REF!</v>
      </c>
      <c r="L8576" s="75" t="e">
        <f t="shared" si="408"/>
        <v>#REF!</v>
      </c>
      <c r="O8576" s="13"/>
      <c r="P8576" s="74"/>
      <c r="Q8576" s="26"/>
      <c r="R8576" s="75"/>
    </row>
    <row r="8577" spans="7:18" x14ac:dyDescent="0.25">
      <c r="G8577" s="13"/>
      <c r="H8577" s="13"/>
      <c r="I8577" s="13">
        <v>854.90000000011798</v>
      </c>
      <c r="J8577" s="74">
        <f t="shared" si="407"/>
        <v>35.620833333338247</v>
      </c>
      <c r="K8577" s="26" t="e">
        <f t="shared" si="409"/>
        <v>#REF!</v>
      </c>
      <c r="L8577" s="75" t="e">
        <f t="shared" si="408"/>
        <v>#REF!</v>
      </c>
      <c r="O8577" s="13"/>
      <c r="P8577" s="74"/>
      <c r="Q8577" s="26"/>
      <c r="R8577" s="75"/>
    </row>
    <row r="8578" spans="7:18" x14ac:dyDescent="0.25">
      <c r="G8578" s="13"/>
      <c r="H8578" s="13"/>
      <c r="I8578" s="13">
        <v>855.00000000011801</v>
      </c>
      <c r="J8578" s="74">
        <f t="shared" si="407"/>
        <v>35.625000000004917</v>
      </c>
      <c r="K8578" s="26" t="e">
        <f t="shared" si="409"/>
        <v>#REF!</v>
      </c>
      <c r="L8578" s="75" t="e">
        <f t="shared" si="408"/>
        <v>#REF!</v>
      </c>
      <c r="O8578" s="13"/>
      <c r="P8578" s="74"/>
      <c r="Q8578" s="26"/>
      <c r="R8578" s="75"/>
    </row>
    <row r="8579" spans="7:18" x14ac:dyDescent="0.25">
      <c r="G8579" s="13"/>
      <c r="H8579" s="13"/>
      <c r="I8579" s="13">
        <v>855.10000000011803</v>
      </c>
      <c r="J8579" s="74">
        <f t="shared" ref="J8579:J8642" si="410">I8579/24</f>
        <v>35.629166666671587</v>
      </c>
      <c r="K8579" s="26" t="e">
        <f t="shared" si="409"/>
        <v>#REF!</v>
      </c>
      <c r="L8579" s="75" t="e">
        <f t="shared" ref="L8579:L8642" si="411">K8579-K8578</f>
        <v>#REF!</v>
      </c>
      <c r="O8579" s="13"/>
      <c r="P8579" s="74"/>
      <c r="Q8579" s="26"/>
      <c r="R8579" s="75"/>
    </row>
    <row r="8580" spans="7:18" x14ac:dyDescent="0.25">
      <c r="G8580" s="13"/>
      <c r="H8580" s="13"/>
      <c r="I8580" s="13">
        <v>855.20000000011805</v>
      </c>
      <c r="J8580" s="74">
        <f t="shared" si="410"/>
        <v>35.63333333333825</v>
      </c>
      <c r="K8580" s="26" t="e">
        <f t="shared" si="409"/>
        <v>#REF!</v>
      </c>
      <c r="L8580" s="75" t="e">
        <f t="shared" si="411"/>
        <v>#REF!</v>
      </c>
      <c r="O8580" s="13"/>
      <c r="P8580" s="74"/>
      <c r="Q8580" s="26"/>
      <c r="R8580" s="75"/>
    </row>
    <row r="8581" spans="7:18" x14ac:dyDescent="0.25">
      <c r="G8581" s="13"/>
      <c r="H8581" s="13"/>
      <c r="I8581" s="13">
        <v>855.30000000011796</v>
      </c>
      <c r="J8581" s="74">
        <f t="shared" si="410"/>
        <v>35.637500000004913</v>
      </c>
      <c r="K8581" s="26" t="e">
        <f t="shared" si="409"/>
        <v>#REF!</v>
      </c>
      <c r="L8581" s="75" t="e">
        <f t="shared" si="411"/>
        <v>#REF!</v>
      </c>
      <c r="O8581" s="13"/>
      <c r="P8581" s="74"/>
      <c r="Q8581" s="26"/>
      <c r="R8581" s="75"/>
    </row>
    <row r="8582" spans="7:18" x14ac:dyDescent="0.25">
      <c r="G8582" s="13"/>
      <c r="H8582" s="13"/>
      <c r="I8582" s="13">
        <v>855.40000000011798</v>
      </c>
      <c r="J8582" s="74">
        <f t="shared" si="410"/>
        <v>35.641666666671583</v>
      </c>
      <c r="K8582" s="26" t="e">
        <f t="shared" si="409"/>
        <v>#REF!</v>
      </c>
      <c r="L8582" s="75" t="e">
        <f t="shared" si="411"/>
        <v>#REF!</v>
      </c>
      <c r="O8582" s="13"/>
      <c r="P8582" s="74"/>
      <c r="Q8582" s="26"/>
      <c r="R8582" s="75"/>
    </row>
    <row r="8583" spans="7:18" x14ac:dyDescent="0.25">
      <c r="G8583" s="13"/>
      <c r="H8583" s="13"/>
      <c r="I8583" s="13">
        <v>855.50000000011801</v>
      </c>
      <c r="J8583" s="74">
        <f t="shared" si="410"/>
        <v>35.645833333338253</v>
      </c>
      <c r="K8583" s="26" t="e">
        <f t="shared" si="409"/>
        <v>#REF!</v>
      </c>
      <c r="L8583" s="75" t="e">
        <f t="shared" si="411"/>
        <v>#REF!</v>
      </c>
      <c r="O8583" s="13"/>
      <c r="P8583" s="74"/>
      <c r="Q8583" s="26"/>
      <c r="R8583" s="75"/>
    </row>
    <row r="8584" spans="7:18" x14ac:dyDescent="0.25">
      <c r="G8584" s="13"/>
      <c r="H8584" s="13"/>
      <c r="I8584" s="13">
        <v>855.60000000011803</v>
      </c>
      <c r="J8584" s="74">
        <f t="shared" si="410"/>
        <v>35.650000000004916</v>
      </c>
      <c r="K8584" s="26" t="e">
        <f t="shared" si="409"/>
        <v>#REF!</v>
      </c>
      <c r="L8584" s="75" t="e">
        <f t="shared" si="411"/>
        <v>#REF!</v>
      </c>
      <c r="O8584" s="13"/>
      <c r="P8584" s="74"/>
      <c r="Q8584" s="26"/>
      <c r="R8584" s="75"/>
    </row>
    <row r="8585" spans="7:18" x14ac:dyDescent="0.25">
      <c r="G8585" s="13"/>
      <c r="H8585" s="13"/>
      <c r="I8585" s="13">
        <v>855.70000000011805</v>
      </c>
      <c r="J8585" s="74">
        <f t="shared" si="410"/>
        <v>35.654166666671586</v>
      </c>
      <c r="K8585" s="26" t="e">
        <f t="shared" si="409"/>
        <v>#REF!</v>
      </c>
      <c r="L8585" s="75" t="e">
        <f t="shared" si="411"/>
        <v>#REF!</v>
      </c>
      <c r="O8585" s="13"/>
      <c r="P8585" s="74"/>
      <c r="Q8585" s="26"/>
      <c r="R8585" s="75"/>
    </row>
    <row r="8586" spans="7:18" x14ac:dyDescent="0.25">
      <c r="G8586" s="13"/>
      <c r="H8586" s="13"/>
      <c r="I8586" s="13">
        <v>855.80000000011796</v>
      </c>
      <c r="J8586" s="74">
        <f t="shared" si="410"/>
        <v>35.658333333338248</v>
      </c>
      <c r="K8586" s="26" t="e">
        <f t="shared" si="409"/>
        <v>#REF!</v>
      </c>
      <c r="L8586" s="75" t="e">
        <f t="shared" si="411"/>
        <v>#REF!</v>
      </c>
      <c r="O8586" s="13"/>
      <c r="P8586" s="74"/>
      <c r="Q8586" s="26"/>
      <c r="R8586" s="75"/>
    </row>
    <row r="8587" spans="7:18" x14ac:dyDescent="0.25">
      <c r="G8587" s="13"/>
      <c r="H8587" s="13"/>
      <c r="I8587" s="13">
        <v>855.90000000011798</v>
      </c>
      <c r="J8587" s="74">
        <f t="shared" si="410"/>
        <v>35.662500000004918</v>
      </c>
      <c r="K8587" s="26" t="e">
        <f t="shared" si="409"/>
        <v>#REF!</v>
      </c>
      <c r="L8587" s="75" t="e">
        <f t="shared" si="411"/>
        <v>#REF!</v>
      </c>
      <c r="O8587" s="13"/>
      <c r="P8587" s="74"/>
      <c r="Q8587" s="26"/>
      <c r="R8587" s="75"/>
    </row>
    <row r="8588" spans="7:18" x14ac:dyDescent="0.25">
      <c r="G8588" s="13"/>
      <c r="H8588" s="13"/>
      <c r="I8588" s="13">
        <v>856.00000000011801</v>
      </c>
      <c r="J8588" s="74">
        <f t="shared" si="410"/>
        <v>35.666666666671581</v>
      </c>
      <c r="K8588" s="26" t="e">
        <f t="shared" si="409"/>
        <v>#REF!</v>
      </c>
      <c r="L8588" s="75" t="e">
        <f t="shared" si="411"/>
        <v>#REF!</v>
      </c>
      <c r="O8588" s="13"/>
      <c r="P8588" s="74"/>
      <c r="Q8588" s="26"/>
      <c r="R8588" s="75"/>
    </row>
    <row r="8589" spans="7:18" x14ac:dyDescent="0.25">
      <c r="G8589" s="13"/>
      <c r="H8589" s="13"/>
      <c r="I8589" s="13">
        <v>856.10000000011803</v>
      </c>
      <c r="J8589" s="74">
        <f t="shared" si="410"/>
        <v>35.670833333338251</v>
      </c>
      <c r="K8589" s="26" t="e">
        <f t="shared" si="409"/>
        <v>#REF!</v>
      </c>
      <c r="L8589" s="75" t="e">
        <f t="shared" si="411"/>
        <v>#REF!</v>
      </c>
      <c r="O8589" s="13"/>
      <c r="P8589" s="74"/>
      <c r="Q8589" s="26"/>
      <c r="R8589" s="75"/>
    </row>
    <row r="8590" spans="7:18" x14ac:dyDescent="0.25">
      <c r="G8590" s="13"/>
      <c r="H8590" s="13"/>
      <c r="I8590" s="13">
        <v>856.20000000011805</v>
      </c>
      <c r="J8590" s="74">
        <f t="shared" si="410"/>
        <v>35.675000000004921</v>
      </c>
      <c r="K8590" s="26" t="e">
        <f t="shared" si="409"/>
        <v>#REF!</v>
      </c>
      <c r="L8590" s="75" t="e">
        <f t="shared" si="411"/>
        <v>#REF!</v>
      </c>
      <c r="O8590" s="13"/>
      <c r="P8590" s="74"/>
      <c r="Q8590" s="26"/>
      <c r="R8590" s="75"/>
    </row>
    <row r="8591" spans="7:18" x14ac:dyDescent="0.25">
      <c r="G8591" s="13"/>
      <c r="H8591" s="13"/>
      <c r="I8591" s="13">
        <v>856.30000000011796</v>
      </c>
      <c r="J8591" s="74">
        <f t="shared" si="410"/>
        <v>35.679166666671584</v>
      </c>
      <c r="K8591" s="26" t="e">
        <f t="shared" si="409"/>
        <v>#REF!</v>
      </c>
      <c r="L8591" s="75" t="e">
        <f t="shared" si="411"/>
        <v>#REF!</v>
      </c>
      <c r="O8591" s="13"/>
      <c r="P8591" s="74"/>
      <c r="Q8591" s="26"/>
      <c r="R8591" s="75"/>
    </row>
    <row r="8592" spans="7:18" x14ac:dyDescent="0.25">
      <c r="G8592" s="13"/>
      <c r="H8592" s="13"/>
      <c r="I8592" s="13">
        <v>856.40000000011798</v>
      </c>
      <c r="J8592" s="74">
        <f t="shared" si="410"/>
        <v>35.683333333338247</v>
      </c>
      <c r="K8592" s="26" t="e">
        <f t="shared" si="409"/>
        <v>#REF!</v>
      </c>
      <c r="L8592" s="75" t="e">
        <f t="shared" si="411"/>
        <v>#REF!</v>
      </c>
      <c r="O8592" s="13"/>
      <c r="P8592" s="74"/>
      <c r="Q8592" s="26"/>
      <c r="R8592" s="75"/>
    </row>
    <row r="8593" spans="7:18" x14ac:dyDescent="0.25">
      <c r="G8593" s="13"/>
      <c r="H8593" s="13"/>
      <c r="I8593" s="13">
        <v>856.50000000011801</v>
      </c>
      <c r="J8593" s="74">
        <f t="shared" si="410"/>
        <v>35.687500000004917</v>
      </c>
      <c r="K8593" s="26" t="e">
        <f t="shared" si="409"/>
        <v>#REF!</v>
      </c>
      <c r="L8593" s="75" t="e">
        <f t="shared" si="411"/>
        <v>#REF!</v>
      </c>
      <c r="O8593" s="13"/>
      <c r="P8593" s="74"/>
      <c r="Q8593" s="26"/>
      <c r="R8593" s="75"/>
    </row>
    <row r="8594" spans="7:18" x14ac:dyDescent="0.25">
      <c r="G8594" s="13"/>
      <c r="H8594" s="13"/>
      <c r="I8594" s="13">
        <v>856.60000000011803</v>
      </c>
      <c r="J8594" s="74">
        <f t="shared" si="410"/>
        <v>35.691666666671587</v>
      </c>
      <c r="K8594" s="26" t="e">
        <f t="shared" si="409"/>
        <v>#REF!</v>
      </c>
      <c r="L8594" s="75" t="e">
        <f t="shared" si="411"/>
        <v>#REF!</v>
      </c>
      <c r="O8594" s="13"/>
      <c r="P8594" s="74"/>
      <c r="Q8594" s="26"/>
      <c r="R8594" s="75"/>
    </row>
    <row r="8595" spans="7:18" x14ac:dyDescent="0.25">
      <c r="G8595" s="13"/>
      <c r="H8595" s="13"/>
      <c r="I8595" s="13">
        <v>856.70000000011805</v>
      </c>
      <c r="J8595" s="74">
        <f t="shared" si="410"/>
        <v>35.69583333333825</v>
      </c>
      <c r="K8595" s="26" t="e">
        <f t="shared" si="409"/>
        <v>#REF!</v>
      </c>
      <c r="L8595" s="75" t="e">
        <f t="shared" si="411"/>
        <v>#REF!</v>
      </c>
      <c r="O8595" s="13"/>
      <c r="P8595" s="74"/>
      <c r="Q8595" s="26"/>
      <c r="R8595" s="75"/>
    </row>
    <row r="8596" spans="7:18" x14ac:dyDescent="0.25">
      <c r="G8596" s="13"/>
      <c r="H8596" s="13"/>
      <c r="I8596" s="13">
        <v>856.80000000011796</v>
      </c>
      <c r="J8596" s="74">
        <f t="shared" si="410"/>
        <v>35.700000000004913</v>
      </c>
      <c r="K8596" s="26" t="e">
        <f t="shared" si="409"/>
        <v>#REF!</v>
      </c>
      <c r="L8596" s="75" t="e">
        <f t="shared" si="411"/>
        <v>#REF!</v>
      </c>
      <c r="O8596" s="13"/>
      <c r="P8596" s="74"/>
      <c r="Q8596" s="26"/>
      <c r="R8596" s="75"/>
    </row>
    <row r="8597" spans="7:18" x14ac:dyDescent="0.25">
      <c r="G8597" s="13"/>
      <c r="H8597" s="13"/>
      <c r="I8597" s="13">
        <v>856.90000000011798</v>
      </c>
      <c r="J8597" s="74">
        <f t="shared" si="410"/>
        <v>35.704166666671583</v>
      </c>
      <c r="K8597" s="26" t="e">
        <f t="shared" si="409"/>
        <v>#REF!</v>
      </c>
      <c r="L8597" s="75" t="e">
        <f t="shared" si="411"/>
        <v>#REF!</v>
      </c>
      <c r="O8597" s="13"/>
      <c r="P8597" s="74"/>
      <c r="Q8597" s="26"/>
      <c r="R8597" s="75"/>
    </row>
    <row r="8598" spans="7:18" x14ac:dyDescent="0.25">
      <c r="G8598" s="13"/>
      <c r="H8598" s="13"/>
      <c r="I8598" s="13">
        <v>857.00000000011801</v>
      </c>
      <c r="J8598" s="74">
        <f t="shared" si="410"/>
        <v>35.708333333338253</v>
      </c>
      <c r="K8598" s="26" t="e">
        <f t="shared" si="409"/>
        <v>#REF!</v>
      </c>
      <c r="L8598" s="75" t="e">
        <f t="shared" si="411"/>
        <v>#REF!</v>
      </c>
      <c r="O8598" s="13"/>
      <c r="P8598" s="74"/>
      <c r="Q8598" s="26"/>
      <c r="R8598" s="75"/>
    </row>
    <row r="8599" spans="7:18" x14ac:dyDescent="0.25">
      <c r="G8599" s="13"/>
      <c r="H8599" s="13"/>
      <c r="I8599" s="13">
        <v>857.10000000011905</v>
      </c>
      <c r="J8599" s="74">
        <f t="shared" si="410"/>
        <v>35.712500000004958</v>
      </c>
      <c r="K8599" s="26" t="e">
        <f t="shared" si="409"/>
        <v>#REF!</v>
      </c>
      <c r="L8599" s="75" t="e">
        <f t="shared" si="411"/>
        <v>#REF!</v>
      </c>
      <c r="O8599" s="13"/>
      <c r="P8599" s="74"/>
      <c r="Q8599" s="26"/>
      <c r="R8599" s="75"/>
    </row>
    <row r="8600" spans="7:18" x14ac:dyDescent="0.25">
      <c r="G8600" s="13"/>
      <c r="H8600" s="13"/>
      <c r="I8600" s="13">
        <v>857.20000000011896</v>
      </c>
      <c r="J8600" s="74">
        <f t="shared" si="410"/>
        <v>35.716666666671621</v>
      </c>
      <c r="K8600" s="26" t="e">
        <f t="shared" si="409"/>
        <v>#REF!</v>
      </c>
      <c r="L8600" s="75" t="e">
        <f t="shared" si="411"/>
        <v>#REF!</v>
      </c>
      <c r="O8600" s="13"/>
      <c r="P8600" s="74"/>
      <c r="Q8600" s="26"/>
      <c r="R8600" s="75"/>
    </row>
    <row r="8601" spans="7:18" x14ac:dyDescent="0.25">
      <c r="G8601" s="13"/>
      <c r="H8601" s="13"/>
      <c r="I8601" s="13">
        <v>857.30000000011898</v>
      </c>
      <c r="J8601" s="74">
        <f t="shared" si="410"/>
        <v>35.720833333338291</v>
      </c>
      <c r="K8601" s="26" t="e">
        <f t="shared" si="409"/>
        <v>#REF!</v>
      </c>
      <c r="L8601" s="75" t="e">
        <f t="shared" si="411"/>
        <v>#REF!</v>
      </c>
      <c r="O8601" s="13"/>
      <c r="P8601" s="74"/>
      <c r="Q8601" s="26"/>
      <c r="R8601" s="75"/>
    </row>
    <row r="8602" spans="7:18" x14ac:dyDescent="0.25">
      <c r="G8602" s="13"/>
      <c r="H8602" s="13"/>
      <c r="I8602" s="13">
        <v>857.40000000011901</v>
      </c>
      <c r="J8602" s="74">
        <f t="shared" si="410"/>
        <v>35.725000000004961</v>
      </c>
      <c r="K8602" s="26" t="e">
        <f t="shared" si="409"/>
        <v>#REF!</v>
      </c>
      <c r="L8602" s="75" t="e">
        <f t="shared" si="411"/>
        <v>#REF!</v>
      </c>
      <c r="O8602" s="13"/>
      <c r="P8602" s="74"/>
      <c r="Q8602" s="26"/>
      <c r="R8602" s="75"/>
    </row>
    <row r="8603" spans="7:18" x14ac:dyDescent="0.25">
      <c r="G8603" s="13"/>
      <c r="H8603" s="13"/>
      <c r="I8603" s="13">
        <v>857.50000000011903</v>
      </c>
      <c r="J8603" s="74">
        <f t="shared" si="410"/>
        <v>35.729166666671624</v>
      </c>
      <c r="K8603" s="26" t="e">
        <f t="shared" si="409"/>
        <v>#REF!</v>
      </c>
      <c r="L8603" s="75" t="e">
        <f t="shared" si="411"/>
        <v>#REF!</v>
      </c>
      <c r="O8603" s="13"/>
      <c r="P8603" s="74"/>
      <c r="Q8603" s="26"/>
      <c r="R8603" s="75"/>
    </row>
    <row r="8604" spans="7:18" x14ac:dyDescent="0.25">
      <c r="G8604" s="13"/>
      <c r="H8604" s="13"/>
      <c r="I8604" s="13">
        <v>857.60000000011905</v>
      </c>
      <c r="J8604" s="74">
        <f t="shared" si="410"/>
        <v>35.733333333338294</v>
      </c>
      <c r="K8604" s="26" t="e">
        <f t="shared" ref="K8604:K8667" si="412">100%-EXP(-I8604/24*$B$10)</f>
        <v>#REF!</v>
      </c>
      <c r="L8604" s="75" t="e">
        <f t="shared" si="411"/>
        <v>#REF!</v>
      </c>
      <c r="O8604" s="13"/>
      <c r="P8604" s="74"/>
      <c r="Q8604" s="26"/>
      <c r="R8604" s="75"/>
    </row>
    <row r="8605" spans="7:18" x14ac:dyDescent="0.25">
      <c r="G8605" s="13"/>
      <c r="H8605" s="13"/>
      <c r="I8605" s="13">
        <v>857.70000000011896</v>
      </c>
      <c r="J8605" s="74">
        <f t="shared" si="410"/>
        <v>35.737500000004957</v>
      </c>
      <c r="K8605" s="26" t="e">
        <f t="shared" si="412"/>
        <v>#REF!</v>
      </c>
      <c r="L8605" s="75" t="e">
        <f t="shared" si="411"/>
        <v>#REF!</v>
      </c>
      <c r="O8605" s="13"/>
      <c r="P8605" s="74"/>
      <c r="Q8605" s="26"/>
      <c r="R8605" s="75"/>
    </row>
    <row r="8606" spans="7:18" x14ac:dyDescent="0.25">
      <c r="G8606" s="13"/>
      <c r="H8606" s="13"/>
      <c r="I8606" s="13">
        <v>857.80000000011898</v>
      </c>
      <c r="J8606" s="74">
        <f t="shared" si="410"/>
        <v>35.741666666671627</v>
      </c>
      <c r="K8606" s="26" t="e">
        <f t="shared" si="412"/>
        <v>#REF!</v>
      </c>
      <c r="L8606" s="75" t="e">
        <f t="shared" si="411"/>
        <v>#REF!</v>
      </c>
      <c r="O8606" s="13"/>
      <c r="P8606" s="74"/>
      <c r="Q8606" s="26"/>
      <c r="R8606" s="75"/>
    </row>
    <row r="8607" spans="7:18" x14ac:dyDescent="0.25">
      <c r="G8607" s="13"/>
      <c r="H8607" s="13"/>
      <c r="I8607" s="13">
        <v>857.90000000011901</v>
      </c>
      <c r="J8607" s="74">
        <f t="shared" si="410"/>
        <v>35.74583333333829</v>
      </c>
      <c r="K8607" s="26" t="e">
        <f t="shared" si="412"/>
        <v>#REF!</v>
      </c>
      <c r="L8607" s="75" t="e">
        <f t="shared" si="411"/>
        <v>#REF!</v>
      </c>
      <c r="O8607" s="13"/>
      <c r="P8607" s="74"/>
      <c r="Q8607" s="26"/>
      <c r="R8607" s="75"/>
    </row>
    <row r="8608" spans="7:18" x14ac:dyDescent="0.25">
      <c r="G8608" s="13"/>
      <c r="H8608" s="13"/>
      <c r="I8608" s="13">
        <v>858.00000000011903</v>
      </c>
      <c r="J8608" s="74">
        <f t="shared" si="410"/>
        <v>35.75000000000496</v>
      </c>
      <c r="K8608" s="26" t="e">
        <f t="shared" si="412"/>
        <v>#REF!</v>
      </c>
      <c r="L8608" s="75" t="e">
        <f t="shared" si="411"/>
        <v>#REF!</v>
      </c>
      <c r="O8608" s="13"/>
      <c r="P8608" s="74"/>
      <c r="Q8608" s="26"/>
      <c r="R8608" s="75"/>
    </row>
    <row r="8609" spans="7:18" x14ac:dyDescent="0.25">
      <c r="G8609" s="13"/>
      <c r="H8609" s="13"/>
      <c r="I8609" s="13">
        <v>858.10000000011905</v>
      </c>
      <c r="J8609" s="74">
        <f t="shared" si="410"/>
        <v>35.75416666667163</v>
      </c>
      <c r="K8609" s="26" t="e">
        <f t="shared" si="412"/>
        <v>#REF!</v>
      </c>
      <c r="L8609" s="75" t="e">
        <f t="shared" si="411"/>
        <v>#REF!</v>
      </c>
      <c r="O8609" s="13"/>
      <c r="P8609" s="74"/>
      <c r="Q8609" s="26"/>
      <c r="R8609" s="75"/>
    </row>
    <row r="8610" spans="7:18" x14ac:dyDescent="0.25">
      <c r="G8610" s="13"/>
      <c r="H8610" s="13"/>
      <c r="I8610" s="13">
        <v>858.20000000011896</v>
      </c>
      <c r="J8610" s="74">
        <f t="shared" si="410"/>
        <v>35.758333333338292</v>
      </c>
      <c r="K8610" s="26" t="e">
        <f t="shared" si="412"/>
        <v>#REF!</v>
      </c>
      <c r="L8610" s="75" t="e">
        <f t="shared" si="411"/>
        <v>#REF!</v>
      </c>
      <c r="O8610" s="13"/>
      <c r="P8610" s="74"/>
      <c r="Q8610" s="26"/>
      <c r="R8610" s="75"/>
    </row>
    <row r="8611" spans="7:18" x14ac:dyDescent="0.25">
      <c r="G8611" s="13"/>
      <c r="H8611" s="13"/>
      <c r="I8611" s="13">
        <v>858.30000000011898</v>
      </c>
      <c r="J8611" s="74">
        <f t="shared" si="410"/>
        <v>35.762500000004955</v>
      </c>
      <c r="K8611" s="26" t="e">
        <f t="shared" si="412"/>
        <v>#REF!</v>
      </c>
      <c r="L8611" s="75" t="e">
        <f t="shared" si="411"/>
        <v>#REF!</v>
      </c>
      <c r="O8611" s="13"/>
      <c r="P8611" s="74"/>
      <c r="Q8611" s="26"/>
      <c r="R8611" s="75"/>
    </row>
    <row r="8612" spans="7:18" x14ac:dyDescent="0.25">
      <c r="G8612" s="13"/>
      <c r="H8612" s="13"/>
      <c r="I8612" s="13">
        <v>858.40000000011901</v>
      </c>
      <c r="J8612" s="74">
        <f t="shared" si="410"/>
        <v>35.766666666671625</v>
      </c>
      <c r="K8612" s="26" t="e">
        <f t="shared" si="412"/>
        <v>#REF!</v>
      </c>
      <c r="L8612" s="75" t="e">
        <f t="shared" si="411"/>
        <v>#REF!</v>
      </c>
      <c r="O8612" s="13"/>
      <c r="P8612" s="74"/>
      <c r="Q8612" s="26"/>
      <c r="R8612" s="75"/>
    </row>
    <row r="8613" spans="7:18" x14ac:dyDescent="0.25">
      <c r="G8613" s="13"/>
      <c r="H8613" s="13"/>
      <c r="I8613" s="13">
        <v>858.50000000011903</v>
      </c>
      <c r="J8613" s="74">
        <f t="shared" si="410"/>
        <v>35.770833333338295</v>
      </c>
      <c r="K8613" s="26" t="e">
        <f t="shared" si="412"/>
        <v>#REF!</v>
      </c>
      <c r="L8613" s="75" t="e">
        <f t="shared" si="411"/>
        <v>#REF!</v>
      </c>
      <c r="O8613" s="13"/>
      <c r="P8613" s="74"/>
      <c r="Q8613" s="26"/>
      <c r="R8613" s="75"/>
    </row>
    <row r="8614" spans="7:18" x14ac:dyDescent="0.25">
      <c r="G8614" s="13"/>
      <c r="H8614" s="13"/>
      <c r="I8614" s="13">
        <v>858.60000000011905</v>
      </c>
      <c r="J8614" s="74">
        <f t="shared" si="410"/>
        <v>35.775000000004958</v>
      </c>
      <c r="K8614" s="26" t="e">
        <f t="shared" si="412"/>
        <v>#REF!</v>
      </c>
      <c r="L8614" s="75" t="e">
        <f t="shared" si="411"/>
        <v>#REF!</v>
      </c>
      <c r="O8614" s="13"/>
      <c r="P8614" s="74"/>
      <c r="Q8614" s="26"/>
      <c r="R8614" s="75"/>
    </row>
    <row r="8615" spans="7:18" x14ac:dyDescent="0.25">
      <c r="G8615" s="13"/>
      <c r="H8615" s="13"/>
      <c r="I8615" s="13">
        <v>858.70000000011896</v>
      </c>
      <c r="J8615" s="74">
        <f t="shared" si="410"/>
        <v>35.779166666671621</v>
      </c>
      <c r="K8615" s="26" t="e">
        <f t="shared" si="412"/>
        <v>#REF!</v>
      </c>
      <c r="L8615" s="75" t="e">
        <f t="shared" si="411"/>
        <v>#REF!</v>
      </c>
      <c r="O8615" s="13"/>
      <c r="P8615" s="74"/>
      <c r="Q8615" s="26"/>
      <c r="R8615" s="75"/>
    </row>
    <row r="8616" spans="7:18" x14ac:dyDescent="0.25">
      <c r="G8616" s="13"/>
      <c r="H8616" s="13"/>
      <c r="I8616" s="13">
        <v>858.80000000011898</v>
      </c>
      <c r="J8616" s="74">
        <f t="shared" si="410"/>
        <v>35.783333333338291</v>
      </c>
      <c r="K8616" s="26" t="e">
        <f t="shared" si="412"/>
        <v>#REF!</v>
      </c>
      <c r="L8616" s="75" t="e">
        <f t="shared" si="411"/>
        <v>#REF!</v>
      </c>
      <c r="O8616" s="13"/>
      <c r="P8616" s="74"/>
      <c r="Q8616" s="26"/>
      <c r="R8616" s="75"/>
    </row>
    <row r="8617" spans="7:18" x14ac:dyDescent="0.25">
      <c r="G8617" s="13"/>
      <c r="H8617" s="13"/>
      <c r="I8617" s="13">
        <v>858.90000000011901</v>
      </c>
      <c r="J8617" s="74">
        <f t="shared" si="410"/>
        <v>35.787500000004961</v>
      </c>
      <c r="K8617" s="26" t="e">
        <f t="shared" si="412"/>
        <v>#REF!</v>
      </c>
      <c r="L8617" s="75" t="e">
        <f t="shared" si="411"/>
        <v>#REF!</v>
      </c>
      <c r="O8617" s="13"/>
      <c r="P8617" s="74"/>
      <c r="Q8617" s="26"/>
      <c r="R8617" s="75"/>
    </row>
    <row r="8618" spans="7:18" x14ac:dyDescent="0.25">
      <c r="G8618" s="13"/>
      <c r="H8618" s="13"/>
      <c r="I8618" s="13">
        <v>859.00000000011903</v>
      </c>
      <c r="J8618" s="74">
        <f t="shared" si="410"/>
        <v>35.791666666671624</v>
      </c>
      <c r="K8618" s="26" t="e">
        <f t="shared" si="412"/>
        <v>#REF!</v>
      </c>
      <c r="L8618" s="75" t="e">
        <f t="shared" si="411"/>
        <v>#REF!</v>
      </c>
      <c r="O8618" s="13"/>
      <c r="P8618" s="74"/>
      <c r="Q8618" s="26"/>
      <c r="R8618" s="75"/>
    </row>
    <row r="8619" spans="7:18" x14ac:dyDescent="0.25">
      <c r="G8619" s="13"/>
      <c r="H8619" s="13"/>
      <c r="I8619" s="13">
        <v>859.10000000011905</v>
      </c>
      <c r="J8619" s="74">
        <f t="shared" si="410"/>
        <v>35.795833333338294</v>
      </c>
      <c r="K8619" s="26" t="e">
        <f t="shared" si="412"/>
        <v>#REF!</v>
      </c>
      <c r="L8619" s="75" t="e">
        <f t="shared" si="411"/>
        <v>#REF!</v>
      </c>
      <c r="O8619" s="13"/>
      <c r="P8619" s="74"/>
      <c r="Q8619" s="26"/>
      <c r="R8619" s="75"/>
    </row>
    <row r="8620" spans="7:18" x14ac:dyDescent="0.25">
      <c r="G8620" s="13"/>
      <c r="H8620" s="13"/>
      <c r="I8620" s="13">
        <v>859.20000000011896</v>
      </c>
      <c r="J8620" s="74">
        <f t="shared" si="410"/>
        <v>35.800000000004957</v>
      </c>
      <c r="K8620" s="26" t="e">
        <f t="shared" si="412"/>
        <v>#REF!</v>
      </c>
      <c r="L8620" s="75" t="e">
        <f t="shared" si="411"/>
        <v>#REF!</v>
      </c>
      <c r="O8620" s="13"/>
      <c r="P8620" s="74"/>
      <c r="Q8620" s="26"/>
      <c r="R8620" s="75"/>
    </row>
    <row r="8621" spans="7:18" x14ac:dyDescent="0.25">
      <c r="G8621" s="13"/>
      <c r="H8621" s="13"/>
      <c r="I8621" s="13">
        <v>859.30000000011898</v>
      </c>
      <c r="J8621" s="74">
        <f t="shared" si="410"/>
        <v>35.804166666671627</v>
      </c>
      <c r="K8621" s="26" t="e">
        <f t="shared" si="412"/>
        <v>#REF!</v>
      </c>
      <c r="L8621" s="75" t="e">
        <f t="shared" si="411"/>
        <v>#REF!</v>
      </c>
      <c r="O8621" s="13"/>
      <c r="P8621" s="74"/>
      <c r="Q8621" s="26"/>
      <c r="R8621" s="75"/>
    </row>
    <row r="8622" spans="7:18" x14ac:dyDescent="0.25">
      <c r="G8622" s="13"/>
      <c r="H8622" s="13"/>
      <c r="I8622" s="13">
        <v>859.40000000011901</v>
      </c>
      <c r="J8622" s="74">
        <f t="shared" si="410"/>
        <v>35.80833333333829</v>
      </c>
      <c r="K8622" s="26" t="e">
        <f t="shared" si="412"/>
        <v>#REF!</v>
      </c>
      <c r="L8622" s="75" t="e">
        <f t="shared" si="411"/>
        <v>#REF!</v>
      </c>
      <c r="O8622" s="13"/>
      <c r="P8622" s="74"/>
      <c r="Q8622" s="26"/>
      <c r="R8622" s="75"/>
    </row>
    <row r="8623" spans="7:18" x14ac:dyDescent="0.25">
      <c r="G8623" s="13"/>
      <c r="H8623" s="13"/>
      <c r="I8623" s="13">
        <v>859.50000000011903</v>
      </c>
      <c r="J8623" s="74">
        <f t="shared" si="410"/>
        <v>35.81250000000496</v>
      </c>
      <c r="K8623" s="26" t="e">
        <f t="shared" si="412"/>
        <v>#REF!</v>
      </c>
      <c r="L8623" s="75" t="e">
        <f t="shared" si="411"/>
        <v>#REF!</v>
      </c>
      <c r="O8623" s="13"/>
      <c r="P8623" s="74"/>
      <c r="Q8623" s="26"/>
      <c r="R8623" s="75"/>
    </row>
    <row r="8624" spans="7:18" x14ac:dyDescent="0.25">
      <c r="G8624" s="13"/>
      <c r="H8624" s="13"/>
      <c r="I8624" s="13">
        <v>859.60000000011905</v>
      </c>
      <c r="J8624" s="74">
        <f t="shared" si="410"/>
        <v>35.81666666667163</v>
      </c>
      <c r="K8624" s="26" t="e">
        <f t="shared" si="412"/>
        <v>#REF!</v>
      </c>
      <c r="L8624" s="75" t="e">
        <f t="shared" si="411"/>
        <v>#REF!</v>
      </c>
      <c r="O8624" s="13"/>
      <c r="P8624" s="74"/>
      <c r="Q8624" s="26"/>
      <c r="R8624" s="75"/>
    </row>
    <row r="8625" spans="7:18" x14ac:dyDescent="0.25">
      <c r="G8625" s="13"/>
      <c r="H8625" s="13"/>
      <c r="I8625" s="13">
        <v>859.70000000011896</v>
      </c>
      <c r="J8625" s="74">
        <f t="shared" si="410"/>
        <v>35.820833333338292</v>
      </c>
      <c r="K8625" s="26" t="e">
        <f t="shared" si="412"/>
        <v>#REF!</v>
      </c>
      <c r="L8625" s="75" t="e">
        <f t="shared" si="411"/>
        <v>#REF!</v>
      </c>
      <c r="O8625" s="13"/>
      <c r="P8625" s="74"/>
      <c r="Q8625" s="26"/>
      <c r="R8625" s="75"/>
    </row>
    <row r="8626" spans="7:18" x14ac:dyDescent="0.25">
      <c r="G8626" s="13"/>
      <c r="H8626" s="13"/>
      <c r="I8626" s="13">
        <v>859.80000000011898</v>
      </c>
      <c r="J8626" s="74">
        <f t="shared" si="410"/>
        <v>35.825000000004955</v>
      </c>
      <c r="K8626" s="26" t="e">
        <f t="shared" si="412"/>
        <v>#REF!</v>
      </c>
      <c r="L8626" s="75" t="e">
        <f t="shared" si="411"/>
        <v>#REF!</v>
      </c>
      <c r="O8626" s="13"/>
      <c r="P8626" s="74"/>
      <c r="Q8626" s="26"/>
      <c r="R8626" s="75"/>
    </row>
    <row r="8627" spans="7:18" x14ac:dyDescent="0.25">
      <c r="G8627" s="13"/>
      <c r="H8627" s="13"/>
      <c r="I8627" s="13">
        <v>859.90000000011901</v>
      </c>
      <c r="J8627" s="74">
        <f t="shared" si="410"/>
        <v>35.829166666671625</v>
      </c>
      <c r="K8627" s="26" t="e">
        <f t="shared" si="412"/>
        <v>#REF!</v>
      </c>
      <c r="L8627" s="75" t="e">
        <f t="shared" si="411"/>
        <v>#REF!</v>
      </c>
      <c r="O8627" s="13"/>
      <c r="P8627" s="74"/>
      <c r="Q8627" s="26"/>
      <c r="R8627" s="75"/>
    </row>
    <row r="8628" spans="7:18" x14ac:dyDescent="0.25">
      <c r="G8628" s="13"/>
      <c r="H8628" s="13"/>
      <c r="I8628" s="13">
        <v>860.00000000011903</v>
      </c>
      <c r="J8628" s="74">
        <f t="shared" si="410"/>
        <v>35.833333333338295</v>
      </c>
      <c r="K8628" s="26" t="e">
        <f t="shared" si="412"/>
        <v>#REF!</v>
      </c>
      <c r="L8628" s="75" t="e">
        <f t="shared" si="411"/>
        <v>#REF!</v>
      </c>
      <c r="O8628" s="13"/>
      <c r="P8628" s="74"/>
      <c r="Q8628" s="26"/>
      <c r="R8628" s="75"/>
    </row>
    <row r="8629" spans="7:18" x14ac:dyDescent="0.25">
      <c r="G8629" s="13"/>
      <c r="H8629" s="13"/>
      <c r="I8629" s="13">
        <v>860.10000000011905</v>
      </c>
      <c r="J8629" s="74">
        <f t="shared" si="410"/>
        <v>35.837500000004958</v>
      </c>
      <c r="K8629" s="26" t="e">
        <f t="shared" si="412"/>
        <v>#REF!</v>
      </c>
      <c r="L8629" s="75" t="e">
        <f t="shared" si="411"/>
        <v>#REF!</v>
      </c>
      <c r="O8629" s="13"/>
      <c r="P8629" s="74"/>
      <c r="Q8629" s="26"/>
      <c r="R8629" s="75"/>
    </row>
    <row r="8630" spans="7:18" x14ac:dyDescent="0.25">
      <c r="G8630" s="13"/>
      <c r="H8630" s="13"/>
      <c r="I8630" s="13">
        <v>860.20000000011896</v>
      </c>
      <c r="J8630" s="74">
        <f t="shared" si="410"/>
        <v>35.841666666671621</v>
      </c>
      <c r="K8630" s="26" t="e">
        <f t="shared" si="412"/>
        <v>#REF!</v>
      </c>
      <c r="L8630" s="75" t="e">
        <f t="shared" si="411"/>
        <v>#REF!</v>
      </c>
      <c r="O8630" s="13"/>
      <c r="P8630" s="74"/>
      <c r="Q8630" s="26"/>
      <c r="R8630" s="75"/>
    </row>
    <row r="8631" spans="7:18" x14ac:dyDescent="0.25">
      <c r="G8631" s="13"/>
      <c r="H8631" s="13"/>
      <c r="I8631" s="13">
        <v>860.30000000011898</v>
      </c>
      <c r="J8631" s="74">
        <f t="shared" si="410"/>
        <v>35.845833333338291</v>
      </c>
      <c r="K8631" s="26" t="e">
        <f t="shared" si="412"/>
        <v>#REF!</v>
      </c>
      <c r="L8631" s="75" t="e">
        <f t="shared" si="411"/>
        <v>#REF!</v>
      </c>
      <c r="O8631" s="13"/>
      <c r="P8631" s="74"/>
      <c r="Q8631" s="26"/>
      <c r="R8631" s="75"/>
    </row>
    <row r="8632" spans="7:18" x14ac:dyDescent="0.25">
      <c r="G8632" s="13"/>
      <c r="H8632" s="13"/>
      <c r="I8632" s="13">
        <v>860.40000000011901</v>
      </c>
      <c r="J8632" s="74">
        <f t="shared" si="410"/>
        <v>35.850000000004961</v>
      </c>
      <c r="K8632" s="26" t="e">
        <f t="shared" si="412"/>
        <v>#REF!</v>
      </c>
      <c r="L8632" s="75" t="e">
        <f t="shared" si="411"/>
        <v>#REF!</v>
      </c>
      <c r="O8632" s="13"/>
      <c r="P8632" s="74"/>
      <c r="Q8632" s="26"/>
      <c r="R8632" s="75"/>
    </row>
    <row r="8633" spans="7:18" x14ac:dyDescent="0.25">
      <c r="G8633" s="13"/>
      <c r="H8633" s="13"/>
      <c r="I8633" s="13">
        <v>860.50000000011903</v>
      </c>
      <c r="J8633" s="74">
        <f t="shared" si="410"/>
        <v>35.854166666671624</v>
      </c>
      <c r="K8633" s="26" t="e">
        <f t="shared" si="412"/>
        <v>#REF!</v>
      </c>
      <c r="L8633" s="75" t="e">
        <f t="shared" si="411"/>
        <v>#REF!</v>
      </c>
      <c r="O8633" s="13"/>
      <c r="P8633" s="74"/>
      <c r="Q8633" s="26"/>
      <c r="R8633" s="75"/>
    </row>
    <row r="8634" spans="7:18" x14ac:dyDescent="0.25">
      <c r="G8634" s="13"/>
      <c r="H8634" s="13"/>
      <c r="I8634" s="13">
        <v>860.60000000011905</v>
      </c>
      <c r="J8634" s="74">
        <f t="shared" si="410"/>
        <v>35.858333333338294</v>
      </c>
      <c r="K8634" s="26" t="e">
        <f t="shared" si="412"/>
        <v>#REF!</v>
      </c>
      <c r="L8634" s="75" t="e">
        <f t="shared" si="411"/>
        <v>#REF!</v>
      </c>
      <c r="O8634" s="13"/>
      <c r="P8634" s="74"/>
      <c r="Q8634" s="26"/>
      <c r="R8634" s="75"/>
    </row>
    <row r="8635" spans="7:18" x14ac:dyDescent="0.25">
      <c r="G8635" s="13"/>
      <c r="H8635" s="13"/>
      <c r="I8635" s="13">
        <v>860.70000000011896</v>
      </c>
      <c r="J8635" s="74">
        <f t="shared" si="410"/>
        <v>35.862500000004957</v>
      </c>
      <c r="K8635" s="26" t="e">
        <f t="shared" si="412"/>
        <v>#REF!</v>
      </c>
      <c r="L8635" s="75" t="e">
        <f t="shared" si="411"/>
        <v>#REF!</v>
      </c>
      <c r="O8635" s="13"/>
      <c r="P8635" s="74"/>
      <c r="Q8635" s="26"/>
      <c r="R8635" s="75"/>
    </row>
    <row r="8636" spans="7:18" x14ac:dyDescent="0.25">
      <c r="G8636" s="13"/>
      <c r="H8636" s="13"/>
      <c r="I8636" s="13">
        <v>860.80000000011898</v>
      </c>
      <c r="J8636" s="74">
        <f t="shared" si="410"/>
        <v>35.866666666671627</v>
      </c>
      <c r="K8636" s="26" t="e">
        <f t="shared" si="412"/>
        <v>#REF!</v>
      </c>
      <c r="L8636" s="75" t="e">
        <f t="shared" si="411"/>
        <v>#REF!</v>
      </c>
      <c r="O8636" s="13"/>
      <c r="P8636" s="74"/>
      <c r="Q8636" s="26"/>
      <c r="R8636" s="75"/>
    </row>
    <row r="8637" spans="7:18" x14ac:dyDescent="0.25">
      <c r="G8637" s="13"/>
      <c r="H8637" s="13"/>
      <c r="I8637" s="13">
        <v>860.90000000011901</v>
      </c>
      <c r="J8637" s="74">
        <f t="shared" si="410"/>
        <v>35.87083333333829</v>
      </c>
      <c r="K8637" s="26" t="e">
        <f t="shared" si="412"/>
        <v>#REF!</v>
      </c>
      <c r="L8637" s="75" t="e">
        <f t="shared" si="411"/>
        <v>#REF!</v>
      </c>
      <c r="O8637" s="13"/>
      <c r="P8637" s="74"/>
      <c r="Q8637" s="26"/>
      <c r="R8637" s="75"/>
    </row>
    <row r="8638" spans="7:18" x14ac:dyDescent="0.25">
      <c r="G8638" s="13"/>
      <c r="H8638" s="13"/>
      <c r="I8638" s="13">
        <v>861.00000000011903</v>
      </c>
      <c r="J8638" s="74">
        <f t="shared" si="410"/>
        <v>35.87500000000496</v>
      </c>
      <c r="K8638" s="26" t="e">
        <f t="shared" si="412"/>
        <v>#REF!</v>
      </c>
      <c r="L8638" s="75" t="e">
        <f t="shared" si="411"/>
        <v>#REF!</v>
      </c>
      <c r="O8638" s="13"/>
      <c r="P8638" s="74"/>
      <c r="Q8638" s="26"/>
      <c r="R8638" s="75"/>
    </row>
    <row r="8639" spans="7:18" x14ac:dyDescent="0.25">
      <c r="G8639" s="13"/>
      <c r="H8639" s="13"/>
      <c r="I8639" s="13">
        <v>861.10000000011905</v>
      </c>
      <c r="J8639" s="74">
        <f t="shared" si="410"/>
        <v>35.87916666667163</v>
      </c>
      <c r="K8639" s="26" t="e">
        <f t="shared" si="412"/>
        <v>#REF!</v>
      </c>
      <c r="L8639" s="75" t="e">
        <f t="shared" si="411"/>
        <v>#REF!</v>
      </c>
      <c r="O8639" s="13"/>
      <c r="P8639" s="74"/>
      <c r="Q8639" s="26"/>
      <c r="R8639" s="75"/>
    </row>
    <row r="8640" spans="7:18" x14ac:dyDescent="0.25">
      <c r="G8640" s="13"/>
      <c r="H8640" s="13"/>
      <c r="I8640" s="13">
        <v>861.20000000011896</v>
      </c>
      <c r="J8640" s="74">
        <f t="shared" si="410"/>
        <v>35.883333333338292</v>
      </c>
      <c r="K8640" s="26" t="e">
        <f t="shared" si="412"/>
        <v>#REF!</v>
      </c>
      <c r="L8640" s="75" t="e">
        <f t="shared" si="411"/>
        <v>#REF!</v>
      </c>
      <c r="O8640" s="13"/>
      <c r="P8640" s="74"/>
      <c r="Q8640" s="26"/>
      <c r="R8640" s="75"/>
    </row>
    <row r="8641" spans="7:18" x14ac:dyDescent="0.25">
      <c r="G8641" s="13"/>
      <c r="H8641" s="13"/>
      <c r="I8641" s="13">
        <v>861.30000000011898</v>
      </c>
      <c r="J8641" s="74">
        <f t="shared" si="410"/>
        <v>35.887500000004955</v>
      </c>
      <c r="K8641" s="26" t="e">
        <f t="shared" si="412"/>
        <v>#REF!</v>
      </c>
      <c r="L8641" s="75" t="e">
        <f t="shared" si="411"/>
        <v>#REF!</v>
      </c>
      <c r="O8641" s="13"/>
      <c r="P8641" s="74"/>
      <c r="Q8641" s="26"/>
      <c r="R8641" s="75"/>
    </row>
    <row r="8642" spans="7:18" x14ac:dyDescent="0.25">
      <c r="G8642" s="13"/>
      <c r="H8642" s="13"/>
      <c r="I8642" s="13">
        <v>861.40000000011901</v>
      </c>
      <c r="J8642" s="74">
        <f t="shared" si="410"/>
        <v>35.891666666671625</v>
      </c>
      <c r="K8642" s="26" t="e">
        <f t="shared" si="412"/>
        <v>#REF!</v>
      </c>
      <c r="L8642" s="75" t="e">
        <f t="shared" si="411"/>
        <v>#REF!</v>
      </c>
      <c r="O8642" s="13"/>
      <c r="P8642" s="74"/>
      <c r="Q8642" s="26"/>
      <c r="R8642" s="75"/>
    </row>
    <row r="8643" spans="7:18" x14ac:dyDescent="0.25">
      <c r="G8643" s="13"/>
      <c r="H8643" s="13"/>
      <c r="I8643" s="13">
        <v>861.50000000012005</v>
      </c>
      <c r="J8643" s="74">
        <f t="shared" ref="J8643:J8706" si="413">I8643/24</f>
        <v>35.895833333338338</v>
      </c>
      <c r="K8643" s="26" t="e">
        <f t="shared" si="412"/>
        <v>#REF!</v>
      </c>
      <c r="L8643" s="75" t="e">
        <f t="shared" ref="L8643:L8706" si="414">K8643-K8642</f>
        <v>#REF!</v>
      </c>
      <c r="O8643" s="13"/>
      <c r="P8643" s="74"/>
      <c r="Q8643" s="26"/>
      <c r="R8643" s="75"/>
    </row>
    <row r="8644" spans="7:18" x14ac:dyDescent="0.25">
      <c r="G8644" s="13"/>
      <c r="H8644" s="13"/>
      <c r="I8644" s="13">
        <v>861.60000000011996</v>
      </c>
      <c r="J8644" s="74">
        <f t="shared" si="413"/>
        <v>35.900000000005001</v>
      </c>
      <c r="K8644" s="26" t="e">
        <f t="shared" si="412"/>
        <v>#REF!</v>
      </c>
      <c r="L8644" s="75" t="e">
        <f t="shared" si="414"/>
        <v>#REF!</v>
      </c>
      <c r="O8644" s="13"/>
      <c r="P8644" s="74"/>
      <c r="Q8644" s="26"/>
      <c r="R8644" s="75"/>
    </row>
    <row r="8645" spans="7:18" x14ac:dyDescent="0.25">
      <c r="G8645" s="13"/>
      <c r="H8645" s="13"/>
      <c r="I8645" s="13">
        <v>861.70000000011999</v>
      </c>
      <c r="J8645" s="74">
        <f t="shared" si="413"/>
        <v>35.904166666671664</v>
      </c>
      <c r="K8645" s="26" t="e">
        <f t="shared" si="412"/>
        <v>#REF!</v>
      </c>
      <c r="L8645" s="75" t="e">
        <f t="shared" si="414"/>
        <v>#REF!</v>
      </c>
      <c r="O8645" s="13"/>
      <c r="P8645" s="74"/>
      <c r="Q8645" s="26"/>
      <c r="R8645" s="75"/>
    </row>
    <row r="8646" spans="7:18" x14ac:dyDescent="0.25">
      <c r="G8646" s="13"/>
      <c r="H8646" s="13"/>
      <c r="I8646" s="13">
        <v>861.80000000012001</v>
      </c>
      <c r="J8646" s="74">
        <f t="shared" si="413"/>
        <v>35.908333333338334</v>
      </c>
      <c r="K8646" s="26" t="e">
        <f t="shared" si="412"/>
        <v>#REF!</v>
      </c>
      <c r="L8646" s="75" t="e">
        <f t="shared" si="414"/>
        <v>#REF!</v>
      </c>
      <c r="O8646" s="13"/>
      <c r="P8646" s="74"/>
      <c r="Q8646" s="26"/>
      <c r="R8646" s="75"/>
    </row>
    <row r="8647" spans="7:18" x14ac:dyDescent="0.25">
      <c r="G8647" s="13"/>
      <c r="H8647" s="13"/>
      <c r="I8647" s="13">
        <v>861.90000000012003</v>
      </c>
      <c r="J8647" s="74">
        <f t="shared" si="413"/>
        <v>35.912500000005004</v>
      </c>
      <c r="K8647" s="26" t="e">
        <f t="shared" si="412"/>
        <v>#REF!</v>
      </c>
      <c r="L8647" s="75" t="e">
        <f t="shared" si="414"/>
        <v>#REF!</v>
      </c>
      <c r="O8647" s="13"/>
      <c r="P8647" s="74"/>
      <c r="Q8647" s="26"/>
      <c r="R8647" s="75"/>
    </row>
    <row r="8648" spans="7:18" x14ac:dyDescent="0.25">
      <c r="G8648" s="13"/>
      <c r="H8648" s="13"/>
      <c r="I8648" s="13">
        <v>862.00000000012005</v>
      </c>
      <c r="J8648" s="74">
        <f t="shared" si="413"/>
        <v>35.916666666671667</v>
      </c>
      <c r="K8648" s="26" t="e">
        <f t="shared" si="412"/>
        <v>#REF!</v>
      </c>
      <c r="L8648" s="75" t="e">
        <f t="shared" si="414"/>
        <v>#REF!</v>
      </c>
      <c r="O8648" s="13"/>
      <c r="P8648" s="74"/>
      <c r="Q8648" s="26"/>
      <c r="R8648" s="75"/>
    </row>
    <row r="8649" spans="7:18" x14ac:dyDescent="0.25">
      <c r="G8649" s="13"/>
      <c r="H8649" s="13"/>
      <c r="I8649" s="13">
        <v>862.10000000011996</v>
      </c>
      <c r="J8649" s="74">
        <f t="shared" si="413"/>
        <v>35.920833333338329</v>
      </c>
      <c r="K8649" s="26" t="e">
        <f t="shared" si="412"/>
        <v>#REF!</v>
      </c>
      <c r="L8649" s="75" t="e">
        <f t="shared" si="414"/>
        <v>#REF!</v>
      </c>
      <c r="O8649" s="13"/>
      <c r="P8649" s="74"/>
      <c r="Q8649" s="26"/>
      <c r="R8649" s="75"/>
    </row>
    <row r="8650" spans="7:18" x14ac:dyDescent="0.25">
      <c r="G8650" s="13"/>
      <c r="H8650" s="13"/>
      <c r="I8650" s="13">
        <v>862.20000000011999</v>
      </c>
      <c r="J8650" s="74">
        <f t="shared" si="413"/>
        <v>35.925000000004999</v>
      </c>
      <c r="K8650" s="26" t="e">
        <f t="shared" si="412"/>
        <v>#REF!</v>
      </c>
      <c r="L8650" s="75" t="e">
        <f t="shared" si="414"/>
        <v>#REF!</v>
      </c>
      <c r="O8650" s="13"/>
      <c r="P8650" s="74"/>
      <c r="Q8650" s="26"/>
      <c r="R8650" s="75"/>
    </row>
    <row r="8651" spans="7:18" x14ac:dyDescent="0.25">
      <c r="G8651" s="13"/>
      <c r="H8651" s="13"/>
      <c r="I8651" s="13">
        <v>862.30000000012001</v>
      </c>
      <c r="J8651" s="74">
        <f t="shared" si="413"/>
        <v>35.929166666671669</v>
      </c>
      <c r="K8651" s="26" t="e">
        <f t="shared" si="412"/>
        <v>#REF!</v>
      </c>
      <c r="L8651" s="75" t="e">
        <f t="shared" si="414"/>
        <v>#REF!</v>
      </c>
      <c r="O8651" s="13"/>
      <c r="P8651" s="74"/>
      <c r="Q8651" s="26"/>
      <c r="R8651" s="75"/>
    </row>
    <row r="8652" spans="7:18" x14ac:dyDescent="0.25">
      <c r="G8652" s="13"/>
      <c r="H8652" s="13"/>
      <c r="I8652" s="13">
        <v>862.40000000012003</v>
      </c>
      <c r="J8652" s="74">
        <f t="shared" si="413"/>
        <v>35.933333333338332</v>
      </c>
      <c r="K8652" s="26" t="e">
        <f t="shared" si="412"/>
        <v>#REF!</v>
      </c>
      <c r="L8652" s="75" t="e">
        <f t="shared" si="414"/>
        <v>#REF!</v>
      </c>
      <c r="O8652" s="13"/>
      <c r="P8652" s="74"/>
      <c r="Q8652" s="26"/>
      <c r="R8652" s="75"/>
    </row>
    <row r="8653" spans="7:18" x14ac:dyDescent="0.25">
      <c r="G8653" s="13"/>
      <c r="H8653" s="13"/>
      <c r="I8653" s="13">
        <v>862.50000000012005</v>
      </c>
      <c r="J8653" s="74">
        <f t="shared" si="413"/>
        <v>35.937500000005002</v>
      </c>
      <c r="K8653" s="26" t="e">
        <f t="shared" si="412"/>
        <v>#REF!</v>
      </c>
      <c r="L8653" s="75" t="e">
        <f t="shared" si="414"/>
        <v>#REF!</v>
      </c>
      <c r="O8653" s="13"/>
      <c r="P8653" s="74"/>
      <c r="Q8653" s="26"/>
      <c r="R8653" s="75"/>
    </row>
    <row r="8654" spans="7:18" x14ac:dyDescent="0.25">
      <c r="G8654" s="13"/>
      <c r="H8654" s="13"/>
      <c r="I8654" s="13">
        <v>862.60000000011996</v>
      </c>
      <c r="J8654" s="74">
        <f t="shared" si="413"/>
        <v>35.941666666671665</v>
      </c>
      <c r="K8654" s="26" t="e">
        <f t="shared" si="412"/>
        <v>#REF!</v>
      </c>
      <c r="L8654" s="75" t="e">
        <f t="shared" si="414"/>
        <v>#REF!</v>
      </c>
      <c r="O8654" s="13"/>
      <c r="P8654" s="74"/>
      <c r="Q8654" s="26"/>
      <c r="R8654" s="75"/>
    </row>
    <row r="8655" spans="7:18" x14ac:dyDescent="0.25">
      <c r="G8655" s="13"/>
      <c r="H8655" s="13"/>
      <c r="I8655" s="13">
        <v>862.70000000011999</v>
      </c>
      <c r="J8655" s="74">
        <f t="shared" si="413"/>
        <v>35.945833333338335</v>
      </c>
      <c r="K8655" s="26" t="e">
        <f t="shared" si="412"/>
        <v>#REF!</v>
      </c>
      <c r="L8655" s="75" t="e">
        <f t="shared" si="414"/>
        <v>#REF!</v>
      </c>
      <c r="O8655" s="13"/>
      <c r="P8655" s="74"/>
      <c r="Q8655" s="26"/>
      <c r="R8655" s="75"/>
    </row>
    <row r="8656" spans="7:18" x14ac:dyDescent="0.25">
      <c r="G8656" s="13"/>
      <c r="H8656" s="13"/>
      <c r="I8656" s="13">
        <v>862.80000000012001</v>
      </c>
      <c r="J8656" s="74">
        <f t="shared" si="413"/>
        <v>35.950000000004998</v>
      </c>
      <c r="K8656" s="26" t="e">
        <f t="shared" si="412"/>
        <v>#REF!</v>
      </c>
      <c r="L8656" s="75" t="e">
        <f t="shared" si="414"/>
        <v>#REF!</v>
      </c>
      <c r="O8656" s="13"/>
      <c r="P8656" s="74"/>
      <c r="Q8656" s="26"/>
      <c r="R8656" s="75"/>
    </row>
    <row r="8657" spans="7:18" x14ac:dyDescent="0.25">
      <c r="G8657" s="13"/>
      <c r="H8657" s="13"/>
      <c r="I8657" s="13">
        <v>862.90000000012003</v>
      </c>
      <c r="J8657" s="74">
        <f t="shared" si="413"/>
        <v>35.954166666671668</v>
      </c>
      <c r="K8657" s="26" t="e">
        <f t="shared" si="412"/>
        <v>#REF!</v>
      </c>
      <c r="L8657" s="75" t="e">
        <f t="shared" si="414"/>
        <v>#REF!</v>
      </c>
      <c r="O8657" s="13"/>
      <c r="P8657" s="74"/>
      <c r="Q8657" s="26"/>
      <c r="R8657" s="75"/>
    </row>
    <row r="8658" spans="7:18" x14ac:dyDescent="0.25">
      <c r="G8658" s="13"/>
      <c r="H8658" s="13"/>
      <c r="I8658" s="13">
        <v>863.00000000012005</v>
      </c>
      <c r="J8658" s="74">
        <f t="shared" si="413"/>
        <v>35.958333333338338</v>
      </c>
      <c r="K8658" s="26" t="e">
        <f t="shared" si="412"/>
        <v>#REF!</v>
      </c>
      <c r="L8658" s="75" t="e">
        <f t="shared" si="414"/>
        <v>#REF!</v>
      </c>
      <c r="O8658" s="13"/>
      <c r="P8658" s="74"/>
      <c r="Q8658" s="26"/>
      <c r="R8658" s="75"/>
    </row>
    <row r="8659" spans="7:18" x14ac:dyDescent="0.25">
      <c r="G8659" s="13"/>
      <c r="H8659" s="13"/>
      <c r="I8659" s="13">
        <v>863.10000000011996</v>
      </c>
      <c r="J8659" s="74">
        <f t="shared" si="413"/>
        <v>35.962500000005001</v>
      </c>
      <c r="K8659" s="26" t="e">
        <f t="shared" si="412"/>
        <v>#REF!</v>
      </c>
      <c r="L8659" s="75" t="e">
        <f t="shared" si="414"/>
        <v>#REF!</v>
      </c>
      <c r="O8659" s="13"/>
      <c r="P8659" s="74"/>
      <c r="Q8659" s="26"/>
      <c r="R8659" s="75"/>
    </row>
    <row r="8660" spans="7:18" x14ac:dyDescent="0.25">
      <c r="G8660" s="13"/>
      <c r="H8660" s="13"/>
      <c r="I8660" s="13">
        <v>863.20000000011999</v>
      </c>
      <c r="J8660" s="74">
        <f t="shared" si="413"/>
        <v>35.966666666671664</v>
      </c>
      <c r="K8660" s="26" t="e">
        <f t="shared" si="412"/>
        <v>#REF!</v>
      </c>
      <c r="L8660" s="75" t="e">
        <f t="shared" si="414"/>
        <v>#REF!</v>
      </c>
      <c r="O8660" s="13"/>
      <c r="P8660" s="74"/>
      <c r="Q8660" s="26"/>
      <c r="R8660" s="75"/>
    </row>
    <row r="8661" spans="7:18" x14ac:dyDescent="0.25">
      <c r="G8661" s="13"/>
      <c r="H8661" s="13"/>
      <c r="I8661" s="13">
        <v>863.30000000012001</v>
      </c>
      <c r="J8661" s="74">
        <f t="shared" si="413"/>
        <v>35.970833333338334</v>
      </c>
      <c r="K8661" s="26" t="e">
        <f t="shared" si="412"/>
        <v>#REF!</v>
      </c>
      <c r="L8661" s="75" t="e">
        <f t="shared" si="414"/>
        <v>#REF!</v>
      </c>
      <c r="O8661" s="13"/>
      <c r="P8661" s="74"/>
      <c r="Q8661" s="26"/>
      <c r="R8661" s="75"/>
    </row>
    <row r="8662" spans="7:18" x14ac:dyDescent="0.25">
      <c r="G8662" s="13"/>
      <c r="H8662" s="13"/>
      <c r="I8662" s="13">
        <v>863.40000000012003</v>
      </c>
      <c r="J8662" s="74">
        <f t="shared" si="413"/>
        <v>35.975000000005004</v>
      </c>
      <c r="K8662" s="26" t="e">
        <f t="shared" si="412"/>
        <v>#REF!</v>
      </c>
      <c r="L8662" s="75" t="e">
        <f t="shared" si="414"/>
        <v>#REF!</v>
      </c>
      <c r="O8662" s="13"/>
      <c r="P8662" s="74"/>
      <c r="Q8662" s="26"/>
      <c r="R8662" s="75"/>
    </row>
    <row r="8663" spans="7:18" x14ac:dyDescent="0.25">
      <c r="G8663" s="13"/>
      <c r="H8663" s="13"/>
      <c r="I8663" s="13">
        <v>863.50000000012005</v>
      </c>
      <c r="J8663" s="74">
        <f t="shared" si="413"/>
        <v>35.979166666671667</v>
      </c>
      <c r="K8663" s="26" t="e">
        <f t="shared" si="412"/>
        <v>#REF!</v>
      </c>
      <c r="L8663" s="75" t="e">
        <f t="shared" si="414"/>
        <v>#REF!</v>
      </c>
      <c r="O8663" s="13"/>
      <c r="P8663" s="74"/>
      <c r="Q8663" s="26"/>
      <c r="R8663" s="75"/>
    </row>
    <row r="8664" spans="7:18" x14ac:dyDescent="0.25">
      <c r="G8664" s="13"/>
      <c r="H8664" s="13"/>
      <c r="I8664" s="13">
        <v>863.60000000011996</v>
      </c>
      <c r="J8664" s="74">
        <f t="shared" si="413"/>
        <v>35.983333333338329</v>
      </c>
      <c r="K8664" s="26" t="e">
        <f t="shared" si="412"/>
        <v>#REF!</v>
      </c>
      <c r="L8664" s="75" t="e">
        <f t="shared" si="414"/>
        <v>#REF!</v>
      </c>
      <c r="O8664" s="13"/>
      <c r="P8664" s="74"/>
      <c r="Q8664" s="26"/>
      <c r="R8664" s="75"/>
    </row>
    <row r="8665" spans="7:18" x14ac:dyDescent="0.25">
      <c r="G8665" s="13"/>
      <c r="H8665" s="13"/>
      <c r="I8665" s="13">
        <v>863.70000000011999</v>
      </c>
      <c r="J8665" s="74">
        <f t="shared" si="413"/>
        <v>35.987500000004999</v>
      </c>
      <c r="K8665" s="26" t="e">
        <f t="shared" si="412"/>
        <v>#REF!</v>
      </c>
      <c r="L8665" s="75" t="e">
        <f t="shared" si="414"/>
        <v>#REF!</v>
      </c>
      <c r="O8665" s="13"/>
      <c r="P8665" s="74"/>
      <c r="Q8665" s="26"/>
      <c r="R8665" s="75"/>
    </row>
    <row r="8666" spans="7:18" x14ac:dyDescent="0.25">
      <c r="G8666" s="13"/>
      <c r="H8666" s="13"/>
      <c r="I8666" s="13">
        <v>863.80000000012001</v>
      </c>
      <c r="J8666" s="74">
        <f t="shared" si="413"/>
        <v>35.991666666671669</v>
      </c>
      <c r="K8666" s="26" t="e">
        <f t="shared" si="412"/>
        <v>#REF!</v>
      </c>
      <c r="L8666" s="75" t="e">
        <f t="shared" si="414"/>
        <v>#REF!</v>
      </c>
      <c r="O8666" s="13"/>
      <c r="P8666" s="74"/>
      <c r="Q8666" s="26"/>
      <c r="R8666" s="75"/>
    </row>
    <row r="8667" spans="7:18" x14ac:dyDescent="0.25">
      <c r="G8667" s="13"/>
      <c r="H8667" s="13"/>
      <c r="I8667" s="13">
        <v>863.90000000012003</v>
      </c>
      <c r="J8667" s="74">
        <f t="shared" si="413"/>
        <v>35.995833333338332</v>
      </c>
      <c r="K8667" s="26" t="e">
        <f t="shared" si="412"/>
        <v>#REF!</v>
      </c>
      <c r="L8667" s="75" t="e">
        <f t="shared" si="414"/>
        <v>#REF!</v>
      </c>
      <c r="O8667" s="13"/>
      <c r="P8667" s="74"/>
      <c r="Q8667" s="26"/>
      <c r="R8667" s="75"/>
    </row>
    <row r="8668" spans="7:18" x14ac:dyDescent="0.25">
      <c r="G8668" s="13"/>
      <c r="H8668" s="13"/>
      <c r="I8668" s="13">
        <v>864.00000000012005</v>
      </c>
      <c r="J8668" s="74">
        <f t="shared" si="413"/>
        <v>36.000000000005002</v>
      </c>
      <c r="K8668" s="26" t="e">
        <f t="shared" ref="K8668:K8731" si="415">100%-EXP(-I8668/24*$B$10)</f>
        <v>#REF!</v>
      </c>
      <c r="L8668" s="75" t="e">
        <f t="shared" si="414"/>
        <v>#REF!</v>
      </c>
      <c r="O8668" s="13"/>
      <c r="P8668" s="74"/>
      <c r="Q8668" s="26"/>
      <c r="R8668" s="75"/>
    </row>
    <row r="8669" spans="7:18" x14ac:dyDescent="0.25">
      <c r="G8669" s="13"/>
      <c r="H8669" s="13"/>
      <c r="I8669" s="13">
        <v>864.10000000011996</v>
      </c>
      <c r="J8669" s="74">
        <f t="shared" si="413"/>
        <v>36.004166666671665</v>
      </c>
      <c r="K8669" s="26" t="e">
        <f t="shared" si="415"/>
        <v>#REF!</v>
      </c>
      <c r="L8669" s="75" t="e">
        <f t="shared" si="414"/>
        <v>#REF!</v>
      </c>
      <c r="O8669" s="13"/>
      <c r="P8669" s="74"/>
      <c r="Q8669" s="26"/>
      <c r="R8669" s="75"/>
    </row>
    <row r="8670" spans="7:18" x14ac:dyDescent="0.25">
      <c r="G8670" s="13"/>
      <c r="H8670" s="13"/>
      <c r="I8670" s="13">
        <v>864.20000000011999</v>
      </c>
      <c r="J8670" s="74">
        <f t="shared" si="413"/>
        <v>36.008333333338335</v>
      </c>
      <c r="K8670" s="26" t="e">
        <f t="shared" si="415"/>
        <v>#REF!</v>
      </c>
      <c r="L8670" s="75" t="e">
        <f t="shared" si="414"/>
        <v>#REF!</v>
      </c>
      <c r="O8670" s="13"/>
      <c r="P8670" s="74"/>
      <c r="Q8670" s="26"/>
      <c r="R8670" s="75"/>
    </row>
    <row r="8671" spans="7:18" x14ac:dyDescent="0.25">
      <c r="G8671" s="13"/>
      <c r="H8671" s="13"/>
      <c r="I8671" s="13">
        <v>864.30000000012001</v>
      </c>
      <c r="J8671" s="74">
        <f t="shared" si="413"/>
        <v>36.012500000004998</v>
      </c>
      <c r="K8671" s="26" t="e">
        <f t="shared" si="415"/>
        <v>#REF!</v>
      </c>
      <c r="L8671" s="75" t="e">
        <f t="shared" si="414"/>
        <v>#REF!</v>
      </c>
      <c r="O8671" s="13"/>
      <c r="P8671" s="74"/>
      <c r="Q8671" s="26"/>
      <c r="R8671" s="75"/>
    </row>
    <row r="8672" spans="7:18" x14ac:dyDescent="0.25">
      <c r="G8672" s="13"/>
      <c r="H8672" s="13"/>
      <c r="I8672" s="13">
        <v>864.40000000012003</v>
      </c>
      <c r="J8672" s="74">
        <f t="shared" si="413"/>
        <v>36.016666666671668</v>
      </c>
      <c r="K8672" s="26" t="e">
        <f t="shared" si="415"/>
        <v>#REF!</v>
      </c>
      <c r="L8672" s="75" t="e">
        <f t="shared" si="414"/>
        <v>#REF!</v>
      </c>
      <c r="O8672" s="13"/>
      <c r="P8672" s="74"/>
      <c r="Q8672" s="26"/>
      <c r="R8672" s="75"/>
    </row>
    <row r="8673" spans="7:18" x14ac:dyDescent="0.25">
      <c r="G8673" s="13"/>
      <c r="H8673" s="13"/>
      <c r="I8673" s="13">
        <v>864.50000000012005</v>
      </c>
      <c r="J8673" s="74">
        <f t="shared" si="413"/>
        <v>36.020833333338338</v>
      </c>
      <c r="K8673" s="26" t="e">
        <f t="shared" si="415"/>
        <v>#REF!</v>
      </c>
      <c r="L8673" s="75" t="e">
        <f t="shared" si="414"/>
        <v>#REF!</v>
      </c>
      <c r="O8673" s="13"/>
      <c r="P8673" s="74"/>
      <c r="Q8673" s="26"/>
      <c r="R8673" s="75"/>
    </row>
    <row r="8674" spans="7:18" x14ac:dyDescent="0.25">
      <c r="G8674" s="13"/>
      <c r="H8674" s="13"/>
      <c r="I8674" s="13">
        <v>864.60000000011996</v>
      </c>
      <c r="J8674" s="74">
        <f t="shared" si="413"/>
        <v>36.025000000005001</v>
      </c>
      <c r="K8674" s="26" t="e">
        <f t="shared" si="415"/>
        <v>#REF!</v>
      </c>
      <c r="L8674" s="75" t="e">
        <f t="shared" si="414"/>
        <v>#REF!</v>
      </c>
      <c r="O8674" s="13"/>
      <c r="P8674" s="74"/>
      <c r="Q8674" s="26"/>
      <c r="R8674" s="75"/>
    </row>
    <row r="8675" spans="7:18" x14ac:dyDescent="0.25">
      <c r="G8675" s="13"/>
      <c r="H8675" s="13"/>
      <c r="I8675" s="13">
        <v>864.70000000011999</v>
      </c>
      <c r="J8675" s="74">
        <f t="shared" si="413"/>
        <v>36.029166666671664</v>
      </c>
      <c r="K8675" s="26" t="e">
        <f t="shared" si="415"/>
        <v>#REF!</v>
      </c>
      <c r="L8675" s="75" t="e">
        <f t="shared" si="414"/>
        <v>#REF!</v>
      </c>
      <c r="O8675" s="13"/>
      <c r="P8675" s="74"/>
      <c r="Q8675" s="26"/>
      <c r="R8675" s="75"/>
    </row>
    <row r="8676" spans="7:18" x14ac:dyDescent="0.25">
      <c r="G8676" s="13"/>
      <c r="H8676" s="13"/>
      <c r="I8676" s="13">
        <v>864.80000000012001</v>
      </c>
      <c r="J8676" s="74">
        <f t="shared" si="413"/>
        <v>36.033333333338334</v>
      </c>
      <c r="K8676" s="26" t="e">
        <f t="shared" si="415"/>
        <v>#REF!</v>
      </c>
      <c r="L8676" s="75" t="e">
        <f t="shared" si="414"/>
        <v>#REF!</v>
      </c>
      <c r="O8676" s="13"/>
      <c r="P8676" s="74"/>
      <c r="Q8676" s="26"/>
      <c r="R8676" s="75"/>
    </row>
    <row r="8677" spans="7:18" x14ac:dyDescent="0.25">
      <c r="G8677" s="13"/>
      <c r="H8677" s="13"/>
      <c r="I8677" s="13">
        <v>864.90000000012003</v>
      </c>
      <c r="J8677" s="74">
        <f t="shared" si="413"/>
        <v>36.037500000005004</v>
      </c>
      <c r="K8677" s="26" t="e">
        <f t="shared" si="415"/>
        <v>#REF!</v>
      </c>
      <c r="L8677" s="75" t="e">
        <f t="shared" si="414"/>
        <v>#REF!</v>
      </c>
      <c r="O8677" s="13"/>
      <c r="P8677" s="74"/>
      <c r="Q8677" s="26"/>
      <c r="R8677" s="75"/>
    </row>
    <row r="8678" spans="7:18" x14ac:dyDescent="0.25">
      <c r="G8678" s="13"/>
      <c r="H8678" s="13"/>
      <c r="I8678" s="13">
        <v>865.00000000012005</v>
      </c>
      <c r="J8678" s="74">
        <f t="shared" si="413"/>
        <v>36.041666666671667</v>
      </c>
      <c r="K8678" s="26" t="e">
        <f t="shared" si="415"/>
        <v>#REF!</v>
      </c>
      <c r="L8678" s="75" t="e">
        <f t="shared" si="414"/>
        <v>#REF!</v>
      </c>
      <c r="O8678" s="13"/>
      <c r="P8678" s="74"/>
      <c r="Q8678" s="26"/>
      <c r="R8678" s="75"/>
    </row>
    <row r="8679" spans="7:18" x14ac:dyDescent="0.25">
      <c r="G8679" s="13"/>
      <c r="H8679" s="13"/>
      <c r="I8679" s="13">
        <v>865.10000000011996</v>
      </c>
      <c r="J8679" s="74">
        <f t="shared" si="413"/>
        <v>36.045833333338329</v>
      </c>
      <c r="K8679" s="26" t="e">
        <f t="shared" si="415"/>
        <v>#REF!</v>
      </c>
      <c r="L8679" s="75" t="e">
        <f t="shared" si="414"/>
        <v>#REF!</v>
      </c>
      <c r="O8679" s="13"/>
      <c r="P8679" s="74"/>
      <c r="Q8679" s="26"/>
      <c r="R8679" s="75"/>
    </row>
    <row r="8680" spans="7:18" x14ac:dyDescent="0.25">
      <c r="G8680" s="13"/>
      <c r="H8680" s="13"/>
      <c r="I8680" s="13">
        <v>865.20000000011999</v>
      </c>
      <c r="J8680" s="74">
        <f t="shared" si="413"/>
        <v>36.050000000004999</v>
      </c>
      <c r="K8680" s="26" t="e">
        <f t="shared" si="415"/>
        <v>#REF!</v>
      </c>
      <c r="L8680" s="75" t="e">
        <f t="shared" si="414"/>
        <v>#REF!</v>
      </c>
      <c r="O8680" s="13"/>
      <c r="P8680" s="74"/>
      <c r="Q8680" s="26"/>
      <c r="R8680" s="75"/>
    </row>
    <row r="8681" spans="7:18" x14ac:dyDescent="0.25">
      <c r="G8681" s="13"/>
      <c r="H8681" s="13"/>
      <c r="I8681" s="13">
        <v>865.30000000012001</v>
      </c>
      <c r="J8681" s="74">
        <f t="shared" si="413"/>
        <v>36.054166666671669</v>
      </c>
      <c r="K8681" s="26" t="e">
        <f t="shared" si="415"/>
        <v>#REF!</v>
      </c>
      <c r="L8681" s="75" t="e">
        <f t="shared" si="414"/>
        <v>#REF!</v>
      </c>
      <c r="O8681" s="13"/>
      <c r="P8681" s="74"/>
      <c r="Q8681" s="26"/>
      <c r="R8681" s="75"/>
    </row>
    <row r="8682" spans="7:18" x14ac:dyDescent="0.25">
      <c r="G8682" s="13"/>
      <c r="H8682" s="13"/>
      <c r="I8682" s="13">
        <v>865.40000000012003</v>
      </c>
      <c r="J8682" s="74">
        <f t="shared" si="413"/>
        <v>36.058333333338332</v>
      </c>
      <c r="K8682" s="26" t="e">
        <f t="shared" si="415"/>
        <v>#REF!</v>
      </c>
      <c r="L8682" s="75" t="e">
        <f t="shared" si="414"/>
        <v>#REF!</v>
      </c>
      <c r="O8682" s="13"/>
      <c r="P8682" s="74"/>
      <c r="Q8682" s="26"/>
      <c r="R8682" s="75"/>
    </row>
    <row r="8683" spans="7:18" x14ac:dyDescent="0.25">
      <c r="G8683" s="13"/>
      <c r="H8683" s="13"/>
      <c r="I8683" s="13">
        <v>865.50000000012005</v>
      </c>
      <c r="J8683" s="74">
        <f t="shared" si="413"/>
        <v>36.062500000005002</v>
      </c>
      <c r="K8683" s="26" t="e">
        <f t="shared" si="415"/>
        <v>#REF!</v>
      </c>
      <c r="L8683" s="75" t="e">
        <f t="shared" si="414"/>
        <v>#REF!</v>
      </c>
      <c r="O8683" s="13"/>
      <c r="P8683" s="74"/>
      <c r="Q8683" s="26"/>
      <c r="R8683" s="75"/>
    </row>
    <row r="8684" spans="7:18" x14ac:dyDescent="0.25">
      <c r="G8684" s="13"/>
      <c r="H8684" s="13"/>
      <c r="I8684" s="13">
        <v>865.60000000011996</v>
      </c>
      <c r="J8684" s="74">
        <f t="shared" si="413"/>
        <v>36.066666666671665</v>
      </c>
      <c r="K8684" s="26" t="e">
        <f t="shared" si="415"/>
        <v>#REF!</v>
      </c>
      <c r="L8684" s="75" t="e">
        <f t="shared" si="414"/>
        <v>#REF!</v>
      </c>
      <c r="O8684" s="13"/>
      <c r="P8684" s="74"/>
      <c r="Q8684" s="26"/>
      <c r="R8684" s="75"/>
    </row>
    <row r="8685" spans="7:18" x14ac:dyDescent="0.25">
      <c r="G8685" s="13"/>
      <c r="H8685" s="13"/>
      <c r="I8685" s="13">
        <v>865.70000000011999</v>
      </c>
      <c r="J8685" s="74">
        <f t="shared" si="413"/>
        <v>36.070833333338335</v>
      </c>
      <c r="K8685" s="26" t="e">
        <f t="shared" si="415"/>
        <v>#REF!</v>
      </c>
      <c r="L8685" s="75" t="e">
        <f t="shared" si="414"/>
        <v>#REF!</v>
      </c>
      <c r="O8685" s="13"/>
      <c r="P8685" s="74"/>
      <c r="Q8685" s="26"/>
      <c r="R8685" s="75"/>
    </row>
    <row r="8686" spans="7:18" x14ac:dyDescent="0.25">
      <c r="G8686" s="13"/>
      <c r="H8686" s="13"/>
      <c r="I8686" s="13">
        <v>865.80000000012001</v>
      </c>
      <c r="J8686" s="74">
        <f t="shared" si="413"/>
        <v>36.075000000004998</v>
      </c>
      <c r="K8686" s="26" t="e">
        <f t="shared" si="415"/>
        <v>#REF!</v>
      </c>
      <c r="L8686" s="75" t="e">
        <f t="shared" si="414"/>
        <v>#REF!</v>
      </c>
      <c r="O8686" s="13"/>
      <c r="P8686" s="74"/>
      <c r="Q8686" s="26"/>
      <c r="R8686" s="75"/>
    </row>
    <row r="8687" spans="7:18" x14ac:dyDescent="0.25">
      <c r="G8687" s="13"/>
      <c r="H8687" s="13"/>
      <c r="I8687" s="13">
        <v>865.90000000012105</v>
      </c>
      <c r="J8687" s="74">
        <f t="shared" si="413"/>
        <v>36.079166666671711</v>
      </c>
      <c r="K8687" s="26" t="e">
        <f t="shared" si="415"/>
        <v>#REF!</v>
      </c>
      <c r="L8687" s="75" t="e">
        <f t="shared" si="414"/>
        <v>#REF!</v>
      </c>
      <c r="O8687" s="13"/>
      <c r="P8687" s="74"/>
      <c r="Q8687" s="26"/>
      <c r="R8687" s="75"/>
    </row>
    <row r="8688" spans="7:18" x14ac:dyDescent="0.25">
      <c r="G8688" s="13"/>
      <c r="H8688" s="13"/>
      <c r="I8688" s="13">
        <v>866.00000000012096</v>
      </c>
      <c r="J8688" s="74">
        <f t="shared" si="413"/>
        <v>36.083333333338373</v>
      </c>
      <c r="K8688" s="26" t="e">
        <f t="shared" si="415"/>
        <v>#REF!</v>
      </c>
      <c r="L8688" s="75" t="e">
        <f t="shared" si="414"/>
        <v>#REF!</v>
      </c>
      <c r="O8688" s="13"/>
      <c r="P8688" s="74"/>
      <c r="Q8688" s="26"/>
      <c r="R8688" s="75"/>
    </row>
    <row r="8689" spans="7:18" x14ac:dyDescent="0.25">
      <c r="G8689" s="13"/>
      <c r="H8689" s="13"/>
      <c r="I8689" s="13">
        <v>866.10000000012099</v>
      </c>
      <c r="J8689" s="74">
        <f t="shared" si="413"/>
        <v>36.087500000005043</v>
      </c>
      <c r="K8689" s="26" t="e">
        <f t="shared" si="415"/>
        <v>#REF!</v>
      </c>
      <c r="L8689" s="75" t="e">
        <f t="shared" si="414"/>
        <v>#REF!</v>
      </c>
      <c r="O8689" s="13"/>
      <c r="P8689" s="74"/>
      <c r="Q8689" s="26"/>
      <c r="R8689" s="75"/>
    </row>
    <row r="8690" spans="7:18" x14ac:dyDescent="0.25">
      <c r="G8690" s="13"/>
      <c r="H8690" s="13"/>
      <c r="I8690" s="13">
        <v>866.20000000012101</v>
      </c>
      <c r="J8690" s="74">
        <f t="shared" si="413"/>
        <v>36.091666666671706</v>
      </c>
      <c r="K8690" s="26" t="e">
        <f t="shared" si="415"/>
        <v>#REF!</v>
      </c>
      <c r="L8690" s="75" t="e">
        <f t="shared" si="414"/>
        <v>#REF!</v>
      </c>
      <c r="O8690" s="13"/>
      <c r="P8690" s="74"/>
      <c r="Q8690" s="26"/>
      <c r="R8690" s="75"/>
    </row>
    <row r="8691" spans="7:18" x14ac:dyDescent="0.25">
      <c r="G8691" s="13"/>
      <c r="H8691" s="13"/>
      <c r="I8691" s="13">
        <v>866.30000000012103</v>
      </c>
      <c r="J8691" s="74">
        <f t="shared" si="413"/>
        <v>36.095833333338376</v>
      </c>
      <c r="K8691" s="26" t="e">
        <f t="shared" si="415"/>
        <v>#REF!</v>
      </c>
      <c r="L8691" s="75" t="e">
        <f t="shared" si="414"/>
        <v>#REF!</v>
      </c>
      <c r="O8691" s="13"/>
      <c r="P8691" s="74"/>
      <c r="Q8691" s="26"/>
      <c r="R8691" s="75"/>
    </row>
    <row r="8692" spans="7:18" x14ac:dyDescent="0.25">
      <c r="G8692" s="13"/>
      <c r="H8692" s="13"/>
      <c r="I8692" s="13">
        <v>866.40000000012105</v>
      </c>
      <c r="J8692" s="74">
        <f t="shared" si="413"/>
        <v>36.100000000005046</v>
      </c>
      <c r="K8692" s="26" t="e">
        <f t="shared" si="415"/>
        <v>#REF!</v>
      </c>
      <c r="L8692" s="75" t="e">
        <f t="shared" si="414"/>
        <v>#REF!</v>
      </c>
      <c r="O8692" s="13"/>
      <c r="P8692" s="74"/>
      <c r="Q8692" s="26"/>
      <c r="R8692" s="75"/>
    </row>
    <row r="8693" spans="7:18" x14ac:dyDescent="0.25">
      <c r="G8693" s="13"/>
      <c r="H8693" s="13"/>
      <c r="I8693" s="13">
        <v>866.50000000012096</v>
      </c>
      <c r="J8693" s="74">
        <f t="shared" si="413"/>
        <v>36.104166666671709</v>
      </c>
      <c r="K8693" s="26" t="e">
        <f t="shared" si="415"/>
        <v>#REF!</v>
      </c>
      <c r="L8693" s="75" t="e">
        <f t="shared" si="414"/>
        <v>#REF!</v>
      </c>
      <c r="O8693" s="13"/>
      <c r="P8693" s="74"/>
      <c r="Q8693" s="26"/>
      <c r="R8693" s="75"/>
    </row>
    <row r="8694" spans="7:18" x14ac:dyDescent="0.25">
      <c r="G8694" s="13"/>
      <c r="H8694" s="13"/>
      <c r="I8694" s="13">
        <v>866.60000000012099</v>
      </c>
      <c r="J8694" s="74">
        <f t="shared" si="413"/>
        <v>36.108333333338372</v>
      </c>
      <c r="K8694" s="26" t="e">
        <f t="shared" si="415"/>
        <v>#REF!</v>
      </c>
      <c r="L8694" s="75" t="e">
        <f t="shared" si="414"/>
        <v>#REF!</v>
      </c>
      <c r="O8694" s="13"/>
      <c r="P8694" s="74"/>
      <c r="Q8694" s="26"/>
      <c r="R8694" s="75"/>
    </row>
    <row r="8695" spans="7:18" x14ac:dyDescent="0.25">
      <c r="G8695" s="13"/>
      <c r="H8695" s="13"/>
      <c r="I8695" s="13">
        <v>866.70000000012101</v>
      </c>
      <c r="J8695" s="74">
        <f t="shared" si="413"/>
        <v>36.112500000005042</v>
      </c>
      <c r="K8695" s="26" t="e">
        <f t="shared" si="415"/>
        <v>#REF!</v>
      </c>
      <c r="L8695" s="75" t="e">
        <f t="shared" si="414"/>
        <v>#REF!</v>
      </c>
      <c r="O8695" s="13"/>
      <c r="P8695" s="74"/>
      <c r="Q8695" s="26"/>
      <c r="R8695" s="75"/>
    </row>
    <row r="8696" spans="7:18" x14ac:dyDescent="0.25">
      <c r="G8696" s="13"/>
      <c r="H8696" s="13"/>
      <c r="I8696" s="13">
        <v>866.80000000012103</v>
      </c>
      <c r="J8696" s="74">
        <f t="shared" si="413"/>
        <v>36.116666666671712</v>
      </c>
      <c r="K8696" s="26" t="e">
        <f t="shared" si="415"/>
        <v>#REF!</v>
      </c>
      <c r="L8696" s="75" t="e">
        <f t="shared" si="414"/>
        <v>#REF!</v>
      </c>
      <c r="O8696" s="13"/>
      <c r="P8696" s="74"/>
      <c r="Q8696" s="26"/>
      <c r="R8696" s="75"/>
    </row>
    <row r="8697" spans="7:18" x14ac:dyDescent="0.25">
      <c r="G8697" s="13"/>
      <c r="H8697" s="13"/>
      <c r="I8697" s="13">
        <v>866.90000000012105</v>
      </c>
      <c r="J8697" s="74">
        <f t="shared" si="413"/>
        <v>36.120833333338375</v>
      </c>
      <c r="K8697" s="26" t="e">
        <f t="shared" si="415"/>
        <v>#REF!</v>
      </c>
      <c r="L8697" s="75" t="e">
        <f t="shared" si="414"/>
        <v>#REF!</v>
      </c>
      <c r="O8697" s="13"/>
      <c r="P8697" s="74"/>
      <c r="Q8697" s="26"/>
      <c r="R8697" s="75"/>
    </row>
    <row r="8698" spans="7:18" x14ac:dyDescent="0.25">
      <c r="G8698" s="13"/>
      <c r="H8698" s="13"/>
      <c r="I8698" s="13">
        <v>867.00000000012096</v>
      </c>
      <c r="J8698" s="74">
        <f t="shared" si="413"/>
        <v>36.125000000005038</v>
      </c>
      <c r="K8698" s="26" t="e">
        <f t="shared" si="415"/>
        <v>#REF!</v>
      </c>
      <c r="L8698" s="75" t="e">
        <f t="shared" si="414"/>
        <v>#REF!</v>
      </c>
      <c r="O8698" s="13"/>
      <c r="P8698" s="74"/>
      <c r="Q8698" s="26"/>
      <c r="R8698" s="75"/>
    </row>
    <row r="8699" spans="7:18" x14ac:dyDescent="0.25">
      <c r="G8699" s="13"/>
      <c r="H8699" s="13"/>
      <c r="I8699" s="13">
        <v>867.10000000012099</v>
      </c>
      <c r="J8699" s="74">
        <f t="shared" si="413"/>
        <v>36.129166666671708</v>
      </c>
      <c r="K8699" s="26" t="e">
        <f t="shared" si="415"/>
        <v>#REF!</v>
      </c>
      <c r="L8699" s="75" t="e">
        <f t="shared" si="414"/>
        <v>#REF!</v>
      </c>
      <c r="O8699" s="13"/>
      <c r="P8699" s="74"/>
      <c r="Q8699" s="26"/>
      <c r="R8699" s="75"/>
    </row>
    <row r="8700" spans="7:18" x14ac:dyDescent="0.25">
      <c r="G8700" s="13"/>
      <c r="H8700" s="13"/>
      <c r="I8700" s="13">
        <v>867.20000000012101</v>
      </c>
      <c r="J8700" s="74">
        <f t="shared" si="413"/>
        <v>36.133333333338378</v>
      </c>
      <c r="K8700" s="26" t="e">
        <f t="shared" si="415"/>
        <v>#REF!</v>
      </c>
      <c r="L8700" s="75" t="e">
        <f t="shared" si="414"/>
        <v>#REF!</v>
      </c>
      <c r="O8700" s="13"/>
      <c r="P8700" s="74"/>
      <c r="Q8700" s="26"/>
      <c r="R8700" s="75"/>
    </row>
    <row r="8701" spans="7:18" x14ac:dyDescent="0.25">
      <c r="G8701" s="13"/>
      <c r="H8701" s="13"/>
      <c r="I8701" s="13">
        <v>867.30000000012103</v>
      </c>
      <c r="J8701" s="74">
        <f t="shared" si="413"/>
        <v>36.137500000005041</v>
      </c>
      <c r="K8701" s="26" t="e">
        <f t="shared" si="415"/>
        <v>#REF!</v>
      </c>
      <c r="L8701" s="75" t="e">
        <f t="shared" si="414"/>
        <v>#REF!</v>
      </c>
      <c r="O8701" s="13"/>
      <c r="P8701" s="74"/>
      <c r="Q8701" s="26"/>
      <c r="R8701" s="75"/>
    </row>
    <row r="8702" spans="7:18" x14ac:dyDescent="0.25">
      <c r="G8702" s="13"/>
      <c r="H8702" s="13"/>
      <c r="I8702" s="13">
        <v>867.40000000012105</v>
      </c>
      <c r="J8702" s="74">
        <f t="shared" si="413"/>
        <v>36.141666666671711</v>
      </c>
      <c r="K8702" s="26" t="e">
        <f t="shared" si="415"/>
        <v>#REF!</v>
      </c>
      <c r="L8702" s="75" t="e">
        <f t="shared" si="414"/>
        <v>#REF!</v>
      </c>
      <c r="O8702" s="13"/>
      <c r="P8702" s="74"/>
      <c r="Q8702" s="26"/>
      <c r="R8702" s="75"/>
    </row>
    <row r="8703" spans="7:18" x14ac:dyDescent="0.25">
      <c r="G8703" s="13"/>
      <c r="H8703" s="13"/>
      <c r="I8703" s="13">
        <v>867.50000000012096</v>
      </c>
      <c r="J8703" s="74">
        <f t="shared" si="413"/>
        <v>36.145833333338373</v>
      </c>
      <c r="K8703" s="26" t="e">
        <f t="shared" si="415"/>
        <v>#REF!</v>
      </c>
      <c r="L8703" s="75" t="e">
        <f t="shared" si="414"/>
        <v>#REF!</v>
      </c>
      <c r="O8703" s="13"/>
      <c r="P8703" s="74"/>
      <c r="Q8703" s="26"/>
      <c r="R8703" s="75"/>
    </row>
    <row r="8704" spans="7:18" x14ac:dyDescent="0.25">
      <c r="G8704" s="13"/>
      <c r="H8704" s="13"/>
      <c r="I8704" s="13">
        <v>867.60000000012099</v>
      </c>
      <c r="J8704" s="74">
        <f t="shared" si="413"/>
        <v>36.150000000005043</v>
      </c>
      <c r="K8704" s="26" t="e">
        <f t="shared" si="415"/>
        <v>#REF!</v>
      </c>
      <c r="L8704" s="75" t="e">
        <f t="shared" si="414"/>
        <v>#REF!</v>
      </c>
      <c r="O8704" s="13"/>
      <c r="P8704" s="74"/>
      <c r="Q8704" s="26"/>
      <c r="R8704" s="75"/>
    </row>
    <row r="8705" spans="7:18" x14ac:dyDescent="0.25">
      <c r="G8705" s="13"/>
      <c r="H8705" s="13"/>
      <c r="I8705" s="13">
        <v>867.70000000012101</v>
      </c>
      <c r="J8705" s="74">
        <f t="shared" si="413"/>
        <v>36.154166666671706</v>
      </c>
      <c r="K8705" s="26" t="e">
        <f t="shared" si="415"/>
        <v>#REF!</v>
      </c>
      <c r="L8705" s="75" t="e">
        <f t="shared" si="414"/>
        <v>#REF!</v>
      </c>
      <c r="O8705" s="13"/>
      <c r="P8705" s="74"/>
      <c r="Q8705" s="26"/>
      <c r="R8705" s="75"/>
    </row>
    <row r="8706" spans="7:18" x14ac:dyDescent="0.25">
      <c r="G8706" s="13"/>
      <c r="H8706" s="13"/>
      <c r="I8706" s="13">
        <v>867.80000000012103</v>
      </c>
      <c r="J8706" s="74">
        <f t="shared" si="413"/>
        <v>36.158333333338376</v>
      </c>
      <c r="K8706" s="26" t="e">
        <f t="shared" si="415"/>
        <v>#REF!</v>
      </c>
      <c r="L8706" s="75" t="e">
        <f t="shared" si="414"/>
        <v>#REF!</v>
      </c>
      <c r="O8706" s="13"/>
      <c r="P8706" s="74"/>
      <c r="Q8706" s="26"/>
      <c r="R8706" s="75"/>
    </row>
    <row r="8707" spans="7:18" x14ac:dyDescent="0.25">
      <c r="G8707" s="13"/>
      <c r="H8707" s="13"/>
      <c r="I8707" s="13">
        <v>867.90000000012105</v>
      </c>
      <c r="J8707" s="74">
        <f t="shared" ref="J8707:J8770" si="416">I8707/24</f>
        <v>36.162500000005046</v>
      </c>
      <c r="K8707" s="26" t="e">
        <f t="shared" si="415"/>
        <v>#REF!</v>
      </c>
      <c r="L8707" s="75" t="e">
        <f t="shared" ref="L8707:L8770" si="417">K8707-K8706</f>
        <v>#REF!</v>
      </c>
      <c r="O8707" s="13"/>
      <c r="P8707" s="74"/>
      <c r="Q8707" s="26"/>
      <c r="R8707" s="75"/>
    </row>
    <row r="8708" spans="7:18" x14ac:dyDescent="0.25">
      <c r="G8708" s="13"/>
      <c r="H8708" s="13"/>
      <c r="I8708" s="13">
        <v>868.00000000012096</v>
      </c>
      <c r="J8708" s="74">
        <f t="shared" si="416"/>
        <v>36.166666666671709</v>
      </c>
      <c r="K8708" s="26" t="e">
        <f t="shared" si="415"/>
        <v>#REF!</v>
      </c>
      <c r="L8708" s="75" t="e">
        <f t="shared" si="417"/>
        <v>#REF!</v>
      </c>
      <c r="O8708" s="13"/>
      <c r="P8708" s="74"/>
      <c r="Q8708" s="26"/>
      <c r="R8708" s="75"/>
    </row>
    <row r="8709" spans="7:18" x14ac:dyDescent="0.25">
      <c r="G8709" s="13"/>
      <c r="H8709" s="13"/>
      <c r="I8709" s="13">
        <v>868.10000000012099</v>
      </c>
      <c r="J8709" s="74">
        <f t="shared" si="416"/>
        <v>36.170833333338372</v>
      </c>
      <c r="K8709" s="26" t="e">
        <f t="shared" si="415"/>
        <v>#REF!</v>
      </c>
      <c r="L8709" s="75" t="e">
        <f t="shared" si="417"/>
        <v>#REF!</v>
      </c>
      <c r="O8709" s="13"/>
      <c r="P8709" s="74"/>
      <c r="Q8709" s="26"/>
      <c r="R8709" s="75"/>
    </row>
    <row r="8710" spans="7:18" x14ac:dyDescent="0.25">
      <c r="G8710" s="13"/>
      <c r="H8710" s="13"/>
      <c r="I8710" s="13">
        <v>868.20000000012101</v>
      </c>
      <c r="J8710" s="74">
        <f t="shared" si="416"/>
        <v>36.175000000005042</v>
      </c>
      <c r="K8710" s="26" t="e">
        <f t="shared" si="415"/>
        <v>#REF!</v>
      </c>
      <c r="L8710" s="75" t="e">
        <f t="shared" si="417"/>
        <v>#REF!</v>
      </c>
      <c r="O8710" s="13"/>
      <c r="P8710" s="74"/>
      <c r="Q8710" s="26"/>
      <c r="R8710" s="75"/>
    </row>
    <row r="8711" spans="7:18" x14ac:dyDescent="0.25">
      <c r="G8711" s="13"/>
      <c r="H8711" s="13"/>
      <c r="I8711" s="13">
        <v>868.30000000012103</v>
      </c>
      <c r="J8711" s="74">
        <f t="shared" si="416"/>
        <v>36.179166666671712</v>
      </c>
      <c r="K8711" s="26" t="e">
        <f t="shared" si="415"/>
        <v>#REF!</v>
      </c>
      <c r="L8711" s="75" t="e">
        <f t="shared" si="417"/>
        <v>#REF!</v>
      </c>
      <c r="O8711" s="13"/>
      <c r="P8711" s="74"/>
      <c r="Q8711" s="26"/>
      <c r="R8711" s="75"/>
    </row>
    <row r="8712" spans="7:18" x14ac:dyDescent="0.25">
      <c r="G8712" s="13"/>
      <c r="H8712" s="13"/>
      <c r="I8712" s="13">
        <v>868.40000000012105</v>
      </c>
      <c r="J8712" s="74">
        <f t="shared" si="416"/>
        <v>36.183333333338375</v>
      </c>
      <c r="K8712" s="26" t="e">
        <f t="shared" si="415"/>
        <v>#REF!</v>
      </c>
      <c r="L8712" s="75" t="e">
        <f t="shared" si="417"/>
        <v>#REF!</v>
      </c>
      <c r="O8712" s="13"/>
      <c r="P8712" s="74"/>
      <c r="Q8712" s="26"/>
      <c r="R8712" s="75"/>
    </row>
    <row r="8713" spans="7:18" x14ac:dyDescent="0.25">
      <c r="G8713" s="13"/>
      <c r="H8713" s="13"/>
      <c r="I8713" s="13">
        <v>868.50000000012096</v>
      </c>
      <c r="J8713" s="74">
        <f t="shared" si="416"/>
        <v>36.187500000005038</v>
      </c>
      <c r="K8713" s="26" t="e">
        <f t="shared" si="415"/>
        <v>#REF!</v>
      </c>
      <c r="L8713" s="75" t="e">
        <f t="shared" si="417"/>
        <v>#REF!</v>
      </c>
      <c r="O8713" s="13"/>
      <c r="P8713" s="74"/>
      <c r="Q8713" s="26"/>
      <c r="R8713" s="75"/>
    </row>
    <row r="8714" spans="7:18" x14ac:dyDescent="0.25">
      <c r="G8714" s="13"/>
      <c r="H8714" s="13"/>
      <c r="I8714" s="13">
        <v>868.60000000012099</v>
      </c>
      <c r="J8714" s="74">
        <f t="shared" si="416"/>
        <v>36.191666666671708</v>
      </c>
      <c r="K8714" s="26" t="e">
        <f t="shared" si="415"/>
        <v>#REF!</v>
      </c>
      <c r="L8714" s="75" t="e">
        <f t="shared" si="417"/>
        <v>#REF!</v>
      </c>
      <c r="O8714" s="13"/>
      <c r="P8714" s="74"/>
      <c r="Q8714" s="26"/>
      <c r="R8714" s="75"/>
    </row>
    <row r="8715" spans="7:18" x14ac:dyDescent="0.25">
      <c r="G8715" s="13"/>
      <c r="H8715" s="13"/>
      <c r="I8715" s="13">
        <v>868.70000000012101</v>
      </c>
      <c r="J8715" s="74">
        <f t="shared" si="416"/>
        <v>36.195833333338378</v>
      </c>
      <c r="K8715" s="26" t="e">
        <f t="shared" si="415"/>
        <v>#REF!</v>
      </c>
      <c r="L8715" s="75" t="e">
        <f t="shared" si="417"/>
        <v>#REF!</v>
      </c>
      <c r="O8715" s="13"/>
      <c r="P8715" s="74"/>
      <c r="Q8715" s="26"/>
      <c r="R8715" s="75"/>
    </row>
    <row r="8716" spans="7:18" x14ac:dyDescent="0.25">
      <c r="G8716" s="13"/>
      <c r="H8716" s="13"/>
      <c r="I8716" s="13">
        <v>868.80000000012103</v>
      </c>
      <c r="J8716" s="74">
        <f t="shared" si="416"/>
        <v>36.200000000005041</v>
      </c>
      <c r="K8716" s="26" t="e">
        <f t="shared" si="415"/>
        <v>#REF!</v>
      </c>
      <c r="L8716" s="75" t="e">
        <f t="shared" si="417"/>
        <v>#REF!</v>
      </c>
      <c r="O8716" s="13"/>
      <c r="P8716" s="74"/>
      <c r="Q8716" s="26"/>
      <c r="R8716" s="75"/>
    </row>
    <row r="8717" spans="7:18" x14ac:dyDescent="0.25">
      <c r="G8717" s="13"/>
      <c r="H8717" s="13"/>
      <c r="I8717" s="13">
        <v>868.90000000012105</v>
      </c>
      <c r="J8717" s="74">
        <f t="shared" si="416"/>
        <v>36.204166666671711</v>
      </c>
      <c r="K8717" s="26" t="e">
        <f t="shared" si="415"/>
        <v>#REF!</v>
      </c>
      <c r="L8717" s="75" t="e">
        <f t="shared" si="417"/>
        <v>#REF!</v>
      </c>
      <c r="O8717" s="13"/>
      <c r="P8717" s="74"/>
      <c r="Q8717" s="26"/>
      <c r="R8717" s="75"/>
    </row>
    <row r="8718" spans="7:18" x14ac:dyDescent="0.25">
      <c r="G8718" s="13"/>
      <c r="H8718" s="13"/>
      <c r="I8718" s="13">
        <v>869.00000000012096</v>
      </c>
      <c r="J8718" s="74">
        <f t="shared" si="416"/>
        <v>36.208333333338373</v>
      </c>
      <c r="K8718" s="26" t="e">
        <f t="shared" si="415"/>
        <v>#REF!</v>
      </c>
      <c r="L8718" s="75" t="e">
        <f t="shared" si="417"/>
        <v>#REF!</v>
      </c>
      <c r="O8718" s="13"/>
      <c r="P8718" s="74"/>
      <c r="Q8718" s="26"/>
      <c r="R8718" s="75"/>
    </row>
    <row r="8719" spans="7:18" x14ac:dyDescent="0.25">
      <c r="G8719" s="13"/>
      <c r="H8719" s="13"/>
      <c r="I8719" s="13">
        <v>869.10000000012099</v>
      </c>
      <c r="J8719" s="74">
        <f t="shared" si="416"/>
        <v>36.212500000005043</v>
      </c>
      <c r="K8719" s="26" t="e">
        <f t="shared" si="415"/>
        <v>#REF!</v>
      </c>
      <c r="L8719" s="75" t="e">
        <f t="shared" si="417"/>
        <v>#REF!</v>
      </c>
      <c r="O8719" s="13"/>
      <c r="P8719" s="74"/>
      <c r="Q8719" s="26"/>
      <c r="R8719" s="75"/>
    </row>
    <row r="8720" spans="7:18" x14ac:dyDescent="0.25">
      <c r="G8720" s="13"/>
      <c r="H8720" s="13"/>
      <c r="I8720" s="13">
        <v>869.20000000012101</v>
      </c>
      <c r="J8720" s="74">
        <f t="shared" si="416"/>
        <v>36.216666666671706</v>
      </c>
      <c r="K8720" s="26" t="e">
        <f t="shared" si="415"/>
        <v>#REF!</v>
      </c>
      <c r="L8720" s="75" t="e">
        <f t="shared" si="417"/>
        <v>#REF!</v>
      </c>
      <c r="O8720" s="13"/>
      <c r="P8720" s="74"/>
      <c r="Q8720" s="26"/>
      <c r="R8720" s="75"/>
    </row>
    <row r="8721" spans="7:18" x14ac:dyDescent="0.25">
      <c r="G8721" s="13"/>
      <c r="H8721" s="13"/>
      <c r="I8721" s="13">
        <v>869.30000000012103</v>
      </c>
      <c r="J8721" s="74">
        <f t="shared" si="416"/>
        <v>36.220833333338376</v>
      </c>
      <c r="K8721" s="26" t="e">
        <f t="shared" si="415"/>
        <v>#REF!</v>
      </c>
      <c r="L8721" s="75" t="e">
        <f t="shared" si="417"/>
        <v>#REF!</v>
      </c>
      <c r="O8721" s="13"/>
      <c r="P8721" s="74"/>
      <c r="Q8721" s="26"/>
      <c r="R8721" s="75"/>
    </row>
    <row r="8722" spans="7:18" x14ac:dyDescent="0.25">
      <c r="G8722" s="13"/>
      <c r="H8722" s="13"/>
      <c r="I8722" s="13">
        <v>869.40000000012105</v>
      </c>
      <c r="J8722" s="74">
        <f t="shared" si="416"/>
        <v>36.225000000005046</v>
      </c>
      <c r="K8722" s="26" t="e">
        <f t="shared" si="415"/>
        <v>#REF!</v>
      </c>
      <c r="L8722" s="75" t="e">
        <f t="shared" si="417"/>
        <v>#REF!</v>
      </c>
      <c r="O8722" s="13"/>
      <c r="P8722" s="74"/>
      <c r="Q8722" s="26"/>
      <c r="R8722" s="75"/>
    </row>
    <row r="8723" spans="7:18" x14ac:dyDescent="0.25">
      <c r="G8723" s="13"/>
      <c r="H8723" s="13"/>
      <c r="I8723" s="13">
        <v>869.50000000012096</v>
      </c>
      <c r="J8723" s="74">
        <f t="shared" si="416"/>
        <v>36.229166666671709</v>
      </c>
      <c r="K8723" s="26" t="e">
        <f t="shared" si="415"/>
        <v>#REF!</v>
      </c>
      <c r="L8723" s="75" t="e">
        <f t="shared" si="417"/>
        <v>#REF!</v>
      </c>
      <c r="O8723" s="13"/>
      <c r="P8723" s="74"/>
      <c r="Q8723" s="26"/>
      <c r="R8723" s="75"/>
    </row>
    <row r="8724" spans="7:18" x14ac:dyDescent="0.25">
      <c r="G8724" s="13"/>
      <c r="H8724" s="13"/>
      <c r="I8724" s="13">
        <v>869.60000000012099</v>
      </c>
      <c r="J8724" s="74">
        <f t="shared" si="416"/>
        <v>36.233333333338372</v>
      </c>
      <c r="K8724" s="26" t="e">
        <f t="shared" si="415"/>
        <v>#REF!</v>
      </c>
      <c r="L8724" s="75" t="e">
        <f t="shared" si="417"/>
        <v>#REF!</v>
      </c>
      <c r="O8724" s="13"/>
      <c r="P8724" s="74"/>
      <c r="Q8724" s="26"/>
      <c r="R8724" s="75"/>
    </row>
    <row r="8725" spans="7:18" x14ac:dyDescent="0.25">
      <c r="G8725" s="13"/>
      <c r="H8725" s="13"/>
      <c r="I8725" s="13">
        <v>869.70000000012101</v>
      </c>
      <c r="J8725" s="74">
        <f t="shared" si="416"/>
        <v>36.237500000005042</v>
      </c>
      <c r="K8725" s="26" t="e">
        <f t="shared" si="415"/>
        <v>#REF!</v>
      </c>
      <c r="L8725" s="75" t="e">
        <f t="shared" si="417"/>
        <v>#REF!</v>
      </c>
      <c r="O8725" s="13"/>
      <c r="P8725" s="74"/>
      <c r="Q8725" s="26"/>
      <c r="R8725" s="75"/>
    </row>
    <row r="8726" spans="7:18" x14ac:dyDescent="0.25">
      <c r="G8726" s="13"/>
      <c r="H8726" s="13"/>
      <c r="I8726" s="13">
        <v>869.80000000012103</v>
      </c>
      <c r="J8726" s="74">
        <f t="shared" si="416"/>
        <v>36.241666666671712</v>
      </c>
      <c r="K8726" s="26" t="e">
        <f t="shared" si="415"/>
        <v>#REF!</v>
      </c>
      <c r="L8726" s="75" t="e">
        <f t="shared" si="417"/>
        <v>#REF!</v>
      </c>
      <c r="O8726" s="13"/>
      <c r="P8726" s="74"/>
      <c r="Q8726" s="26"/>
      <c r="R8726" s="75"/>
    </row>
    <row r="8727" spans="7:18" x14ac:dyDescent="0.25">
      <c r="G8727" s="13"/>
      <c r="H8727" s="13"/>
      <c r="I8727" s="13">
        <v>869.90000000012105</v>
      </c>
      <c r="J8727" s="74">
        <f t="shared" si="416"/>
        <v>36.245833333338375</v>
      </c>
      <c r="K8727" s="26" t="e">
        <f t="shared" si="415"/>
        <v>#REF!</v>
      </c>
      <c r="L8727" s="75" t="e">
        <f t="shared" si="417"/>
        <v>#REF!</v>
      </c>
      <c r="O8727" s="13"/>
      <c r="P8727" s="74"/>
      <c r="Q8727" s="26"/>
      <c r="R8727" s="75"/>
    </row>
    <row r="8728" spans="7:18" x14ac:dyDescent="0.25">
      <c r="G8728" s="13"/>
      <c r="H8728" s="13"/>
      <c r="I8728" s="13">
        <v>870.00000000012096</v>
      </c>
      <c r="J8728" s="74">
        <f t="shared" si="416"/>
        <v>36.250000000005038</v>
      </c>
      <c r="K8728" s="26" t="e">
        <f t="shared" si="415"/>
        <v>#REF!</v>
      </c>
      <c r="L8728" s="75" t="e">
        <f t="shared" si="417"/>
        <v>#REF!</v>
      </c>
      <c r="O8728" s="13"/>
      <c r="P8728" s="74"/>
      <c r="Q8728" s="26"/>
      <c r="R8728" s="75"/>
    </row>
    <row r="8729" spans="7:18" x14ac:dyDescent="0.25">
      <c r="G8729" s="13"/>
      <c r="H8729" s="13"/>
      <c r="I8729" s="13">
        <v>870.10000000012099</v>
      </c>
      <c r="J8729" s="74">
        <f t="shared" si="416"/>
        <v>36.254166666671708</v>
      </c>
      <c r="K8729" s="26" t="e">
        <f t="shared" si="415"/>
        <v>#REF!</v>
      </c>
      <c r="L8729" s="75" t="e">
        <f t="shared" si="417"/>
        <v>#REF!</v>
      </c>
      <c r="O8729" s="13"/>
      <c r="P8729" s="74"/>
      <c r="Q8729" s="26"/>
      <c r="R8729" s="75"/>
    </row>
    <row r="8730" spans="7:18" x14ac:dyDescent="0.25">
      <c r="G8730" s="13"/>
      <c r="H8730" s="13"/>
      <c r="I8730" s="13">
        <v>870.20000000012101</v>
      </c>
      <c r="J8730" s="74">
        <f t="shared" si="416"/>
        <v>36.258333333338378</v>
      </c>
      <c r="K8730" s="26" t="e">
        <f t="shared" si="415"/>
        <v>#REF!</v>
      </c>
      <c r="L8730" s="75" t="e">
        <f t="shared" si="417"/>
        <v>#REF!</v>
      </c>
      <c r="O8730" s="13"/>
      <c r="P8730" s="74"/>
      <c r="Q8730" s="26"/>
      <c r="R8730" s="75"/>
    </row>
    <row r="8731" spans="7:18" x14ac:dyDescent="0.25">
      <c r="G8731" s="13"/>
      <c r="H8731" s="13"/>
      <c r="I8731" s="13">
        <v>870.30000000012205</v>
      </c>
      <c r="J8731" s="74">
        <f t="shared" si="416"/>
        <v>36.262500000005083</v>
      </c>
      <c r="K8731" s="26" t="e">
        <f t="shared" si="415"/>
        <v>#REF!</v>
      </c>
      <c r="L8731" s="75" t="e">
        <f t="shared" si="417"/>
        <v>#REF!</v>
      </c>
      <c r="O8731" s="13"/>
      <c r="P8731" s="74"/>
      <c r="Q8731" s="26"/>
      <c r="R8731" s="75"/>
    </row>
    <row r="8732" spans="7:18" x14ac:dyDescent="0.25">
      <c r="G8732" s="13"/>
      <c r="H8732" s="13"/>
      <c r="I8732" s="13">
        <v>870.40000000012196</v>
      </c>
      <c r="J8732" s="74">
        <f t="shared" si="416"/>
        <v>36.266666666671746</v>
      </c>
      <c r="K8732" s="26" t="e">
        <f t="shared" ref="K8732:K8795" si="418">100%-EXP(-I8732/24*$B$10)</f>
        <v>#REF!</v>
      </c>
      <c r="L8732" s="75" t="e">
        <f t="shared" si="417"/>
        <v>#REF!</v>
      </c>
      <c r="O8732" s="13"/>
      <c r="P8732" s="74"/>
      <c r="Q8732" s="26"/>
      <c r="R8732" s="75"/>
    </row>
    <row r="8733" spans="7:18" x14ac:dyDescent="0.25">
      <c r="G8733" s="13"/>
      <c r="H8733" s="13"/>
      <c r="I8733" s="13">
        <v>870.50000000012199</v>
      </c>
      <c r="J8733" s="74">
        <f t="shared" si="416"/>
        <v>36.270833333338416</v>
      </c>
      <c r="K8733" s="26" t="e">
        <f t="shared" si="418"/>
        <v>#REF!</v>
      </c>
      <c r="L8733" s="75" t="e">
        <f t="shared" si="417"/>
        <v>#REF!</v>
      </c>
      <c r="O8733" s="13"/>
      <c r="P8733" s="74"/>
      <c r="Q8733" s="26"/>
      <c r="R8733" s="75"/>
    </row>
    <row r="8734" spans="7:18" x14ac:dyDescent="0.25">
      <c r="G8734" s="13"/>
      <c r="H8734" s="13"/>
      <c r="I8734" s="13">
        <v>870.60000000012201</v>
      </c>
      <c r="J8734" s="74">
        <f t="shared" si="416"/>
        <v>36.275000000005086</v>
      </c>
      <c r="K8734" s="26" t="e">
        <f t="shared" si="418"/>
        <v>#REF!</v>
      </c>
      <c r="L8734" s="75" t="e">
        <f t="shared" si="417"/>
        <v>#REF!</v>
      </c>
      <c r="O8734" s="13"/>
      <c r="P8734" s="74"/>
      <c r="Q8734" s="26"/>
      <c r="R8734" s="75"/>
    </row>
    <row r="8735" spans="7:18" x14ac:dyDescent="0.25">
      <c r="G8735" s="13"/>
      <c r="H8735" s="13"/>
      <c r="I8735" s="13">
        <v>870.70000000012203</v>
      </c>
      <c r="J8735" s="74">
        <f t="shared" si="416"/>
        <v>36.279166666671749</v>
      </c>
      <c r="K8735" s="26" t="e">
        <f t="shared" si="418"/>
        <v>#REF!</v>
      </c>
      <c r="L8735" s="75" t="e">
        <f t="shared" si="417"/>
        <v>#REF!</v>
      </c>
      <c r="O8735" s="13"/>
      <c r="P8735" s="74"/>
      <c r="Q8735" s="26"/>
      <c r="R8735" s="75"/>
    </row>
    <row r="8736" spans="7:18" x14ac:dyDescent="0.25">
      <c r="G8736" s="13"/>
      <c r="H8736" s="13"/>
      <c r="I8736" s="13">
        <v>870.80000000012205</v>
      </c>
      <c r="J8736" s="74">
        <f t="shared" si="416"/>
        <v>36.283333333338419</v>
      </c>
      <c r="K8736" s="26" t="e">
        <f t="shared" si="418"/>
        <v>#REF!</v>
      </c>
      <c r="L8736" s="75" t="e">
        <f t="shared" si="417"/>
        <v>#REF!</v>
      </c>
      <c r="O8736" s="13"/>
      <c r="P8736" s="74"/>
      <c r="Q8736" s="26"/>
      <c r="R8736" s="75"/>
    </row>
    <row r="8737" spans="7:18" x14ac:dyDescent="0.25">
      <c r="G8737" s="13"/>
      <c r="H8737" s="13"/>
      <c r="I8737" s="13">
        <v>870.90000000012196</v>
      </c>
      <c r="J8737" s="74">
        <f t="shared" si="416"/>
        <v>36.287500000005082</v>
      </c>
      <c r="K8737" s="26" t="e">
        <f t="shared" si="418"/>
        <v>#REF!</v>
      </c>
      <c r="L8737" s="75" t="e">
        <f t="shared" si="417"/>
        <v>#REF!</v>
      </c>
      <c r="O8737" s="13"/>
      <c r="P8737" s="74"/>
      <c r="Q8737" s="26"/>
      <c r="R8737" s="75"/>
    </row>
    <row r="8738" spans="7:18" x14ac:dyDescent="0.25">
      <c r="G8738" s="13"/>
      <c r="H8738" s="13"/>
      <c r="I8738" s="13">
        <v>871.00000000012199</v>
      </c>
      <c r="J8738" s="74">
        <f t="shared" si="416"/>
        <v>36.291666666671752</v>
      </c>
      <c r="K8738" s="26" t="e">
        <f t="shared" si="418"/>
        <v>#REF!</v>
      </c>
      <c r="L8738" s="75" t="e">
        <f t="shared" si="417"/>
        <v>#REF!</v>
      </c>
      <c r="O8738" s="13"/>
      <c r="P8738" s="74"/>
      <c r="Q8738" s="26"/>
      <c r="R8738" s="75"/>
    </row>
    <row r="8739" spans="7:18" x14ac:dyDescent="0.25">
      <c r="G8739" s="13"/>
      <c r="H8739" s="13"/>
      <c r="I8739" s="13">
        <v>871.10000000012201</v>
      </c>
      <c r="J8739" s="74">
        <f t="shared" si="416"/>
        <v>36.295833333338415</v>
      </c>
      <c r="K8739" s="26" t="e">
        <f t="shared" si="418"/>
        <v>#REF!</v>
      </c>
      <c r="L8739" s="75" t="e">
        <f t="shared" si="417"/>
        <v>#REF!</v>
      </c>
      <c r="O8739" s="13"/>
      <c r="P8739" s="74"/>
      <c r="Q8739" s="26"/>
      <c r="R8739" s="75"/>
    </row>
    <row r="8740" spans="7:18" x14ac:dyDescent="0.25">
      <c r="G8740" s="13"/>
      <c r="H8740" s="13"/>
      <c r="I8740" s="13">
        <v>871.20000000012203</v>
      </c>
      <c r="J8740" s="74">
        <f t="shared" si="416"/>
        <v>36.300000000005085</v>
      </c>
      <c r="K8740" s="26" t="e">
        <f t="shared" si="418"/>
        <v>#REF!</v>
      </c>
      <c r="L8740" s="75" t="e">
        <f t="shared" si="417"/>
        <v>#REF!</v>
      </c>
      <c r="O8740" s="13"/>
      <c r="P8740" s="74"/>
      <c r="Q8740" s="26"/>
      <c r="R8740" s="75"/>
    </row>
    <row r="8741" spans="7:18" x14ac:dyDescent="0.25">
      <c r="G8741" s="13"/>
      <c r="H8741" s="13"/>
      <c r="I8741" s="13">
        <v>871.30000000012205</v>
      </c>
      <c r="J8741" s="74">
        <f t="shared" si="416"/>
        <v>36.304166666671755</v>
      </c>
      <c r="K8741" s="26" t="e">
        <f t="shared" si="418"/>
        <v>#REF!</v>
      </c>
      <c r="L8741" s="75" t="e">
        <f t="shared" si="417"/>
        <v>#REF!</v>
      </c>
      <c r="O8741" s="13"/>
      <c r="P8741" s="74"/>
      <c r="Q8741" s="26"/>
      <c r="R8741" s="75"/>
    </row>
    <row r="8742" spans="7:18" x14ac:dyDescent="0.25">
      <c r="G8742" s="13"/>
      <c r="H8742" s="13"/>
      <c r="I8742" s="13">
        <v>871.40000000012196</v>
      </c>
      <c r="J8742" s="74">
        <f t="shared" si="416"/>
        <v>36.308333333338418</v>
      </c>
      <c r="K8742" s="26" t="e">
        <f t="shared" si="418"/>
        <v>#REF!</v>
      </c>
      <c r="L8742" s="75" t="e">
        <f t="shared" si="417"/>
        <v>#REF!</v>
      </c>
      <c r="O8742" s="13"/>
      <c r="P8742" s="74"/>
      <c r="Q8742" s="26"/>
      <c r="R8742" s="75"/>
    </row>
    <row r="8743" spans="7:18" x14ac:dyDescent="0.25">
      <c r="G8743" s="13"/>
      <c r="H8743" s="13"/>
      <c r="I8743" s="13">
        <v>871.50000000012199</v>
      </c>
      <c r="J8743" s="74">
        <f t="shared" si="416"/>
        <v>36.31250000000508</v>
      </c>
      <c r="K8743" s="26" t="e">
        <f t="shared" si="418"/>
        <v>#REF!</v>
      </c>
      <c r="L8743" s="75" t="e">
        <f t="shared" si="417"/>
        <v>#REF!</v>
      </c>
      <c r="O8743" s="13"/>
      <c r="P8743" s="74"/>
      <c r="Q8743" s="26"/>
      <c r="R8743" s="75"/>
    </row>
    <row r="8744" spans="7:18" x14ac:dyDescent="0.25">
      <c r="G8744" s="13"/>
      <c r="H8744" s="13"/>
      <c r="I8744" s="13">
        <v>871.60000000012201</v>
      </c>
      <c r="J8744" s="74">
        <f t="shared" si="416"/>
        <v>36.31666666667175</v>
      </c>
      <c r="K8744" s="26" t="e">
        <f t="shared" si="418"/>
        <v>#REF!</v>
      </c>
      <c r="L8744" s="75" t="e">
        <f t="shared" si="417"/>
        <v>#REF!</v>
      </c>
      <c r="O8744" s="13"/>
      <c r="P8744" s="74"/>
      <c r="Q8744" s="26"/>
      <c r="R8744" s="75"/>
    </row>
    <row r="8745" spans="7:18" x14ac:dyDescent="0.25">
      <c r="G8745" s="13"/>
      <c r="H8745" s="13"/>
      <c r="I8745" s="13">
        <v>871.70000000012203</v>
      </c>
      <c r="J8745" s="74">
        <f t="shared" si="416"/>
        <v>36.32083333333842</v>
      </c>
      <c r="K8745" s="26" t="e">
        <f t="shared" si="418"/>
        <v>#REF!</v>
      </c>
      <c r="L8745" s="75" t="e">
        <f t="shared" si="417"/>
        <v>#REF!</v>
      </c>
      <c r="O8745" s="13"/>
      <c r="P8745" s="74"/>
      <c r="Q8745" s="26"/>
      <c r="R8745" s="75"/>
    </row>
    <row r="8746" spans="7:18" x14ac:dyDescent="0.25">
      <c r="G8746" s="13"/>
      <c r="H8746" s="13"/>
      <c r="I8746" s="13">
        <v>871.80000000012205</v>
      </c>
      <c r="J8746" s="74">
        <f t="shared" si="416"/>
        <v>36.325000000005083</v>
      </c>
      <c r="K8746" s="26" t="e">
        <f t="shared" si="418"/>
        <v>#REF!</v>
      </c>
      <c r="L8746" s="75" t="e">
        <f t="shared" si="417"/>
        <v>#REF!</v>
      </c>
      <c r="O8746" s="13"/>
      <c r="P8746" s="74"/>
      <c r="Q8746" s="26"/>
      <c r="R8746" s="75"/>
    </row>
    <row r="8747" spans="7:18" x14ac:dyDescent="0.25">
      <c r="G8747" s="13"/>
      <c r="H8747" s="13"/>
      <c r="I8747" s="13">
        <v>871.90000000012196</v>
      </c>
      <c r="J8747" s="74">
        <f t="shared" si="416"/>
        <v>36.329166666671746</v>
      </c>
      <c r="K8747" s="26" t="e">
        <f t="shared" si="418"/>
        <v>#REF!</v>
      </c>
      <c r="L8747" s="75" t="e">
        <f t="shared" si="417"/>
        <v>#REF!</v>
      </c>
      <c r="O8747" s="13"/>
      <c r="P8747" s="74"/>
      <c r="Q8747" s="26"/>
      <c r="R8747" s="75"/>
    </row>
    <row r="8748" spans="7:18" x14ac:dyDescent="0.25">
      <c r="G8748" s="13"/>
      <c r="H8748" s="13"/>
      <c r="I8748" s="13">
        <v>872.00000000012199</v>
      </c>
      <c r="J8748" s="74">
        <f t="shared" si="416"/>
        <v>36.333333333338416</v>
      </c>
      <c r="K8748" s="26" t="e">
        <f t="shared" si="418"/>
        <v>#REF!</v>
      </c>
      <c r="L8748" s="75" t="e">
        <f t="shared" si="417"/>
        <v>#REF!</v>
      </c>
      <c r="O8748" s="13"/>
      <c r="P8748" s="74"/>
      <c r="Q8748" s="26"/>
      <c r="R8748" s="75"/>
    </row>
    <row r="8749" spans="7:18" x14ac:dyDescent="0.25">
      <c r="G8749" s="13"/>
      <c r="H8749" s="13"/>
      <c r="I8749" s="13">
        <v>872.10000000012201</v>
      </c>
      <c r="J8749" s="74">
        <f t="shared" si="416"/>
        <v>36.337500000005086</v>
      </c>
      <c r="K8749" s="26" t="e">
        <f t="shared" si="418"/>
        <v>#REF!</v>
      </c>
      <c r="L8749" s="75" t="e">
        <f t="shared" si="417"/>
        <v>#REF!</v>
      </c>
      <c r="O8749" s="13"/>
      <c r="P8749" s="74"/>
      <c r="Q8749" s="26"/>
      <c r="R8749" s="75"/>
    </row>
    <row r="8750" spans="7:18" x14ac:dyDescent="0.25">
      <c r="G8750" s="13"/>
      <c r="H8750" s="13"/>
      <c r="I8750" s="13">
        <v>872.20000000012203</v>
      </c>
      <c r="J8750" s="74">
        <f t="shared" si="416"/>
        <v>36.341666666671749</v>
      </c>
      <c r="K8750" s="26" t="e">
        <f t="shared" si="418"/>
        <v>#REF!</v>
      </c>
      <c r="L8750" s="75" t="e">
        <f t="shared" si="417"/>
        <v>#REF!</v>
      </c>
      <c r="O8750" s="13"/>
      <c r="P8750" s="74"/>
      <c r="Q8750" s="26"/>
      <c r="R8750" s="75"/>
    </row>
    <row r="8751" spans="7:18" x14ac:dyDescent="0.25">
      <c r="G8751" s="13"/>
      <c r="H8751" s="13"/>
      <c r="I8751" s="13">
        <v>872.30000000012205</v>
      </c>
      <c r="J8751" s="74">
        <f t="shared" si="416"/>
        <v>36.345833333338419</v>
      </c>
      <c r="K8751" s="26" t="e">
        <f t="shared" si="418"/>
        <v>#REF!</v>
      </c>
      <c r="L8751" s="75" t="e">
        <f t="shared" si="417"/>
        <v>#REF!</v>
      </c>
      <c r="O8751" s="13"/>
      <c r="P8751" s="74"/>
      <c r="Q8751" s="26"/>
      <c r="R8751" s="75"/>
    </row>
    <row r="8752" spans="7:18" x14ac:dyDescent="0.25">
      <c r="G8752" s="13"/>
      <c r="H8752" s="13"/>
      <c r="I8752" s="13">
        <v>872.40000000012196</v>
      </c>
      <c r="J8752" s="74">
        <f t="shared" si="416"/>
        <v>36.350000000005082</v>
      </c>
      <c r="K8752" s="26" t="e">
        <f t="shared" si="418"/>
        <v>#REF!</v>
      </c>
      <c r="L8752" s="75" t="e">
        <f t="shared" si="417"/>
        <v>#REF!</v>
      </c>
      <c r="O8752" s="13"/>
      <c r="P8752" s="74"/>
      <c r="Q8752" s="26"/>
      <c r="R8752" s="75"/>
    </row>
    <row r="8753" spans="7:18" x14ac:dyDescent="0.25">
      <c r="G8753" s="13"/>
      <c r="H8753" s="13"/>
      <c r="I8753" s="13">
        <v>872.50000000012199</v>
      </c>
      <c r="J8753" s="74">
        <f t="shared" si="416"/>
        <v>36.354166666671752</v>
      </c>
      <c r="K8753" s="26" t="e">
        <f t="shared" si="418"/>
        <v>#REF!</v>
      </c>
      <c r="L8753" s="75" t="e">
        <f t="shared" si="417"/>
        <v>#REF!</v>
      </c>
      <c r="O8753" s="13"/>
      <c r="P8753" s="74"/>
      <c r="Q8753" s="26"/>
      <c r="R8753" s="75"/>
    </row>
    <row r="8754" spans="7:18" x14ac:dyDescent="0.25">
      <c r="G8754" s="13"/>
      <c r="H8754" s="13"/>
      <c r="I8754" s="13">
        <v>872.60000000012201</v>
      </c>
      <c r="J8754" s="74">
        <f t="shared" si="416"/>
        <v>36.358333333338415</v>
      </c>
      <c r="K8754" s="26" t="e">
        <f t="shared" si="418"/>
        <v>#REF!</v>
      </c>
      <c r="L8754" s="75" t="e">
        <f t="shared" si="417"/>
        <v>#REF!</v>
      </c>
      <c r="O8754" s="13"/>
      <c r="P8754" s="74"/>
      <c r="Q8754" s="26"/>
      <c r="R8754" s="75"/>
    </row>
    <row r="8755" spans="7:18" x14ac:dyDescent="0.25">
      <c r="G8755" s="13"/>
      <c r="H8755" s="13"/>
      <c r="I8755" s="13">
        <v>872.70000000012203</v>
      </c>
      <c r="J8755" s="74">
        <f t="shared" si="416"/>
        <v>36.362500000005085</v>
      </c>
      <c r="K8755" s="26" t="e">
        <f t="shared" si="418"/>
        <v>#REF!</v>
      </c>
      <c r="L8755" s="75" t="e">
        <f t="shared" si="417"/>
        <v>#REF!</v>
      </c>
      <c r="O8755" s="13"/>
      <c r="P8755" s="74"/>
      <c r="Q8755" s="26"/>
      <c r="R8755" s="75"/>
    </row>
    <row r="8756" spans="7:18" x14ac:dyDescent="0.25">
      <c r="G8756" s="13"/>
      <c r="H8756" s="13"/>
      <c r="I8756" s="13">
        <v>872.80000000012205</v>
      </c>
      <c r="J8756" s="74">
        <f t="shared" si="416"/>
        <v>36.366666666671755</v>
      </c>
      <c r="K8756" s="26" t="e">
        <f t="shared" si="418"/>
        <v>#REF!</v>
      </c>
      <c r="L8756" s="75" t="e">
        <f t="shared" si="417"/>
        <v>#REF!</v>
      </c>
      <c r="O8756" s="13"/>
      <c r="P8756" s="74"/>
      <c r="Q8756" s="26"/>
      <c r="R8756" s="75"/>
    </row>
    <row r="8757" spans="7:18" x14ac:dyDescent="0.25">
      <c r="G8757" s="13"/>
      <c r="H8757" s="13"/>
      <c r="I8757" s="13">
        <v>872.90000000012196</v>
      </c>
      <c r="J8757" s="74">
        <f t="shared" si="416"/>
        <v>36.370833333338418</v>
      </c>
      <c r="K8757" s="26" t="e">
        <f t="shared" si="418"/>
        <v>#REF!</v>
      </c>
      <c r="L8757" s="75" t="e">
        <f t="shared" si="417"/>
        <v>#REF!</v>
      </c>
      <c r="O8757" s="13"/>
      <c r="P8757" s="74"/>
      <c r="Q8757" s="26"/>
      <c r="R8757" s="75"/>
    </row>
    <row r="8758" spans="7:18" x14ac:dyDescent="0.25">
      <c r="G8758" s="13"/>
      <c r="H8758" s="13"/>
      <c r="I8758" s="13">
        <v>873.00000000012199</v>
      </c>
      <c r="J8758" s="74">
        <f t="shared" si="416"/>
        <v>36.37500000000508</v>
      </c>
      <c r="K8758" s="26" t="e">
        <f t="shared" si="418"/>
        <v>#REF!</v>
      </c>
      <c r="L8758" s="75" t="e">
        <f t="shared" si="417"/>
        <v>#REF!</v>
      </c>
      <c r="O8758" s="13"/>
      <c r="P8758" s="74"/>
      <c r="Q8758" s="26"/>
      <c r="R8758" s="75"/>
    </row>
    <row r="8759" spans="7:18" x14ac:dyDescent="0.25">
      <c r="G8759" s="13"/>
      <c r="H8759" s="13"/>
      <c r="I8759" s="13">
        <v>873.10000000012201</v>
      </c>
      <c r="J8759" s="74">
        <f t="shared" si="416"/>
        <v>36.37916666667175</v>
      </c>
      <c r="K8759" s="26" t="e">
        <f t="shared" si="418"/>
        <v>#REF!</v>
      </c>
      <c r="L8759" s="75" t="e">
        <f t="shared" si="417"/>
        <v>#REF!</v>
      </c>
      <c r="O8759" s="13"/>
      <c r="P8759" s="74"/>
      <c r="Q8759" s="26"/>
      <c r="R8759" s="75"/>
    </row>
    <row r="8760" spans="7:18" x14ac:dyDescent="0.25">
      <c r="G8760" s="13"/>
      <c r="H8760" s="13"/>
      <c r="I8760" s="13">
        <v>873.20000000012203</v>
      </c>
      <c r="J8760" s="74">
        <f t="shared" si="416"/>
        <v>36.38333333333842</v>
      </c>
      <c r="K8760" s="26" t="e">
        <f t="shared" si="418"/>
        <v>#REF!</v>
      </c>
      <c r="L8760" s="75" t="e">
        <f t="shared" si="417"/>
        <v>#REF!</v>
      </c>
      <c r="O8760" s="13"/>
      <c r="P8760" s="74"/>
      <c r="Q8760" s="26"/>
      <c r="R8760" s="75"/>
    </row>
    <row r="8761" spans="7:18" x14ac:dyDescent="0.25">
      <c r="G8761" s="13"/>
      <c r="H8761" s="13"/>
      <c r="I8761" s="13">
        <v>873.30000000012205</v>
      </c>
      <c r="J8761" s="74">
        <f t="shared" si="416"/>
        <v>36.387500000005083</v>
      </c>
      <c r="K8761" s="26" t="e">
        <f t="shared" si="418"/>
        <v>#REF!</v>
      </c>
      <c r="L8761" s="75" t="e">
        <f t="shared" si="417"/>
        <v>#REF!</v>
      </c>
      <c r="O8761" s="13"/>
      <c r="P8761" s="74"/>
      <c r="Q8761" s="26"/>
      <c r="R8761" s="75"/>
    </row>
    <row r="8762" spans="7:18" x14ac:dyDescent="0.25">
      <c r="G8762" s="13"/>
      <c r="H8762" s="13"/>
      <c r="I8762" s="13">
        <v>873.40000000012196</v>
      </c>
      <c r="J8762" s="74">
        <f t="shared" si="416"/>
        <v>36.391666666671746</v>
      </c>
      <c r="K8762" s="26" t="e">
        <f t="shared" si="418"/>
        <v>#REF!</v>
      </c>
      <c r="L8762" s="75" t="e">
        <f t="shared" si="417"/>
        <v>#REF!</v>
      </c>
      <c r="O8762" s="13"/>
      <c r="P8762" s="74"/>
      <c r="Q8762" s="26"/>
      <c r="R8762" s="75"/>
    </row>
    <row r="8763" spans="7:18" x14ac:dyDescent="0.25">
      <c r="G8763" s="13"/>
      <c r="H8763" s="13"/>
      <c r="I8763" s="13">
        <v>873.50000000012199</v>
      </c>
      <c r="J8763" s="74">
        <f t="shared" si="416"/>
        <v>36.395833333338416</v>
      </c>
      <c r="K8763" s="26" t="e">
        <f t="shared" si="418"/>
        <v>#REF!</v>
      </c>
      <c r="L8763" s="75" t="e">
        <f t="shared" si="417"/>
        <v>#REF!</v>
      </c>
      <c r="O8763" s="13"/>
      <c r="P8763" s="74"/>
      <c r="Q8763" s="26"/>
      <c r="R8763" s="75"/>
    </row>
    <row r="8764" spans="7:18" x14ac:dyDescent="0.25">
      <c r="G8764" s="13"/>
      <c r="H8764" s="13"/>
      <c r="I8764" s="13">
        <v>873.60000000012201</v>
      </c>
      <c r="J8764" s="74">
        <f t="shared" si="416"/>
        <v>36.400000000005086</v>
      </c>
      <c r="K8764" s="26" t="e">
        <f t="shared" si="418"/>
        <v>#REF!</v>
      </c>
      <c r="L8764" s="75" t="e">
        <f t="shared" si="417"/>
        <v>#REF!</v>
      </c>
      <c r="O8764" s="13"/>
      <c r="P8764" s="74"/>
      <c r="Q8764" s="26"/>
      <c r="R8764" s="75"/>
    </row>
    <row r="8765" spans="7:18" x14ac:dyDescent="0.25">
      <c r="G8765" s="13"/>
      <c r="H8765" s="13"/>
      <c r="I8765" s="13">
        <v>873.70000000012203</v>
      </c>
      <c r="J8765" s="74">
        <f t="shared" si="416"/>
        <v>36.404166666671749</v>
      </c>
      <c r="K8765" s="26" t="e">
        <f t="shared" si="418"/>
        <v>#REF!</v>
      </c>
      <c r="L8765" s="75" t="e">
        <f t="shared" si="417"/>
        <v>#REF!</v>
      </c>
      <c r="O8765" s="13"/>
      <c r="P8765" s="74"/>
      <c r="Q8765" s="26"/>
      <c r="R8765" s="75"/>
    </row>
    <row r="8766" spans="7:18" x14ac:dyDescent="0.25">
      <c r="G8766" s="13"/>
      <c r="H8766" s="13"/>
      <c r="I8766" s="13">
        <v>873.80000000012205</v>
      </c>
      <c r="J8766" s="74">
        <f t="shared" si="416"/>
        <v>36.408333333338419</v>
      </c>
      <c r="K8766" s="26" t="e">
        <f t="shared" si="418"/>
        <v>#REF!</v>
      </c>
      <c r="L8766" s="75" t="e">
        <f t="shared" si="417"/>
        <v>#REF!</v>
      </c>
      <c r="O8766" s="13"/>
      <c r="P8766" s="74"/>
      <c r="Q8766" s="26"/>
      <c r="R8766" s="75"/>
    </row>
    <row r="8767" spans="7:18" x14ac:dyDescent="0.25">
      <c r="G8767" s="13"/>
      <c r="H8767" s="13"/>
      <c r="I8767" s="13">
        <v>873.90000000012196</v>
      </c>
      <c r="J8767" s="74">
        <f t="shared" si="416"/>
        <v>36.412500000005082</v>
      </c>
      <c r="K8767" s="26" t="e">
        <f t="shared" si="418"/>
        <v>#REF!</v>
      </c>
      <c r="L8767" s="75" t="e">
        <f t="shared" si="417"/>
        <v>#REF!</v>
      </c>
      <c r="O8767" s="13"/>
      <c r="P8767" s="74"/>
      <c r="Q8767" s="26"/>
      <c r="R8767" s="75"/>
    </row>
    <row r="8768" spans="7:18" x14ac:dyDescent="0.25">
      <c r="G8768" s="13"/>
      <c r="H8768" s="13"/>
      <c r="I8768" s="13">
        <v>874.00000000012199</v>
      </c>
      <c r="J8768" s="74">
        <f t="shared" si="416"/>
        <v>36.416666666671752</v>
      </c>
      <c r="K8768" s="26" t="e">
        <f t="shared" si="418"/>
        <v>#REF!</v>
      </c>
      <c r="L8768" s="75" t="e">
        <f t="shared" si="417"/>
        <v>#REF!</v>
      </c>
      <c r="O8768" s="13"/>
      <c r="P8768" s="74"/>
      <c r="Q8768" s="26"/>
      <c r="R8768" s="75"/>
    </row>
    <row r="8769" spans="7:18" x14ac:dyDescent="0.25">
      <c r="G8769" s="13"/>
      <c r="H8769" s="13"/>
      <c r="I8769" s="13">
        <v>874.10000000012201</v>
      </c>
      <c r="J8769" s="74">
        <f t="shared" si="416"/>
        <v>36.420833333338415</v>
      </c>
      <c r="K8769" s="26" t="e">
        <f t="shared" si="418"/>
        <v>#REF!</v>
      </c>
      <c r="L8769" s="75" t="e">
        <f t="shared" si="417"/>
        <v>#REF!</v>
      </c>
      <c r="O8769" s="13"/>
      <c r="P8769" s="74"/>
      <c r="Q8769" s="26"/>
      <c r="R8769" s="75"/>
    </row>
    <row r="8770" spans="7:18" x14ac:dyDescent="0.25">
      <c r="G8770" s="13"/>
      <c r="H8770" s="13"/>
      <c r="I8770" s="13">
        <v>874.20000000012203</v>
      </c>
      <c r="J8770" s="74">
        <f t="shared" si="416"/>
        <v>36.425000000005085</v>
      </c>
      <c r="K8770" s="26" t="e">
        <f t="shared" si="418"/>
        <v>#REF!</v>
      </c>
      <c r="L8770" s="75" t="e">
        <f t="shared" si="417"/>
        <v>#REF!</v>
      </c>
      <c r="O8770" s="13"/>
      <c r="P8770" s="74"/>
      <c r="Q8770" s="26"/>
      <c r="R8770" s="75"/>
    </row>
    <row r="8771" spans="7:18" x14ac:dyDescent="0.25">
      <c r="G8771" s="13"/>
      <c r="H8771" s="13"/>
      <c r="I8771" s="13">
        <v>874.30000000012205</v>
      </c>
      <c r="J8771" s="74">
        <f t="shared" ref="J8771:J8834" si="419">I8771/24</f>
        <v>36.429166666671755</v>
      </c>
      <c r="K8771" s="26" t="e">
        <f t="shared" si="418"/>
        <v>#REF!</v>
      </c>
      <c r="L8771" s="75" t="e">
        <f t="shared" ref="L8771:L8834" si="420">K8771-K8770</f>
        <v>#REF!</v>
      </c>
      <c r="O8771" s="13"/>
      <c r="P8771" s="74"/>
      <c r="Q8771" s="26"/>
      <c r="R8771" s="75"/>
    </row>
    <row r="8772" spans="7:18" x14ac:dyDescent="0.25">
      <c r="G8772" s="13"/>
      <c r="H8772" s="13"/>
      <c r="I8772" s="13">
        <v>874.40000000012196</v>
      </c>
      <c r="J8772" s="74">
        <f t="shared" si="419"/>
        <v>36.433333333338418</v>
      </c>
      <c r="K8772" s="26" t="e">
        <f t="shared" si="418"/>
        <v>#REF!</v>
      </c>
      <c r="L8772" s="75" t="e">
        <f t="shared" si="420"/>
        <v>#REF!</v>
      </c>
      <c r="O8772" s="13"/>
      <c r="P8772" s="74"/>
      <c r="Q8772" s="26"/>
      <c r="R8772" s="75"/>
    </row>
    <row r="8773" spans="7:18" x14ac:dyDescent="0.25">
      <c r="G8773" s="13"/>
      <c r="H8773" s="13"/>
      <c r="I8773" s="13">
        <v>874.50000000012199</v>
      </c>
      <c r="J8773" s="74">
        <f t="shared" si="419"/>
        <v>36.43750000000508</v>
      </c>
      <c r="K8773" s="26" t="e">
        <f t="shared" si="418"/>
        <v>#REF!</v>
      </c>
      <c r="L8773" s="75" t="e">
        <f t="shared" si="420"/>
        <v>#REF!</v>
      </c>
      <c r="O8773" s="13"/>
      <c r="P8773" s="74"/>
      <c r="Q8773" s="26"/>
      <c r="R8773" s="75"/>
    </row>
    <row r="8774" spans="7:18" x14ac:dyDescent="0.25">
      <c r="G8774" s="13"/>
      <c r="H8774" s="13"/>
      <c r="I8774" s="13">
        <v>874.60000000012201</v>
      </c>
      <c r="J8774" s="74">
        <f t="shared" si="419"/>
        <v>36.44166666667175</v>
      </c>
      <c r="K8774" s="26" t="e">
        <f t="shared" si="418"/>
        <v>#REF!</v>
      </c>
      <c r="L8774" s="75" t="e">
        <f t="shared" si="420"/>
        <v>#REF!</v>
      </c>
      <c r="O8774" s="13"/>
      <c r="P8774" s="74"/>
      <c r="Q8774" s="26"/>
      <c r="R8774" s="75"/>
    </row>
    <row r="8775" spans="7:18" x14ac:dyDescent="0.25">
      <c r="G8775" s="13"/>
      <c r="H8775" s="13"/>
      <c r="I8775" s="13">
        <v>874.70000000012305</v>
      </c>
      <c r="J8775" s="74">
        <f t="shared" si="419"/>
        <v>36.445833333338463</v>
      </c>
      <c r="K8775" s="26" t="e">
        <f t="shared" si="418"/>
        <v>#REF!</v>
      </c>
      <c r="L8775" s="75" t="e">
        <f t="shared" si="420"/>
        <v>#REF!</v>
      </c>
      <c r="O8775" s="13"/>
      <c r="P8775" s="74"/>
      <c r="Q8775" s="26"/>
      <c r="R8775" s="75"/>
    </row>
    <row r="8776" spans="7:18" x14ac:dyDescent="0.25">
      <c r="G8776" s="13"/>
      <c r="H8776" s="13"/>
      <c r="I8776" s="13">
        <v>874.80000000012296</v>
      </c>
      <c r="J8776" s="74">
        <f t="shared" si="419"/>
        <v>36.450000000005126</v>
      </c>
      <c r="K8776" s="26" t="e">
        <f t="shared" si="418"/>
        <v>#REF!</v>
      </c>
      <c r="L8776" s="75" t="e">
        <f t="shared" si="420"/>
        <v>#REF!</v>
      </c>
      <c r="O8776" s="13"/>
      <c r="P8776" s="74"/>
      <c r="Q8776" s="26"/>
      <c r="R8776" s="75"/>
    </row>
    <row r="8777" spans="7:18" x14ac:dyDescent="0.25">
      <c r="G8777" s="13"/>
      <c r="H8777" s="13"/>
      <c r="I8777" s="13">
        <v>874.90000000012299</v>
      </c>
      <c r="J8777" s="74">
        <f t="shared" si="419"/>
        <v>36.454166666671789</v>
      </c>
      <c r="K8777" s="26" t="e">
        <f t="shared" si="418"/>
        <v>#REF!</v>
      </c>
      <c r="L8777" s="75" t="e">
        <f t="shared" si="420"/>
        <v>#REF!</v>
      </c>
      <c r="O8777" s="13"/>
      <c r="P8777" s="74"/>
      <c r="Q8777" s="26"/>
      <c r="R8777" s="75"/>
    </row>
    <row r="8778" spans="7:18" x14ac:dyDescent="0.25">
      <c r="G8778" s="13"/>
      <c r="H8778" s="13"/>
      <c r="I8778" s="13">
        <v>875.00000000012301</v>
      </c>
      <c r="J8778" s="74">
        <f t="shared" si="419"/>
        <v>36.458333333338459</v>
      </c>
      <c r="K8778" s="26" t="e">
        <f t="shared" si="418"/>
        <v>#REF!</v>
      </c>
      <c r="L8778" s="75" t="e">
        <f t="shared" si="420"/>
        <v>#REF!</v>
      </c>
      <c r="O8778" s="13"/>
      <c r="P8778" s="74"/>
      <c r="Q8778" s="26"/>
      <c r="R8778" s="75"/>
    </row>
    <row r="8779" spans="7:18" x14ac:dyDescent="0.25">
      <c r="G8779" s="13"/>
      <c r="H8779" s="13"/>
      <c r="I8779" s="13">
        <v>875.10000000012303</v>
      </c>
      <c r="J8779" s="74">
        <f t="shared" si="419"/>
        <v>36.462500000005129</v>
      </c>
      <c r="K8779" s="26" t="e">
        <f t="shared" si="418"/>
        <v>#REF!</v>
      </c>
      <c r="L8779" s="75" t="e">
        <f t="shared" si="420"/>
        <v>#REF!</v>
      </c>
      <c r="O8779" s="13"/>
      <c r="P8779" s="74"/>
      <c r="Q8779" s="26"/>
      <c r="R8779" s="75"/>
    </row>
    <row r="8780" spans="7:18" x14ac:dyDescent="0.25">
      <c r="G8780" s="13"/>
      <c r="H8780" s="13"/>
      <c r="I8780" s="13">
        <v>875.20000000012305</v>
      </c>
      <c r="J8780" s="74">
        <f t="shared" si="419"/>
        <v>36.466666666671792</v>
      </c>
      <c r="K8780" s="26" t="e">
        <f t="shared" si="418"/>
        <v>#REF!</v>
      </c>
      <c r="L8780" s="75" t="e">
        <f t="shared" si="420"/>
        <v>#REF!</v>
      </c>
      <c r="O8780" s="13"/>
      <c r="P8780" s="74"/>
      <c r="Q8780" s="26"/>
      <c r="R8780" s="75"/>
    </row>
    <row r="8781" spans="7:18" x14ac:dyDescent="0.25">
      <c r="G8781" s="13"/>
      <c r="H8781" s="13"/>
      <c r="I8781" s="13">
        <v>875.30000000012296</v>
      </c>
      <c r="J8781" s="74">
        <f t="shared" si="419"/>
        <v>36.470833333338454</v>
      </c>
      <c r="K8781" s="26" t="e">
        <f t="shared" si="418"/>
        <v>#REF!</v>
      </c>
      <c r="L8781" s="75" t="e">
        <f t="shared" si="420"/>
        <v>#REF!</v>
      </c>
      <c r="O8781" s="13"/>
      <c r="P8781" s="74"/>
      <c r="Q8781" s="26"/>
      <c r="R8781" s="75"/>
    </row>
    <row r="8782" spans="7:18" x14ac:dyDescent="0.25">
      <c r="G8782" s="13"/>
      <c r="H8782" s="13"/>
      <c r="I8782" s="13">
        <v>875.40000000012299</v>
      </c>
      <c r="J8782" s="74">
        <f t="shared" si="419"/>
        <v>36.475000000005124</v>
      </c>
      <c r="K8782" s="26" t="e">
        <f t="shared" si="418"/>
        <v>#REF!</v>
      </c>
      <c r="L8782" s="75" t="e">
        <f t="shared" si="420"/>
        <v>#REF!</v>
      </c>
      <c r="O8782" s="13"/>
      <c r="P8782" s="74"/>
      <c r="Q8782" s="26"/>
      <c r="R8782" s="75"/>
    </row>
    <row r="8783" spans="7:18" x14ac:dyDescent="0.25">
      <c r="G8783" s="13"/>
      <c r="H8783" s="13"/>
      <c r="I8783" s="13">
        <v>875.50000000012301</v>
      </c>
      <c r="J8783" s="74">
        <f t="shared" si="419"/>
        <v>36.479166666671794</v>
      </c>
      <c r="K8783" s="26" t="e">
        <f t="shared" si="418"/>
        <v>#REF!</v>
      </c>
      <c r="L8783" s="75" t="e">
        <f t="shared" si="420"/>
        <v>#REF!</v>
      </c>
      <c r="O8783" s="13"/>
      <c r="P8783" s="74"/>
      <c r="Q8783" s="26"/>
      <c r="R8783" s="75"/>
    </row>
    <row r="8784" spans="7:18" x14ac:dyDescent="0.25">
      <c r="G8784" s="13"/>
      <c r="H8784" s="13"/>
      <c r="I8784" s="13">
        <v>875.60000000012303</v>
      </c>
      <c r="J8784" s="74">
        <f t="shared" si="419"/>
        <v>36.483333333338457</v>
      </c>
      <c r="K8784" s="26" t="e">
        <f t="shared" si="418"/>
        <v>#REF!</v>
      </c>
      <c r="L8784" s="75" t="e">
        <f t="shared" si="420"/>
        <v>#REF!</v>
      </c>
      <c r="O8784" s="13"/>
      <c r="P8784" s="74"/>
      <c r="Q8784" s="26"/>
      <c r="R8784" s="75"/>
    </row>
    <row r="8785" spans="7:18" x14ac:dyDescent="0.25">
      <c r="G8785" s="13"/>
      <c r="H8785" s="13"/>
      <c r="I8785" s="13">
        <v>875.70000000012305</v>
      </c>
      <c r="J8785" s="74">
        <f t="shared" si="419"/>
        <v>36.487500000005127</v>
      </c>
      <c r="K8785" s="26" t="e">
        <f t="shared" si="418"/>
        <v>#REF!</v>
      </c>
      <c r="L8785" s="75" t="e">
        <f t="shared" si="420"/>
        <v>#REF!</v>
      </c>
      <c r="O8785" s="13"/>
      <c r="P8785" s="74"/>
      <c r="Q8785" s="26"/>
      <c r="R8785" s="75"/>
    </row>
    <row r="8786" spans="7:18" x14ac:dyDescent="0.25">
      <c r="G8786" s="13"/>
      <c r="H8786" s="13"/>
      <c r="I8786" s="13">
        <v>875.80000000012296</v>
      </c>
      <c r="J8786" s="74">
        <f t="shared" si="419"/>
        <v>36.49166666667179</v>
      </c>
      <c r="K8786" s="26" t="e">
        <f t="shared" si="418"/>
        <v>#REF!</v>
      </c>
      <c r="L8786" s="75" t="e">
        <f t="shared" si="420"/>
        <v>#REF!</v>
      </c>
      <c r="O8786" s="13"/>
      <c r="P8786" s="74"/>
      <c r="Q8786" s="26"/>
      <c r="R8786" s="75"/>
    </row>
    <row r="8787" spans="7:18" x14ac:dyDescent="0.25">
      <c r="G8787" s="13"/>
      <c r="H8787" s="13"/>
      <c r="I8787" s="13">
        <v>875.90000000012299</v>
      </c>
      <c r="J8787" s="74">
        <f t="shared" si="419"/>
        <v>36.49583333333846</v>
      </c>
      <c r="K8787" s="26" t="e">
        <f t="shared" si="418"/>
        <v>#REF!</v>
      </c>
      <c r="L8787" s="75" t="e">
        <f t="shared" si="420"/>
        <v>#REF!</v>
      </c>
      <c r="O8787" s="13"/>
      <c r="P8787" s="74"/>
      <c r="Q8787" s="26"/>
      <c r="R8787" s="75"/>
    </row>
    <row r="8788" spans="7:18" x14ac:dyDescent="0.25">
      <c r="G8788" s="13"/>
      <c r="H8788" s="13"/>
      <c r="I8788" s="13">
        <v>876.00000000012301</v>
      </c>
      <c r="J8788" s="74">
        <f t="shared" si="419"/>
        <v>36.500000000005123</v>
      </c>
      <c r="K8788" s="26" t="e">
        <f t="shared" si="418"/>
        <v>#REF!</v>
      </c>
      <c r="L8788" s="75" t="e">
        <f t="shared" si="420"/>
        <v>#REF!</v>
      </c>
      <c r="O8788" s="13"/>
      <c r="P8788" s="74"/>
      <c r="Q8788" s="26"/>
      <c r="R8788" s="75"/>
    </row>
    <row r="8789" spans="7:18" x14ac:dyDescent="0.25">
      <c r="G8789" s="13"/>
      <c r="H8789" s="13"/>
      <c r="I8789" s="13">
        <v>876.10000000012303</v>
      </c>
      <c r="J8789" s="74">
        <f t="shared" si="419"/>
        <v>36.504166666671793</v>
      </c>
      <c r="K8789" s="26" t="e">
        <f t="shared" si="418"/>
        <v>#REF!</v>
      </c>
      <c r="L8789" s="75" t="e">
        <f t="shared" si="420"/>
        <v>#REF!</v>
      </c>
      <c r="O8789" s="13"/>
      <c r="P8789" s="74"/>
      <c r="Q8789" s="26"/>
      <c r="R8789" s="75"/>
    </row>
    <row r="8790" spans="7:18" x14ac:dyDescent="0.25">
      <c r="G8790" s="13"/>
      <c r="H8790" s="13"/>
      <c r="I8790" s="13">
        <v>876.20000000012305</v>
      </c>
      <c r="J8790" s="74">
        <f t="shared" si="419"/>
        <v>36.508333333338463</v>
      </c>
      <c r="K8790" s="26" t="e">
        <f t="shared" si="418"/>
        <v>#REF!</v>
      </c>
      <c r="L8790" s="75" t="e">
        <f t="shared" si="420"/>
        <v>#REF!</v>
      </c>
      <c r="O8790" s="13"/>
      <c r="P8790" s="74"/>
      <c r="Q8790" s="26"/>
      <c r="R8790" s="75"/>
    </row>
    <row r="8791" spans="7:18" x14ac:dyDescent="0.25">
      <c r="G8791" s="13"/>
      <c r="H8791" s="13"/>
      <c r="I8791" s="13">
        <v>876.30000000012296</v>
      </c>
      <c r="J8791" s="74">
        <f t="shared" si="419"/>
        <v>36.512500000005126</v>
      </c>
      <c r="K8791" s="26" t="e">
        <f t="shared" si="418"/>
        <v>#REF!</v>
      </c>
      <c r="L8791" s="75" t="e">
        <f t="shared" si="420"/>
        <v>#REF!</v>
      </c>
      <c r="O8791" s="13"/>
      <c r="P8791" s="74"/>
      <c r="Q8791" s="26"/>
      <c r="R8791" s="75"/>
    </row>
    <row r="8792" spans="7:18" x14ac:dyDescent="0.25">
      <c r="G8792" s="13"/>
      <c r="H8792" s="13"/>
      <c r="I8792" s="13">
        <v>876.40000000012299</v>
      </c>
      <c r="J8792" s="74">
        <f t="shared" si="419"/>
        <v>36.516666666671789</v>
      </c>
      <c r="K8792" s="26" t="e">
        <f t="shared" si="418"/>
        <v>#REF!</v>
      </c>
      <c r="L8792" s="75" t="e">
        <f t="shared" si="420"/>
        <v>#REF!</v>
      </c>
      <c r="O8792" s="13"/>
      <c r="P8792" s="74"/>
      <c r="Q8792" s="26"/>
      <c r="R8792" s="75"/>
    </row>
    <row r="8793" spans="7:18" x14ac:dyDescent="0.25">
      <c r="G8793" s="13"/>
      <c r="H8793" s="13"/>
      <c r="I8793" s="13">
        <v>876.50000000012301</v>
      </c>
      <c r="J8793" s="74">
        <f t="shared" si="419"/>
        <v>36.520833333338459</v>
      </c>
      <c r="K8793" s="26" t="e">
        <f t="shared" si="418"/>
        <v>#REF!</v>
      </c>
      <c r="L8793" s="75" t="e">
        <f t="shared" si="420"/>
        <v>#REF!</v>
      </c>
      <c r="O8793" s="13"/>
      <c r="P8793" s="74"/>
      <c r="Q8793" s="26"/>
      <c r="R8793" s="75"/>
    </row>
    <row r="8794" spans="7:18" x14ac:dyDescent="0.25">
      <c r="G8794" s="13"/>
      <c r="H8794" s="13"/>
      <c r="I8794" s="13">
        <v>876.60000000012303</v>
      </c>
      <c r="J8794" s="74">
        <f t="shared" si="419"/>
        <v>36.525000000005129</v>
      </c>
      <c r="K8794" s="26" t="e">
        <f t="shared" si="418"/>
        <v>#REF!</v>
      </c>
      <c r="L8794" s="75" t="e">
        <f t="shared" si="420"/>
        <v>#REF!</v>
      </c>
      <c r="O8794" s="13"/>
      <c r="P8794" s="74"/>
      <c r="Q8794" s="26"/>
      <c r="R8794" s="75"/>
    </row>
    <row r="8795" spans="7:18" x14ac:dyDescent="0.25">
      <c r="G8795" s="13"/>
      <c r="H8795" s="13"/>
      <c r="I8795" s="13">
        <v>876.70000000012305</v>
      </c>
      <c r="J8795" s="74">
        <f t="shared" si="419"/>
        <v>36.529166666671792</v>
      </c>
      <c r="K8795" s="26" t="e">
        <f t="shared" si="418"/>
        <v>#REF!</v>
      </c>
      <c r="L8795" s="75" t="e">
        <f t="shared" si="420"/>
        <v>#REF!</v>
      </c>
      <c r="O8795" s="13"/>
      <c r="P8795" s="74"/>
      <c r="Q8795" s="26"/>
      <c r="R8795" s="75"/>
    </row>
    <row r="8796" spans="7:18" x14ac:dyDescent="0.25">
      <c r="G8796" s="13"/>
      <c r="H8796" s="13"/>
      <c r="I8796" s="13">
        <v>876.80000000012296</v>
      </c>
      <c r="J8796" s="74">
        <f t="shared" si="419"/>
        <v>36.533333333338454</v>
      </c>
      <c r="K8796" s="26" t="e">
        <f t="shared" ref="K8796:K8859" si="421">100%-EXP(-I8796/24*$B$10)</f>
        <v>#REF!</v>
      </c>
      <c r="L8796" s="75" t="e">
        <f t="shared" si="420"/>
        <v>#REF!</v>
      </c>
      <c r="O8796" s="13"/>
      <c r="P8796" s="74"/>
      <c r="Q8796" s="26"/>
      <c r="R8796" s="75"/>
    </row>
    <row r="8797" spans="7:18" x14ac:dyDescent="0.25">
      <c r="G8797" s="13"/>
      <c r="H8797" s="13"/>
      <c r="I8797" s="13">
        <v>876.90000000012299</v>
      </c>
      <c r="J8797" s="74">
        <f t="shared" si="419"/>
        <v>36.537500000005124</v>
      </c>
      <c r="K8797" s="26" t="e">
        <f t="shared" si="421"/>
        <v>#REF!</v>
      </c>
      <c r="L8797" s="75" t="e">
        <f t="shared" si="420"/>
        <v>#REF!</v>
      </c>
      <c r="O8797" s="13"/>
      <c r="P8797" s="74"/>
      <c r="Q8797" s="26"/>
      <c r="R8797" s="75"/>
    </row>
    <row r="8798" spans="7:18" x14ac:dyDescent="0.25">
      <c r="G8798" s="13"/>
      <c r="H8798" s="13"/>
      <c r="I8798" s="13">
        <v>877.00000000012301</v>
      </c>
      <c r="J8798" s="74">
        <f t="shared" si="419"/>
        <v>36.541666666671794</v>
      </c>
      <c r="K8798" s="26" t="e">
        <f t="shared" si="421"/>
        <v>#REF!</v>
      </c>
      <c r="L8798" s="75" t="e">
        <f t="shared" si="420"/>
        <v>#REF!</v>
      </c>
      <c r="O8798" s="13"/>
      <c r="P8798" s="74"/>
      <c r="Q8798" s="26"/>
      <c r="R8798" s="75"/>
    </row>
    <row r="8799" spans="7:18" x14ac:dyDescent="0.25">
      <c r="G8799" s="13"/>
      <c r="H8799" s="13"/>
      <c r="I8799" s="13">
        <v>877.10000000012303</v>
      </c>
      <c r="J8799" s="74">
        <f t="shared" si="419"/>
        <v>36.545833333338457</v>
      </c>
      <c r="K8799" s="26" t="e">
        <f t="shared" si="421"/>
        <v>#REF!</v>
      </c>
      <c r="L8799" s="75" t="e">
        <f t="shared" si="420"/>
        <v>#REF!</v>
      </c>
      <c r="O8799" s="13"/>
      <c r="P8799" s="74"/>
      <c r="Q8799" s="26"/>
      <c r="R8799" s="75"/>
    </row>
    <row r="8800" spans="7:18" x14ac:dyDescent="0.25">
      <c r="G8800" s="13"/>
      <c r="H8800" s="13"/>
      <c r="I8800" s="13">
        <v>877.20000000012305</v>
      </c>
      <c r="J8800" s="74">
        <f t="shared" si="419"/>
        <v>36.550000000005127</v>
      </c>
      <c r="K8800" s="26" t="e">
        <f t="shared" si="421"/>
        <v>#REF!</v>
      </c>
      <c r="L8800" s="75" t="e">
        <f t="shared" si="420"/>
        <v>#REF!</v>
      </c>
      <c r="O8800" s="13"/>
      <c r="P8800" s="74"/>
      <c r="Q8800" s="26"/>
      <c r="R8800" s="75"/>
    </row>
    <row r="8801" spans="7:18" x14ac:dyDescent="0.25">
      <c r="G8801" s="13"/>
      <c r="H8801" s="13"/>
      <c r="I8801" s="13">
        <v>877.30000000012296</v>
      </c>
      <c r="J8801" s="74">
        <f t="shared" si="419"/>
        <v>36.55416666667179</v>
      </c>
      <c r="K8801" s="26" t="e">
        <f t="shared" si="421"/>
        <v>#REF!</v>
      </c>
      <c r="L8801" s="75" t="e">
        <f t="shared" si="420"/>
        <v>#REF!</v>
      </c>
      <c r="O8801" s="13"/>
      <c r="P8801" s="74"/>
      <c r="Q8801" s="26"/>
      <c r="R8801" s="75"/>
    </row>
    <row r="8802" spans="7:18" x14ac:dyDescent="0.25">
      <c r="G8802" s="13"/>
      <c r="H8802" s="13"/>
      <c r="I8802" s="13">
        <v>877.40000000012299</v>
      </c>
      <c r="J8802" s="74">
        <f t="shared" si="419"/>
        <v>36.55833333333846</v>
      </c>
      <c r="K8802" s="26" t="e">
        <f t="shared" si="421"/>
        <v>#REF!</v>
      </c>
      <c r="L8802" s="75" t="e">
        <f t="shared" si="420"/>
        <v>#REF!</v>
      </c>
      <c r="O8802" s="13"/>
      <c r="P8802" s="74"/>
      <c r="Q8802" s="26"/>
      <c r="R8802" s="75"/>
    </row>
    <row r="8803" spans="7:18" x14ac:dyDescent="0.25">
      <c r="G8803" s="13"/>
      <c r="H8803" s="13"/>
      <c r="I8803" s="13">
        <v>877.50000000012301</v>
      </c>
      <c r="J8803" s="74">
        <f t="shared" si="419"/>
        <v>36.562500000005123</v>
      </c>
      <c r="K8803" s="26" t="e">
        <f t="shared" si="421"/>
        <v>#REF!</v>
      </c>
      <c r="L8803" s="75" t="e">
        <f t="shared" si="420"/>
        <v>#REF!</v>
      </c>
      <c r="O8803" s="13"/>
      <c r="P8803" s="74"/>
      <c r="Q8803" s="26"/>
      <c r="R8803" s="75"/>
    </row>
    <row r="8804" spans="7:18" x14ac:dyDescent="0.25">
      <c r="G8804" s="13"/>
      <c r="H8804" s="13"/>
      <c r="I8804" s="13">
        <v>877.60000000012303</v>
      </c>
      <c r="J8804" s="74">
        <f t="shared" si="419"/>
        <v>36.566666666671793</v>
      </c>
      <c r="K8804" s="26" t="e">
        <f t="shared" si="421"/>
        <v>#REF!</v>
      </c>
      <c r="L8804" s="75" t="e">
        <f t="shared" si="420"/>
        <v>#REF!</v>
      </c>
      <c r="O8804" s="13"/>
      <c r="P8804" s="74"/>
      <c r="Q8804" s="26"/>
      <c r="R8804" s="75"/>
    </row>
    <row r="8805" spans="7:18" x14ac:dyDescent="0.25">
      <c r="G8805" s="13"/>
      <c r="H8805" s="13"/>
      <c r="I8805" s="13">
        <v>877.70000000012305</v>
      </c>
      <c r="J8805" s="74">
        <f t="shared" si="419"/>
        <v>36.570833333338463</v>
      </c>
      <c r="K8805" s="26" t="e">
        <f t="shared" si="421"/>
        <v>#REF!</v>
      </c>
      <c r="L8805" s="75" t="e">
        <f t="shared" si="420"/>
        <v>#REF!</v>
      </c>
      <c r="O8805" s="13"/>
      <c r="P8805" s="74"/>
      <c r="Q8805" s="26"/>
      <c r="R8805" s="75"/>
    </row>
    <row r="8806" spans="7:18" x14ac:dyDescent="0.25">
      <c r="G8806" s="13"/>
      <c r="H8806" s="13"/>
      <c r="I8806" s="13">
        <v>877.80000000012296</v>
      </c>
      <c r="J8806" s="74">
        <f t="shared" si="419"/>
        <v>36.575000000005126</v>
      </c>
      <c r="K8806" s="26" t="e">
        <f t="shared" si="421"/>
        <v>#REF!</v>
      </c>
      <c r="L8806" s="75" t="e">
        <f t="shared" si="420"/>
        <v>#REF!</v>
      </c>
      <c r="O8806" s="13"/>
      <c r="P8806" s="74"/>
      <c r="Q8806" s="26"/>
      <c r="R8806" s="75"/>
    </row>
    <row r="8807" spans="7:18" x14ac:dyDescent="0.25">
      <c r="G8807" s="13"/>
      <c r="H8807" s="13"/>
      <c r="I8807" s="13">
        <v>877.90000000012299</v>
      </c>
      <c r="J8807" s="74">
        <f t="shared" si="419"/>
        <v>36.579166666671789</v>
      </c>
      <c r="K8807" s="26" t="e">
        <f t="shared" si="421"/>
        <v>#REF!</v>
      </c>
      <c r="L8807" s="75" t="e">
        <f t="shared" si="420"/>
        <v>#REF!</v>
      </c>
      <c r="O8807" s="13"/>
      <c r="P8807" s="74"/>
      <c r="Q8807" s="26"/>
      <c r="R8807" s="75"/>
    </row>
    <row r="8808" spans="7:18" x14ac:dyDescent="0.25">
      <c r="G8808" s="13"/>
      <c r="H8808" s="13"/>
      <c r="I8808" s="13">
        <v>878.00000000012301</v>
      </c>
      <c r="J8808" s="74">
        <f t="shared" si="419"/>
        <v>36.583333333338459</v>
      </c>
      <c r="K8808" s="26" t="e">
        <f t="shared" si="421"/>
        <v>#REF!</v>
      </c>
      <c r="L8808" s="75" t="e">
        <f t="shared" si="420"/>
        <v>#REF!</v>
      </c>
      <c r="O8808" s="13"/>
      <c r="P8808" s="74"/>
      <c r="Q8808" s="26"/>
      <c r="R8808" s="75"/>
    </row>
    <row r="8809" spans="7:18" x14ac:dyDescent="0.25">
      <c r="G8809" s="13"/>
      <c r="H8809" s="13"/>
      <c r="I8809" s="13">
        <v>878.10000000012303</v>
      </c>
      <c r="J8809" s="74">
        <f t="shared" si="419"/>
        <v>36.587500000005129</v>
      </c>
      <c r="K8809" s="26" t="e">
        <f t="shared" si="421"/>
        <v>#REF!</v>
      </c>
      <c r="L8809" s="75" t="e">
        <f t="shared" si="420"/>
        <v>#REF!</v>
      </c>
      <c r="O8809" s="13"/>
      <c r="P8809" s="74"/>
      <c r="Q8809" s="26"/>
      <c r="R8809" s="75"/>
    </row>
    <row r="8810" spans="7:18" x14ac:dyDescent="0.25">
      <c r="G8810" s="13"/>
      <c r="H8810" s="13"/>
      <c r="I8810" s="13">
        <v>878.20000000012305</v>
      </c>
      <c r="J8810" s="74">
        <f t="shared" si="419"/>
        <v>36.591666666671792</v>
      </c>
      <c r="K8810" s="26" t="e">
        <f t="shared" si="421"/>
        <v>#REF!</v>
      </c>
      <c r="L8810" s="75" t="e">
        <f t="shared" si="420"/>
        <v>#REF!</v>
      </c>
      <c r="O8810" s="13"/>
      <c r="P8810" s="74"/>
      <c r="Q8810" s="26"/>
      <c r="R8810" s="75"/>
    </row>
    <row r="8811" spans="7:18" x14ac:dyDescent="0.25">
      <c r="G8811" s="13"/>
      <c r="H8811" s="13"/>
      <c r="I8811" s="13">
        <v>878.30000000012296</v>
      </c>
      <c r="J8811" s="74">
        <f t="shared" si="419"/>
        <v>36.595833333338454</v>
      </c>
      <c r="K8811" s="26" t="e">
        <f t="shared" si="421"/>
        <v>#REF!</v>
      </c>
      <c r="L8811" s="75" t="e">
        <f t="shared" si="420"/>
        <v>#REF!</v>
      </c>
      <c r="O8811" s="13"/>
      <c r="P8811" s="74"/>
      <c r="Q8811" s="26"/>
      <c r="R8811" s="75"/>
    </row>
    <row r="8812" spans="7:18" x14ac:dyDescent="0.25">
      <c r="G8812" s="13"/>
      <c r="H8812" s="13"/>
      <c r="I8812" s="13">
        <v>878.40000000012299</v>
      </c>
      <c r="J8812" s="74">
        <f t="shared" si="419"/>
        <v>36.600000000005124</v>
      </c>
      <c r="K8812" s="26" t="e">
        <f t="shared" si="421"/>
        <v>#REF!</v>
      </c>
      <c r="L8812" s="75" t="e">
        <f t="shared" si="420"/>
        <v>#REF!</v>
      </c>
      <c r="O8812" s="13"/>
      <c r="P8812" s="74"/>
      <c r="Q8812" s="26"/>
      <c r="R8812" s="75"/>
    </row>
    <row r="8813" spans="7:18" x14ac:dyDescent="0.25">
      <c r="G8813" s="13"/>
      <c r="H8813" s="13"/>
      <c r="I8813" s="13">
        <v>878.50000000012301</v>
      </c>
      <c r="J8813" s="74">
        <f t="shared" si="419"/>
        <v>36.604166666671794</v>
      </c>
      <c r="K8813" s="26" t="e">
        <f t="shared" si="421"/>
        <v>#REF!</v>
      </c>
      <c r="L8813" s="75" t="e">
        <f t="shared" si="420"/>
        <v>#REF!</v>
      </c>
      <c r="O8813" s="13"/>
      <c r="P8813" s="74"/>
      <c r="Q8813" s="26"/>
      <c r="R8813" s="75"/>
    </row>
    <row r="8814" spans="7:18" x14ac:dyDescent="0.25">
      <c r="G8814" s="13"/>
      <c r="H8814" s="13"/>
      <c r="I8814" s="13">
        <v>878.60000000012303</v>
      </c>
      <c r="J8814" s="74">
        <f t="shared" si="419"/>
        <v>36.608333333338457</v>
      </c>
      <c r="K8814" s="26" t="e">
        <f t="shared" si="421"/>
        <v>#REF!</v>
      </c>
      <c r="L8814" s="75" t="e">
        <f t="shared" si="420"/>
        <v>#REF!</v>
      </c>
      <c r="O8814" s="13"/>
      <c r="P8814" s="74"/>
      <c r="Q8814" s="26"/>
      <c r="R8814" s="75"/>
    </row>
    <row r="8815" spans="7:18" x14ac:dyDescent="0.25">
      <c r="G8815" s="13"/>
      <c r="H8815" s="13"/>
      <c r="I8815" s="13">
        <v>878.70000000012305</v>
      </c>
      <c r="J8815" s="74">
        <f t="shared" si="419"/>
        <v>36.612500000005127</v>
      </c>
      <c r="K8815" s="26" t="e">
        <f t="shared" si="421"/>
        <v>#REF!</v>
      </c>
      <c r="L8815" s="75" t="e">
        <f t="shared" si="420"/>
        <v>#REF!</v>
      </c>
      <c r="O8815" s="13"/>
      <c r="P8815" s="74"/>
      <c r="Q8815" s="26"/>
      <c r="R8815" s="75"/>
    </row>
    <row r="8816" spans="7:18" x14ac:dyDescent="0.25">
      <c r="G8816" s="13"/>
      <c r="H8816" s="13"/>
      <c r="I8816" s="13">
        <v>878.80000000012296</v>
      </c>
      <c r="J8816" s="74">
        <f t="shared" si="419"/>
        <v>36.61666666667179</v>
      </c>
      <c r="K8816" s="26" t="e">
        <f t="shared" si="421"/>
        <v>#REF!</v>
      </c>
      <c r="L8816" s="75" t="e">
        <f t="shared" si="420"/>
        <v>#REF!</v>
      </c>
      <c r="O8816" s="13"/>
      <c r="P8816" s="74"/>
      <c r="Q8816" s="26"/>
      <c r="R8816" s="75"/>
    </row>
    <row r="8817" spans="7:18" x14ac:dyDescent="0.25">
      <c r="G8817" s="13"/>
      <c r="H8817" s="13"/>
      <c r="I8817" s="13">
        <v>878.90000000012299</v>
      </c>
      <c r="J8817" s="74">
        <f t="shared" si="419"/>
        <v>36.62083333333846</v>
      </c>
      <c r="K8817" s="26" t="e">
        <f t="shared" si="421"/>
        <v>#REF!</v>
      </c>
      <c r="L8817" s="75" t="e">
        <f t="shared" si="420"/>
        <v>#REF!</v>
      </c>
      <c r="O8817" s="13"/>
      <c r="P8817" s="74"/>
      <c r="Q8817" s="26"/>
      <c r="R8817" s="75"/>
    </row>
    <row r="8818" spans="7:18" x14ac:dyDescent="0.25">
      <c r="G8818" s="13"/>
      <c r="H8818" s="13"/>
      <c r="I8818" s="13">
        <v>879.00000000012301</v>
      </c>
      <c r="J8818" s="74">
        <f t="shared" si="419"/>
        <v>36.625000000005123</v>
      </c>
      <c r="K8818" s="26" t="e">
        <f t="shared" si="421"/>
        <v>#REF!</v>
      </c>
      <c r="L8818" s="75" t="e">
        <f t="shared" si="420"/>
        <v>#REF!</v>
      </c>
      <c r="O8818" s="13"/>
      <c r="P8818" s="74"/>
      <c r="Q8818" s="26"/>
      <c r="R8818" s="75"/>
    </row>
    <row r="8819" spans="7:18" x14ac:dyDescent="0.25">
      <c r="G8819" s="13"/>
      <c r="H8819" s="13"/>
      <c r="I8819" s="13">
        <v>879.10000000012406</v>
      </c>
      <c r="J8819" s="74">
        <f t="shared" si="419"/>
        <v>36.629166666671836</v>
      </c>
      <c r="K8819" s="26" t="e">
        <f t="shared" si="421"/>
        <v>#REF!</v>
      </c>
      <c r="L8819" s="75" t="e">
        <f t="shared" si="420"/>
        <v>#REF!</v>
      </c>
      <c r="O8819" s="13"/>
      <c r="P8819" s="74"/>
      <c r="Q8819" s="26"/>
      <c r="R8819" s="75"/>
    </row>
    <row r="8820" spans="7:18" x14ac:dyDescent="0.25">
      <c r="G8820" s="13"/>
      <c r="H8820" s="13"/>
      <c r="I8820" s="13">
        <v>879.20000000012396</v>
      </c>
      <c r="J8820" s="74">
        <f t="shared" si="419"/>
        <v>36.633333333338499</v>
      </c>
      <c r="K8820" s="26" t="e">
        <f t="shared" si="421"/>
        <v>#REF!</v>
      </c>
      <c r="L8820" s="75" t="e">
        <f t="shared" si="420"/>
        <v>#REF!</v>
      </c>
      <c r="O8820" s="13"/>
      <c r="P8820" s="74"/>
      <c r="Q8820" s="26"/>
      <c r="R8820" s="75"/>
    </row>
    <row r="8821" spans="7:18" x14ac:dyDescent="0.25">
      <c r="G8821" s="13"/>
      <c r="H8821" s="13"/>
      <c r="I8821" s="13">
        <v>879.30000000012399</v>
      </c>
      <c r="J8821" s="74">
        <f t="shared" si="419"/>
        <v>36.637500000005168</v>
      </c>
      <c r="K8821" s="26" t="e">
        <f t="shared" si="421"/>
        <v>#REF!</v>
      </c>
      <c r="L8821" s="75" t="e">
        <f t="shared" si="420"/>
        <v>#REF!</v>
      </c>
      <c r="O8821" s="13"/>
      <c r="P8821" s="74"/>
      <c r="Q8821" s="26"/>
      <c r="R8821" s="75"/>
    </row>
    <row r="8822" spans="7:18" x14ac:dyDescent="0.25">
      <c r="G8822" s="13"/>
      <c r="H8822" s="13"/>
      <c r="I8822" s="13">
        <v>879.40000000012401</v>
      </c>
      <c r="J8822" s="74">
        <f t="shared" si="419"/>
        <v>36.641666666671831</v>
      </c>
      <c r="K8822" s="26" t="e">
        <f t="shared" si="421"/>
        <v>#REF!</v>
      </c>
      <c r="L8822" s="75" t="e">
        <f t="shared" si="420"/>
        <v>#REF!</v>
      </c>
      <c r="O8822" s="13"/>
      <c r="P8822" s="74"/>
      <c r="Q8822" s="26"/>
      <c r="R8822" s="75"/>
    </row>
    <row r="8823" spans="7:18" x14ac:dyDescent="0.25">
      <c r="G8823" s="13"/>
      <c r="H8823" s="13"/>
      <c r="I8823" s="13">
        <v>879.50000000012403</v>
      </c>
      <c r="J8823" s="74">
        <f t="shared" si="419"/>
        <v>36.645833333338501</v>
      </c>
      <c r="K8823" s="26" t="e">
        <f t="shared" si="421"/>
        <v>#REF!</v>
      </c>
      <c r="L8823" s="75" t="e">
        <f t="shared" si="420"/>
        <v>#REF!</v>
      </c>
      <c r="O8823" s="13"/>
      <c r="P8823" s="74"/>
      <c r="Q8823" s="26"/>
      <c r="R8823" s="75"/>
    </row>
    <row r="8824" spans="7:18" x14ac:dyDescent="0.25">
      <c r="G8824" s="13"/>
      <c r="H8824" s="13"/>
      <c r="I8824" s="13">
        <v>879.60000000012406</v>
      </c>
      <c r="J8824" s="74">
        <f t="shared" si="419"/>
        <v>36.650000000005171</v>
      </c>
      <c r="K8824" s="26" t="e">
        <f t="shared" si="421"/>
        <v>#REF!</v>
      </c>
      <c r="L8824" s="75" t="e">
        <f t="shared" si="420"/>
        <v>#REF!</v>
      </c>
      <c r="O8824" s="13"/>
      <c r="P8824" s="74"/>
      <c r="Q8824" s="26"/>
      <c r="R8824" s="75"/>
    </row>
    <row r="8825" spans="7:18" x14ac:dyDescent="0.25">
      <c r="G8825" s="13"/>
      <c r="H8825" s="13"/>
      <c r="I8825" s="13">
        <v>879.70000000012396</v>
      </c>
      <c r="J8825" s="74">
        <f t="shared" si="419"/>
        <v>36.654166666671834</v>
      </c>
      <c r="K8825" s="26" t="e">
        <f t="shared" si="421"/>
        <v>#REF!</v>
      </c>
      <c r="L8825" s="75" t="e">
        <f t="shared" si="420"/>
        <v>#REF!</v>
      </c>
      <c r="O8825" s="13"/>
      <c r="P8825" s="74"/>
      <c r="Q8825" s="26"/>
      <c r="R8825" s="75"/>
    </row>
    <row r="8826" spans="7:18" x14ac:dyDescent="0.25">
      <c r="G8826" s="13"/>
      <c r="H8826" s="13"/>
      <c r="I8826" s="13">
        <v>879.80000000012399</v>
      </c>
      <c r="J8826" s="74">
        <f t="shared" si="419"/>
        <v>36.658333333338497</v>
      </c>
      <c r="K8826" s="26" t="e">
        <f t="shared" si="421"/>
        <v>#REF!</v>
      </c>
      <c r="L8826" s="75" t="e">
        <f t="shared" si="420"/>
        <v>#REF!</v>
      </c>
      <c r="O8826" s="13"/>
      <c r="P8826" s="74"/>
      <c r="Q8826" s="26"/>
      <c r="R8826" s="75"/>
    </row>
    <row r="8827" spans="7:18" x14ac:dyDescent="0.25">
      <c r="G8827" s="13"/>
      <c r="H8827" s="13"/>
      <c r="I8827" s="13">
        <v>879.90000000012401</v>
      </c>
      <c r="J8827" s="74">
        <f t="shared" si="419"/>
        <v>36.662500000005167</v>
      </c>
      <c r="K8827" s="26" t="e">
        <f t="shared" si="421"/>
        <v>#REF!</v>
      </c>
      <c r="L8827" s="75" t="e">
        <f t="shared" si="420"/>
        <v>#REF!</v>
      </c>
      <c r="O8827" s="13"/>
      <c r="P8827" s="74"/>
      <c r="Q8827" s="26"/>
      <c r="R8827" s="75"/>
    </row>
    <row r="8828" spans="7:18" x14ac:dyDescent="0.25">
      <c r="G8828" s="13"/>
      <c r="H8828" s="13"/>
      <c r="I8828" s="13">
        <v>880.00000000012403</v>
      </c>
      <c r="J8828" s="74">
        <f t="shared" si="419"/>
        <v>36.666666666671837</v>
      </c>
      <c r="K8828" s="26" t="e">
        <f t="shared" si="421"/>
        <v>#REF!</v>
      </c>
      <c r="L8828" s="75" t="e">
        <f t="shared" si="420"/>
        <v>#REF!</v>
      </c>
      <c r="O8828" s="13"/>
      <c r="P8828" s="74"/>
      <c r="Q8828" s="26"/>
      <c r="R8828" s="75"/>
    </row>
    <row r="8829" spans="7:18" x14ac:dyDescent="0.25">
      <c r="G8829" s="13"/>
      <c r="H8829" s="13"/>
      <c r="I8829" s="13">
        <v>880.10000000012406</v>
      </c>
      <c r="J8829" s="74">
        <f t="shared" si="419"/>
        <v>36.6708333333385</v>
      </c>
      <c r="K8829" s="26" t="e">
        <f t="shared" si="421"/>
        <v>#REF!</v>
      </c>
      <c r="L8829" s="75" t="e">
        <f t="shared" si="420"/>
        <v>#REF!</v>
      </c>
      <c r="O8829" s="13"/>
      <c r="P8829" s="74"/>
      <c r="Q8829" s="26"/>
      <c r="R8829" s="75"/>
    </row>
    <row r="8830" spans="7:18" x14ac:dyDescent="0.25">
      <c r="G8830" s="13"/>
      <c r="H8830" s="13"/>
      <c r="I8830" s="13">
        <v>880.20000000012396</v>
      </c>
      <c r="J8830" s="74">
        <f t="shared" si="419"/>
        <v>36.675000000005163</v>
      </c>
      <c r="K8830" s="26" t="e">
        <f t="shared" si="421"/>
        <v>#REF!</v>
      </c>
      <c r="L8830" s="75" t="e">
        <f t="shared" si="420"/>
        <v>#REF!</v>
      </c>
      <c r="O8830" s="13"/>
      <c r="P8830" s="74"/>
      <c r="Q8830" s="26"/>
      <c r="R8830" s="75"/>
    </row>
    <row r="8831" spans="7:18" x14ac:dyDescent="0.25">
      <c r="G8831" s="13"/>
      <c r="H8831" s="13"/>
      <c r="I8831" s="13">
        <v>880.30000000012399</v>
      </c>
      <c r="J8831" s="74">
        <f t="shared" si="419"/>
        <v>36.679166666671833</v>
      </c>
      <c r="K8831" s="26" t="e">
        <f t="shared" si="421"/>
        <v>#REF!</v>
      </c>
      <c r="L8831" s="75" t="e">
        <f t="shared" si="420"/>
        <v>#REF!</v>
      </c>
      <c r="O8831" s="13"/>
      <c r="P8831" s="74"/>
      <c r="Q8831" s="26"/>
      <c r="R8831" s="75"/>
    </row>
    <row r="8832" spans="7:18" x14ac:dyDescent="0.25">
      <c r="G8832" s="13"/>
      <c r="H8832" s="13"/>
      <c r="I8832" s="13">
        <v>880.40000000012401</v>
      </c>
      <c r="J8832" s="74">
        <f t="shared" si="419"/>
        <v>36.683333333338503</v>
      </c>
      <c r="K8832" s="26" t="e">
        <f t="shared" si="421"/>
        <v>#REF!</v>
      </c>
      <c r="L8832" s="75" t="e">
        <f t="shared" si="420"/>
        <v>#REF!</v>
      </c>
      <c r="O8832" s="13"/>
      <c r="P8832" s="74"/>
      <c r="Q8832" s="26"/>
      <c r="R8832" s="75"/>
    </row>
    <row r="8833" spans="7:18" x14ac:dyDescent="0.25">
      <c r="G8833" s="13"/>
      <c r="H8833" s="13"/>
      <c r="I8833" s="13">
        <v>880.50000000012403</v>
      </c>
      <c r="J8833" s="74">
        <f t="shared" si="419"/>
        <v>36.687500000005166</v>
      </c>
      <c r="K8833" s="26" t="e">
        <f t="shared" si="421"/>
        <v>#REF!</v>
      </c>
      <c r="L8833" s="75" t="e">
        <f t="shared" si="420"/>
        <v>#REF!</v>
      </c>
      <c r="O8833" s="13"/>
      <c r="P8833" s="74"/>
      <c r="Q8833" s="26"/>
      <c r="R8833" s="75"/>
    </row>
    <row r="8834" spans="7:18" x14ac:dyDescent="0.25">
      <c r="G8834" s="13"/>
      <c r="H8834" s="13"/>
      <c r="I8834" s="13">
        <v>880.60000000012406</v>
      </c>
      <c r="J8834" s="74">
        <f t="shared" si="419"/>
        <v>36.691666666671836</v>
      </c>
      <c r="K8834" s="26" t="e">
        <f t="shared" si="421"/>
        <v>#REF!</v>
      </c>
      <c r="L8834" s="75" t="e">
        <f t="shared" si="420"/>
        <v>#REF!</v>
      </c>
      <c r="O8834" s="13"/>
      <c r="P8834" s="74"/>
      <c r="Q8834" s="26"/>
      <c r="R8834" s="75"/>
    </row>
    <row r="8835" spans="7:18" x14ac:dyDescent="0.25">
      <c r="G8835" s="13"/>
      <c r="H8835" s="13"/>
      <c r="I8835" s="13">
        <v>880.70000000012396</v>
      </c>
      <c r="J8835" s="74">
        <f t="shared" ref="J8835:J8898" si="422">I8835/24</f>
        <v>36.695833333338499</v>
      </c>
      <c r="K8835" s="26" t="e">
        <f t="shared" si="421"/>
        <v>#REF!</v>
      </c>
      <c r="L8835" s="75" t="e">
        <f t="shared" ref="L8835:L8898" si="423">K8835-K8834</f>
        <v>#REF!</v>
      </c>
      <c r="O8835" s="13"/>
      <c r="P8835" s="74"/>
      <c r="Q8835" s="26"/>
      <c r="R8835" s="75"/>
    </row>
    <row r="8836" spans="7:18" x14ac:dyDescent="0.25">
      <c r="G8836" s="13"/>
      <c r="H8836" s="13"/>
      <c r="I8836" s="13">
        <v>880.80000000012399</v>
      </c>
      <c r="J8836" s="74">
        <f t="shared" si="422"/>
        <v>36.700000000005168</v>
      </c>
      <c r="K8836" s="26" t="e">
        <f t="shared" si="421"/>
        <v>#REF!</v>
      </c>
      <c r="L8836" s="75" t="e">
        <f t="shared" si="423"/>
        <v>#REF!</v>
      </c>
      <c r="O8836" s="13"/>
      <c r="P8836" s="74"/>
      <c r="Q8836" s="26"/>
      <c r="R8836" s="75"/>
    </row>
    <row r="8837" spans="7:18" x14ac:dyDescent="0.25">
      <c r="G8837" s="13"/>
      <c r="H8837" s="13"/>
      <c r="I8837" s="13">
        <v>880.90000000012401</v>
      </c>
      <c r="J8837" s="74">
        <f t="shared" si="422"/>
        <v>36.704166666671831</v>
      </c>
      <c r="K8837" s="26" t="e">
        <f t="shared" si="421"/>
        <v>#REF!</v>
      </c>
      <c r="L8837" s="75" t="e">
        <f t="shared" si="423"/>
        <v>#REF!</v>
      </c>
      <c r="O8837" s="13"/>
      <c r="P8837" s="74"/>
      <c r="Q8837" s="26"/>
      <c r="R8837" s="75"/>
    </row>
    <row r="8838" spans="7:18" x14ac:dyDescent="0.25">
      <c r="G8838" s="13"/>
      <c r="H8838" s="13"/>
      <c r="I8838" s="13">
        <v>881.00000000012403</v>
      </c>
      <c r="J8838" s="74">
        <f t="shared" si="422"/>
        <v>36.708333333338501</v>
      </c>
      <c r="K8838" s="26" t="e">
        <f t="shared" si="421"/>
        <v>#REF!</v>
      </c>
      <c r="L8838" s="75" t="e">
        <f t="shared" si="423"/>
        <v>#REF!</v>
      </c>
      <c r="O8838" s="13"/>
      <c r="P8838" s="74"/>
      <c r="Q8838" s="26"/>
      <c r="R8838" s="75"/>
    </row>
    <row r="8839" spans="7:18" x14ac:dyDescent="0.25">
      <c r="G8839" s="13"/>
      <c r="H8839" s="13"/>
      <c r="I8839" s="13">
        <v>881.10000000012406</v>
      </c>
      <c r="J8839" s="74">
        <f t="shared" si="422"/>
        <v>36.712500000005171</v>
      </c>
      <c r="K8839" s="26" t="e">
        <f t="shared" si="421"/>
        <v>#REF!</v>
      </c>
      <c r="L8839" s="75" t="e">
        <f t="shared" si="423"/>
        <v>#REF!</v>
      </c>
      <c r="O8839" s="13"/>
      <c r="P8839" s="74"/>
      <c r="Q8839" s="26"/>
      <c r="R8839" s="75"/>
    </row>
    <row r="8840" spans="7:18" x14ac:dyDescent="0.25">
      <c r="G8840" s="13"/>
      <c r="H8840" s="13"/>
      <c r="I8840" s="13">
        <v>881.20000000012396</v>
      </c>
      <c r="J8840" s="74">
        <f t="shared" si="422"/>
        <v>36.716666666671834</v>
      </c>
      <c r="K8840" s="26" t="e">
        <f t="shared" si="421"/>
        <v>#REF!</v>
      </c>
      <c r="L8840" s="75" t="e">
        <f t="shared" si="423"/>
        <v>#REF!</v>
      </c>
      <c r="O8840" s="13"/>
      <c r="P8840" s="74"/>
      <c r="Q8840" s="26"/>
      <c r="R8840" s="75"/>
    </row>
    <row r="8841" spans="7:18" x14ac:dyDescent="0.25">
      <c r="G8841" s="13"/>
      <c r="H8841" s="13"/>
      <c r="I8841" s="13">
        <v>881.30000000012399</v>
      </c>
      <c r="J8841" s="74">
        <f t="shared" si="422"/>
        <v>36.720833333338497</v>
      </c>
      <c r="K8841" s="26" t="e">
        <f t="shared" si="421"/>
        <v>#REF!</v>
      </c>
      <c r="L8841" s="75" t="e">
        <f t="shared" si="423"/>
        <v>#REF!</v>
      </c>
      <c r="O8841" s="13"/>
      <c r="P8841" s="74"/>
      <c r="Q8841" s="26"/>
      <c r="R8841" s="75"/>
    </row>
    <row r="8842" spans="7:18" x14ac:dyDescent="0.25">
      <c r="G8842" s="13"/>
      <c r="H8842" s="13"/>
      <c r="I8842" s="13">
        <v>881.40000000012401</v>
      </c>
      <c r="J8842" s="74">
        <f t="shared" si="422"/>
        <v>36.725000000005167</v>
      </c>
      <c r="K8842" s="26" t="e">
        <f t="shared" si="421"/>
        <v>#REF!</v>
      </c>
      <c r="L8842" s="75" t="e">
        <f t="shared" si="423"/>
        <v>#REF!</v>
      </c>
      <c r="O8842" s="13"/>
      <c r="P8842" s="74"/>
      <c r="Q8842" s="26"/>
      <c r="R8842" s="75"/>
    </row>
    <row r="8843" spans="7:18" x14ac:dyDescent="0.25">
      <c r="G8843" s="13"/>
      <c r="H8843" s="13"/>
      <c r="I8843" s="13">
        <v>881.50000000012403</v>
      </c>
      <c r="J8843" s="74">
        <f t="shared" si="422"/>
        <v>36.729166666671837</v>
      </c>
      <c r="K8843" s="26" t="e">
        <f t="shared" si="421"/>
        <v>#REF!</v>
      </c>
      <c r="L8843" s="75" t="e">
        <f t="shared" si="423"/>
        <v>#REF!</v>
      </c>
      <c r="O8843" s="13"/>
      <c r="P8843" s="74"/>
      <c r="Q8843" s="26"/>
      <c r="R8843" s="75"/>
    </row>
    <row r="8844" spans="7:18" x14ac:dyDescent="0.25">
      <c r="G8844" s="13"/>
      <c r="H8844" s="13"/>
      <c r="I8844" s="13">
        <v>881.60000000012406</v>
      </c>
      <c r="J8844" s="74">
        <f t="shared" si="422"/>
        <v>36.7333333333385</v>
      </c>
      <c r="K8844" s="26" t="e">
        <f t="shared" si="421"/>
        <v>#REF!</v>
      </c>
      <c r="L8844" s="75" t="e">
        <f t="shared" si="423"/>
        <v>#REF!</v>
      </c>
      <c r="O8844" s="13"/>
      <c r="P8844" s="74"/>
      <c r="Q8844" s="26"/>
      <c r="R8844" s="75"/>
    </row>
    <row r="8845" spans="7:18" x14ac:dyDescent="0.25">
      <c r="G8845" s="13"/>
      <c r="H8845" s="13"/>
      <c r="I8845" s="13">
        <v>881.70000000012396</v>
      </c>
      <c r="J8845" s="74">
        <f t="shared" si="422"/>
        <v>36.737500000005163</v>
      </c>
      <c r="K8845" s="26" t="e">
        <f t="shared" si="421"/>
        <v>#REF!</v>
      </c>
      <c r="L8845" s="75" t="e">
        <f t="shared" si="423"/>
        <v>#REF!</v>
      </c>
      <c r="O8845" s="13"/>
      <c r="P8845" s="74"/>
      <c r="Q8845" s="26"/>
      <c r="R8845" s="75"/>
    </row>
    <row r="8846" spans="7:18" x14ac:dyDescent="0.25">
      <c r="G8846" s="13"/>
      <c r="H8846" s="13"/>
      <c r="I8846" s="13">
        <v>881.80000000012399</v>
      </c>
      <c r="J8846" s="74">
        <f t="shared" si="422"/>
        <v>36.741666666671833</v>
      </c>
      <c r="K8846" s="26" t="e">
        <f t="shared" si="421"/>
        <v>#REF!</v>
      </c>
      <c r="L8846" s="75" t="e">
        <f t="shared" si="423"/>
        <v>#REF!</v>
      </c>
      <c r="O8846" s="13"/>
      <c r="P8846" s="74"/>
      <c r="Q8846" s="26"/>
      <c r="R8846" s="75"/>
    </row>
    <row r="8847" spans="7:18" x14ac:dyDescent="0.25">
      <c r="G8847" s="13"/>
      <c r="H8847" s="13"/>
      <c r="I8847" s="13">
        <v>881.90000000012401</v>
      </c>
      <c r="J8847" s="74">
        <f t="shared" si="422"/>
        <v>36.745833333338503</v>
      </c>
      <c r="K8847" s="26" t="e">
        <f t="shared" si="421"/>
        <v>#REF!</v>
      </c>
      <c r="L8847" s="75" t="e">
        <f t="shared" si="423"/>
        <v>#REF!</v>
      </c>
      <c r="O8847" s="13"/>
      <c r="P8847" s="74"/>
      <c r="Q8847" s="26"/>
      <c r="R8847" s="75"/>
    </row>
    <row r="8848" spans="7:18" x14ac:dyDescent="0.25">
      <c r="G8848" s="13"/>
      <c r="H8848" s="13"/>
      <c r="I8848" s="13">
        <v>882.00000000012403</v>
      </c>
      <c r="J8848" s="74">
        <f t="shared" si="422"/>
        <v>36.750000000005166</v>
      </c>
      <c r="K8848" s="26" t="e">
        <f t="shared" si="421"/>
        <v>#REF!</v>
      </c>
      <c r="L8848" s="75" t="e">
        <f t="shared" si="423"/>
        <v>#REF!</v>
      </c>
      <c r="O8848" s="13"/>
      <c r="P8848" s="74"/>
      <c r="Q8848" s="26"/>
      <c r="R8848" s="75"/>
    </row>
    <row r="8849" spans="7:18" x14ac:dyDescent="0.25">
      <c r="G8849" s="13"/>
      <c r="H8849" s="13"/>
      <c r="I8849" s="13">
        <v>882.10000000012406</v>
      </c>
      <c r="J8849" s="74">
        <f t="shared" si="422"/>
        <v>36.754166666671836</v>
      </c>
      <c r="K8849" s="26" t="e">
        <f t="shared" si="421"/>
        <v>#REF!</v>
      </c>
      <c r="L8849" s="75" t="e">
        <f t="shared" si="423"/>
        <v>#REF!</v>
      </c>
      <c r="O8849" s="13"/>
      <c r="P8849" s="74"/>
      <c r="Q8849" s="26"/>
      <c r="R8849" s="75"/>
    </row>
    <row r="8850" spans="7:18" x14ac:dyDescent="0.25">
      <c r="G8850" s="13"/>
      <c r="H8850" s="13"/>
      <c r="I8850" s="13">
        <v>882.20000000012396</v>
      </c>
      <c r="J8850" s="74">
        <f t="shared" si="422"/>
        <v>36.758333333338499</v>
      </c>
      <c r="K8850" s="26" t="e">
        <f t="shared" si="421"/>
        <v>#REF!</v>
      </c>
      <c r="L8850" s="75" t="e">
        <f t="shared" si="423"/>
        <v>#REF!</v>
      </c>
      <c r="O8850" s="13"/>
      <c r="P8850" s="74"/>
      <c r="Q8850" s="26"/>
      <c r="R8850" s="75"/>
    </row>
    <row r="8851" spans="7:18" x14ac:dyDescent="0.25">
      <c r="G8851" s="13"/>
      <c r="H8851" s="13"/>
      <c r="I8851" s="13">
        <v>882.30000000012399</v>
      </c>
      <c r="J8851" s="74">
        <f t="shared" si="422"/>
        <v>36.762500000005168</v>
      </c>
      <c r="K8851" s="26" t="e">
        <f t="shared" si="421"/>
        <v>#REF!</v>
      </c>
      <c r="L8851" s="75" t="e">
        <f t="shared" si="423"/>
        <v>#REF!</v>
      </c>
      <c r="O8851" s="13"/>
      <c r="P8851" s="74"/>
      <c r="Q8851" s="26"/>
      <c r="R8851" s="75"/>
    </row>
    <row r="8852" spans="7:18" x14ac:dyDescent="0.25">
      <c r="G8852" s="13"/>
      <c r="H8852" s="13"/>
      <c r="I8852" s="13">
        <v>882.40000000012401</v>
      </c>
      <c r="J8852" s="74">
        <f t="shared" si="422"/>
        <v>36.766666666671831</v>
      </c>
      <c r="K8852" s="26" t="e">
        <f t="shared" si="421"/>
        <v>#REF!</v>
      </c>
      <c r="L8852" s="75" t="e">
        <f t="shared" si="423"/>
        <v>#REF!</v>
      </c>
      <c r="O8852" s="13"/>
      <c r="P8852" s="74"/>
      <c r="Q8852" s="26"/>
      <c r="R8852" s="75"/>
    </row>
    <row r="8853" spans="7:18" x14ac:dyDescent="0.25">
      <c r="G8853" s="13"/>
      <c r="H8853" s="13"/>
      <c r="I8853" s="13">
        <v>882.50000000012403</v>
      </c>
      <c r="J8853" s="74">
        <f t="shared" si="422"/>
        <v>36.770833333338501</v>
      </c>
      <c r="K8853" s="26" t="e">
        <f t="shared" si="421"/>
        <v>#REF!</v>
      </c>
      <c r="L8853" s="75" t="e">
        <f t="shared" si="423"/>
        <v>#REF!</v>
      </c>
      <c r="O8853" s="13"/>
      <c r="P8853" s="74"/>
      <c r="Q8853" s="26"/>
      <c r="R8853" s="75"/>
    </row>
    <row r="8854" spans="7:18" x14ac:dyDescent="0.25">
      <c r="G8854" s="13"/>
      <c r="H8854" s="13"/>
      <c r="I8854" s="13">
        <v>882.60000000012406</v>
      </c>
      <c r="J8854" s="74">
        <f t="shared" si="422"/>
        <v>36.775000000005171</v>
      </c>
      <c r="K8854" s="26" t="e">
        <f t="shared" si="421"/>
        <v>#REF!</v>
      </c>
      <c r="L8854" s="75" t="e">
        <f t="shared" si="423"/>
        <v>#REF!</v>
      </c>
      <c r="O8854" s="13"/>
      <c r="P8854" s="74"/>
      <c r="Q8854" s="26"/>
      <c r="R8854" s="75"/>
    </row>
    <row r="8855" spans="7:18" x14ac:dyDescent="0.25">
      <c r="G8855" s="13"/>
      <c r="H8855" s="13"/>
      <c r="I8855" s="13">
        <v>882.70000000012396</v>
      </c>
      <c r="J8855" s="74">
        <f t="shared" si="422"/>
        <v>36.779166666671834</v>
      </c>
      <c r="K8855" s="26" t="e">
        <f t="shared" si="421"/>
        <v>#REF!</v>
      </c>
      <c r="L8855" s="75" t="e">
        <f t="shared" si="423"/>
        <v>#REF!</v>
      </c>
      <c r="O8855" s="13"/>
      <c r="P8855" s="74"/>
      <c r="Q8855" s="26"/>
      <c r="R8855" s="75"/>
    </row>
    <row r="8856" spans="7:18" x14ac:dyDescent="0.25">
      <c r="G8856" s="13"/>
      <c r="H8856" s="13"/>
      <c r="I8856" s="13">
        <v>882.80000000012399</v>
      </c>
      <c r="J8856" s="74">
        <f t="shared" si="422"/>
        <v>36.783333333338497</v>
      </c>
      <c r="K8856" s="26" t="e">
        <f t="shared" si="421"/>
        <v>#REF!</v>
      </c>
      <c r="L8856" s="75" t="e">
        <f t="shared" si="423"/>
        <v>#REF!</v>
      </c>
      <c r="O8856" s="13"/>
      <c r="P8856" s="74"/>
      <c r="Q8856" s="26"/>
      <c r="R8856" s="75"/>
    </row>
    <row r="8857" spans="7:18" x14ac:dyDescent="0.25">
      <c r="G8857" s="13"/>
      <c r="H8857" s="13"/>
      <c r="I8857" s="13">
        <v>882.90000000012401</v>
      </c>
      <c r="J8857" s="74">
        <f t="shared" si="422"/>
        <v>36.787500000005167</v>
      </c>
      <c r="K8857" s="26" t="e">
        <f t="shared" si="421"/>
        <v>#REF!</v>
      </c>
      <c r="L8857" s="75" t="e">
        <f t="shared" si="423"/>
        <v>#REF!</v>
      </c>
      <c r="O8857" s="13"/>
      <c r="P8857" s="74"/>
      <c r="Q8857" s="26"/>
      <c r="R8857" s="75"/>
    </row>
    <row r="8858" spans="7:18" x14ac:dyDescent="0.25">
      <c r="G8858" s="13"/>
      <c r="H8858" s="13"/>
      <c r="I8858" s="13">
        <v>883.00000000012403</v>
      </c>
      <c r="J8858" s="74">
        <f t="shared" si="422"/>
        <v>36.791666666671837</v>
      </c>
      <c r="K8858" s="26" t="e">
        <f t="shared" si="421"/>
        <v>#REF!</v>
      </c>
      <c r="L8858" s="75" t="e">
        <f t="shared" si="423"/>
        <v>#REF!</v>
      </c>
      <c r="O8858" s="13"/>
      <c r="P8858" s="74"/>
      <c r="Q8858" s="26"/>
      <c r="R8858" s="75"/>
    </row>
    <row r="8859" spans="7:18" x14ac:dyDescent="0.25">
      <c r="G8859" s="13"/>
      <c r="H8859" s="13"/>
      <c r="I8859" s="13">
        <v>883.10000000012406</v>
      </c>
      <c r="J8859" s="74">
        <f t="shared" si="422"/>
        <v>36.7958333333385</v>
      </c>
      <c r="K8859" s="26" t="e">
        <f t="shared" si="421"/>
        <v>#REF!</v>
      </c>
      <c r="L8859" s="75" t="e">
        <f t="shared" si="423"/>
        <v>#REF!</v>
      </c>
      <c r="O8859" s="13"/>
      <c r="P8859" s="74"/>
      <c r="Q8859" s="26"/>
      <c r="R8859" s="75"/>
    </row>
    <row r="8860" spans="7:18" x14ac:dyDescent="0.25">
      <c r="G8860" s="13"/>
      <c r="H8860" s="13"/>
      <c r="I8860" s="13">
        <v>883.20000000012396</v>
      </c>
      <c r="J8860" s="74">
        <f t="shared" si="422"/>
        <v>36.800000000005163</v>
      </c>
      <c r="K8860" s="26" t="e">
        <f t="shared" ref="K8860:K8923" si="424">100%-EXP(-I8860/24*$B$10)</f>
        <v>#REF!</v>
      </c>
      <c r="L8860" s="75" t="e">
        <f t="shared" si="423"/>
        <v>#REF!</v>
      </c>
      <c r="O8860" s="13"/>
      <c r="P8860" s="74"/>
      <c r="Q8860" s="26"/>
      <c r="R8860" s="75"/>
    </row>
    <row r="8861" spans="7:18" x14ac:dyDescent="0.25">
      <c r="G8861" s="13"/>
      <c r="H8861" s="13"/>
      <c r="I8861" s="13">
        <v>883.30000000012399</v>
      </c>
      <c r="J8861" s="74">
        <f t="shared" si="422"/>
        <v>36.804166666671833</v>
      </c>
      <c r="K8861" s="26" t="e">
        <f t="shared" si="424"/>
        <v>#REF!</v>
      </c>
      <c r="L8861" s="75" t="e">
        <f t="shared" si="423"/>
        <v>#REF!</v>
      </c>
      <c r="O8861" s="13"/>
      <c r="P8861" s="74"/>
      <c r="Q8861" s="26"/>
      <c r="R8861" s="75"/>
    </row>
    <row r="8862" spans="7:18" x14ac:dyDescent="0.25">
      <c r="G8862" s="13"/>
      <c r="H8862" s="13"/>
      <c r="I8862" s="13">
        <v>883.40000000012401</v>
      </c>
      <c r="J8862" s="74">
        <f t="shared" si="422"/>
        <v>36.808333333338503</v>
      </c>
      <c r="K8862" s="26" t="e">
        <f t="shared" si="424"/>
        <v>#REF!</v>
      </c>
      <c r="L8862" s="75" t="e">
        <f t="shared" si="423"/>
        <v>#REF!</v>
      </c>
      <c r="O8862" s="13"/>
      <c r="P8862" s="74"/>
      <c r="Q8862" s="26"/>
      <c r="R8862" s="75"/>
    </row>
    <row r="8863" spans="7:18" x14ac:dyDescent="0.25">
      <c r="G8863" s="13"/>
      <c r="H8863" s="13"/>
      <c r="I8863" s="13">
        <v>883.50000000012506</v>
      </c>
      <c r="J8863" s="74">
        <f t="shared" si="422"/>
        <v>36.812500000005208</v>
      </c>
      <c r="K8863" s="26" t="e">
        <f t="shared" si="424"/>
        <v>#REF!</v>
      </c>
      <c r="L8863" s="75" t="e">
        <f t="shared" si="423"/>
        <v>#REF!</v>
      </c>
      <c r="O8863" s="13"/>
      <c r="P8863" s="74"/>
      <c r="Q8863" s="26"/>
      <c r="R8863" s="75"/>
    </row>
    <row r="8864" spans="7:18" x14ac:dyDescent="0.25">
      <c r="G8864" s="13"/>
      <c r="H8864" s="13"/>
      <c r="I8864" s="13">
        <v>883.60000000012496</v>
      </c>
      <c r="J8864" s="74">
        <f t="shared" si="422"/>
        <v>36.816666666671871</v>
      </c>
      <c r="K8864" s="26" t="e">
        <f t="shared" si="424"/>
        <v>#REF!</v>
      </c>
      <c r="L8864" s="75" t="e">
        <f t="shared" si="423"/>
        <v>#REF!</v>
      </c>
      <c r="O8864" s="13"/>
      <c r="P8864" s="74"/>
      <c r="Q8864" s="26"/>
      <c r="R8864" s="75"/>
    </row>
    <row r="8865" spans="7:18" x14ac:dyDescent="0.25">
      <c r="G8865" s="13"/>
      <c r="H8865" s="13"/>
      <c r="I8865" s="13">
        <v>883.70000000012499</v>
      </c>
      <c r="J8865" s="74">
        <f t="shared" si="422"/>
        <v>36.820833333338541</v>
      </c>
      <c r="K8865" s="26" t="e">
        <f t="shared" si="424"/>
        <v>#REF!</v>
      </c>
      <c r="L8865" s="75" t="e">
        <f t="shared" si="423"/>
        <v>#REF!</v>
      </c>
      <c r="O8865" s="13"/>
      <c r="P8865" s="74"/>
      <c r="Q8865" s="26"/>
      <c r="R8865" s="75"/>
    </row>
    <row r="8866" spans="7:18" x14ac:dyDescent="0.25">
      <c r="G8866" s="13"/>
      <c r="H8866" s="13"/>
      <c r="I8866" s="13">
        <v>883.80000000012501</v>
      </c>
      <c r="J8866" s="74">
        <f t="shared" si="422"/>
        <v>36.825000000005211</v>
      </c>
      <c r="K8866" s="26" t="e">
        <f t="shared" si="424"/>
        <v>#REF!</v>
      </c>
      <c r="L8866" s="75" t="e">
        <f t="shared" si="423"/>
        <v>#REF!</v>
      </c>
      <c r="O8866" s="13"/>
      <c r="P8866" s="74"/>
      <c r="Q8866" s="26"/>
      <c r="R8866" s="75"/>
    </row>
    <row r="8867" spans="7:18" x14ac:dyDescent="0.25">
      <c r="G8867" s="13"/>
      <c r="H8867" s="13"/>
      <c r="I8867" s="13">
        <v>883.90000000012503</v>
      </c>
      <c r="J8867" s="74">
        <f t="shared" si="422"/>
        <v>36.829166666671874</v>
      </c>
      <c r="K8867" s="26" t="e">
        <f t="shared" si="424"/>
        <v>#REF!</v>
      </c>
      <c r="L8867" s="75" t="e">
        <f t="shared" si="423"/>
        <v>#REF!</v>
      </c>
      <c r="O8867" s="13"/>
      <c r="P8867" s="74"/>
      <c r="Q8867" s="26"/>
      <c r="R8867" s="75"/>
    </row>
    <row r="8868" spans="7:18" x14ac:dyDescent="0.25">
      <c r="G8868" s="13"/>
      <c r="H8868" s="13"/>
      <c r="I8868" s="13">
        <v>884.00000000012506</v>
      </c>
      <c r="J8868" s="74">
        <f t="shared" si="422"/>
        <v>36.833333333338544</v>
      </c>
      <c r="K8868" s="26" t="e">
        <f t="shared" si="424"/>
        <v>#REF!</v>
      </c>
      <c r="L8868" s="75" t="e">
        <f t="shared" si="423"/>
        <v>#REF!</v>
      </c>
      <c r="O8868" s="13"/>
      <c r="P8868" s="74"/>
      <c r="Q8868" s="26"/>
      <c r="R8868" s="75"/>
    </row>
    <row r="8869" spans="7:18" x14ac:dyDescent="0.25">
      <c r="G8869" s="13"/>
      <c r="H8869" s="13"/>
      <c r="I8869" s="13">
        <v>884.10000000012496</v>
      </c>
      <c r="J8869" s="74">
        <f t="shared" si="422"/>
        <v>36.837500000005207</v>
      </c>
      <c r="K8869" s="26" t="e">
        <f t="shared" si="424"/>
        <v>#REF!</v>
      </c>
      <c r="L8869" s="75" t="e">
        <f t="shared" si="423"/>
        <v>#REF!</v>
      </c>
      <c r="O8869" s="13"/>
      <c r="P8869" s="74"/>
      <c r="Q8869" s="26"/>
      <c r="R8869" s="75"/>
    </row>
    <row r="8870" spans="7:18" x14ac:dyDescent="0.25">
      <c r="G8870" s="13"/>
      <c r="H8870" s="13"/>
      <c r="I8870" s="13">
        <v>884.20000000012499</v>
      </c>
      <c r="J8870" s="74">
        <f t="shared" si="422"/>
        <v>36.841666666671877</v>
      </c>
      <c r="K8870" s="26" t="e">
        <f t="shared" si="424"/>
        <v>#REF!</v>
      </c>
      <c r="L8870" s="75" t="e">
        <f t="shared" si="423"/>
        <v>#REF!</v>
      </c>
      <c r="O8870" s="13"/>
      <c r="P8870" s="74"/>
      <c r="Q8870" s="26"/>
      <c r="R8870" s="75"/>
    </row>
    <row r="8871" spans="7:18" x14ac:dyDescent="0.25">
      <c r="G8871" s="13"/>
      <c r="H8871" s="13"/>
      <c r="I8871" s="13">
        <v>884.30000000012501</v>
      </c>
      <c r="J8871" s="74">
        <f t="shared" si="422"/>
        <v>36.84583333333854</v>
      </c>
      <c r="K8871" s="26" t="e">
        <f t="shared" si="424"/>
        <v>#REF!</v>
      </c>
      <c r="L8871" s="75" t="e">
        <f t="shared" si="423"/>
        <v>#REF!</v>
      </c>
      <c r="O8871" s="13"/>
      <c r="P8871" s="74"/>
      <c r="Q8871" s="26"/>
      <c r="R8871" s="75"/>
    </row>
    <row r="8872" spans="7:18" x14ac:dyDescent="0.25">
      <c r="G8872" s="13"/>
      <c r="H8872" s="13"/>
      <c r="I8872" s="13">
        <v>884.40000000012503</v>
      </c>
      <c r="J8872" s="74">
        <f t="shared" si="422"/>
        <v>36.85000000000521</v>
      </c>
      <c r="K8872" s="26" t="e">
        <f t="shared" si="424"/>
        <v>#REF!</v>
      </c>
      <c r="L8872" s="75" t="e">
        <f t="shared" si="423"/>
        <v>#REF!</v>
      </c>
      <c r="O8872" s="13"/>
      <c r="P8872" s="74"/>
      <c r="Q8872" s="26"/>
      <c r="R8872" s="75"/>
    </row>
    <row r="8873" spans="7:18" x14ac:dyDescent="0.25">
      <c r="G8873" s="13"/>
      <c r="H8873" s="13"/>
      <c r="I8873" s="13">
        <v>884.50000000012506</v>
      </c>
      <c r="J8873" s="74">
        <f t="shared" si="422"/>
        <v>36.85416666667188</v>
      </c>
      <c r="K8873" s="26" t="e">
        <f t="shared" si="424"/>
        <v>#REF!</v>
      </c>
      <c r="L8873" s="75" t="e">
        <f t="shared" si="423"/>
        <v>#REF!</v>
      </c>
      <c r="O8873" s="13"/>
      <c r="P8873" s="74"/>
      <c r="Q8873" s="26"/>
      <c r="R8873" s="75"/>
    </row>
    <row r="8874" spans="7:18" x14ac:dyDescent="0.25">
      <c r="G8874" s="13"/>
      <c r="H8874" s="13"/>
      <c r="I8874" s="13">
        <v>884.60000000012496</v>
      </c>
      <c r="J8874" s="74">
        <f t="shared" si="422"/>
        <v>36.858333333338543</v>
      </c>
      <c r="K8874" s="26" t="e">
        <f t="shared" si="424"/>
        <v>#REF!</v>
      </c>
      <c r="L8874" s="75" t="e">
        <f t="shared" si="423"/>
        <v>#REF!</v>
      </c>
      <c r="O8874" s="13"/>
      <c r="P8874" s="74"/>
      <c r="Q8874" s="26"/>
      <c r="R8874" s="75"/>
    </row>
    <row r="8875" spans="7:18" x14ac:dyDescent="0.25">
      <c r="G8875" s="13"/>
      <c r="H8875" s="13"/>
      <c r="I8875" s="13">
        <v>884.70000000012499</v>
      </c>
      <c r="J8875" s="74">
        <f t="shared" si="422"/>
        <v>36.862500000005205</v>
      </c>
      <c r="K8875" s="26" t="e">
        <f t="shared" si="424"/>
        <v>#REF!</v>
      </c>
      <c r="L8875" s="75" t="e">
        <f t="shared" si="423"/>
        <v>#REF!</v>
      </c>
      <c r="O8875" s="13"/>
      <c r="P8875" s="74"/>
      <c r="Q8875" s="26"/>
      <c r="R8875" s="75"/>
    </row>
    <row r="8876" spans="7:18" x14ac:dyDescent="0.25">
      <c r="G8876" s="13"/>
      <c r="H8876" s="13"/>
      <c r="I8876" s="13">
        <v>884.80000000012501</v>
      </c>
      <c r="J8876" s="74">
        <f t="shared" si="422"/>
        <v>36.866666666671875</v>
      </c>
      <c r="K8876" s="26" t="e">
        <f t="shared" si="424"/>
        <v>#REF!</v>
      </c>
      <c r="L8876" s="75" t="e">
        <f t="shared" si="423"/>
        <v>#REF!</v>
      </c>
      <c r="O8876" s="13"/>
      <c r="P8876" s="74"/>
      <c r="Q8876" s="26"/>
      <c r="R8876" s="75"/>
    </row>
    <row r="8877" spans="7:18" x14ac:dyDescent="0.25">
      <c r="G8877" s="13"/>
      <c r="H8877" s="13"/>
      <c r="I8877" s="13">
        <v>884.90000000012503</v>
      </c>
      <c r="J8877" s="74">
        <f t="shared" si="422"/>
        <v>36.870833333338545</v>
      </c>
      <c r="K8877" s="26" t="e">
        <f t="shared" si="424"/>
        <v>#REF!</v>
      </c>
      <c r="L8877" s="75" t="e">
        <f t="shared" si="423"/>
        <v>#REF!</v>
      </c>
      <c r="O8877" s="13"/>
      <c r="P8877" s="74"/>
      <c r="Q8877" s="26"/>
      <c r="R8877" s="75"/>
    </row>
    <row r="8878" spans="7:18" x14ac:dyDescent="0.25">
      <c r="G8878" s="13"/>
      <c r="H8878" s="13"/>
      <c r="I8878" s="13">
        <v>885.00000000012506</v>
      </c>
      <c r="J8878" s="74">
        <f t="shared" si="422"/>
        <v>36.875000000005208</v>
      </c>
      <c r="K8878" s="26" t="e">
        <f t="shared" si="424"/>
        <v>#REF!</v>
      </c>
      <c r="L8878" s="75" t="e">
        <f t="shared" si="423"/>
        <v>#REF!</v>
      </c>
      <c r="O8878" s="13"/>
      <c r="P8878" s="74"/>
      <c r="Q8878" s="26"/>
      <c r="R8878" s="75"/>
    </row>
    <row r="8879" spans="7:18" x14ac:dyDescent="0.25">
      <c r="G8879" s="13"/>
      <c r="H8879" s="13"/>
      <c r="I8879" s="13">
        <v>885.10000000012496</v>
      </c>
      <c r="J8879" s="74">
        <f t="shared" si="422"/>
        <v>36.879166666671871</v>
      </c>
      <c r="K8879" s="26" t="e">
        <f t="shared" si="424"/>
        <v>#REF!</v>
      </c>
      <c r="L8879" s="75" t="e">
        <f t="shared" si="423"/>
        <v>#REF!</v>
      </c>
      <c r="O8879" s="13"/>
      <c r="P8879" s="74"/>
      <c r="Q8879" s="26"/>
      <c r="R8879" s="75"/>
    </row>
    <row r="8880" spans="7:18" x14ac:dyDescent="0.25">
      <c r="G8880" s="13"/>
      <c r="H8880" s="13"/>
      <c r="I8880" s="13">
        <v>885.20000000012499</v>
      </c>
      <c r="J8880" s="74">
        <f t="shared" si="422"/>
        <v>36.883333333338541</v>
      </c>
      <c r="K8880" s="26" t="e">
        <f t="shared" si="424"/>
        <v>#REF!</v>
      </c>
      <c r="L8880" s="75" t="e">
        <f t="shared" si="423"/>
        <v>#REF!</v>
      </c>
      <c r="O8880" s="13"/>
      <c r="P8880" s="74"/>
      <c r="Q8880" s="26"/>
      <c r="R8880" s="75"/>
    </row>
    <row r="8881" spans="7:18" x14ac:dyDescent="0.25">
      <c r="G8881" s="13"/>
      <c r="H8881" s="13"/>
      <c r="I8881" s="13">
        <v>885.30000000012501</v>
      </c>
      <c r="J8881" s="74">
        <f t="shared" si="422"/>
        <v>36.887500000005211</v>
      </c>
      <c r="K8881" s="26" t="e">
        <f t="shared" si="424"/>
        <v>#REF!</v>
      </c>
      <c r="L8881" s="75" t="e">
        <f t="shared" si="423"/>
        <v>#REF!</v>
      </c>
      <c r="O8881" s="13"/>
      <c r="P8881" s="74"/>
      <c r="Q8881" s="26"/>
      <c r="R8881" s="75"/>
    </row>
    <row r="8882" spans="7:18" x14ac:dyDescent="0.25">
      <c r="G8882" s="13"/>
      <c r="H8882" s="13"/>
      <c r="I8882" s="13">
        <v>885.40000000012503</v>
      </c>
      <c r="J8882" s="74">
        <f t="shared" si="422"/>
        <v>36.891666666671874</v>
      </c>
      <c r="K8882" s="26" t="e">
        <f t="shared" si="424"/>
        <v>#REF!</v>
      </c>
      <c r="L8882" s="75" t="e">
        <f t="shared" si="423"/>
        <v>#REF!</v>
      </c>
      <c r="O8882" s="13"/>
      <c r="P8882" s="74"/>
      <c r="Q8882" s="26"/>
      <c r="R8882" s="75"/>
    </row>
    <row r="8883" spans="7:18" x14ac:dyDescent="0.25">
      <c r="G8883" s="13"/>
      <c r="H8883" s="13"/>
      <c r="I8883" s="13">
        <v>885.50000000012506</v>
      </c>
      <c r="J8883" s="74">
        <f t="shared" si="422"/>
        <v>36.895833333338544</v>
      </c>
      <c r="K8883" s="26" t="e">
        <f t="shared" si="424"/>
        <v>#REF!</v>
      </c>
      <c r="L8883" s="75" t="e">
        <f t="shared" si="423"/>
        <v>#REF!</v>
      </c>
      <c r="O8883" s="13"/>
      <c r="P8883" s="74"/>
      <c r="Q8883" s="26"/>
      <c r="R8883" s="75"/>
    </row>
    <row r="8884" spans="7:18" x14ac:dyDescent="0.25">
      <c r="G8884" s="13"/>
      <c r="H8884" s="13"/>
      <c r="I8884" s="13">
        <v>885.60000000012496</v>
      </c>
      <c r="J8884" s="74">
        <f t="shared" si="422"/>
        <v>36.900000000005207</v>
      </c>
      <c r="K8884" s="26" t="e">
        <f t="shared" si="424"/>
        <v>#REF!</v>
      </c>
      <c r="L8884" s="75" t="e">
        <f t="shared" si="423"/>
        <v>#REF!</v>
      </c>
      <c r="O8884" s="13"/>
      <c r="P8884" s="74"/>
      <c r="Q8884" s="26"/>
      <c r="R8884" s="75"/>
    </row>
    <row r="8885" spans="7:18" x14ac:dyDescent="0.25">
      <c r="G8885" s="13"/>
      <c r="H8885" s="13"/>
      <c r="I8885" s="13">
        <v>885.70000000012499</v>
      </c>
      <c r="J8885" s="74">
        <f t="shared" si="422"/>
        <v>36.904166666671877</v>
      </c>
      <c r="K8885" s="26" t="e">
        <f t="shared" si="424"/>
        <v>#REF!</v>
      </c>
      <c r="L8885" s="75" t="e">
        <f t="shared" si="423"/>
        <v>#REF!</v>
      </c>
      <c r="O8885" s="13"/>
      <c r="P8885" s="74"/>
      <c r="Q8885" s="26"/>
      <c r="R8885" s="75"/>
    </row>
    <row r="8886" spans="7:18" x14ac:dyDescent="0.25">
      <c r="G8886" s="13"/>
      <c r="H8886" s="13"/>
      <c r="I8886" s="13">
        <v>885.80000000012501</v>
      </c>
      <c r="J8886" s="74">
        <f t="shared" si="422"/>
        <v>36.90833333333854</v>
      </c>
      <c r="K8886" s="26" t="e">
        <f t="shared" si="424"/>
        <v>#REF!</v>
      </c>
      <c r="L8886" s="75" t="e">
        <f t="shared" si="423"/>
        <v>#REF!</v>
      </c>
      <c r="O8886" s="13"/>
      <c r="P8886" s="74"/>
      <c r="Q8886" s="26"/>
      <c r="R8886" s="75"/>
    </row>
    <row r="8887" spans="7:18" x14ac:dyDescent="0.25">
      <c r="G8887" s="13"/>
      <c r="H8887" s="13"/>
      <c r="I8887" s="13">
        <v>885.90000000012503</v>
      </c>
      <c r="J8887" s="74">
        <f t="shared" si="422"/>
        <v>36.91250000000521</v>
      </c>
      <c r="K8887" s="26" t="e">
        <f t="shared" si="424"/>
        <v>#REF!</v>
      </c>
      <c r="L8887" s="75" t="e">
        <f t="shared" si="423"/>
        <v>#REF!</v>
      </c>
      <c r="O8887" s="13"/>
      <c r="P8887" s="74"/>
      <c r="Q8887" s="26"/>
      <c r="R8887" s="75"/>
    </row>
    <row r="8888" spans="7:18" x14ac:dyDescent="0.25">
      <c r="G8888" s="13"/>
      <c r="H8888" s="13"/>
      <c r="I8888" s="13">
        <v>886.00000000012506</v>
      </c>
      <c r="J8888" s="74">
        <f t="shared" si="422"/>
        <v>36.91666666667188</v>
      </c>
      <c r="K8888" s="26" t="e">
        <f t="shared" si="424"/>
        <v>#REF!</v>
      </c>
      <c r="L8888" s="75" t="e">
        <f t="shared" si="423"/>
        <v>#REF!</v>
      </c>
      <c r="O8888" s="13"/>
      <c r="P8888" s="74"/>
      <c r="Q8888" s="26"/>
      <c r="R8888" s="75"/>
    </row>
    <row r="8889" spans="7:18" x14ac:dyDescent="0.25">
      <c r="G8889" s="13"/>
      <c r="H8889" s="13"/>
      <c r="I8889" s="13">
        <v>886.10000000012496</v>
      </c>
      <c r="J8889" s="74">
        <f t="shared" si="422"/>
        <v>36.920833333338543</v>
      </c>
      <c r="K8889" s="26" t="e">
        <f t="shared" si="424"/>
        <v>#REF!</v>
      </c>
      <c r="L8889" s="75" t="e">
        <f t="shared" si="423"/>
        <v>#REF!</v>
      </c>
      <c r="O8889" s="13"/>
      <c r="P8889" s="74"/>
      <c r="Q8889" s="26"/>
      <c r="R8889" s="75"/>
    </row>
    <row r="8890" spans="7:18" x14ac:dyDescent="0.25">
      <c r="G8890" s="13"/>
      <c r="H8890" s="13"/>
      <c r="I8890" s="13">
        <v>886.20000000012499</v>
      </c>
      <c r="J8890" s="74">
        <f t="shared" si="422"/>
        <v>36.925000000005205</v>
      </c>
      <c r="K8890" s="26" t="e">
        <f t="shared" si="424"/>
        <v>#REF!</v>
      </c>
      <c r="L8890" s="75" t="e">
        <f t="shared" si="423"/>
        <v>#REF!</v>
      </c>
      <c r="O8890" s="13"/>
      <c r="P8890" s="74"/>
      <c r="Q8890" s="26"/>
      <c r="R8890" s="75"/>
    </row>
    <row r="8891" spans="7:18" x14ac:dyDescent="0.25">
      <c r="G8891" s="13"/>
      <c r="H8891" s="13"/>
      <c r="I8891" s="13">
        <v>886.30000000012501</v>
      </c>
      <c r="J8891" s="74">
        <f t="shared" si="422"/>
        <v>36.929166666671875</v>
      </c>
      <c r="K8891" s="26" t="e">
        <f t="shared" si="424"/>
        <v>#REF!</v>
      </c>
      <c r="L8891" s="75" t="e">
        <f t="shared" si="423"/>
        <v>#REF!</v>
      </c>
      <c r="O8891" s="13"/>
      <c r="P8891" s="74"/>
      <c r="Q8891" s="26"/>
      <c r="R8891" s="75"/>
    </row>
    <row r="8892" spans="7:18" x14ac:dyDescent="0.25">
      <c r="G8892" s="13"/>
      <c r="H8892" s="13"/>
      <c r="I8892" s="13">
        <v>886.40000000012503</v>
      </c>
      <c r="J8892" s="74">
        <f t="shared" si="422"/>
        <v>36.933333333338545</v>
      </c>
      <c r="K8892" s="26" t="e">
        <f t="shared" si="424"/>
        <v>#REF!</v>
      </c>
      <c r="L8892" s="75" t="e">
        <f t="shared" si="423"/>
        <v>#REF!</v>
      </c>
      <c r="O8892" s="13"/>
      <c r="P8892" s="74"/>
      <c r="Q8892" s="26"/>
      <c r="R8892" s="75"/>
    </row>
    <row r="8893" spans="7:18" x14ac:dyDescent="0.25">
      <c r="G8893" s="13"/>
      <c r="H8893" s="13"/>
      <c r="I8893" s="13">
        <v>886.50000000012506</v>
      </c>
      <c r="J8893" s="74">
        <f t="shared" si="422"/>
        <v>36.937500000005208</v>
      </c>
      <c r="K8893" s="26" t="e">
        <f t="shared" si="424"/>
        <v>#REF!</v>
      </c>
      <c r="L8893" s="75" t="e">
        <f t="shared" si="423"/>
        <v>#REF!</v>
      </c>
      <c r="O8893" s="13"/>
      <c r="P8893" s="74"/>
      <c r="Q8893" s="26"/>
      <c r="R8893" s="75"/>
    </row>
    <row r="8894" spans="7:18" x14ac:dyDescent="0.25">
      <c r="G8894" s="13"/>
      <c r="H8894" s="13"/>
      <c r="I8894" s="13">
        <v>886.60000000012496</v>
      </c>
      <c r="J8894" s="74">
        <f t="shared" si="422"/>
        <v>36.941666666671871</v>
      </c>
      <c r="K8894" s="26" t="e">
        <f t="shared" si="424"/>
        <v>#REF!</v>
      </c>
      <c r="L8894" s="75" t="e">
        <f t="shared" si="423"/>
        <v>#REF!</v>
      </c>
      <c r="O8894" s="13"/>
      <c r="P8894" s="74"/>
      <c r="Q8894" s="26"/>
      <c r="R8894" s="75"/>
    </row>
    <row r="8895" spans="7:18" x14ac:dyDescent="0.25">
      <c r="G8895" s="13"/>
      <c r="H8895" s="13"/>
      <c r="I8895" s="13">
        <v>886.70000000012499</v>
      </c>
      <c r="J8895" s="74">
        <f t="shared" si="422"/>
        <v>36.945833333338541</v>
      </c>
      <c r="K8895" s="26" t="e">
        <f t="shared" si="424"/>
        <v>#REF!</v>
      </c>
      <c r="L8895" s="75" t="e">
        <f t="shared" si="423"/>
        <v>#REF!</v>
      </c>
      <c r="O8895" s="13"/>
      <c r="P8895" s="74"/>
      <c r="Q8895" s="26"/>
      <c r="R8895" s="75"/>
    </row>
    <row r="8896" spans="7:18" x14ac:dyDescent="0.25">
      <c r="G8896" s="13"/>
      <c r="H8896" s="13"/>
      <c r="I8896" s="13">
        <v>886.80000000012501</v>
      </c>
      <c r="J8896" s="74">
        <f t="shared" si="422"/>
        <v>36.950000000005211</v>
      </c>
      <c r="K8896" s="26" t="e">
        <f t="shared" si="424"/>
        <v>#REF!</v>
      </c>
      <c r="L8896" s="75" t="e">
        <f t="shared" si="423"/>
        <v>#REF!</v>
      </c>
      <c r="O8896" s="13"/>
      <c r="P8896" s="74"/>
      <c r="Q8896" s="26"/>
      <c r="R8896" s="75"/>
    </row>
    <row r="8897" spans="7:18" x14ac:dyDescent="0.25">
      <c r="G8897" s="13"/>
      <c r="H8897" s="13"/>
      <c r="I8897" s="13">
        <v>886.90000000012503</v>
      </c>
      <c r="J8897" s="74">
        <f t="shared" si="422"/>
        <v>36.954166666671874</v>
      </c>
      <c r="K8897" s="26" t="e">
        <f t="shared" si="424"/>
        <v>#REF!</v>
      </c>
      <c r="L8897" s="75" t="e">
        <f t="shared" si="423"/>
        <v>#REF!</v>
      </c>
      <c r="O8897" s="13"/>
      <c r="P8897" s="74"/>
      <c r="Q8897" s="26"/>
      <c r="R8897" s="75"/>
    </row>
    <row r="8898" spans="7:18" x14ac:dyDescent="0.25">
      <c r="G8898" s="13"/>
      <c r="H8898" s="13"/>
      <c r="I8898" s="13">
        <v>887.00000000012506</v>
      </c>
      <c r="J8898" s="74">
        <f t="shared" si="422"/>
        <v>36.958333333338544</v>
      </c>
      <c r="K8898" s="26" t="e">
        <f t="shared" si="424"/>
        <v>#REF!</v>
      </c>
      <c r="L8898" s="75" t="e">
        <f t="shared" si="423"/>
        <v>#REF!</v>
      </c>
      <c r="O8898" s="13"/>
      <c r="P8898" s="74"/>
      <c r="Q8898" s="26"/>
      <c r="R8898" s="75"/>
    </row>
    <row r="8899" spans="7:18" x14ac:dyDescent="0.25">
      <c r="G8899" s="13"/>
      <c r="H8899" s="13"/>
      <c r="I8899" s="13">
        <v>887.10000000012496</v>
      </c>
      <c r="J8899" s="74">
        <f t="shared" ref="J8899:J8962" si="425">I8899/24</f>
        <v>36.962500000005207</v>
      </c>
      <c r="K8899" s="26" t="e">
        <f t="shared" si="424"/>
        <v>#REF!</v>
      </c>
      <c r="L8899" s="75" t="e">
        <f t="shared" ref="L8899:L8962" si="426">K8899-K8898</f>
        <v>#REF!</v>
      </c>
      <c r="O8899" s="13"/>
      <c r="P8899" s="74"/>
      <c r="Q8899" s="26"/>
      <c r="R8899" s="75"/>
    </row>
    <row r="8900" spans="7:18" x14ac:dyDescent="0.25">
      <c r="G8900" s="13"/>
      <c r="H8900" s="13"/>
      <c r="I8900" s="13">
        <v>887.20000000012499</v>
      </c>
      <c r="J8900" s="74">
        <f t="shared" si="425"/>
        <v>36.966666666671877</v>
      </c>
      <c r="K8900" s="26" t="e">
        <f t="shared" si="424"/>
        <v>#REF!</v>
      </c>
      <c r="L8900" s="75" t="e">
        <f t="shared" si="426"/>
        <v>#REF!</v>
      </c>
      <c r="O8900" s="13"/>
      <c r="P8900" s="74"/>
      <c r="Q8900" s="26"/>
      <c r="R8900" s="75"/>
    </row>
    <row r="8901" spans="7:18" x14ac:dyDescent="0.25">
      <c r="G8901" s="13"/>
      <c r="H8901" s="13"/>
      <c r="I8901" s="13">
        <v>887.30000000012501</v>
      </c>
      <c r="J8901" s="74">
        <f t="shared" si="425"/>
        <v>36.97083333333854</v>
      </c>
      <c r="K8901" s="26" t="e">
        <f t="shared" si="424"/>
        <v>#REF!</v>
      </c>
      <c r="L8901" s="75" t="e">
        <f t="shared" si="426"/>
        <v>#REF!</v>
      </c>
      <c r="O8901" s="13"/>
      <c r="P8901" s="74"/>
      <c r="Q8901" s="26"/>
      <c r="R8901" s="75"/>
    </row>
    <row r="8902" spans="7:18" x14ac:dyDescent="0.25">
      <c r="G8902" s="13"/>
      <c r="H8902" s="13"/>
      <c r="I8902" s="13">
        <v>887.40000000012503</v>
      </c>
      <c r="J8902" s="74">
        <f t="shared" si="425"/>
        <v>36.97500000000521</v>
      </c>
      <c r="K8902" s="26" t="e">
        <f t="shared" si="424"/>
        <v>#REF!</v>
      </c>
      <c r="L8902" s="75" t="e">
        <f t="shared" si="426"/>
        <v>#REF!</v>
      </c>
      <c r="O8902" s="13"/>
      <c r="P8902" s="74"/>
      <c r="Q8902" s="26"/>
      <c r="R8902" s="75"/>
    </row>
    <row r="8903" spans="7:18" x14ac:dyDescent="0.25">
      <c r="G8903" s="13"/>
      <c r="H8903" s="13"/>
      <c r="I8903" s="13">
        <v>887.50000000012506</v>
      </c>
      <c r="J8903" s="74">
        <f t="shared" si="425"/>
        <v>36.97916666667188</v>
      </c>
      <c r="K8903" s="26" t="e">
        <f t="shared" si="424"/>
        <v>#REF!</v>
      </c>
      <c r="L8903" s="75" t="e">
        <f t="shared" si="426"/>
        <v>#REF!</v>
      </c>
      <c r="O8903" s="13"/>
      <c r="P8903" s="74"/>
      <c r="Q8903" s="26"/>
      <c r="R8903" s="75"/>
    </row>
    <row r="8904" spans="7:18" x14ac:dyDescent="0.25">
      <c r="G8904" s="13"/>
      <c r="H8904" s="13"/>
      <c r="I8904" s="13">
        <v>887.60000000012496</v>
      </c>
      <c r="J8904" s="74">
        <f t="shared" si="425"/>
        <v>36.983333333338543</v>
      </c>
      <c r="K8904" s="26" t="e">
        <f t="shared" si="424"/>
        <v>#REF!</v>
      </c>
      <c r="L8904" s="75" t="e">
        <f t="shared" si="426"/>
        <v>#REF!</v>
      </c>
      <c r="O8904" s="13"/>
      <c r="P8904" s="74"/>
      <c r="Q8904" s="26"/>
      <c r="R8904" s="75"/>
    </row>
    <row r="8905" spans="7:18" x14ac:dyDescent="0.25">
      <c r="G8905" s="13"/>
      <c r="H8905" s="13"/>
      <c r="I8905" s="13">
        <v>887.70000000012499</v>
      </c>
      <c r="J8905" s="74">
        <f t="shared" si="425"/>
        <v>36.987500000005205</v>
      </c>
      <c r="K8905" s="26" t="e">
        <f t="shared" si="424"/>
        <v>#REF!</v>
      </c>
      <c r="L8905" s="75" t="e">
        <f t="shared" si="426"/>
        <v>#REF!</v>
      </c>
      <c r="O8905" s="13"/>
      <c r="P8905" s="74"/>
      <c r="Q8905" s="26"/>
      <c r="R8905" s="75"/>
    </row>
    <row r="8906" spans="7:18" x14ac:dyDescent="0.25">
      <c r="G8906" s="13"/>
      <c r="H8906" s="13"/>
      <c r="I8906" s="13">
        <v>887.80000000012501</v>
      </c>
      <c r="J8906" s="74">
        <f t="shared" si="425"/>
        <v>36.991666666671875</v>
      </c>
      <c r="K8906" s="26" t="e">
        <f t="shared" si="424"/>
        <v>#REF!</v>
      </c>
      <c r="L8906" s="75" t="e">
        <f t="shared" si="426"/>
        <v>#REF!</v>
      </c>
      <c r="O8906" s="13"/>
      <c r="P8906" s="74"/>
      <c r="Q8906" s="26"/>
      <c r="R8906" s="75"/>
    </row>
    <row r="8907" spans="7:18" x14ac:dyDescent="0.25">
      <c r="G8907" s="13"/>
      <c r="H8907" s="13"/>
      <c r="I8907" s="13">
        <v>887.90000000012606</v>
      </c>
      <c r="J8907" s="74">
        <f t="shared" si="425"/>
        <v>36.995833333338588</v>
      </c>
      <c r="K8907" s="26" t="e">
        <f t="shared" si="424"/>
        <v>#REF!</v>
      </c>
      <c r="L8907" s="75" t="e">
        <f t="shared" si="426"/>
        <v>#REF!</v>
      </c>
      <c r="O8907" s="13"/>
      <c r="P8907" s="74"/>
      <c r="Q8907" s="26"/>
      <c r="R8907" s="75"/>
    </row>
    <row r="8908" spans="7:18" x14ac:dyDescent="0.25">
      <c r="G8908" s="13"/>
      <c r="H8908" s="13"/>
      <c r="I8908" s="13">
        <v>888.00000000012597</v>
      </c>
      <c r="J8908" s="74">
        <f t="shared" si="425"/>
        <v>37.000000000005251</v>
      </c>
      <c r="K8908" s="26" t="e">
        <f t="shared" si="424"/>
        <v>#REF!</v>
      </c>
      <c r="L8908" s="75" t="e">
        <f t="shared" si="426"/>
        <v>#REF!</v>
      </c>
      <c r="O8908" s="13"/>
      <c r="P8908" s="74"/>
      <c r="Q8908" s="26"/>
      <c r="R8908" s="75"/>
    </row>
    <row r="8909" spans="7:18" x14ac:dyDescent="0.25">
      <c r="G8909" s="13"/>
      <c r="H8909" s="13"/>
      <c r="I8909" s="13">
        <v>888.10000000012599</v>
      </c>
      <c r="J8909" s="74">
        <f t="shared" si="425"/>
        <v>37.004166666671914</v>
      </c>
      <c r="K8909" s="26" t="e">
        <f t="shared" si="424"/>
        <v>#REF!</v>
      </c>
      <c r="L8909" s="75" t="e">
        <f t="shared" si="426"/>
        <v>#REF!</v>
      </c>
      <c r="O8909" s="13"/>
      <c r="P8909" s="74"/>
      <c r="Q8909" s="26"/>
      <c r="R8909" s="75"/>
    </row>
    <row r="8910" spans="7:18" x14ac:dyDescent="0.25">
      <c r="G8910" s="13"/>
      <c r="H8910" s="13"/>
      <c r="I8910" s="13">
        <v>888.20000000012601</v>
      </c>
      <c r="J8910" s="74">
        <f t="shared" si="425"/>
        <v>37.008333333338584</v>
      </c>
      <c r="K8910" s="26" t="e">
        <f t="shared" si="424"/>
        <v>#REF!</v>
      </c>
      <c r="L8910" s="75" t="e">
        <f t="shared" si="426"/>
        <v>#REF!</v>
      </c>
      <c r="O8910" s="13"/>
      <c r="P8910" s="74"/>
      <c r="Q8910" s="26"/>
      <c r="R8910" s="75"/>
    </row>
    <row r="8911" spans="7:18" x14ac:dyDescent="0.25">
      <c r="G8911" s="13"/>
      <c r="H8911" s="13"/>
      <c r="I8911" s="13">
        <v>888.30000000012603</v>
      </c>
      <c r="J8911" s="74">
        <f t="shared" si="425"/>
        <v>37.012500000005254</v>
      </c>
      <c r="K8911" s="26" t="e">
        <f t="shared" si="424"/>
        <v>#REF!</v>
      </c>
      <c r="L8911" s="75" t="e">
        <f t="shared" si="426"/>
        <v>#REF!</v>
      </c>
      <c r="O8911" s="13"/>
      <c r="P8911" s="74"/>
      <c r="Q8911" s="26"/>
      <c r="R8911" s="75"/>
    </row>
    <row r="8912" spans="7:18" x14ac:dyDescent="0.25">
      <c r="G8912" s="13"/>
      <c r="H8912" s="13"/>
      <c r="I8912" s="13">
        <v>888.40000000012606</v>
      </c>
      <c r="J8912" s="74">
        <f t="shared" si="425"/>
        <v>37.016666666671917</v>
      </c>
      <c r="K8912" s="26" t="e">
        <f t="shared" si="424"/>
        <v>#REF!</v>
      </c>
      <c r="L8912" s="75" t="e">
        <f t="shared" si="426"/>
        <v>#REF!</v>
      </c>
      <c r="O8912" s="13"/>
      <c r="P8912" s="74"/>
      <c r="Q8912" s="26"/>
      <c r="R8912" s="75"/>
    </row>
    <row r="8913" spans="7:18" x14ac:dyDescent="0.25">
      <c r="G8913" s="13"/>
      <c r="H8913" s="13"/>
      <c r="I8913" s="13">
        <v>888.50000000012597</v>
      </c>
      <c r="J8913" s="74">
        <f t="shared" si="425"/>
        <v>37.02083333333858</v>
      </c>
      <c r="K8913" s="26" t="e">
        <f t="shared" si="424"/>
        <v>#REF!</v>
      </c>
      <c r="L8913" s="75" t="e">
        <f t="shared" si="426"/>
        <v>#REF!</v>
      </c>
      <c r="O8913" s="13"/>
      <c r="P8913" s="74"/>
      <c r="Q8913" s="26"/>
      <c r="R8913" s="75"/>
    </row>
    <row r="8914" spans="7:18" x14ac:dyDescent="0.25">
      <c r="G8914" s="13"/>
      <c r="H8914" s="13"/>
      <c r="I8914" s="13">
        <v>888.60000000012599</v>
      </c>
      <c r="J8914" s="74">
        <f t="shared" si="425"/>
        <v>37.025000000005249</v>
      </c>
      <c r="K8914" s="26" t="e">
        <f t="shared" si="424"/>
        <v>#REF!</v>
      </c>
      <c r="L8914" s="75" t="e">
        <f t="shared" si="426"/>
        <v>#REF!</v>
      </c>
      <c r="O8914" s="13"/>
      <c r="P8914" s="74"/>
      <c r="Q8914" s="26"/>
      <c r="R8914" s="75"/>
    </row>
    <row r="8915" spans="7:18" x14ac:dyDescent="0.25">
      <c r="G8915" s="13"/>
      <c r="H8915" s="13"/>
      <c r="I8915" s="13">
        <v>888.70000000012601</v>
      </c>
      <c r="J8915" s="74">
        <f t="shared" si="425"/>
        <v>37.029166666671919</v>
      </c>
      <c r="K8915" s="26" t="e">
        <f t="shared" si="424"/>
        <v>#REF!</v>
      </c>
      <c r="L8915" s="75" t="e">
        <f t="shared" si="426"/>
        <v>#REF!</v>
      </c>
      <c r="O8915" s="13"/>
      <c r="P8915" s="74"/>
      <c r="Q8915" s="26"/>
      <c r="R8915" s="75"/>
    </row>
    <row r="8916" spans="7:18" x14ac:dyDescent="0.25">
      <c r="G8916" s="13"/>
      <c r="H8916" s="13"/>
      <c r="I8916" s="13">
        <v>888.80000000012603</v>
      </c>
      <c r="J8916" s="74">
        <f t="shared" si="425"/>
        <v>37.033333333338582</v>
      </c>
      <c r="K8916" s="26" t="e">
        <f t="shared" si="424"/>
        <v>#REF!</v>
      </c>
      <c r="L8916" s="75" t="e">
        <f t="shared" si="426"/>
        <v>#REF!</v>
      </c>
      <c r="O8916" s="13"/>
      <c r="P8916" s="74"/>
      <c r="Q8916" s="26"/>
      <c r="R8916" s="75"/>
    </row>
    <row r="8917" spans="7:18" x14ac:dyDescent="0.25">
      <c r="G8917" s="13"/>
      <c r="H8917" s="13"/>
      <c r="I8917" s="13">
        <v>888.90000000012606</v>
      </c>
      <c r="J8917" s="74">
        <f t="shared" si="425"/>
        <v>37.037500000005252</v>
      </c>
      <c r="K8917" s="26" t="e">
        <f t="shared" si="424"/>
        <v>#REF!</v>
      </c>
      <c r="L8917" s="75" t="e">
        <f t="shared" si="426"/>
        <v>#REF!</v>
      </c>
      <c r="O8917" s="13"/>
      <c r="P8917" s="74"/>
      <c r="Q8917" s="26"/>
      <c r="R8917" s="75"/>
    </row>
    <row r="8918" spans="7:18" x14ac:dyDescent="0.25">
      <c r="G8918" s="13"/>
      <c r="H8918" s="13"/>
      <c r="I8918" s="13">
        <v>889.00000000012597</v>
      </c>
      <c r="J8918" s="74">
        <f t="shared" si="425"/>
        <v>37.041666666671915</v>
      </c>
      <c r="K8918" s="26" t="e">
        <f t="shared" si="424"/>
        <v>#REF!</v>
      </c>
      <c r="L8918" s="75" t="e">
        <f t="shared" si="426"/>
        <v>#REF!</v>
      </c>
      <c r="O8918" s="13"/>
      <c r="P8918" s="74"/>
      <c r="Q8918" s="26"/>
      <c r="R8918" s="75"/>
    </row>
    <row r="8919" spans="7:18" x14ac:dyDescent="0.25">
      <c r="G8919" s="13"/>
      <c r="H8919" s="13"/>
      <c r="I8919" s="13">
        <v>889.10000000012599</v>
      </c>
      <c r="J8919" s="74">
        <f t="shared" si="425"/>
        <v>37.045833333338585</v>
      </c>
      <c r="K8919" s="26" t="e">
        <f t="shared" si="424"/>
        <v>#REF!</v>
      </c>
      <c r="L8919" s="75" t="e">
        <f t="shared" si="426"/>
        <v>#REF!</v>
      </c>
      <c r="O8919" s="13"/>
      <c r="P8919" s="74"/>
      <c r="Q8919" s="26"/>
      <c r="R8919" s="75"/>
    </row>
    <row r="8920" spans="7:18" x14ac:dyDescent="0.25">
      <c r="G8920" s="13"/>
      <c r="H8920" s="13"/>
      <c r="I8920" s="13">
        <v>889.20000000012601</v>
      </c>
      <c r="J8920" s="74">
        <f t="shared" si="425"/>
        <v>37.050000000005248</v>
      </c>
      <c r="K8920" s="26" t="e">
        <f t="shared" si="424"/>
        <v>#REF!</v>
      </c>
      <c r="L8920" s="75" t="e">
        <f t="shared" si="426"/>
        <v>#REF!</v>
      </c>
      <c r="O8920" s="13"/>
      <c r="P8920" s="74"/>
      <c r="Q8920" s="26"/>
      <c r="R8920" s="75"/>
    </row>
    <row r="8921" spans="7:18" x14ac:dyDescent="0.25">
      <c r="G8921" s="13"/>
      <c r="H8921" s="13"/>
      <c r="I8921" s="13">
        <v>889.30000000012603</v>
      </c>
      <c r="J8921" s="74">
        <f t="shared" si="425"/>
        <v>37.054166666671918</v>
      </c>
      <c r="K8921" s="26" t="e">
        <f t="shared" si="424"/>
        <v>#REF!</v>
      </c>
      <c r="L8921" s="75" t="e">
        <f t="shared" si="426"/>
        <v>#REF!</v>
      </c>
      <c r="O8921" s="13"/>
      <c r="P8921" s="74"/>
      <c r="Q8921" s="26"/>
      <c r="R8921" s="75"/>
    </row>
    <row r="8922" spans="7:18" x14ac:dyDescent="0.25">
      <c r="G8922" s="13"/>
      <c r="H8922" s="13"/>
      <c r="I8922" s="13">
        <v>889.40000000012606</v>
      </c>
      <c r="J8922" s="74">
        <f t="shared" si="425"/>
        <v>37.058333333338588</v>
      </c>
      <c r="K8922" s="26" t="e">
        <f t="shared" si="424"/>
        <v>#REF!</v>
      </c>
      <c r="L8922" s="75" t="e">
        <f t="shared" si="426"/>
        <v>#REF!</v>
      </c>
      <c r="O8922" s="13"/>
      <c r="P8922" s="74"/>
      <c r="Q8922" s="26"/>
      <c r="R8922" s="75"/>
    </row>
    <row r="8923" spans="7:18" x14ac:dyDescent="0.25">
      <c r="G8923" s="13"/>
      <c r="H8923" s="13"/>
      <c r="I8923" s="13">
        <v>889.50000000012597</v>
      </c>
      <c r="J8923" s="74">
        <f t="shared" si="425"/>
        <v>37.062500000005251</v>
      </c>
      <c r="K8923" s="26" t="e">
        <f t="shared" si="424"/>
        <v>#REF!</v>
      </c>
      <c r="L8923" s="75" t="e">
        <f t="shared" si="426"/>
        <v>#REF!</v>
      </c>
      <c r="O8923" s="13"/>
      <c r="P8923" s="74"/>
      <c r="Q8923" s="26"/>
      <c r="R8923" s="75"/>
    </row>
    <row r="8924" spans="7:18" x14ac:dyDescent="0.25">
      <c r="G8924" s="13"/>
      <c r="H8924" s="13"/>
      <c r="I8924" s="13">
        <v>889.60000000012599</v>
      </c>
      <c r="J8924" s="74">
        <f t="shared" si="425"/>
        <v>37.066666666671914</v>
      </c>
      <c r="K8924" s="26" t="e">
        <f t="shared" ref="K8924:K8987" si="427">100%-EXP(-I8924/24*$B$10)</f>
        <v>#REF!</v>
      </c>
      <c r="L8924" s="75" t="e">
        <f t="shared" si="426"/>
        <v>#REF!</v>
      </c>
      <c r="O8924" s="13"/>
      <c r="P8924" s="74"/>
      <c r="Q8924" s="26"/>
      <c r="R8924" s="75"/>
    </row>
    <row r="8925" spans="7:18" x14ac:dyDescent="0.25">
      <c r="G8925" s="13"/>
      <c r="H8925" s="13"/>
      <c r="I8925" s="13">
        <v>889.70000000012601</v>
      </c>
      <c r="J8925" s="74">
        <f t="shared" si="425"/>
        <v>37.070833333338584</v>
      </c>
      <c r="K8925" s="26" t="e">
        <f t="shared" si="427"/>
        <v>#REF!</v>
      </c>
      <c r="L8925" s="75" t="e">
        <f t="shared" si="426"/>
        <v>#REF!</v>
      </c>
      <c r="O8925" s="13"/>
      <c r="P8925" s="74"/>
      <c r="Q8925" s="26"/>
      <c r="R8925" s="75"/>
    </row>
    <row r="8926" spans="7:18" x14ac:dyDescent="0.25">
      <c r="G8926" s="13"/>
      <c r="H8926" s="13"/>
      <c r="I8926" s="13">
        <v>889.80000000012603</v>
      </c>
      <c r="J8926" s="74">
        <f t="shared" si="425"/>
        <v>37.075000000005254</v>
      </c>
      <c r="K8926" s="26" t="e">
        <f t="shared" si="427"/>
        <v>#REF!</v>
      </c>
      <c r="L8926" s="75" t="e">
        <f t="shared" si="426"/>
        <v>#REF!</v>
      </c>
      <c r="O8926" s="13"/>
      <c r="P8926" s="74"/>
      <c r="Q8926" s="26"/>
      <c r="R8926" s="75"/>
    </row>
    <row r="8927" spans="7:18" x14ac:dyDescent="0.25">
      <c r="G8927" s="13"/>
      <c r="H8927" s="13"/>
      <c r="I8927" s="13">
        <v>889.90000000012606</v>
      </c>
      <c r="J8927" s="74">
        <f t="shared" si="425"/>
        <v>37.079166666671917</v>
      </c>
      <c r="K8927" s="26" t="e">
        <f t="shared" si="427"/>
        <v>#REF!</v>
      </c>
      <c r="L8927" s="75" t="e">
        <f t="shared" si="426"/>
        <v>#REF!</v>
      </c>
      <c r="O8927" s="13"/>
      <c r="P8927" s="74"/>
      <c r="Q8927" s="26"/>
      <c r="R8927" s="75"/>
    </row>
    <row r="8928" spans="7:18" x14ac:dyDescent="0.25">
      <c r="G8928" s="13"/>
      <c r="H8928" s="13"/>
      <c r="I8928" s="13">
        <v>890.00000000012597</v>
      </c>
      <c r="J8928" s="74">
        <f t="shared" si="425"/>
        <v>37.08333333333858</v>
      </c>
      <c r="K8928" s="26" t="e">
        <f t="shared" si="427"/>
        <v>#REF!</v>
      </c>
      <c r="L8928" s="75" t="e">
        <f t="shared" si="426"/>
        <v>#REF!</v>
      </c>
      <c r="O8928" s="13"/>
      <c r="P8928" s="74"/>
      <c r="Q8928" s="26"/>
      <c r="R8928" s="75"/>
    </row>
    <row r="8929" spans="7:18" x14ac:dyDescent="0.25">
      <c r="G8929" s="13"/>
      <c r="H8929" s="13"/>
      <c r="I8929" s="13">
        <v>890.10000000012599</v>
      </c>
      <c r="J8929" s="74">
        <f t="shared" si="425"/>
        <v>37.087500000005249</v>
      </c>
      <c r="K8929" s="26" t="e">
        <f t="shared" si="427"/>
        <v>#REF!</v>
      </c>
      <c r="L8929" s="75" t="e">
        <f t="shared" si="426"/>
        <v>#REF!</v>
      </c>
      <c r="O8929" s="13"/>
      <c r="P8929" s="74"/>
      <c r="Q8929" s="26"/>
      <c r="R8929" s="75"/>
    </row>
    <row r="8930" spans="7:18" x14ac:dyDescent="0.25">
      <c r="G8930" s="13"/>
      <c r="H8930" s="13"/>
      <c r="I8930" s="13">
        <v>890.20000000012601</v>
      </c>
      <c r="J8930" s="74">
        <f t="shared" si="425"/>
        <v>37.091666666671919</v>
      </c>
      <c r="K8930" s="26" t="e">
        <f t="shared" si="427"/>
        <v>#REF!</v>
      </c>
      <c r="L8930" s="75" t="e">
        <f t="shared" si="426"/>
        <v>#REF!</v>
      </c>
      <c r="O8930" s="13"/>
      <c r="P8930" s="74"/>
      <c r="Q8930" s="26"/>
      <c r="R8930" s="75"/>
    </row>
    <row r="8931" spans="7:18" x14ac:dyDescent="0.25">
      <c r="G8931" s="13"/>
      <c r="H8931" s="13"/>
      <c r="I8931" s="13">
        <v>890.30000000012603</v>
      </c>
      <c r="J8931" s="74">
        <f t="shared" si="425"/>
        <v>37.095833333338582</v>
      </c>
      <c r="K8931" s="26" t="e">
        <f t="shared" si="427"/>
        <v>#REF!</v>
      </c>
      <c r="L8931" s="75" t="e">
        <f t="shared" si="426"/>
        <v>#REF!</v>
      </c>
      <c r="O8931" s="13"/>
      <c r="P8931" s="74"/>
      <c r="Q8931" s="26"/>
      <c r="R8931" s="75"/>
    </row>
    <row r="8932" spans="7:18" x14ac:dyDescent="0.25">
      <c r="G8932" s="13"/>
      <c r="H8932" s="13"/>
      <c r="I8932" s="13">
        <v>890.40000000012606</v>
      </c>
      <c r="J8932" s="74">
        <f t="shared" si="425"/>
        <v>37.100000000005252</v>
      </c>
      <c r="K8932" s="26" t="e">
        <f t="shared" si="427"/>
        <v>#REF!</v>
      </c>
      <c r="L8932" s="75" t="e">
        <f t="shared" si="426"/>
        <v>#REF!</v>
      </c>
      <c r="O8932" s="13"/>
      <c r="P8932" s="74"/>
      <c r="Q8932" s="26"/>
      <c r="R8932" s="75"/>
    </row>
    <row r="8933" spans="7:18" x14ac:dyDescent="0.25">
      <c r="G8933" s="13"/>
      <c r="H8933" s="13"/>
      <c r="I8933" s="13">
        <v>890.50000000012597</v>
      </c>
      <c r="J8933" s="74">
        <f t="shared" si="425"/>
        <v>37.104166666671915</v>
      </c>
      <c r="K8933" s="26" t="e">
        <f t="shared" si="427"/>
        <v>#REF!</v>
      </c>
      <c r="L8933" s="75" t="e">
        <f t="shared" si="426"/>
        <v>#REF!</v>
      </c>
      <c r="O8933" s="13"/>
      <c r="P8933" s="74"/>
      <c r="Q8933" s="26"/>
      <c r="R8933" s="75"/>
    </row>
    <row r="8934" spans="7:18" x14ac:dyDescent="0.25">
      <c r="G8934" s="13"/>
      <c r="H8934" s="13"/>
      <c r="I8934" s="13">
        <v>890.60000000012599</v>
      </c>
      <c r="J8934" s="74">
        <f t="shared" si="425"/>
        <v>37.108333333338585</v>
      </c>
      <c r="K8934" s="26" t="e">
        <f t="shared" si="427"/>
        <v>#REF!</v>
      </c>
      <c r="L8934" s="75" t="e">
        <f t="shared" si="426"/>
        <v>#REF!</v>
      </c>
      <c r="O8934" s="13"/>
      <c r="P8934" s="74"/>
      <c r="Q8934" s="26"/>
      <c r="R8934" s="75"/>
    </row>
    <row r="8935" spans="7:18" x14ac:dyDescent="0.25">
      <c r="G8935" s="13"/>
      <c r="H8935" s="13"/>
      <c r="I8935" s="13">
        <v>890.70000000012601</v>
      </c>
      <c r="J8935" s="74">
        <f t="shared" si="425"/>
        <v>37.112500000005248</v>
      </c>
      <c r="K8935" s="26" t="e">
        <f t="shared" si="427"/>
        <v>#REF!</v>
      </c>
      <c r="L8935" s="75" t="e">
        <f t="shared" si="426"/>
        <v>#REF!</v>
      </c>
      <c r="O8935" s="13"/>
      <c r="P8935" s="74"/>
      <c r="Q8935" s="26"/>
      <c r="R8935" s="75"/>
    </row>
    <row r="8936" spans="7:18" x14ac:dyDescent="0.25">
      <c r="G8936" s="13"/>
      <c r="H8936" s="13"/>
      <c r="I8936" s="13">
        <v>890.80000000012603</v>
      </c>
      <c r="J8936" s="74">
        <f t="shared" si="425"/>
        <v>37.116666666671918</v>
      </c>
      <c r="K8936" s="26" t="e">
        <f t="shared" si="427"/>
        <v>#REF!</v>
      </c>
      <c r="L8936" s="75" t="e">
        <f t="shared" si="426"/>
        <v>#REF!</v>
      </c>
      <c r="O8936" s="13"/>
      <c r="P8936" s="74"/>
      <c r="Q8936" s="26"/>
      <c r="R8936" s="75"/>
    </row>
    <row r="8937" spans="7:18" x14ac:dyDescent="0.25">
      <c r="G8937" s="13"/>
      <c r="H8937" s="13"/>
      <c r="I8937" s="13">
        <v>890.90000000012606</v>
      </c>
      <c r="J8937" s="74">
        <f t="shared" si="425"/>
        <v>37.120833333338588</v>
      </c>
      <c r="K8937" s="26" t="e">
        <f t="shared" si="427"/>
        <v>#REF!</v>
      </c>
      <c r="L8937" s="75" t="e">
        <f t="shared" si="426"/>
        <v>#REF!</v>
      </c>
      <c r="O8937" s="13"/>
      <c r="P8937" s="74"/>
      <c r="Q8937" s="26"/>
      <c r="R8937" s="75"/>
    </row>
    <row r="8938" spans="7:18" x14ac:dyDescent="0.25">
      <c r="G8938" s="13"/>
      <c r="H8938" s="13"/>
      <c r="I8938" s="13">
        <v>891.00000000012597</v>
      </c>
      <c r="J8938" s="74">
        <f t="shared" si="425"/>
        <v>37.125000000005251</v>
      </c>
      <c r="K8938" s="26" t="e">
        <f t="shared" si="427"/>
        <v>#REF!</v>
      </c>
      <c r="L8938" s="75" t="e">
        <f t="shared" si="426"/>
        <v>#REF!</v>
      </c>
      <c r="O8938" s="13"/>
      <c r="P8938" s="74"/>
      <c r="Q8938" s="26"/>
      <c r="R8938" s="75"/>
    </row>
    <row r="8939" spans="7:18" x14ac:dyDescent="0.25">
      <c r="G8939" s="13"/>
      <c r="H8939" s="13"/>
      <c r="I8939" s="13">
        <v>891.10000000012599</v>
      </c>
      <c r="J8939" s="74">
        <f t="shared" si="425"/>
        <v>37.129166666671914</v>
      </c>
      <c r="K8939" s="26" t="e">
        <f t="shared" si="427"/>
        <v>#REF!</v>
      </c>
      <c r="L8939" s="75" t="e">
        <f t="shared" si="426"/>
        <v>#REF!</v>
      </c>
      <c r="O8939" s="13"/>
      <c r="P8939" s="74"/>
      <c r="Q8939" s="26"/>
      <c r="R8939" s="75"/>
    </row>
    <row r="8940" spans="7:18" x14ac:dyDescent="0.25">
      <c r="G8940" s="13"/>
      <c r="H8940" s="13"/>
      <c r="I8940" s="13">
        <v>891.20000000012601</v>
      </c>
      <c r="J8940" s="74">
        <f t="shared" si="425"/>
        <v>37.133333333338584</v>
      </c>
      <c r="K8940" s="26" t="e">
        <f t="shared" si="427"/>
        <v>#REF!</v>
      </c>
      <c r="L8940" s="75" t="e">
        <f t="shared" si="426"/>
        <v>#REF!</v>
      </c>
      <c r="O8940" s="13"/>
      <c r="P8940" s="74"/>
      <c r="Q8940" s="26"/>
      <c r="R8940" s="75"/>
    </row>
    <row r="8941" spans="7:18" x14ac:dyDescent="0.25">
      <c r="G8941" s="13"/>
      <c r="H8941" s="13"/>
      <c r="I8941" s="13">
        <v>891.30000000012603</v>
      </c>
      <c r="J8941" s="74">
        <f t="shared" si="425"/>
        <v>37.137500000005254</v>
      </c>
      <c r="K8941" s="26" t="e">
        <f t="shared" si="427"/>
        <v>#REF!</v>
      </c>
      <c r="L8941" s="75" t="e">
        <f t="shared" si="426"/>
        <v>#REF!</v>
      </c>
      <c r="O8941" s="13"/>
      <c r="P8941" s="74"/>
      <c r="Q8941" s="26"/>
      <c r="R8941" s="75"/>
    </row>
    <row r="8942" spans="7:18" x14ac:dyDescent="0.25">
      <c r="G8942" s="13"/>
      <c r="H8942" s="13"/>
      <c r="I8942" s="13">
        <v>891.40000000012606</v>
      </c>
      <c r="J8942" s="74">
        <f t="shared" si="425"/>
        <v>37.141666666671917</v>
      </c>
      <c r="K8942" s="26" t="e">
        <f t="shared" si="427"/>
        <v>#REF!</v>
      </c>
      <c r="L8942" s="75" t="e">
        <f t="shared" si="426"/>
        <v>#REF!</v>
      </c>
      <c r="O8942" s="13"/>
      <c r="P8942" s="74"/>
      <c r="Q8942" s="26"/>
      <c r="R8942" s="75"/>
    </row>
    <row r="8943" spans="7:18" x14ac:dyDescent="0.25">
      <c r="G8943" s="13"/>
      <c r="H8943" s="13"/>
      <c r="I8943" s="13">
        <v>891.50000000012597</v>
      </c>
      <c r="J8943" s="74">
        <f t="shared" si="425"/>
        <v>37.14583333333858</v>
      </c>
      <c r="K8943" s="26" t="e">
        <f t="shared" si="427"/>
        <v>#REF!</v>
      </c>
      <c r="L8943" s="75" t="e">
        <f t="shared" si="426"/>
        <v>#REF!</v>
      </c>
      <c r="O8943" s="13"/>
      <c r="P8943" s="74"/>
      <c r="Q8943" s="26"/>
      <c r="R8943" s="75"/>
    </row>
    <row r="8944" spans="7:18" x14ac:dyDescent="0.25">
      <c r="G8944" s="13"/>
      <c r="H8944" s="13"/>
      <c r="I8944" s="13">
        <v>891.60000000012599</v>
      </c>
      <c r="J8944" s="74">
        <f t="shared" si="425"/>
        <v>37.150000000005249</v>
      </c>
      <c r="K8944" s="26" t="e">
        <f t="shared" si="427"/>
        <v>#REF!</v>
      </c>
      <c r="L8944" s="75" t="e">
        <f t="shared" si="426"/>
        <v>#REF!</v>
      </c>
      <c r="O8944" s="13"/>
      <c r="P8944" s="74"/>
      <c r="Q8944" s="26"/>
      <c r="R8944" s="75"/>
    </row>
    <row r="8945" spans="7:18" x14ac:dyDescent="0.25">
      <c r="G8945" s="13"/>
      <c r="H8945" s="13"/>
      <c r="I8945" s="13">
        <v>891.70000000012601</v>
      </c>
      <c r="J8945" s="74">
        <f t="shared" si="425"/>
        <v>37.154166666671919</v>
      </c>
      <c r="K8945" s="26" t="e">
        <f t="shared" si="427"/>
        <v>#REF!</v>
      </c>
      <c r="L8945" s="75" t="e">
        <f t="shared" si="426"/>
        <v>#REF!</v>
      </c>
      <c r="O8945" s="13"/>
      <c r="P8945" s="74"/>
      <c r="Q8945" s="26"/>
      <c r="R8945" s="75"/>
    </row>
    <row r="8946" spans="7:18" x14ac:dyDescent="0.25">
      <c r="G8946" s="13"/>
      <c r="H8946" s="13"/>
      <c r="I8946" s="13">
        <v>891.80000000012603</v>
      </c>
      <c r="J8946" s="74">
        <f t="shared" si="425"/>
        <v>37.158333333338582</v>
      </c>
      <c r="K8946" s="26" t="e">
        <f t="shared" si="427"/>
        <v>#REF!</v>
      </c>
      <c r="L8946" s="75" t="e">
        <f t="shared" si="426"/>
        <v>#REF!</v>
      </c>
      <c r="O8946" s="13"/>
      <c r="P8946" s="74"/>
      <c r="Q8946" s="26"/>
      <c r="R8946" s="75"/>
    </row>
    <row r="8947" spans="7:18" x14ac:dyDescent="0.25">
      <c r="G8947" s="13"/>
      <c r="H8947" s="13"/>
      <c r="I8947" s="13">
        <v>891.90000000012606</v>
      </c>
      <c r="J8947" s="74">
        <f t="shared" si="425"/>
        <v>37.162500000005252</v>
      </c>
      <c r="K8947" s="26" t="e">
        <f t="shared" si="427"/>
        <v>#REF!</v>
      </c>
      <c r="L8947" s="75" t="e">
        <f t="shared" si="426"/>
        <v>#REF!</v>
      </c>
      <c r="O8947" s="13"/>
      <c r="P8947" s="74"/>
      <c r="Q8947" s="26"/>
      <c r="R8947" s="75"/>
    </row>
    <row r="8948" spans="7:18" x14ac:dyDescent="0.25">
      <c r="G8948" s="13"/>
      <c r="H8948" s="13"/>
      <c r="I8948" s="13">
        <v>892.00000000012597</v>
      </c>
      <c r="J8948" s="74">
        <f t="shared" si="425"/>
        <v>37.166666666671915</v>
      </c>
      <c r="K8948" s="26" t="e">
        <f t="shared" si="427"/>
        <v>#REF!</v>
      </c>
      <c r="L8948" s="75" t="e">
        <f t="shared" si="426"/>
        <v>#REF!</v>
      </c>
      <c r="O8948" s="13"/>
      <c r="P8948" s="74"/>
      <c r="Q8948" s="26"/>
      <c r="R8948" s="75"/>
    </row>
    <row r="8949" spans="7:18" x14ac:dyDescent="0.25">
      <c r="G8949" s="13"/>
      <c r="H8949" s="13"/>
      <c r="I8949" s="13">
        <v>892.10000000012599</v>
      </c>
      <c r="J8949" s="74">
        <f t="shared" si="425"/>
        <v>37.170833333338585</v>
      </c>
      <c r="K8949" s="26" t="e">
        <f t="shared" si="427"/>
        <v>#REF!</v>
      </c>
      <c r="L8949" s="75" t="e">
        <f t="shared" si="426"/>
        <v>#REF!</v>
      </c>
      <c r="O8949" s="13"/>
      <c r="P8949" s="74"/>
      <c r="Q8949" s="26"/>
      <c r="R8949" s="75"/>
    </row>
    <row r="8950" spans="7:18" x14ac:dyDescent="0.25">
      <c r="G8950" s="13"/>
      <c r="H8950" s="13"/>
      <c r="I8950" s="13">
        <v>892.20000000012601</v>
      </c>
      <c r="J8950" s="74">
        <f t="shared" si="425"/>
        <v>37.175000000005248</v>
      </c>
      <c r="K8950" s="26" t="e">
        <f t="shared" si="427"/>
        <v>#REF!</v>
      </c>
      <c r="L8950" s="75" t="e">
        <f t="shared" si="426"/>
        <v>#REF!</v>
      </c>
      <c r="O8950" s="13"/>
      <c r="P8950" s="74"/>
      <c r="Q8950" s="26"/>
      <c r="R8950" s="75"/>
    </row>
    <row r="8951" spans="7:18" x14ac:dyDescent="0.25">
      <c r="G8951" s="13"/>
      <c r="H8951" s="13"/>
      <c r="I8951" s="13">
        <v>892.30000000012706</v>
      </c>
      <c r="J8951" s="74">
        <f t="shared" si="425"/>
        <v>37.179166666671961</v>
      </c>
      <c r="K8951" s="26" t="e">
        <f t="shared" si="427"/>
        <v>#REF!</v>
      </c>
      <c r="L8951" s="75" t="e">
        <f t="shared" si="426"/>
        <v>#REF!</v>
      </c>
      <c r="O8951" s="13"/>
      <c r="P8951" s="74"/>
      <c r="Q8951" s="26"/>
      <c r="R8951" s="75"/>
    </row>
    <row r="8952" spans="7:18" x14ac:dyDescent="0.25">
      <c r="G8952" s="13"/>
      <c r="H8952" s="13"/>
      <c r="I8952" s="13">
        <v>892.40000000012697</v>
      </c>
      <c r="J8952" s="74">
        <f t="shared" si="425"/>
        <v>37.183333333338624</v>
      </c>
      <c r="K8952" s="26" t="e">
        <f t="shared" si="427"/>
        <v>#REF!</v>
      </c>
      <c r="L8952" s="75" t="e">
        <f t="shared" si="426"/>
        <v>#REF!</v>
      </c>
      <c r="O8952" s="13"/>
      <c r="P8952" s="74"/>
      <c r="Q8952" s="26"/>
      <c r="R8952" s="75"/>
    </row>
    <row r="8953" spans="7:18" x14ac:dyDescent="0.25">
      <c r="G8953" s="13"/>
      <c r="H8953" s="13"/>
      <c r="I8953" s="13">
        <v>892.50000000012699</v>
      </c>
      <c r="J8953" s="74">
        <f t="shared" si="425"/>
        <v>37.187500000005294</v>
      </c>
      <c r="K8953" s="26" t="e">
        <f t="shared" si="427"/>
        <v>#REF!</v>
      </c>
      <c r="L8953" s="75" t="e">
        <f t="shared" si="426"/>
        <v>#REF!</v>
      </c>
      <c r="O8953" s="13"/>
      <c r="P8953" s="74"/>
      <c r="Q8953" s="26"/>
      <c r="R8953" s="75"/>
    </row>
    <row r="8954" spans="7:18" x14ac:dyDescent="0.25">
      <c r="G8954" s="13"/>
      <c r="H8954" s="13"/>
      <c r="I8954" s="13">
        <v>892.60000000012701</v>
      </c>
      <c r="J8954" s="74">
        <f t="shared" si="425"/>
        <v>37.191666666671956</v>
      </c>
      <c r="K8954" s="26" t="e">
        <f t="shared" si="427"/>
        <v>#REF!</v>
      </c>
      <c r="L8954" s="75" t="e">
        <f t="shared" si="426"/>
        <v>#REF!</v>
      </c>
      <c r="O8954" s="13"/>
      <c r="P8954" s="74"/>
      <c r="Q8954" s="26"/>
      <c r="R8954" s="75"/>
    </row>
    <row r="8955" spans="7:18" x14ac:dyDescent="0.25">
      <c r="G8955" s="13"/>
      <c r="H8955" s="13"/>
      <c r="I8955" s="13">
        <v>892.70000000012703</v>
      </c>
      <c r="J8955" s="74">
        <f t="shared" si="425"/>
        <v>37.195833333338626</v>
      </c>
      <c r="K8955" s="26" t="e">
        <f t="shared" si="427"/>
        <v>#REF!</v>
      </c>
      <c r="L8955" s="75" t="e">
        <f t="shared" si="426"/>
        <v>#REF!</v>
      </c>
      <c r="O8955" s="13"/>
      <c r="P8955" s="74"/>
      <c r="Q8955" s="26"/>
      <c r="R8955" s="75"/>
    </row>
    <row r="8956" spans="7:18" x14ac:dyDescent="0.25">
      <c r="G8956" s="13"/>
      <c r="H8956" s="13"/>
      <c r="I8956" s="13">
        <v>892.80000000012706</v>
      </c>
      <c r="J8956" s="74">
        <f t="shared" si="425"/>
        <v>37.200000000005296</v>
      </c>
      <c r="K8956" s="26" t="e">
        <f t="shared" si="427"/>
        <v>#REF!</v>
      </c>
      <c r="L8956" s="75" t="e">
        <f t="shared" si="426"/>
        <v>#REF!</v>
      </c>
      <c r="O8956" s="13"/>
      <c r="P8956" s="74"/>
      <c r="Q8956" s="26"/>
      <c r="R8956" s="75"/>
    </row>
    <row r="8957" spans="7:18" x14ac:dyDescent="0.25">
      <c r="G8957" s="13"/>
      <c r="H8957" s="13"/>
      <c r="I8957" s="13">
        <v>892.90000000012697</v>
      </c>
      <c r="J8957" s="74">
        <f t="shared" si="425"/>
        <v>37.204166666671959</v>
      </c>
      <c r="K8957" s="26" t="e">
        <f t="shared" si="427"/>
        <v>#REF!</v>
      </c>
      <c r="L8957" s="75" t="e">
        <f t="shared" si="426"/>
        <v>#REF!</v>
      </c>
      <c r="O8957" s="13"/>
      <c r="P8957" s="74"/>
      <c r="Q8957" s="26"/>
      <c r="R8957" s="75"/>
    </row>
    <row r="8958" spans="7:18" x14ac:dyDescent="0.25">
      <c r="G8958" s="13"/>
      <c r="H8958" s="13"/>
      <c r="I8958" s="13">
        <v>893.00000000012699</v>
      </c>
      <c r="J8958" s="74">
        <f t="shared" si="425"/>
        <v>37.208333333338622</v>
      </c>
      <c r="K8958" s="26" t="e">
        <f t="shared" si="427"/>
        <v>#REF!</v>
      </c>
      <c r="L8958" s="75" t="e">
        <f t="shared" si="426"/>
        <v>#REF!</v>
      </c>
      <c r="O8958" s="13"/>
      <c r="P8958" s="74"/>
      <c r="Q8958" s="26"/>
      <c r="R8958" s="75"/>
    </row>
    <row r="8959" spans="7:18" x14ac:dyDescent="0.25">
      <c r="G8959" s="13"/>
      <c r="H8959" s="13"/>
      <c r="I8959" s="13">
        <v>893.10000000012701</v>
      </c>
      <c r="J8959" s="74">
        <f t="shared" si="425"/>
        <v>37.212500000005292</v>
      </c>
      <c r="K8959" s="26" t="e">
        <f t="shared" si="427"/>
        <v>#REF!</v>
      </c>
      <c r="L8959" s="75" t="e">
        <f t="shared" si="426"/>
        <v>#REF!</v>
      </c>
      <c r="O8959" s="13"/>
      <c r="P8959" s="74"/>
      <c r="Q8959" s="26"/>
      <c r="R8959" s="75"/>
    </row>
    <row r="8960" spans="7:18" x14ac:dyDescent="0.25">
      <c r="G8960" s="13"/>
      <c r="H8960" s="13"/>
      <c r="I8960" s="13">
        <v>893.20000000012703</v>
      </c>
      <c r="J8960" s="74">
        <f t="shared" si="425"/>
        <v>37.216666666671962</v>
      </c>
      <c r="K8960" s="26" t="e">
        <f t="shared" si="427"/>
        <v>#REF!</v>
      </c>
      <c r="L8960" s="75" t="e">
        <f t="shared" si="426"/>
        <v>#REF!</v>
      </c>
      <c r="O8960" s="13"/>
      <c r="P8960" s="74"/>
      <c r="Q8960" s="26"/>
      <c r="R8960" s="75"/>
    </row>
    <row r="8961" spans="7:18" x14ac:dyDescent="0.25">
      <c r="G8961" s="13"/>
      <c r="H8961" s="13"/>
      <c r="I8961" s="13">
        <v>893.30000000012706</v>
      </c>
      <c r="J8961" s="74">
        <f t="shared" si="425"/>
        <v>37.220833333338625</v>
      </c>
      <c r="K8961" s="26" t="e">
        <f t="shared" si="427"/>
        <v>#REF!</v>
      </c>
      <c r="L8961" s="75" t="e">
        <f t="shared" si="426"/>
        <v>#REF!</v>
      </c>
      <c r="O8961" s="13"/>
      <c r="P8961" s="74"/>
      <c r="Q8961" s="26"/>
      <c r="R8961" s="75"/>
    </row>
    <row r="8962" spans="7:18" x14ac:dyDescent="0.25">
      <c r="G8962" s="13"/>
      <c r="H8962" s="13"/>
      <c r="I8962" s="13">
        <v>893.40000000012697</v>
      </c>
      <c r="J8962" s="74">
        <f t="shared" si="425"/>
        <v>37.225000000005288</v>
      </c>
      <c r="K8962" s="26" t="e">
        <f t="shared" si="427"/>
        <v>#REF!</v>
      </c>
      <c r="L8962" s="75" t="e">
        <f t="shared" si="426"/>
        <v>#REF!</v>
      </c>
      <c r="O8962" s="13"/>
      <c r="P8962" s="74"/>
      <c r="Q8962" s="26"/>
      <c r="R8962" s="75"/>
    </row>
    <row r="8963" spans="7:18" x14ac:dyDescent="0.25">
      <c r="G8963" s="13"/>
      <c r="H8963" s="13"/>
      <c r="I8963" s="13">
        <v>893.50000000012699</v>
      </c>
      <c r="J8963" s="74">
        <f t="shared" ref="J8963:J9026" si="428">I8963/24</f>
        <v>37.229166666671958</v>
      </c>
      <c r="K8963" s="26" t="e">
        <f t="shared" si="427"/>
        <v>#REF!</v>
      </c>
      <c r="L8963" s="75" t="e">
        <f t="shared" ref="L8963:L9026" si="429">K8963-K8962</f>
        <v>#REF!</v>
      </c>
      <c r="O8963" s="13"/>
      <c r="P8963" s="74"/>
      <c r="Q8963" s="26"/>
      <c r="R8963" s="75"/>
    </row>
    <row r="8964" spans="7:18" x14ac:dyDescent="0.25">
      <c r="G8964" s="13"/>
      <c r="H8964" s="13"/>
      <c r="I8964" s="13">
        <v>893.60000000012701</v>
      </c>
      <c r="J8964" s="74">
        <f t="shared" si="428"/>
        <v>37.233333333338628</v>
      </c>
      <c r="K8964" s="26" t="e">
        <f t="shared" si="427"/>
        <v>#REF!</v>
      </c>
      <c r="L8964" s="75" t="e">
        <f t="shared" si="429"/>
        <v>#REF!</v>
      </c>
      <c r="O8964" s="13"/>
      <c r="P8964" s="74"/>
      <c r="Q8964" s="26"/>
      <c r="R8964" s="75"/>
    </row>
    <row r="8965" spans="7:18" x14ac:dyDescent="0.25">
      <c r="G8965" s="13"/>
      <c r="H8965" s="13"/>
      <c r="I8965" s="13">
        <v>893.70000000012703</v>
      </c>
      <c r="J8965" s="74">
        <f t="shared" si="428"/>
        <v>37.237500000005291</v>
      </c>
      <c r="K8965" s="26" t="e">
        <f t="shared" si="427"/>
        <v>#REF!</v>
      </c>
      <c r="L8965" s="75" t="e">
        <f t="shared" si="429"/>
        <v>#REF!</v>
      </c>
      <c r="O8965" s="13"/>
      <c r="P8965" s="74"/>
      <c r="Q8965" s="26"/>
      <c r="R8965" s="75"/>
    </row>
    <row r="8966" spans="7:18" x14ac:dyDescent="0.25">
      <c r="G8966" s="13"/>
      <c r="H8966" s="13"/>
      <c r="I8966" s="13">
        <v>893.80000000012706</v>
      </c>
      <c r="J8966" s="74">
        <f t="shared" si="428"/>
        <v>37.241666666671961</v>
      </c>
      <c r="K8966" s="26" t="e">
        <f t="shared" si="427"/>
        <v>#REF!</v>
      </c>
      <c r="L8966" s="75" t="e">
        <f t="shared" si="429"/>
        <v>#REF!</v>
      </c>
      <c r="O8966" s="13"/>
      <c r="P8966" s="74"/>
      <c r="Q8966" s="26"/>
      <c r="R8966" s="75"/>
    </row>
    <row r="8967" spans="7:18" x14ac:dyDescent="0.25">
      <c r="G8967" s="13"/>
      <c r="H8967" s="13"/>
      <c r="I8967" s="13">
        <v>893.90000000012697</v>
      </c>
      <c r="J8967" s="74">
        <f t="shared" si="428"/>
        <v>37.245833333338624</v>
      </c>
      <c r="K8967" s="26" t="e">
        <f t="shared" si="427"/>
        <v>#REF!</v>
      </c>
      <c r="L8967" s="75" t="e">
        <f t="shared" si="429"/>
        <v>#REF!</v>
      </c>
      <c r="O8967" s="13"/>
      <c r="P8967" s="74"/>
      <c r="Q8967" s="26"/>
      <c r="R8967" s="75"/>
    </row>
    <row r="8968" spans="7:18" x14ac:dyDescent="0.25">
      <c r="G8968" s="13"/>
      <c r="H8968" s="13"/>
      <c r="I8968" s="13">
        <v>894.00000000012699</v>
      </c>
      <c r="J8968" s="74">
        <f t="shared" si="428"/>
        <v>37.250000000005294</v>
      </c>
      <c r="K8968" s="26" t="e">
        <f t="shared" si="427"/>
        <v>#REF!</v>
      </c>
      <c r="L8968" s="75" t="e">
        <f t="shared" si="429"/>
        <v>#REF!</v>
      </c>
      <c r="O8968" s="13"/>
      <c r="P8968" s="74"/>
      <c r="Q8968" s="26"/>
      <c r="R8968" s="75"/>
    </row>
    <row r="8969" spans="7:18" x14ac:dyDescent="0.25">
      <c r="G8969" s="13"/>
      <c r="H8969" s="13"/>
      <c r="I8969" s="13">
        <v>894.10000000012701</v>
      </c>
      <c r="J8969" s="74">
        <f t="shared" si="428"/>
        <v>37.254166666671956</v>
      </c>
      <c r="K8969" s="26" t="e">
        <f t="shared" si="427"/>
        <v>#REF!</v>
      </c>
      <c r="L8969" s="75" t="e">
        <f t="shared" si="429"/>
        <v>#REF!</v>
      </c>
      <c r="O8969" s="13"/>
      <c r="P8969" s="74"/>
      <c r="Q8969" s="26"/>
      <c r="R8969" s="75"/>
    </row>
    <row r="8970" spans="7:18" x14ac:dyDescent="0.25">
      <c r="G8970" s="13"/>
      <c r="H8970" s="13"/>
      <c r="I8970" s="13">
        <v>894.20000000012703</v>
      </c>
      <c r="J8970" s="74">
        <f t="shared" si="428"/>
        <v>37.258333333338626</v>
      </c>
      <c r="K8970" s="26" t="e">
        <f t="shared" si="427"/>
        <v>#REF!</v>
      </c>
      <c r="L8970" s="75" t="e">
        <f t="shared" si="429"/>
        <v>#REF!</v>
      </c>
      <c r="O8970" s="13"/>
      <c r="P8970" s="74"/>
      <c r="Q8970" s="26"/>
      <c r="R8970" s="75"/>
    </row>
    <row r="8971" spans="7:18" x14ac:dyDescent="0.25">
      <c r="G8971" s="13"/>
      <c r="H8971" s="13"/>
      <c r="I8971" s="13">
        <v>894.30000000012706</v>
      </c>
      <c r="J8971" s="74">
        <f t="shared" si="428"/>
        <v>37.262500000005296</v>
      </c>
      <c r="K8971" s="26" t="e">
        <f t="shared" si="427"/>
        <v>#REF!</v>
      </c>
      <c r="L8971" s="75" t="e">
        <f t="shared" si="429"/>
        <v>#REF!</v>
      </c>
      <c r="O8971" s="13"/>
      <c r="P8971" s="74"/>
      <c r="Q8971" s="26"/>
      <c r="R8971" s="75"/>
    </row>
    <row r="8972" spans="7:18" x14ac:dyDescent="0.25">
      <c r="G8972" s="13"/>
      <c r="H8972" s="13"/>
      <c r="I8972" s="13">
        <v>894.40000000012697</v>
      </c>
      <c r="J8972" s="74">
        <f t="shared" si="428"/>
        <v>37.266666666671959</v>
      </c>
      <c r="K8972" s="26" t="e">
        <f t="shared" si="427"/>
        <v>#REF!</v>
      </c>
      <c r="L8972" s="75" t="e">
        <f t="shared" si="429"/>
        <v>#REF!</v>
      </c>
      <c r="O8972" s="13"/>
      <c r="P8972" s="74"/>
      <c r="Q8972" s="26"/>
      <c r="R8972" s="75"/>
    </row>
    <row r="8973" spans="7:18" x14ac:dyDescent="0.25">
      <c r="G8973" s="13"/>
      <c r="H8973" s="13"/>
      <c r="I8973" s="13">
        <v>894.50000000012699</v>
      </c>
      <c r="J8973" s="74">
        <f t="shared" si="428"/>
        <v>37.270833333338622</v>
      </c>
      <c r="K8973" s="26" t="e">
        <f t="shared" si="427"/>
        <v>#REF!</v>
      </c>
      <c r="L8973" s="75" t="e">
        <f t="shared" si="429"/>
        <v>#REF!</v>
      </c>
      <c r="O8973" s="13"/>
      <c r="P8973" s="74"/>
      <c r="Q8973" s="26"/>
      <c r="R8973" s="75"/>
    </row>
    <row r="8974" spans="7:18" x14ac:dyDescent="0.25">
      <c r="G8974" s="13"/>
      <c r="H8974" s="13"/>
      <c r="I8974" s="13">
        <v>894.60000000012701</v>
      </c>
      <c r="J8974" s="74">
        <f t="shared" si="428"/>
        <v>37.275000000005292</v>
      </c>
      <c r="K8974" s="26" t="e">
        <f t="shared" si="427"/>
        <v>#REF!</v>
      </c>
      <c r="L8974" s="75" t="e">
        <f t="shared" si="429"/>
        <v>#REF!</v>
      </c>
      <c r="O8974" s="13"/>
      <c r="P8974" s="74"/>
      <c r="Q8974" s="26"/>
      <c r="R8974" s="75"/>
    </row>
    <row r="8975" spans="7:18" x14ac:dyDescent="0.25">
      <c r="G8975" s="13"/>
      <c r="H8975" s="13"/>
      <c r="I8975" s="13">
        <v>894.70000000012703</v>
      </c>
      <c r="J8975" s="74">
        <f t="shared" si="428"/>
        <v>37.279166666671962</v>
      </c>
      <c r="K8975" s="26" t="e">
        <f t="shared" si="427"/>
        <v>#REF!</v>
      </c>
      <c r="L8975" s="75" t="e">
        <f t="shared" si="429"/>
        <v>#REF!</v>
      </c>
      <c r="O8975" s="13"/>
      <c r="P8975" s="74"/>
      <c r="Q8975" s="26"/>
      <c r="R8975" s="75"/>
    </row>
    <row r="8976" spans="7:18" x14ac:dyDescent="0.25">
      <c r="G8976" s="13"/>
      <c r="H8976" s="13"/>
      <c r="I8976" s="13">
        <v>894.80000000012706</v>
      </c>
      <c r="J8976" s="74">
        <f t="shared" si="428"/>
        <v>37.283333333338625</v>
      </c>
      <c r="K8976" s="26" t="e">
        <f t="shared" si="427"/>
        <v>#REF!</v>
      </c>
      <c r="L8976" s="75" t="e">
        <f t="shared" si="429"/>
        <v>#REF!</v>
      </c>
      <c r="O8976" s="13"/>
      <c r="P8976" s="74"/>
      <c r="Q8976" s="26"/>
      <c r="R8976" s="75"/>
    </row>
    <row r="8977" spans="7:18" x14ac:dyDescent="0.25">
      <c r="G8977" s="13"/>
      <c r="H8977" s="13"/>
      <c r="I8977" s="13">
        <v>894.90000000012697</v>
      </c>
      <c r="J8977" s="74">
        <f t="shared" si="428"/>
        <v>37.287500000005288</v>
      </c>
      <c r="K8977" s="26" t="e">
        <f t="shared" si="427"/>
        <v>#REF!</v>
      </c>
      <c r="L8977" s="75" t="e">
        <f t="shared" si="429"/>
        <v>#REF!</v>
      </c>
      <c r="O8977" s="13"/>
      <c r="P8977" s="74"/>
      <c r="Q8977" s="26"/>
      <c r="R8977" s="75"/>
    </row>
    <row r="8978" spans="7:18" x14ac:dyDescent="0.25">
      <c r="G8978" s="13"/>
      <c r="H8978" s="13"/>
      <c r="I8978" s="13">
        <v>895.00000000012699</v>
      </c>
      <c r="J8978" s="74">
        <f t="shared" si="428"/>
        <v>37.291666666671958</v>
      </c>
      <c r="K8978" s="26" t="e">
        <f t="shared" si="427"/>
        <v>#REF!</v>
      </c>
      <c r="L8978" s="75" t="e">
        <f t="shared" si="429"/>
        <v>#REF!</v>
      </c>
      <c r="O8978" s="13"/>
      <c r="P8978" s="74"/>
      <c r="Q8978" s="26"/>
      <c r="R8978" s="75"/>
    </row>
    <row r="8979" spans="7:18" x14ac:dyDescent="0.25">
      <c r="G8979" s="13"/>
      <c r="H8979" s="13"/>
      <c r="I8979" s="13">
        <v>895.10000000012701</v>
      </c>
      <c r="J8979" s="74">
        <f t="shared" si="428"/>
        <v>37.295833333338628</v>
      </c>
      <c r="K8979" s="26" t="e">
        <f t="shared" si="427"/>
        <v>#REF!</v>
      </c>
      <c r="L8979" s="75" t="e">
        <f t="shared" si="429"/>
        <v>#REF!</v>
      </c>
      <c r="O8979" s="13"/>
      <c r="P8979" s="74"/>
      <c r="Q8979" s="26"/>
      <c r="R8979" s="75"/>
    </row>
    <row r="8980" spans="7:18" x14ac:dyDescent="0.25">
      <c r="G8980" s="13"/>
      <c r="H8980" s="13"/>
      <c r="I8980" s="13">
        <v>895.20000000012703</v>
      </c>
      <c r="J8980" s="74">
        <f t="shared" si="428"/>
        <v>37.300000000005291</v>
      </c>
      <c r="K8980" s="26" t="e">
        <f t="shared" si="427"/>
        <v>#REF!</v>
      </c>
      <c r="L8980" s="75" t="e">
        <f t="shared" si="429"/>
        <v>#REF!</v>
      </c>
      <c r="O8980" s="13"/>
      <c r="P8980" s="74"/>
      <c r="Q8980" s="26"/>
      <c r="R8980" s="75"/>
    </row>
    <row r="8981" spans="7:18" x14ac:dyDescent="0.25">
      <c r="G8981" s="13"/>
      <c r="H8981" s="13"/>
      <c r="I8981" s="13">
        <v>895.30000000012706</v>
      </c>
      <c r="J8981" s="74">
        <f t="shared" si="428"/>
        <v>37.304166666671961</v>
      </c>
      <c r="K8981" s="26" t="e">
        <f t="shared" si="427"/>
        <v>#REF!</v>
      </c>
      <c r="L8981" s="75" t="e">
        <f t="shared" si="429"/>
        <v>#REF!</v>
      </c>
      <c r="O8981" s="13"/>
      <c r="P8981" s="74"/>
      <c r="Q8981" s="26"/>
      <c r="R8981" s="75"/>
    </row>
    <row r="8982" spans="7:18" x14ac:dyDescent="0.25">
      <c r="G8982" s="13"/>
      <c r="H8982" s="13"/>
      <c r="I8982" s="13">
        <v>895.40000000012697</v>
      </c>
      <c r="J8982" s="74">
        <f t="shared" si="428"/>
        <v>37.308333333338624</v>
      </c>
      <c r="K8982" s="26" t="e">
        <f t="shared" si="427"/>
        <v>#REF!</v>
      </c>
      <c r="L8982" s="75" t="e">
        <f t="shared" si="429"/>
        <v>#REF!</v>
      </c>
      <c r="O8982" s="13"/>
      <c r="P8982" s="74"/>
      <c r="Q8982" s="26"/>
      <c r="R8982" s="75"/>
    </row>
    <row r="8983" spans="7:18" x14ac:dyDescent="0.25">
      <c r="G8983" s="13"/>
      <c r="H8983" s="13"/>
      <c r="I8983" s="13">
        <v>895.50000000012699</v>
      </c>
      <c r="J8983" s="74">
        <f t="shared" si="428"/>
        <v>37.312500000005294</v>
      </c>
      <c r="K8983" s="26" t="e">
        <f t="shared" si="427"/>
        <v>#REF!</v>
      </c>
      <c r="L8983" s="75" t="e">
        <f t="shared" si="429"/>
        <v>#REF!</v>
      </c>
      <c r="O8983" s="13"/>
      <c r="P8983" s="74"/>
      <c r="Q8983" s="26"/>
      <c r="R8983" s="75"/>
    </row>
    <row r="8984" spans="7:18" x14ac:dyDescent="0.25">
      <c r="G8984" s="13"/>
      <c r="H8984" s="13"/>
      <c r="I8984" s="13">
        <v>895.60000000012701</v>
      </c>
      <c r="J8984" s="74">
        <f t="shared" si="428"/>
        <v>37.316666666671956</v>
      </c>
      <c r="K8984" s="26" t="e">
        <f t="shared" si="427"/>
        <v>#REF!</v>
      </c>
      <c r="L8984" s="75" t="e">
        <f t="shared" si="429"/>
        <v>#REF!</v>
      </c>
      <c r="O8984" s="13"/>
      <c r="P8984" s="74"/>
      <c r="Q8984" s="26"/>
      <c r="R8984" s="75"/>
    </row>
    <row r="8985" spans="7:18" x14ac:dyDescent="0.25">
      <c r="G8985" s="13"/>
      <c r="H8985" s="13"/>
      <c r="I8985" s="13">
        <v>895.70000000012703</v>
      </c>
      <c r="J8985" s="74">
        <f t="shared" si="428"/>
        <v>37.320833333338626</v>
      </c>
      <c r="K8985" s="26" t="e">
        <f t="shared" si="427"/>
        <v>#REF!</v>
      </c>
      <c r="L8985" s="75" t="e">
        <f t="shared" si="429"/>
        <v>#REF!</v>
      </c>
      <c r="O8985" s="13"/>
      <c r="P8985" s="74"/>
      <c r="Q8985" s="26"/>
      <c r="R8985" s="75"/>
    </row>
    <row r="8986" spans="7:18" x14ac:dyDescent="0.25">
      <c r="G8986" s="13"/>
      <c r="H8986" s="13"/>
      <c r="I8986" s="13">
        <v>895.80000000012706</v>
      </c>
      <c r="J8986" s="74">
        <f t="shared" si="428"/>
        <v>37.325000000005296</v>
      </c>
      <c r="K8986" s="26" t="e">
        <f t="shared" si="427"/>
        <v>#REF!</v>
      </c>
      <c r="L8986" s="75" t="e">
        <f t="shared" si="429"/>
        <v>#REF!</v>
      </c>
      <c r="O8986" s="13"/>
      <c r="P8986" s="74"/>
      <c r="Q8986" s="26"/>
      <c r="R8986" s="75"/>
    </row>
    <row r="8987" spans="7:18" x14ac:dyDescent="0.25">
      <c r="G8987" s="13"/>
      <c r="H8987" s="13"/>
      <c r="I8987" s="13">
        <v>895.90000000012697</v>
      </c>
      <c r="J8987" s="74">
        <f t="shared" si="428"/>
        <v>37.329166666671959</v>
      </c>
      <c r="K8987" s="26" t="e">
        <f t="shared" si="427"/>
        <v>#REF!</v>
      </c>
      <c r="L8987" s="75" t="e">
        <f t="shared" si="429"/>
        <v>#REF!</v>
      </c>
      <c r="O8987" s="13"/>
      <c r="P8987" s="74"/>
      <c r="Q8987" s="26"/>
      <c r="R8987" s="75"/>
    </row>
    <row r="8988" spans="7:18" x14ac:dyDescent="0.25">
      <c r="G8988" s="13"/>
      <c r="H8988" s="13"/>
      <c r="I8988" s="13">
        <v>896.00000000012699</v>
      </c>
      <c r="J8988" s="74">
        <f t="shared" si="428"/>
        <v>37.333333333338622</v>
      </c>
      <c r="K8988" s="26" t="e">
        <f t="shared" ref="K8988:K9051" si="430">100%-EXP(-I8988/24*$B$10)</f>
        <v>#REF!</v>
      </c>
      <c r="L8988" s="75" t="e">
        <f t="shared" si="429"/>
        <v>#REF!</v>
      </c>
      <c r="O8988" s="13"/>
      <c r="P8988" s="74"/>
      <c r="Q8988" s="26"/>
      <c r="R8988" s="75"/>
    </row>
    <row r="8989" spans="7:18" x14ac:dyDescent="0.25">
      <c r="G8989" s="13"/>
      <c r="H8989" s="13"/>
      <c r="I8989" s="13">
        <v>896.10000000012701</v>
      </c>
      <c r="J8989" s="74">
        <f t="shared" si="428"/>
        <v>37.337500000005292</v>
      </c>
      <c r="K8989" s="26" t="e">
        <f t="shared" si="430"/>
        <v>#REF!</v>
      </c>
      <c r="L8989" s="75" t="e">
        <f t="shared" si="429"/>
        <v>#REF!</v>
      </c>
      <c r="O8989" s="13"/>
      <c r="P8989" s="74"/>
      <c r="Q8989" s="26"/>
      <c r="R8989" s="75"/>
    </row>
    <row r="8990" spans="7:18" x14ac:dyDescent="0.25">
      <c r="G8990" s="13"/>
      <c r="H8990" s="13"/>
      <c r="I8990" s="13">
        <v>896.20000000012703</v>
      </c>
      <c r="J8990" s="74">
        <f t="shared" si="428"/>
        <v>37.341666666671962</v>
      </c>
      <c r="K8990" s="26" t="e">
        <f t="shared" si="430"/>
        <v>#REF!</v>
      </c>
      <c r="L8990" s="75" t="e">
        <f t="shared" si="429"/>
        <v>#REF!</v>
      </c>
      <c r="O8990" s="13"/>
      <c r="P8990" s="74"/>
      <c r="Q8990" s="26"/>
      <c r="R8990" s="75"/>
    </row>
    <row r="8991" spans="7:18" x14ac:dyDescent="0.25">
      <c r="G8991" s="13"/>
      <c r="H8991" s="13"/>
      <c r="I8991" s="13">
        <v>896.30000000012706</v>
      </c>
      <c r="J8991" s="74">
        <f t="shared" si="428"/>
        <v>37.345833333338625</v>
      </c>
      <c r="K8991" s="26" t="e">
        <f t="shared" si="430"/>
        <v>#REF!</v>
      </c>
      <c r="L8991" s="75" t="e">
        <f t="shared" si="429"/>
        <v>#REF!</v>
      </c>
      <c r="O8991" s="13"/>
      <c r="P8991" s="74"/>
      <c r="Q8991" s="26"/>
      <c r="R8991" s="75"/>
    </row>
    <row r="8992" spans="7:18" x14ac:dyDescent="0.25">
      <c r="G8992" s="13"/>
      <c r="H8992" s="13"/>
      <c r="I8992" s="13">
        <v>896.40000000012697</v>
      </c>
      <c r="J8992" s="74">
        <f t="shared" si="428"/>
        <v>37.350000000005288</v>
      </c>
      <c r="K8992" s="26" t="e">
        <f t="shared" si="430"/>
        <v>#REF!</v>
      </c>
      <c r="L8992" s="75" t="e">
        <f t="shared" si="429"/>
        <v>#REF!</v>
      </c>
      <c r="O8992" s="13"/>
      <c r="P8992" s="74"/>
      <c r="Q8992" s="26"/>
      <c r="R8992" s="75"/>
    </row>
    <row r="8993" spans="7:18" x14ac:dyDescent="0.25">
      <c r="G8993" s="13"/>
      <c r="H8993" s="13"/>
      <c r="I8993" s="13">
        <v>896.50000000012699</v>
      </c>
      <c r="J8993" s="74">
        <f t="shared" si="428"/>
        <v>37.354166666671958</v>
      </c>
      <c r="K8993" s="26" t="e">
        <f t="shared" si="430"/>
        <v>#REF!</v>
      </c>
      <c r="L8993" s="75" t="e">
        <f t="shared" si="429"/>
        <v>#REF!</v>
      </c>
      <c r="O8993" s="13"/>
      <c r="P8993" s="74"/>
      <c r="Q8993" s="26"/>
      <c r="R8993" s="75"/>
    </row>
    <row r="8994" spans="7:18" x14ac:dyDescent="0.25">
      <c r="G8994" s="13"/>
      <c r="H8994" s="13"/>
      <c r="I8994" s="13">
        <v>896.60000000012701</v>
      </c>
      <c r="J8994" s="74">
        <f t="shared" si="428"/>
        <v>37.358333333338628</v>
      </c>
      <c r="K8994" s="26" t="e">
        <f t="shared" si="430"/>
        <v>#REF!</v>
      </c>
      <c r="L8994" s="75" t="e">
        <f t="shared" si="429"/>
        <v>#REF!</v>
      </c>
      <c r="O8994" s="13"/>
      <c r="P8994" s="74"/>
      <c r="Q8994" s="26"/>
      <c r="R8994" s="75"/>
    </row>
    <row r="8995" spans="7:18" x14ac:dyDescent="0.25">
      <c r="G8995" s="13"/>
      <c r="H8995" s="13"/>
      <c r="I8995" s="13">
        <v>896.70000000012806</v>
      </c>
      <c r="J8995" s="74">
        <f t="shared" si="428"/>
        <v>37.362500000005333</v>
      </c>
      <c r="K8995" s="26" t="e">
        <f t="shared" si="430"/>
        <v>#REF!</v>
      </c>
      <c r="L8995" s="75" t="e">
        <f t="shared" si="429"/>
        <v>#REF!</v>
      </c>
      <c r="O8995" s="13"/>
      <c r="P8995" s="74"/>
      <c r="Q8995" s="26"/>
      <c r="R8995" s="75"/>
    </row>
    <row r="8996" spans="7:18" x14ac:dyDescent="0.25">
      <c r="G8996" s="13"/>
      <c r="H8996" s="13"/>
      <c r="I8996" s="13">
        <v>896.80000000012797</v>
      </c>
      <c r="J8996" s="74">
        <f t="shared" si="428"/>
        <v>37.366666666671996</v>
      </c>
      <c r="K8996" s="26" t="e">
        <f t="shared" si="430"/>
        <v>#REF!</v>
      </c>
      <c r="L8996" s="75" t="e">
        <f t="shared" si="429"/>
        <v>#REF!</v>
      </c>
      <c r="O8996" s="13"/>
      <c r="P8996" s="74"/>
      <c r="Q8996" s="26"/>
      <c r="R8996" s="75"/>
    </row>
    <row r="8997" spans="7:18" x14ac:dyDescent="0.25">
      <c r="G8997" s="13"/>
      <c r="H8997" s="13"/>
      <c r="I8997" s="13">
        <v>896.90000000012799</v>
      </c>
      <c r="J8997" s="74">
        <f t="shared" si="428"/>
        <v>37.370833333338666</v>
      </c>
      <c r="K8997" s="26" t="e">
        <f t="shared" si="430"/>
        <v>#REF!</v>
      </c>
      <c r="L8997" s="75" t="e">
        <f t="shared" si="429"/>
        <v>#REF!</v>
      </c>
      <c r="O8997" s="13"/>
      <c r="P8997" s="74"/>
      <c r="Q8997" s="26"/>
      <c r="R8997" s="75"/>
    </row>
    <row r="8998" spans="7:18" x14ac:dyDescent="0.25">
      <c r="G8998" s="13"/>
      <c r="H8998" s="13"/>
      <c r="I8998" s="13">
        <v>897.00000000012801</v>
      </c>
      <c r="J8998" s="74">
        <f t="shared" si="428"/>
        <v>37.375000000005336</v>
      </c>
      <c r="K8998" s="26" t="e">
        <f t="shared" si="430"/>
        <v>#REF!</v>
      </c>
      <c r="L8998" s="75" t="e">
        <f t="shared" si="429"/>
        <v>#REF!</v>
      </c>
      <c r="O8998" s="13"/>
      <c r="P8998" s="74"/>
      <c r="Q8998" s="26"/>
      <c r="R8998" s="75"/>
    </row>
    <row r="8999" spans="7:18" x14ac:dyDescent="0.25">
      <c r="G8999" s="13"/>
      <c r="H8999" s="13"/>
      <c r="I8999" s="13">
        <v>897.10000000012803</v>
      </c>
      <c r="J8999" s="74">
        <f t="shared" si="428"/>
        <v>37.379166666671999</v>
      </c>
      <c r="K8999" s="26" t="e">
        <f t="shared" si="430"/>
        <v>#REF!</v>
      </c>
      <c r="L8999" s="75" t="e">
        <f t="shared" si="429"/>
        <v>#REF!</v>
      </c>
      <c r="O8999" s="13"/>
      <c r="P8999" s="74"/>
      <c r="Q8999" s="26"/>
      <c r="R8999" s="75"/>
    </row>
    <row r="9000" spans="7:18" x14ac:dyDescent="0.25">
      <c r="G9000" s="13"/>
      <c r="H9000" s="13"/>
      <c r="I9000" s="13">
        <v>897.20000000012806</v>
      </c>
      <c r="J9000" s="74">
        <f t="shared" si="428"/>
        <v>37.383333333338669</v>
      </c>
      <c r="K9000" s="26" t="e">
        <f t="shared" si="430"/>
        <v>#REF!</v>
      </c>
      <c r="L9000" s="75" t="e">
        <f t="shared" si="429"/>
        <v>#REF!</v>
      </c>
      <c r="O9000" s="13"/>
      <c r="P9000" s="74"/>
      <c r="Q9000" s="26"/>
      <c r="R9000" s="75"/>
    </row>
    <row r="9001" spans="7:18" x14ac:dyDescent="0.25">
      <c r="G9001" s="13"/>
      <c r="H9001" s="13"/>
      <c r="I9001" s="13">
        <v>897.30000000012797</v>
      </c>
      <c r="J9001" s="74">
        <f t="shared" si="428"/>
        <v>37.387500000005332</v>
      </c>
      <c r="K9001" s="26" t="e">
        <f t="shared" si="430"/>
        <v>#REF!</v>
      </c>
      <c r="L9001" s="75" t="e">
        <f t="shared" si="429"/>
        <v>#REF!</v>
      </c>
      <c r="O9001" s="13"/>
      <c r="P9001" s="74"/>
      <c r="Q9001" s="26"/>
      <c r="R9001" s="75"/>
    </row>
    <row r="9002" spans="7:18" x14ac:dyDescent="0.25">
      <c r="G9002" s="13"/>
      <c r="H9002" s="13"/>
      <c r="I9002" s="13">
        <v>897.40000000012799</v>
      </c>
      <c r="J9002" s="74">
        <f t="shared" si="428"/>
        <v>37.391666666672002</v>
      </c>
      <c r="K9002" s="26" t="e">
        <f t="shared" si="430"/>
        <v>#REF!</v>
      </c>
      <c r="L9002" s="75" t="e">
        <f t="shared" si="429"/>
        <v>#REF!</v>
      </c>
      <c r="O9002" s="13"/>
      <c r="P9002" s="74"/>
      <c r="Q9002" s="26"/>
      <c r="R9002" s="75"/>
    </row>
    <row r="9003" spans="7:18" x14ac:dyDescent="0.25">
      <c r="G9003" s="13"/>
      <c r="H9003" s="13"/>
      <c r="I9003" s="13">
        <v>897.50000000012801</v>
      </c>
      <c r="J9003" s="74">
        <f t="shared" si="428"/>
        <v>37.395833333338665</v>
      </c>
      <c r="K9003" s="26" t="e">
        <f t="shared" si="430"/>
        <v>#REF!</v>
      </c>
      <c r="L9003" s="75" t="e">
        <f t="shared" si="429"/>
        <v>#REF!</v>
      </c>
      <c r="O9003" s="13"/>
      <c r="P9003" s="74"/>
      <c r="Q9003" s="26"/>
      <c r="R9003" s="75"/>
    </row>
    <row r="9004" spans="7:18" x14ac:dyDescent="0.25">
      <c r="G9004" s="13"/>
      <c r="H9004" s="13"/>
      <c r="I9004" s="13">
        <v>897.60000000012803</v>
      </c>
      <c r="J9004" s="74">
        <f t="shared" si="428"/>
        <v>37.400000000005335</v>
      </c>
      <c r="K9004" s="26" t="e">
        <f t="shared" si="430"/>
        <v>#REF!</v>
      </c>
      <c r="L9004" s="75" t="e">
        <f t="shared" si="429"/>
        <v>#REF!</v>
      </c>
      <c r="O9004" s="13"/>
      <c r="P9004" s="74"/>
      <c r="Q9004" s="26"/>
      <c r="R9004" s="75"/>
    </row>
    <row r="9005" spans="7:18" x14ac:dyDescent="0.25">
      <c r="G9005" s="13"/>
      <c r="H9005" s="13"/>
      <c r="I9005" s="13">
        <v>897.70000000012806</v>
      </c>
      <c r="J9005" s="74">
        <f t="shared" si="428"/>
        <v>37.404166666672005</v>
      </c>
      <c r="K9005" s="26" t="e">
        <f t="shared" si="430"/>
        <v>#REF!</v>
      </c>
      <c r="L9005" s="75" t="e">
        <f t="shared" si="429"/>
        <v>#REF!</v>
      </c>
      <c r="O9005" s="13"/>
      <c r="P9005" s="74"/>
      <c r="Q9005" s="26"/>
      <c r="R9005" s="75"/>
    </row>
    <row r="9006" spans="7:18" x14ac:dyDescent="0.25">
      <c r="G9006" s="13"/>
      <c r="H9006" s="13"/>
      <c r="I9006" s="13">
        <v>897.80000000012797</v>
      </c>
      <c r="J9006" s="74">
        <f t="shared" si="428"/>
        <v>37.408333333338668</v>
      </c>
      <c r="K9006" s="26" t="e">
        <f t="shared" si="430"/>
        <v>#REF!</v>
      </c>
      <c r="L9006" s="75" t="e">
        <f t="shared" si="429"/>
        <v>#REF!</v>
      </c>
      <c r="O9006" s="13"/>
      <c r="P9006" s="74"/>
      <c r="Q9006" s="26"/>
      <c r="R9006" s="75"/>
    </row>
    <row r="9007" spans="7:18" x14ac:dyDescent="0.25">
      <c r="G9007" s="13"/>
      <c r="H9007" s="13"/>
      <c r="I9007" s="13">
        <v>897.90000000012799</v>
      </c>
      <c r="J9007" s="74">
        <f t="shared" si="428"/>
        <v>37.41250000000533</v>
      </c>
      <c r="K9007" s="26" t="e">
        <f t="shared" si="430"/>
        <v>#REF!</v>
      </c>
      <c r="L9007" s="75" t="e">
        <f t="shared" si="429"/>
        <v>#REF!</v>
      </c>
      <c r="O9007" s="13"/>
      <c r="P9007" s="74"/>
      <c r="Q9007" s="26"/>
      <c r="R9007" s="75"/>
    </row>
    <row r="9008" spans="7:18" x14ac:dyDescent="0.25">
      <c r="G9008" s="13"/>
      <c r="H9008" s="13"/>
      <c r="I9008" s="13">
        <v>898.00000000012801</v>
      </c>
      <c r="J9008" s="74">
        <f t="shared" si="428"/>
        <v>37.416666666672</v>
      </c>
      <c r="K9008" s="26" t="e">
        <f t="shared" si="430"/>
        <v>#REF!</v>
      </c>
      <c r="L9008" s="75" t="e">
        <f t="shared" si="429"/>
        <v>#REF!</v>
      </c>
      <c r="O9008" s="13"/>
      <c r="P9008" s="74"/>
      <c r="Q9008" s="26"/>
      <c r="R9008" s="75"/>
    </row>
    <row r="9009" spans="7:18" x14ac:dyDescent="0.25">
      <c r="G9009" s="13"/>
      <c r="H9009" s="13"/>
      <c r="I9009" s="13">
        <v>898.10000000012803</v>
      </c>
      <c r="J9009" s="74">
        <f t="shared" si="428"/>
        <v>37.42083333333867</v>
      </c>
      <c r="K9009" s="26" t="e">
        <f t="shared" si="430"/>
        <v>#REF!</v>
      </c>
      <c r="L9009" s="75" t="e">
        <f t="shared" si="429"/>
        <v>#REF!</v>
      </c>
      <c r="O9009" s="13"/>
      <c r="P9009" s="74"/>
      <c r="Q9009" s="26"/>
      <c r="R9009" s="75"/>
    </row>
    <row r="9010" spans="7:18" x14ac:dyDescent="0.25">
      <c r="G9010" s="13"/>
      <c r="H9010" s="13"/>
      <c r="I9010" s="13">
        <v>898.20000000012806</v>
      </c>
      <c r="J9010" s="74">
        <f t="shared" si="428"/>
        <v>37.425000000005333</v>
      </c>
      <c r="K9010" s="26" t="e">
        <f t="shared" si="430"/>
        <v>#REF!</v>
      </c>
      <c r="L9010" s="75" t="e">
        <f t="shared" si="429"/>
        <v>#REF!</v>
      </c>
      <c r="O9010" s="13"/>
      <c r="P9010" s="74"/>
      <c r="Q9010" s="26"/>
      <c r="R9010" s="75"/>
    </row>
    <row r="9011" spans="7:18" x14ac:dyDescent="0.25">
      <c r="G9011" s="13"/>
      <c r="H9011" s="13"/>
      <c r="I9011" s="13">
        <v>898.30000000012797</v>
      </c>
      <c r="J9011" s="74">
        <f t="shared" si="428"/>
        <v>37.429166666671996</v>
      </c>
      <c r="K9011" s="26" t="e">
        <f t="shared" si="430"/>
        <v>#REF!</v>
      </c>
      <c r="L9011" s="75" t="e">
        <f t="shared" si="429"/>
        <v>#REF!</v>
      </c>
      <c r="O9011" s="13"/>
      <c r="P9011" s="74"/>
      <c r="Q9011" s="26"/>
      <c r="R9011" s="75"/>
    </row>
    <row r="9012" spans="7:18" x14ac:dyDescent="0.25">
      <c r="G9012" s="13"/>
      <c r="H9012" s="13"/>
      <c r="I9012" s="13">
        <v>898.40000000012799</v>
      </c>
      <c r="J9012" s="74">
        <f t="shared" si="428"/>
        <v>37.433333333338666</v>
      </c>
      <c r="K9012" s="26" t="e">
        <f t="shared" si="430"/>
        <v>#REF!</v>
      </c>
      <c r="L9012" s="75" t="e">
        <f t="shared" si="429"/>
        <v>#REF!</v>
      </c>
      <c r="O9012" s="13"/>
      <c r="P9012" s="74"/>
      <c r="Q9012" s="26"/>
      <c r="R9012" s="75"/>
    </row>
    <row r="9013" spans="7:18" x14ac:dyDescent="0.25">
      <c r="G9013" s="13"/>
      <c r="H9013" s="13"/>
      <c r="I9013" s="13">
        <v>898.50000000012801</v>
      </c>
      <c r="J9013" s="74">
        <f t="shared" si="428"/>
        <v>37.437500000005336</v>
      </c>
      <c r="K9013" s="26" t="e">
        <f t="shared" si="430"/>
        <v>#REF!</v>
      </c>
      <c r="L9013" s="75" t="e">
        <f t="shared" si="429"/>
        <v>#REF!</v>
      </c>
      <c r="O9013" s="13"/>
      <c r="P9013" s="74"/>
      <c r="Q9013" s="26"/>
      <c r="R9013" s="75"/>
    </row>
    <row r="9014" spans="7:18" x14ac:dyDescent="0.25">
      <c r="G9014" s="13"/>
      <c r="H9014" s="13"/>
      <c r="I9014" s="13">
        <v>898.60000000012803</v>
      </c>
      <c r="J9014" s="74">
        <f t="shared" si="428"/>
        <v>37.441666666671999</v>
      </c>
      <c r="K9014" s="26" t="e">
        <f t="shared" si="430"/>
        <v>#REF!</v>
      </c>
      <c r="L9014" s="75" t="e">
        <f t="shared" si="429"/>
        <v>#REF!</v>
      </c>
      <c r="O9014" s="13"/>
      <c r="P9014" s="74"/>
      <c r="Q9014" s="26"/>
      <c r="R9014" s="75"/>
    </row>
    <row r="9015" spans="7:18" x14ac:dyDescent="0.25">
      <c r="G9015" s="13"/>
      <c r="H9015" s="13"/>
      <c r="I9015" s="13">
        <v>898.70000000012806</v>
      </c>
      <c r="J9015" s="74">
        <f t="shared" si="428"/>
        <v>37.445833333338669</v>
      </c>
      <c r="K9015" s="26" t="e">
        <f t="shared" si="430"/>
        <v>#REF!</v>
      </c>
      <c r="L9015" s="75" t="e">
        <f t="shared" si="429"/>
        <v>#REF!</v>
      </c>
      <c r="O9015" s="13"/>
      <c r="P9015" s="74"/>
      <c r="Q9015" s="26"/>
      <c r="R9015" s="75"/>
    </row>
    <row r="9016" spans="7:18" x14ac:dyDescent="0.25">
      <c r="G9016" s="13"/>
      <c r="H9016" s="13"/>
      <c r="I9016" s="13">
        <v>898.80000000012797</v>
      </c>
      <c r="J9016" s="74">
        <f t="shared" si="428"/>
        <v>37.450000000005332</v>
      </c>
      <c r="K9016" s="26" t="e">
        <f t="shared" si="430"/>
        <v>#REF!</v>
      </c>
      <c r="L9016" s="75" t="e">
        <f t="shared" si="429"/>
        <v>#REF!</v>
      </c>
      <c r="O9016" s="13"/>
      <c r="P9016" s="74"/>
      <c r="Q9016" s="26"/>
      <c r="R9016" s="75"/>
    </row>
    <row r="9017" spans="7:18" x14ac:dyDescent="0.25">
      <c r="G9017" s="13"/>
      <c r="H9017" s="13"/>
      <c r="I9017" s="13">
        <v>898.90000000012799</v>
      </c>
      <c r="J9017" s="74">
        <f t="shared" si="428"/>
        <v>37.454166666672002</v>
      </c>
      <c r="K9017" s="26" t="e">
        <f t="shared" si="430"/>
        <v>#REF!</v>
      </c>
      <c r="L9017" s="75" t="e">
        <f t="shared" si="429"/>
        <v>#REF!</v>
      </c>
      <c r="O9017" s="13"/>
      <c r="P9017" s="74"/>
      <c r="Q9017" s="26"/>
      <c r="R9017" s="75"/>
    </row>
    <row r="9018" spans="7:18" x14ac:dyDescent="0.25">
      <c r="G9018" s="13"/>
      <c r="H9018" s="13"/>
      <c r="I9018" s="13">
        <v>899.00000000012801</v>
      </c>
      <c r="J9018" s="74">
        <f t="shared" si="428"/>
        <v>37.458333333338665</v>
      </c>
      <c r="K9018" s="26" t="e">
        <f t="shared" si="430"/>
        <v>#REF!</v>
      </c>
      <c r="L9018" s="75" t="e">
        <f t="shared" si="429"/>
        <v>#REF!</v>
      </c>
      <c r="O9018" s="13"/>
      <c r="P9018" s="74"/>
      <c r="Q9018" s="26"/>
      <c r="R9018" s="75"/>
    </row>
    <row r="9019" spans="7:18" x14ac:dyDescent="0.25">
      <c r="G9019" s="13"/>
      <c r="H9019" s="13"/>
      <c r="I9019" s="13">
        <v>899.10000000012803</v>
      </c>
      <c r="J9019" s="74">
        <f t="shared" si="428"/>
        <v>37.462500000005335</v>
      </c>
      <c r="K9019" s="26" t="e">
        <f t="shared" si="430"/>
        <v>#REF!</v>
      </c>
      <c r="L9019" s="75" t="e">
        <f t="shared" si="429"/>
        <v>#REF!</v>
      </c>
      <c r="O9019" s="13"/>
      <c r="P9019" s="74"/>
      <c r="Q9019" s="26"/>
      <c r="R9019" s="75"/>
    </row>
    <row r="9020" spans="7:18" x14ac:dyDescent="0.25">
      <c r="G9020" s="13"/>
      <c r="H9020" s="13"/>
      <c r="I9020" s="13">
        <v>899.20000000012806</v>
      </c>
      <c r="J9020" s="74">
        <f t="shared" si="428"/>
        <v>37.466666666672005</v>
      </c>
      <c r="K9020" s="26" t="e">
        <f t="shared" si="430"/>
        <v>#REF!</v>
      </c>
      <c r="L9020" s="75" t="e">
        <f t="shared" si="429"/>
        <v>#REF!</v>
      </c>
      <c r="O9020" s="13"/>
      <c r="P9020" s="74"/>
      <c r="Q9020" s="26"/>
      <c r="R9020" s="75"/>
    </row>
    <row r="9021" spans="7:18" x14ac:dyDescent="0.25">
      <c r="G9021" s="13"/>
      <c r="H9021" s="13"/>
      <c r="I9021" s="13">
        <v>899.30000000012797</v>
      </c>
      <c r="J9021" s="74">
        <f t="shared" si="428"/>
        <v>37.470833333338668</v>
      </c>
      <c r="K9021" s="26" t="e">
        <f t="shared" si="430"/>
        <v>#REF!</v>
      </c>
      <c r="L9021" s="75" t="e">
        <f t="shared" si="429"/>
        <v>#REF!</v>
      </c>
      <c r="O9021" s="13"/>
      <c r="P9021" s="74"/>
      <c r="Q9021" s="26"/>
      <c r="R9021" s="75"/>
    </row>
    <row r="9022" spans="7:18" x14ac:dyDescent="0.25">
      <c r="G9022" s="13"/>
      <c r="H9022" s="13"/>
      <c r="I9022" s="13">
        <v>899.40000000012799</v>
      </c>
      <c r="J9022" s="74">
        <f t="shared" si="428"/>
        <v>37.47500000000533</v>
      </c>
      <c r="K9022" s="26" t="e">
        <f t="shared" si="430"/>
        <v>#REF!</v>
      </c>
      <c r="L9022" s="75" t="e">
        <f t="shared" si="429"/>
        <v>#REF!</v>
      </c>
      <c r="O9022" s="13"/>
      <c r="P9022" s="74"/>
      <c r="Q9022" s="26"/>
      <c r="R9022" s="75"/>
    </row>
    <row r="9023" spans="7:18" x14ac:dyDescent="0.25">
      <c r="G9023" s="13"/>
      <c r="H9023" s="13"/>
      <c r="I9023" s="13">
        <v>899.50000000012801</v>
      </c>
      <c r="J9023" s="74">
        <f t="shared" si="428"/>
        <v>37.479166666672</v>
      </c>
      <c r="K9023" s="26" t="e">
        <f t="shared" si="430"/>
        <v>#REF!</v>
      </c>
      <c r="L9023" s="75" t="e">
        <f t="shared" si="429"/>
        <v>#REF!</v>
      </c>
      <c r="O9023" s="13"/>
      <c r="P9023" s="74"/>
      <c r="Q9023" s="26"/>
      <c r="R9023" s="75"/>
    </row>
    <row r="9024" spans="7:18" x14ac:dyDescent="0.25">
      <c r="G9024" s="13"/>
      <c r="H9024" s="13"/>
      <c r="I9024" s="13">
        <v>899.60000000012803</v>
      </c>
      <c r="J9024" s="74">
        <f t="shared" si="428"/>
        <v>37.48333333333867</v>
      </c>
      <c r="K9024" s="26" t="e">
        <f t="shared" si="430"/>
        <v>#REF!</v>
      </c>
      <c r="L9024" s="75" t="e">
        <f t="shared" si="429"/>
        <v>#REF!</v>
      </c>
      <c r="O9024" s="13"/>
      <c r="P9024" s="74"/>
      <c r="Q9024" s="26"/>
      <c r="R9024" s="75"/>
    </row>
    <row r="9025" spans="7:18" x14ac:dyDescent="0.25">
      <c r="G9025" s="13"/>
      <c r="H9025" s="13"/>
      <c r="I9025" s="13">
        <v>899.70000000012806</v>
      </c>
      <c r="J9025" s="74">
        <f t="shared" si="428"/>
        <v>37.487500000005333</v>
      </c>
      <c r="K9025" s="26" t="e">
        <f t="shared" si="430"/>
        <v>#REF!</v>
      </c>
      <c r="L9025" s="75" t="e">
        <f t="shared" si="429"/>
        <v>#REF!</v>
      </c>
      <c r="O9025" s="13"/>
      <c r="P9025" s="74"/>
      <c r="Q9025" s="26"/>
      <c r="R9025" s="75"/>
    </row>
    <row r="9026" spans="7:18" x14ac:dyDescent="0.25">
      <c r="G9026" s="13"/>
      <c r="H9026" s="13"/>
      <c r="I9026" s="13">
        <v>899.80000000012797</v>
      </c>
      <c r="J9026" s="74">
        <f t="shared" si="428"/>
        <v>37.491666666671996</v>
      </c>
      <c r="K9026" s="26" t="e">
        <f t="shared" si="430"/>
        <v>#REF!</v>
      </c>
      <c r="L9026" s="75" t="e">
        <f t="shared" si="429"/>
        <v>#REF!</v>
      </c>
      <c r="O9026" s="13"/>
      <c r="P9026" s="74"/>
      <c r="Q9026" s="26"/>
      <c r="R9026" s="75"/>
    </row>
    <row r="9027" spans="7:18" x14ac:dyDescent="0.25">
      <c r="G9027" s="13"/>
      <c r="H9027" s="13"/>
      <c r="I9027" s="13">
        <v>899.90000000012799</v>
      </c>
      <c r="J9027" s="74">
        <f t="shared" ref="J9027:J9068" si="431">I9027/24</f>
        <v>37.495833333338666</v>
      </c>
      <c r="K9027" s="26" t="e">
        <f t="shared" si="430"/>
        <v>#REF!</v>
      </c>
      <c r="L9027" s="75" t="e">
        <f t="shared" ref="L9027:L9068" si="432">K9027-K9026</f>
        <v>#REF!</v>
      </c>
      <c r="O9027" s="13"/>
      <c r="P9027" s="74"/>
      <c r="Q9027" s="26"/>
      <c r="R9027" s="75"/>
    </row>
    <row r="9028" spans="7:18" x14ac:dyDescent="0.25">
      <c r="G9028" s="13"/>
      <c r="H9028" s="13"/>
      <c r="I9028" s="13">
        <v>900.00000000012801</v>
      </c>
      <c r="J9028" s="74">
        <f t="shared" si="431"/>
        <v>37.500000000005336</v>
      </c>
      <c r="K9028" s="26" t="e">
        <f t="shared" si="430"/>
        <v>#REF!</v>
      </c>
      <c r="L9028" s="75" t="e">
        <f t="shared" si="432"/>
        <v>#REF!</v>
      </c>
      <c r="O9028" s="13"/>
      <c r="P9028" s="74"/>
      <c r="Q9028" s="26"/>
      <c r="R9028" s="75"/>
    </row>
    <row r="9029" spans="7:18" x14ac:dyDescent="0.25">
      <c r="G9029" s="13"/>
      <c r="H9029" s="13"/>
      <c r="I9029" s="13">
        <v>900.10000000012803</v>
      </c>
      <c r="J9029" s="74">
        <f t="shared" si="431"/>
        <v>37.504166666671999</v>
      </c>
      <c r="K9029" s="26" t="e">
        <f t="shared" si="430"/>
        <v>#REF!</v>
      </c>
      <c r="L9029" s="75" t="e">
        <f t="shared" si="432"/>
        <v>#REF!</v>
      </c>
      <c r="O9029" s="13"/>
      <c r="P9029" s="74"/>
      <c r="Q9029" s="26"/>
      <c r="R9029" s="75"/>
    </row>
    <row r="9030" spans="7:18" x14ac:dyDescent="0.25">
      <c r="G9030" s="13"/>
      <c r="H9030" s="13"/>
      <c r="I9030" s="13">
        <v>900.20000000012806</v>
      </c>
      <c r="J9030" s="74">
        <f t="shared" si="431"/>
        <v>37.508333333338669</v>
      </c>
      <c r="K9030" s="26" t="e">
        <f t="shared" si="430"/>
        <v>#REF!</v>
      </c>
      <c r="L9030" s="75" t="e">
        <f t="shared" si="432"/>
        <v>#REF!</v>
      </c>
      <c r="O9030" s="13"/>
      <c r="P9030" s="74"/>
      <c r="Q9030" s="26"/>
      <c r="R9030" s="75"/>
    </row>
    <row r="9031" spans="7:18" x14ac:dyDescent="0.25">
      <c r="G9031" s="13"/>
      <c r="H9031" s="13"/>
      <c r="I9031" s="13">
        <v>900.30000000012797</v>
      </c>
      <c r="J9031" s="74">
        <f t="shared" si="431"/>
        <v>37.512500000005332</v>
      </c>
      <c r="K9031" s="26" t="e">
        <f t="shared" si="430"/>
        <v>#REF!</v>
      </c>
      <c r="L9031" s="75" t="e">
        <f t="shared" si="432"/>
        <v>#REF!</v>
      </c>
      <c r="O9031" s="13"/>
      <c r="P9031" s="74"/>
      <c r="Q9031" s="26"/>
      <c r="R9031" s="75"/>
    </row>
    <row r="9032" spans="7:18" x14ac:dyDescent="0.25">
      <c r="G9032" s="13"/>
      <c r="H9032" s="13"/>
      <c r="I9032" s="13">
        <v>900.40000000012799</v>
      </c>
      <c r="J9032" s="74">
        <f t="shared" si="431"/>
        <v>37.516666666672002</v>
      </c>
      <c r="K9032" s="26" t="e">
        <f t="shared" si="430"/>
        <v>#REF!</v>
      </c>
      <c r="L9032" s="75" t="e">
        <f t="shared" si="432"/>
        <v>#REF!</v>
      </c>
      <c r="O9032" s="13"/>
      <c r="P9032" s="74"/>
      <c r="Q9032" s="26"/>
      <c r="R9032" s="75"/>
    </row>
    <row r="9033" spans="7:18" x14ac:dyDescent="0.25">
      <c r="G9033" s="13"/>
      <c r="H9033" s="13"/>
      <c r="I9033" s="13">
        <v>900.50000000012801</v>
      </c>
      <c r="J9033" s="74">
        <f t="shared" si="431"/>
        <v>37.520833333338665</v>
      </c>
      <c r="K9033" s="26" t="e">
        <f t="shared" si="430"/>
        <v>#REF!</v>
      </c>
      <c r="L9033" s="75" t="e">
        <f t="shared" si="432"/>
        <v>#REF!</v>
      </c>
      <c r="O9033" s="13"/>
      <c r="P9033" s="74"/>
      <c r="Q9033" s="26"/>
      <c r="R9033" s="75"/>
    </row>
    <row r="9034" spans="7:18" x14ac:dyDescent="0.25">
      <c r="G9034" s="13"/>
      <c r="H9034" s="13"/>
      <c r="I9034" s="13">
        <v>900.60000000012803</v>
      </c>
      <c r="J9034" s="74">
        <f t="shared" si="431"/>
        <v>37.525000000005335</v>
      </c>
      <c r="K9034" s="26" t="e">
        <f t="shared" si="430"/>
        <v>#REF!</v>
      </c>
      <c r="L9034" s="75" t="e">
        <f t="shared" si="432"/>
        <v>#REF!</v>
      </c>
      <c r="O9034" s="13"/>
      <c r="P9034" s="74"/>
      <c r="Q9034" s="26"/>
      <c r="R9034" s="75"/>
    </row>
    <row r="9035" spans="7:18" x14ac:dyDescent="0.25">
      <c r="G9035" s="13"/>
      <c r="H9035" s="13"/>
      <c r="I9035" s="13">
        <v>900.70000000012806</v>
      </c>
      <c r="J9035" s="74">
        <f t="shared" si="431"/>
        <v>37.529166666672005</v>
      </c>
      <c r="K9035" s="26" t="e">
        <f t="shared" si="430"/>
        <v>#REF!</v>
      </c>
      <c r="L9035" s="75" t="e">
        <f t="shared" si="432"/>
        <v>#REF!</v>
      </c>
      <c r="O9035" s="13"/>
      <c r="P9035" s="74"/>
      <c r="Q9035" s="26"/>
      <c r="R9035" s="75"/>
    </row>
    <row r="9036" spans="7:18" x14ac:dyDescent="0.25">
      <c r="G9036" s="13"/>
      <c r="H9036" s="13"/>
      <c r="I9036" s="13">
        <v>900.80000000012797</v>
      </c>
      <c r="J9036" s="74">
        <f t="shared" si="431"/>
        <v>37.533333333338668</v>
      </c>
      <c r="K9036" s="26" t="e">
        <f t="shared" si="430"/>
        <v>#REF!</v>
      </c>
      <c r="L9036" s="75" t="e">
        <f t="shared" si="432"/>
        <v>#REF!</v>
      </c>
      <c r="O9036" s="13"/>
      <c r="P9036" s="74"/>
      <c r="Q9036" s="26"/>
      <c r="R9036" s="75"/>
    </row>
    <row r="9037" spans="7:18" x14ac:dyDescent="0.25">
      <c r="G9037" s="13"/>
      <c r="H9037" s="13"/>
      <c r="I9037" s="13">
        <v>900.90000000012799</v>
      </c>
      <c r="J9037" s="74">
        <f t="shared" si="431"/>
        <v>37.53750000000533</v>
      </c>
      <c r="K9037" s="26" t="e">
        <f t="shared" si="430"/>
        <v>#REF!</v>
      </c>
      <c r="L9037" s="75" t="e">
        <f t="shared" si="432"/>
        <v>#REF!</v>
      </c>
      <c r="O9037" s="13"/>
      <c r="P9037" s="74"/>
      <c r="Q9037" s="26"/>
      <c r="R9037" s="75"/>
    </row>
    <row r="9038" spans="7:18" x14ac:dyDescent="0.25">
      <c r="G9038" s="13"/>
      <c r="H9038" s="13"/>
      <c r="I9038" s="13">
        <v>901.00000000012801</v>
      </c>
      <c r="J9038" s="74">
        <f t="shared" si="431"/>
        <v>37.541666666672</v>
      </c>
      <c r="K9038" s="26" t="e">
        <f t="shared" si="430"/>
        <v>#REF!</v>
      </c>
      <c r="L9038" s="75" t="e">
        <f t="shared" si="432"/>
        <v>#REF!</v>
      </c>
      <c r="O9038" s="13"/>
      <c r="P9038" s="74"/>
      <c r="Q9038" s="26"/>
      <c r="R9038" s="75"/>
    </row>
    <row r="9039" spans="7:18" x14ac:dyDescent="0.25">
      <c r="G9039" s="13"/>
      <c r="H9039" s="13"/>
      <c r="I9039" s="13">
        <v>901.10000000012894</v>
      </c>
      <c r="J9039" s="74">
        <f t="shared" si="431"/>
        <v>37.545833333338706</v>
      </c>
      <c r="K9039" s="26" t="e">
        <f t="shared" si="430"/>
        <v>#REF!</v>
      </c>
      <c r="L9039" s="75" t="e">
        <f t="shared" si="432"/>
        <v>#REF!</v>
      </c>
      <c r="O9039" s="13"/>
      <c r="P9039" s="74"/>
      <c r="Q9039" s="26"/>
      <c r="R9039" s="75"/>
    </row>
    <row r="9040" spans="7:18" x14ac:dyDescent="0.25">
      <c r="G9040" s="13"/>
      <c r="H9040" s="13"/>
      <c r="I9040" s="13">
        <v>901.20000000012897</v>
      </c>
      <c r="J9040" s="74">
        <f t="shared" si="431"/>
        <v>37.550000000005376</v>
      </c>
      <c r="K9040" s="26" t="e">
        <f t="shared" si="430"/>
        <v>#REF!</v>
      </c>
      <c r="L9040" s="75" t="e">
        <f t="shared" si="432"/>
        <v>#REF!</v>
      </c>
      <c r="O9040" s="13"/>
      <c r="P9040" s="74"/>
      <c r="Q9040" s="26"/>
      <c r="R9040" s="75"/>
    </row>
    <row r="9041" spans="7:18" x14ac:dyDescent="0.25">
      <c r="G9041" s="13"/>
      <c r="H9041" s="13"/>
      <c r="I9041" s="13">
        <v>901.30000000012899</v>
      </c>
      <c r="J9041" s="74">
        <f t="shared" si="431"/>
        <v>37.554166666672039</v>
      </c>
      <c r="K9041" s="26" t="e">
        <f t="shared" si="430"/>
        <v>#REF!</v>
      </c>
      <c r="L9041" s="75" t="e">
        <f t="shared" si="432"/>
        <v>#REF!</v>
      </c>
      <c r="O9041" s="13"/>
      <c r="P9041" s="74"/>
      <c r="Q9041" s="26"/>
      <c r="R9041" s="75"/>
    </row>
    <row r="9042" spans="7:18" x14ac:dyDescent="0.25">
      <c r="G9042" s="13"/>
      <c r="H9042" s="13"/>
      <c r="I9042" s="13">
        <v>901.40000000012901</v>
      </c>
      <c r="J9042" s="74">
        <f t="shared" si="431"/>
        <v>37.558333333338709</v>
      </c>
      <c r="K9042" s="26" t="e">
        <f t="shared" si="430"/>
        <v>#REF!</v>
      </c>
      <c r="L9042" s="75" t="e">
        <f t="shared" si="432"/>
        <v>#REF!</v>
      </c>
      <c r="O9042" s="13"/>
      <c r="P9042" s="74"/>
      <c r="Q9042" s="26"/>
      <c r="R9042" s="75"/>
    </row>
    <row r="9043" spans="7:18" x14ac:dyDescent="0.25">
      <c r="G9043" s="13"/>
      <c r="H9043" s="13"/>
      <c r="I9043" s="13">
        <v>901.50000000012903</v>
      </c>
      <c r="J9043" s="74">
        <f t="shared" si="431"/>
        <v>37.562500000005379</v>
      </c>
      <c r="K9043" s="26" t="e">
        <f t="shared" si="430"/>
        <v>#REF!</v>
      </c>
      <c r="L9043" s="75" t="e">
        <f t="shared" si="432"/>
        <v>#REF!</v>
      </c>
      <c r="O9043" s="13"/>
      <c r="P9043" s="74"/>
      <c r="Q9043" s="26"/>
      <c r="R9043" s="75"/>
    </row>
    <row r="9044" spans="7:18" x14ac:dyDescent="0.25">
      <c r="G9044" s="13"/>
      <c r="H9044" s="13"/>
      <c r="I9044" s="13">
        <v>901.60000000012894</v>
      </c>
      <c r="J9044" s="74">
        <f t="shared" si="431"/>
        <v>37.566666666672042</v>
      </c>
      <c r="K9044" s="26" t="e">
        <f t="shared" si="430"/>
        <v>#REF!</v>
      </c>
      <c r="L9044" s="75" t="e">
        <f t="shared" si="432"/>
        <v>#REF!</v>
      </c>
      <c r="O9044" s="13"/>
      <c r="P9044" s="74"/>
      <c r="Q9044" s="26"/>
      <c r="R9044" s="75"/>
    </row>
    <row r="9045" spans="7:18" x14ac:dyDescent="0.25">
      <c r="G9045" s="13"/>
      <c r="H9045" s="13"/>
      <c r="I9045" s="13">
        <v>901.70000000012897</v>
      </c>
      <c r="J9045" s="74">
        <f t="shared" si="431"/>
        <v>37.570833333338705</v>
      </c>
      <c r="K9045" s="26" t="e">
        <f t="shared" si="430"/>
        <v>#REF!</v>
      </c>
      <c r="L9045" s="75" t="e">
        <f t="shared" si="432"/>
        <v>#REF!</v>
      </c>
      <c r="O9045" s="13"/>
      <c r="P9045" s="74"/>
      <c r="Q9045" s="26"/>
      <c r="R9045" s="75"/>
    </row>
    <row r="9046" spans="7:18" x14ac:dyDescent="0.25">
      <c r="G9046" s="13"/>
      <c r="H9046" s="13"/>
      <c r="I9046" s="13">
        <v>901.80000000012899</v>
      </c>
      <c r="J9046" s="74">
        <f t="shared" si="431"/>
        <v>37.575000000005375</v>
      </c>
      <c r="K9046" s="26" t="e">
        <f t="shared" si="430"/>
        <v>#REF!</v>
      </c>
      <c r="L9046" s="75" t="e">
        <f t="shared" si="432"/>
        <v>#REF!</v>
      </c>
      <c r="O9046" s="13"/>
      <c r="P9046" s="74"/>
      <c r="Q9046" s="26"/>
      <c r="R9046" s="75"/>
    </row>
    <row r="9047" spans="7:18" x14ac:dyDescent="0.25">
      <c r="G9047" s="13"/>
      <c r="H9047" s="13"/>
      <c r="I9047" s="13">
        <v>901.90000000012901</v>
      </c>
      <c r="J9047" s="74">
        <f t="shared" si="431"/>
        <v>37.579166666672045</v>
      </c>
      <c r="K9047" s="26" t="e">
        <f t="shared" si="430"/>
        <v>#REF!</v>
      </c>
      <c r="L9047" s="75" t="e">
        <f t="shared" si="432"/>
        <v>#REF!</v>
      </c>
      <c r="O9047" s="13"/>
      <c r="P9047" s="74"/>
      <c r="Q9047" s="26"/>
      <c r="R9047" s="75"/>
    </row>
    <row r="9048" spans="7:18" x14ac:dyDescent="0.25">
      <c r="G9048" s="13"/>
      <c r="H9048" s="13"/>
      <c r="I9048" s="13">
        <v>902.00000000012903</v>
      </c>
      <c r="J9048" s="74">
        <f t="shared" si="431"/>
        <v>37.583333333338707</v>
      </c>
      <c r="K9048" s="26" t="e">
        <f t="shared" si="430"/>
        <v>#REF!</v>
      </c>
      <c r="L9048" s="75" t="e">
        <f t="shared" si="432"/>
        <v>#REF!</v>
      </c>
      <c r="O9048" s="13"/>
      <c r="P9048" s="74"/>
      <c r="Q9048" s="26"/>
      <c r="R9048" s="75"/>
    </row>
    <row r="9049" spans="7:18" x14ac:dyDescent="0.25">
      <c r="G9049" s="13"/>
      <c r="H9049" s="13"/>
      <c r="I9049" s="13">
        <v>902.10000000012894</v>
      </c>
      <c r="J9049" s="74">
        <f t="shared" si="431"/>
        <v>37.58750000000537</v>
      </c>
      <c r="K9049" s="26" t="e">
        <f t="shared" si="430"/>
        <v>#REF!</v>
      </c>
      <c r="L9049" s="75" t="e">
        <f t="shared" si="432"/>
        <v>#REF!</v>
      </c>
      <c r="O9049" s="13"/>
      <c r="P9049" s="74"/>
      <c r="Q9049" s="26"/>
      <c r="R9049" s="75"/>
    </row>
    <row r="9050" spans="7:18" x14ac:dyDescent="0.25">
      <c r="G9050" s="13"/>
      <c r="H9050" s="13"/>
      <c r="I9050" s="13">
        <v>902.20000000012897</v>
      </c>
      <c r="J9050" s="74">
        <f t="shared" si="431"/>
        <v>37.59166666667204</v>
      </c>
      <c r="K9050" s="26" t="e">
        <f t="shared" si="430"/>
        <v>#REF!</v>
      </c>
      <c r="L9050" s="75" t="e">
        <f t="shared" si="432"/>
        <v>#REF!</v>
      </c>
      <c r="O9050" s="13"/>
      <c r="P9050" s="74"/>
      <c r="Q9050" s="26"/>
      <c r="R9050" s="75"/>
    </row>
    <row r="9051" spans="7:18" x14ac:dyDescent="0.25">
      <c r="G9051" s="13"/>
      <c r="H9051" s="13"/>
      <c r="I9051" s="13">
        <v>902.30000000012899</v>
      </c>
      <c r="J9051" s="74">
        <f t="shared" si="431"/>
        <v>37.59583333333871</v>
      </c>
      <c r="K9051" s="26" t="e">
        <f t="shared" si="430"/>
        <v>#REF!</v>
      </c>
      <c r="L9051" s="75" t="e">
        <f t="shared" si="432"/>
        <v>#REF!</v>
      </c>
      <c r="O9051" s="13"/>
      <c r="P9051" s="74"/>
      <c r="Q9051" s="26"/>
      <c r="R9051" s="75"/>
    </row>
    <row r="9052" spans="7:18" x14ac:dyDescent="0.25">
      <c r="G9052" s="13"/>
      <c r="H9052" s="13"/>
      <c r="I9052" s="13">
        <v>902.40000000012901</v>
      </c>
      <c r="J9052" s="74">
        <f t="shared" si="431"/>
        <v>37.600000000005373</v>
      </c>
      <c r="K9052" s="26" t="e">
        <f t="shared" ref="K9052:K9068" si="433">100%-EXP(-I9052/24*$B$10)</f>
        <v>#REF!</v>
      </c>
      <c r="L9052" s="75" t="e">
        <f t="shared" si="432"/>
        <v>#REF!</v>
      </c>
      <c r="O9052" s="13"/>
      <c r="P9052" s="74"/>
      <c r="Q9052" s="26"/>
      <c r="R9052" s="75"/>
    </row>
    <row r="9053" spans="7:18" x14ac:dyDescent="0.25">
      <c r="G9053" s="13"/>
      <c r="H9053" s="13"/>
      <c r="I9053" s="13">
        <v>902.50000000012903</v>
      </c>
      <c r="J9053" s="74">
        <f t="shared" si="431"/>
        <v>37.604166666672043</v>
      </c>
      <c r="K9053" s="26" t="e">
        <f t="shared" si="433"/>
        <v>#REF!</v>
      </c>
      <c r="L9053" s="75" t="e">
        <f t="shared" si="432"/>
        <v>#REF!</v>
      </c>
      <c r="O9053" s="13"/>
      <c r="P9053" s="74"/>
      <c r="Q9053" s="26"/>
      <c r="R9053" s="75"/>
    </row>
    <row r="9054" spans="7:18" x14ac:dyDescent="0.25">
      <c r="G9054" s="13"/>
      <c r="H9054" s="13"/>
      <c r="I9054" s="13">
        <v>902.60000000012894</v>
      </c>
      <c r="J9054" s="74">
        <f t="shared" si="431"/>
        <v>37.608333333338706</v>
      </c>
      <c r="K9054" s="26" t="e">
        <f t="shared" si="433"/>
        <v>#REF!</v>
      </c>
      <c r="L9054" s="75" t="e">
        <f t="shared" si="432"/>
        <v>#REF!</v>
      </c>
      <c r="O9054" s="13"/>
      <c r="P9054" s="74"/>
      <c r="Q9054" s="26"/>
      <c r="R9054" s="75"/>
    </row>
    <row r="9055" spans="7:18" x14ac:dyDescent="0.25">
      <c r="G9055" s="13"/>
      <c r="H9055" s="13"/>
      <c r="I9055" s="13">
        <v>902.70000000012897</v>
      </c>
      <c r="J9055" s="74">
        <f t="shared" si="431"/>
        <v>37.612500000005376</v>
      </c>
      <c r="K9055" s="26" t="e">
        <f t="shared" si="433"/>
        <v>#REF!</v>
      </c>
      <c r="L9055" s="75" t="e">
        <f t="shared" si="432"/>
        <v>#REF!</v>
      </c>
      <c r="O9055" s="13"/>
      <c r="P9055" s="74"/>
      <c r="Q9055" s="26"/>
      <c r="R9055" s="75"/>
    </row>
    <row r="9056" spans="7:18" x14ac:dyDescent="0.25">
      <c r="G9056" s="13"/>
      <c r="H9056" s="13"/>
      <c r="I9056" s="13">
        <v>902.80000000012899</v>
      </c>
      <c r="J9056" s="74">
        <f t="shared" si="431"/>
        <v>37.616666666672039</v>
      </c>
      <c r="K9056" s="26" t="e">
        <f t="shared" si="433"/>
        <v>#REF!</v>
      </c>
      <c r="L9056" s="75" t="e">
        <f t="shared" si="432"/>
        <v>#REF!</v>
      </c>
      <c r="O9056" s="13"/>
      <c r="P9056" s="74"/>
      <c r="Q9056" s="26"/>
      <c r="R9056" s="75"/>
    </row>
    <row r="9057" spans="7:18" x14ac:dyDescent="0.25">
      <c r="G9057" s="13"/>
      <c r="H9057" s="13"/>
      <c r="I9057" s="13">
        <v>902.90000000012901</v>
      </c>
      <c r="J9057" s="74">
        <f t="shared" si="431"/>
        <v>37.620833333338709</v>
      </c>
      <c r="K9057" s="26" t="e">
        <f t="shared" si="433"/>
        <v>#REF!</v>
      </c>
      <c r="L9057" s="75" t="e">
        <f t="shared" si="432"/>
        <v>#REF!</v>
      </c>
      <c r="O9057" s="13"/>
      <c r="P9057" s="74"/>
      <c r="Q9057" s="26"/>
      <c r="R9057" s="75"/>
    </row>
    <row r="9058" spans="7:18" x14ac:dyDescent="0.25">
      <c r="G9058" s="13"/>
      <c r="H9058" s="13"/>
      <c r="I9058" s="13">
        <v>903.00000000012903</v>
      </c>
      <c r="J9058" s="74">
        <f t="shared" si="431"/>
        <v>37.625000000005379</v>
      </c>
      <c r="K9058" s="26" t="e">
        <f t="shared" si="433"/>
        <v>#REF!</v>
      </c>
      <c r="L9058" s="75" t="e">
        <f t="shared" si="432"/>
        <v>#REF!</v>
      </c>
      <c r="O9058" s="13"/>
      <c r="P9058" s="74"/>
      <c r="Q9058" s="26"/>
      <c r="R9058" s="75"/>
    </row>
    <row r="9059" spans="7:18" x14ac:dyDescent="0.25">
      <c r="G9059" s="13"/>
      <c r="H9059" s="13"/>
      <c r="I9059" s="13">
        <v>903.10000000012894</v>
      </c>
      <c r="J9059" s="74">
        <f t="shared" si="431"/>
        <v>37.629166666672042</v>
      </c>
      <c r="K9059" s="26" t="e">
        <f t="shared" si="433"/>
        <v>#REF!</v>
      </c>
      <c r="L9059" s="75" t="e">
        <f t="shared" si="432"/>
        <v>#REF!</v>
      </c>
      <c r="O9059" s="13"/>
      <c r="P9059" s="74"/>
      <c r="Q9059" s="26"/>
      <c r="R9059" s="75"/>
    </row>
    <row r="9060" spans="7:18" x14ac:dyDescent="0.25">
      <c r="G9060" s="13"/>
      <c r="H9060" s="13"/>
      <c r="I9060" s="13">
        <v>903.20000000012897</v>
      </c>
      <c r="J9060" s="74">
        <f t="shared" si="431"/>
        <v>37.633333333338705</v>
      </c>
      <c r="K9060" s="26" t="e">
        <f t="shared" si="433"/>
        <v>#REF!</v>
      </c>
      <c r="L9060" s="75" t="e">
        <f t="shared" si="432"/>
        <v>#REF!</v>
      </c>
      <c r="O9060" s="13"/>
      <c r="P9060" s="74"/>
      <c r="Q9060" s="26"/>
      <c r="R9060" s="75"/>
    </row>
    <row r="9061" spans="7:18" x14ac:dyDescent="0.25">
      <c r="G9061" s="13"/>
      <c r="H9061" s="13"/>
      <c r="I9061" s="13">
        <v>903.30000000012899</v>
      </c>
      <c r="J9061" s="74">
        <f t="shared" si="431"/>
        <v>37.637500000005375</v>
      </c>
      <c r="K9061" s="26" t="e">
        <f t="shared" si="433"/>
        <v>#REF!</v>
      </c>
      <c r="L9061" s="75" t="e">
        <f t="shared" si="432"/>
        <v>#REF!</v>
      </c>
      <c r="O9061" s="13"/>
      <c r="P9061" s="74"/>
      <c r="Q9061" s="26"/>
      <c r="R9061" s="75"/>
    </row>
    <row r="9062" spans="7:18" x14ac:dyDescent="0.25">
      <c r="G9062" s="13"/>
      <c r="H9062" s="13"/>
      <c r="I9062" s="13">
        <v>903.40000000012901</v>
      </c>
      <c r="J9062" s="74">
        <f t="shared" si="431"/>
        <v>37.641666666672045</v>
      </c>
      <c r="K9062" s="26" t="e">
        <f t="shared" si="433"/>
        <v>#REF!</v>
      </c>
      <c r="L9062" s="75" t="e">
        <f t="shared" si="432"/>
        <v>#REF!</v>
      </c>
      <c r="O9062" s="13"/>
      <c r="P9062" s="74"/>
      <c r="Q9062" s="26"/>
      <c r="R9062" s="75"/>
    </row>
    <row r="9063" spans="7:18" x14ac:dyDescent="0.25">
      <c r="G9063" s="13"/>
      <c r="H9063" s="13"/>
      <c r="I9063" s="13">
        <v>903.50000000012903</v>
      </c>
      <c r="J9063" s="74">
        <f t="shared" si="431"/>
        <v>37.645833333338707</v>
      </c>
      <c r="K9063" s="26" t="e">
        <f t="shared" si="433"/>
        <v>#REF!</v>
      </c>
      <c r="L9063" s="75" t="e">
        <f t="shared" si="432"/>
        <v>#REF!</v>
      </c>
      <c r="O9063" s="13"/>
      <c r="P9063" s="74"/>
      <c r="Q9063" s="26"/>
      <c r="R9063" s="75"/>
    </row>
    <row r="9064" spans="7:18" x14ac:dyDescent="0.25">
      <c r="G9064" s="13"/>
      <c r="H9064" s="13"/>
      <c r="I9064" s="13">
        <v>903.60000000012894</v>
      </c>
      <c r="J9064" s="74">
        <f t="shared" si="431"/>
        <v>37.65000000000537</v>
      </c>
      <c r="K9064" s="26" t="e">
        <f t="shared" si="433"/>
        <v>#REF!</v>
      </c>
      <c r="L9064" s="75" t="e">
        <f t="shared" si="432"/>
        <v>#REF!</v>
      </c>
      <c r="O9064" s="13"/>
      <c r="P9064" s="74"/>
      <c r="Q9064" s="26"/>
      <c r="R9064" s="75"/>
    </row>
    <row r="9065" spans="7:18" x14ac:dyDescent="0.25">
      <c r="G9065" s="13"/>
      <c r="H9065" s="13"/>
      <c r="I9065" s="13">
        <v>903.70000000012897</v>
      </c>
      <c r="J9065" s="74">
        <f t="shared" si="431"/>
        <v>37.65416666667204</v>
      </c>
      <c r="K9065" s="26" t="e">
        <f t="shared" si="433"/>
        <v>#REF!</v>
      </c>
      <c r="L9065" s="75" t="e">
        <f t="shared" si="432"/>
        <v>#REF!</v>
      </c>
      <c r="O9065" s="13"/>
      <c r="P9065" s="74"/>
      <c r="Q9065" s="26"/>
      <c r="R9065" s="75"/>
    </row>
    <row r="9066" spans="7:18" x14ac:dyDescent="0.25">
      <c r="G9066" s="13"/>
      <c r="H9066" s="13"/>
      <c r="I9066" s="13">
        <v>903.80000000012899</v>
      </c>
      <c r="J9066" s="74">
        <f t="shared" si="431"/>
        <v>37.65833333333871</v>
      </c>
      <c r="K9066" s="26" t="e">
        <f t="shared" si="433"/>
        <v>#REF!</v>
      </c>
      <c r="L9066" s="75" t="e">
        <f t="shared" si="432"/>
        <v>#REF!</v>
      </c>
      <c r="O9066" s="13"/>
      <c r="P9066" s="74"/>
      <c r="Q9066" s="26"/>
      <c r="R9066" s="75"/>
    </row>
    <row r="9067" spans="7:18" x14ac:dyDescent="0.25">
      <c r="G9067" s="13"/>
      <c r="H9067" s="13"/>
      <c r="I9067" s="13">
        <v>903.90000000012901</v>
      </c>
      <c r="J9067" s="74">
        <f t="shared" si="431"/>
        <v>37.662500000005373</v>
      </c>
      <c r="K9067" s="26" t="e">
        <f t="shared" si="433"/>
        <v>#REF!</v>
      </c>
      <c r="L9067" s="75" t="e">
        <f t="shared" si="432"/>
        <v>#REF!</v>
      </c>
      <c r="O9067" s="13"/>
      <c r="P9067" s="74"/>
      <c r="Q9067" s="26"/>
      <c r="R9067" s="75"/>
    </row>
    <row r="9068" spans="7:18" x14ac:dyDescent="0.25">
      <c r="G9068" s="13"/>
      <c r="H9068" s="13"/>
      <c r="I9068" s="13">
        <v>904.00000000012903</v>
      </c>
      <c r="J9068" s="74">
        <f t="shared" si="431"/>
        <v>37.666666666672043</v>
      </c>
      <c r="K9068" s="26" t="e">
        <f t="shared" si="433"/>
        <v>#REF!</v>
      </c>
      <c r="L9068" s="75" t="e">
        <f t="shared" si="432"/>
        <v>#REF!</v>
      </c>
      <c r="O9068" s="13"/>
      <c r="P9068" s="74"/>
      <c r="Q9068" s="26"/>
      <c r="R9068" s="75"/>
    </row>
    <row r="9069" spans="7:18" x14ac:dyDescent="0.25">
      <c r="G9069" s="13"/>
      <c r="H9069" s="13"/>
      <c r="O9069" s="13"/>
      <c r="P9069" s="74"/>
      <c r="Q9069" s="26"/>
      <c r="R9069" s="75"/>
    </row>
    <row r="9070" spans="7:18" x14ac:dyDescent="0.25">
      <c r="G9070" s="13"/>
      <c r="H9070" s="13"/>
      <c r="O9070" s="13"/>
      <c r="P9070" s="74"/>
      <c r="Q9070" s="26"/>
      <c r="R9070" s="75"/>
    </row>
    <row r="9071" spans="7:18" x14ac:dyDescent="0.25">
      <c r="G9071" s="13"/>
      <c r="H9071" s="13"/>
      <c r="O9071" s="13"/>
      <c r="P9071" s="74"/>
      <c r="Q9071" s="26"/>
      <c r="R9071" s="75"/>
    </row>
    <row r="9072" spans="7:18" x14ac:dyDescent="0.25">
      <c r="G9072" s="13"/>
      <c r="H9072" s="13"/>
      <c r="O9072" s="13"/>
      <c r="P9072" s="74"/>
      <c r="Q9072" s="26"/>
      <c r="R9072" s="75"/>
    </row>
    <row r="9073" spans="7:18" x14ac:dyDescent="0.25">
      <c r="G9073" s="13"/>
      <c r="H9073" s="13"/>
      <c r="O9073" s="13"/>
      <c r="P9073" s="74"/>
      <c r="Q9073" s="26"/>
      <c r="R9073" s="75"/>
    </row>
    <row r="9074" spans="7:18" x14ac:dyDescent="0.25">
      <c r="G9074" s="13"/>
      <c r="H9074" s="13"/>
      <c r="O9074" s="13"/>
      <c r="P9074" s="74"/>
      <c r="Q9074" s="26"/>
      <c r="R9074" s="75"/>
    </row>
    <row r="9075" spans="7:18" x14ac:dyDescent="0.25">
      <c r="G9075" s="13"/>
      <c r="H9075" s="13"/>
      <c r="O9075" s="13"/>
      <c r="P9075" s="74"/>
      <c r="Q9075" s="26"/>
      <c r="R9075" s="75"/>
    </row>
    <row r="9076" spans="7:18" x14ac:dyDescent="0.25">
      <c r="G9076" s="13"/>
      <c r="H9076" s="13"/>
      <c r="O9076" s="13"/>
      <c r="P9076" s="74"/>
      <c r="Q9076" s="26"/>
      <c r="R9076" s="75"/>
    </row>
    <row r="9077" spans="7:18" x14ac:dyDescent="0.25">
      <c r="G9077" s="13"/>
      <c r="H9077" s="13"/>
      <c r="O9077" s="13"/>
      <c r="P9077" s="74"/>
      <c r="Q9077" s="26"/>
      <c r="R9077" s="75"/>
    </row>
    <row r="9078" spans="7:18" x14ac:dyDescent="0.25">
      <c r="G9078" s="13"/>
      <c r="H9078" s="13"/>
      <c r="O9078" s="13"/>
      <c r="P9078" s="74"/>
      <c r="Q9078" s="26"/>
      <c r="R9078" s="75"/>
    </row>
    <row r="9079" spans="7:18" x14ac:dyDescent="0.25">
      <c r="G9079" s="13"/>
      <c r="H9079" s="13"/>
      <c r="O9079" s="13"/>
      <c r="P9079" s="74"/>
      <c r="Q9079" s="26"/>
      <c r="R9079" s="75"/>
    </row>
    <row r="9080" spans="7:18" x14ac:dyDescent="0.25">
      <c r="G9080" s="13"/>
      <c r="H9080" s="13"/>
      <c r="O9080" s="13"/>
      <c r="P9080" s="74"/>
      <c r="Q9080" s="26"/>
      <c r="R9080" s="75"/>
    </row>
    <row r="9081" spans="7:18" x14ac:dyDescent="0.25">
      <c r="G9081" s="13"/>
      <c r="H9081" s="13"/>
      <c r="O9081" s="13"/>
      <c r="P9081" s="74"/>
      <c r="Q9081" s="26"/>
      <c r="R9081" s="75"/>
    </row>
    <row r="9082" spans="7:18" x14ac:dyDescent="0.25">
      <c r="G9082" s="13"/>
      <c r="H9082" s="13"/>
      <c r="O9082" s="13"/>
      <c r="P9082" s="74"/>
      <c r="Q9082" s="26"/>
      <c r="R9082" s="75"/>
    </row>
    <row r="9083" spans="7:18" x14ac:dyDescent="0.25">
      <c r="G9083" s="13"/>
      <c r="H9083" s="13"/>
      <c r="O9083" s="13"/>
      <c r="P9083" s="74"/>
      <c r="Q9083" s="26"/>
      <c r="R9083" s="75"/>
    </row>
    <row r="9084" spans="7:18" x14ac:dyDescent="0.25">
      <c r="G9084" s="13"/>
      <c r="H9084" s="13"/>
      <c r="O9084" s="13"/>
      <c r="P9084" s="74"/>
      <c r="Q9084" s="26"/>
      <c r="R9084" s="75"/>
    </row>
    <row r="9085" spans="7:18" x14ac:dyDescent="0.25">
      <c r="G9085" s="13"/>
      <c r="H9085" s="13"/>
      <c r="O9085" s="13"/>
      <c r="P9085" s="74"/>
      <c r="Q9085" s="26"/>
      <c r="R9085" s="75"/>
    </row>
    <row r="9086" spans="7:18" x14ac:dyDescent="0.25">
      <c r="G9086" s="13"/>
      <c r="H9086" s="13"/>
      <c r="O9086" s="13"/>
      <c r="P9086" s="74"/>
      <c r="Q9086" s="26"/>
      <c r="R9086" s="75"/>
    </row>
    <row r="9087" spans="7:18" x14ac:dyDescent="0.25">
      <c r="G9087" s="13"/>
      <c r="H9087" s="13"/>
      <c r="O9087" s="13"/>
      <c r="P9087" s="74"/>
      <c r="Q9087" s="26"/>
      <c r="R9087" s="75"/>
    </row>
    <row r="9088" spans="7:18" x14ac:dyDescent="0.25">
      <c r="G9088" s="13"/>
      <c r="H9088" s="13"/>
      <c r="O9088" s="13"/>
      <c r="P9088" s="74"/>
      <c r="Q9088" s="26"/>
      <c r="R9088" s="75"/>
    </row>
    <row r="9089" spans="7:18" x14ac:dyDescent="0.25">
      <c r="G9089" s="13"/>
      <c r="H9089" s="13"/>
      <c r="O9089" s="13"/>
      <c r="P9089" s="74"/>
      <c r="Q9089" s="26"/>
      <c r="R9089" s="75"/>
    </row>
    <row r="9090" spans="7:18" x14ac:dyDescent="0.25">
      <c r="G9090" s="13"/>
      <c r="H9090" s="13"/>
      <c r="O9090" s="13"/>
      <c r="P9090" s="74"/>
      <c r="Q9090" s="26"/>
      <c r="R9090" s="75"/>
    </row>
    <row r="9091" spans="7:18" x14ac:dyDescent="0.25">
      <c r="G9091" s="13"/>
      <c r="H9091" s="13"/>
      <c r="O9091" s="13"/>
      <c r="P9091" s="74"/>
      <c r="Q9091" s="26"/>
      <c r="R9091" s="75"/>
    </row>
    <row r="9092" spans="7:18" x14ac:dyDescent="0.25">
      <c r="G9092" s="13"/>
      <c r="H9092" s="13"/>
      <c r="O9092" s="13"/>
      <c r="P9092" s="74"/>
      <c r="Q9092" s="26"/>
      <c r="R9092" s="75"/>
    </row>
    <row r="9093" spans="7:18" x14ac:dyDescent="0.25">
      <c r="G9093" s="13"/>
      <c r="H9093" s="13"/>
      <c r="O9093" s="13"/>
      <c r="P9093" s="74"/>
      <c r="Q9093" s="26"/>
      <c r="R9093" s="75"/>
    </row>
    <row r="9094" spans="7:18" x14ac:dyDescent="0.25">
      <c r="G9094" s="13"/>
      <c r="H9094" s="13"/>
      <c r="O9094" s="13"/>
      <c r="P9094" s="74"/>
      <c r="Q9094" s="26"/>
      <c r="R9094" s="75"/>
    </row>
    <row r="9095" spans="7:18" x14ac:dyDescent="0.25">
      <c r="G9095" s="13"/>
      <c r="H9095" s="13"/>
      <c r="O9095" s="13"/>
      <c r="P9095" s="74"/>
      <c r="Q9095" s="26"/>
      <c r="R9095" s="75"/>
    </row>
    <row r="9096" spans="7:18" x14ac:dyDescent="0.25">
      <c r="G9096" s="13"/>
      <c r="H9096" s="13"/>
      <c r="O9096" s="13"/>
      <c r="P9096" s="74"/>
      <c r="Q9096" s="26"/>
      <c r="R9096" s="75"/>
    </row>
    <row r="9097" spans="7:18" x14ac:dyDescent="0.25">
      <c r="G9097" s="13"/>
      <c r="H9097" s="13"/>
      <c r="O9097" s="13"/>
      <c r="P9097" s="74"/>
      <c r="Q9097" s="26"/>
      <c r="R9097" s="75"/>
    </row>
    <row r="9098" spans="7:18" x14ac:dyDescent="0.25">
      <c r="G9098" s="13"/>
      <c r="H9098" s="13"/>
      <c r="O9098" s="13"/>
      <c r="P9098" s="74"/>
      <c r="Q9098" s="26"/>
      <c r="R9098" s="75"/>
    </row>
    <row r="9099" spans="7:18" x14ac:dyDescent="0.25">
      <c r="G9099" s="13"/>
      <c r="H9099" s="13"/>
      <c r="O9099" s="13"/>
      <c r="P9099" s="74"/>
      <c r="Q9099" s="26"/>
      <c r="R9099" s="75"/>
    </row>
    <row r="9100" spans="7:18" x14ac:dyDescent="0.25">
      <c r="G9100" s="13"/>
      <c r="H9100" s="13"/>
      <c r="O9100" s="13"/>
      <c r="P9100" s="74"/>
      <c r="Q9100" s="26"/>
      <c r="R9100" s="75"/>
    </row>
    <row r="9101" spans="7:18" x14ac:dyDescent="0.25">
      <c r="G9101" s="13"/>
      <c r="H9101" s="13"/>
      <c r="O9101" s="13"/>
      <c r="P9101" s="74"/>
      <c r="Q9101" s="26"/>
      <c r="R9101" s="75"/>
    </row>
    <row r="9102" spans="7:18" x14ac:dyDescent="0.25">
      <c r="G9102" s="13"/>
      <c r="H9102" s="13"/>
      <c r="O9102" s="13"/>
      <c r="P9102" s="74"/>
      <c r="Q9102" s="26"/>
      <c r="R9102" s="75"/>
    </row>
    <row r="9103" spans="7:18" x14ac:dyDescent="0.25">
      <c r="G9103" s="13"/>
      <c r="H9103" s="13"/>
      <c r="O9103" s="13"/>
      <c r="P9103" s="74"/>
      <c r="Q9103" s="26"/>
      <c r="R9103" s="75"/>
    </row>
    <row r="9104" spans="7:18" x14ac:dyDescent="0.25">
      <c r="G9104" s="13"/>
      <c r="H9104" s="13"/>
      <c r="O9104" s="13"/>
      <c r="P9104" s="74"/>
      <c r="Q9104" s="26"/>
      <c r="R9104" s="75"/>
    </row>
    <row r="9105" spans="7:18" x14ac:dyDescent="0.25">
      <c r="G9105" s="13"/>
      <c r="H9105" s="13"/>
      <c r="O9105" s="13"/>
      <c r="P9105" s="74"/>
      <c r="Q9105" s="26"/>
      <c r="R9105" s="75"/>
    </row>
    <row r="9106" spans="7:18" x14ac:dyDescent="0.25">
      <c r="G9106" s="13"/>
      <c r="H9106" s="13"/>
      <c r="O9106" s="13"/>
      <c r="P9106" s="74"/>
      <c r="Q9106" s="26"/>
      <c r="R9106" s="75"/>
    </row>
    <row r="9107" spans="7:18" x14ac:dyDescent="0.25">
      <c r="G9107" s="13"/>
      <c r="H9107" s="13"/>
      <c r="O9107" s="13"/>
      <c r="P9107" s="74"/>
      <c r="Q9107" s="26"/>
      <c r="R9107" s="75"/>
    </row>
    <row r="9108" spans="7:18" x14ac:dyDescent="0.25">
      <c r="G9108" s="13"/>
      <c r="H9108" s="13"/>
      <c r="O9108" s="13"/>
      <c r="P9108" s="74"/>
      <c r="Q9108" s="26"/>
      <c r="R9108" s="75"/>
    </row>
    <row r="9109" spans="7:18" x14ac:dyDescent="0.25">
      <c r="G9109" s="13"/>
      <c r="H9109" s="13"/>
      <c r="O9109" s="13"/>
      <c r="P9109" s="74"/>
      <c r="Q9109" s="26"/>
      <c r="R9109" s="75"/>
    </row>
    <row r="9110" spans="7:18" x14ac:dyDescent="0.25">
      <c r="G9110" s="13"/>
      <c r="H9110" s="13"/>
      <c r="O9110" s="13"/>
      <c r="P9110" s="74"/>
      <c r="Q9110" s="26"/>
      <c r="R9110" s="75"/>
    </row>
    <row r="9111" spans="7:18" x14ac:dyDescent="0.25">
      <c r="G9111" s="13"/>
      <c r="H9111" s="13"/>
      <c r="O9111" s="13"/>
      <c r="P9111" s="74"/>
      <c r="Q9111" s="26"/>
      <c r="R9111" s="75"/>
    </row>
    <row r="9112" spans="7:18" x14ac:dyDescent="0.25">
      <c r="G9112" s="13"/>
      <c r="H9112" s="13"/>
      <c r="O9112" s="13"/>
      <c r="P9112" s="74"/>
      <c r="Q9112" s="26"/>
      <c r="R9112" s="75"/>
    </row>
    <row r="9113" spans="7:18" x14ac:dyDescent="0.25">
      <c r="G9113" s="13"/>
      <c r="H9113" s="13"/>
      <c r="O9113" s="13"/>
      <c r="P9113" s="74"/>
      <c r="Q9113" s="26"/>
      <c r="R9113" s="75"/>
    </row>
    <row r="9114" spans="7:18" x14ac:dyDescent="0.25">
      <c r="G9114" s="13"/>
      <c r="H9114" s="13"/>
      <c r="O9114" s="13"/>
      <c r="P9114" s="74"/>
      <c r="Q9114" s="26"/>
      <c r="R9114" s="75"/>
    </row>
    <row r="9115" spans="7:18" x14ac:dyDescent="0.25">
      <c r="G9115" s="13"/>
      <c r="H9115" s="13"/>
      <c r="O9115" s="13"/>
      <c r="P9115" s="74"/>
      <c r="Q9115" s="26"/>
      <c r="R9115" s="75"/>
    </row>
    <row r="9116" spans="7:18" x14ac:dyDescent="0.25">
      <c r="G9116" s="13"/>
      <c r="H9116" s="13"/>
      <c r="O9116" s="13"/>
      <c r="P9116" s="74"/>
      <c r="Q9116" s="26"/>
      <c r="R9116" s="75"/>
    </row>
    <row r="9117" spans="7:18" x14ac:dyDescent="0.25">
      <c r="G9117" s="13"/>
      <c r="H9117" s="13"/>
      <c r="O9117" s="13"/>
      <c r="P9117" s="74"/>
      <c r="Q9117" s="26"/>
      <c r="R9117" s="75"/>
    </row>
    <row r="9118" spans="7:18" x14ac:dyDescent="0.25">
      <c r="G9118" s="13"/>
      <c r="H9118" s="13"/>
      <c r="O9118" s="13"/>
      <c r="P9118" s="74"/>
      <c r="Q9118" s="26"/>
      <c r="R9118" s="75"/>
    </row>
    <row r="9119" spans="7:18" x14ac:dyDescent="0.25">
      <c r="G9119" s="13"/>
      <c r="H9119" s="13"/>
      <c r="O9119" s="13"/>
      <c r="P9119" s="74"/>
      <c r="Q9119" s="26"/>
      <c r="R9119" s="75"/>
    </row>
    <row r="9120" spans="7:18" x14ac:dyDescent="0.25">
      <c r="G9120" s="13"/>
      <c r="H9120" s="13"/>
      <c r="O9120" s="13"/>
      <c r="P9120" s="74"/>
      <c r="Q9120" s="26"/>
      <c r="R9120" s="75"/>
    </row>
    <row r="9121" spans="7:18" x14ac:dyDescent="0.25">
      <c r="G9121" s="13"/>
      <c r="H9121" s="13"/>
      <c r="O9121" s="13"/>
      <c r="P9121" s="74"/>
      <c r="Q9121" s="26"/>
      <c r="R9121" s="75"/>
    </row>
    <row r="9122" spans="7:18" x14ac:dyDescent="0.25">
      <c r="G9122" s="13"/>
      <c r="H9122" s="13"/>
      <c r="O9122" s="13"/>
      <c r="P9122" s="74"/>
      <c r="Q9122" s="26"/>
      <c r="R9122" s="75"/>
    </row>
    <row r="9123" spans="7:18" x14ac:dyDescent="0.25">
      <c r="G9123" s="13"/>
      <c r="H9123" s="13"/>
      <c r="O9123" s="13"/>
      <c r="P9123" s="74"/>
      <c r="Q9123" s="26"/>
      <c r="R9123" s="75"/>
    </row>
    <row r="9124" spans="7:18" x14ac:dyDescent="0.25">
      <c r="G9124" s="13"/>
      <c r="H9124" s="13"/>
      <c r="O9124" s="13"/>
      <c r="P9124" s="74"/>
      <c r="Q9124" s="26"/>
      <c r="R9124" s="75"/>
    </row>
    <row r="9125" spans="7:18" x14ac:dyDescent="0.25">
      <c r="G9125" s="13"/>
      <c r="H9125" s="13"/>
      <c r="O9125" s="13"/>
      <c r="P9125" s="74"/>
      <c r="Q9125" s="26"/>
      <c r="R9125" s="75"/>
    </row>
    <row r="9126" spans="7:18" x14ac:dyDescent="0.25">
      <c r="G9126" s="13"/>
      <c r="H9126" s="13"/>
      <c r="O9126" s="13"/>
      <c r="P9126" s="74"/>
      <c r="Q9126" s="26"/>
      <c r="R9126" s="75"/>
    </row>
    <row r="9127" spans="7:18" x14ac:dyDescent="0.25">
      <c r="G9127" s="13"/>
      <c r="H9127" s="13"/>
      <c r="O9127" s="13"/>
      <c r="P9127" s="74"/>
      <c r="Q9127" s="26"/>
      <c r="R9127" s="75"/>
    </row>
    <row r="9128" spans="7:18" x14ac:dyDescent="0.25">
      <c r="G9128" s="13"/>
      <c r="H9128" s="13"/>
      <c r="O9128" s="13"/>
      <c r="P9128" s="74"/>
      <c r="Q9128" s="26"/>
      <c r="R9128" s="75"/>
    </row>
    <row r="9129" spans="7:18" x14ac:dyDescent="0.25">
      <c r="G9129" s="13"/>
      <c r="H9129" s="13"/>
      <c r="O9129" s="13"/>
      <c r="P9129" s="74"/>
      <c r="Q9129" s="26"/>
      <c r="R9129" s="75"/>
    </row>
    <row r="9130" spans="7:18" x14ac:dyDescent="0.25">
      <c r="G9130" s="13"/>
      <c r="H9130" s="13"/>
      <c r="O9130" s="13"/>
      <c r="P9130" s="74"/>
      <c r="Q9130" s="26"/>
      <c r="R9130" s="75"/>
    </row>
    <row r="9131" spans="7:18" x14ac:dyDescent="0.25">
      <c r="G9131" s="13"/>
      <c r="H9131" s="13"/>
      <c r="O9131" s="13"/>
      <c r="P9131" s="74"/>
      <c r="Q9131" s="26"/>
      <c r="R9131" s="75"/>
    </row>
    <row r="9132" spans="7:18" x14ac:dyDescent="0.25">
      <c r="G9132" s="13"/>
      <c r="H9132" s="13"/>
      <c r="O9132" s="13"/>
      <c r="P9132" s="74"/>
      <c r="Q9132" s="26"/>
      <c r="R9132" s="75"/>
    </row>
    <row r="9133" spans="7:18" x14ac:dyDescent="0.25">
      <c r="G9133" s="13"/>
      <c r="H9133" s="13"/>
      <c r="O9133" s="13"/>
      <c r="P9133" s="74"/>
      <c r="Q9133" s="26"/>
      <c r="R9133" s="75"/>
    </row>
    <row r="9134" spans="7:18" x14ac:dyDescent="0.25">
      <c r="G9134" s="13"/>
      <c r="H9134" s="13"/>
      <c r="O9134" s="13"/>
      <c r="P9134" s="74"/>
      <c r="Q9134" s="26"/>
      <c r="R9134" s="75"/>
    </row>
    <row r="9135" spans="7:18" x14ac:dyDescent="0.25">
      <c r="G9135" s="13"/>
      <c r="H9135" s="13"/>
      <c r="O9135" s="13"/>
      <c r="P9135" s="74"/>
      <c r="Q9135" s="26"/>
      <c r="R9135" s="75"/>
    </row>
    <row r="9136" spans="7:18" x14ac:dyDescent="0.25">
      <c r="G9136" s="13"/>
      <c r="H9136" s="13"/>
      <c r="O9136" s="13"/>
      <c r="P9136" s="74"/>
      <c r="Q9136" s="26"/>
      <c r="R9136" s="75"/>
    </row>
    <row r="9137" spans="7:18" x14ac:dyDescent="0.25">
      <c r="G9137" s="13"/>
      <c r="H9137" s="13"/>
      <c r="O9137" s="13"/>
      <c r="P9137" s="74"/>
      <c r="Q9137" s="26"/>
      <c r="R9137" s="75"/>
    </row>
    <row r="9138" spans="7:18" x14ac:dyDescent="0.25">
      <c r="G9138" s="13"/>
      <c r="H9138" s="13"/>
      <c r="O9138" s="13"/>
      <c r="P9138" s="74"/>
      <c r="Q9138" s="26"/>
      <c r="R9138" s="75"/>
    </row>
    <row r="9139" spans="7:18" x14ac:dyDescent="0.25">
      <c r="G9139" s="13"/>
      <c r="H9139" s="13"/>
      <c r="O9139" s="13"/>
      <c r="P9139" s="74"/>
      <c r="Q9139" s="26"/>
      <c r="R9139" s="75"/>
    </row>
    <row r="9140" spans="7:18" x14ac:dyDescent="0.25">
      <c r="G9140" s="13"/>
      <c r="H9140" s="13"/>
      <c r="O9140" s="13"/>
      <c r="P9140" s="74"/>
      <c r="Q9140" s="26"/>
      <c r="R9140" s="75"/>
    </row>
    <row r="9141" spans="7:18" x14ac:dyDescent="0.25">
      <c r="G9141" s="13"/>
      <c r="H9141" s="13"/>
      <c r="O9141" s="13"/>
      <c r="P9141" s="74"/>
      <c r="Q9141" s="26"/>
      <c r="R9141" s="75"/>
    </row>
    <row r="9142" spans="7:18" x14ac:dyDescent="0.25">
      <c r="G9142" s="13"/>
      <c r="H9142" s="13"/>
      <c r="O9142" s="13"/>
      <c r="P9142" s="74"/>
      <c r="Q9142" s="26"/>
      <c r="R9142" s="75"/>
    </row>
    <row r="9143" spans="7:18" x14ac:dyDescent="0.25">
      <c r="G9143" s="13"/>
      <c r="H9143" s="13"/>
      <c r="O9143" s="13"/>
      <c r="P9143" s="74"/>
      <c r="Q9143" s="26"/>
      <c r="R9143" s="75"/>
    </row>
    <row r="9144" spans="7:18" x14ac:dyDescent="0.25">
      <c r="G9144" s="13"/>
      <c r="H9144" s="13"/>
      <c r="O9144" s="13"/>
      <c r="P9144" s="74"/>
      <c r="Q9144" s="26"/>
      <c r="R9144" s="75"/>
    </row>
    <row r="9145" spans="7:18" x14ac:dyDescent="0.25">
      <c r="G9145" s="13"/>
      <c r="H9145" s="13"/>
      <c r="O9145" s="13"/>
      <c r="P9145" s="74"/>
      <c r="Q9145" s="26"/>
      <c r="R9145" s="75"/>
    </row>
    <row r="9146" spans="7:18" x14ac:dyDescent="0.25">
      <c r="G9146" s="13"/>
      <c r="H9146" s="13"/>
      <c r="O9146" s="13"/>
      <c r="P9146" s="74"/>
      <c r="Q9146" s="26"/>
      <c r="R9146" s="75"/>
    </row>
    <row r="9147" spans="7:18" x14ac:dyDescent="0.25">
      <c r="G9147" s="13"/>
      <c r="H9147" s="13"/>
      <c r="O9147" s="13"/>
      <c r="P9147" s="74"/>
      <c r="Q9147" s="26"/>
      <c r="R9147" s="75"/>
    </row>
    <row r="9148" spans="7:18" x14ac:dyDescent="0.25">
      <c r="G9148" s="13"/>
      <c r="H9148" s="13"/>
      <c r="O9148" s="13"/>
      <c r="P9148" s="74"/>
      <c r="Q9148" s="26"/>
      <c r="R9148" s="75"/>
    </row>
    <row r="9149" spans="7:18" x14ac:dyDescent="0.25">
      <c r="G9149" s="13"/>
      <c r="H9149" s="13"/>
      <c r="O9149" s="13"/>
      <c r="P9149" s="74"/>
      <c r="Q9149" s="26"/>
      <c r="R9149" s="75"/>
    </row>
    <row r="9150" spans="7:18" x14ac:dyDescent="0.25">
      <c r="G9150" s="13"/>
      <c r="H9150" s="13"/>
      <c r="O9150" s="13"/>
      <c r="P9150" s="74"/>
      <c r="Q9150" s="26"/>
      <c r="R9150" s="75"/>
    </row>
    <row r="9151" spans="7:18" x14ac:dyDescent="0.25">
      <c r="G9151" s="13"/>
      <c r="H9151" s="13"/>
      <c r="O9151" s="13"/>
      <c r="P9151" s="74"/>
      <c r="Q9151" s="26"/>
      <c r="R9151" s="75"/>
    </row>
    <row r="9152" spans="7:18" x14ac:dyDescent="0.25">
      <c r="G9152" s="13"/>
      <c r="H9152" s="13"/>
      <c r="O9152" s="13"/>
      <c r="P9152" s="74"/>
      <c r="Q9152" s="26"/>
      <c r="R9152" s="75"/>
    </row>
    <row r="9153" spans="7:18" x14ac:dyDescent="0.25">
      <c r="G9153" s="13"/>
      <c r="H9153" s="13"/>
      <c r="O9153" s="13"/>
      <c r="P9153" s="74"/>
      <c r="Q9153" s="26"/>
      <c r="R9153" s="75"/>
    </row>
    <row r="9154" spans="7:18" x14ac:dyDescent="0.25">
      <c r="G9154" s="13"/>
      <c r="H9154" s="13"/>
      <c r="O9154" s="13"/>
      <c r="P9154" s="74"/>
      <c r="Q9154" s="26"/>
      <c r="R9154" s="75"/>
    </row>
    <row r="9155" spans="7:18" x14ac:dyDescent="0.25">
      <c r="G9155" s="13"/>
      <c r="H9155" s="13"/>
      <c r="O9155" s="13"/>
      <c r="P9155" s="74"/>
      <c r="Q9155" s="26"/>
      <c r="R9155" s="75"/>
    </row>
    <row r="9156" spans="7:18" x14ac:dyDescent="0.25">
      <c r="G9156" s="13"/>
      <c r="H9156" s="13"/>
      <c r="O9156" s="13"/>
      <c r="P9156" s="74"/>
      <c r="Q9156" s="26"/>
      <c r="R9156" s="75"/>
    </row>
    <row r="9157" spans="7:18" x14ac:dyDescent="0.25">
      <c r="G9157" s="13"/>
      <c r="H9157" s="13"/>
      <c r="O9157" s="13"/>
      <c r="P9157" s="74"/>
      <c r="Q9157" s="26"/>
      <c r="R9157" s="75"/>
    </row>
    <row r="9158" spans="7:18" x14ac:dyDescent="0.25">
      <c r="G9158" s="13"/>
      <c r="H9158" s="13"/>
      <c r="O9158" s="13"/>
      <c r="P9158" s="74"/>
      <c r="Q9158" s="26"/>
      <c r="R9158" s="75"/>
    </row>
    <row r="9159" spans="7:18" x14ac:dyDescent="0.25">
      <c r="G9159" s="13"/>
      <c r="H9159" s="13"/>
      <c r="O9159" s="13"/>
      <c r="P9159" s="74"/>
      <c r="Q9159" s="26"/>
      <c r="R9159" s="75"/>
    </row>
    <row r="9160" spans="7:18" x14ac:dyDescent="0.25">
      <c r="G9160" s="13"/>
      <c r="H9160" s="13"/>
      <c r="O9160" s="13"/>
      <c r="P9160" s="74"/>
      <c r="Q9160" s="26"/>
      <c r="R9160" s="75"/>
    </row>
    <row r="9161" spans="7:18" x14ac:dyDescent="0.25">
      <c r="G9161" s="13"/>
      <c r="H9161" s="13"/>
      <c r="O9161" s="13"/>
      <c r="P9161" s="74"/>
      <c r="Q9161" s="26"/>
      <c r="R9161" s="75"/>
    </row>
    <row r="9162" spans="7:18" x14ac:dyDescent="0.25">
      <c r="G9162" s="13"/>
      <c r="H9162" s="13"/>
      <c r="O9162" s="13"/>
      <c r="P9162" s="74"/>
      <c r="Q9162" s="26"/>
      <c r="R9162" s="75"/>
    </row>
    <row r="9163" spans="7:18" x14ac:dyDescent="0.25">
      <c r="G9163" s="13"/>
      <c r="H9163" s="13"/>
      <c r="O9163" s="13"/>
      <c r="P9163" s="74"/>
      <c r="Q9163" s="26"/>
      <c r="R9163" s="75"/>
    </row>
    <row r="9164" spans="7:18" x14ac:dyDescent="0.25">
      <c r="G9164" s="13"/>
      <c r="H9164" s="13"/>
      <c r="O9164" s="13"/>
      <c r="P9164" s="74"/>
      <c r="Q9164" s="26"/>
      <c r="R9164" s="75"/>
    </row>
    <row r="9165" spans="7:18" x14ac:dyDescent="0.25">
      <c r="G9165" s="13"/>
      <c r="H9165" s="13"/>
      <c r="O9165" s="13"/>
      <c r="P9165" s="74"/>
      <c r="Q9165" s="26"/>
      <c r="R9165" s="75"/>
    </row>
    <row r="9166" spans="7:18" x14ac:dyDescent="0.25">
      <c r="G9166" s="13"/>
      <c r="H9166" s="13"/>
      <c r="O9166" s="13"/>
      <c r="P9166" s="74"/>
      <c r="Q9166" s="26"/>
      <c r="R9166" s="75"/>
    </row>
    <row r="9167" spans="7:18" x14ac:dyDescent="0.25">
      <c r="G9167" s="13"/>
      <c r="H9167" s="13"/>
      <c r="O9167" s="13"/>
      <c r="P9167" s="74"/>
      <c r="Q9167" s="26"/>
      <c r="R9167" s="75"/>
    </row>
    <row r="9168" spans="7:18" x14ac:dyDescent="0.25">
      <c r="G9168" s="13"/>
      <c r="H9168" s="13"/>
      <c r="O9168" s="13"/>
      <c r="P9168" s="74"/>
      <c r="Q9168" s="26"/>
      <c r="R9168" s="75"/>
    </row>
    <row r="9169" spans="7:18" x14ac:dyDescent="0.25">
      <c r="G9169" s="13"/>
      <c r="H9169" s="13"/>
      <c r="O9169" s="13"/>
      <c r="P9169" s="74"/>
      <c r="Q9169" s="26"/>
      <c r="R9169" s="75"/>
    </row>
    <row r="9170" spans="7:18" x14ac:dyDescent="0.25">
      <c r="G9170" s="13"/>
      <c r="H9170" s="13"/>
      <c r="O9170" s="13"/>
      <c r="P9170" s="74"/>
      <c r="Q9170" s="26"/>
      <c r="R9170" s="75"/>
    </row>
    <row r="9171" spans="7:18" x14ac:dyDescent="0.25">
      <c r="G9171" s="13"/>
      <c r="H9171" s="13"/>
      <c r="O9171" s="13"/>
      <c r="P9171" s="74"/>
      <c r="Q9171" s="26"/>
      <c r="R9171" s="75"/>
    </row>
    <row r="9172" spans="7:18" x14ac:dyDescent="0.25">
      <c r="G9172" s="13"/>
      <c r="H9172" s="13"/>
      <c r="O9172" s="13"/>
      <c r="P9172" s="74"/>
      <c r="Q9172" s="26"/>
      <c r="R9172" s="75"/>
    </row>
    <row r="9173" spans="7:18" x14ac:dyDescent="0.25">
      <c r="G9173" s="13"/>
      <c r="H9173" s="13"/>
      <c r="O9173" s="13"/>
      <c r="P9173" s="74"/>
      <c r="Q9173" s="26"/>
      <c r="R9173" s="75"/>
    </row>
    <row r="9174" spans="7:18" x14ac:dyDescent="0.25">
      <c r="G9174" s="13"/>
      <c r="H9174" s="13"/>
      <c r="O9174" s="13"/>
      <c r="P9174" s="74"/>
      <c r="Q9174" s="26"/>
      <c r="R9174" s="75"/>
    </row>
    <row r="9175" spans="7:18" x14ac:dyDescent="0.25">
      <c r="G9175" s="13"/>
      <c r="H9175" s="13"/>
      <c r="O9175" s="13"/>
      <c r="P9175" s="74"/>
      <c r="Q9175" s="26"/>
      <c r="R9175" s="75"/>
    </row>
    <row r="9176" spans="7:18" x14ac:dyDescent="0.25">
      <c r="G9176" s="13"/>
      <c r="H9176" s="13"/>
      <c r="O9176" s="13"/>
      <c r="P9176" s="74"/>
      <c r="Q9176" s="26"/>
      <c r="R9176" s="75"/>
    </row>
    <row r="9177" spans="7:18" x14ac:dyDescent="0.25">
      <c r="G9177" s="13"/>
      <c r="H9177" s="13"/>
      <c r="O9177" s="13"/>
      <c r="P9177" s="74"/>
      <c r="Q9177" s="26"/>
      <c r="R9177" s="75"/>
    </row>
    <row r="9178" spans="7:18" x14ac:dyDescent="0.25">
      <c r="G9178" s="13"/>
      <c r="H9178" s="13"/>
      <c r="O9178" s="13"/>
      <c r="P9178" s="74"/>
      <c r="Q9178" s="26"/>
      <c r="R9178" s="75"/>
    </row>
    <row r="9179" spans="7:18" x14ac:dyDescent="0.25">
      <c r="G9179" s="13"/>
      <c r="H9179" s="13"/>
      <c r="O9179" s="13"/>
      <c r="P9179" s="74"/>
      <c r="Q9179" s="26"/>
      <c r="R9179" s="75"/>
    </row>
    <row r="9180" spans="7:18" x14ac:dyDescent="0.25">
      <c r="G9180" s="13"/>
      <c r="H9180" s="13"/>
      <c r="O9180" s="13"/>
      <c r="P9180" s="74"/>
      <c r="Q9180" s="26"/>
      <c r="R9180" s="75"/>
    </row>
    <row r="9181" spans="7:18" x14ac:dyDescent="0.25">
      <c r="G9181" s="13"/>
      <c r="H9181" s="13"/>
      <c r="O9181" s="13"/>
      <c r="P9181" s="74"/>
      <c r="Q9181" s="26"/>
      <c r="R9181" s="75"/>
    </row>
    <row r="9182" spans="7:18" x14ac:dyDescent="0.25">
      <c r="G9182" s="13"/>
      <c r="H9182" s="13"/>
      <c r="O9182" s="13"/>
      <c r="P9182" s="74"/>
      <c r="Q9182" s="26"/>
      <c r="R9182" s="75"/>
    </row>
    <row r="9183" spans="7:18" x14ac:dyDescent="0.25">
      <c r="G9183" s="13"/>
      <c r="H9183" s="13"/>
      <c r="O9183" s="13"/>
      <c r="P9183" s="74"/>
      <c r="Q9183" s="26"/>
      <c r="R9183" s="75"/>
    </row>
    <row r="9184" spans="7:18" x14ac:dyDescent="0.25">
      <c r="G9184" s="13"/>
      <c r="H9184" s="13"/>
      <c r="O9184" s="13"/>
      <c r="P9184" s="74"/>
      <c r="Q9184" s="26"/>
      <c r="R9184" s="75"/>
    </row>
    <row r="9185" spans="7:18" x14ac:dyDescent="0.25">
      <c r="G9185" s="13"/>
      <c r="H9185" s="13"/>
      <c r="O9185" s="13"/>
      <c r="P9185" s="74"/>
      <c r="Q9185" s="26"/>
      <c r="R9185" s="75"/>
    </row>
    <row r="9186" spans="7:18" x14ac:dyDescent="0.25">
      <c r="G9186" s="13"/>
      <c r="H9186" s="13"/>
      <c r="O9186" s="13"/>
      <c r="P9186" s="74"/>
      <c r="Q9186" s="26"/>
      <c r="R9186" s="75"/>
    </row>
    <row r="9187" spans="7:18" x14ac:dyDescent="0.25">
      <c r="G9187" s="13"/>
      <c r="H9187" s="13"/>
      <c r="O9187" s="13"/>
      <c r="P9187" s="74"/>
      <c r="Q9187" s="26"/>
      <c r="R9187" s="75"/>
    </row>
    <row r="9188" spans="7:18" x14ac:dyDescent="0.25">
      <c r="G9188" s="13"/>
      <c r="H9188" s="13"/>
      <c r="O9188" s="13"/>
      <c r="P9188" s="74"/>
      <c r="Q9188" s="26"/>
      <c r="R9188" s="75"/>
    </row>
    <row r="9189" spans="7:18" x14ac:dyDescent="0.25">
      <c r="G9189" s="13"/>
      <c r="H9189" s="13"/>
      <c r="O9189" s="13"/>
      <c r="P9189" s="74"/>
      <c r="Q9189" s="26"/>
      <c r="R9189" s="75"/>
    </row>
    <row r="9190" spans="7:18" x14ac:dyDescent="0.25">
      <c r="G9190" s="13"/>
      <c r="H9190" s="13"/>
      <c r="O9190" s="13"/>
      <c r="P9190" s="74"/>
      <c r="Q9190" s="26"/>
      <c r="R9190" s="75"/>
    </row>
    <row r="9191" spans="7:18" x14ac:dyDescent="0.25">
      <c r="G9191" s="13"/>
      <c r="H9191" s="13"/>
      <c r="O9191" s="13"/>
      <c r="P9191" s="74"/>
      <c r="Q9191" s="26"/>
      <c r="R9191" s="75"/>
    </row>
    <row r="9192" spans="7:18" x14ac:dyDescent="0.25">
      <c r="G9192" s="13"/>
      <c r="H9192" s="13"/>
      <c r="O9192" s="13"/>
      <c r="P9192" s="74"/>
      <c r="Q9192" s="26"/>
      <c r="R9192" s="75"/>
    </row>
    <row r="9193" spans="7:18" x14ac:dyDescent="0.25">
      <c r="G9193" s="13"/>
      <c r="H9193" s="13"/>
      <c r="O9193" s="13"/>
      <c r="P9193" s="74"/>
      <c r="Q9193" s="26"/>
      <c r="R9193" s="75"/>
    </row>
    <row r="9194" spans="7:18" x14ac:dyDescent="0.25">
      <c r="G9194" s="13"/>
      <c r="H9194" s="13"/>
      <c r="O9194" s="13"/>
      <c r="P9194" s="74"/>
      <c r="Q9194" s="26"/>
      <c r="R9194" s="75"/>
    </row>
    <row r="9195" spans="7:18" x14ac:dyDescent="0.25">
      <c r="G9195" s="13"/>
      <c r="H9195" s="13"/>
      <c r="O9195" s="13"/>
      <c r="P9195" s="74"/>
      <c r="Q9195" s="26"/>
      <c r="R9195" s="75"/>
    </row>
    <row r="9196" spans="7:18" x14ac:dyDescent="0.25">
      <c r="G9196" s="13"/>
      <c r="H9196" s="13"/>
      <c r="O9196" s="13"/>
      <c r="P9196" s="74"/>
      <c r="Q9196" s="26"/>
      <c r="R9196" s="75"/>
    </row>
    <row r="9197" spans="7:18" x14ac:dyDescent="0.25">
      <c r="G9197" s="13"/>
      <c r="H9197" s="13"/>
      <c r="O9197" s="13"/>
      <c r="P9197" s="74"/>
      <c r="Q9197" s="26"/>
      <c r="R9197" s="75"/>
    </row>
    <row r="9198" spans="7:18" x14ac:dyDescent="0.25">
      <c r="G9198" s="13"/>
      <c r="H9198" s="13"/>
      <c r="O9198" s="13"/>
      <c r="P9198" s="74"/>
      <c r="Q9198" s="26"/>
      <c r="R9198" s="75"/>
    </row>
    <row r="9199" spans="7:18" x14ac:dyDescent="0.25">
      <c r="G9199" s="13"/>
      <c r="H9199" s="13"/>
      <c r="O9199" s="13"/>
      <c r="P9199" s="74"/>
      <c r="Q9199" s="26"/>
      <c r="R9199" s="75"/>
    </row>
    <row r="9200" spans="7:18" x14ac:dyDescent="0.25">
      <c r="G9200" s="13"/>
      <c r="H9200" s="13"/>
      <c r="O9200" s="13"/>
      <c r="P9200" s="74"/>
      <c r="Q9200" s="26"/>
      <c r="R9200" s="75"/>
    </row>
    <row r="9201" spans="7:18" x14ac:dyDescent="0.25">
      <c r="G9201" s="13"/>
      <c r="H9201" s="13"/>
      <c r="O9201" s="13"/>
      <c r="P9201" s="74"/>
      <c r="Q9201" s="26"/>
      <c r="R9201" s="75"/>
    </row>
    <row r="9202" spans="7:18" x14ac:dyDescent="0.25">
      <c r="G9202" s="13"/>
      <c r="H9202" s="13"/>
      <c r="O9202" s="13"/>
      <c r="P9202" s="74"/>
      <c r="Q9202" s="26"/>
      <c r="R9202" s="75"/>
    </row>
    <row r="9203" spans="7:18" x14ac:dyDescent="0.25">
      <c r="G9203" s="13"/>
      <c r="H9203" s="13"/>
      <c r="O9203" s="13"/>
      <c r="P9203" s="74"/>
      <c r="Q9203" s="26"/>
      <c r="R9203" s="75"/>
    </row>
    <row r="9204" spans="7:18" x14ac:dyDescent="0.25">
      <c r="G9204" s="13"/>
      <c r="H9204" s="13"/>
      <c r="O9204" s="13"/>
      <c r="P9204" s="74"/>
      <c r="Q9204" s="26"/>
      <c r="R9204" s="75"/>
    </row>
    <row r="9205" spans="7:18" x14ac:dyDescent="0.25">
      <c r="G9205" s="13"/>
      <c r="H9205" s="13"/>
      <c r="O9205" s="13"/>
      <c r="P9205" s="74"/>
      <c r="Q9205" s="26"/>
      <c r="R9205" s="75"/>
    </row>
    <row r="9206" spans="7:18" x14ac:dyDescent="0.25">
      <c r="G9206" s="13"/>
      <c r="H9206" s="13"/>
      <c r="O9206" s="13"/>
      <c r="P9206" s="74"/>
      <c r="Q9206" s="26"/>
      <c r="R9206" s="75"/>
    </row>
    <row r="9207" spans="7:18" x14ac:dyDescent="0.25">
      <c r="G9207" s="13"/>
      <c r="H9207" s="13"/>
      <c r="O9207" s="13"/>
      <c r="P9207" s="74"/>
      <c r="Q9207" s="26"/>
      <c r="R9207" s="75"/>
    </row>
    <row r="9208" spans="7:18" x14ac:dyDescent="0.25">
      <c r="G9208" s="13"/>
      <c r="H9208" s="13"/>
      <c r="O9208" s="13"/>
      <c r="P9208" s="74"/>
      <c r="Q9208" s="26"/>
      <c r="R9208" s="75"/>
    </row>
    <row r="9209" spans="7:18" x14ac:dyDescent="0.25">
      <c r="G9209" s="13"/>
      <c r="H9209" s="13"/>
      <c r="O9209" s="13"/>
      <c r="P9209" s="74"/>
      <c r="Q9209" s="26"/>
      <c r="R9209" s="75"/>
    </row>
    <row r="9210" spans="7:18" x14ac:dyDescent="0.25">
      <c r="G9210" s="13"/>
      <c r="H9210" s="13"/>
      <c r="O9210" s="13"/>
      <c r="P9210" s="74"/>
      <c r="Q9210" s="26"/>
      <c r="R9210" s="75"/>
    </row>
    <row r="9211" spans="7:18" x14ac:dyDescent="0.25">
      <c r="G9211" s="13"/>
      <c r="H9211" s="13"/>
      <c r="O9211" s="13"/>
      <c r="P9211" s="74"/>
      <c r="Q9211" s="26"/>
      <c r="R9211" s="75"/>
    </row>
    <row r="9212" spans="7:18" x14ac:dyDescent="0.25">
      <c r="G9212" s="13"/>
      <c r="H9212" s="13"/>
      <c r="O9212" s="13"/>
      <c r="P9212" s="74"/>
      <c r="Q9212" s="26"/>
      <c r="R9212" s="75"/>
    </row>
    <row r="9213" spans="7:18" x14ac:dyDescent="0.25">
      <c r="G9213" s="13"/>
      <c r="H9213" s="13"/>
      <c r="O9213" s="13"/>
      <c r="P9213" s="74"/>
      <c r="Q9213" s="26"/>
      <c r="R9213" s="75"/>
    </row>
    <row r="9214" spans="7:18" x14ac:dyDescent="0.25">
      <c r="G9214" s="13"/>
      <c r="H9214" s="13"/>
      <c r="O9214" s="13"/>
      <c r="P9214" s="74"/>
      <c r="Q9214" s="26"/>
      <c r="R9214" s="75"/>
    </row>
    <row r="9215" spans="7:18" x14ac:dyDescent="0.25">
      <c r="G9215" s="13"/>
      <c r="H9215" s="13"/>
      <c r="O9215" s="13"/>
      <c r="P9215" s="74"/>
      <c r="Q9215" s="26"/>
      <c r="R9215" s="75"/>
    </row>
    <row r="9216" spans="7:18" x14ac:dyDescent="0.25">
      <c r="G9216" s="13"/>
      <c r="H9216" s="13"/>
      <c r="O9216" s="13"/>
      <c r="P9216" s="74"/>
      <c r="Q9216" s="26"/>
      <c r="R9216" s="75"/>
    </row>
    <row r="9217" spans="7:18" x14ac:dyDescent="0.25">
      <c r="G9217" s="13"/>
      <c r="H9217" s="13"/>
      <c r="O9217" s="13"/>
      <c r="P9217" s="74"/>
      <c r="Q9217" s="26"/>
      <c r="R9217" s="75"/>
    </row>
    <row r="9218" spans="7:18" x14ac:dyDescent="0.25">
      <c r="G9218" s="13"/>
      <c r="H9218" s="13"/>
      <c r="O9218" s="13"/>
      <c r="P9218" s="74"/>
      <c r="Q9218" s="26"/>
      <c r="R9218" s="75"/>
    </row>
    <row r="9219" spans="7:18" x14ac:dyDescent="0.25">
      <c r="G9219" s="13"/>
      <c r="H9219" s="13"/>
      <c r="O9219" s="13"/>
      <c r="P9219" s="74"/>
      <c r="Q9219" s="26"/>
      <c r="R9219" s="75"/>
    </row>
    <row r="9220" spans="7:18" x14ac:dyDescent="0.25">
      <c r="G9220" s="13"/>
      <c r="H9220" s="13"/>
      <c r="O9220" s="13"/>
      <c r="P9220" s="74"/>
      <c r="Q9220" s="26"/>
      <c r="R9220" s="75"/>
    </row>
    <row r="9221" spans="7:18" x14ac:dyDescent="0.25">
      <c r="G9221" s="13"/>
      <c r="H9221" s="13"/>
      <c r="O9221" s="13"/>
      <c r="P9221" s="74"/>
      <c r="Q9221" s="26"/>
      <c r="R9221" s="75"/>
    </row>
    <row r="9222" spans="7:18" x14ac:dyDescent="0.25">
      <c r="G9222" s="13"/>
      <c r="H9222" s="13"/>
      <c r="O9222" s="13"/>
      <c r="P9222" s="74"/>
      <c r="Q9222" s="26"/>
      <c r="R9222" s="75"/>
    </row>
    <row r="9223" spans="7:18" x14ac:dyDescent="0.25">
      <c r="G9223" s="13"/>
      <c r="H9223" s="13"/>
      <c r="O9223" s="13"/>
      <c r="P9223" s="74"/>
      <c r="Q9223" s="26"/>
      <c r="R9223" s="75"/>
    </row>
    <row r="9224" spans="7:18" x14ac:dyDescent="0.25">
      <c r="G9224" s="13"/>
      <c r="H9224" s="13"/>
      <c r="O9224" s="13"/>
      <c r="P9224" s="74"/>
      <c r="Q9224" s="26"/>
      <c r="R9224" s="75"/>
    </row>
    <row r="9225" spans="7:18" x14ac:dyDescent="0.25">
      <c r="G9225" s="13"/>
      <c r="H9225" s="13"/>
      <c r="O9225" s="13"/>
      <c r="P9225" s="74"/>
      <c r="Q9225" s="26"/>
      <c r="R9225" s="75"/>
    </row>
    <row r="9226" spans="7:18" x14ac:dyDescent="0.25">
      <c r="G9226" s="13"/>
      <c r="H9226" s="13"/>
      <c r="O9226" s="13"/>
      <c r="P9226" s="74"/>
      <c r="Q9226" s="26"/>
      <c r="R9226" s="75"/>
    </row>
    <row r="9227" spans="7:18" x14ac:dyDescent="0.25">
      <c r="G9227" s="13"/>
      <c r="H9227" s="13"/>
      <c r="O9227" s="13"/>
      <c r="P9227" s="74"/>
      <c r="Q9227" s="26"/>
      <c r="R9227" s="75"/>
    </row>
    <row r="9228" spans="7:18" x14ac:dyDescent="0.25">
      <c r="G9228" s="13"/>
      <c r="H9228" s="13"/>
      <c r="O9228" s="13"/>
      <c r="P9228" s="74"/>
      <c r="Q9228" s="26"/>
      <c r="R9228" s="75"/>
    </row>
    <row r="9229" spans="7:18" x14ac:dyDescent="0.25">
      <c r="G9229" s="13"/>
      <c r="H9229" s="13"/>
      <c r="O9229" s="13"/>
      <c r="P9229" s="74"/>
      <c r="Q9229" s="26"/>
      <c r="R9229" s="75"/>
    </row>
    <row r="9230" spans="7:18" x14ac:dyDescent="0.25">
      <c r="G9230" s="13"/>
      <c r="H9230" s="13"/>
      <c r="O9230" s="13"/>
      <c r="P9230" s="74"/>
      <c r="Q9230" s="26"/>
      <c r="R9230" s="75"/>
    </row>
    <row r="9231" spans="7:18" x14ac:dyDescent="0.25">
      <c r="G9231" s="13"/>
      <c r="H9231" s="13"/>
      <c r="O9231" s="13"/>
      <c r="P9231" s="74"/>
      <c r="Q9231" s="26"/>
      <c r="R9231" s="75"/>
    </row>
    <row r="9232" spans="7:18" x14ac:dyDescent="0.25">
      <c r="G9232" s="13"/>
      <c r="H9232" s="13"/>
      <c r="O9232" s="13"/>
      <c r="P9232" s="74"/>
      <c r="Q9232" s="26"/>
      <c r="R9232" s="75"/>
    </row>
    <row r="9233" spans="7:18" x14ac:dyDescent="0.25">
      <c r="G9233" s="13"/>
      <c r="H9233" s="13"/>
      <c r="O9233" s="13"/>
      <c r="P9233" s="74"/>
      <c r="Q9233" s="26"/>
      <c r="R9233" s="75"/>
    </row>
    <row r="9234" spans="7:18" x14ac:dyDescent="0.25">
      <c r="G9234" s="13"/>
      <c r="H9234" s="13"/>
      <c r="O9234" s="13"/>
      <c r="P9234" s="74"/>
      <c r="Q9234" s="26"/>
      <c r="R9234" s="75"/>
    </row>
    <row r="9235" spans="7:18" x14ac:dyDescent="0.25">
      <c r="G9235" s="13"/>
      <c r="H9235" s="13"/>
      <c r="O9235" s="13"/>
      <c r="P9235" s="74"/>
      <c r="Q9235" s="26"/>
      <c r="R9235" s="75"/>
    </row>
    <row r="9236" spans="7:18" x14ac:dyDescent="0.25">
      <c r="G9236" s="13"/>
      <c r="H9236" s="13"/>
      <c r="O9236" s="13"/>
      <c r="P9236" s="74"/>
      <c r="Q9236" s="26"/>
      <c r="R9236" s="75"/>
    </row>
    <row r="9237" spans="7:18" x14ac:dyDescent="0.25">
      <c r="G9237" s="13"/>
      <c r="H9237" s="13"/>
      <c r="O9237" s="13"/>
      <c r="P9237" s="74"/>
      <c r="Q9237" s="26"/>
      <c r="R9237" s="75"/>
    </row>
    <row r="9238" spans="7:18" x14ac:dyDescent="0.25">
      <c r="G9238" s="13"/>
      <c r="H9238" s="13"/>
      <c r="O9238" s="13"/>
      <c r="P9238" s="74"/>
      <c r="Q9238" s="26"/>
      <c r="R9238" s="75"/>
    </row>
    <row r="9239" spans="7:18" x14ac:dyDescent="0.25">
      <c r="G9239" s="13"/>
      <c r="H9239" s="13"/>
      <c r="O9239" s="13"/>
      <c r="P9239" s="74"/>
      <c r="Q9239" s="26"/>
      <c r="R9239" s="75"/>
    </row>
    <row r="9240" spans="7:18" x14ac:dyDescent="0.25">
      <c r="G9240" s="13"/>
      <c r="H9240" s="13"/>
      <c r="O9240" s="13"/>
      <c r="P9240" s="74"/>
      <c r="Q9240" s="26"/>
      <c r="R9240" s="75"/>
    </row>
    <row r="9241" spans="7:18" x14ac:dyDescent="0.25">
      <c r="G9241" s="13"/>
      <c r="H9241" s="13"/>
      <c r="O9241" s="13"/>
      <c r="P9241" s="74"/>
      <c r="Q9241" s="26"/>
      <c r="R9241" s="75"/>
    </row>
    <row r="9242" spans="7:18" x14ac:dyDescent="0.25">
      <c r="G9242" s="13"/>
      <c r="H9242" s="13"/>
      <c r="O9242" s="13"/>
      <c r="P9242" s="74"/>
      <c r="Q9242" s="26"/>
      <c r="R9242" s="75"/>
    </row>
    <row r="9243" spans="7:18" x14ac:dyDescent="0.25">
      <c r="G9243" s="13"/>
      <c r="H9243" s="13"/>
      <c r="O9243" s="13"/>
      <c r="P9243" s="74"/>
      <c r="Q9243" s="26"/>
      <c r="R9243" s="75"/>
    </row>
    <row r="9244" spans="7:18" x14ac:dyDescent="0.25">
      <c r="G9244" s="13"/>
      <c r="H9244" s="13"/>
      <c r="O9244" s="13"/>
      <c r="P9244" s="74"/>
      <c r="Q9244" s="26"/>
      <c r="R9244" s="75"/>
    </row>
    <row r="9245" spans="7:18" x14ac:dyDescent="0.25">
      <c r="G9245" s="13"/>
      <c r="H9245" s="13"/>
      <c r="O9245" s="13"/>
      <c r="P9245" s="74"/>
      <c r="Q9245" s="26"/>
      <c r="R9245" s="75"/>
    </row>
    <row r="9246" spans="7:18" x14ac:dyDescent="0.25">
      <c r="G9246" s="13"/>
      <c r="H9246" s="13"/>
      <c r="O9246" s="13"/>
      <c r="P9246" s="74"/>
      <c r="Q9246" s="26"/>
      <c r="R9246" s="75"/>
    </row>
    <row r="9247" spans="7:18" x14ac:dyDescent="0.25">
      <c r="G9247" s="13"/>
      <c r="H9247" s="13"/>
      <c r="O9247" s="13"/>
      <c r="P9247" s="74"/>
      <c r="Q9247" s="26"/>
      <c r="R9247" s="75"/>
    </row>
    <row r="9248" spans="7:18" x14ac:dyDescent="0.25">
      <c r="G9248" s="13"/>
      <c r="H9248" s="13"/>
      <c r="O9248" s="13"/>
      <c r="P9248" s="74"/>
      <c r="Q9248" s="26"/>
      <c r="R9248" s="75"/>
    </row>
    <row r="9249" spans="7:18" x14ac:dyDescent="0.25">
      <c r="G9249" s="13"/>
      <c r="H9249" s="13"/>
      <c r="O9249" s="13"/>
      <c r="P9249" s="74"/>
      <c r="Q9249" s="26"/>
      <c r="R9249" s="75"/>
    </row>
    <row r="9250" spans="7:18" x14ac:dyDescent="0.25">
      <c r="G9250" s="13"/>
      <c r="H9250" s="13"/>
      <c r="O9250" s="13"/>
      <c r="P9250" s="74"/>
      <c r="Q9250" s="26"/>
      <c r="R9250" s="75"/>
    </row>
    <row r="9251" spans="7:18" x14ac:dyDescent="0.25">
      <c r="G9251" s="13"/>
      <c r="H9251" s="13"/>
      <c r="O9251" s="13"/>
      <c r="P9251" s="74"/>
      <c r="Q9251" s="26"/>
      <c r="R9251" s="75"/>
    </row>
    <row r="9252" spans="7:18" x14ac:dyDescent="0.25">
      <c r="G9252" s="13"/>
      <c r="H9252" s="13"/>
      <c r="O9252" s="13"/>
      <c r="P9252" s="74"/>
      <c r="Q9252" s="26"/>
      <c r="R9252" s="75"/>
    </row>
    <row r="9253" spans="7:18" x14ac:dyDescent="0.25">
      <c r="G9253" s="13"/>
      <c r="H9253" s="13"/>
      <c r="O9253" s="13"/>
      <c r="P9253" s="74"/>
      <c r="Q9253" s="26"/>
      <c r="R9253" s="75"/>
    </row>
    <row r="9254" spans="7:18" x14ac:dyDescent="0.25">
      <c r="G9254" s="13"/>
      <c r="H9254" s="13"/>
      <c r="O9254" s="13"/>
      <c r="P9254" s="74"/>
      <c r="Q9254" s="26"/>
      <c r="R9254" s="75"/>
    </row>
    <row r="9255" spans="7:18" x14ac:dyDescent="0.25">
      <c r="G9255" s="13"/>
      <c r="H9255" s="13"/>
      <c r="O9255" s="13"/>
      <c r="P9255" s="74"/>
      <c r="Q9255" s="26"/>
      <c r="R9255" s="75"/>
    </row>
    <row r="9256" spans="7:18" x14ac:dyDescent="0.25">
      <c r="G9256" s="13"/>
      <c r="H9256" s="13"/>
      <c r="O9256" s="13"/>
      <c r="P9256" s="74"/>
      <c r="Q9256" s="26"/>
      <c r="R9256" s="75"/>
    </row>
    <row r="9257" spans="7:18" x14ac:dyDescent="0.25">
      <c r="G9257" s="13"/>
      <c r="H9257" s="13"/>
      <c r="O9257" s="13"/>
      <c r="P9257" s="74"/>
      <c r="Q9257" s="26"/>
      <c r="R9257" s="75"/>
    </row>
    <row r="9258" spans="7:18" x14ac:dyDescent="0.25">
      <c r="G9258" s="13"/>
      <c r="H9258" s="13"/>
      <c r="O9258" s="13"/>
      <c r="P9258" s="74"/>
      <c r="Q9258" s="26"/>
      <c r="R9258" s="75"/>
    </row>
    <row r="9259" spans="7:18" x14ac:dyDescent="0.25">
      <c r="G9259" s="13"/>
      <c r="H9259" s="13"/>
      <c r="O9259" s="13"/>
      <c r="P9259" s="74"/>
      <c r="Q9259" s="26"/>
      <c r="R9259" s="75"/>
    </row>
    <row r="9260" spans="7:18" x14ac:dyDescent="0.25">
      <c r="G9260" s="13"/>
      <c r="H9260" s="13"/>
      <c r="O9260" s="13"/>
      <c r="P9260" s="74"/>
      <c r="Q9260" s="26"/>
      <c r="R9260" s="75"/>
    </row>
    <row r="9261" spans="7:18" x14ac:dyDescent="0.25">
      <c r="G9261" s="13"/>
      <c r="H9261" s="13"/>
      <c r="O9261" s="13"/>
      <c r="P9261" s="74"/>
      <c r="Q9261" s="26"/>
      <c r="R9261" s="75"/>
    </row>
    <row r="9262" spans="7:18" x14ac:dyDescent="0.25">
      <c r="G9262" s="13"/>
      <c r="H9262" s="13"/>
      <c r="O9262" s="13"/>
      <c r="P9262" s="74"/>
      <c r="Q9262" s="26"/>
      <c r="R9262" s="75"/>
    </row>
    <row r="9263" spans="7:18" x14ac:dyDescent="0.25">
      <c r="G9263" s="13"/>
      <c r="H9263" s="13"/>
      <c r="O9263" s="13"/>
      <c r="P9263" s="74"/>
      <c r="Q9263" s="26"/>
      <c r="R9263" s="75"/>
    </row>
    <row r="9264" spans="7:18" x14ac:dyDescent="0.25">
      <c r="G9264" s="13"/>
      <c r="H9264" s="13"/>
      <c r="O9264" s="13"/>
      <c r="P9264" s="74"/>
      <c r="Q9264" s="26"/>
      <c r="R9264" s="75"/>
    </row>
    <row r="9265" spans="7:18" x14ac:dyDescent="0.25">
      <c r="G9265" s="13"/>
      <c r="H9265" s="13"/>
      <c r="O9265" s="13"/>
      <c r="P9265" s="74"/>
      <c r="Q9265" s="26"/>
      <c r="R9265" s="75"/>
    </row>
    <row r="9266" spans="7:18" x14ac:dyDescent="0.25">
      <c r="G9266" s="13"/>
      <c r="H9266" s="13"/>
      <c r="O9266" s="13"/>
      <c r="P9266" s="74"/>
      <c r="Q9266" s="26"/>
      <c r="R9266" s="75"/>
    </row>
    <row r="9267" spans="7:18" x14ac:dyDescent="0.25">
      <c r="G9267" s="13"/>
      <c r="H9267" s="13"/>
      <c r="O9267" s="13"/>
      <c r="P9267" s="74"/>
      <c r="Q9267" s="26"/>
      <c r="R9267" s="75"/>
    </row>
    <row r="9268" spans="7:18" x14ac:dyDescent="0.25">
      <c r="G9268" s="13"/>
      <c r="H9268" s="13"/>
      <c r="O9268" s="13"/>
      <c r="P9268" s="74"/>
      <c r="Q9268" s="26"/>
      <c r="R9268" s="75"/>
    </row>
    <row r="9269" spans="7:18" x14ac:dyDescent="0.25">
      <c r="G9269" s="13"/>
      <c r="H9269" s="13"/>
      <c r="O9269" s="13"/>
      <c r="P9269" s="74"/>
      <c r="Q9269" s="26"/>
      <c r="R9269" s="75"/>
    </row>
    <row r="9270" spans="7:18" x14ac:dyDescent="0.25">
      <c r="G9270" s="13"/>
      <c r="H9270" s="13"/>
      <c r="O9270" s="13"/>
      <c r="P9270" s="74"/>
      <c r="Q9270" s="26"/>
      <c r="R9270" s="75"/>
    </row>
    <row r="9271" spans="7:18" x14ac:dyDescent="0.25">
      <c r="G9271" s="13"/>
      <c r="H9271" s="13"/>
      <c r="O9271" s="13"/>
      <c r="P9271" s="74"/>
      <c r="Q9271" s="26"/>
      <c r="R9271" s="75"/>
    </row>
    <row r="9272" spans="7:18" x14ac:dyDescent="0.25">
      <c r="G9272" s="13"/>
      <c r="H9272" s="13"/>
      <c r="O9272" s="13"/>
      <c r="P9272" s="74"/>
      <c r="Q9272" s="26"/>
      <c r="R9272" s="75"/>
    </row>
    <row r="9273" spans="7:18" x14ac:dyDescent="0.25">
      <c r="G9273" s="13"/>
      <c r="H9273" s="13"/>
      <c r="O9273" s="13"/>
      <c r="P9273" s="74"/>
      <c r="Q9273" s="26"/>
      <c r="R9273" s="75"/>
    </row>
    <row r="9274" spans="7:18" x14ac:dyDescent="0.25">
      <c r="G9274" s="13"/>
      <c r="H9274" s="13"/>
      <c r="O9274" s="13"/>
      <c r="P9274" s="74"/>
      <c r="Q9274" s="26"/>
      <c r="R9274" s="75"/>
    </row>
    <row r="9275" spans="7:18" x14ac:dyDescent="0.25">
      <c r="G9275" s="13"/>
      <c r="H9275" s="13"/>
      <c r="O9275" s="13"/>
      <c r="P9275" s="74"/>
      <c r="Q9275" s="26"/>
      <c r="R9275" s="75"/>
    </row>
    <row r="9276" spans="7:18" x14ac:dyDescent="0.25">
      <c r="G9276" s="13"/>
      <c r="H9276" s="13"/>
      <c r="O9276" s="13"/>
      <c r="P9276" s="74"/>
      <c r="Q9276" s="26"/>
      <c r="R9276" s="75"/>
    </row>
    <row r="9277" spans="7:18" x14ac:dyDescent="0.25">
      <c r="G9277" s="13"/>
      <c r="H9277" s="13"/>
      <c r="O9277" s="13"/>
      <c r="P9277" s="74"/>
      <c r="Q9277" s="26"/>
      <c r="R9277" s="75"/>
    </row>
    <row r="9278" spans="7:18" x14ac:dyDescent="0.25">
      <c r="G9278" s="13"/>
      <c r="H9278" s="13"/>
      <c r="O9278" s="13"/>
      <c r="P9278" s="74"/>
      <c r="Q9278" s="26"/>
      <c r="R9278" s="75"/>
    </row>
    <row r="9279" spans="7:18" x14ac:dyDescent="0.25">
      <c r="G9279" s="13"/>
      <c r="H9279" s="13"/>
      <c r="O9279" s="13"/>
      <c r="P9279" s="74"/>
      <c r="Q9279" s="26"/>
      <c r="R9279" s="75"/>
    </row>
    <row r="9280" spans="7:18" x14ac:dyDescent="0.25">
      <c r="G9280" s="13"/>
      <c r="H9280" s="13"/>
      <c r="O9280" s="13"/>
      <c r="P9280" s="74"/>
      <c r="Q9280" s="26"/>
      <c r="R9280" s="75"/>
    </row>
    <row r="9281" spans="7:18" x14ac:dyDescent="0.25">
      <c r="G9281" s="13"/>
      <c r="H9281" s="13"/>
      <c r="O9281" s="13"/>
      <c r="P9281" s="74"/>
      <c r="Q9281" s="26"/>
      <c r="R9281" s="75"/>
    </row>
    <row r="9282" spans="7:18" x14ac:dyDescent="0.25">
      <c r="G9282" s="13"/>
      <c r="H9282" s="13"/>
      <c r="O9282" s="13"/>
      <c r="P9282" s="74"/>
      <c r="Q9282" s="26"/>
      <c r="R9282" s="75"/>
    </row>
    <row r="9283" spans="7:18" x14ac:dyDescent="0.25">
      <c r="G9283" s="13"/>
      <c r="H9283" s="13"/>
      <c r="O9283" s="13"/>
      <c r="P9283" s="74"/>
      <c r="Q9283" s="26"/>
      <c r="R9283" s="75"/>
    </row>
    <row r="9284" spans="7:18" x14ac:dyDescent="0.25">
      <c r="G9284" s="13"/>
      <c r="H9284" s="13"/>
      <c r="O9284" s="13"/>
      <c r="P9284" s="74"/>
      <c r="Q9284" s="26"/>
      <c r="R9284" s="75"/>
    </row>
    <row r="9285" spans="7:18" x14ac:dyDescent="0.25">
      <c r="G9285" s="13"/>
      <c r="H9285" s="13"/>
      <c r="O9285" s="13"/>
      <c r="P9285" s="74"/>
      <c r="Q9285" s="26"/>
      <c r="R9285" s="75"/>
    </row>
    <row r="9286" spans="7:18" x14ac:dyDescent="0.25">
      <c r="G9286" s="13"/>
      <c r="H9286" s="13"/>
      <c r="O9286" s="13"/>
      <c r="P9286" s="74"/>
      <c r="Q9286" s="26"/>
      <c r="R9286" s="75"/>
    </row>
    <row r="9287" spans="7:18" x14ac:dyDescent="0.25">
      <c r="G9287" s="13"/>
      <c r="H9287" s="13"/>
      <c r="O9287" s="13"/>
      <c r="P9287" s="74"/>
      <c r="Q9287" s="26"/>
      <c r="R9287" s="75"/>
    </row>
    <row r="9288" spans="7:18" x14ac:dyDescent="0.25">
      <c r="G9288" s="13"/>
      <c r="H9288" s="13"/>
      <c r="O9288" s="13"/>
      <c r="P9288" s="74"/>
      <c r="Q9288" s="26"/>
      <c r="R9288" s="75"/>
    </row>
    <row r="9289" spans="7:18" x14ac:dyDescent="0.25">
      <c r="G9289" s="13"/>
      <c r="H9289" s="13"/>
      <c r="O9289" s="13"/>
      <c r="P9289" s="74"/>
      <c r="Q9289" s="26"/>
      <c r="R9289" s="75"/>
    </row>
    <row r="9290" spans="7:18" x14ac:dyDescent="0.25">
      <c r="G9290" s="13"/>
      <c r="H9290" s="13"/>
      <c r="O9290" s="13"/>
      <c r="P9290" s="74"/>
      <c r="Q9290" s="26"/>
      <c r="R9290" s="75"/>
    </row>
    <row r="9291" spans="7:18" x14ac:dyDescent="0.25">
      <c r="G9291" s="13"/>
      <c r="H9291" s="13"/>
      <c r="O9291" s="13"/>
      <c r="P9291" s="74"/>
      <c r="Q9291" s="26"/>
      <c r="R9291" s="75"/>
    </row>
    <row r="9292" spans="7:18" x14ac:dyDescent="0.25">
      <c r="G9292" s="13"/>
      <c r="H9292" s="13"/>
      <c r="O9292" s="13"/>
      <c r="P9292" s="74"/>
      <c r="Q9292" s="26"/>
      <c r="R9292" s="75"/>
    </row>
    <row r="9293" spans="7:18" x14ac:dyDescent="0.25">
      <c r="G9293" s="13"/>
      <c r="H9293" s="13"/>
      <c r="O9293" s="13"/>
      <c r="P9293" s="74"/>
      <c r="Q9293" s="26"/>
      <c r="R9293" s="75"/>
    </row>
    <row r="9294" spans="7:18" x14ac:dyDescent="0.25">
      <c r="G9294" s="13"/>
      <c r="H9294" s="13"/>
      <c r="O9294" s="13"/>
      <c r="P9294" s="74"/>
      <c r="Q9294" s="26"/>
      <c r="R9294" s="75"/>
    </row>
    <row r="9295" spans="7:18" x14ac:dyDescent="0.25">
      <c r="G9295" s="13"/>
      <c r="H9295" s="13"/>
      <c r="O9295" s="13"/>
      <c r="P9295" s="74"/>
      <c r="Q9295" s="26"/>
      <c r="R9295" s="75"/>
    </row>
    <row r="9296" spans="7:18" x14ac:dyDescent="0.25">
      <c r="G9296" s="13"/>
      <c r="H9296" s="13"/>
      <c r="O9296" s="13"/>
      <c r="P9296" s="74"/>
      <c r="Q9296" s="26"/>
      <c r="R9296" s="75"/>
    </row>
    <row r="9297" spans="7:18" x14ac:dyDescent="0.25">
      <c r="G9297" s="13"/>
      <c r="H9297" s="13"/>
      <c r="O9297" s="13"/>
      <c r="P9297" s="74"/>
      <c r="Q9297" s="26"/>
      <c r="R9297" s="75"/>
    </row>
    <row r="9298" spans="7:18" x14ac:dyDescent="0.25">
      <c r="G9298" s="13"/>
      <c r="H9298" s="13"/>
      <c r="O9298" s="13"/>
      <c r="P9298" s="74"/>
      <c r="Q9298" s="26"/>
      <c r="R9298" s="75"/>
    </row>
    <row r="9299" spans="7:18" x14ac:dyDescent="0.25">
      <c r="G9299" s="13"/>
      <c r="H9299" s="13"/>
      <c r="O9299" s="13"/>
      <c r="P9299" s="74"/>
      <c r="Q9299" s="26"/>
      <c r="R9299" s="75"/>
    </row>
    <row r="9300" spans="7:18" x14ac:dyDescent="0.25">
      <c r="G9300" s="13"/>
      <c r="H9300" s="13"/>
      <c r="O9300" s="13"/>
      <c r="P9300" s="74"/>
      <c r="Q9300" s="26"/>
      <c r="R9300" s="75"/>
    </row>
    <row r="9301" spans="7:18" x14ac:dyDescent="0.25">
      <c r="G9301" s="13"/>
      <c r="H9301" s="13"/>
      <c r="O9301" s="13"/>
      <c r="P9301" s="74"/>
      <c r="Q9301" s="26"/>
      <c r="R9301" s="75"/>
    </row>
    <row r="9302" spans="7:18" x14ac:dyDescent="0.25">
      <c r="G9302" s="13"/>
      <c r="H9302" s="13"/>
      <c r="O9302" s="13"/>
      <c r="P9302" s="74"/>
      <c r="Q9302" s="26"/>
      <c r="R9302" s="75"/>
    </row>
    <row r="9303" spans="7:18" x14ac:dyDescent="0.25">
      <c r="G9303" s="13"/>
      <c r="H9303" s="13"/>
      <c r="O9303" s="13"/>
      <c r="P9303" s="74"/>
      <c r="Q9303" s="26"/>
      <c r="R9303" s="75"/>
    </row>
    <row r="9304" spans="7:18" x14ac:dyDescent="0.25">
      <c r="G9304" s="13"/>
      <c r="H9304" s="13"/>
      <c r="O9304" s="13"/>
      <c r="P9304" s="74"/>
      <c r="Q9304" s="26"/>
      <c r="R9304" s="75"/>
    </row>
    <row r="9305" spans="7:18" x14ac:dyDescent="0.25">
      <c r="G9305" s="13"/>
      <c r="H9305" s="13"/>
      <c r="O9305" s="13"/>
      <c r="P9305" s="74"/>
      <c r="Q9305" s="26"/>
      <c r="R9305" s="75"/>
    </row>
    <row r="9306" spans="7:18" x14ac:dyDescent="0.25">
      <c r="G9306" s="13"/>
      <c r="H9306" s="13"/>
      <c r="O9306" s="13"/>
      <c r="P9306" s="74"/>
      <c r="Q9306" s="26"/>
      <c r="R9306" s="75"/>
    </row>
    <row r="9307" spans="7:18" x14ac:dyDescent="0.25">
      <c r="G9307" s="13"/>
      <c r="H9307" s="13"/>
      <c r="O9307" s="13"/>
      <c r="P9307" s="74"/>
      <c r="Q9307" s="26"/>
      <c r="R9307" s="75"/>
    </row>
    <row r="9308" spans="7:18" x14ac:dyDescent="0.25">
      <c r="G9308" s="13"/>
      <c r="H9308" s="13"/>
      <c r="O9308" s="13"/>
      <c r="P9308" s="74"/>
      <c r="Q9308" s="26"/>
      <c r="R9308" s="75"/>
    </row>
    <row r="9309" spans="7:18" x14ac:dyDescent="0.25">
      <c r="G9309" s="13"/>
      <c r="H9309" s="13"/>
      <c r="O9309" s="13"/>
      <c r="P9309" s="74"/>
      <c r="Q9309" s="26"/>
      <c r="R9309" s="75"/>
    </row>
    <row r="9310" spans="7:18" x14ac:dyDescent="0.25">
      <c r="G9310" s="13"/>
      <c r="H9310" s="13"/>
      <c r="O9310" s="13"/>
      <c r="P9310" s="74"/>
      <c r="Q9310" s="26"/>
      <c r="R9310" s="75"/>
    </row>
    <row r="9311" spans="7:18" x14ac:dyDescent="0.25">
      <c r="G9311" s="13"/>
      <c r="H9311" s="13"/>
      <c r="O9311" s="13"/>
      <c r="P9311" s="74"/>
      <c r="Q9311" s="26"/>
      <c r="R9311" s="75"/>
    </row>
    <row r="9312" spans="7:18" x14ac:dyDescent="0.25">
      <c r="G9312" s="13"/>
      <c r="H9312" s="13"/>
      <c r="O9312" s="13"/>
      <c r="P9312" s="74"/>
      <c r="Q9312" s="26"/>
      <c r="R9312" s="75"/>
    </row>
    <row r="9313" spans="7:18" x14ac:dyDescent="0.25">
      <c r="G9313" s="13"/>
      <c r="H9313" s="13"/>
      <c r="O9313" s="13"/>
      <c r="P9313" s="74"/>
      <c r="Q9313" s="26"/>
      <c r="R9313" s="75"/>
    </row>
    <row r="9314" spans="7:18" x14ac:dyDescent="0.25">
      <c r="G9314" s="13"/>
      <c r="H9314" s="13"/>
      <c r="O9314" s="13"/>
      <c r="P9314" s="74"/>
      <c r="Q9314" s="26"/>
      <c r="R9314" s="75"/>
    </row>
    <row r="9315" spans="7:18" x14ac:dyDescent="0.25">
      <c r="G9315" s="13"/>
      <c r="H9315" s="13"/>
      <c r="O9315" s="13"/>
      <c r="P9315" s="74"/>
      <c r="Q9315" s="26"/>
      <c r="R9315" s="75"/>
    </row>
    <row r="9316" spans="7:18" x14ac:dyDescent="0.25">
      <c r="G9316" s="13"/>
      <c r="H9316" s="13"/>
      <c r="O9316" s="13"/>
      <c r="P9316" s="74"/>
      <c r="Q9316" s="26"/>
      <c r="R9316" s="75"/>
    </row>
    <row r="9317" spans="7:18" x14ac:dyDescent="0.25">
      <c r="G9317" s="13"/>
      <c r="H9317" s="13"/>
      <c r="O9317" s="13"/>
      <c r="P9317" s="74"/>
      <c r="Q9317" s="26"/>
      <c r="R9317" s="75"/>
    </row>
    <row r="9318" spans="7:18" x14ac:dyDescent="0.25">
      <c r="G9318" s="13"/>
      <c r="H9318" s="13"/>
      <c r="O9318" s="13"/>
      <c r="P9318" s="74"/>
      <c r="Q9318" s="26"/>
      <c r="R9318" s="75"/>
    </row>
    <row r="9319" spans="7:18" x14ac:dyDescent="0.25">
      <c r="G9319" s="13"/>
      <c r="H9319" s="13"/>
      <c r="O9319" s="13"/>
      <c r="P9319" s="74"/>
      <c r="Q9319" s="26"/>
      <c r="R9319" s="75"/>
    </row>
    <row r="9320" spans="7:18" x14ac:dyDescent="0.25">
      <c r="G9320" s="13"/>
      <c r="H9320" s="13"/>
      <c r="O9320" s="13"/>
      <c r="P9320" s="74"/>
      <c r="Q9320" s="26"/>
      <c r="R9320" s="75"/>
    </row>
    <row r="9321" spans="7:18" x14ac:dyDescent="0.25">
      <c r="G9321" s="13"/>
      <c r="H9321" s="13"/>
      <c r="O9321" s="13"/>
      <c r="P9321" s="74"/>
      <c r="Q9321" s="26"/>
      <c r="R9321" s="75"/>
    </row>
    <row r="9322" spans="7:18" x14ac:dyDescent="0.25">
      <c r="G9322" s="13"/>
      <c r="H9322" s="13"/>
      <c r="O9322" s="13"/>
      <c r="P9322" s="74"/>
      <c r="Q9322" s="26"/>
      <c r="R9322" s="75"/>
    </row>
    <row r="9323" spans="7:18" x14ac:dyDescent="0.25">
      <c r="G9323" s="13"/>
      <c r="H9323" s="13"/>
      <c r="O9323" s="13"/>
      <c r="P9323" s="74"/>
      <c r="Q9323" s="26"/>
      <c r="R9323" s="75"/>
    </row>
    <row r="9324" spans="7:18" x14ac:dyDescent="0.25">
      <c r="G9324" s="13"/>
      <c r="H9324" s="13"/>
      <c r="O9324" s="13"/>
      <c r="P9324" s="74"/>
      <c r="Q9324" s="26"/>
      <c r="R9324" s="75"/>
    </row>
    <row r="9325" spans="7:18" x14ac:dyDescent="0.25">
      <c r="G9325" s="13"/>
      <c r="H9325" s="13"/>
      <c r="O9325" s="13"/>
      <c r="P9325" s="74"/>
      <c r="Q9325" s="26"/>
      <c r="R9325" s="75"/>
    </row>
    <row r="9326" spans="7:18" x14ac:dyDescent="0.25">
      <c r="G9326" s="13"/>
      <c r="H9326" s="13"/>
      <c r="O9326" s="13"/>
      <c r="P9326" s="74"/>
      <c r="Q9326" s="26"/>
      <c r="R9326" s="75"/>
    </row>
    <row r="9327" spans="7:18" x14ac:dyDescent="0.25">
      <c r="G9327" s="13"/>
      <c r="H9327" s="13"/>
      <c r="O9327" s="13"/>
      <c r="P9327" s="74"/>
      <c r="Q9327" s="26"/>
      <c r="R9327" s="75"/>
    </row>
    <row r="9328" spans="7:18" x14ac:dyDescent="0.25">
      <c r="G9328" s="13"/>
      <c r="H9328" s="13"/>
      <c r="O9328" s="13"/>
      <c r="P9328" s="74"/>
      <c r="Q9328" s="26"/>
      <c r="R9328" s="75"/>
    </row>
    <row r="9329" spans="7:18" x14ac:dyDescent="0.25">
      <c r="G9329" s="13"/>
      <c r="H9329" s="13"/>
      <c r="O9329" s="13"/>
      <c r="P9329" s="74"/>
      <c r="Q9329" s="26"/>
      <c r="R9329" s="75"/>
    </row>
    <row r="9330" spans="7:18" x14ac:dyDescent="0.25">
      <c r="G9330" s="13"/>
      <c r="H9330" s="13"/>
      <c r="O9330" s="13"/>
      <c r="P9330" s="74"/>
      <c r="Q9330" s="26"/>
      <c r="R9330" s="75"/>
    </row>
    <row r="9331" spans="7:18" x14ac:dyDescent="0.25">
      <c r="G9331" s="13"/>
      <c r="H9331" s="13"/>
      <c r="O9331" s="13"/>
      <c r="P9331" s="74"/>
      <c r="Q9331" s="26"/>
      <c r="R9331" s="75"/>
    </row>
    <row r="9332" spans="7:18" x14ac:dyDescent="0.25">
      <c r="G9332" s="13"/>
      <c r="H9332" s="13"/>
      <c r="O9332" s="13"/>
      <c r="P9332" s="74"/>
      <c r="Q9332" s="26"/>
      <c r="R9332" s="75"/>
    </row>
    <row r="9333" spans="7:18" x14ac:dyDescent="0.25">
      <c r="G9333" s="13"/>
      <c r="H9333" s="13"/>
      <c r="O9333" s="13"/>
      <c r="P9333" s="74"/>
      <c r="Q9333" s="26"/>
      <c r="R9333" s="75"/>
    </row>
    <row r="9334" spans="7:18" x14ac:dyDescent="0.25">
      <c r="G9334" s="13"/>
      <c r="H9334" s="13"/>
      <c r="O9334" s="13"/>
      <c r="P9334" s="74"/>
      <c r="Q9334" s="26"/>
      <c r="R9334" s="75"/>
    </row>
    <row r="9335" spans="7:18" x14ac:dyDescent="0.25">
      <c r="G9335" s="13"/>
      <c r="H9335" s="13"/>
      <c r="O9335" s="13"/>
      <c r="P9335" s="74"/>
      <c r="Q9335" s="26"/>
      <c r="R9335" s="75"/>
    </row>
    <row r="9336" spans="7:18" x14ac:dyDescent="0.25">
      <c r="G9336" s="13"/>
      <c r="H9336" s="13"/>
      <c r="O9336" s="13"/>
      <c r="P9336" s="74"/>
      <c r="Q9336" s="26"/>
      <c r="R9336" s="75"/>
    </row>
    <row r="9337" spans="7:18" x14ac:dyDescent="0.25">
      <c r="G9337" s="13"/>
      <c r="H9337" s="13"/>
      <c r="O9337" s="13"/>
      <c r="P9337" s="74"/>
      <c r="Q9337" s="26"/>
      <c r="R9337" s="75"/>
    </row>
    <row r="9338" spans="7:18" x14ac:dyDescent="0.25">
      <c r="G9338" s="13"/>
      <c r="H9338" s="13"/>
      <c r="O9338" s="13"/>
      <c r="P9338" s="74"/>
      <c r="Q9338" s="26"/>
      <c r="R9338" s="75"/>
    </row>
    <row r="9339" spans="7:18" x14ac:dyDescent="0.25">
      <c r="G9339" s="13"/>
      <c r="H9339" s="13"/>
      <c r="O9339" s="13"/>
      <c r="P9339" s="74"/>
      <c r="Q9339" s="26"/>
      <c r="R9339" s="75"/>
    </row>
    <row r="9340" spans="7:18" x14ac:dyDescent="0.25">
      <c r="G9340" s="13"/>
      <c r="H9340" s="13"/>
      <c r="O9340" s="13"/>
      <c r="P9340" s="74"/>
      <c r="Q9340" s="26"/>
      <c r="R9340" s="75"/>
    </row>
    <row r="9341" spans="7:18" x14ac:dyDescent="0.25">
      <c r="G9341" s="13"/>
      <c r="H9341" s="13"/>
      <c r="O9341" s="13"/>
      <c r="P9341" s="74"/>
      <c r="Q9341" s="26"/>
      <c r="R9341" s="75"/>
    </row>
    <row r="9342" spans="7:18" x14ac:dyDescent="0.25">
      <c r="G9342" s="13"/>
      <c r="H9342" s="13"/>
      <c r="O9342" s="13"/>
      <c r="P9342" s="74"/>
      <c r="Q9342" s="26"/>
      <c r="R9342" s="75"/>
    </row>
    <row r="9343" spans="7:18" x14ac:dyDescent="0.25">
      <c r="G9343" s="13"/>
      <c r="H9343" s="13"/>
      <c r="O9343" s="13"/>
      <c r="P9343" s="74"/>
      <c r="Q9343" s="26"/>
      <c r="R9343" s="75"/>
    </row>
    <row r="9344" spans="7:18" x14ac:dyDescent="0.25">
      <c r="G9344" s="13"/>
      <c r="H9344" s="13"/>
      <c r="O9344" s="13"/>
      <c r="P9344" s="74"/>
      <c r="Q9344" s="26"/>
      <c r="R9344" s="75"/>
    </row>
    <row r="9345" spans="7:18" x14ac:dyDescent="0.25">
      <c r="G9345" s="13"/>
      <c r="H9345" s="13"/>
      <c r="O9345" s="13"/>
      <c r="P9345" s="74"/>
      <c r="Q9345" s="26"/>
      <c r="R9345" s="75"/>
    </row>
    <row r="9346" spans="7:18" x14ac:dyDescent="0.25">
      <c r="G9346" s="13"/>
      <c r="H9346" s="13"/>
      <c r="O9346" s="13"/>
      <c r="P9346" s="74"/>
      <c r="Q9346" s="26"/>
      <c r="R9346" s="75"/>
    </row>
    <row r="9347" spans="7:18" x14ac:dyDescent="0.25">
      <c r="G9347" s="13"/>
      <c r="H9347" s="13"/>
      <c r="O9347" s="13"/>
      <c r="P9347" s="74"/>
      <c r="Q9347" s="26"/>
      <c r="R9347" s="75"/>
    </row>
    <row r="9348" spans="7:18" x14ac:dyDescent="0.25">
      <c r="G9348" s="13"/>
      <c r="H9348" s="13"/>
      <c r="O9348" s="13"/>
      <c r="P9348" s="74"/>
      <c r="Q9348" s="26"/>
      <c r="R9348" s="75"/>
    </row>
    <row r="9349" spans="7:18" x14ac:dyDescent="0.25">
      <c r="G9349" s="13"/>
      <c r="H9349" s="13"/>
      <c r="O9349" s="13"/>
      <c r="P9349" s="74"/>
      <c r="Q9349" s="26"/>
      <c r="R9349" s="75"/>
    </row>
    <row r="9350" spans="7:18" x14ac:dyDescent="0.25">
      <c r="G9350" s="13"/>
      <c r="H9350" s="13"/>
      <c r="O9350" s="13"/>
      <c r="P9350" s="74"/>
      <c r="Q9350" s="26"/>
      <c r="R9350" s="75"/>
    </row>
    <row r="9351" spans="7:18" x14ac:dyDescent="0.25">
      <c r="G9351" s="13"/>
      <c r="H9351" s="13"/>
      <c r="O9351" s="13"/>
      <c r="P9351" s="74"/>
      <c r="Q9351" s="26"/>
      <c r="R9351" s="75"/>
    </row>
    <row r="9352" spans="7:18" x14ac:dyDescent="0.25">
      <c r="G9352" s="13"/>
      <c r="H9352" s="13"/>
      <c r="O9352" s="13"/>
      <c r="P9352" s="74"/>
      <c r="Q9352" s="26"/>
      <c r="R9352" s="75"/>
    </row>
    <row r="9353" spans="7:18" x14ac:dyDescent="0.25">
      <c r="G9353" s="13"/>
      <c r="H9353" s="13"/>
      <c r="O9353" s="13"/>
      <c r="P9353" s="74"/>
      <c r="Q9353" s="26"/>
      <c r="R9353" s="75"/>
    </row>
    <row r="9354" spans="7:18" x14ac:dyDescent="0.25">
      <c r="G9354" s="13"/>
      <c r="H9354" s="13"/>
      <c r="O9354" s="13"/>
      <c r="P9354" s="74"/>
      <c r="Q9354" s="26"/>
      <c r="R9354" s="75"/>
    </row>
    <row r="9355" spans="7:18" x14ac:dyDescent="0.25">
      <c r="G9355" s="13"/>
      <c r="H9355" s="13"/>
      <c r="O9355" s="13"/>
      <c r="P9355" s="74"/>
      <c r="Q9355" s="26"/>
      <c r="R9355" s="75"/>
    </row>
    <row r="9356" spans="7:18" x14ac:dyDescent="0.25">
      <c r="G9356" s="13"/>
      <c r="H9356" s="13"/>
      <c r="O9356" s="13"/>
      <c r="P9356" s="74"/>
      <c r="Q9356" s="26"/>
      <c r="R9356" s="75"/>
    </row>
    <row r="9357" spans="7:18" x14ac:dyDescent="0.25">
      <c r="G9357" s="13"/>
      <c r="H9357" s="13"/>
      <c r="O9357" s="13"/>
      <c r="P9357" s="74"/>
      <c r="Q9357" s="26"/>
      <c r="R9357" s="75"/>
    </row>
    <row r="9358" spans="7:18" x14ac:dyDescent="0.25">
      <c r="G9358" s="13"/>
      <c r="H9358" s="13"/>
      <c r="O9358" s="13"/>
      <c r="P9358" s="74"/>
      <c r="Q9358" s="26"/>
      <c r="R9358" s="75"/>
    </row>
    <row r="9359" spans="7:18" x14ac:dyDescent="0.25">
      <c r="G9359" s="13"/>
      <c r="H9359" s="13"/>
      <c r="O9359" s="13"/>
      <c r="P9359" s="74"/>
      <c r="Q9359" s="26"/>
      <c r="R9359" s="75"/>
    </row>
    <row r="9360" spans="7:18" x14ac:dyDescent="0.25">
      <c r="G9360" s="13"/>
      <c r="H9360" s="13"/>
      <c r="O9360" s="13"/>
      <c r="P9360" s="74"/>
      <c r="Q9360" s="26"/>
      <c r="R9360" s="75"/>
    </row>
    <row r="9361" spans="7:18" x14ac:dyDescent="0.25">
      <c r="G9361" s="13"/>
      <c r="H9361" s="13"/>
      <c r="O9361" s="13"/>
      <c r="P9361" s="74"/>
      <c r="Q9361" s="26"/>
      <c r="R9361" s="75"/>
    </row>
    <row r="9362" spans="7:18" x14ac:dyDescent="0.25">
      <c r="G9362" s="13"/>
      <c r="H9362" s="13"/>
      <c r="O9362" s="13"/>
      <c r="P9362" s="74"/>
      <c r="Q9362" s="26"/>
      <c r="R9362" s="75"/>
    </row>
    <row r="9363" spans="7:18" x14ac:dyDescent="0.25">
      <c r="G9363" s="13"/>
      <c r="H9363" s="13"/>
      <c r="O9363" s="13"/>
      <c r="P9363" s="74"/>
      <c r="Q9363" s="26"/>
      <c r="R9363" s="75"/>
    </row>
    <row r="9364" spans="7:18" x14ac:dyDescent="0.25">
      <c r="G9364" s="13"/>
      <c r="H9364" s="13"/>
      <c r="O9364" s="13"/>
      <c r="P9364" s="74"/>
      <c r="Q9364" s="26"/>
      <c r="R9364" s="75"/>
    </row>
    <row r="9365" spans="7:18" x14ac:dyDescent="0.25">
      <c r="G9365" s="13"/>
      <c r="H9365" s="13"/>
      <c r="O9365" s="13"/>
      <c r="P9365" s="74"/>
      <c r="Q9365" s="26"/>
      <c r="R9365" s="75"/>
    </row>
    <row r="9366" spans="7:18" x14ac:dyDescent="0.25">
      <c r="G9366" s="13"/>
      <c r="H9366" s="13"/>
      <c r="O9366" s="13"/>
      <c r="P9366" s="74"/>
      <c r="Q9366" s="26"/>
      <c r="R9366" s="75"/>
    </row>
    <row r="9367" spans="7:18" x14ac:dyDescent="0.25">
      <c r="G9367" s="13"/>
      <c r="H9367" s="13"/>
      <c r="O9367" s="13"/>
      <c r="P9367" s="74"/>
      <c r="Q9367" s="26"/>
      <c r="R9367" s="75"/>
    </row>
    <row r="9368" spans="7:18" x14ac:dyDescent="0.25">
      <c r="G9368" s="13"/>
      <c r="H9368" s="13"/>
      <c r="O9368" s="13"/>
      <c r="P9368" s="74"/>
      <c r="Q9368" s="26"/>
      <c r="R9368" s="75"/>
    </row>
    <row r="9369" spans="7:18" x14ac:dyDescent="0.25">
      <c r="G9369" s="13"/>
      <c r="H9369" s="13"/>
      <c r="O9369" s="13"/>
      <c r="P9369" s="74"/>
      <c r="Q9369" s="26"/>
      <c r="R9369" s="75"/>
    </row>
    <row r="9370" spans="7:18" x14ac:dyDescent="0.25">
      <c r="G9370" s="13"/>
      <c r="H9370" s="13"/>
      <c r="O9370" s="13"/>
      <c r="P9370" s="74"/>
      <c r="Q9370" s="26"/>
      <c r="R9370" s="75"/>
    </row>
    <row r="9371" spans="7:18" x14ac:dyDescent="0.25">
      <c r="G9371" s="13"/>
      <c r="H9371" s="13"/>
      <c r="O9371" s="13"/>
      <c r="P9371" s="74"/>
      <c r="Q9371" s="26"/>
      <c r="R9371" s="75"/>
    </row>
    <row r="9372" spans="7:18" x14ac:dyDescent="0.25">
      <c r="G9372" s="13"/>
      <c r="H9372" s="13"/>
      <c r="O9372" s="13"/>
      <c r="P9372" s="74"/>
      <c r="Q9372" s="26"/>
      <c r="R9372" s="75"/>
    </row>
    <row r="9373" spans="7:18" x14ac:dyDescent="0.25">
      <c r="G9373" s="13"/>
      <c r="H9373" s="13"/>
      <c r="O9373" s="13"/>
      <c r="P9373" s="74"/>
      <c r="Q9373" s="26"/>
      <c r="R9373" s="75"/>
    </row>
    <row r="9374" spans="7:18" x14ac:dyDescent="0.25">
      <c r="G9374" s="13"/>
      <c r="H9374" s="13"/>
      <c r="O9374" s="13"/>
      <c r="P9374" s="74"/>
      <c r="Q9374" s="26"/>
      <c r="R9374" s="75"/>
    </row>
    <row r="9375" spans="7:18" x14ac:dyDescent="0.25">
      <c r="G9375" s="13"/>
      <c r="H9375" s="13"/>
      <c r="O9375" s="13"/>
      <c r="P9375" s="74"/>
      <c r="Q9375" s="26"/>
      <c r="R9375" s="75"/>
    </row>
    <row r="9376" spans="7:18" x14ac:dyDescent="0.25">
      <c r="G9376" s="13"/>
      <c r="H9376" s="13"/>
      <c r="O9376" s="13"/>
      <c r="P9376" s="74"/>
      <c r="Q9376" s="26"/>
      <c r="R9376" s="75"/>
    </row>
    <row r="9377" spans="7:18" x14ac:dyDescent="0.25">
      <c r="G9377" s="13"/>
      <c r="H9377" s="13"/>
      <c r="O9377" s="13"/>
      <c r="P9377" s="74"/>
      <c r="Q9377" s="26"/>
      <c r="R9377" s="75"/>
    </row>
    <row r="9378" spans="7:18" x14ac:dyDescent="0.25">
      <c r="G9378" s="13"/>
      <c r="H9378" s="13"/>
      <c r="O9378" s="13"/>
      <c r="P9378" s="74"/>
      <c r="Q9378" s="26"/>
      <c r="R9378" s="75"/>
    </row>
    <row r="9379" spans="7:18" x14ac:dyDescent="0.25">
      <c r="G9379" s="13"/>
      <c r="H9379" s="13"/>
      <c r="O9379" s="13"/>
      <c r="P9379" s="74"/>
      <c r="Q9379" s="26"/>
      <c r="R9379" s="75"/>
    </row>
    <row r="9380" spans="7:18" x14ac:dyDescent="0.25">
      <c r="G9380" s="13"/>
      <c r="H9380" s="13"/>
      <c r="O9380" s="13"/>
      <c r="P9380" s="74"/>
      <c r="Q9380" s="26"/>
      <c r="R9380" s="75"/>
    </row>
    <row r="9381" spans="7:18" x14ac:dyDescent="0.25">
      <c r="G9381" s="13"/>
      <c r="H9381" s="13"/>
      <c r="O9381" s="13"/>
      <c r="P9381" s="74"/>
      <c r="Q9381" s="26"/>
      <c r="R9381" s="75"/>
    </row>
    <row r="9382" spans="7:18" x14ac:dyDescent="0.25">
      <c r="G9382" s="13"/>
      <c r="H9382" s="13"/>
      <c r="O9382" s="13"/>
      <c r="P9382" s="74"/>
      <c r="Q9382" s="26"/>
      <c r="R9382" s="75"/>
    </row>
    <row r="9383" spans="7:18" x14ac:dyDescent="0.25">
      <c r="G9383" s="13"/>
      <c r="H9383" s="13"/>
      <c r="O9383" s="13"/>
      <c r="P9383" s="74"/>
      <c r="Q9383" s="26"/>
      <c r="R9383" s="75"/>
    </row>
    <row r="9384" spans="7:18" x14ac:dyDescent="0.25">
      <c r="G9384" s="13"/>
      <c r="H9384" s="13"/>
      <c r="O9384" s="13"/>
      <c r="P9384" s="74"/>
      <c r="Q9384" s="26"/>
      <c r="R9384" s="75"/>
    </row>
    <row r="9385" spans="7:18" x14ac:dyDescent="0.25">
      <c r="G9385" s="13"/>
      <c r="H9385" s="13"/>
      <c r="O9385" s="13"/>
      <c r="P9385" s="74"/>
      <c r="Q9385" s="26"/>
      <c r="R9385" s="75"/>
    </row>
    <row r="9386" spans="7:18" x14ac:dyDescent="0.25">
      <c r="G9386" s="13"/>
      <c r="H9386" s="13"/>
      <c r="O9386" s="13"/>
      <c r="P9386" s="74"/>
      <c r="Q9386" s="26"/>
      <c r="R9386" s="75"/>
    </row>
    <row r="9387" spans="7:18" x14ac:dyDescent="0.25">
      <c r="G9387" s="13"/>
      <c r="H9387" s="13"/>
      <c r="O9387" s="13"/>
      <c r="P9387" s="74"/>
      <c r="Q9387" s="26"/>
      <c r="R9387" s="75"/>
    </row>
    <row r="9388" spans="7:18" x14ac:dyDescent="0.25">
      <c r="G9388" s="13"/>
      <c r="H9388" s="13"/>
      <c r="O9388" s="13"/>
      <c r="P9388" s="74"/>
      <c r="Q9388" s="26"/>
      <c r="R9388" s="75"/>
    </row>
    <row r="9389" spans="7:18" x14ac:dyDescent="0.25">
      <c r="G9389" s="13"/>
      <c r="H9389" s="13"/>
      <c r="O9389" s="13"/>
      <c r="P9389" s="74"/>
      <c r="Q9389" s="26"/>
      <c r="R9389" s="75"/>
    </row>
    <row r="9390" spans="7:18" x14ac:dyDescent="0.25">
      <c r="G9390" s="13"/>
      <c r="H9390" s="13"/>
      <c r="O9390" s="13"/>
      <c r="P9390" s="74"/>
      <c r="Q9390" s="26"/>
      <c r="R9390" s="75"/>
    </row>
    <row r="9391" spans="7:18" x14ac:dyDescent="0.25">
      <c r="G9391" s="13"/>
      <c r="H9391" s="13"/>
      <c r="O9391" s="13"/>
      <c r="P9391" s="74"/>
      <c r="Q9391" s="26"/>
      <c r="R9391" s="75"/>
    </row>
    <row r="9392" spans="7:18" x14ac:dyDescent="0.25">
      <c r="G9392" s="13"/>
      <c r="H9392" s="13"/>
      <c r="O9392" s="13"/>
      <c r="P9392" s="74"/>
      <c r="Q9392" s="26"/>
      <c r="R9392" s="75"/>
    </row>
    <row r="9393" spans="7:18" x14ac:dyDescent="0.25">
      <c r="G9393" s="13"/>
      <c r="H9393" s="13"/>
      <c r="O9393" s="13"/>
      <c r="P9393" s="74"/>
      <c r="Q9393" s="26"/>
      <c r="R9393" s="75"/>
    </row>
    <row r="9394" spans="7:18" x14ac:dyDescent="0.25">
      <c r="G9394" s="13"/>
      <c r="H9394" s="13"/>
      <c r="O9394" s="13"/>
      <c r="P9394" s="74"/>
      <c r="Q9394" s="26"/>
      <c r="R9394" s="75"/>
    </row>
    <row r="9395" spans="7:18" x14ac:dyDescent="0.25">
      <c r="G9395" s="13"/>
      <c r="H9395" s="13"/>
      <c r="O9395" s="13"/>
      <c r="P9395" s="74"/>
      <c r="Q9395" s="26"/>
      <c r="R9395" s="75"/>
    </row>
    <row r="9396" spans="7:18" x14ac:dyDescent="0.25">
      <c r="G9396" s="13"/>
      <c r="H9396" s="13"/>
      <c r="O9396" s="13"/>
      <c r="P9396" s="74"/>
      <c r="Q9396" s="26"/>
      <c r="R9396" s="75"/>
    </row>
    <row r="9397" spans="7:18" x14ac:dyDescent="0.25">
      <c r="G9397" s="13"/>
      <c r="H9397" s="13"/>
      <c r="O9397" s="13"/>
      <c r="P9397" s="74"/>
      <c r="Q9397" s="26"/>
      <c r="R9397" s="75"/>
    </row>
    <row r="9398" spans="7:18" x14ac:dyDescent="0.25">
      <c r="G9398" s="13"/>
      <c r="H9398" s="13"/>
      <c r="O9398" s="13"/>
      <c r="P9398" s="74"/>
      <c r="Q9398" s="26"/>
      <c r="R9398" s="75"/>
    </row>
    <row r="9399" spans="7:18" x14ac:dyDescent="0.25">
      <c r="G9399" s="13"/>
      <c r="H9399" s="13"/>
      <c r="O9399" s="13"/>
      <c r="P9399" s="74"/>
      <c r="Q9399" s="26"/>
      <c r="R9399" s="75"/>
    </row>
    <row r="9400" spans="7:18" x14ac:dyDescent="0.25">
      <c r="G9400" s="13"/>
      <c r="H9400" s="13"/>
      <c r="O9400" s="13"/>
      <c r="P9400" s="74"/>
      <c r="Q9400" s="26"/>
      <c r="R9400" s="75"/>
    </row>
    <row r="9401" spans="7:18" x14ac:dyDescent="0.25">
      <c r="G9401" s="13"/>
      <c r="H9401" s="13"/>
      <c r="O9401" s="13"/>
      <c r="P9401" s="74"/>
      <c r="Q9401" s="26"/>
      <c r="R9401" s="75"/>
    </row>
    <row r="9402" spans="7:18" x14ac:dyDescent="0.25">
      <c r="G9402" s="13"/>
      <c r="H9402" s="13"/>
      <c r="O9402" s="13"/>
      <c r="P9402" s="74"/>
      <c r="Q9402" s="26"/>
      <c r="R9402" s="75"/>
    </row>
    <row r="9403" spans="7:18" x14ac:dyDescent="0.25">
      <c r="G9403" s="13"/>
      <c r="H9403" s="13"/>
      <c r="O9403" s="13"/>
      <c r="P9403" s="74"/>
      <c r="Q9403" s="26"/>
      <c r="R9403" s="75"/>
    </row>
    <row r="9404" spans="7:18" x14ac:dyDescent="0.25">
      <c r="G9404" s="13"/>
      <c r="H9404" s="13"/>
      <c r="O9404" s="13"/>
      <c r="P9404" s="74"/>
      <c r="Q9404" s="26"/>
      <c r="R9404" s="75"/>
    </row>
    <row r="9405" spans="7:18" x14ac:dyDescent="0.25">
      <c r="G9405" s="13"/>
      <c r="H9405" s="13"/>
      <c r="O9405" s="13"/>
      <c r="P9405" s="74"/>
      <c r="Q9405" s="26"/>
      <c r="R9405" s="75"/>
    </row>
    <row r="9406" spans="7:18" x14ac:dyDescent="0.25">
      <c r="G9406" s="13"/>
      <c r="H9406" s="13"/>
      <c r="O9406" s="13"/>
      <c r="P9406" s="74"/>
      <c r="Q9406" s="26"/>
      <c r="R9406" s="75"/>
    </row>
    <row r="9407" spans="7:18" x14ac:dyDescent="0.25">
      <c r="G9407" s="13"/>
      <c r="H9407" s="13"/>
      <c r="O9407" s="13"/>
      <c r="P9407" s="74"/>
      <c r="Q9407" s="26"/>
      <c r="R9407" s="75"/>
    </row>
    <row r="9408" spans="7:18" x14ac:dyDescent="0.25">
      <c r="G9408" s="13"/>
      <c r="H9408" s="13"/>
      <c r="O9408" s="13"/>
      <c r="P9408" s="74"/>
      <c r="Q9408" s="26"/>
      <c r="R9408" s="75"/>
    </row>
    <row r="9409" spans="7:18" x14ac:dyDescent="0.25">
      <c r="G9409" s="13"/>
      <c r="H9409" s="13"/>
      <c r="O9409" s="13"/>
      <c r="P9409" s="74"/>
      <c r="Q9409" s="26"/>
      <c r="R9409" s="75"/>
    </row>
    <row r="9410" spans="7:18" x14ac:dyDescent="0.25">
      <c r="G9410" s="13"/>
      <c r="H9410" s="13"/>
      <c r="O9410" s="13"/>
      <c r="P9410" s="74"/>
      <c r="Q9410" s="26"/>
      <c r="R9410" s="75"/>
    </row>
    <row r="9411" spans="7:18" x14ac:dyDescent="0.25">
      <c r="G9411" s="13"/>
      <c r="H9411" s="13"/>
      <c r="O9411" s="13"/>
      <c r="P9411" s="74"/>
      <c r="Q9411" s="26"/>
      <c r="R9411" s="75"/>
    </row>
    <row r="9412" spans="7:18" x14ac:dyDescent="0.25">
      <c r="G9412" s="13"/>
      <c r="H9412" s="13"/>
      <c r="O9412" s="13"/>
      <c r="P9412" s="74"/>
      <c r="Q9412" s="26"/>
      <c r="R9412" s="75"/>
    </row>
    <row r="9413" spans="7:18" x14ac:dyDescent="0.25">
      <c r="G9413" s="13"/>
      <c r="H9413" s="13"/>
      <c r="O9413" s="13"/>
      <c r="P9413" s="74"/>
      <c r="Q9413" s="26"/>
      <c r="R9413" s="75"/>
    </row>
    <row r="9414" spans="7:18" x14ac:dyDescent="0.25">
      <c r="G9414" s="13"/>
      <c r="H9414" s="13"/>
      <c r="O9414" s="13"/>
      <c r="P9414" s="74"/>
      <c r="Q9414" s="26"/>
      <c r="R9414" s="75"/>
    </row>
    <row r="9415" spans="7:18" x14ac:dyDescent="0.25">
      <c r="G9415" s="13"/>
      <c r="H9415" s="13"/>
      <c r="O9415" s="13"/>
      <c r="P9415" s="74"/>
      <c r="Q9415" s="26"/>
      <c r="R9415" s="75"/>
    </row>
    <row r="9416" spans="7:18" x14ac:dyDescent="0.25">
      <c r="G9416" s="13"/>
      <c r="H9416" s="13"/>
      <c r="O9416" s="13"/>
      <c r="P9416" s="74"/>
      <c r="Q9416" s="26"/>
      <c r="R9416" s="75"/>
    </row>
    <row r="9417" spans="7:18" x14ac:dyDescent="0.25">
      <c r="G9417" s="13"/>
      <c r="H9417" s="13"/>
      <c r="O9417" s="13"/>
      <c r="P9417" s="74"/>
      <c r="Q9417" s="26"/>
      <c r="R9417" s="75"/>
    </row>
    <row r="9418" spans="7:18" x14ac:dyDescent="0.25">
      <c r="G9418" s="13"/>
      <c r="H9418" s="13"/>
      <c r="O9418" s="13"/>
      <c r="P9418" s="74"/>
      <c r="Q9418" s="26"/>
      <c r="R9418" s="75"/>
    </row>
    <row r="9419" spans="7:18" x14ac:dyDescent="0.25">
      <c r="G9419" s="13"/>
      <c r="H9419" s="13"/>
      <c r="O9419" s="13"/>
      <c r="P9419" s="74"/>
      <c r="Q9419" s="26"/>
      <c r="R9419" s="75"/>
    </row>
    <row r="9420" spans="7:18" x14ac:dyDescent="0.25">
      <c r="G9420" s="13"/>
      <c r="H9420" s="13"/>
      <c r="O9420" s="13"/>
      <c r="P9420" s="74"/>
      <c r="Q9420" s="26"/>
      <c r="R9420" s="75"/>
    </row>
    <row r="9421" spans="7:18" x14ac:dyDescent="0.25">
      <c r="G9421" s="13"/>
      <c r="H9421" s="13"/>
      <c r="O9421" s="13"/>
      <c r="P9421" s="74"/>
      <c r="Q9421" s="26"/>
      <c r="R9421" s="75"/>
    </row>
    <row r="9422" spans="7:18" x14ac:dyDescent="0.25">
      <c r="G9422" s="13"/>
      <c r="H9422" s="13"/>
      <c r="O9422" s="13"/>
      <c r="P9422" s="74"/>
      <c r="Q9422" s="26"/>
      <c r="R9422" s="75"/>
    </row>
    <row r="9423" spans="7:18" x14ac:dyDescent="0.25">
      <c r="G9423" s="13"/>
      <c r="H9423" s="13"/>
      <c r="O9423" s="13"/>
      <c r="P9423" s="74"/>
      <c r="Q9423" s="26"/>
      <c r="R9423" s="75"/>
    </row>
    <row r="9424" spans="7:18" x14ac:dyDescent="0.25">
      <c r="G9424" s="13"/>
      <c r="H9424" s="13"/>
      <c r="O9424" s="13"/>
      <c r="P9424" s="74"/>
      <c r="Q9424" s="26"/>
      <c r="R9424" s="75"/>
    </row>
    <row r="9425" spans="7:18" x14ac:dyDescent="0.25">
      <c r="G9425" s="13"/>
      <c r="H9425" s="13"/>
      <c r="O9425" s="13"/>
      <c r="P9425" s="74"/>
      <c r="Q9425" s="26"/>
      <c r="R9425" s="75"/>
    </row>
    <row r="9426" spans="7:18" x14ac:dyDescent="0.25">
      <c r="G9426" s="13"/>
      <c r="H9426" s="13"/>
      <c r="O9426" s="13"/>
      <c r="P9426" s="74"/>
      <c r="Q9426" s="26"/>
      <c r="R9426" s="75"/>
    </row>
    <row r="9427" spans="7:18" x14ac:dyDescent="0.25">
      <c r="G9427" s="13"/>
      <c r="H9427" s="13"/>
      <c r="O9427" s="13"/>
      <c r="P9427" s="74"/>
      <c r="Q9427" s="26"/>
      <c r="R9427" s="75"/>
    </row>
    <row r="9428" spans="7:18" x14ac:dyDescent="0.25">
      <c r="G9428" s="13"/>
      <c r="H9428" s="13"/>
      <c r="O9428" s="13"/>
      <c r="P9428" s="74"/>
      <c r="Q9428" s="26"/>
      <c r="R9428" s="75"/>
    </row>
    <row r="9429" spans="7:18" x14ac:dyDescent="0.25">
      <c r="G9429" s="13"/>
      <c r="H9429" s="13"/>
      <c r="O9429" s="13"/>
      <c r="P9429" s="74"/>
      <c r="Q9429" s="26"/>
      <c r="R9429" s="75"/>
    </row>
    <row r="9430" spans="7:18" x14ac:dyDescent="0.25">
      <c r="G9430" s="13"/>
      <c r="H9430" s="13"/>
      <c r="O9430" s="13"/>
      <c r="P9430" s="74"/>
      <c r="Q9430" s="26"/>
      <c r="R9430" s="75"/>
    </row>
    <row r="9431" spans="7:18" x14ac:dyDescent="0.25">
      <c r="G9431" s="13"/>
      <c r="H9431" s="13"/>
      <c r="O9431" s="13"/>
      <c r="P9431" s="74"/>
      <c r="Q9431" s="26"/>
      <c r="R9431" s="75"/>
    </row>
    <row r="9432" spans="7:18" x14ac:dyDescent="0.25">
      <c r="G9432" s="13"/>
      <c r="H9432" s="13"/>
      <c r="O9432" s="13"/>
      <c r="P9432" s="74"/>
      <c r="Q9432" s="26"/>
      <c r="R9432" s="75"/>
    </row>
    <row r="9433" spans="7:18" x14ac:dyDescent="0.25">
      <c r="G9433" s="13"/>
      <c r="H9433" s="13"/>
      <c r="O9433" s="13"/>
      <c r="P9433" s="74"/>
      <c r="Q9433" s="26"/>
      <c r="R9433" s="75"/>
    </row>
    <row r="9434" spans="7:18" x14ac:dyDescent="0.25">
      <c r="G9434" s="13"/>
      <c r="H9434" s="13"/>
      <c r="O9434" s="13"/>
      <c r="P9434" s="74"/>
      <c r="Q9434" s="26"/>
      <c r="R9434" s="75"/>
    </row>
    <row r="9435" spans="7:18" x14ac:dyDescent="0.25">
      <c r="G9435" s="13"/>
      <c r="H9435" s="13"/>
      <c r="O9435" s="13"/>
      <c r="P9435" s="74"/>
      <c r="Q9435" s="26"/>
      <c r="R9435" s="75"/>
    </row>
    <row r="9436" spans="7:18" x14ac:dyDescent="0.25">
      <c r="G9436" s="13"/>
      <c r="H9436" s="13"/>
      <c r="O9436" s="13"/>
      <c r="P9436" s="74"/>
      <c r="Q9436" s="26"/>
      <c r="R9436" s="75"/>
    </row>
    <row r="9437" spans="7:18" x14ac:dyDescent="0.25">
      <c r="G9437" s="13"/>
      <c r="H9437" s="13"/>
      <c r="O9437" s="13"/>
      <c r="P9437" s="74"/>
      <c r="Q9437" s="26"/>
      <c r="R9437" s="75"/>
    </row>
    <row r="9438" spans="7:18" x14ac:dyDescent="0.25">
      <c r="G9438" s="13"/>
      <c r="H9438" s="13"/>
      <c r="O9438" s="13"/>
      <c r="P9438" s="74"/>
      <c r="Q9438" s="26"/>
      <c r="R9438" s="75"/>
    </row>
    <row r="9439" spans="7:18" x14ac:dyDescent="0.25">
      <c r="G9439" s="13"/>
      <c r="H9439" s="13"/>
      <c r="O9439" s="13"/>
      <c r="P9439" s="74"/>
      <c r="Q9439" s="26"/>
      <c r="R9439" s="75"/>
    </row>
    <row r="9440" spans="7:18" x14ac:dyDescent="0.25">
      <c r="G9440" s="13"/>
      <c r="H9440" s="13"/>
      <c r="O9440" s="13"/>
      <c r="P9440" s="74"/>
      <c r="Q9440" s="26"/>
      <c r="R9440" s="75"/>
    </row>
    <row r="9441" spans="7:18" x14ac:dyDescent="0.25">
      <c r="G9441" s="13"/>
      <c r="H9441" s="13"/>
      <c r="O9441" s="13"/>
      <c r="P9441" s="74"/>
      <c r="Q9441" s="26"/>
      <c r="R9441" s="75"/>
    </row>
    <row r="9442" spans="7:18" x14ac:dyDescent="0.25">
      <c r="G9442" s="13"/>
      <c r="H9442" s="13"/>
      <c r="O9442" s="13"/>
      <c r="P9442" s="74"/>
      <c r="Q9442" s="26"/>
      <c r="R9442" s="75"/>
    </row>
    <row r="9443" spans="7:18" x14ac:dyDescent="0.25">
      <c r="G9443" s="13"/>
      <c r="H9443" s="13"/>
      <c r="O9443" s="13"/>
      <c r="P9443" s="74"/>
      <c r="Q9443" s="26"/>
      <c r="R9443" s="75"/>
    </row>
    <row r="9444" spans="7:18" x14ac:dyDescent="0.25">
      <c r="G9444" s="13"/>
      <c r="H9444" s="13"/>
      <c r="O9444" s="13"/>
      <c r="P9444" s="74"/>
      <c r="Q9444" s="26"/>
      <c r="R9444" s="75"/>
    </row>
    <row r="9445" spans="7:18" x14ac:dyDescent="0.25">
      <c r="G9445" s="13"/>
      <c r="H9445" s="13"/>
      <c r="O9445" s="13"/>
      <c r="P9445" s="74"/>
      <c r="Q9445" s="26"/>
      <c r="R9445" s="75"/>
    </row>
    <row r="9446" spans="7:18" x14ac:dyDescent="0.25">
      <c r="G9446" s="13"/>
      <c r="H9446" s="13"/>
      <c r="O9446" s="13"/>
      <c r="P9446" s="74"/>
      <c r="Q9446" s="26"/>
      <c r="R9446" s="75"/>
    </row>
    <row r="9447" spans="7:18" x14ac:dyDescent="0.25">
      <c r="G9447" s="13"/>
      <c r="H9447" s="13"/>
      <c r="O9447" s="13"/>
      <c r="P9447" s="74"/>
      <c r="Q9447" s="26"/>
      <c r="R9447" s="75"/>
    </row>
    <row r="9448" spans="7:18" x14ac:dyDescent="0.25">
      <c r="G9448" s="13"/>
      <c r="H9448" s="13"/>
      <c r="O9448" s="13"/>
      <c r="P9448" s="74"/>
      <c r="Q9448" s="26"/>
      <c r="R9448" s="75"/>
    </row>
    <row r="9449" spans="7:18" x14ac:dyDescent="0.25">
      <c r="G9449" s="13"/>
      <c r="H9449" s="13"/>
      <c r="O9449" s="13"/>
      <c r="P9449" s="74"/>
      <c r="Q9449" s="26"/>
      <c r="R9449" s="75"/>
    </row>
    <row r="9450" spans="7:18" x14ac:dyDescent="0.25">
      <c r="G9450" s="13"/>
      <c r="H9450" s="13"/>
      <c r="O9450" s="13"/>
      <c r="P9450" s="74"/>
      <c r="Q9450" s="26"/>
      <c r="R9450" s="75"/>
    </row>
    <row r="9451" spans="7:18" x14ac:dyDescent="0.25">
      <c r="G9451" s="13"/>
      <c r="H9451" s="13"/>
      <c r="O9451" s="13"/>
      <c r="P9451" s="74"/>
      <c r="Q9451" s="26"/>
      <c r="R9451" s="75"/>
    </row>
    <row r="9452" spans="7:18" x14ac:dyDescent="0.25">
      <c r="G9452" s="13"/>
      <c r="H9452" s="13"/>
      <c r="O9452" s="13"/>
      <c r="P9452" s="74"/>
      <c r="Q9452" s="26"/>
      <c r="R9452" s="75"/>
    </row>
    <row r="9453" spans="7:18" x14ac:dyDescent="0.25">
      <c r="G9453" s="13"/>
      <c r="H9453" s="13"/>
      <c r="O9453" s="13"/>
      <c r="P9453" s="74"/>
      <c r="Q9453" s="26"/>
      <c r="R9453" s="75"/>
    </row>
    <row r="9454" spans="7:18" x14ac:dyDescent="0.25">
      <c r="G9454" s="13"/>
      <c r="H9454" s="13"/>
      <c r="O9454" s="13"/>
      <c r="P9454" s="74"/>
      <c r="Q9454" s="26"/>
      <c r="R9454" s="75"/>
    </row>
    <row r="9455" spans="7:18" x14ac:dyDescent="0.25">
      <c r="G9455" s="13"/>
      <c r="H9455" s="13"/>
      <c r="O9455" s="13"/>
      <c r="P9455" s="74"/>
      <c r="Q9455" s="26"/>
      <c r="R9455" s="75"/>
    </row>
    <row r="9456" spans="7:18" x14ac:dyDescent="0.25">
      <c r="G9456" s="13"/>
      <c r="H9456" s="13"/>
      <c r="O9456" s="13"/>
      <c r="P9456" s="74"/>
      <c r="Q9456" s="26"/>
      <c r="R9456" s="75"/>
    </row>
    <row r="9457" spans="7:18" x14ac:dyDescent="0.25">
      <c r="G9457" s="13"/>
      <c r="H9457" s="13"/>
      <c r="O9457" s="13"/>
      <c r="P9457" s="74"/>
      <c r="Q9457" s="26"/>
      <c r="R9457" s="75"/>
    </row>
    <row r="9458" spans="7:18" x14ac:dyDescent="0.25">
      <c r="G9458" s="13"/>
      <c r="H9458" s="13"/>
      <c r="O9458" s="13"/>
      <c r="P9458" s="74"/>
      <c r="Q9458" s="26"/>
      <c r="R9458" s="75"/>
    </row>
    <row r="9459" spans="7:18" x14ac:dyDescent="0.25">
      <c r="G9459" s="13"/>
      <c r="H9459" s="13"/>
      <c r="O9459" s="13"/>
      <c r="P9459" s="74"/>
      <c r="Q9459" s="26"/>
      <c r="R9459" s="75"/>
    </row>
    <row r="9460" spans="7:18" x14ac:dyDescent="0.25">
      <c r="G9460" s="13"/>
      <c r="H9460" s="13"/>
      <c r="O9460" s="13"/>
      <c r="P9460" s="74"/>
      <c r="Q9460" s="26"/>
      <c r="R9460" s="75"/>
    </row>
    <row r="9461" spans="7:18" x14ac:dyDescent="0.25">
      <c r="G9461" s="13"/>
      <c r="H9461" s="13"/>
      <c r="O9461" s="13"/>
      <c r="P9461" s="74"/>
      <c r="Q9461" s="26"/>
      <c r="R9461" s="75"/>
    </row>
    <row r="9462" spans="7:18" x14ac:dyDescent="0.25">
      <c r="G9462" s="13"/>
      <c r="H9462" s="13"/>
      <c r="O9462" s="13"/>
      <c r="P9462" s="74"/>
      <c r="Q9462" s="26"/>
      <c r="R9462" s="75"/>
    </row>
    <row r="9463" spans="7:18" x14ac:dyDescent="0.25">
      <c r="G9463" s="13"/>
      <c r="H9463" s="13"/>
      <c r="O9463" s="13"/>
      <c r="P9463" s="74"/>
      <c r="Q9463" s="26"/>
      <c r="R9463" s="75"/>
    </row>
    <row r="9464" spans="7:18" x14ac:dyDescent="0.25">
      <c r="G9464" s="13"/>
      <c r="H9464" s="13"/>
      <c r="O9464" s="13"/>
      <c r="P9464" s="74"/>
      <c r="Q9464" s="26"/>
      <c r="R9464" s="75"/>
    </row>
    <row r="9465" spans="7:18" x14ac:dyDescent="0.25">
      <c r="G9465" s="13"/>
      <c r="H9465" s="13"/>
      <c r="O9465" s="13"/>
      <c r="P9465" s="74"/>
      <c r="Q9465" s="26"/>
      <c r="R9465" s="75"/>
    </row>
    <row r="9466" spans="7:18" x14ac:dyDescent="0.25">
      <c r="G9466" s="13"/>
      <c r="H9466" s="13"/>
      <c r="O9466" s="13"/>
      <c r="P9466" s="74"/>
      <c r="Q9466" s="26"/>
      <c r="R9466" s="75"/>
    </row>
    <row r="9467" spans="7:18" x14ac:dyDescent="0.25">
      <c r="G9467" s="13"/>
      <c r="H9467" s="13"/>
      <c r="O9467" s="13"/>
      <c r="P9467" s="74"/>
      <c r="Q9467" s="26"/>
      <c r="R9467" s="75"/>
    </row>
    <row r="9468" spans="7:18" x14ac:dyDescent="0.25">
      <c r="G9468" s="13"/>
      <c r="H9468" s="13"/>
      <c r="O9468" s="13"/>
      <c r="P9468" s="74"/>
      <c r="Q9468" s="26"/>
      <c r="R9468" s="75"/>
    </row>
    <row r="9469" spans="7:18" x14ac:dyDescent="0.25">
      <c r="G9469" s="13"/>
      <c r="H9469" s="13"/>
      <c r="O9469" s="13"/>
      <c r="P9469" s="74"/>
      <c r="Q9469" s="26"/>
      <c r="R9469" s="75"/>
    </row>
    <row r="9470" spans="7:18" x14ac:dyDescent="0.25">
      <c r="G9470" s="13"/>
      <c r="H9470" s="13"/>
      <c r="O9470" s="13"/>
      <c r="P9470" s="74"/>
      <c r="Q9470" s="26"/>
      <c r="R9470" s="75"/>
    </row>
    <row r="9471" spans="7:18" x14ac:dyDescent="0.25">
      <c r="G9471" s="13"/>
      <c r="H9471" s="13"/>
      <c r="O9471" s="13"/>
      <c r="P9471" s="74"/>
      <c r="Q9471" s="26"/>
      <c r="R9471" s="75"/>
    </row>
    <row r="9472" spans="7:18" x14ac:dyDescent="0.25">
      <c r="G9472" s="13"/>
      <c r="H9472" s="13"/>
      <c r="O9472" s="13"/>
      <c r="P9472" s="74"/>
      <c r="Q9472" s="26"/>
      <c r="R9472" s="75"/>
    </row>
    <row r="9473" spans="7:18" x14ac:dyDescent="0.25">
      <c r="G9473" s="13"/>
      <c r="H9473" s="13"/>
      <c r="O9473" s="13"/>
      <c r="P9473" s="74"/>
      <c r="Q9473" s="26"/>
      <c r="R9473" s="75"/>
    </row>
    <row r="9474" spans="7:18" x14ac:dyDescent="0.25">
      <c r="G9474" s="13"/>
      <c r="H9474" s="13"/>
      <c r="O9474" s="13"/>
      <c r="P9474" s="74"/>
      <c r="Q9474" s="26"/>
      <c r="R9474" s="75"/>
    </row>
    <row r="9475" spans="7:18" x14ac:dyDescent="0.25">
      <c r="G9475" s="13"/>
      <c r="H9475" s="13"/>
      <c r="O9475" s="13"/>
      <c r="P9475" s="74"/>
      <c r="Q9475" s="26"/>
      <c r="R9475" s="75"/>
    </row>
    <row r="9476" spans="7:18" x14ac:dyDescent="0.25">
      <c r="G9476" s="13"/>
      <c r="H9476" s="13"/>
      <c r="O9476" s="13"/>
      <c r="P9476" s="74"/>
      <c r="Q9476" s="26"/>
      <c r="R9476" s="75"/>
    </row>
    <row r="9477" spans="7:18" x14ac:dyDescent="0.25">
      <c r="G9477" s="13"/>
      <c r="H9477" s="13"/>
      <c r="O9477" s="13"/>
      <c r="P9477" s="74"/>
      <c r="Q9477" s="26"/>
      <c r="R9477" s="75"/>
    </row>
    <row r="9478" spans="7:18" x14ac:dyDescent="0.25">
      <c r="G9478" s="13"/>
      <c r="H9478" s="13"/>
      <c r="O9478" s="13"/>
      <c r="P9478" s="74"/>
      <c r="Q9478" s="26"/>
      <c r="R9478" s="75"/>
    </row>
    <row r="9479" spans="7:18" x14ac:dyDescent="0.25">
      <c r="G9479" s="13"/>
      <c r="H9479" s="13"/>
      <c r="O9479" s="13"/>
      <c r="P9479" s="74"/>
      <c r="Q9479" s="26"/>
      <c r="R9479" s="75"/>
    </row>
    <row r="9480" spans="7:18" x14ac:dyDescent="0.25">
      <c r="G9480" s="13"/>
      <c r="H9480" s="13"/>
      <c r="O9480" s="13"/>
      <c r="P9480" s="74"/>
      <c r="Q9480" s="26"/>
      <c r="R9480" s="75"/>
    </row>
    <row r="9481" spans="7:18" x14ac:dyDescent="0.25">
      <c r="G9481" s="13"/>
      <c r="H9481" s="13"/>
      <c r="O9481" s="13"/>
      <c r="P9481" s="74"/>
      <c r="Q9481" s="26"/>
      <c r="R9481" s="75"/>
    </row>
    <row r="9482" spans="7:18" x14ac:dyDescent="0.25">
      <c r="G9482" s="13"/>
      <c r="H9482" s="13"/>
      <c r="O9482" s="13"/>
      <c r="P9482" s="74"/>
      <c r="Q9482" s="26"/>
      <c r="R9482" s="75"/>
    </row>
    <row r="9483" spans="7:18" x14ac:dyDescent="0.25">
      <c r="G9483" s="13"/>
      <c r="H9483" s="13"/>
      <c r="O9483" s="13"/>
      <c r="P9483" s="74"/>
      <c r="Q9483" s="26"/>
      <c r="R9483" s="75"/>
    </row>
    <row r="9484" spans="7:18" x14ac:dyDescent="0.25">
      <c r="G9484" s="13"/>
      <c r="H9484" s="13"/>
      <c r="O9484" s="13"/>
      <c r="P9484" s="74"/>
      <c r="Q9484" s="26"/>
      <c r="R9484" s="75"/>
    </row>
    <row r="9485" spans="7:18" x14ac:dyDescent="0.25">
      <c r="G9485" s="13"/>
      <c r="H9485" s="13"/>
      <c r="O9485" s="13"/>
      <c r="P9485" s="74"/>
      <c r="Q9485" s="26"/>
      <c r="R9485" s="75"/>
    </row>
    <row r="9486" spans="7:18" x14ac:dyDescent="0.25">
      <c r="G9486" s="13"/>
      <c r="H9486" s="13"/>
      <c r="O9486" s="13"/>
      <c r="P9486" s="74"/>
      <c r="Q9486" s="26"/>
      <c r="R9486" s="75"/>
    </row>
    <row r="9487" spans="7:18" x14ac:dyDescent="0.25">
      <c r="G9487" s="13"/>
      <c r="H9487" s="13"/>
      <c r="O9487" s="13"/>
      <c r="P9487" s="74"/>
      <c r="Q9487" s="26"/>
      <c r="R9487" s="75"/>
    </row>
    <row r="9488" spans="7:18" x14ac:dyDescent="0.25">
      <c r="G9488" s="13"/>
      <c r="H9488" s="13"/>
      <c r="O9488" s="13"/>
      <c r="P9488" s="74"/>
      <c r="Q9488" s="26"/>
      <c r="R9488" s="75"/>
    </row>
    <row r="9489" spans="7:18" x14ac:dyDescent="0.25">
      <c r="G9489" s="13"/>
      <c r="H9489" s="13"/>
      <c r="O9489" s="13"/>
      <c r="P9489" s="74"/>
      <c r="Q9489" s="26"/>
      <c r="R9489" s="75"/>
    </row>
    <row r="9490" spans="7:18" x14ac:dyDescent="0.25">
      <c r="G9490" s="13"/>
      <c r="H9490" s="13"/>
      <c r="O9490" s="13"/>
      <c r="P9490" s="74"/>
      <c r="Q9490" s="26"/>
      <c r="R9490" s="75"/>
    </row>
    <row r="9491" spans="7:18" x14ac:dyDescent="0.25">
      <c r="G9491" s="13"/>
      <c r="H9491" s="13"/>
      <c r="O9491" s="13"/>
      <c r="P9491" s="74"/>
      <c r="Q9491" s="26"/>
      <c r="R9491" s="75"/>
    </row>
    <row r="9492" spans="7:18" x14ac:dyDescent="0.25">
      <c r="G9492" s="13"/>
      <c r="H9492" s="13"/>
      <c r="O9492" s="13"/>
      <c r="P9492" s="74"/>
      <c r="Q9492" s="26"/>
      <c r="R9492" s="75"/>
    </row>
    <row r="9493" spans="7:18" x14ac:dyDescent="0.25">
      <c r="G9493" s="13"/>
      <c r="H9493" s="13"/>
      <c r="O9493" s="13"/>
      <c r="P9493" s="74"/>
      <c r="Q9493" s="26"/>
      <c r="R9493" s="75"/>
    </row>
    <row r="9494" spans="7:18" x14ac:dyDescent="0.25">
      <c r="G9494" s="13"/>
      <c r="H9494" s="13"/>
      <c r="O9494" s="13"/>
      <c r="P9494" s="74"/>
      <c r="Q9494" s="26"/>
      <c r="R9494" s="75"/>
    </row>
    <row r="9495" spans="7:18" x14ac:dyDescent="0.25">
      <c r="G9495" s="13"/>
      <c r="H9495" s="13"/>
      <c r="O9495" s="13"/>
      <c r="P9495" s="74"/>
      <c r="Q9495" s="26"/>
      <c r="R9495" s="75"/>
    </row>
    <row r="9496" spans="7:18" x14ac:dyDescent="0.25">
      <c r="G9496" s="13"/>
      <c r="H9496" s="13"/>
      <c r="O9496" s="13"/>
      <c r="P9496" s="74"/>
      <c r="Q9496" s="26"/>
      <c r="R9496" s="75"/>
    </row>
    <row r="9497" spans="7:18" x14ac:dyDescent="0.25">
      <c r="G9497" s="13"/>
      <c r="H9497" s="13"/>
      <c r="O9497" s="13"/>
      <c r="P9497" s="74"/>
      <c r="Q9497" s="26"/>
      <c r="R9497" s="75"/>
    </row>
    <row r="9498" spans="7:18" x14ac:dyDescent="0.25">
      <c r="G9498" s="13"/>
      <c r="H9498" s="13"/>
      <c r="O9498" s="13"/>
      <c r="P9498" s="74"/>
      <c r="Q9498" s="26"/>
      <c r="R9498" s="75"/>
    </row>
    <row r="9499" spans="7:18" x14ac:dyDescent="0.25">
      <c r="G9499" s="13"/>
      <c r="H9499" s="13"/>
      <c r="O9499" s="13"/>
      <c r="P9499" s="74"/>
      <c r="Q9499" s="26"/>
      <c r="R9499" s="75"/>
    </row>
    <row r="9500" spans="7:18" x14ac:dyDescent="0.25">
      <c r="G9500" s="13"/>
      <c r="H9500" s="13"/>
      <c r="O9500" s="13"/>
      <c r="P9500" s="74"/>
      <c r="Q9500" s="26"/>
      <c r="R9500" s="75"/>
    </row>
    <row r="9501" spans="7:18" x14ac:dyDescent="0.25">
      <c r="G9501" s="13"/>
      <c r="H9501" s="13"/>
      <c r="O9501" s="13"/>
      <c r="P9501" s="74"/>
      <c r="Q9501" s="26"/>
      <c r="R9501" s="75"/>
    </row>
    <row r="9502" spans="7:18" x14ac:dyDescent="0.25">
      <c r="G9502" s="13"/>
      <c r="H9502" s="13"/>
      <c r="O9502" s="13"/>
      <c r="P9502" s="74"/>
      <c r="Q9502" s="26"/>
      <c r="R9502" s="75"/>
    </row>
    <row r="9503" spans="7:18" x14ac:dyDescent="0.25">
      <c r="G9503" s="13"/>
      <c r="H9503" s="13"/>
      <c r="O9503" s="13"/>
      <c r="P9503" s="74"/>
      <c r="Q9503" s="26"/>
      <c r="R9503" s="75"/>
    </row>
    <row r="9504" spans="7:18" x14ac:dyDescent="0.25">
      <c r="G9504" s="13"/>
      <c r="H9504" s="13"/>
      <c r="O9504" s="13"/>
      <c r="P9504" s="74"/>
      <c r="Q9504" s="26"/>
      <c r="R9504" s="75"/>
    </row>
    <row r="9505" spans="7:18" x14ac:dyDescent="0.25">
      <c r="G9505" s="13"/>
      <c r="H9505" s="13"/>
      <c r="O9505" s="13"/>
      <c r="P9505" s="74"/>
      <c r="Q9505" s="26"/>
      <c r="R9505" s="75"/>
    </row>
    <row r="9506" spans="7:18" x14ac:dyDescent="0.25">
      <c r="G9506" s="13"/>
      <c r="H9506" s="13"/>
      <c r="O9506" s="13"/>
      <c r="P9506" s="74"/>
      <c r="Q9506" s="26"/>
      <c r="R9506" s="75"/>
    </row>
    <row r="9507" spans="7:18" x14ac:dyDescent="0.25">
      <c r="G9507" s="13"/>
      <c r="H9507" s="13"/>
      <c r="O9507" s="13"/>
      <c r="P9507" s="74"/>
      <c r="Q9507" s="26"/>
      <c r="R9507" s="75"/>
    </row>
    <row r="9508" spans="7:18" x14ac:dyDescent="0.25">
      <c r="G9508" s="13"/>
      <c r="H9508" s="13"/>
      <c r="O9508" s="13"/>
      <c r="P9508" s="74"/>
      <c r="Q9508" s="26"/>
      <c r="R9508" s="75"/>
    </row>
    <row r="9509" spans="7:18" x14ac:dyDescent="0.25">
      <c r="G9509" s="13"/>
      <c r="H9509" s="13"/>
      <c r="O9509" s="13"/>
      <c r="P9509" s="74"/>
      <c r="Q9509" s="26"/>
      <c r="R9509" s="75"/>
    </row>
    <row r="9510" spans="7:18" x14ac:dyDescent="0.25">
      <c r="G9510" s="13"/>
      <c r="H9510" s="13"/>
      <c r="O9510" s="13"/>
      <c r="P9510" s="74"/>
      <c r="Q9510" s="26"/>
      <c r="R9510" s="75"/>
    </row>
    <row r="9511" spans="7:18" x14ac:dyDescent="0.25">
      <c r="G9511" s="13"/>
      <c r="H9511" s="13"/>
      <c r="O9511" s="13"/>
      <c r="P9511" s="74"/>
      <c r="Q9511" s="26"/>
      <c r="R9511" s="75"/>
    </row>
    <row r="9512" spans="7:18" x14ac:dyDescent="0.25">
      <c r="G9512" s="13"/>
      <c r="H9512" s="13"/>
      <c r="O9512" s="13"/>
      <c r="P9512" s="74"/>
      <c r="Q9512" s="26"/>
      <c r="R9512" s="75"/>
    </row>
    <row r="9513" spans="7:18" x14ac:dyDescent="0.25">
      <c r="G9513" s="13"/>
      <c r="H9513" s="13"/>
      <c r="O9513" s="13"/>
      <c r="P9513" s="74"/>
      <c r="Q9513" s="26"/>
      <c r="R9513" s="75"/>
    </row>
    <row r="9514" spans="7:18" x14ac:dyDescent="0.25">
      <c r="G9514" s="13"/>
      <c r="H9514" s="13"/>
      <c r="O9514" s="13"/>
      <c r="P9514" s="74"/>
      <c r="Q9514" s="26"/>
      <c r="R9514" s="75"/>
    </row>
    <row r="9515" spans="7:18" x14ac:dyDescent="0.25">
      <c r="G9515" s="13"/>
      <c r="H9515" s="13"/>
      <c r="O9515" s="13"/>
      <c r="P9515" s="74"/>
      <c r="Q9515" s="26"/>
      <c r="R9515" s="75"/>
    </row>
    <row r="9516" spans="7:18" x14ac:dyDescent="0.25">
      <c r="G9516" s="13"/>
      <c r="H9516" s="13"/>
      <c r="O9516" s="13"/>
      <c r="P9516" s="74"/>
      <c r="Q9516" s="26"/>
      <c r="R9516" s="75"/>
    </row>
    <row r="9517" spans="7:18" x14ac:dyDescent="0.25">
      <c r="G9517" s="13"/>
      <c r="H9517" s="13"/>
      <c r="O9517" s="13"/>
      <c r="P9517" s="74"/>
      <c r="Q9517" s="26"/>
      <c r="R9517" s="75"/>
    </row>
    <row r="9518" spans="7:18" x14ac:dyDescent="0.25">
      <c r="G9518" s="13"/>
      <c r="H9518" s="13"/>
      <c r="O9518" s="13"/>
      <c r="P9518" s="74"/>
      <c r="Q9518" s="26"/>
      <c r="R9518" s="75"/>
    </row>
    <row r="9519" spans="7:18" x14ac:dyDescent="0.25">
      <c r="G9519" s="13"/>
      <c r="H9519" s="13"/>
      <c r="O9519" s="13"/>
      <c r="P9519" s="74"/>
      <c r="Q9519" s="26"/>
      <c r="R9519" s="75"/>
    </row>
    <row r="9520" spans="7:18" x14ac:dyDescent="0.25">
      <c r="G9520" s="13"/>
      <c r="H9520" s="13"/>
      <c r="O9520" s="13"/>
      <c r="P9520" s="74"/>
      <c r="Q9520" s="26"/>
      <c r="R9520" s="75"/>
    </row>
    <row r="9521" spans="7:18" x14ac:dyDescent="0.25">
      <c r="G9521" s="13"/>
      <c r="H9521" s="13"/>
      <c r="O9521" s="13"/>
      <c r="P9521" s="74"/>
      <c r="Q9521" s="26"/>
      <c r="R9521" s="75"/>
    </row>
    <row r="9522" spans="7:18" x14ac:dyDescent="0.25">
      <c r="G9522" s="13"/>
      <c r="H9522" s="13"/>
      <c r="O9522" s="13"/>
      <c r="P9522" s="74"/>
      <c r="Q9522" s="26"/>
      <c r="R9522" s="75"/>
    </row>
    <row r="9523" spans="7:18" x14ac:dyDescent="0.25">
      <c r="G9523" s="13"/>
      <c r="H9523" s="13"/>
      <c r="O9523" s="13"/>
      <c r="P9523" s="74"/>
      <c r="Q9523" s="26"/>
      <c r="R9523" s="75"/>
    </row>
    <row r="9524" spans="7:18" x14ac:dyDescent="0.25">
      <c r="G9524" s="13"/>
      <c r="H9524" s="13"/>
      <c r="O9524" s="13"/>
      <c r="P9524" s="74"/>
      <c r="Q9524" s="26"/>
      <c r="R9524" s="75"/>
    </row>
    <row r="9525" spans="7:18" x14ac:dyDescent="0.25">
      <c r="G9525" s="13"/>
      <c r="H9525" s="13"/>
      <c r="O9525" s="13"/>
      <c r="P9525" s="74"/>
      <c r="Q9525" s="26"/>
      <c r="R9525" s="75"/>
    </row>
    <row r="9526" spans="7:18" x14ac:dyDescent="0.25">
      <c r="G9526" s="13"/>
      <c r="H9526" s="13"/>
      <c r="O9526" s="13"/>
      <c r="P9526" s="74"/>
      <c r="Q9526" s="26"/>
      <c r="R9526" s="75"/>
    </row>
    <row r="9527" spans="7:18" x14ac:dyDescent="0.25">
      <c r="G9527" s="13"/>
      <c r="H9527" s="13"/>
      <c r="O9527" s="13"/>
      <c r="P9527" s="74"/>
      <c r="Q9527" s="26"/>
      <c r="R9527" s="75"/>
    </row>
    <row r="9528" spans="7:18" x14ac:dyDescent="0.25">
      <c r="G9528" s="13"/>
      <c r="H9528" s="13"/>
      <c r="O9528" s="13"/>
      <c r="P9528" s="74"/>
      <c r="Q9528" s="26"/>
      <c r="R9528" s="75"/>
    </row>
    <row r="9529" spans="7:18" x14ac:dyDescent="0.25">
      <c r="G9529" s="13"/>
      <c r="H9529" s="13"/>
      <c r="O9529" s="13"/>
      <c r="P9529" s="74"/>
      <c r="Q9529" s="26"/>
      <c r="R9529" s="75"/>
    </row>
    <row r="9530" spans="7:18" x14ac:dyDescent="0.25">
      <c r="G9530" s="13"/>
      <c r="H9530" s="13"/>
      <c r="O9530" s="13"/>
      <c r="P9530" s="74"/>
      <c r="Q9530" s="26"/>
      <c r="R9530" s="75"/>
    </row>
    <row r="9531" spans="7:18" x14ac:dyDescent="0.25">
      <c r="G9531" s="13"/>
      <c r="H9531" s="13"/>
      <c r="O9531" s="13"/>
      <c r="P9531" s="74"/>
      <c r="Q9531" s="26"/>
      <c r="R9531" s="75"/>
    </row>
    <row r="9532" spans="7:18" x14ac:dyDescent="0.25">
      <c r="G9532" s="13"/>
      <c r="H9532" s="13"/>
      <c r="O9532" s="13"/>
      <c r="P9532" s="74"/>
      <c r="Q9532" s="26"/>
      <c r="R9532" s="75"/>
    </row>
    <row r="9533" spans="7:18" x14ac:dyDescent="0.25">
      <c r="G9533" s="13"/>
      <c r="H9533" s="13"/>
      <c r="O9533" s="13"/>
      <c r="P9533" s="74"/>
      <c r="Q9533" s="26"/>
      <c r="R9533" s="75"/>
    </row>
    <row r="9534" spans="7:18" x14ac:dyDescent="0.25">
      <c r="G9534" s="13"/>
      <c r="H9534" s="13"/>
      <c r="O9534" s="13"/>
      <c r="P9534" s="74"/>
      <c r="Q9534" s="26"/>
      <c r="R9534" s="75"/>
    </row>
    <row r="9535" spans="7:18" x14ac:dyDescent="0.25">
      <c r="G9535" s="13"/>
      <c r="H9535" s="13"/>
      <c r="O9535" s="13"/>
      <c r="P9535" s="74"/>
      <c r="Q9535" s="26"/>
      <c r="R9535" s="75"/>
    </row>
    <row r="9536" spans="7:18" x14ac:dyDescent="0.25">
      <c r="G9536" s="13"/>
      <c r="H9536" s="13"/>
      <c r="O9536" s="13"/>
      <c r="P9536" s="74"/>
      <c r="Q9536" s="26"/>
      <c r="R9536" s="75"/>
    </row>
    <row r="9537" spans="7:18" x14ac:dyDescent="0.25">
      <c r="G9537" s="13"/>
      <c r="H9537" s="13"/>
      <c r="O9537" s="13"/>
      <c r="P9537" s="74"/>
      <c r="Q9537" s="26"/>
      <c r="R9537" s="75"/>
    </row>
    <row r="9538" spans="7:18" x14ac:dyDescent="0.25">
      <c r="G9538" s="13"/>
      <c r="H9538" s="13"/>
      <c r="O9538" s="13"/>
      <c r="P9538" s="74"/>
      <c r="Q9538" s="26"/>
      <c r="R9538" s="75"/>
    </row>
    <row r="9539" spans="7:18" x14ac:dyDescent="0.25">
      <c r="G9539" s="13"/>
      <c r="H9539" s="13"/>
      <c r="O9539" s="13"/>
      <c r="P9539" s="74"/>
      <c r="Q9539" s="26"/>
      <c r="R9539" s="75"/>
    </row>
    <row r="9540" spans="7:18" x14ac:dyDescent="0.25">
      <c r="G9540" s="13"/>
      <c r="H9540" s="13"/>
      <c r="O9540" s="13"/>
      <c r="P9540" s="74"/>
      <c r="Q9540" s="26"/>
      <c r="R9540" s="75"/>
    </row>
    <row r="9541" spans="7:18" x14ac:dyDescent="0.25">
      <c r="G9541" s="13"/>
      <c r="H9541" s="13"/>
      <c r="O9541" s="13"/>
      <c r="P9541" s="74"/>
      <c r="Q9541" s="26"/>
      <c r="R9541" s="75"/>
    </row>
    <row r="9542" spans="7:18" x14ac:dyDescent="0.25">
      <c r="G9542" s="13"/>
      <c r="H9542" s="13"/>
      <c r="O9542" s="13"/>
      <c r="P9542" s="74"/>
      <c r="Q9542" s="26"/>
      <c r="R9542" s="75"/>
    </row>
    <row r="9543" spans="7:18" x14ac:dyDescent="0.25">
      <c r="G9543" s="13"/>
      <c r="H9543" s="13"/>
      <c r="O9543" s="13"/>
      <c r="P9543" s="74"/>
      <c r="Q9543" s="26"/>
      <c r="R9543" s="75"/>
    </row>
    <row r="9544" spans="7:18" x14ac:dyDescent="0.25">
      <c r="G9544" s="13"/>
      <c r="H9544" s="13"/>
      <c r="O9544" s="13"/>
      <c r="P9544" s="74"/>
      <c r="Q9544" s="26"/>
      <c r="R9544" s="75"/>
    </row>
    <row r="9545" spans="7:18" x14ac:dyDescent="0.25">
      <c r="G9545" s="13"/>
      <c r="H9545" s="13"/>
      <c r="O9545" s="13"/>
      <c r="P9545" s="74"/>
      <c r="Q9545" s="26"/>
      <c r="R9545" s="75"/>
    </row>
    <row r="9546" spans="7:18" x14ac:dyDescent="0.25">
      <c r="G9546" s="13"/>
      <c r="H9546" s="13"/>
      <c r="O9546" s="13"/>
      <c r="P9546" s="74"/>
      <c r="Q9546" s="26"/>
      <c r="R9546" s="75"/>
    </row>
    <row r="9547" spans="7:18" x14ac:dyDescent="0.25">
      <c r="G9547" s="13"/>
      <c r="H9547" s="13"/>
      <c r="O9547" s="13"/>
      <c r="P9547" s="74"/>
      <c r="Q9547" s="26"/>
      <c r="R9547" s="75"/>
    </row>
    <row r="9548" spans="7:18" x14ac:dyDescent="0.25">
      <c r="G9548" s="13"/>
      <c r="H9548" s="13"/>
      <c r="O9548" s="13"/>
      <c r="P9548" s="74"/>
      <c r="Q9548" s="26"/>
      <c r="R9548" s="75"/>
    </row>
    <row r="9549" spans="7:18" x14ac:dyDescent="0.25">
      <c r="G9549" s="13"/>
      <c r="H9549" s="13"/>
      <c r="O9549" s="13"/>
      <c r="P9549" s="74"/>
      <c r="Q9549" s="26"/>
      <c r="R9549" s="75"/>
    </row>
    <row r="9550" spans="7:18" x14ac:dyDescent="0.25">
      <c r="G9550" s="13"/>
      <c r="H9550" s="13"/>
      <c r="O9550" s="13"/>
      <c r="P9550" s="74"/>
      <c r="Q9550" s="26"/>
      <c r="R9550" s="75"/>
    </row>
    <row r="9551" spans="7:18" x14ac:dyDescent="0.25">
      <c r="G9551" s="13"/>
      <c r="H9551" s="13"/>
      <c r="O9551" s="13"/>
      <c r="P9551" s="74"/>
      <c r="Q9551" s="26"/>
      <c r="R9551" s="75"/>
    </row>
    <row r="9552" spans="7:18" x14ac:dyDescent="0.25">
      <c r="G9552" s="13"/>
      <c r="H9552" s="13"/>
      <c r="O9552" s="13"/>
      <c r="P9552" s="74"/>
      <c r="Q9552" s="26"/>
      <c r="R9552" s="75"/>
    </row>
    <row r="9553" spans="7:18" x14ac:dyDescent="0.25">
      <c r="G9553" s="13"/>
      <c r="H9553" s="13"/>
      <c r="O9553" s="13"/>
      <c r="P9553" s="74"/>
      <c r="Q9553" s="26"/>
      <c r="R9553" s="75"/>
    </row>
    <row r="9554" spans="7:18" x14ac:dyDescent="0.25">
      <c r="G9554" s="13"/>
      <c r="H9554" s="13"/>
      <c r="O9554" s="13"/>
      <c r="P9554" s="74"/>
      <c r="Q9554" s="26"/>
      <c r="R9554" s="75"/>
    </row>
    <row r="9555" spans="7:18" x14ac:dyDescent="0.25">
      <c r="G9555" s="13"/>
      <c r="H9555" s="13"/>
      <c r="O9555" s="13"/>
      <c r="P9555" s="74"/>
      <c r="Q9555" s="26"/>
      <c r="R9555" s="75"/>
    </row>
    <row r="9556" spans="7:18" x14ac:dyDescent="0.25">
      <c r="G9556" s="13"/>
      <c r="H9556" s="13"/>
      <c r="O9556" s="13"/>
      <c r="P9556" s="74"/>
      <c r="Q9556" s="26"/>
      <c r="R9556" s="75"/>
    </row>
    <row r="9557" spans="7:18" x14ac:dyDescent="0.25">
      <c r="G9557" s="13"/>
      <c r="H9557" s="13"/>
      <c r="O9557" s="13"/>
      <c r="P9557" s="74"/>
      <c r="Q9557" s="26"/>
      <c r="R9557" s="75"/>
    </row>
    <row r="9558" spans="7:18" x14ac:dyDescent="0.25">
      <c r="G9558" s="13"/>
      <c r="H9558" s="13"/>
      <c r="O9558" s="13"/>
      <c r="P9558" s="74"/>
      <c r="Q9558" s="26"/>
      <c r="R9558" s="75"/>
    </row>
    <row r="9559" spans="7:18" x14ac:dyDescent="0.25">
      <c r="G9559" s="13"/>
      <c r="H9559" s="13"/>
      <c r="O9559" s="13"/>
      <c r="P9559" s="74"/>
      <c r="Q9559" s="26"/>
      <c r="R9559" s="75"/>
    </row>
    <row r="9560" spans="7:18" x14ac:dyDescent="0.25">
      <c r="G9560" s="13"/>
      <c r="H9560" s="13"/>
      <c r="O9560" s="13"/>
      <c r="P9560" s="74"/>
      <c r="Q9560" s="26"/>
      <c r="R9560" s="75"/>
    </row>
    <row r="9561" spans="7:18" x14ac:dyDescent="0.25">
      <c r="G9561" s="13"/>
      <c r="H9561" s="13"/>
      <c r="O9561" s="13"/>
      <c r="P9561" s="74"/>
      <c r="Q9561" s="26"/>
      <c r="R9561" s="75"/>
    </row>
    <row r="9562" spans="7:18" x14ac:dyDescent="0.25">
      <c r="G9562" s="13"/>
      <c r="H9562" s="13"/>
      <c r="O9562" s="13"/>
      <c r="P9562" s="74"/>
      <c r="Q9562" s="26"/>
      <c r="R9562" s="75"/>
    </row>
    <row r="9563" spans="7:18" x14ac:dyDescent="0.25">
      <c r="G9563" s="13"/>
      <c r="H9563" s="13"/>
      <c r="O9563" s="13"/>
      <c r="P9563" s="74"/>
      <c r="Q9563" s="26"/>
      <c r="R9563" s="75"/>
    </row>
    <row r="9564" spans="7:18" x14ac:dyDescent="0.25">
      <c r="G9564" s="13"/>
      <c r="H9564" s="13"/>
      <c r="O9564" s="13"/>
      <c r="P9564" s="74"/>
      <c r="Q9564" s="26"/>
      <c r="R9564" s="75"/>
    </row>
    <row r="9565" spans="7:18" x14ac:dyDescent="0.25">
      <c r="G9565" s="13"/>
      <c r="H9565" s="13"/>
      <c r="O9565" s="13"/>
      <c r="P9565" s="74"/>
      <c r="Q9565" s="26"/>
      <c r="R9565" s="75"/>
    </row>
    <row r="9566" spans="7:18" x14ac:dyDescent="0.25">
      <c r="G9566" s="13"/>
      <c r="H9566" s="13"/>
      <c r="O9566" s="13"/>
      <c r="P9566" s="74"/>
      <c r="Q9566" s="26"/>
      <c r="R9566" s="75"/>
    </row>
    <row r="9567" spans="7:18" x14ac:dyDescent="0.25">
      <c r="G9567" s="13"/>
      <c r="H9567" s="13"/>
      <c r="O9567" s="13"/>
      <c r="P9567" s="74"/>
      <c r="Q9567" s="26"/>
      <c r="R9567" s="75"/>
    </row>
    <row r="9568" spans="7:18" x14ac:dyDescent="0.25">
      <c r="G9568" s="13"/>
      <c r="H9568" s="13"/>
      <c r="O9568" s="13"/>
      <c r="P9568" s="74"/>
      <c r="Q9568" s="26"/>
      <c r="R9568" s="75"/>
    </row>
    <row r="9569" spans="7:18" x14ac:dyDescent="0.25">
      <c r="G9569" s="13"/>
      <c r="H9569" s="13"/>
      <c r="O9569" s="13"/>
      <c r="P9569" s="74"/>
      <c r="Q9569" s="26"/>
      <c r="R9569" s="75"/>
    </row>
    <row r="9570" spans="7:18" x14ac:dyDescent="0.25">
      <c r="G9570" s="13"/>
      <c r="H9570" s="13"/>
      <c r="O9570" s="13"/>
      <c r="P9570" s="74"/>
      <c r="Q9570" s="26"/>
      <c r="R9570" s="75"/>
    </row>
    <row r="9571" spans="7:18" x14ac:dyDescent="0.25">
      <c r="G9571" s="13"/>
      <c r="H9571" s="13"/>
      <c r="O9571" s="13"/>
      <c r="P9571" s="74"/>
      <c r="Q9571" s="26"/>
      <c r="R9571" s="75"/>
    </row>
    <row r="9572" spans="7:18" x14ac:dyDescent="0.25">
      <c r="G9572" s="13"/>
      <c r="H9572" s="13"/>
      <c r="O9572" s="13"/>
      <c r="P9572" s="74"/>
      <c r="Q9572" s="26"/>
      <c r="R9572" s="75"/>
    </row>
    <row r="9573" spans="7:18" x14ac:dyDescent="0.25">
      <c r="G9573" s="13"/>
      <c r="H9573" s="13"/>
      <c r="O9573" s="13"/>
      <c r="P9573" s="74"/>
      <c r="Q9573" s="26"/>
      <c r="R9573" s="75"/>
    </row>
    <row r="9574" spans="7:18" x14ac:dyDescent="0.25">
      <c r="G9574" s="13"/>
      <c r="H9574" s="13"/>
      <c r="O9574" s="13"/>
      <c r="P9574" s="74"/>
      <c r="Q9574" s="26"/>
      <c r="R9574" s="75"/>
    </row>
    <row r="9575" spans="7:18" x14ac:dyDescent="0.25">
      <c r="G9575" s="13"/>
      <c r="H9575" s="13"/>
      <c r="O9575" s="13"/>
      <c r="P9575" s="74"/>
      <c r="Q9575" s="26"/>
      <c r="R9575" s="75"/>
    </row>
    <row r="9576" spans="7:18" x14ac:dyDescent="0.25">
      <c r="G9576" s="13"/>
      <c r="H9576" s="13"/>
      <c r="O9576" s="13"/>
      <c r="P9576" s="74"/>
      <c r="Q9576" s="26"/>
      <c r="R9576" s="75"/>
    </row>
    <row r="9577" spans="7:18" x14ac:dyDescent="0.25">
      <c r="G9577" s="13"/>
      <c r="H9577" s="13"/>
      <c r="O9577" s="13"/>
      <c r="P9577" s="74"/>
      <c r="Q9577" s="26"/>
      <c r="R9577" s="75"/>
    </row>
    <row r="9578" spans="7:18" x14ac:dyDescent="0.25">
      <c r="G9578" s="13"/>
      <c r="H9578" s="13"/>
      <c r="O9578" s="13"/>
      <c r="P9578" s="74"/>
      <c r="Q9578" s="26"/>
      <c r="R9578" s="75"/>
    </row>
    <row r="9579" spans="7:18" x14ac:dyDescent="0.25">
      <c r="G9579" s="13"/>
      <c r="H9579" s="13"/>
      <c r="O9579" s="13"/>
      <c r="P9579" s="74"/>
      <c r="Q9579" s="26"/>
      <c r="R9579" s="75"/>
    </row>
    <row r="9580" spans="7:18" x14ac:dyDescent="0.25">
      <c r="G9580" s="13"/>
      <c r="H9580" s="13"/>
      <c r="O9580" s="13"/>
      <c r="P9580" s="74"/>
      <c r="Q9580" s="26"/>
      <c r="R9580" s="75"/>
    </row>
    <row r="9581" spans="7:18" x14ac:dyDescent="0.25">
      <c r="G9581" s="13"/>
      <c r="H9581" s="13"/>
      <c r="O9581" s="13"/>
      <c r="P9581" s="74"/>
      <c r="Q9581" s="26"/>
      <c r="R9581" s="75"/>
    </row>
    <row r="9582" spans="7:18" x14ac:dyDescent="0.25">
      <c r="G9582" s="13"/>
      <c r="H9582" s="13"/>
      <c r="O9582" s="13"/>
      <c r="P9582" s="74"/>
      <c r="Q9582" s="26"/>
      <c r="R9582" s="75"/>
    </row>
    <row r="9583" spans="7:18" x14ac:dyDescent="0.25">
      <c r="G9583" s="13"/>
      <c r="H9583" s="13"/>
      <c r="O9583" s="13"/>
      <c r="P9583" s="74"/>
      <c r="Q9583" s="26"/>
      <c r="R9583" s="75"/>
    </row>
    <row r="9584" spans="7:18" x14ac:dyDescent="0.25">
      <c r="G9584" s="13"/>
      <c r="H9584" s="13"/>
      <c r="O9584" s="13"/>
      <c r="P9584" s="74"/>
      <c r="Q9584" s="26"/>
      <c r="R9584" s="75"/>
    </row>
    <row r="9585" spans="7:18" x14ac:dyDescent="0.25">
      <c r="G9585" s="13"/>
      <c r="H9585" s="13"/>
      <c r="O9585" s="13"/>
      <c r="P9585" s="74"/>
      <c r="Q9585" s="26"/>
      <c r="R9585" s="75"/>
    </row>
    <row r="9586" spans="7:18" x14ac:dyDescent="0.25">
      <c r="G9586" s="13"/>
      <c r="H9586" s="13"/>
      <c r="O9586" s="13"/>
      <c r="P9586" s="74"/>
      <c r="Q9586" s="26"/>
      <c r="R9586" s="75"/>
    </row>
    <row r="9587" spans="7:18" x14ac:dyDescent="0.25">
      <c r="G9587" s="13"/>
      <c r="H9587" s="13"/>
      <c r="O9587" s="13"/>
      <c r="P9587" s="74"/>
      <c r="Q9587" s="26"/>
      <c r="R9587" s="75"/>
    </row>
    <row r="9588" spans="7:18" x14ac:dyDescent="0.25">
      <c r="G9588" s="13"/>
      <c r="H9588" s="13"/>
      <c r="O9588" s="13"/>
      <c r="P9588" s="74"/>
      <c r="Q9588" s="26"/>
      <c r="R9588" s="75"/>
    </row>
    <row r="9589" spans="7:18" x14ac:dyDescent="0.25">
      <c r="G9589" s="13"/>
      <c r="H9589" s="13"/>
      <c r="O9589" s="13"/>
      <c r="P9589" s="74"/>
      <c r="Q9589" s="26"/>
      <c r="R9589" s="75"/>
    </row>
    <row r="9590" spans="7:18" x14ac:dyDescent="0.25">
      <c r="G9590" s="13"/>
      <c r="H9590" s="13"/>
      <c r="O9590" s="13"/>
      <c r="P9590" s="74"/>
      <c r="Q9590" s="26"/>
      <c r="R9590" s="75"/>
    </row>
    <row r="9591" spans="7:18" x14ac:dyDescent="0.25">
      <c r="G9591" s="13"/>
      <c r="H9591" s="13"/>
      <c r="O9591" s="13"/>
      <c r="P9591" s="74"/>
      <c r="Q9591" s="26"/>
      <c r="R9591" s="75"/>
    </row>
    <row r="9592" spans="7:18" x14ac:dyDescent="0.25">
      <c r="G9592" s="13"/>
      <c r="H9592" s="13"/>
      <c r="O9592" s="13"/>
      <c r="P9592" s="74"/>
      <c r="Q9592" s="26"/>
      <c r="R9592" s="75"/>
    </row>
    <row r="9593" spans="7:18" x14ac:dyDescent="0.25">
      <c r="G9593" s="13"/>
      <c r="H9593" s="13"/>
      <c r="O9593" s="13"/>
      <c r="P9593" s="74"/>
      <c r="Q9593" s="26"/>
      <c r="R9593" s="75"/>
    </row>
    <row r="9594" spans="7:18" x14ac:dyDescent="0.25">
      <c r="G9594" s="13"/>
      <c r="H9594" s="13"/>
      <c r="O9594" s="13"/>
      <c r="P9594" s="74"/>
      <c r="Q9594" s="26"/>
      <c r="R9594" s="75"/>
    </row>
    <row r="9595" spans="7:18" x14ac:dyDescent="0.25">
      <c r="G9595" s="13"/>
      <c r="H9595" s="13"/>
      <c r="O9595" s="13"/>
      <c r="P9595" s="74"/>
      <c r="Q9595" s="26"/>
      <c r="R9595" s="75"/>
    </row>
    <row r="9596" spans="7:18" x14ac:dyDescent="0.25">
      <c r="G9596" s="13"/>
      <c r="H9596" s="13"/>
      <c r="O9596" s="13"/>
      <c r="P9596" s="74"/>
      <c r="Q9596" s="26"/>
      <c r="R9596" s="75"/>
    </row>
    <row r="9597" spans="7:18" x14ac:dyDescent="0.25">
      <c r="G9597" s="13"/>
      <c r="H9597" s="13"/>
      <c r="O9597" s="13"/>
      <c r="P9597" s="74"/>
      <c r="Q9597" s="26"/>
      <c r="R9597" s="75"/>
    </row>
    <row r="9598" spans="7:18" x14ac:dyDescent="0.25">
      <c r="G9598" s="13"/>
      <c r="H9598" s="13"/>
      <c r="O9598" s="13"/>
      <c r="P9598" s="74"/>
      <c r="Q9598" s="26"/>
      <c r="R9598" s="75"/>
    </row>
    <row r="9599" spans="7:18" x14ac:dyDescent="0.25">
      <c r="G9599" s="13"/>
      <c r="H9599" s="13"/>
      <c r="O9599" s="13"/>
      <c r="P9599" s="74"/>
      <c r="Q9599" s="26"/>
      <c r="R9599" s="75"/>
    </row>
    <row r="9600" spans="7:18" x14ac:dyDescent="0.25">
      <c r="G9600" s="13"/>
      <c r="H9600" s="13"/>
      <c r="O9600" s="13"/>
      <c r="P9600" s="74"/>
      <c r="Q9600" s="26"/>
      <c r="R9600" s="75"/>
    </row>
    <row r="9601" spans="7:18" x14ac:dyDescent="0.25">
      <c r="G9601" s="13"/>
      <c r="H9601" s="13"/>
      <c r="O9601" s="13"/>
      <c r="P9601" s="74"/>
      <c r="Q9601" s="26"/>
      <c r="R9601" s="75"/>
    </row>
    <row r="9602" spans="7:18" x14ac:dyDescent="0.25">
      <c r="G9602" s="13"/>
      <c r="H9602" s="13"/>
      <c r="O9602" s="13"/>
      <c r="P9602" s="74"/>
      <c r="Q9602" s="26"/>
      <c r="R9602" s="75"/>
    </row>
    <row r="9603" spans="7:18" x14ac:dyDescent="0.25">
      <c r="G9603" s="13"/>
      <c r="H9603" s="13"/>
      <c r="O9603" s="13"/>
      <c r="P9603" s="74"/>
      <c r="Q9603" s="26"/>
      <c r="R9603" s="75"/>
    </row>
    <row r="9604" spans="7:18" x14ac:dyDescent="0.25">
      <c r="G9604" s="13"/>
      <c r="H9604" s="13"/>
      <c r="O9604" s="13"/>
      <c r="P9604" s="74"/>
      <c r="Q9604" s="26"/>
      <c r="R9604" s="75"/>
    </row>
    <row r="9605" spans="7:18" x14ac:dyDescent="0.25">
      <c r="G9605" s="13"/>
      <c r="H9605" s="13"/>
      <c r="O9605" s="13"/>
      <c r="P9605" s="74"/>
      <c r="Q9605" s="26"/>
      <c r="R9605" s="75"/>
    </row>
    <row r="9606" spans="7:18" x14ac:dyDescent="0.25">
      <c r="G9606" s="13"/>
      <c r="H9606" s="13"/>
      <c r="O9606" s="13"/>
      <c r="P9606" s="74"/>
      <c r="Q9606" s="26"/>
      <c r="R9606" s="75"/>
    </row>
    <row r="9607" spans="7:18" x14ac:dyDescent="0.25">
      <c r="G9607" s="13"/>
      <c r="H9607" s="13"/>
      <c r="O9607" s="13"/>
      <c r="P9607" s="74"/>
      <c r="Q9607" s="26"/>
      <c r="R9607" s="75"/>
    </row>
    <row r="9608" spans="7:18" x14ac:dyDescent="0.25">
      <c r="G9608" s="13"/>
      <c r="H9608" s="13"/>
      <c r="O9608" s="13"/>
      <c r="P9608" s="74"/>
      <c r="Q9608" s="26"/>
      <c r="R9608" s="75"/>
    </row>
    <row r="9609" spans="7:18" x14ac:dyDescent="0.25">
      <c r="G9609" s="13"/>
      <c r="H9609" s="13"/>
      <c r="O9609" s="13"/>
      <c r="P9609" s="74"/>
      <c r="Q9609" s="26"/>
      <c r="R9609" s="75"/>
    </row>
    <row r="9610" spans="7:18" x14ac:dyDescent="0.25">
      <c r="G9610" s="13"/>
      <c r="H9610" s="13"/>
      <c r="O9610" s="13"/>
      <c r="P9610" s="74"/>
      <c r="Q9610" s="26"/>
      <c r="R9610" s="75"/>
    </row>
    <row r="9611" spans="7:18" x14ac:dyDescent="0.25">
      <c r="G9611" s="13"/>
      <c r="H9611" s="13"/>
      <c r="O9611" s="13"/>
      <c r="P9611" s="74"/>
      <c r="Q9611" s="26"/>
      <c r="R9611" s="75"/>
    </row>
    <row r="9612" spans="7:18" x14ac:dyDescent="0.25">
      <c r="G9612" s="13"/>
      <c r="H9612" s="13"/>
      <c r="O9612" s="13"/>
      <c r="P9612" s="74"/>
      <c r="Q9612" s="26"/>
      <c r="R9612" s="75"/>
    </row>
    <row r="9613" spans="7:18" x14ac:dyDescent="0.25">
      <c r="G9613" s="13"/>
      <c r="H9613" s="13"/>
      <c r="O9613" s="13"/>
      <c r="P9613" s="74"/>
      <c r="Q9613" s="26"/>
      <c r="R9613" s="75"/>
    </row>
    <row r="9614" spans="7:18" x14ac:dyDescent="0.25">
      <c r="G9614" s="13"/>
      <c r="H9614" s="13"/>
      <c r="O9614" s="13"/>
      <c r="P9614" s="74"/>
      <c r="Q9614" s="26"/>
      <c r="R9614" s="75"/>
    </row>
    <row r="9615" spans="7:18" x14ac:dyDescent="0.25">
      <c r="G9615" s="13"/>
      <c r="H9615" s="13"/>
      <c r="O9615" s="13"/>
      <c r="P9615" s="74"/>
      <c r="Q9615" s="26"/>
      <c r="R9615" s="75"/>
    </row>
    <row r="9616" spans="7:18" x14ac:dyDescent="0.25">
      <c r="G9616" s="13"/>
      <c r="H9616" s="13"/>
      <c r="O9616" s="13"/>
      <c r="P9616" s="74"/>
      <c r="Q9616" s="26"/>
      <c r="R9616" s="75"/>
    </row>
    <row r="9617" spans="7:18" x14ac:dyDescent="0.25">
      <c r="G9617" s="13"/>
      <c r="H9617" s="13"/>
      <c r="O9617" s="13"/>
      <c r="P9617" s="74"/>
      <c r="Q9617" s="26"/>
      <c r="R9617" s="75"/>
    </row>
    <row r="9618" spans="7:18" x14ac:dyDescent="0.25">
      <c r="G9618" s="13"/>
      <c r="H9618" s="13"/>
      <c r="O9618" s="13"/>
      <c r="P9618" s="74"/>
      <c r="Q9618" s="26"/>
      <c r="R9618" s="75"/>
    </row>
    <row r="9619" spans="7:18" x14ac:dyDescent="0.25">
      <c r="G9619" s="13"/>
      <c r="H9619" s="13"/>
      <c r="O9619" s="13"/>
      <c r="P9619" s="74"/>
      <c r="Q9619" s="26"/>
      <c r="R9619" s="75"/>
    </row>
    <row r="9620" spans="7:18" x14ac:dyDescent="0.25">
      <c r="G9620" s="13"/>
      <c r="H9620" s="13"/>
      <c r="O9620" s="13"/>
      <c r="P9620" s="74"/>
      <c r="Q9620" s="26"/>
      <c r="R9620" s="75"/>
    </row>
    <row r="9621" spans="7:18" x14ac:dyDescent="0.25">
      <c r="G9621" s="13"/>
      <c r="H9621" s="13"/>
      <c r="O9621" s="13"/>
      <c r="P9621" s="74"/>
      <c r="Q9621" s="26"/>
      <c r="R9621" s="75"/>
    </row>
    <row r="9622" spans="7:18" x14ac:dyDescent="0.25">
      <c r="G9622" s="13"/>
      <c r="H9622" s="13"/>
      <c r="O9622" s="74"/>
      <c r="P9622" s="74"/>
      <c r="Q9622" s="26"/>
      <c r="R9622" s="75"/>
    </row>
    <row r="9623" spans="7:18" x14ac:dyDescent="0.25">
      <c r="G9623" s="13"/>
      <c r="H9623" s="13"/>
      <c r="O9623" s="13"/>
      <c r="P9623" s="74"/>
      <c r="Q9623" s="26"/>
      <c r="R9623" s="75"/>
    </row>
    <row r="9624" spans="7:18" x14ac:dyDescent="0.25">
      <c r="G9624" s="13"/>
      <c r="H9624" s="13"/>
      <c r="O9624" s="13"/>
      <c r="P9624" s="74"/>
      <c r="Q9624" s="26"/>
      <c r="R9624" s="75"/>
    </row>
    <row r="9625" spans="7:18" x14ac:dyDescent="0.25">
      <c r="G9625" s="13"/>
      <c r="H9625" s="13"/>
      <c r="O9625" s="13"/>
      <c r="P9625" s="74"/>
      <c r="Q9625" s="26"/>
      <c r="R9625" s="75"/>
    </row>
    <row r="9626" spans="7:18" x14ac:dyDescent="0.25">
      <c r="G9626" s="13"/>
      <c r="H9626" s="13"/>
      <c r="O9626" s="13"/>
      <c r="P9626" s="74"/>
      <c r="Q9626" s="26"/>
      <c r="R9626" s="75"/>
    </row>
    <row r="9627" spans="7:18" x14ac:dyDescent="0.25">
      <c r="G9627" s="13"/>
      <c r="H9627" s="13"/>
      <c r="O9627" s="13"/>
      <c r="P9627" s="74"/>
      <c r="Q9627" s="26"/>
      <c r="R9627" s="75"/>
    </row>
    <row r="9628" spans="7:18" x14ac:dyDescent="0.25">
      <c r="G9628" s="13"/>
      <c r="H9628" s="13"/>
    </row>
    <row r="9629" spans="7:18" x14ac:dyDescent="0.25">
      <c r="G9629" s="13"/>
      <c r="H9629" s="13"/>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27"/>
  <sheetViews>
    <sheetView zoomScaleNormal="100" workbookViewId="0">
      <selection activeCell="J10" sqref="J10"/>
    </sheetView>
  </sheetViews>
  <sheetFormatPr defaultRowHeight="13.5" x14ac:dyDescent="0.25"/>
  <cols>
    <col min="1" max="1" width="22.5" customWidth="1"/>
    <col min="4" max="4" width="24" customWidth="1"/>
    <col min="7" max="7" width="14.875" customWidth="1"/>
    <col min="9" max="9" width="15.375" customWidth="1"/>
    <col min="10" max="10" width="16.25" customWidth="1"/>
    <col min="11" max="11" width="18.5" customWidth="1"/>
    <col min="12" max="12" width="15.25" customWidth="1"/>
    <col min="18" max="18" width="16.625" customWidth="1"/>
  </cols>
  <sheetData>
    <row r="1" spans="1:22" x14ac:dyDescent="0.25">
      <c r="A1" s="265" t="s">
        <v>137</v>
      </c>
      <c r="B1" s="14"/>
      <c r="C1" s="16"/>
      <c r="D1" s="223" t="s">
        <v>314</v>
      </c>
      <c r="E1" s="224"/>
      <c r="F1" s="224"/>
      <c r="I1" s="14"/>
      <c r="J1" s="15" t="s">
        <v>108</v>
      </c>
      <c r="K1" s="22"/>
      <c r="O1" s="13"/>
      <c r="P1" s="13"/>
      <c r="Q1" s="13"/>
      <c r="R1" s="13"/>
      <c r="S1" s="13"/>
    </row>
    <row r="2" spans="1:22" x14ac:dyDescent="0.25">
      <c r="A2" s="85" t="s">
        <v>15</v>
      </c>
      <c r="B2" s="51">
        <f>Dashboard!I31</f>
        <v>1000</v>
      </c>
      <c r="D2" s="224" t="s">
        <v>243</v>
      </c>
      <c r="E2" s="235" t="e">
        <f>Parameters!#REF!</f>
        <v>#REF!</v>
      </c>
      <c r="F2" s="224"/>
      <c r="I2" s="14" t="s">
        <v>107</v>
      </c>
      <c r="J2" s="30" t="e">
        <f>E16*E3*365.25</f>
        <v>#REF!</v>
      </c>
      <c r="K2" s="267"/>
      <c r="O2" s="13"/>
      <c r="P2" s="13"/>
      <c r="Q2" s="13"/>
      <c r="R2" s="13"/>
      <c r="S2" s="13"/>
      <c r="T2" s="13"/>
      <c r="U2" s="13"/>
      <c r="V2" s="13"/>
    </row>
    <row r="3" spans="1:22" x14ac:dyDescent="0.25">
      <c r="A3" s="85" t="s">
        <v>242</v>
      </c>
      <c r="B3" s="51" t="e">
        <f>Dashboard!#REF!</f>
        <v>#REF!</v>
      </c>
      <c r="D3" s="224" t="s">
        <v>246</v>
      </c>
      <c r="E3" s="224" t="e">
        <f>E5+E4</f>
        <v>#REF!</v>
      </c>
      <c r="F3" s="224"/>
      <c r="I3" s="14" t="s">
        <v>87</v>
      </c>
      <c r="J3" s="31" t="e">
        <f>J2*F5</f>
        <v>#REF!</v>
      </c>
      <c r="K3" s="268"/>
      <c r="O3" s="13"/>
      <c r="P3" s="13"/>
      <c r="Q3" s="13"/>
      <c r="R3" s="13"/>
      <c r="S3" s="13"/>
      <c r="T3" s="13"/>
      <c r="U3" s="13"/>
      <c r="V3" s="13"/>
    </row>
    <row r="4" spans="1:22" x14ac:dyDescent="0.25">
      <c r="A4" s="86" t="s">
        <v>75</v>
      </c>
      <c r="B4" s="87" t="e">
        <f>Dashboard!#REF!</f>
        <v>#REF!</v>
      </c>
      <c r="D4" s="224" t="s">
        <v>245</v>
      </c>
      <c r="E4" s="224" t="e">
        <f>B3*E2</f>
        <v>#REF!</v>
      </c>
      <c r="F4" s="225" t="e">
        <f>E4/E3</f>
        <v>#REF!</v>
      </c>
      <c r="I4" s="14" t="s">
        <v>109</v>
      </c>
      <c r="J4" s="28" t="e">
        <f>J3*(1-C28)</f>
        <v>#REF!</v>
      </c>
      <c r="K4" s="269"/>
      <c r="O4" s="13"/>
      <c r="P4" s="13"/>
      <c r="Q4" s="13"/>
      <c r="R4" s="13"/>
      <c r="S4" s="13"/>
      <c r="T4" s="13"/>
      <c r="U4" s="13"/>
      <c r="V4" s="13"/>
    </row>
    <row r="5" spans="1:22" ht="19.5" x14ac:dyDescent="0.35">
      <c r="A5" s="81" t="s">
        <v>94</v>
      </c>
      <c r="B5" s="48"/>
      <c r="D5" s="224" t="s">
        <v>160</v>
      </c>
      <c r="E5" s="224" t="e">
        <f>B4*B2-E4</f>
        <v>#REF!</v>
      </c>
      <c r="F5" s="225" t="e">
        <f>E5/E3</f>
        <v>#REF!</v>
      </c>
      <c r="I5" s="14" t="s">
        <v>110</v>
      </c>
      <c r="J5" s="41" t="e">
        <f>IF(Dashboard!#REF!='Menu''s'!$D$5,0,J3*J14)</f>
        <v>#REF!</v>
      </c>
      <c r="K5" s="36"/>
      <c r="O5" s="13"/>
      <c r="P5" s="13"/>
      <c r="Q5" s="13"/>
      <c r="R5" s="13"/>
      <c r="S5" s="13"/>
      <c r="T5" s="13"/>
      <c r="U5" s="13"/>
      <c r="V5" s="13"/>
    </row>
    <row r="6" spans="1:22" x14ac:dyDescent="0.25">
      <c r="A6" s="14"/>
      <c r="B6" s="76" t="e">
        <f>Dashboard!#REF!</f>
        <v>#REF!</v>
      </c>
      <c r="C6" s="16"/>
      <c r="D6" s="224" t="s">
        <v>266</v>
      </c>
      <c r="E6" s="264" t="e">
        <f>E4/B2</f>
        <v>#REF!</v>
      </c>
      <c r="F6" s="224"/>
      <c r="I6" s="14"/>
      <c r="J6" s="37"/>
      <c r="K6" s="36"/>
      <c r="L6" s="13"/>
      <c r="M6" s="13"/>
      <c r="N6" s="13"/>
      <c r="O6" s="13"/>
      <c r="P6" s="13"/>
      <c r="Q6" s="13"/>
      <c r="R6" s="13"/>
      <c r="S6" s="13"/>
      <c r="T6" s="13"/>
      <c r="U6" s="13"/>
      <c r="V6" s="13"/>
    </row>
    <row r="7" spans="1:22" ht="19.5" x14ac:dyDescent="0.35">
      <c r="C7" s="16"/>
      <c r="I7" s="14" t="s">
        <v>118</v>
      </c>
      <c r="J7" s="41" t="e">
        <f>IF(Dashboard!#REF!='Menu''s'!$D$5,0,B17*B3)</f>
        <v>#REF!</v>
      </c>
      <c r="K7" s="13"/>
      <c r="O7" s="13"/>
      <c r="P7" s="13"/>
      <c r="Q7" s="13"/>
      <c r="R7" s="13"/>
      <c r="S7" s="13"/>
      <c r="T7" s="13"/>
      <c r="U7" s="13"/>
      <c r="V7" s="13"/>
    </row>
    <row r="8" spans="1:22" x14ac:dyDescent="0.25">
      <c r="A8" s="55" t="s">
        <v>157</v>
      </c>
      <c r="C8" s="16"/>
      <c r="D8" s="16"/>
      <c r="I8" s="14"/>
      <c r="J8" s="14"/>
      <c r="K8" s="13"/>
      <c r="M8" s="1"/>
      <c r="N8" s="1"/>
    </row>
    <row r="9" spans="1:22" ht="19.5" x14ac:dyDescent="0.35">
      <c r="A9" s="80" t="s">
        <v>294</v>
      </c>
      <c r="B9" s="78"/>
      <c r="C9" s="77"/>
      <c r="D9" s="77"/>
      <c r="I9" s="15" t="s">
        <v>111</v>
      </c>
      <c r="J9" s="41" t="e">
        <f>$J$11*J3</f>
        <v>#REF!</v>
      </c>
      <c r="K9" s="13"/>
    </row>
    <row r="10" spans="1:22" x14ac:dyDescent="0.25">
      <c r="A10" s="78"/>
      <c r="B10" s="79" t="e">
        <f>IF(B6=1,0.001,IF(B6=0,30,-LN(B6)))</f>
        <v>#REF!</v>
      </c>
      <c r="C10" s="77"/>
      <c r="D10" s="77"/>
      <c r="I10" s="14"/>
      <c r="J10" s="14"/>
      <c r="K10" s="13"/>
      <c r="M10" s="2"/>
      <c r="N10" s="2"/>
    </row>
    <row r="11" spans="1:22" x14ac:dyDescent="0.25">
      <c r="I11" s="14" t="s">
        <v>111</v>
      </c>
      <c r="J11" s="35" t="e">
        <f>IF(Dashboard!#REF!='Menu''s'!D3,0.02,0)</f>
        <v>#REF!</v>
      </c>
      <c r="K11" s="36"/>
    </row>
    <row r="12" spans="1:22" x14ac:dyDescent="0.25">
      <c r="A12" s="55" t="s">
        <v>158</v>
      </c>
      <c r="D12" s="55" t="s">
        <v>46</v>
      </c>
      <c r="E12" s="13"/>
      <c r="F12" s="13"/>
      <c r="I12" s="14"/>
      <c r="J12" s="51"/>
      <c r="K12" s="13"/>
    </row>
    <row r="13" spans="1:22" x14ac:dyDescent="0.25">
      <c r="A13" s="17">
        <v>1</v>
      </c>
      <c r="B13" s="32" t="e">
        <f>Dashboard!#REF!/(1+Parameters!F22)</f>
        <v>#REF!</v>
      </c>
      <c r="D13" s="14"/>
      <c r="E13" s="270" t="e">
        <f>SUMPRODUCT(L28:L9068,I28:I9068)</f>
        <v>#REF!</v>
      </c>
      <c r="F13" s="14" t="s">
        <v>38</v>
      </c>
      <c r="I13" s="14"/>
      <c r="J13" s="14"/>
      <c r="K13" s="13"/>
    </row>
    <row r="14" spans="1:22" x14ac:dyDescent="0.25">
      <c r="A14" s="17">
        <v>2</v>
      </c>
      <c r="B14" s="33" t="e">
        <f>Dashboard!#REF!/(1+Parameters!F22)</f>
        <v>#REF!</v>
      </c>
      <c r="D14" s="13"/>
      <c r="I14" s="14" t="s">
        <v>59</v>
      </c>
      <c r="J14" s="83" t="e">
        <f>SUMPRODUCT($D28:$D63,F28:F63)</f>
        <v>#REF!</v>
      </c>
      <c r="K14" s="13"/>
    </row>
    <row r="15" spans="1:22" x14ac:dyDescent="0.25">
      <c r="A15" s="50">
        <v>3</v>
      </c>
      <c r="B15" s="49" t="e">
        <f>Dashboard!#REF!/(1+Parameters!F22)</f>
        <v>#REF!</v>
      </c>
      <c r="D15" s="55" t="s">
        <v>96</v>
      </c>
      <c r="E15" s="13"/>
      <c r="F15" s="13"/>
      <c r="I15" s="14" t="s">
        <v>97</v>
      </c>
      <c r="J15" s="84" t="e">
        <f>SUMPRODUCT(E29:E63,F29:F63)</f>
        <v>#REF!</v>
      </c>
      <c r="K15" s="13"/>
    </row>
    <row r="16" spans="1:22" x14ac:dyDescent="0.25">
      <c r="A16" s="34" t="s">
        <v>67</v>
      </c>
      <c r="B16" s="33" t="e">
        <f>Dashboard!#REF!/(1+Parameters!F22)</f>
        <v>#REF!</v>
      </c>
      <c r="D16" s="14"/>
      <c r="E16" s="95" t="e">
        <f>24/E13</f>
        <v>#REF!</v>
      </c>
      <c r="F16" s="14"/>
      <c r="I16" s="273"/>
      <c r="J16" s="23"/>
      <c r="K16" s="13"/>
    </row>
    <row r="17" spans="1:14" x14ac:dyDescent="0.25">
      <c r="A17" s="17" t="s">
        <v>13</v>
      </c>
      <c r="B17" s="33" t="e">
        <f>Dashboard!#REF!/(1+Parameters!F22)</f>
        <v>#REF!</v>
      </c>
      <c r="D17" s="90"/>
      <c r="E17" s="13"/>
      <c r="I17" s="22"/>
      <c r="J17" s="274"/>
      <c r="K17" s="13"/>
    </row>
    <row r="18" spans="1:14" x14ac:dyDescent="0.25">
      <c r="A18" s="13"/>
      <c r="B18" s="13"/>
      <c r="C18" s="13"/>
      <c r="I18" s="13"/>
      <c r="J18" s="13"/>
      <c r="K18" s="13"/>
    </row>
    <row r="19" spans="1:14" x14ac:dyDescent="0.25">
      <c r="A19" s="266"/>
      <c r="B19" s="266"/>
      <c r="C19" s="13"/>
      <c r="K19" s="13"/>
    </row>
    <row r="20" spans="1:14" x14ac:dyDescent="0.25">
      <c r="I20" s="13"/>
      <c r="J20" s="13"/>
      <c r="K20" s="13"/>
    </row>
    <row r="21" spans="1:14" x14ac:dyDescent="0.25">
      <c r="I21" s="22"/>
      <c r="J21" s="13"/>
      <c r="K21" s="13"/>
    </row>
    <row r="22" spans="1:14" x14ac:dyDescent="0.25">
      <c r="I22" s="13"/>
      <c r="J22" s="13"/>
      <c r="K22" s="13"/>
    </row>
    <row r="24" spans="1:14" s="13" customFormat="1" x14ac:dyDescent="0.25">
      <c r="A24" s="89"/>
      <c r="B24" s="90"/>
    </row>
    <row r="25" spans="1:14" x14ac:dyDescent="0.25">
      <c r="A25" s="19" t="s">
        <v>165</v>
      </c>
      <c r="B25" s="55"/>
      <c r="C25" s="55"/>
      <c r="D25" s="55"/>
      <c r="E25" s="55"/>
      <c r="F25" s="55"/>
      <c r="I25" s="19" t="s">
        <v>166</v>
      </c>
    </row>
    <row r="26" spans="1:14" x14ac:dyDescent="0.25">
      <c r="A26" s="55" t="s">
        <v>164</v>
      </c>
      <c r="B26" s="55" t="s">
        <v>62</v>
      </c>
      <c r="C26" s="55" t="s">
        <v>163</v>
      </c>
      <c r="D26" s="55" t="s">
        <v>161</v>
      </c>
      <c r="E26" s="55" t="s">
        <v>162</v>
      </c>
      <c r="F26" s="55" t="s">
        <v>159</v>
      </c>
      <c r="H26" s="13"/>
      <c r="I26" s="55" t="s">
        <v>62</v>
      </c>
      <c r="J26" s="55" t="s">
        <v>164</v>
      </c>
      <c r="K26" s="55" t="s">
        <v>163</v>
      </c>
      <c r="L26" s="55" t="s">
        <v>161</v>
      </c>
      <c r="M26" s="11"/>
      <c r="N26" s="12"/>
    </row>
    <row r="27" spans="1:14" x14ac:dyDescent="0.25">
      <c r="A27" s="55"/>
      <c r="B27" s="55"/>
      <c r="C27" s="55"/>
      <c r="D27" s="55"/>
      <c r="E27" s="55"/>
      <c r="F27" s="55"/>
      <c r="H27" s="22"/>
      <c r="I27" s="22"/>
      <c r="J27" s="22"/>
      <c r="K27" s="22"/>
      <c r="L27" s="22"/>
      <c r="M27" s="11"/>
      <c r="N27" s="11"/>
    </row>
    <row r="28" spans="1:14" x14ac:dyDescent="0.25">
      <c r="A28" s="13">
        <v>1</v>
      </c>
      <c r="B28" s="69">
        <v>24</v>
      </c>
      <c r="C28" s="72" t="e">
        <f t="shared" ref="C28:C63" si="0">100%-EXP(-A28*$B$10)</f>
        <v>#REF!</v>
      </c>
      <c r="D28" s="73" t="e">
        <f t="shared" ref="D28:D41" si="1">C28-IFERROR(C27*1,0)</f>
        <v>#REF!</v>
      </c>
      <c r="E28" s="20"/>
      <c r="F28" s="93" t="e">
        <f t="shared" ref="F28:F63" si="2">F27+IF(A28&lt;=$A$13,$B$13,IF(A28&lt;=$A$14,$B$14,IF(A28&lt;=$A$15,$B$15,$B$16)))</f>
        <v>#REF!</v>
      </c>
      <c r="H28" s="24"/>
      <c r="I28" s="13">
        <v>0</v>
      </c>
      <c r="J28" s="74">
        <f>I28/24</f>
        <v>0</v>
      </c>
      <c r="K28" s="26" t="e">
        <f t="shared" ref="K28:K91" si="3">100%-EXP(-I28/24*$B$10)</f>
        <v>#REF!</v>
      </c>
      <c r="L28" s="75">
        <v>0</v>
      </c>
      <c r="M28" s="13"/>
    </row>
    <row r="29" spans="1:14" x14ac:dyDescent="0.25">
      <c r="A29" s="13">
        <v>2</v>
      </c>
      <c r="B29" s="69">
        <v>48</v>
      </c>
      <c r="C29" s="72" t="e">
        <f t="shared" si="0"/>
        <v>#REF!</v>
      </c>
      <c r="D29" s="73" t="e">
        <f t="shared" si="1"/>
        <v>#REF!</v>
      </c>
      <c r="E29" s="6" t="e">
        <f t="shared" ref="E29:E41" si="4">(1/(1-$D$28))*D29</f>
        <v>#REF!</v>
      </c>
      <c r="F29" s="93" t="e">
        <f t="shared" si="2"/>
        <v>#REF!</v>
      </c>
      <c r="G29" s="314"/>
      <c r="H29" s="24"/>
      <c r="I29" s="13">
        <v>0.1</v>
      </c>
      <c r="J29" s="74">
        <f t="shared" ref="J29:J92" si="5">I29/24</f>
        <v>4.1666666666666666E-3</v>
      </c>
      <c r="K29" s="26" t="e">
        <f t="shared" si="3"/>
        <v>#REF!</v>
      </c>
      <c r="L29" s="75" t="e">
        <f>K29-K28</f>
        <v>#REF!</v>
      </c>
      <c r="M29" s="22"/>
    </row>
    <row r="30" spans="1:14" x14ac:dyDescent="0.25">
      <c r="A30" s="13">
        <v>3</v>
      </c>
      <c r="B30" s="69">
        <v>72</v>
      </c>
      <c r="C30" s="72" t="e">
        <f t="shared" si="0"/>
        <v>#REF!</v>
      </c>
      <c r="D30" s="73" t="e">
        <f t="shared" si="1"/>
        <v>#REF!</v>
      </c>
      <c r="E30" s="6" t="e">
        <f t="shared" si="4"/>
        <v>#REF!</v>
      </c>
      <c r="F30" s="93" t="e">
        <f t="shared" si="2"/>
        <v>#REF!</v>
      </c>
      <c r="G30" s="314"/>
      <c r="H30" s="24"/>
      <c r="I30" s="13">
        <v>0.2</v>
      </c>
      <c r="J30" s="74">
        <f t="shared" si="5"/>
        <v>8.3333333333333332E-3</v>
      </c>
      <c r="K30" s="26" t="e">
        <f t="shared" si="3"/>
        <v>#REF!</v>
      </c>
      <c r="L30" s="75" t="e">
        <f>K30-K29</f>
        <v>#REF!</v>
      </c>
      <c r="N30" s="13"/>
    </row>
    <row r="31" spans="1:14" x14ac:dyDescent="0.25">
      <c r="A31" s="13">
        <v>4</v>
      </c>
      <c r="B31" s="69">
        <v>96</v>
      </c>
      <c r="C31" s="72" t="e">
        <f t="shared" si="0"/>
        <v>#REF!</v>
      </c>
      <c r="D31" s="73" t="e">
        <f t="shared" si="1"/>
        <v>#REF!</v>
      </c>
      <c r="E31" s="6" t="e">
        <f t="shared" si="4"/>
        <v>#REF!</v>
      </c>
      <c r="F31" s="93" t="e">
        <f t="shared" si="2"/>
        <v>#REF!</v>
      </c>
      <c r="G31" s="314"/>
      <c r="H31" s="24"/>
      <c r="I31" s="13">
        <v>0.3</v>
      </c>
      <c r="J31" s="74">
        <f t="shared" si="5"/>
        <v>1.2499999999999999E-2</v>
      </c>
      <c r="K31" s="26" t="e">
        <f t="shared" si="3"/>
        <v>#REF!</v>
      </c>
      <c r="L31" s="75" t="e">
        <f t="shared" ref="L31:L94" si="6">K31-K30</f>
        <v>#REF!</v>
      </c>
    </row>
    <row r="32" spans="1:14" x14ac:dyDescent="0.25">
      <c r="A32" s="13">
        <v>5</v>
      </c>
      <c r="B32" s="69">
        <v>120</v>
      </c>
      <c r="C32" s="72" t="e">
        <f t="shared" si="0"/>
        <v>#REF!</v>
      </c>
      <c r="D32" s="73" t="e">
        <f t="shared" si="1"/>
        <v>#REF!</v>
      </c>
      <c r="E32" s="6" t="e">
        <f t="shared" si="4"/>
        <v>#REF!</v>
      </c>
      <c r="F32" s="93" t="e">
        <f t="shared" si="2"/>
        <v>#REF!</v>
      </c>
      <c r="G32" s="314"/>
      <c r="H32" s="24"/>
      <c r="I32" s="13">
        <v>0.4</v>
      </c>
      <c r="J32" s="74">
        <f t="shared" si="5"/>
        <v>1.6666666666666666E-2</v>
      </c>
      <c r="K32" s="26" t="e">
        <f t="shared" si="3"/>
        <v>#REF!</v>
      </c>
      <c r="L32" s="75" t="e">
        <f t="shared" si="6"/>
        <v>#REF!</v>
      </c>
    </row>
    <row r="33" spans="1:14" x14ac:dyDescent="0.25">
      <c r="A33" s="13">
        <v>6</v>
      </c>
      <c r="B33" s="69">
        <v>144</v>
      </c>
      <c r="C33" s="72" t="e">
        <f t="shared" si="0"/>
        <v>#REF!</v>
      </c>
      <c r="D33" s="73" t="e">
        <f t="shared" si="1"/>
        <v>#REF!</v>
      </c>
      <c r="E33" s="6" t="e">
        <f t="shared" si="4"/>
        <v>#REF!</v>
      </c>
      <c r="F33" s="93" t="e">
        <f t="shared" si="2"/>
        <v>#REF!</v>
      </c>
      <c r="G33" s="314"/>
      <c r="H33" s="24"/>
      <c r="I33" s="13">
        <v>0.5</v>
      </c>
      <c r="J33" s="74">
        <f t="shared" si="5"/>
        <v>2.0833333333333332E-2</v>
      </c>
      <c r="K33" s="26" t="e">
        <f t="shared" si="3"/>
        <v>#REF!</v>
      </c>
      <c r="L33" s="75" t="e">
        <f t="shared" si="6"/>
        <v>#REF!</v>
      </c>
    </row>
    <row r="34" spans="1:14" x14ac:dyDescent="0.25">
      <c r="A34" s="13">
        <v>7</v>
      </c>
      <c r="B34" s="69">
        <v>168</v>
      </c>
      <c r="C34" s="72" t="e">
        <f t="shared" si="0"/>
        <v>#REF!</v>
      </c>
      <c r="D34" s="73" t="e">
        <f t="shared" si="1"/>
        <v>#REF!</v>
      </c>
      <c r="E34" s="6" t="e">
        <f t="shared" si="4"/>
        <v>#REF!</v>
      </c>
      <c r="F34" s="93" t="e">
        <f t="shared" si="2"/>
        <v>#REF!</v>
      </c>
      <c r="G34" s="314"/>
      <c r="H34" s="24"/>
      <c r="I34" s="13">
        <v>0.6</v>
      </c>
      <c r="J34" s="74">
        <f t="shared" si="5"/>
        <v>2.4999999999999998E-2</v>
      </c>
      <c r="K34" s="26" t="e">
        <f t="shared" si="3"/>
        <v>#REF!</v>
      </c>
      <c r="L34" s="75" t="e">
        <f t="shared" si="6"/>
        <v>#REF!</v>
      </c>
    </row>
    <row r="35" spans="1:14" x14ac:dyDescent="0.25">
      <c r="A35" s="13">
        <v>8</v>
      </c>
      <c r="B35" s="69">
        <v>192</v>
      </c>
      <c r="C35" s="72" t="e">
        <f t="shared" si="0"/>
        <v>#REF!</v>
      </c>
      <c r="D35" s="73" t="e">
        <f t="shared" si="1"/>
        <v>#REF!</v>
      </c>
      <c r="E35" s="6" t="e">
        <f t="shared" si="4"/>
        <v>#REF!</v>
      </c>
      <c r="F35" s="93" t="e">
        <f t="shared" si="2"/>
        <v>#REF!</v>
      </c>
      <c r="G35" s="314"/>
      <c r="H35" s="24"/>
      <c r="I35" s="74">
        <v>0.7</v>
      </c>
      <c r="J35" s="74">
        <f t="shared" si="5"/>
        <v>2.9166666666666664E-2</v>
      </c>
      <c r="K35" s="26" t="e">
        <f t="shared" si="3"/>
        <v>#REF!</v>
      </c>
      <c r="L35" s="75" t="e">
        <f t="shared" si="6"/>
        <v>#REF!</v>
      </c>
    </row>
    <row r="36" spans="1:14" x14ac:dyDescent="0.25">
      <c r="A36" s="13">
        <v>9</v>
      </c>
      <c r="B36" s="69">
        <v>216</v>
      </c>
      <c r="C36" s="72" t="e">
        <f t="shared" si="0"/>
        <v>#REF!</v>
      </c>
      <c r="D36" s="73" t="e">
        <f t="shared" si="1"/>
        <v>#REF!</v>
      </c>
      <c r="E36" s="6" t="e">
        <f t="shared" si="4"/>
        <v>#REF!</v>
      </c>
      <c r="F36" s="93" t="e">
        <f t="shared" si="2"/>
        <v>#REF!</v>
      </c>
      <c r="G36" s="314"/>
      <c r="H36" s="24"/>
      <c r="I36" s="13">
        <v>0.8</v>
      </c>
      <c r="J36" s="74">
        <f t="shared" si="5"/>
        <v>3.3333333333333333E-2</v>
      </c>
      <c r="K36" s="26" t="e">
        <f t="shared" si="3"/>
        <v>#REF!</v>
      </c>
      <c r="L36" s="75" t="e">
        <f t="shared" si="6"/>
        <v>#REF!</v>
      </c>
      <c r="N36" s="13"/>
    </row>
    <row r="37" spans="1:14" x14ac:dyDescent="0.25">
      <c r="A37" s="13">
        <v>10</v>
      </c>
      <c r="B37" s="69">
        <v>240</v>
      </c>
      <c r="C37" s="72" t="e">
        <f t="shared" si="0"/>
        <v>#REF!</v>
      </c>
      <c r="D37" s="73" t="e">
        <f t="shared" si="1"/>
        <v>#REF!</v>
      </c>
      <c r="E37" s="6" t="e">
        <f t="shared" si="4"/>
        <v>#REF!</v>
      </c>
      <c r="F37" s="93" t="e">
        <f t="shared" si="2"/>
        <v>#REF!</v>
      </c>
      <c r="G37" s="314"/>
      <c r="H37" s="24"/>
      <c r="I37" s="13">
        <v>0.9</v>
      </c>
      <c r="J37" s="74">
        <f t="shared" si="5"/>
        <v>3.7499999999999999E-2</v>
      </c>
      <c r="K37" s="26" t="e">
        <f t="shared" si="3"/>
        <v>#REF!</v>
      </c>
      <c r="L37" s="75" t="e">
        <f t="shared" si="6"/>
        <v>#REF!</v>
      </c>
      <c r="N37" s="13"/>
    </row>
    <row r="38" spans="1:14" x14ac:dyDescent="0.25">
      <c r="A38" s="13">
        <v>11</v>
      </c>
      <c r="B38" s="69">
        <v>264</v>
      </c>
      <c r="C38" s="72" t="e">
        <f t="shared" si="0"/>
        <v>#REF!</v>
      </c>
      <c r="D38" s="73" t="e">
        <f t="shared" si="1"/>
        <v>#REF!</v>
      </c>
      <c r="E38" s="6" t="e">
        <f t="shared" si="4"/>
        <v>#REF!</v>
      </c>
      <c r="F38" s="93" t="e">
        <f t="shared" si="2"/>
        <v>#REF!</v>
      </c>
      <c r="G38" s="314"/>
      <c r="H38" s="24"/>
      <c r="I38" s="13">
        <v>1</v>
      </c>
      <c r="J38" s="74">
        <f t="shared" si="5"/>
        <v>4.1666666666666664E-2</v>
      </c>
      <c r="K38" s="26" t="e">
        <f t="shared" si="3"/>
        <v>#REF!</v>
      </c>
      <c r="L38" s="75" t="e">
        <f t="shared" si="6"/>
        <v>#REF!</v>
      </c>
      <c r="N38" s="13"/>
    </row>
    <row r="39" spans="1:14" x14ac:dyDescent="0.25">
      <c r="A39" s="13">
        <v>12</v>
      </c>
      <c r="B39" s="69">
        <v>288</v>
      </c>
      <c r="C39" s="72" t="e">
        <f t="shared" si="0"/>
        <v>#REF!</v>
      </c>
      <c r="D39" s="73" t="e">
        <f t="shared" si="1"/>
        <v>#REF!</v>
      </c>
      <c r="E39" s="6" t="e">
        <f t="shared" si="4"/>
        <v>#REF!</v>
      </c>
      <c r="F39" s="93" t="e">
        <f t="shared" si="2"/>
        <v>#REF!</v>
      </c>
      <c r="H39" s="24"/>
      <c r="I39" s="13">
        <v>1.1000000000000001</v>
      </c>
      <c r="J39" s="74">
        <f t="shared" si="5"/>
        <v>4.5833333333333337E-2</v>
      </c>
      <c r="K39" s="26" t="e">
        <f t="shared" si="3"/>
        <v>#REF!</v>
      </c>
      <c r="L39" s="75" t="e">
        <f t="shared" si="6"/>
        <v>#REF!</v>
      </c>
      <c r="N39" s="13"/>
    </row>
    <row r="40" spans="1:14" x14ac:dyDescent="0.25">
      <c r="A40" s="13">
        <v>13</v>
      </c>
      <c r="B40" s="69">
        <v>312</v>
      </c>
      <c r="C40" s="72" t="e">
        <f t="shared" si="0"/>
        <v>#REF!</v>
      </c>
      <c r="D40" s="73" t="e">
        <f t="shared" si="1"/>
        <v>#REF!</v>
      </c>
      <c r="E40" s="6" t="e">
        <f t="shared" si="4"/>
        <v>#REF!</v>
      </c>
      <c r="F40" s="93" t="e">
        <f t="shared" si="2"/>
        <v>#REF!</v>
      </c>
      <c r="H40" s="24"/>
      <c r="I40" s="13">
        <v>1.2</v>
      </c>
      <c r="J40" s="74">
        <f t="shared" si="5"/>
        <v>4.9999999999999996E-2</v>
      </c>
      <c r="K40" s="26" t="e">
        <f t="shared" si="3"/>
        <v>#REF!</v>
      </c>
      <c r="L40" s="75" t="e">
        <f t="shared" si="6"/>
        <v>#REF!</v>
      </c>
      <c r="N40" s="13"/>
    </row>
    <row r="41" spans="1:14" x14ac:dyDescent="0.25">
      <c r="A41" s="13">
        <v>14</v>
      </c>
      <c r="B41" s="69">
        <v>336</v>
      </c>
      <c r="C41" s="72" t="e">
        <f t="shared" si="0"/>
        <v>#REF!</v>
      </c>
      <c r="D41" s="73" t="e">
        <f t="shared" si="1"/>
        <v>#REF!</v>
      </c>
      <c r="E41" s="6" t="e">
        <f t="shared" si="4"/>
        <v>#REF!</v>
      </c>
      <c r="F41" s="93" t="e">
        <f t="shared" si="2"/>
        <v>#REF!</v>
      </c>
      <c r="H41" s="24"/>
      <c r="I41" s="13">
        <v>1.3</v>
      </c>
      <c r="J41" s="74">
        <f t="shared" si="5"/>
        <v>5.4166666666666669E-2</v>
      </c>
      <c r="K41" s="26" t="e">
        <f t="shared" si="3"/>
        <v>#REF!</v>
      </c>
      <c r="L41" s="75" t="e">
        <f t="shared" si="6"/>
        <v>#REF!</v>
      </c>
      <c r="N41" s="13"/>
    </row>
    <row r="42" spans="1:14" x14ac:dyDescent="0.25">
      <c r="A42" s="13">
        <v>15</v>
      </c>
      <c r="B42" s="69">
        <v>360</v>
      </c>
      <c r="C42" s="72" t="e">
        <f t="shared" si="0"/>
        <v>#REF!</v>
      </c>
      <c r="D42" s="73" t="e">
        <f t="shared" ref="D42:D63" si="7">C42-IFERROR(C41*1,0)</f>
        <v>#REF!</v>
      </c>
      <c r="E42" s="6" t="e">
        <f t="shared" ref="E42:E63" si="8">(1/(1-$D$28))*D42</f>
        <v>#REF!</v>
      </c>
      <c r="F42" s="93" t="e">
        <f t="shared" si="2"/>
        <v>#REF!</v>
      </c>
      <c r="G42" s="24"/>
      <c r="H42" s="24"/>
      <c r="I42" s="13">
        <v>1.4</v>
      </c>
      <c r="J42" s="74">
        <f t="shared" si="5"/>
        <v>5.8333333333333327E-2</v>
      </c>
      <c r="K42" s="26" t="e">
        <f t="shared" si="3"/>
        <v>#REF!</v>
      </c>
      <c r="L42" s="75" t="e">
        <f t="shared" si="6"/>
        <v>#REF!</v>
      </c>
      <c r="N42" s="13"/>
    </row>
    <row r="43" spans="1:14" x14ac:dyDescent="0.25">
      <c r="A43" s="13">
        <v>16</v>
      </c>
      <c r="B43" s="69">
        <v>384</v>
      </c>
      <c r="C43" s="72" t="e">
        <f t="shared" si="0"/>
        <v>#REF!</v>
      </c>
      <c r="D43" s="73" t="e">
        <f t="shared" si="7"/>
        <v>#REF!</v>
      </c>
      <c r="E43" s="6" t="e">
        <f t="shared" si="8"/>
        <v>#REF!</v>
      </c>
      <c r="F43" s="93" t="e">
        <f t="shared" si="2"/>
        <v>#REF!</v>
      </c>
      <c r="G43" s="24"/>
      <c r="H43" s="24"/>
      <c r="I43" s="13">
        <v>1.5</v>
      </c>
      <c r="J43" s="74">
        <f t="shared" si="5"/>
        <v>6.25E-2</v>
      </c>
      <c r="K43" s="26" t="e">
        <f t="shared" si="3"/>
        <v>#REF!</v>
      </c>
      <c r="L43" s="75" t="e">
        <f t="shared" si="6"/>
        <v>#REF!</v>
      </c>
      <c r="N43" s="13"/>
    </row>
    <row r="44" spans="1:14" x14ac:dyDescent="0.25">
      <c r="A44" s="13">
        <v>17</v>
      </c>
      <c r="B44" s="69">
        <v>408</v>
      </c>
      <c r="C44" s="72" t="e">
        <f t="shared" si="0"/>
        <v>#REF!</v>
      </c>
      <c r="D44" s="73" t="e">
        <f t="shared" si="7"/>
        <v>#REF!</v>
      </c>
      <c r="E44" s="6" t="e">
        <f t="shared" si="8"/>
        <v>#REF!</v>
      </c>
      <c r="F44" s="93" t="e">
        <f t="shared" si="2"/>
        <v>#REF!</v>
      </c>
      <c r="G44" s="24"/>
      <c r="H44" s="24"/>
      <c r="I44" s="13">
        <v>1.6</v>
      </c>
      <c r="J44" s="74">
        <f t="shared" si="5"/>
        <v>6.6666666666666666E-2</v>
      </c>
      <c r="K44" s="26" t="e">
        <f t="shared" si="3"/>
        <v>#REF!</v>
      </c>
      <c r="L44" s="75" t="e">
        <f t="shared" si="6"/>
        <v>#REF!</v>
      </c>
      <c r="N44" s="13"/>
    </row>
    <row r="45" spans="1:14" x14ac:dyDescent="0.25">
      <c r="A45" s="13">
        <v>18</v>
      </c>
      <c r="B45" s="69">
        <v>432</v>
      </c>
      <c r="C45" s="72" t="e">
        <f t="shared" si="0"/>
        <v>#REF!</v>
      </c>
      <c r="D45" s="73" t="e">
        <f t="shared" si="7"/>
        <v>#REF!</v>
      </c>
      <c r="E45" s="6" t="e">
        <f t="shared" si="8"/>
        <v>#REF!</v>
      </c>
      <c r="F45" s="93" t="e">
        <f t="shared" si="2"/>
        <v>#REF!</v>
      </c>
      <c r="G45" s="24"/>
      <c r="H45" s="24"/>
      <c r="I45" s="13">
        <v>1.7</v>
      </c>
      <c r="J45" s="74">
        <f t="shared" si="5"/>
        <v>7.0833333333333331E-2</v>
      </c>
      <c r="K45" s="26" t="e">
        <f t="shared" si="3"/>
        <v>#REF!</v>
      </c>
      <c r="L45" s="75" t="e">
        <f t="shared" si="6"/>
        <v>#REF!</v>
      </c>
      <c r="N45" s="13"/>
    </row>
    <row r="46" spans="1:14" x14ac:dyDescent="0.25">
      <c r="A46" s="13">
        <v>19</v>
      </c>
      <c r="B46" s="69">
        <v>456</v>
      </c>
      <c r="C46" s="72" t="e">
        <f t="shared" si="0"/>
        <v>#REF!</v>
      </c>
      <c r="D46" s="73" t="e">
        <f t="shared" si="7"/>
        <v>#REF!</v>
      </c>
      <c r="E46" s="6" t="e">
        <f t="shared" si="8"/>
        <v>#REF!</v>
      </c>
      <c r="F46" s="93" t="e">
        <f t="shared" si="2"/>
        <v>#REF!</v>
      </c>
      <c r="G46" s="24"/>
      <c r="H46" s="24"/>
      <c r="I46" s="13">
        <v>1.8</v>
      </c>
      <c r="J46" s="74">
        <f t="shared" si="5"/>
        <v>7.4999999999999997E-2</v>
      </c>
      <c r="K46" s="26" t="e">
        <f t="shared" si="3"/>
        <v>#REF!</v>
      </c>
      <c r="L46" s="75" t="e">
        <f t="shared" si="6"/>
        <v>#REF!</v>
      </c>
      <c r="N46" s="13"/>
    </row>
    <row r="47" spans="1:14" x14ac:dyDescent="0.25">
      <c r="A47" s="13">
        <v>20</v>
      </c>
      <c r="B47" s="69">
        <v>480</v>
      </c>
      <c r="C47" s="72" t="e">
        <f t="shared" si="0"/>
        <v>#REF!</v>
      </c>
      <c r="D47" s="73" t="e">
        <f t="shared" si="7"/>
        <v>#REF!</v>
      </c>
      <c r="E47" s="6" t="e">
        <f t="shared" si="8"/>
        <v>#REF!</v>
      </c>
      <c r="F47" s="93" t="e">
        <f t="shared" si="2"/>
        <v>#REF!</v>
      </c>
      <c r="G47" s="24"/>
      <c r="H47" s="24"/>
      <c r="I47" s="13">
        <v>1.9</v>
      </c>
      <c r="J47" s="74">
        <f t="shared" si="5"/>
        <v>7.9166666666666663E-2</v>
      </c>
      <c r="K47" s="26" t="e">
        <f t="shared" si="3"/>
        <v>#REF!</v>
      </c>
      <c r="L47" s="75" t="e">
        <f t="shared" si="6"/>
        <v>#REF!</v>
      </c>
      <c r="N47" s="25"/>
    </row>
    <row r="48" spans="1:14" x14ac:dyDescent="0.25">
      <c r="A48" s="13">
        <v>21</v>
      </c>
      <c r="B48" s="69">
        <v>504</v>
      </c>
      <c r="C48" s="72" t="e">
        <f t="shared" si="0"/>
        <v>#REF!</v>
      </c>
      <c r="D48" s="73" t="e">
        <f t="shared" si="7"/>
        <v>#REF!</v>
      </c>
      <c r="E48" s="6" t="e">
        <f t="shared" si="8"/>
        <v>#REF!</v>
      </c>
      <c r="F48" s="93" t="e">
        <f t="shared" si="2"/>
        <v>#REF!</v>
      </c>
      <c r="G48" s="24"/>
      <c r="H48" s="24"/>
      <c r="I48" s="13">
        <v>2</v>
      </c>
      <c r="J48" s="74">
        <f t="shared" si="5"/>
        <v>8.3333333333333329E-2</v>
      </c>
      <c r="K48" s="26" t="e">
        <f t="shared" si="3"/>
        <v>#REF!</v>
      </c>
      <c r="L48" s="75" t="e">
        <f t="shared" si="6"/>
        <v>#REF!</v>
      </c>
      <c r="N48" s="13"/>
    </row>
    <row r="49" spans="1:14" x14ac:dyDescent="0.25">
      <c r="A49" s="13">
        <v>22</v>
      </c>
      <c r="B49" s="69">
        <v>528</v>
      </c>
      <c r="C49" s="72" t="e">
        <f t="shared" si="0"/>
        <v>#REF!</v>
      </c>
      <c r="D49" s="73" t="e">
        <f t="shared" si="7"/>
        <v>#REF!</v>
      </c>
      <c r="E49" s="6" t="e">
        <f t="shared" si="8"/>
        <v>#REF!</v>
      </c>
      <c r="F49" s="93" t="e">
        <f t="shared" si="2"/>
        <v>#REF!</v>
      </c>
      <c r="G49" s="24"/>
      <c r="H49" s="24"/>
      <c r="I49" s="13">
        <v>2.1</v>
      </c>
      <c r="J49" s="74">
        <f t="shared" si="5"/>
        <v>8.7500000000000008E-2</v>
      </c>
      <c r="K49" s="26" t="e">
        <f t="shared" si="3"/>
        <v>#REF!</v>
      </c>
      <c r="L49" s="75" t="e">
        <f t="shared" si="6"/>
        <v>#REF!</v>
      </c>
    </row>
    <row r="50" spans="1:14" x14ac:dyDescent="0.25">
      <c r="A50" s="13">
        <v>23</v>
      </c>
      <c r="B50" s="69">
        <v>552</v>
      </c>
      <c r="C50" s="72" t="e">
        <f t="shared" si="0"/>
        <v>#REF!</v>
      </c>
      <c r="D50" s="73" t="e">
        <f t="shared" si="7"/>
        <v>#REF!</v>
      </c>
      <c r="E50" s="6" t="e">
        <f t="shared" si="8"/>
        <v>#REF!</v>
      </c>
      <c r="F50" s="93" t="e">
        <f t="shared" si="2"/>
        <v>#REF!</v>
      </c>
      <c r="G50" s="24"/>
      <c r="H50" s="24"/>
      <c r="I50" s="13">
        <v>2.2000000000000002</v>
      </c>
      <c r="J50" s="74">
        <f t="shared" si="5"/>
        <v>9.1666666666666674E-2</v>
      </c>
      <c r="K50" s="26" t="e">
        <f t="shared" si="3"/>
        <v>#REF!</v>
      </c>
      <c r="L50" s="75" t="e">
        <f t="shared" si="6"/>
        <v>#REF!</v>
      </c>
    </row>
    <row r="51" spans="1:14" x14ac:dyDescent="0.25">
      <c r="A51" s="13">
        <v>24</v>
      </c>
      <c r="B51" s="69">
        <v>576</v>
      </c>
      <c r="C51" s="72" t="e">
        <f t="shared" si="0"/>
        <v>#REF!</v>
      </c>
      <c r="D51" s="73" t="e">
        <f t="shared" si="7"/>
        <v>#REF!</v>
      </c>
      <c r="E51" s="6" t="e">
        <f t="shared" si="8"/>
        <v>#REF!</v>
      </c>
      <c r="F51" s="93" t="e">
        <f t="shared" si="2"/>
        <v>#REF!</v>
      </c>
      <c r="G51" s="24"/>
      <c r="H51" s="24"/>
      <c r="I51" s="13">
        <v>2.2999999999999998</v>
      </c>
      <c r="J51" s="74">
        <f t="shared" si="5"/>
        <v>9.5833333333333326E-2</v>
      </c>
      <c r="K51" s="26" t="e">
        <f t="shared" si="3"/>
        <v>#REF!</v>
      </c>
      <c r="L51" s="75" t="e">
        <f t="shared" si="6"/>
        <v>#REF!</v>
      </c>
      <c r="N51" s="7"/>
    </row>
    <row r="52" spans="1:14" x14ac:dyDescent="0.25">
      <c r="A52" s="13">
        <v>25</v>
      </c>
      <c r="B52" s="69">
        <v>600</v>
      </c>
      <c r="C52" s="72" t="e">
        <f t="shared" si="0"/>
        <v>#REF!</v>
      </c>
      <c r="D52" s="73" t="e">
        <f t="shared" si="7"/>
        <v>#REF!</v>
      </c>
      <c r="E52" s="6" t="e">
        <f t="shared" si="8"/>
        <v>#REF!</v>
      </c>
      <c r="F52" s="93" t="e">
        <f t="shared" si="2"/>
        <v>#REF!</v>
      </c>
      <c r="G52" s="24"/>
      <c r="H52" s="24"/>
      <c r="I52" s="13">
        <v>2.4</v>
      </c>
      <c r="J52" s="74">
        <f t="shared" si="5"/>
        <v>9.9999999999999992E-2</v>
      </c>
      <c r="K52" s="26" t="e">
        <f t="shared" si="3"/>
        <v>#REF!</v>
      </c>
      <c r="L52" s="75" t="e">
        <f t="shared" si="6"/>
        <v>#REF!</v>
      </c>
    </row>
    <row r="53" spans="1:14" x14ac:dyDescent="0.25">
      <c r="A53" s="13">
        <v>26</v>
      </c>
      <c r="B53" s="69">
        <v>624</v>
      </c>
      <c r="C53" s="72" t="e">
        <f t="shared" si="0"/>
        <v>#REF!</v>
      </c>
      <c r="D53" s="73" t="e">
        <f t="shared" si="7"/>
        <v>#REF!</v>
      </c>
      <c r="E53" s="6" t="e">
        <f t="shared" si="8"/>
        <v>#REF!</v>
      </c>
      <c r="F53" s="93" t="e">
        <f t="shared" si="2"/>
        <v>#REF!</v>
      </c>
      <c r="G53" s="24"/>
      <c r="H53" s="24"/>
      <c r="I53" s="13">
        <v>2.5</v>
      </c>
      <c r="J53" s="74">
        <f t="shared" si="5"/>
        <v>0.10416666666666667</v>
      </c>
      <c r="K53" s="26" t="e">
        <f t="shared" si="3"/>
        <v>#REF!</v>
      </c>
      <c r="L53" s="75" t="e">
        <f t="shared" si="6"/>
        <v>#REF!</v>
      </c>
      <c r="M53" s="26"/>
      <c r="N53" s="6"/>
    </row>
    <row r="54" spans="1:14" x14ac:dyDescent="0.25">
      <c r="A54" s="13">
        <v>27</v>
      </c>
      <c r="B54" s="69">
        <v>648</v>
      </c>
      <c r="C54" s="72" t="e">
        <f t="shared" si="0"/>
        <v>#REF!</v>
      </c>
      <c r="D54" s="73" t="e">
        <f t="shared" si="7"/>
        <v>#REF!</v>
      </c>
      <c r="E54" s="6" t="e">
        <f t="shared" si="8"/>
        <v>#REF!</v>
      </c>
      <c r="F54" s="93" t="e">
        <f t="shared" si="2"/>
        <v>#REF!</v>
      </c>
      <c r="G54" s="24"/>
      <c r="H54" s="24"/>
      <c r="I54" s="13">
        <v>2.6</v>
      </c>
      <c r="J54" s="74">
        <f t="shared" si="5"/>
        <v>0.10833333333333334</v>
      </c>
      <c r="K54" s="26" t="e">
        <f t="shared" si="3"/>
        <v>#REF!</v>
      </c>
      <c r="L54" s="75" t="e">
        <f t="shared" si="6"/>
        <v>#REF!</v>
      </c>
      <c r="M54" s="26"/>
      <c r="N54" s="18"/>
    </row>
    <row r="55" spans="1:14" x14ac:dyDescent="0.25">
      <c r="A55" s="13">
        <v>28</v>
      </c>
      <c r="B55" s="69">
        <v>672</v>
      </c>
      <c r="C55" s="72" t="e">
        <f t="shared" si="0"/>
        <v>#REF!</v>
      </c>
      <c r="D55" s="73" t="e">
        <f t="shared" si="7"/>
        <v>#REF!</v>
      </c>
      <c r="E55" s="6" t="e">
        <f t="shared" si="8"/>
        <v>#REF!</v>
      </c>
      <c r="F55" s="93" t="e">
        <f t="shared" si="2"/>
        <v>#REF!</v>
      </c>
      <c r="G55" s="24"/>
      <c r="H55" s="24"/>
      <c r="I55" s="13">
        <v>2.7</v>
      </c>
      <c r="J55" s="74">
        <f t="shared" si="5"/>
        <v>0.1125</v>
      </c>
      <c r="K55" s="26" t="e">
        <f t="shared" si="3"/>
        <v>#REF!</v>
      </c>
      <c r="L55" s="75" t="e">
        <f t="shared" si="6"/>
        <v>#REF!</v>
      </c>
      <c r="M55" s="26"/>
      <c r="N55" s="18"/>
    </row>
    <row r="56" spans="1:14" x14ac:dyDescent="0.25">
      <c r="A56" s="13">
        <v>29</v>
      </c>
      <c r="B56" s="69">
        <v>696</v>
      </c>
      <c r="C56" s="72" t="e">
        <f t="shared" si="0"/>
        <v>#REF!</v>
      </c>
      <c r="D56" s="73" t="e">
        <f t="shared" si="7"/>
        <v>#REF!</v>
      </c>
      <c r="E56" s="6" t="e">
        <f t="shared" si="8"/>
        <v>#REF!</v>
      </c>
      <c r="F56" s="93" t="e">
        <f t="shared" si="2"/>
        <v>#REF!</v>
      </c>
      <c r="G56" s="24"/>
      <c r="H56" s="24"/>
      <c r="I56" s="13">
        <v>2.8</v>
      </c>
      <c r="J56" s="74">
        <f t="shared" si="5"/>
        <v>0.11666666666666665</v>
      </c>
      <c r="K56" s="26" t="e">
        <f t="shared" si="3"/>
        <v>#REF!</v>
      </c>
      <c r="L56" s="75" t="e">
        <f t="shared" si="6"/>
        <v>#REF!</v>
      </c>
      <c r="M56" s="26"/>
      <c r="N56" s="18"/>
    </row>
    <row r="57" spans="1:14" x14ac:dyDescent="0.25">
      <c r="A57" s="13">
        <v>30</v>
      </c>
      <c r="B57" s="69">
        <v>720</v>
      </c>
      <c r="C57" s="72" t="e">
        <f t="shared" si="0"/>
        <v>#REF!</v>
      </c>
      <c r="D57" s="73" t="e">
        <f t="shared" si="7"/>
        <v>#REF!</v>
      </c>
      <c r="E57" s="6" t="e">
        <f t="shared" si="8"/>
        <v>#REF!</v>
      </c>
      <c r="F57" s="93" t="e">
        <f t="shared" si="2"/>
        <v>#REF!</v>
      </c>
      <c r="G57" s="24"/>
      <c r="H57" s="24"/>
      <c r="I57" s="13">
        <v>2.9</v>
      </c>
      <c r="J57" s="74">
        <f t="shared" si="5"/>
        <v>0.12083333333333333</v>
      </c>
      <c r="K57" s="26" t="e">
        <f t="shared" si="3"/>
        <v>#REF!</v>
      </c>
      <c r="L57" s="75" t="e">
        <f t="shared" si="6"/>
        <v>#REF!</v>
      </c>
      <c r="M57" s="26"/>
      <c r="N57" s="18"/>
    </row>
    <row r="58" spans="1:14" x14ac:dyDescent="0.25">
      <c r="A58" s="13">
        <v>31</v>
      </c>
      <c r="B58" s="69">
        <v>744</v>
      </c>
      <c r="C58" s="72" t="e">
        <f t="shared" si="0"/>
        <v>#REF!</v>
      </c>
      <c r="D58" s="73" t="e">
        <f t="shared" si="7"/>
        <v>#REF!</v>
      </c>
      <c r="E58" s="6" t="e">
        <f t="shared" si="8"/>
        <v>#REF!</v>
      </c>
      <c r="F58" s="93" t="e">
        <f t="shared" si="2"/>
        <v>#REF!</v>
      </c>
      <c r="G58" s="24"/>
      <c r="H58" s="24"/>
      <c r="I58" s="13">
        <v>3</v>
      </c>
      <c r="J58" s="74">
        <f t="shared" si="5"/>
        <v>0.125</v>
      </c>
      <c r="K58" s="26" t="e">
        <f t="shared" si="3"/>
        <v>#REF!</v>
      </c>
      <c r="L58" s="75" t="e">
        <f t="shared" si="6"/>
        <v>#REF!</v>
      </c>
      <c r="M58" s="26"/>
      <c r="N58" s="18"/>
    </row>
    <row r="59" spans="1:14" x14ac:dyDescent="0.25">
      <c r="A59" s="13">
        <v>32</v>
      </c>
      <c r="B59" s="69">
        <v>768</v>
      </c>
      <c r="C59" s="72" t="e">
        <f t="shared" si="0"/>
        <v>#REF!</v>
      </c>
      <c r="D59" s="73" t="e">
        <f t="shared" si="7"/>
        <v>#REF!</v>
      </c>
      <c r="E59" s="6" t="e">
        <f t="shared" si="8"/>
        <v>#REF!</v>
      </c>
      <c r="F59" s="93" t="e">
        <f t="shared" si="2"/>
        <v>#REF!</v>
      </c>
      <c r="G59" s="24"/>
      <c r="H59" s="24"/>
      <c r="I59" s="13">
        <v>3.1</v>
      </c>
      <c r="J59" s="74">
        <f t="shared" si="5"/>
        <v>0.12916666666666668</v>
      </c>
      <c r="K59" s="26" t="e">
        <f t="shared" si="3"/>
        <v>#REF!</v>
      </c>
      <c r="L59" s="75" t="e">
        <f t="shared" si="6"/>
        <v>#REF!</v>
      </c>
      <c r="M59" s="26"/>
      <c r="N59" s="18"/>
    </row>
    <row r="60" spans="1:14" x14ac:dyDescent="0.25">
      <c r="A60" s="13">
        <v>33</v>
      </c>
      <c r="B60" s="69">
        <v>792</v>
      </c>
      <c r="C60" s="72" t="e">
        <f t="shared" si="0"/>
        <v>#REF!</v>
      </c>
      <c r="D60" s="73" t="e">
        <f t="shared" si="7"/>
        <v>#REF!</v>
      </c>
      <c r="E60" s="6" t="e">
        <f t="shared" si="8"/>
        <v>#REF!</v>
      </c>
      <c r="F60" s="93" t="e">
        <f t="shared" si="2"/>
        <v>#REF!</v>
      </c>
      <c r="G60" s="24"/>
      <c r="H60" s="24"/>
      <c r="I60" s="13">
        <v>3.2</v>
      </c>
      <c r="J60" s="74">
        <f t="shared" si="5"/>
        <v>0.13333333333333333</v>
      </c>
      <c r="K60" s="26" t="e">
        <f t="shared" si="3"/>
        <v>#REF!</v>
      </c>
      <c r="L60" s="75" t="e">
        <f t="shared" si="6"/>
        <v>#REF!</v>
      </c>
      <c r="M60" s="26"/>
      <c r="N60" s="18"/>
    </row>
    <row r="61" spans="1:14" x14ac:dyDescent="0.25">
      <c r="A61" s="13">
        <v>34</v>
      </c>
      <c r="B61" s="69">
        <v>816</v>
      </c>
      <c r="C61" s="72" t="e">
        <f t="shared" si="0"/>
        <v>#REF!</v>
      </c>
      <c r="D61" s="73" t="e">
        <f t="shared" si="7"/>
        <v>#REF!</v>
      </c>
      <c r="E61" s="6" t="e">
        <f t="shared" si="8"/>
        <v>#REF!</v>
      </c>
      <c r="F61" s="93" t="e">
        <f t="shared" si="2"/>
        <v>#REF!</v>
      </c>
      <c r="G61" s="24"/>
      <c r="H61" s="24"/>
      <c r="I61" s="13">
        <v>3.3</v>
      </c>
      <c r="J61" s="74">
        <f t="shared" si="5"/>
        <v>0.13749999999999998</v>
      </c>
      <c r="K61" s="26" t="e">
        <f t="shared" si="3"/>
        <v>#REF!</v>
      </c>
      <c r="L61" s="75" t="e">
        <f t="shared" si="6"/>
        <v>#REF!</v>
      </c>
      <c r="M61" s="26"/>
      <c r="N61" s="18"/>
    </row>
    <row r="62" spans="1:14" x14ac:dyDescent="0.25">
      <c r="A62" s="13">
        <v>35</v>
      </c>
      <c r="B62" s="69">
        <v>840</v>
      </c>
      <c r="C62" s="72" t="e">
        <f t="shared" si="0"/>
        <v>#REF!</v>
      </c>
      <c r="D62" s="73" t="e">
        <f t="shared" si="7"/>
        <v>#REF!</v>
      </c>
      <c r="E62" s="6" t="e">
        <f t="shared" si="8"/>
        <v>#REF!</v>
      </c>
      <c r="F62" s="93" t="e">
        <f t="shared" si="2"/>
        <v>#REF!</v>
      </c>
      <c r="G62" s="24"/>
      <c r="H62" s="24"/>
      <c r="I62" s="13">
        <v>3.4</v>
      </c>
      <c r="J62" s="74">
        <f t="shared" si="5"/>
        <v>0.14166666666666666</v>
      </c>
      <c r="K62" s="26" t="e">
        <f t="shared" si="3"/>
        <v>#REF!</v>
      </c>
      <c r="L62" s="75" t="e">
        <f t="shared" si="6"/>
        <v>#REF!</v>
      </c>
      <c r="M62" s="26"/>
      <c r="N62" s="18"/>
    </row>
    <row r="63" spans="1:14" x14ac:dyDescent="0.25">
      <c r="A63" s="13">
        <v>36</v>
      </c>
      <c r="B63" s="69">
        <v>864</v>
      </c>
      <c r="C63" s="72" t="e">
        <f t="shared" si="0"/>
        <v>#REF!</v>
      </c>
      <c r="D63" s="73" t="e">
        <f t="shared" si="7"/>
        <v>#REF!</v>
      </c>
      <c r="E63" s="6" t="e">
        <f t="shared" si="8"/>
        <v>#REF!</v>
      </c>
      <c r="F63" s="93" t="e">
        <f t="shared" si="2"/>
        <v>#REF!</v>
      </c>
      <c r="G63" s="24"/>
      <c r="H63" s="24"/>
      <c r="I63" s="13">
        <v>3.5</v>
      </c>
      <c r="J63" s="74">
        <f t="shared" si="5"/>
        <v>0.14583333333333334</v>
      </c>
      <c r="K63" s="26" t="e">
        <f t="shared" si="3"/>
        <v>#REF!</v>
      </c>
      <c r="L63" s="75" t="e">
        <f t="shared" si="6"/>
        <v>#REF!</v>
      </c>
      <c r="M63" s="26"/>
      <c r="N63" s="18"/>
    </row>
    <row r="64" spans="1:14" x14ac:dyDescent="0.25">
      <c r="A64" s="13"/>
      <c r="B64" s="69"/>
      <c r="C64" s="72"/>
      <c r="D64" s="73"/>
      <c r="E64" s="26"/>
      <c r="F64" s="24"/>
      <c r="G64" s="24"/>
      <c r="H64" s="24"/>
      <c r="I64" s="13">
        <v>3.6</v>
      </c>
      <c r="J64" s="74">
        <f t="shared" si="5"/>
        <v>0.15</v>
      </c>
      <c r="K64" s="26" t="e">
        <f t="shared" si="3"/>
        <v>#REF!</v>
      </c>
      <c r="L64" s="75" t="e">
        <f t="shared" si="6"/>
        <v>#REF!</v>
      </c>
      <c r="M64" s="26"/>
      <c r="N64" s="18"/>
    </row>
    <row r="65" spans="1:14" x14ac:dyDescent="0.25">
      <c r="A65" s="13"/>
      <c r="B65" s="69"/>
      <c r="C65" s="72"/>
      <c r="D65" s="73"/>
      <c r="E65" s="26"/>
      <c r="F65" s="24"/>
      <c r="G65" s="24"/>
      <c r="H65" s="24"/>
      <c r="I65" s="13">
        <v>3.7</v>
      </c>
      <c r="J65" s="74">
        <f t="shared" si="5"/>
        <v>0.15416666666666667</v>
      </c>
      <c r="K65" s="26" t="e">
        <f t="shared" si="3"/>
        <v>#REF!</v>
      </c>
      <c r="L65" s="75" t="e">
        <f t="shared" si="6"/>
        <v>#REF!</v>
      </c>
      <c r="M65" s="26"/>
      <c r="N65" s="18"/>
    </row>
    <row r="66" spans="1:14" x14ac:dyDescent="0.25">
      <c r="A66" s="13"/>
      <c r="B66" s="69"/>
      <c r="C66" s="72"/>
      <c r="D66" s="73"/>
      <c r="E66" s="26"/>
      <c r="F66" s="24"/>
      <c r="G66" s="24"/>
      <c r="H66" s="24"/>
      <c r="I66" s="13">
        <v>3.8</v>
      </c>
      <c r="J66" s="74">
        <f t="shared" si="5"/>
        <v>0.15833333333333333</v>
      </c>
      <c r="K66" s="26" t="e">
        <f t="shared" si="3"/>
        <v>#REF!</v>
      </c>
      <c r="L66" s="75" t="e">
        <f t="shared" si="6"/>
        <v>#REF!</v>
      </c>
      <c r="M66" s="26"/>
      <c r="N66" s="18"/>
    </row>
    <row r="67" spans="1:14" x14ac:dyDescent="0.25">
      <c r="A67" s="13"/>
      <c r="B67" s="69"/>
      <c r="C67" s="72"/>
      <c r="D67" s="73"/>
      <c r="E67" s="26"/>
      <c r="F67" s="24"/>
      <c r="G67" s="24"/>
      <c r="H67" s="24"/>
      <c r="I67" s="13">
        <v>3.9</v>
      </c>
      <c r="J67" s="74">
        <f t="shared" si="5"/>
        <v>0.16250000000000001</v>
      </c>
      <c r="K67" s="26" t="e">
        <f t="shared" si="3"/>
        <v>#REF!</v>
      </c>
      <c r="L67" s="75" t="e">
        <f t="shared" si="6"/>
        <v>#REF!</v>
      </c>
      <c r="M67" s="26"/>
      <c r="N67" s="18"/>
    </row>
    <row r="68" spans="1:14" x14ac:dyDescent="0.25">
      <c r="A68" s="13"/>
      <c r="B68" s="69"/>
      <c r="C68" s="72"/>
      <c r="D68" s="73"/>
      <c r="E68" s="26"/>
      <c r="F68" s="24"/>
      <c r="G68" s="24"/>
      <c r="H68" s="24"/>
      <c r="I68" s="13">
        <v>4</v>
      </c>
      <c r="J68" s="74">
        <f t="shared" si="5"/>
        <v>0.16666666666666666</v>
      </c>
      <c r="K68" s="26" t="e">
        <f t="shared" si="3"/>
        <v>#REF!</v>
      </c>
      <c r="L68" s="75" t="e">
        <f t="shared" si="6"/>
        <v>#REF!</v>
      </c>
      <c r="M68" s="26"/>
      <c r="N68" s="18"/>
    </row>
    <row r="69" spans="1:14" x14ac:dyDescent="0.25">
      <c r="A69" s="13"/>
      <c r="B69" s="69"/>
      <c r="C69" s="72"/>
      <c r="D69" s="73"/>
      <c r="E69" s="26"/>
      <c r="F69" s="24"/>
      <c r="G69" s="24"/>
      <c r="H69" s="24"/>
      <c r="I69" s="13">
        <v>4.0999999999999996</v>
      </c>
      <c r="J69" s="74">
        <f t="shared" si="5"/>
        <v>0.17083333333333331</v>
      </c>
      <c r="K69" s="26" t="e">
        <f t="shared" si="3"/>
        <v>#REF!</v>
      </c>
      <c r="L69" s="75" t="e">
        <f t="shared" si="6"/>
        <v>#REF!</v>
      </c>
      <c r="M69" s="26"/>
      <c r="N69" s="18"/>
    </row>
    <row r="70" spans="1:14" x14ac:dyDescent="0.25">
      <c r="A70" s="13"/>
      <c r="B70" s="69"/>
      <c r="C70" s="72"/>
      <c r="D70" s="73"/>
      <c r="E70" s="26"/>
      <c r="F70" s="24"/>
      <c r="G70" s="24"/>
      <c r="H70" s="24"/>
      <c r="I70" s="13">
        <v>4.2</v>
      </c>
      <c r="J70" s="74">
        <f t="shared" si="5"/>
        <v>0.17500000000000002</v>
      </c>
      <c r="K70" s="26" t="e">
        <f t="shared" si="3"/>
        <v>#REF!</v>
      </c>
      <c r="L70" s="75" t="e">
        <f t="shared" si="6"/>
        <v>#REF!</v>
      </c>
      <c r="M70" s="26"/>
      <c r="N70" s="18"/>
    </row>
    <row r="71" spans="1:14" x14ac:dyDescent="0.25">
      <c r="A71" s="13"/>
      <c r="B71" s="69"/>
      <c r="C71" s="72"/>
      <c r="D71" s="73"/>
      <c r="E71" s="26"/>
      <c r="F71" s="24"/>
      <c r="G71" s="24"/>
      <c r="H71" s="24"/>
      <c r="I71" s="13">
        <v>4.3</v>
      </c>
      <c r="J71" s="74">
        <f t="shared" si="5"/>
        <v>0.17916666666666667</v>
      </c>
      <c r="K71" s="26" t="e">
        <f t="shared" si="3"/>
        <v>#REF!</v>
      </c>
      <c r="L71" s="75" t="e">
        <f t="shared" si="6"/>
        <v>#REF!</v>
      </c>
      <c r="M71" s="26"/>
      <c r="N71" s="18"/>
    </row>
    <row r="72" spans="1:14" x14ac:dyDescent="0.25">
      <c r="A72" s="13"/>
      <c r="B72" s="69"/>
      <c r="C72" s="72"/>
      <c r="D72" s="73"/>
      <c r="E72" s="26"/>
      <c r="F72" s="24"/>
      <c r="G72" s="24"/>
      <c r="H72" s="24"/>
      <c r="I72" s="13">
        <v>4.4000000000000004</v>
      </c>
      <c r="J72" s="74">
        <f t="shared" si="5"/>
        <v>0.18333333333333335</v>
      </c>
      <c r="K72" s="26" t="e">
        <f t="shared" si="3"/>
        <v>#REF!</v>
      </c>
      <c r="L72" s="75" t="e">
        <f t="shared" si="6"/>
        <v>#REF!</v>
      </c>
      <c r="M72" s="26"/>
      <c r="N72" s="18"/>
    </row>
    <row r="73" spans="1:14" x14ac:dyDescent="0.25">
      <c r="A73" s="13"/>
      <c r="B73" s="69"/>
      <c r="C73" s="72"/>
      <c r="D73" s="73"/>
      <c r="E73" s="26"/>
      <c r="F73" s="24"/>
      <c r="G73" s="24"/>
      <c r="H73" s="24"/>
      <c r="I73" s="13">
        <v>4.5</v>
      </c>
      <c r="J73" s="74">
        <f t="shared" si="5"/>
        <v>0.1875</v>
      </c>
      <c r="K73" s="26" t="e">
        <f t="shared" si="3"/>
        <v>#REF!</v>
      </c>
      <c r="L73" s="75" t="e">
        <f t="shared" si="6"/>
        <v>#REF!</v>
      </c>
      <c r="M73" s="26"/>
      <c r="N73" s="18"/>
    </row>
    <row r="74" spans="1:14" x14ac:dyDescent="0.25">
      <c r="A74" s="13"/>
      <c r="B74" s="69"/>
      <c r="C74" s="72"/>
      <c r="D74" s="73"/>
      <c r="E74" s="26"/>
      <c r="F74" s="24"/>
      <c r="G74" s="24"/>
      <c r="H74" s="24"/>
      <c r="I74" s="13">
        <v>4.5999999999999996</v>
      </c>
      <c r="J74" s="74">
        <f t="shared" si="5"/>
        <v>0.19166666666666665</v>
      </c>
      <c r="K74" s="26" t="e">
        <f t="shared" si="3"/>
        <v>#REF!</v>
      </c>
      <c r="L74" s="75" t="e">
        <f t="shared" si="6"/>
        <v>#REF!</v>
      </c>
      <c r="M74" s="26"/>
      <c r="N74" s="18"/>
    </row>
    <row r="75" spans="1:14" x14ac:dyDescent="0.25">
      <c r="A75" s="13"/>
      <c r="B75" s="69"/>
      <c r="C75" s="72"/>
      <c r="D75" s="73"/>
      <c r="E75" s="26"/>
      <c r="F75" s="24"/>
      <c r="G75" s="24"/>
      <c r="H75" s="24"/>
      <c r="I75" s="13">
        <v>4.7</v>
      </c>
      <c r="J75" s="74">
        <f t="shared" si="5"/>
        <v>0.19583333333333333</v>
      </c>
      <c r="K75" s="26" t="e">
        <f t="shared" si="3"/>
        <v>#REF!</v>
      </c>
      <c r="L75" s="75" t="e">
        <f t="shared" si="6"/>
        <v>#REF!</v>
      </c>
      <c r="M75" s="26"/>
      <c r="N75" s="18"/>
    </row>
    <row r="76" spans="1:14" x14ac:dyDescent="0.25">
      <c r="A76" s="13"/>
      <c r="B76" s="69"/>
      <c r="C76" s="72"/>
      <c r="D76" s="73"/>
      <c r="E76" s="26"/>
      <c r="F76" s="24"/>
      <c r="G76" s="24"/>
      <c r="H76" s="24"/>
      <c r="I76" s="13">
        <v>4.8</v>
      </c>
      <c r="J76" s="74">
        <f t="shared" si="5"/>
        <v>0.19999999999999998</v>
      </c>
      <c r="K76" s="26" t="e">
        <f t="shared" si="3"/>
        <v>#REF!</v>
      </c>
      <c r="L76" s="75" t="e">
        <f t="shared" si="6"/>
        <v>#REF!</v>
      </c>
      <c r="M76" s="26"/>
      <c r="N76" s="18"/>
    </row>
    <row r="77" spans="1:14" x14ac:dyDescent="0.25">
      <c r="A77" s="13"/>
      <c r="B77" s="69"/>
      <c r="C77" s="72"/>
      <c r="D77" s="73"/>
      <c r="E77" s="26"/>
      <c r="F77" s="24"/>
      <c r="G77" s="24"/>
      <c r="H77" s="24"/>
      <c r="I77" s="13">
        <v>4.9000000000000004</v>
      </c>
      <c r="J77" s="74">
        <f t="shared" si="5"/>
        <v>0.20416666666666669</v>
      </c>
      <c r="K77" s="26" t="e">
        <f t="shared" si="3"/>
        <v>#REF!</v>
      </c>
      <c r="L77" s="75" t="e">
        <f t="shared" si="6"/>
        <v>#REF!</v>
      </c>
      <c r="M77" s="26"/>
      <c r="N77" s="18"/>
    </row>
    <row r="78" spans="1:14" x14ac:dyDescent="0.25">
      <c r="A78" s="13"/>
      <c r="B78" s="69"/>
      <c r="C78" s="72"/>
      <c r="D78" s="73"/>
      <c r="E78" s="26"/>
      <c r="F78" s="24"/>
      <c r="G78" s="24"/>
      <c r="H78" s="24"/>
      <c r="I78" s="13">
        <v>5</v>
      </c>
      <c r="J78" s="74">
        <f t="shared" si="5"/>
        <v>0.20833333333333334</v>
      </c>
      <c r="K78" s="26" t="e">
        <f t="shared" si="3"/>
        <v>#REF!</v>
      </c>
      <c r="L78" s="75" t="e">
        <f t="shared" si="6"/>
        <v>#REF!</v>
      </c>
      <c r="M78" s="26"/>
      <c r="N78" s="18"/>
    </row>
    <row r="79" spans="1:14" x14ac:dyDescent="0.25">
      <c r="A79" s="13"/>
      <c r="B79" s="69"/>
      <c r="C79" s="72"/>
      <c r="D79" s="73"/>
      <c r="E79" s="26"/>
      <c r="F79" s="24"/>
      <c r="G79" s="24"/>
      <c r="H79" s="24"/>
      <c r="I79" s="13">
        <v>5.0999999999999996</v>
      </c>
      <c r="J79" s="74">
        <f t="shared" si="5"/>
        <v>0.21249999999999999</v>
      </c>
      <c r="K79" s="26" t="e">
        <f t="shared" si="3"/>
        <v>#REF!</v>
      </c>
      <c r="L79" s="75" t="e">
        <f t="shared" si="6"/>
        <v>#REF!</v>
      </c>
      <c r="M79" s="26"/>
      <c r="N79" s="18"/>
    </row>
    <row r="80" spans="1:14" x14ac:dyDescent="0.25">
      <c r="A80" s="13"/>
      <c r="B80" s="69"/>
      <c r="C80" s="72"/>
      <c r="D80" s="73"/>
      <c r="E80" s="26"/>
      <c r="F80" s="24"/>
      <c r="G80" s="24"/>
      <c r="H80" s="24"/>
      <c r="I80" s="13">
        <v>5.2</v>
      </c>
      <c r="J80" s="74">
        <f t="shared" si="5"/>
        <v>0.21666666666666667</v>
      </c>
      <c r="K80" s="26" t="e">
        <f t="shared" si="3"/>
        <v>#REF!</v>
      </c>
      <c r="L80" s="75" t="e">
        <f t="shared" si="6"/>
        <v>#REF!</v>
      </c>
      <c r="M80" s="26"/>
      <c r="N80" s="18"/>
    </row>
    <row r="81" spans="1:14" x14ac:dyDescent="0.25">
      <c r="A81" s="13"/>
      <c r="B81" s="69"/>
      <c r="C81" s="72"/>
      <c r="D81" s="73"/>
      <c r="E81" s="26"/>
      <c r="F81" s="24"/>
      <c r="G81" s="24"/>
      <c r="H81" s="24"/>
      <c r="I81" s="13">
        <v>5.3</v>
      </c>
      <c r="J81" s="74">
        <f t="shared" si="5"/>
        <v>0.22083333333333333</v>
      </c>
      <c r="K81" s="26" t="e">
        <f t="shared" si="3"/>
        <v>#REF!</v>
      </c>
      <c r="L81" s="75" t="e">
        <f t="shared" si="6"/>
        <v>#REF!</v>
      </c>
      <c r="M81" s="26"/>
      <c r="N81" s="18"/>
    </row>
    <row r="82" spans="1:14" x14ac:dyDescent="0.25">
      <c r="A82" s="13"/>
      <c r="B82" s="69"/>
      <c r="C82" s="72"/>
      <c r="D82" s="73"/>
      <c r="E82" s="26"/>
      <c r="F82" s="24"/>
      <c r="G82" s="24"/>
      <c r="H82" s="24"/>
      <c r="I82" s="13">
        <v>5.4</v>
      </c>
      <c r="J82" s="74">
        <f t="shared" si="5"/>
        <v>0.22500000000000001</v>
      </c>
      <c r="K82" s="26" t="e">
        <f t="shared" si="3"/>
        <v>#REF!</v>
      </c>
      <c r="L82" s="75" t="e">
        <f t="shared" si="6"/>
        <v>#REF!</v>
      </c>
      <c r="M82" s="26"/>
      <c r="N82" s="18"/>
    </row>
    <row r="83" spans="1:14" x14ac:dyDescent="0.25">
      <c r="A83" s="13"/>
      <c r="B83" s="69"/>
      <c r="C83" s="72"/>
      <c r="D83" s="73"/>
      <c r="E83" s="26"/>
      <c r="F83" s="24"/>
      <c r="G83" s="24"/>
      <c r="H83" s="24"/>
      <c r="I83" s="13">
        <v>5.5</v>
      </c>
      <c r="J83" s="74">
        <f t="shared" si="5"/>
        <v>0.22916666666666666</v>
      </c>
      <c r="K83" s="26" t="e">
        <f t="shared" si="3"/>
        <v>#REF!</v>
      </c>
      <c r="L83" s="75" t="e">
        <f t="shared" si="6"/>
        <v>#REF!</v>
      </c>
      <c r="M83" s="26"/>
      <c r="N83" s="18"/>
    </row>
    <row r="84" spans="1:14" x14ac:dyDescent="0.25">
      <c r="A84" s="13"/>
      <c r="B84" s="69"/>
      <c r="C84" s="72"/>
      <c r="D84" s="73"/>
      <c r="E84" s="26"/>
      <c r="F84" s="24"/>
      <c r="G84" s="24"/>
      <c r="H84" s="24"/>
      <c r="I84" s="13">
        <v>5.6</v>
      </c>
      <c r="J84" s="74">
        <f t="shared" si="5"/>
        <v>0.23333333333333331</v>
      </c>
      <c r="K84" s="26" t="e">
        <f t="shared" si="3"/>
        <v>#REF!</v>
      </c>
      <c r="L84" s="75" t="e">
        <f t="shared" si="6"/>
        <v>#REF!</v>
      </c>
      <c r="M84" s="26"/>
      <c r="N84" s="18"/>
    </row>
    <row r="85" spans="1:14" x14ac:dyDescent="0.25">
      <c r="A85" s="13"/>
      <c r="B85" s="69"/>
      <c r="C85" s="72"/>
      <c r="D85" s="73"/>
      <c r="E85" s="26"/>
      <c r="F85" s="24"/>
      <c r="G85" s="24"/>
      <c r="H85" s="24"/>
      <c r="I85" s="13">
        <v>5.7</v>
      </c>
      <c r="J85" s="74">
        <f t="shared" si="5"/>
        <v>0.23750000000000002</v>
      </c>
      <c r="K85" s="26" t="e">
        <f t="shared" si="3"/>
        <v>#REF!</v>
      </c>
      <c r="L85" s="75" t="e">
        <f t="shared" si="6"/>
        <v>#REF!</v>
      </c>
      <c r="M85" s="26"/>
      <c r="N85" s="18"/>
    </row>
    <row r="86" spans="1:14" x14ac:dyDescent="0.25">
      <c r="A86" s="13"/>
      <c r="B86" s="69"/>
      <c r="C86" s="72"/>
      <c r="D86" s="73"/>
      <c r="E86" s="26"/>
      <c r="F86" s="24"/>
      <c r="G86" s="24"/>
      <c r="H86" s="24"/>
      <c r="I86" s="13">
        <v>5.8</v>
      </c>
      <c r="J86" s="74">
        <f t="shared" si="5"/>
        <v>0.24166666666666667</v>
      </c>
      <c r="K86" s="26" t="e">
        <f t="shared" si="3"/>
        <v>#REF!</v>
      </c>
      <c r="L86" s="75" t="e">
        <f t="shared" si="6"/>
        <v>#REF!</v>
      </c>
      <c r="M86" s="26"/>
      <c r="N86" s="18"/>
    </row>
    <row r="87" spans="1:14" x14ac:dyDescent="0.25">
      <c r="A87" s="13"/>
      <c r="B87" s="69"/>
      <c r="C87" s="72"/>
      <c r="D87" s="73"/>
      <c r="E87" s="26"/>
      <c r="F87" s="24"/>
      <c r="G87" s="24"/>
      <c r="H87" s="24"/>
      <c r="I87" s="13">
        <v>5.9</v>
      </c>
      <c r="J87" s="74">
        <f t="shared" si="5"/>
        <v>0.24583333333333335</v>
      </c>
      <c r="K87" s="26" t="e">
        <f t="shared" si="3"/>
        <v>#REF!</v>
      </c>
      <c r="L87" s="75" t="e">
        <f t="shared" si="6"/>
        <v>#REF!</v>
      </c>
      <c r="M87" s="26"/>
      <c r="N87" s="18"/>
    </row>
    <row r="88" spans="1:14" x14ac:dyDescent="0.25">
      <c r="A88" s="13"/>
      <c r="B88" s="69"/>
      <c r="C88" s="72"/>
      <c r="D88" s="73"/>
      <c r="E88" s="26"/>
      <c r="F88" s="24"/>
      <c r="G88" s="24"/>
      <c r="H88" s="24"/>
      <c r="I88" s="13">
        <v>6</v>
      </c>
      <c r="J88" s="74">
        <f t="shared" si="5"/>
        <v>0.25</v>
      </c>
      <c r="K88" s="26" t="e">
        <f t="shared" si="3"/>
        <v>#REF!</v>
      </c>
      <c r="L88" s="75" t="e">
        <f t="shared" si="6"/>
        <v>#REF!</v>
      </c>
      <c r="M88" s="26"/>
      <c r="N88" s="18"/>
    </row>
    <row r="89" spans="1:14" x14ac:dyDescent="0.25">
      <c r="A89" s="13"/>
      <c r="B89" s="69"/>
      <c r="C89" s="72"/>
      <c r="D89" s="73"/>
      <c r="E89" s="26"/>
      <c r="F89" s="24"/>
      <c r="G89" s="24"/>
      <c r="H89" s="24"/>
      <c r="I89" s="13">
        <v>6.1</v>
      </c>
      <c r="J89" s="74">
        <f t="shared" si="5"/>
        <v>0.25416666666666665</v>
      </c>
      <c r="K89" s="26" t="e">
        <f t="shared" si="3"/>
        <v>#REF!</v>
      </c>
      <c r="L89" s="75" t="e">
        <f t="shared" si="6"/>
        <v>#REF!</v>
      </c>
      <c r="M89" s="26"/>
      <c r="N89" s="18"/>
    </row>
    <row r="90" spans="1:14" x14ac:dyDescent="0.25">
      <c r="A90" s="13"/>
      <c r="B90" s="69"/>
      <c r="C90" s="72"/>
      <c r="D90" s="73"/>
      <c r="E90" s="26"/>
      <c r="F90" s="24"/>
      <c r="G90" s="24"/>
      <c r="H90" s="24"/>
      <c r="I90" s="13">
        <v>6.2</v>
      </c>
      <c r="J90" s="74">
        <f t="shared" si="5"/>
        <v>0.25833333333333336</v>
      </c>
      <c r="K90" s="26" t="e">
        <f t="shared" si="3"/>
        <v>#REF!</v>
      </c>
      <c r="L90" s="75" t="e">
        <f t="shared" si="6"/>
        <v>#REF!</v>
      </c>
      <c r="M90" s="26"/>
      <c r="N90" s="18"/>
    </row>
    <row r="91" spans="1:14" x14ac:dyDescent="0.25">
      <c r="A91" s="13"/>
      <c r="B91" s="69"/>
      <c r="C91" s="72"/>
      <c r="D91" s="73"/>
      <c r="E91" s="26"/>
      <c r="F91" s="24"/>
      <c r="G91" s="24"/>
      <c r="H91" s="24"/>
      <c r="I91" s="13">
        <v>6.3</v>
      </c>
      <c r="J91" s="74">
        <f t="shared" si="5"/>
        <v>0.26250000000000001</v>
      </c>
      <c r="K91" s="26" t="e">
        <f t="shared" si="3"/>
        <v>#REF!</v>
      </c>
      <c r="L91" s="75" t="e">
        <f t="shared" si="6"/>
        <v>#REF!</v>
      </c>
      <c r="M91" s="26"/>
      <c r="N91" s="18"/>
    </row>
    <row r="92" spans="1:14" x14ac:dyDescent="0.25">
      <c r="A92" s="13"/>
      <c r="B92" s="69"/>
      <c r="C92" s="72"/>
      <c r="D92" s="73"/>
      <c r="E92" s="26"/>
      <c r="F92" s="24"/>
      <c r="G92" s="24"/>
      <c r="H92" s="24"/>
      <c r="I92" s="13">
        <v>6.4</v>
      </c>
      <c r="J92" s="74">
        <f t="shared" si="5"/>
        <v>0.26666666666666666</v>
      </c>
      <c r="K92" s="26" t="e">
        <f t="shared" ref="K92:K155" si="9">100%-EXP(-I92/24*$B$10)</f>
        <v>#REF!</v>
      </c>
      <c r="L92" s="75" t="e">
        <f t="shared" si="6"/>
        <v>#REF!</v>
      </c>
      <c r="M92" s="26"/>
      <c r="N92" s="18"/>
    </row>
    <row r="93" spans="1:14" x14ac:dyDescent="0.25">
      <c r="A93" s="13"/>
      <c r="B93" s="69"/>
      <c r="C93" s="72"/>
      <c r="D93" s="73"/>
      <c r="E93" s="26"/>
      <c r="F93" s="24"/>
      <c r="G93" s="24"/>
      <c r="H93" s="24"/>
      <c r="I93" s="13">
        <v>6.5</v>
      </c>
      <c r="J93" s="74">
        <f t="shared" ref="J93:J156" si="10">I93/24</f>
        <v>0.27083333333333331</v>
      </c>
      <c r="K93" s="26" t="e">
        <f t="shared" si="9"/>
        <v>#REF!</v>
      </c>
      <c r="L93" s="75" t="e">
        <f t="shared" si="6"/>
        <v>#REF!</v>
      </c>
      <c r="M93" s="26"/>
      <c r="N93" s="18"/>
    </row>
    <row r="94" spans="1:14" x14ac:dyDescent="0.25">
      <c r="A94" s="13"/>
      <c r="B94" s="69"/>
      <c r="C94" s="72"/>
      <c r="D94" s="73"/>
      <c r="E94" s="26"/>
      <c r="F94" s="24"/>
      <c r="G94" s="24"/>
      <c r="H94" s="24"/>
      <c r="I94" s="13">
        <v>6.6</v>
      </c>
      <c r="J94" s="74">
        <f t="shared" si="10"/>
        <v>0.27499999999999997</v>
      </c>
      <c r="K94" s="26" t="e">
        <f t="shared" si="9"/>
        <v>#REF!</v>
      </c>
      <c r="L94" s="75" t="e">
        <f t="shared" si="6"/>
        <v>#REF!</v>
      </c>
      <c r="M94" s="26"/>
      <c r="N94" s="18"/>
    </row>
    <row r="95" spans="1:14" x14ac:dyDescent="0.25">
      <c r="A95" s="13"/>
      <c r="B95" s="69"/>
      <c r="C95" s="72"/>
      <c r="D95" s="73"/>
      <c r="E95" s="26"/>
      <c r="F95" s="24"/>
      <c r="G95" s="24"/>
      <c r="H95" s="24"/>
      <c r="I95" s="13">
        <v>6.7</v>
      </c>
      <c r="J95" s="74">
        <f t="shared" si="10"/>
        <v>0.27916666666666667</v>
      </c>
      <c r="K95" s="26" t="e">
        <f t="shared" si="9"/>
        <v>#REF!</v>
      </c>
      <c r="L95" s="75" t="e">
        <f t="shared" ref="L95:L158" si="11">K95-K94</f>
        <v>#REF!</v>
      </c>
      <c r="M95" s="26"/>
      <c r="N95" s="18"/>
    </row>
    <row r="96" spans="1:14" x14ac:dyDescent="0.25">
      <c r="A96" s="13"/>
      <c r="B96" s="69"/>
      <c r="C96" s="72"/>
      <c r="D96" s="73"/>
      <c r="E96" s="26"/>
      <c r="F96" s="24"/>
      <c r="G96" s="24"/>
      <c r="H96" s="24"/>
      <c r="I96" s="13">
        <v>6.8</v>
      </c>
      <c r="J96" s="74">
        <f t="shared" si="10"/>
        <v>0.28333333333333333</v>
      </c>
      <c r="K96" s="26" t="e">
        <f t="shared" si="9"/>
        <v>#REF!</v>
      </c>
      <c r="L96" s="75" t="e">
        <f t="shared" si="11"/>
        <v>#REF!</v>
      </c>
      <c r="M96" s="26"/>
      <c r="N96" s="18"/>
    </row>
    <row r="97" spans="1:14" x14ac:dyDescent="0.25">
      <c r="A97" s="13"/>
      <c r="B97" s="69"/>
      <c r="C97" s="72"/>
      <c r="D97" s="73"/>
      <c r="E97" s="26"/>
      <c r="F97" s="24"/>
      <c r="G97" s="24"/>
      <c r="H97" s="24"/>
      <c r="I97" s="13">
        <v>6.9</v>
      </c>
      <c r="J97" s="74">
        <f t="shared" si="10"/>
        <v>0.28750000000000003</v>
      </c>
      <c r="K97" s="26" t="e">
        <f t="shared" si="9"/>
        <v>#REF!</v>
      </c>
      <c r="L97" s="75" t="e">
        <f t="shared" si="11"/>
        <v>#REF!</v>
      </c>
      <c r="M97" s="26"/>
      <c r="N97" s="18"/>
    </row>
    <row r="98" spans="1:14" x14ac:dyDescent="0.25">
      <c r="A98" s="13"/>
      <c r="B98" s="69"/>
      <c r="C98" s="72"/>
      <c r="D98" s="73"/>
      <c r="E98" s="26"/>
      <c r="F98" s="24"/>
      <c r="G98" s="24"/>
      <c r="H98" s="24"/>
      <c r="I98" s="13">
        <v>7</v>
      </c>
      <c r="J98" s="74">
        <f t="shared" si="10"/>
        <v>0.29166666666666669</v>
      </c>
      <c r="K98" s="26" t="e">
        <f t="shared" si="9"/>
        <v>#REF!</v>
      </c>
      <c r="L98" s="75" t="e">
        <f t="shared" si="11"/>
        <v>#REF!</v>
      </c>
      <c r="M98" s="26"/>
      <c r="N98" s="18"/>
    </row>
    <row r="99" spans="1:14" x14ac:dyDescent="0.25">
      <c r="A99" s="13"/>
      <c r="B99" s="69"/>
      <c r="C99" s="72"/>
      <c r="D99" s="73"/>
      <c r="E99" s="26"/>
      <c r="F99" s="24"/>
      <c r="G99" s="24"/>
      <c r="H99" s="24"/>
      <c r="I99" s="13">
        <v>7.1</v>
      </c>
      <c r="J99" s="74">
        <f t="shared" si="10"/>
        <v>0.29583333333333334</v>
      </c>
      <c r="K99" s="26" t="e">
        <f t="shared" si="9"/>
        <v>#REF!</v>
      </c>
      <c r="L99" s="75" t="e">
        <f t="shared" si="11"/>
        <v>#REF!</v>
      </c>
      <c r="M99" s="26"/>
      <c r="N99" s="18"/>
    </row>
    <row r="100" spans="1:14" x14ac:dyDescent="0.25">
      <c r="A100" s="13"/>
      <c r="B100" s="69"/>
      <c r="C100" s="72"/>
      <c r="D100" s="73"/>
      <c r="E100" s="26"/>
      <c r="F100" s="24"/>
      <c r="G100" s="24"/>
      <c r="H100" s="24"/>
      <c r="I100" s="13">
        <v>7.2</v>
      </c>
      <c r="J100" s="74">
        <f t="shared" si="10"/>
        <v>0.3</v>
      </c>
      <c r="K100" s="26" t="e">
        <f t="shared" si="9"/>
        <v>#REF!</v>
      </c>
      <c r="L100" s="75" t="e">
        <f t="shared" si="11"/>
        <v>#REF!</v>
      </c>
      <c r="M100" s="26"/>
      <c r="N100" s="18"/>
    </row>
    <row r="101" spans="1:14" x14ac:dyDescent="0.25">
      <c r="A101" s="13"/>
      <c r="B101" s="69"/>
      <c r="C101" s="72"/>
      <c r="D101" s="73"/>
      <c r="E101" s="26"/>
      <c r="F101" s="24"/>
      <c r="G101" s="24"/>
      <c r="H101" s="24"/>
      <c r="I101" s="13">
        <v>7.3</v>
      </c>
      <c r="J101" s="74">
        <f t="shared" si="10"/>
        <v>0.30416666666666664</v>
      </c>
      <c r="K101" s="26" t="e">
        <f t="shared" si="9"/>
        <v>#REF!</v>
      </c>
      <c r="L101" s="75" t="e">
        <f t="shared" si="11"/>
        <v>#REF!</v>
      </c>
      <c r="M101" s="26"/>
      <c r="N101" s="18"/>
    </row>
    <row r="102" spans="1:14" x14ac:dyDescent="0.25">
      <c r="A102" s="13"/>
      <c r="B102" s="69"/>
      <c r="C102" s="72"/>
      <c r="D102" s="73"/>
      <c r="E102" s="26"/>
      <c r="F102" s="24"/>
      <c r="G102" s="24"/>
      <c r="H102" s="24"/>
      <c r="I102" s="13">
        <v>7.4</v>
      </c>
      <c r="J102" s="74">
        <f t="shared" si="10"/>
        <v>0.30833333333333335</v>
      </c>
      <c r="K102" s="26" t="e">
        <f t="shared" si="9"/>
        <v>#REF!</v>
      </c>
      <c r="L102" s="75" t="e">
        <f t="shared" si="11"/>
        <v>#REF!</v>
      </c>
      <c r="M102" s="26"/>
      <c r="N102" s="18"/>
    </row>
    <row r="103" spans="1:14" x14ac:dyDescent="0.25">
      <c r="A103" s="13"/>
      <c r="B103" s="69"/>
      <c r="C103" s="72"/>
      <c r="D103" s="73"/>
      <c r="E103" s="26"/>
      <c r="F103" s="24"/>
      <c r="G103" s="24"/>
      <c r="H103" s="24"/>
      <c r="I103" s="13">
        <v>7.5</v>
      </c>
      <c r="J103" s="74">
        <f t="shared" si="10"/>
        <v>0.3125</v>
      </c>
      <c r="K103" s="26" t="e">
        <f t="shared" si="9"/>
        <v>#REF!</v>
      </c>
      <c r="L103" s="75" t="e">
        <f t="shared" si="11"/>
        <v>#REF!</v>
      </c>
      <c r="M103" s="26"/>
      <c r="N103" s="18"/>
    </row>
    <row r="104" spans="1:14" x14ac:dyDescent="0.25">
      <c r="A104" s="13"/>
      <c r="B104" s="69"/>
      <c r="C104" s="72"/>
      <c r="D104" s="73"/>
      <c r="E104" s="26"/>
      <c r="F104" s="24"/>
      <c r="G104" s="24"/>
      <c r="H104" s="24"/>
      <c r="I104" s="13">
        <v>7.6</v>
      </c>
      <c r="J104" s="74">
        <f t="shared" si="10"/>
        <v>0.31666666666666665</v>
      </c>
      <c r="K104" s="26" t="e">
        <f t="shared" si="9"/>
        <v>#REF!</v>
      </c>
      <c r="L104" s="75" t="e">
        <f t="shared" si="11"/>
        <v>#REF!</v>
      </c>
      <c r="M104" s="26"/>
      <c r="N104" s="18"/>
    </row>
    <row r="105" spans="1:14" x14ac:dyDescent="0.25">
      <c r="A105" s="13"/>
      <c r="B105" s="69"/>
      <c r="C105" s="72"/>
      <c r="D105" s="73"/>
      <c r="E105" s="26"/>
      <c r="F105" s="24"/>
      <c r="G105" s="24"/>
      <c r="H105" s="24"/>
      <c r="I105" s="13">
        <v>7.7</v>
      </c>
      <c r="J105" s="74">
        <f t="shared" si="10"/>
        <v>0.32083333333333336</v>
      </c>
      <c r="K105" s="26" t="e">
        <f t="shared" si="9"/>
        <v>#REF!</v>
      </c>
      <c r="L105" s="75" t="e">
        <f t="shared" si="11"/>
        <v>#REF!</v>
      </c>
      <c r="M105" s="26"/>
      <c r="N105" s="18"/>
    </row>
    <row r="106" spans="1:14" x14ac:dyDescent="0.25">
      <c r="A106" s="13"/>
      <c r="B106" s="69"/>
      <c r="C106" s="72"/>
      <c r="D106" s="73"/>
      <c r="E106" s="26"/>
      <c r="F106" s="24"/>
      <c r="G106" s="24"/>
      <c r="H106" s="24"/>
      <c r="I106" s="13">
        <v>7.8</v>
      </c>
      <c r="J106" s="74">
        <f t="shared" si="10"/>
        <v>0.32500000000000001</v>
      </c>
      <c r="K106" s="26" t="e">
        <f t="shared" si="9"/>
        <v>#REF!</v>
      </c>
      <c r="L106" s="75" t="e">
        <f t="shared" si="11"/>
        <v>#REF!</v>
      </c>
      <c r="M106" s="26"/>
      <c r="N106" s="18"/>
    </row>
    <row r="107" spans="1:14" x14ac:dyDescent="0.25">
      <c r="A107" s="13"/>
      <c r="B107" s="69"/>
      <c r="C107" s="72"/>
      <c r="D107" s="73"/>
      <c r="E107" s="26"/>
      <c r="F107" s="24"/>
      <c r="G107" s="24"/>
      <c r="H107" s="24"/>
      <c r="I107" s="13">
        <v>7.9</v>
      </c>
      <c r="J107" s="74">
        <f t="shared" si="10"/>
        <v>0.32916666666666666</v>
      </c>
      <c r="K107" s="26" t="e">
        <f t="shared" si="9"/>
        <v>#REF!</v>
      </c>
      <c r="L107" s="75" t="e">
        <f t="shared" si="11"/>
        <v>#REF!</v>
      </c>
      <c r="M107" s="26"/>
      <c r="N107" s="18"/>
    </row>
    <row r="108" spans="1:14" x14ac:dyDescent="0.25">
      <c r="A108" s="13"/>
      <c r="B108" s="69"/>
      <c r="C108" s="72"/>
      <c r="D108" s="73"/>
      <c r="E108" s="26"/>
      <c r="F108" s="24"/>
      <c r="G108" s="24"/>
      <c r="H108" s="24"/>
      <c r="I108" s="13">
        <v>8</v>
      </c>
      <c r="J108" s="74">
        <f t="shared" si="10"/>
        <v>0.33333333333333331</v>
      </c>
      <c r="K108" s="26" t="e">
        <f t="shared" si="9"/>
        <v>#REF!</v>
      </c>
      <c r="L108" s="75" t="e">
        <f t="shared" si="11"/>
        <v>#REF!</v>
      </c>
      <c r="M108" s="26"/>
      <c r="N108" s="18"/>
    </row>
    <row r="109" spans="1:14" x14ac:dyDescent="0.25">
      <c r="A109" s="13"/>
      <c r="B109" s="69"/>
      <c r="C109" s="72"/>
      <c r="D109" s="73"/>
      <c r="E109" s="26"/>
      <c r="F109" s="24"/>
      <c r="G109" s="24"/>
      <c r="H109" s="24"/>
      <c r="I109" s="13">
        <v>8.1</v>
      </c>
      <c r="J109" s="74">
        <f t="shared" si="10"/>
        <v>0.33749999999999997</v>
      </c>
      <c r="K109" s="26" t="e">
        <f t="shared" si="9"/>
        <v>#REF!</v>
      </c>
      <c r="L109" s="75" t="e">
        <f t="shared" si="11"/>
        <v>#REF!</v>
      </c>
      <c r="M109" s="26"/>
      <c r="N109" s="18"/>
    </row>
    <row r="110" spans="1:14" x14ac:dyDescent="0.25">
      <c r="A110" s="13"/>
      <c r="B110" s="69"/>
      <c r="C110" s="72"/>
      <c r="D110" s="73"/>
      <c r="E110" s="26"/>
      <c r="F110" s="24"/>
      <c r="G110" s="24"/>
      <c r="H110" s="24"/>
      <c r="I110" s="13">
        <v>8.1999999999999993</v>
      </c>
      <c r="J110" s="74">
        <f t="shared" si="10"/>
        <v>0.34166666666666662</v>
      </c>
      <c r="K110" s="26" t="e">
        <f t="shared" si="9"/>
        <v>#REF!</v>
      </c>
      <c r="L110" s="75" t="e">
        <f t="shared" si="11"/>
        <v>#REF!</v>
      </c>
      <c r="M110" s="26"/>
      <c r="N110" s="18"/>
    </row>
    <row r="111" spans="1:14" x14ac:dyDescent="0.25">
      <c r="A111" s="13"/>
      <c r="B111" s="69"/>
      <c r="C111" s="72"/>
      <c r="D111" s="73"/>
      <c r="E111" s="26"/>
      <c r="F111" s="24"/>
      <c r="G111" s="24"/>
      <c r="H111" s="24"/>
      <c r="I111" s="13">
        <v>8.3000000000000007</v>
      </c>
      <c r="J111" s="74">
        <f t="shared" si="10"/>
        <v>0.34583333333333338</v>
      </c>
      <c r="K111" s="26" t="e">
        <f t="shared" si="9"/>
        <v>#REF!</v>
      </c>
      <c r="L111" s="75" t="e">
        <f t="shared" si="11"/>
        <v>#REF!</v>
      </c>
      <c r="M111" s="26"/>
      <c r="N111" s="18"/>
    </row>
    <row r="112" spans="1:14" x14ac:dyDescent="0.25">
      <c r="A112" s="13"/>
      <c r="B112" s="69"/>
      <c r="C112" s="72"/>
      <c r="D112" s="73"/>
      <c r="E112" s="26"/>
      <c r="F112" s="24"/>
      <c r="G112" s="24"/>
      <c r="H112" s="24"/>
      <c r="I112" s="13">
        <v>8.4</v>
      </c>
      <c r="J112" s="74">
        <f t="shared" si="10"/>
        <v>0.35000000000000003</v>
      </c>
      <c r="K112" s="26" t="e">
        <f t="shared" si="9"/>
        <v>#REF!</v>
      </c>
      <c r="L112" s="75" t="e">
        <f t="shared" si="11"/>
        <v>#REF!</v>
      </c>
      <c r="M112" s="26"/>
      <c r="N112" s="18"/>
    </row>
    <row r="113" spans="1:14" x14ac:dyDescent="0.25">
      <c r="A113" s="13"/>
      <c r="B113" s="69"/>
      <c r="C113" s="72"/>
      <c r="D113" s="73"/>
      <c r="E113" s="26"/>
      <c r="F113" s="24"/>
      <c r="G113" s="24"/>
      <c r="H113" s="24"/>
      <c r="I113" s="13">
        <v>8.5</v>
      </c>
      <c r="J113" s="74">
        <f t="shared" si="10"/>
        <v>0.35416666666666669</v>
      </c>
      <c r="K113" s="26" t="e">
        <f t="shared" si="9"/>
        <v>#REF!</v>
      </c>
      <c r="L113" s="75" t="e">
        <f t="shared" si="11"/>
        <v>#REF!</v>
      </c>
      <c r="M113" s="26"/>
      <c r="N113" s="18"/>
    </row>
    <row r="114" spans="1:14" x14ac:dyDescent="0.25">
      <c r="A114" s="13"/>
      <c r="B114" s="69"/>
      <c r="C114" s="72"/>
      <c r="D114" s="73"/>
      <c r="E114" s="26"/>
      <c r="F114" s="24"/>
      <c r="G114" s="24"/>
      <c r="H114" s="24"/>
      <c r="I114" s="13">
        <v>8.6</v>
      </c>
      <c r="J114" s="74">
        <f t="shared" si="10"/>
        <v>0.35833333333333334</v>
      </c>
      <c r="K114" s="26" t="e">
        <f t="shared" si="9"/>
        <v>#REF!</v>
      </c>
      <c r="L114" s="75" t="e">
        <f t="shared" si="11"/>
        <v>#REF!</v>
      </c>
      <c r="M114" s="26"/>
      <c r="N114" s="18"/>
    </row>
    <row r="115" spans="1:14" x14ac:dyDescent="0.25">
      <c r="A115" s="13"/>
      <c r="B115" s="69"/>
      <c r="C115" s="72"/>
      <c r="D115" s="73"/>
      <c r="E115" s="26"/>
      <c r="F115" s="24"/>
      <c r="G115" s="24"/>
      <c r="H115" s="24"/>
      <c r="I115" s="13">
        <v>8.6999999999999993</v>
      </c>
      <c r="J115" s="74">
        <f t="shared" si="10"/>
        <v>0.36249999999999999</v>
      </c>
      <c r="K115" s="26" t="e">
        <f t="shared" si="9"/>
        <v>#REF!</v>
      </c>
      <c r="L115" s="75" t="e">
        <f t="shared" si="11"/>
        <v>#REF!</v>
      </c>
      <c r="M115" s="26"/>
      <c r="N115" s="18"/>
    </row>
    <row r="116" spans="1:14" x14ac:dyDescent="0.25">
      <c r="A116" s="13"/>
      <c r="B116" s="69"/>
      <c r="C116" s="72"/>
      <c r="D116" s="73"/>
      <c r="E116" s="26"/>
      <c r="F116" s="24"/>
      <c r="G116" s="24"/>
      <c r="H116" s="24"/>
      <c r="I116" s="13">
        <v>8.8000000000000007</v>
      </c>
      <c r="J116" s="74">
        <f t="shared" si="10"/>
        <v>0.3666666666666667</v>
      </c>
      <c r="K116" s="26" t="e">
        <f t="shared" si="9"/>
        <v>#REF!</v>
      </c>
      <c r="L116" s="75" t="e">
        <f t="shared" si="11"/>
        <v>#REF!</v>
      </c>
      <c r="M116" s="26"/>
      <c r="N116" s="18"/>
    </row>
    <row r="117" spans="1:14" x14ac:dyDescent="0.25">
      <c r="A117" s="13"/>
      <c r="B117" s="69"/>
      <c r="C117" s="72"/>
      <c r="D117" s="73"/>
      <c r="E117" s="26"/>
      <c r="F117" s="24"/>
      <c r="G117" s="24"/>
      <c r="H117" s="24"/>
      <c r="I117" s="13">
        <v>8.9</v>
      </c>
      <c r="J117" s="74">
        <f t="shared" si="10"/>
        <v>0.37083333333333335</v>
      </c>
      <c r="K117" s="26" t="e">
        <f t="shared" si="9"/>
        <v>#REF!</v>
      </c>
      <c r="L117" s="75" t="e">
        <f t="shared" si="11"/>
        <v>#REF!</v>
      </c>
      <c r="M117" s="26"/>
      <c r="N117" s="18"/>
    </row>
    <row r="118" spans="1:14" x14ac:dyDescent="0.25">
      <c r="A118" s="13"/>
      <c r="B118" s="69"/>
      <c r="C118" s="72"/>
      <c r="D118" s="73"/>
      <c r="E118" s="26"/>
      <c r="F118" s="24"/>
      <c r="G118" s="24"/>
      <c r="H118" s="24"/>
      <c r="I118" s="13">
        <v>9</v>
      </c>
      <c r="J118" s="74">
        <f t="shared" si="10"/>
        <v>0.375</v>
      </c>
      <c r="K118" s="26" t="e">
        <f t="shared" si="9"/>
        <v>#REF!</v>
      </c>
      <c r="L118" s="75" t="e">
        <f t="shared" si="11"/>
        <v>#REF!</v>
      </c>
      <c r="M118" s="26"/>
      <c r="N118" s="18"/>
    </row>
    <row r="119" spans="1:14" x14ac:dyDescent="0.25">
      <c r="A119" s="13"/>
      <c r="B119" s="69"/>
      <c r="C119" s="72"/>
      <c r="D119" s="73"/>
      <c r="E119" s="26"/>
      <c r="F119" s="24"/>
      <c r="G119" s="24"/>
      <c r="H119" s="24"/>
      <c r="I119" s="13">
        <v>9.1</v>
      </c>
      <c r="J119" s="74">
        <f t="shared" si="10"/>
        <v>0.37916666666666665</v>
      </c>
      <c r="K119" s="26" t="e">
        <f t="shared" si="9"/>
        <v>#REF!</v>
      </c>
      <c r="L119" s="75" t="e">
        <f t="shared" si="11"/>
        <v>#REF!</v>
      </c>
      <c r="M119" s="26"/>
      <c r="N119" s="18"/>
    </row>
    <row r="120" spans="1:14" x14ac:dyDescent="0.25">
      <c r="A120" s="13"/>
      <c r="B120" s="69"/>
      <c r="C120" s="72"/>
      <c r="D120" s="73"/>
      <c r="E120" s="26"/>
      <c r="F120" s="24"/>
      <c r="G120" s="24"/>
      <c r="H120" s="24"/>
      <c r="I120" s="13">
        <v>9.1999999999999993</v>
      </c>
      <c r="J120" s="74">
        <f t="shared" si="10"/>
        <v>0.3833333333333333</v>
      </c>
      <c r="K120" s="26" t="e">
        <f t="shared" si="9"/>
        <v>#REF!</v>
      </c>
      <c r="L120" s="75" t="e">
        <f t="shared" si="11"/>
        <v>#REF!</v>
      </c>
      <c r="M120" s="26"/>
      <c r="N120" s="18"/>
    </row>
    <row r="121" spans="1:14" x14ac:dyDescent="0.25">
      <c r="A121" s="13"/>
      <c r="B121" s="69"/>
      <c r="C121" s="72"/>
      <c r="D121" s="73"/>
      <c r="E121" s="26"/>
      <c r="F121" s="24"/>
      <c r="G121" s="24"/>
      <c r="H121" s="24"/>
      <c r="I121" s="13">
        <v>9.3000000000000007</v>
      </c>
      <c r="J121" s="74">
        <f t="shared" si="10"/>
        <v>0.38750000000000001</v>
      </c>
      <c r="K121" s="26" t="e">
        <f t="shared" si="9"/>
        <v>#REF!</v>
      </c>
      <c r="L121" s="75" t="e">
        <f t="shared" si="11"/>
        <v>#REF!</v>
      </c>
      <c r="M121" s="26"/>
      <c r="N121" s="18"/>
    </row>
    <row r="122" spans="1:14" x14ac:dyDescent="0.25">
      <c r="A122" s="13"/>
      <c r="B122" s="69"/>
      <c r="C122" s="72"/>
      <c r="D122" s="73"/>
      <c r="E122" s="26"/>
      <c r="F122" s="24"/>
      <c r="G122" s="24"/>
      <c r="H122" s="24"/>
      <c r="I122" s="13">
        <v>9.4</v>
      </c>
      <c r="J122" s="74">
        <f t="shared" si="10"/>
        <v>0.39166666666666666</v>
      </c>
      <c r="K122" s="26" t="e">
        <f t="shared" si="9"/>
        <v>#REF!</v>
      </c>
      <c r="L122" s="75" t="e">
        <f t="shared" si="11"/>
        <v>#REF!</v>
      </c>
      <c r="M122" s="26"/>
      <c r="N122" s="18"/>
    </row>
    <row r="123" spans="1:14" x14ac:dyDescent="0.25">
      <c r="A123" s="13"/>
      <c r="B123" s="69"/>
      <c r="C123" s="72"/>
      <c r="D123" s="73"/>
      <c r="E123" s="26"/>
      <c r="F123" s="24"/>
      <c r="G123" s="24"/>
      <c r="H123" s="24"/>
      <c r="I123" s="13">
        <v>9.5</v>
      </c>
      <c r="J123" s="74">
        <f t="shared" si="10"/>
        <v>0.39583333333333331</v>
      </c>
      <c r="K123" s="26" t="e">
        <f t="shared" si="9"/>
        <v>#REF!</v>
      </c>
      <c r="L123" s="75" t="e">
        <f t="shared" si="11"/>
        <v>#REF!</v>
      </c>
      <c r="M123" s="26"/>
      <c r="N123" s="18"/>
    </row>
    <row r="124" spans="1:14" x14ac:dyDescent="0.25">
      <c r="A124" s="13"/>
      <c r="B124" s="69"/>
      <c r="C124" s="72"/>
      <c r="D124" s="73"/>
      <c r="E124" s="26"/>
      <c r="F124" s="24"/>
      <c r="G124" s="24"/>
      <c r="H124" s="24"/>
      <c r="I124" s="13">
        <v>9.6</v>
      </c>
      <c r="J124" s="74">
        <f t="shared" si="10"/>
        <v>0.39999999999999997</v>
      </c>
      <c r="K124" s="26" t="e">
        <f t="shared" si="9"/>
        <v>#REF!</v>
      </c>
      <c r="L124" s="75" t="e">
        <f t="shared" si="11"/>
        <v>#REF!</v>
      </c>
      <c r="M124" s="26"/>
      <c r="N124" s="18"/>
    </row>
    <row r="125" spans="1:14" x14ac:dyDescent="0.25">
      <c r="A125" s="13"/>
      <c r="B125" s="69"/>
      <c r="C125" s="72"/>
      <c r="D125" s="73"/>
      <c r="E125" s="26"/>
      <c r="F125" s="24"/>
      <c r="G125" s="24"/>
      <c r="H125" s="24"/>
      <c r="I125" s="13">
        <v>9.6999999999999993</v>
      </c>
      <c r="J125" s="74">
        <f t="shared" si="10"/>
        <v>0.40416666666666662</v>
      </c>
      <c r="K125" s="26" t="e">
        <f t="shared" si="9"/>
        <v>#REF!</v>
      </c>
      <c r="L125" s="75" t="e">
        <f t="shared" si="11"/>
        <v>#REF!</v>
      </c>
      <c r="M125" s="26"/>
      <c r="N125" s="18"/>
    </row>
    <row r="126" spans="1:14" x14ac:dyDescent="0.25">
      <c r="A126" s="13"/>
      <c r="B126" s="69"/>
      <c r="C126" s="72"/>
      <c r="D126" s="73"/>
      <c r="E126" s="26"/>
      <c r="F126" s="24"/>
      <c r="G126" s="24"/>
      <c r="H126" s="24"/>
      <c r="I126" s="13">
        <v>9.8000000000000007</v>
      </c>
      <c r="J126" s="74">
        <f t="shared" si="10"/>
        <v>0.40833333333333338</v>
      </c>
      <c r="K126" s="26" t="e">
        <f t="shared" si="9"/>
        <v>#REF!</v>
      </c>
      <c r="L126" s="75" t="e">
        <f t="shared" si="11"/>
        <v>#REF!</v>
      </c>
      <c r="M126" s="26"/>
      <c r="N126" s="18"/>
    </row>
    <row r="127" spans="1:14" x14ac:dyDescent="0.25">
      <c r="A127" s="13"/>
      <c r="B127" s="69"/>
      <c r="C127" s="72"/>
      <c r="D127" s="73"/>
      <c r="E127" s="26"/>
      <c r="F127" s="24"/>
      <c r="G127" s="24"/>
      <c r="H127" s="24"/>
      <c r="I127" s="13">
        <v>9.9</v>
      </c>
      <c r="J127" s="74">
        <f t="shared" si="10"/>
        <v>0.41250000000000003</v>
      </c>
      <c r="K127" s="26" t="e">
        <f t="shared" si="9"/>
        <v>#REF!</v>
      </c>
      <c r="L127" s="75" t="e">
        <f t="shared" si="11"/>
        <v>#REF!</v>
      </c>
      <c r="M127" s="26"/>
      <c r="N127" s="18"/>
    </row>
    <row r="128" spans="1:14" x14ac:dyDescent="0.25">
      <c r="A128" s="13"/>
      <c r="B128" s="69"/>
      <c r="C128" s="72"/>
      <c r="D128" s="73"/>
      <c r="E128" s="26"/>
      <c r="F128" s="24"/>
      <c r="G128" s="24"/>
      <c r="H128" s="24"/>
      <c r="I128" s="13">
        <v>10</v>
      </c>
      <c r="J128" s="74">
        <f t="shared" si="10"/>
        <v>0.41666666666666669</v>
      </c>
      <c r="K128" s="26" t="e">
        <f t="shared" si="9"/>
        <v>#REF!</v>
      </c>
      <c r="L128" s="75" t="e">
        <f t="shared" si="11"/>
        <v>#REF!</v>
      </c>
      <c r="M128" s="26"/>
      <c r="N128" s="18"/>
    </row>
    <row r="129" spans="1:14" x14ac:dyDescent="0.25">
      <c r="A129" s="13"/>
      <c r="B129" s="69"/>
      <c r="C129" s="72"/>
      <c r="D129" s="73"/>
      <c r="E129" s="26"/>
      <c r="F129" s="24"/>
      <c r="G129" s="24"/>
      <c r="H129" s="24"/>
      <c r="I129" s="13">
        <v>10.1</v>
      </c>
      <c r="J129" s="74">
        <f t="shared" si="10"/>
        <v>0.42083333333333334</v>
      </c>
      <c r="K129" s="26" t="e">
        <f t="shared" si="9"/>
        <v>#REF!</v>
      </c>
      <c r="L129" s="75" t="e">
        <f t="shared" si="11"/>
        <v>#REF!</v>
      </c>
      <c r="M129" s="26"/>
      <c r="N129" s="18"/>
    </row>
    <row r="130" spans="1:14" x14ac:dyDescent="0.25">
      <c r="A130" s="13"/>
      <c r="B130" s="69"/>
      <c r="C130" s="72"/>
      <c r="D130" s="73"/>
      <c r="E130" s="26"/>
      <c r="F130" s="24"/>
      <c r="G130" s="24"/>
      <c r="H130" s="24"/>
      <c r="I130" s="13">
        <v>10.199999999999999</v>
      </c>
      <c r="J130" s="74">
        <f t="shared" si="10"/>
        <v>0.42499999999999999</v>
      </c>
      <c r="K130" s="26" t="e">
        <f t="shared" si="9"/>
        <v>#REF!</v>
      </c>
      <c r="L130" s="75" t="e">
        <f t="shared" si="11"/>
        <v>#REF!</v>
      </c>
      <c r="M130" s="26"/>
      <c r="N130" s="18"/>
    </row>
    <row r="131" spans="1:14" x14ac:dyDescent="0.25">
      <c r="A131" s="13"/>
      <c r="B131" s="69"/>
      <c r="C131" s="72"/>
      <c r="D131" s="73"/>
      <c r="E131" s="26"/>
      <c r="F131" s="24"/>
      <c r="G131" s="24"/>
      <c r="H131" s="24"/>
      <c r="I131" s="13">
        <v>10.3</v>
      </c>
      <c r="J131" s="74">
        <f t="shared" si="10"/>
        <v>0.4291666666666667</v>
      </c>
      <c r="K131" s="26" t="e">
        <f t="shared" si="9"/>
        <v>#REF!</v>
      </c>
      <c r="L131" s="75" t="e">
        <f t="shared" si="11"/>
        <v>#REF!</v>
      </c>
      <c r="M131" s="26"/>
      <c r="N131" s="18"/>
    </row>
    <row r="132" spans="1:14" x14ac:dyDescent="0.25">
      <c r="A132" s="13"/>
      <c r="B132" s="69"/>
      <c r="C132" s="72"/>
      <c r="D132" s="73"/>
      <c r="E132" s="26"/>
      <c r="F132" s="24"/>
      <c r="G132" s="24"/>
      <c r="H132" s="24"/>
      <c r="I132" s="13">
        <v>10.4</v>
      </c>
      <c r="J132" s="74">
        <f t="shared" si="10"/>
        <v>0.43333333333333335</v>
      </c>
      <c r="K132" s="26" t="e">
        <f t="shared" si="9"/>
        <v>#REF!</v>
      </c>
      <c r="L132" s="75" t="e">
        <f t="shared" si="11"/>
        <v>#REF!</v>
      </c>
      <c r="M132" s="26"/>
      <c r="N132" s="18"/>
    </row>
    <row r="133" spans="1:14" x14ac:dyDescent="0.25">
      <c r="A133" s="13"/>
      <c r="B133" s="69"/>
      <c r="C133" s="72"/>
      <c r="D133" s="73"/>
      <c r="E133" s="26"/>
      <c r="F133" s="24"/>
      <c r="G133" s="24"/>
      <c r="H133" s="24"/>
      <c r="I133" s="13">
        <v>10.5</v>
      </c>
      <c r="J133" s="74">
        <f t="shared" si="10"/>
        <v>0.4375</v>
      </c>
      <c r="K133" s="26" t="e">
        <f t="shared" si="9"/>
        <v>#REF!</v>
      </c>
      <c r="L133" s="75" t="e">
        <f t="shared" si="11"/>
        <v>#REF!</v>
      </c>
      <c r="M133" s="26"/>
      <c r="N133" s="18"/>
    </row>
    <row r="134" spans="1:14" x14ac:dyDescent="0.25">
      <c r="A134" s="13"/>
      <c r="B134" s="69"/>
      <c r="C134" s="72"/>
      <c r="D134" s="73"/>
      <c r="E134" s="26"/>
      <c r="F134" s="24"/>
      <c r="G134" s="24"/>
      <c r="H134" s="24"/>
      <c r="I134" s="13">
        <v>10.6</v>
      </c>
      <c r="J134" s="74">
        <f t="shared" si="10"/>
        <v>0.44166666666666665</v>
      </c>
      <c r="K134" s="26" t="e">
        <f t="shared" si="9"/>
        <v>#REF!</v>
      </c>
      <c r="L134" s="75" t="e">
        <f t="shared" si="11"/>
        <v>#REF!</v>
      </c>
      <c r="M134" s="26"/>
      <c r="N134" s="18"/>
    </row>
    <row r="135" spans="1:14" x14ac:dyDescent="0.25">
      <c r="A135" s="13"/>
      <c r="B135" s="69"/>
      <c r="C135" s="72"/>
      <c r="D135" s="73"/>
      <c r="E135" s="26"/>
      <c r="F135" s="24"/>
      <c r="G135" s="24"/>
      <c r="H135" s="24"/>
      <c r="I135" s="13">
        <v>10.7</v>
      </c>
      <c r="J135" s="74">
        <f t="shared" si="10"/>
        <v>0.4458333333333333</v>
      </c>
      <c r="K135" s="26" t="e">
        <f t="shared" si="9"/>
        <v>#REF!</v>
      </c>
      <c r="L135" s="75" t="e">
        <f t="shared" si="11"/>
        <v>#REF!</v>
      </c>
      <c r="M135" s="26"/>
      <c r="N135" s="18"/>
    </row>
    <row r="136" spans="1:14" x14ac:dyDescent="0.25">
      <c r="A136" s="13"/>
      <c r="B136" s="69"/>
      <c r="C136" s="72"/>
      <c r="D136" s="73"/>
      <c r="E136" s="26"/>
      <c r="F136" s="24"/>
      <c r="G136" s="24"/>
      <c r="H136" s="24"/>
      <c r="I136" s="13">
        <v>10.8</v>
      </c>
      <c r="J136" s="74">
        <f t="shared" si="10"/>
        <v>0.45</v>
      </c>
      <c r="K136" s="26" t="e">
        <f t="shared" si="9"/>
        <v>#REF!</v>
      </c>
      <c r="L136" s="75" t="e">
        <f t="shared" si="11"/>
        <v>#REF!</v>
      </c>
      <c r="M136" s="26"/>
      <c r="N136" s="18"/>
    </row>
    <row r="137" spans="1:14" x14ac:dyDescent="0.25">
      <c r="A137" s="13"/>
      <c r="B137" s="69"/>
      <c r="C137" s="72"/>
      <c r="D137" s="73"/>
      <c r="E137" s="26"/>
      <c r="F137" s="24"/>
      <c r="G137" s="24"/>
      <c r="H137" s="24"/>
      <c r="I137" s="13">
        <v>10.9</v>
      </c>
      <c r="J137" s="74">
        <f t="shared" si="10"/>
        <v>0.45416666666666666</v>
      </c>
      <c r="K137" s="26" t="e">
        <f t="shared" si="9"/>
        <v>#REF!</v>
      </c>
      <c r="L137" s="75" t="e">
        <f t="shared" si="11"/>
        <v>#REF!</v>
      </c>
      <c r="M137" s="26"/>
      <c r="N137" s="18"/>
    </row>
    <row r="138" spans="1:14" x14ac:dyDescent="0.25">
      <c r="A138" s="13"/>
      <c r="B138" s="69"/>
      <c r="C138" s="72"/>
      <c r="D138" s="73"/>
      <c r="E138" s="26"/>
      <c r="F138" s="24"/>
      <c r="G138" s="24"/>
      <c r="H138" s="24"/>
      <c r="I138" s="13">
        <v>11</v>
      </c>
      <c r="J138" s="74">
        <f t="shared" si="10"/>
        <v>0.45833333333333331</v>
      </c>
      <c r="K138" s="26" t="e">
        <f t="shared" si="9"/>
        <v>#REF!</v>
      </c>
      <c r="L138" s="75" t="e">
        <f t="shared" si="11"/>
        <v>#REF!</v>
      </c>
      <c r="M138" s="26"/>
      <c r="N138" s="18"/>
    </row>
    <row r="139" spans="1:14" x14ac:dyDescent="0.25">
      <c r="A139" s="13"/>
      <c r="B139" s="69"/>
      <c r="C139" s="72"/>
      <c r="D139" s="73"/>
      <c r="E139" s="26"/>
      <c r="F139" s="24"/>
      <c r="G139" s="24"/>
      <c r="H139" s="24"/>
      <c r="I139" s="13">
        <v>11.1</v>
      </c>
      <c r="J139" s="74">
        <f t="shared" si="10"/>
        <v>0.46249999999999997</v>
      </c>
      <c r="K139" s="26" t="e">
        <f t="shared" si="9"/>
        <v>#REF!</v>
      </c>
      <c r="L139" s="75" t="e">
        <f t="shared" si="11"/>
        <v>#REF!</v>
      </c>
      <c r="M139" s="26"/>
      <c r="N139" s="18"/>
    </row>
    <row r="140" spans="1:14" x14ac:dyDescent="0.25">
      <c r="A140" s="13"/>
      <c r="B140" s="69"/>
      <c r="C140" s="72"/>
      <c r="D140" s="73"/>
      <c r="E140" s="26"/>
      <c r="F140" s="24"/>
      <c r="G140" s="24"/>
      <c r="H140" s="24"/>
      <c r="I140" s="13">
        <v>11.2</v>
      </c>
      <c r="J140" s="74">
        <f t="shared" si="10"/>
        <v>0.46666666666666662</v>
      </c>
      <c r="K140" s="26" t="e">
        <f t="shared" si="9"/>
        <v>#REF!</v>
      </c>
      <c r="L140" s="75" t="e">
        <f t="shared" si="11"/>
        <v>#REF!</v>
      </c>
      <c r="M140" s="26"/>
      <c r="N140" s="18"/>
    </row>
    <row r="141" spans="1:14" x14ac:dyDescent="0.25">
      <c r="A141" s="13"/>
      <c r="B141" s="69"/>
      <c r="C141" s="72"/>
      <c r="D141" s="73"/>
      <c r="E141" s="26"/>
      <c r="F141" s="24"/>
      <c r="G141" s="24"/>
      <c r="H141" s="24"/>
      <c r="I141" s="13">
        <v>11.3</v>
      </c>
      <c r="J141" s="74">
        <f t="shared" si="10"/>
        <v>0.47083333333333338</v>
      </c>
      <c r="K141" s="26" t="e">
        <f t="shared" si="9"/>
        <v>#REF!</v>
      </c>
      <c r="L141" s="75" t="e">
        <f t="shared" si="11"/>
        <v>#REF!</v>
      </c>
      <c r="M141" s="26"/>
      <c r="N141" s="18"/>
    </row>
    <row r="142" spans="1:14" x14ac:dyDescent="0.25">
      <c r="A142" s="13"/>
      <c r="B142" s="69"/>
      <c r="C142" s="72"/>
      <c r="D142" s="73"/>
      <c r="E142" s="26"/>
      <c r="F142" s="24"/>
      <c r="G142" s="24"/>
      <c r="H142" s="24"/>
      <c r="I142" s="13">
        <v>11.4</v>
      </c>
      <c r="J142" s="74">
        <f t="shared" si="10"/>
        <v>0.47500000000000003</v>
      </c>
      <c r="K142" s="26" t="e">
        <f t="shared" si="9"/>
        <v>#REF!</v>
      </c>
      <c r="L142" s="75" t="e">
        <f t="shared" si="11"/>
        <v>#REF!</v>
      </c>
      <c r="M142" s="26"/>
      <c r="N142" s="18"/>
    </row>
    <row r="143" spans="1:14" x14ac:dyDescent="0.25">
      <c r="A143" s="13"/>
      <c r="B143" s="69"/>
      <c r="C143" s="72"/>
      <c r="D143" s="73"/>
      <c r="E143" s="26"/>
      <c r="F143" s="24"/>
      <c r="G143" s="24"/>
      <c r="H143" s="24"/>
      <c r="I143" s="13">
        <v>11.5</v>
      </c>
      <c r="J143" s="74">
        <f t="shared" si="10"/>
        <v>0.47916666666666669</v>
      </c>
      <c r="K143" s="26" t="e">
        <f t="shared" si="9"/>
        <v>#REF!</v>
      </c>
      <c r="L143" s="75" t="e">
        <f t="shared" si="11"/>
        <v>#REF!</v>
      </c>
      <c r="M143" s="26"/>
      <c r="N143" s="18"/>
    </row>
    <row r="144" spans="1:14" x14ac:dyDescent="0.25">
      <c r="A144" s="13"/>
      <c r="B144" s="69"/>
      <c r="C144" s="72"/>
      <c r="D144" s="73"/>
      <c r="E144" s="26"/>
      <c r="F144" s="24"/>
      <c r="G144" s="24"/>
      <c r="H144" s="24"/>
      <c r="I144" s="13">
        <v>11.6</v>
      </c>
      <c r="J144" s="74">
        <f t="shared" si="10"/>
        <v>0.48333333333333334</v>
      </c>
      <c r="K144" s="26" t="e">
        <f t="shared" si="9"/>
        <v>#REF!</v>
      </c>
      <c r="L144" s="75" t="e">
        <f t="shared" si="11"/>
        <v>#REF!</v>
      </c>
      <c r="M144" s="26"/>
      <c r="N144" s="18"/>
    </row>
    <row r="145" spans="1:14" x14ac:dyDescent="0.25">
      <c r="A145" s="13"/>
      <c r="B145" s="69"/>
      <c r="C145" s="72"/>
      <c r="D145" s="73"/>
      <c r="E145" s="26"/>
      <c r="F145" s="24"/>
      <c r="G145" s="24"/>
      <c r="H145" s="24"/>
      <c r="I145" s="13">
        <v>11.7</v>
      </c>
      <c r="J145" s="74">
        <f t="shared" si="10"/>
        <v>0.48749999999999999</v>
      </c>
      <c r="K145" s="26" t="e">
        <f t="shared" si="9"/>
        <v>#REF!</v>
      </c>
      <c r="L145" s="75" t="e">
        <f t="shared" si="11"/>
        <v>#REF!</v>
      </c>
      <c r="M145" s="26"/>
      <c r="N145" s="18"/>
    </row>
    <row r="146" spans="1:14" x14ac:dyDescent="0.25">
      <c r="A146" s="13"/>
      <c r="B146" s="69"/>
      <c r="C146" s="72"/>
      <c r="D146" s="73"/>
      <c r="E146" s="26"/>
      <c r="F146" s="24"/>
      <c r="G146" s="24"/>
      <c r="H146" s="24"/>
      <c r="I146" s="13">
        <v>11.8</v>
      </c>
      <c r="J146" s="74">
        <f t="shared" si="10"/>
        <v>0.4916666666666667</v>
      </c>
      <c r="K146" s="26" t="e">
        <f t="shared" si="9"/>
        <v>#REF!</v>
      </c>
      <c r="L146" s="75" t="e">
        <f t="shared" si="11"/>
        <v>#REF!</v>
      </c>
      <c r="M146" s="26"/>
      <c r="N146" s="18"/>
    </row>
    <row r="147" spans="1:14" x14ac:dyDescent="0.25">
      <c r="A147" s="13"/>
      <c r="B147" s="69"/>
      <c r="C147" s="72"/>
      <c r="D147" s="73"/>
      <c r="E147" s="26"/>
      <c r="F147" s="24"/>
      <c r="G147" s="24"/>
      <c r="H147" s="24"/>
      <c r="I147" s="13">
        <v>11.9</v>
      </c>
      <c r="J147" s="74">
        <f t="shared" si="10"/>
        <v>0.49583333333333335</v>
      </c>
      <c r="K147" s="26" t="e">
        <f t="shared" si="9"/>
        <v>#REF!</v>
      </c>
      <c r="L147" s="75" t="e">
        <f t="shared" si="11"/>
        <v>#REF!</v>
      </c>
      <c r="M147" s="26"/>
      <c r="N147" s="18"/>
    </row>
    <row r="148" spans="1:14" x14ac:dyDescent="0.25">
      <c r="A148" s="13"/>
      <c r="B148" s="69"/>
      <c r="C148" s="72"/>
      <c r="D148" s="73"/>
      <c r="E148" s="26"/>
      <c r="F148" s="24"/>
      <c r="G148" s="24"/>
      <c r="H148" s="24"/>
      <c r="I148" s="13">
        <v>12</v>
      </c>
      <c r="J148" s="74">
        <f t="shared" si="10"/>
        <v>0.5</v>
      </c>
      <c r="K148" s="26" t="e">
        <f t="shared" si="9"/>
        <v>#REF!</v>
      </c>
      <c r="L148" s="75" t="e">
        <f t="shared" si="11"/>
        <v>#REF!</v>
      </c>
      <c r="M148" s="26"/>
      <c r="N148" s="18"/>
    </row>
    <row r="149" spans="1:14" x14ac:dyDescent="0.25">
      <c r="A149" s="13"/>
      <c r="B149" s="69"/>
      <c r="C149" s="72"/>
      <c r="D149" s="73"/>
      <c r="E149" s="26"/>
      <c r="F149" s="24"/>
      <c r="G149" s="24"/>
      <c r="H149" s="24"/>
      <c r="I149" s="13">
        <v>12.1</v>
      </c>
      <c r="J149" s="74">
        <f t="shared" si="10"/>
        <v>0.50416666666666665</v>
      </c>
      <c r="K149" s="26" t="e">
        <f t="shared" si="9"/>
        <v>#REF!</v>
      </c>
      <c r="L149" s="75" t="e">
        <f t="shared" si="11"/>
        <v>#REF!</v>
      </c>
      <c r="M149" s="26"/>
      <c r="N149" s="18"/>
    </row>
    <row r="150" spans="1:14" x14ac:dyDescent="0.25">
      <c r="A150" s="13"/>
      <c r="B150" s="69"/>
      <c r="C150" s="72"/>
      <c r="D150" s="73"/>
      <c r="E150" s="26"/>
      <c r="F150" s="24"/>
      <c r="G150" s="24"/>
      <c r="H150" s="24"/>
      <c r="I150" s="13">
        <v>12.2</v>
      </c>
      <c r="J150" s="74">
        <f t="shared" si="10"/>
        <v>0.5083333333333333</v>
      </c>
      <c r="K150" s="26" t="e">
        <f t="shared" si="9"/>
        <v>#REF!</v>
      </c>
      <c r="L150" s="75" t="e">
        <f t="shared" si="11"/>
        <v>#REF!</v>
      </c>
      <c r="M150" s="26"/>
      <c r="N150" s="18"/>
    </row>
    <row r="151" spans="1:14" x14ac:dyDescent="0.25">
      <c r="A151" s="13"/>
      <c r="B151" s="69"/>
      <c r="C151" s="72"/>
      <c r="D151" s="73"/>
      <c r="E151" s="26"/>
      <c r="F151" s="24"/>
      <c r="G151" s="24"/>
      <c r="H151" s="24"/>
      <c r="I151" s="13">
        <v>12.3</v>
      </c>
      <c r="J151" s="74">
        <f t="shared" si="10"/>
        <v>0.51250000000000007</v>
      </c>
      <c r="K151" s="26" t="e">
        <f t="shared" si="9"/>
        <v>#REF!</v>
      </c>
      <c r="L151" s="75" t="e">
        <f t="shared" si="11"/>
        <v>#REF!</v>
      </c>
      <c r="M151" s="26"/>
      <c r="N151" s="18"/>
    </row>
    <row r="152" spans="1:14" x14ac:dyDescent="0.25">
      <c r="A152" s="13"/>
      <c r="B152" s="69"/>
      <c r="C152" s="72"/>
      <c r="D152" s="73"/>
      <c r="E152" s="26"/>
      <c r="F152" s="24"/>
      <c r="G152" s="24"/>
      <c r="H152" s="24"/>
      <c r="I152" s="13">
        <v>12.4</v>
      </c>
      <c r="J152" s="74">
        <f t="shared" si="10"/>
        <v>0.51666666666666672</v>
      </c>
      <c r="K152" s="26" t="e">
        <f t="shared" si="9"/>
        <v>#REF!</v>
      </c>
      <c r="L152" s="75" t="e">
        <f t="shared" si="11"/>
        <v>#REF!</v>
      </c>
      <c r="M152" s="26"/>
      <c r="N152" s="18"/>
    </row>
    <row r="153" spans="1:14" x14ac:dyDescent="0.25">
      <c r="A153" s="13"/>
      <c r="B153" s="69"/>
      <c r="C153" s="72"/>
      <c r="D153" s="73"/>
      <c r="E153" s="26"/>
      <c r="F153" s="24"/>
      <c r="G153" s="24"/>
      <c r="H153" s="24"/>
      <c r="I153" s="13">
        <v>12.5</v>
      </c>
      <c r="J153" s="74">
        <f t="shared" si="10"/>
        <v>0.52083333333333337</v>
      </c>
      <c r="K153" s="26" t="e">
        <f t="shared" si="9"/>
        <v>#REF!</v>
      </c>
      <c r="L153" s="75" t="e">
        <f t="shared" si="11"/>
        <v>#REF!</v>
      </c>
      <c r="M153" s="26"/>
      <c r="N153" s="18"/>
    </row>
    <row r="154" spans="1:14" x14ac:dyDescent="0.25">
      <c r="A154" s="13"/>
      <c r="B154" s="69"/>
      <c r="C154" s="72"/>
      <c r="D154" s="73"/>
      <c r="E154" s="26"/>
      <c r="F154" s="24"/>
      <c r="G154" s="24"/>
      <c r="H154" s="24"/>
      <c r="I154" s="13">
        <v>12.6</v>
      </c>
      <c r="J154" s="74">
        <f t="shared" si="10"/>
        <v>0.52500000000000002</v>
      </c>
      <c r="K154" s="26" t="e">
        <f t="shared" si="9"/>
        <v>#REF!</v>
      </c>
      <c r="L154" s="75" t="e">
        <f t="shared" si="11"/>
        <v>#REF!</v>
      </c>
      <c r="M154" s="26"/>
      <c r="N154" s="18"/>
    </row>
    <row r="155" spans="1:14" x14ac:dyDescent="0.25">
      <c r="A155" s="13"/>
      <c r="B155" s="69"/>
      <c r="C155" s="72"/>
      <c r="D155" s="73"/>
      <c r="E155" s="26"/>
      <c r="F155" s="24"/>
      <c r="G155" s="24"/>
      <c r="H155" s="24"/>
      <c r="I155" s="13">
        <v>12.7</v>
      </c>
      <c r="J155" s="74">
        <f t="shared" si="10"/>
        <v>0.52916666666666667</v>
      </c>
      <c r="K155" s="26" t="e">
        <f t="shared" si="9"/>
        <v>#REF!</v>
      </c>
      <c r="L155" s="75" t="e">
        <f t="shared" si="11"/>
        <v>#REF!</v>
      </c>
      <c r="M155" s="26"/>
      <c r="N155" s="18"/>
    </row>
    <row r="156" spans="1:14" x14ac:dyDescent="0.25">
      <c r="A156" s="13"/>
      <c r="B156" s="69"/>
      <c r="C156" s="72"/>
      <c r="D156" s="73"/>
      <c r="E156" s="26"/>
      <c r="F156" s="24"/>
      <c r="G156" s="24"/>
      <c r="H156" s="24"/>
      <c r="I156" s="13">
        <v>12.8</v>
      </c>
      <c r="J156" s="74">
        <f t="shared" si="10"/>
        <v>0.53333333333333333</v>
      </c>
      <c r="K156" s="26" t="e">
        <f t="shared" ref="K156:K219" si="12">100%-EXP(-I156/24*$B$10)</f>
        <v>#REF!</v>
      </c>
      <c r="L156" s="75" t="e">
        <f t="shared" si="11"/>
        <v>#REF!</v>
      </c>
      <c r="M156" s="26"/>
      <c r="N156" s="18"/>
    </row>
    <row r="157" spans="1:14" x14ac:dyDescent="0.25">
      <c r="A157" s="13"/>
      <c r="B157" s="69"/>
      <c r="C157" s="72"/>
      <c r="D157" s="73"/>
      <c r="E157" s="26"/>
      <c r="F157" s="24"/>
      <c r="G157" s="24"/>
      <c r="H157" s="24"/>
      <c r="I157" s="13">
        <v>12.9</v>
      </c>
      <c r="J157" s="74">
        <f t="shared" ref="J157:J220" si="13">I157/24</f>
        <v>0.53749999999999998</v>
      </c>
      <c r="K157" s="26" t="e">
        <f t="shared" si="12"/>
        <v>#REF!</v>
      </c>
      <c r="L157" s="75" t="e">
        <f t="shared" si="11"/>
        <v>#REF!</v>
      </c>
      <c r="M157" s="26"/>
      <c r="N157" s="18"/>
    </row>
    <row r="158" spans="1:14" x14ac:dyDescent="0.25">
      <c r="A158" s="13"/>
      <c r="B158" s="69"/>
      <c r="C158" s="72"/>
      <c r="D158" s="73"/>
      <c r="E158" s="26"/>
      <c r="F158" s="24"/>
      <c r="G158" s="24"/>
      <c r="H158" s="24"/>
      <c r="I158" s="13">
        <v>13</v>
      </c>
      <c r="J158" s="74">
        <f t="shared" si="13"/>
        <v>0.54166666666666663</v>
      </c>
      <c r="K158" s="26" t="e">
        <f t="shared" si="12"/>
        <v>#REF!</v>
      </c>
      <c r="L158" s="75" t="e">
        <f t="shared" si="11"/>
        <v>#REF!</v>
      </c>
      <c r="M158" s="26"/>
      <c r="N158" s="18"/>
    </row>
    <row r="159" spans="1:14" x14ac:dyDescent="0.25">
      <c r="A159" s="13"/>
      <c r="B159" s="69"/>
      <c r="C159" s="72"/>
      <c r="D159" s="73"/>
      <c r="E159" s="26"/>
      <c r="F159" s="24"/>
      <c r="G159" s="24"/>
      <c r="H159" s="24"/>
      <c r="I159" s="13">
        <v>13.1</v>
      </c>
      <c r="J159" s="74">
        <f t="shared" si="13"/>
        <v>0.54583333333333328</v>
      </c>
      <c r="K159" s="26" t="e">
        <f t="shared" si="12"/>
        <v>#REF!</v>
      </c>
      <c r="L159" s="75" t="e">
        <f t="shared" ref="L159:L222" si="14">K159-K158</f>
        <v>#REF!</v>
      </c>
      <c r="M159" s="26"/>
      <c r="N159" s="18"/>
    </row>
    <row r="160" spans="1:14" x14ac:dyDescent="0.25">
      <c r="A160" s="13"/>
      <c r="B160" s="69"/>
      <c r="C160" s="72"/>
      <c r="D160" s="73"/>
      <c r="E160" s="26"/>
      <c r="F160" s="24"/>
      <c r="G160" s="24"/>
      <c r="H160" s="24"/>
      <c r="I160" s="13">
        <v>13.2</v>
      </c>
      <c r="J160" s="74">
        <f t="shared" si="13"/>
        <v>0.54999999999999993</v>
      </c>
      <c r="K160" s="26" t="e">
        <f t="shared" si="12"/>
        <v>#REF!</v>
      </c>
      <c r="L160" s="75" t="e">
        <f t="shared" si="14"/>
        <v>#REF!</v>
      </c>
      <c r="M160" s="26"/>
      <c r="N160" s="18"/>
    </row>
    <row r="161" spans="1:14" x14ac:dyDescent="0.25">
      <c r="A161" s="13"/>
      <c r="B161" s="69"/>
      <c r="C161" s="72"/>
      <c r="D161" s="73"/>
      <c r="E161" s="26"/>
      <c r="F161" s="24"/>
      <c r="G161" s="24"/>
      <c r="H161" s="24"/>
      <c r="I161" s="13">
        <v>13.3</v>
      </c>
      <c r="J161" s="74">
        <f t="shared" si="13"/>
        <v>0.5541666666666667</v>
      </c>
      <c r="K161" s="26" t="e">
        <f t="shared" si="12"/>
        <v>#REF!</v>
      </c>
      <c r="L161" s="75" t="e">
        <f t="shared" si="14"/>
        <v>#REF!</v>
      </c>
      <c r="M161" s="26"/>
      <c r="N161" s="18"/>
    </row>
    <row r="162" spans="1:14" x14ac:dyDescent="0.25">
      <c r="A162" s="13"/>
      <c r="B162" s="69"/>
      <c r="C162" s="72"/>
      <c r="D162" s="73"/>
      <c r="E162" s="26"/>
      <c r="F162" s="24"/>
      <c r="G162" s="24"/>
      <c r="H162" s="24"/>
      <c r="I162" s="13">
        <v>13.4</v>
      </c>
      <c r="J162" s="74">
        <f t="shared" si="13"/>
        <v>0.55833333333333335</v>
      </c>
      <c r="K162" s="26" t="e">
        <f t="shared" si="12"/>
        <v>#REF!</v>
      </c>
      <c r="L162" s="75" t="e">
        <f t="shared" si="14"/>
        <v>#REF!</v>
      </c>
      <c r="M162" s="26"/>
      <c r="N162" s="18"/>
    </row>
    <row r="163" spans="1:14" x14ac:dyDescent="0.25">
      <c r="A163" s="13"/>
      <c r="B163" s="69"/>
      <c r="C163" s="72"/>
      <c r="D163" s="73"/>
      <c r="E163" s="26"/>
      <c r="F163" s="24"/>
      <c r="G163" s="24"/>
      <c r="H163" s="24"/>
      <c r="I163" s="13">
        <v>13.5</v>
      </c>
      <c r="J163" s="74">
        <f t="shared" si="13"/>
        <v>0.5625</v>
      </c>
      <c r="K163" s="26" t="e">
        <f t="shared" si="12"/>
        <v>#REF!</v>
      </c>
      <c r="L163" s="75" t="e">
        <f t="shared" si="14"/>
        <v>#REF!</v>
      </c>
      <c r="M163" s="26"/>
      <c r="N163" s="18"/>
    </row>
    <row r="164" spans="1:14" x14ac:dyDescent="0.25">
      <c r="A164" s="13"/>
      <c r="B164" s="69"/>
      <c r="C164" s="72"/>
      <c r="D164" s="73"/>
      <c r="E164" s="26"/>
      <c r="F164" s="24"/>
      <c r="G164" s="24"/>
      <c r="H164" s="24"/>
      <c r="I164" s="13">
        <v>13.6</v>
      </c>
      <c r="J164" s="74">
        <f t="shared" si="13"/>
        <v>0.56666666666666665</v>
      </c>
      <c r="K164" s="26" t="e">
        <f t="shared" si="12"/>
        <v>#REF!</v>
      </c>
      <c r="L164" s="75" t="e">
        <f t="shared" si="14"/>
        <v>#REF!</v>
      </c>
      <c r="M164" s="26"/>
      <c r="N164" s="18"/>
    </row>
    <row r="165" spans="1:14" x14ac:dyDescent="0.25">
      <c r="A165" s="13"/>
      <c r="B165" s="69"/>
      <c r="C165" s="72"/>
      <c r="D165" s="73"/>
      <c r="E165" s="26"/>
      <c r="F165" s="24"/>
      <c r="G165" s="24"/>
      <c r="H165" s="24"/>
      <c r="I165" s="13">
        <v>13.7</v>
      </c>
      <c r="J165" s="74">
        <f t="shared" si="13"/>
        <v>0.5708333333333333</v>
      </c>
      <c r="K165" s="26" t="e">
        <f t="shared" si="12"/>
        <v>#REF!</v>
      </c>
      <c r="L165" s="75" t="e">
        <f t="shared" si="14"/>
        <v>#REF!</v>
      </c>
      <c r="M165" s="26"/>
      <c r="N165" s="18"/>
    </row>
    <row r="166" spans="1:14" x14ac:dyDescent="0.25">
      <c r="A166" s="13"/>
      <c r="B166" s="69"/>
      <c r="C166" s="72"/>
      <c r="D166" s="73"/>
      <c r="E166" s="26"/>
      <c r="F166" s="24"/>
      <c r="G166" s="24"/>
      <c r="H166" s="24"/>
      <c r="I166" s="13">
        <v>13.8</v>
      </c>
      <c r="J166" s="74">
        <f t="shared" si="13"/>
        <v>0.57500000000000007</v>
      </c>
      <c r="K166" s="26" t="e">
        <f t="shared" si="12"/>
        <v>#REF!</v>
      </c>
      <c r="L166" s="75" t="e">
        <f t="shared" si="14"/>
        <v>#REF!</v>
      </c>
      <c r="M166" s="26"/>
      <c r="N166" s="18"/>
    </row>
    <row r="167" spans="1:14" x14ac:dyDescent="0.25">
      <c r="A167" s="13"/>
      <c r="B167" s="69"/>
      <c r="C167" s="72"/>
      <c r="D167" s="73"/>
      <c r="E167" s="26"/>
      <c r="F167" s="24"/>
      <c r="G167" s="24"/>
      <c r="H167" s="24"/>
      <c r="I167" s="13">
        <v>13.9</v>
      </c>
      <c r="J167" s="74">
        <f t="shared" si="13"/>
        <v>0.57916666666666672</v>
      </c>
      <c r="K167" s="26" t="e">
        <f t="shared" si="12"/>
        <v>#REF!</v>
      </c>
      <c r="L167" s="75" t="e">
        <f t="shared" si="14"/>
        <v>#REF!</v>
      </c>
      <c r="M167" s="26"/>
      <c r="N167" s="18"/>
    </row>
    <row r="168" spans="1:14" x14ac:dyDescent="0.25">
      <c r="A168" s="13"/>
      <c r="B168" s="69"/>
      <c r="C168" s="72"/>
      <c r="D168" s="73"/>
      <c r="E168" s="26"/>
      <c r="F168" s="24"/>
      <c r="G168" s="24"/>
      <c r="H168" s="24"/>
      <c r="I168" s="13">
        <v>14</v>
      </c>
      <c r="J168" s="74">
        <f t="shared" si="13"/>
        <v>0.58333333333333337</v>
      </c>
      <c r="K168" s="26" t="e">
        <f t="shared" si="12"/>
        <v>#REF!</v>
      </c>
      <c r="L168" s="75" t="e">
        <f t="shared" si="14"/>
        <v>#REF!</v>
      </c>
      <c r="M168" s="26"/>
      <c r="N168" s="18"/>
    </row>
    <row r="169" spans="1:14" x14ac:dyDescent="0.25">
      <c r="A169" s="13"/>
      <c r="B169" s="69"/>
      <c r="C169" s="72"/>
      <c r="D169" s="73"/>
      <c r="E169" s="26"/>
      <c r="F169" s="24"/>
      <c r="G169" s="24"/>
      <c r="H169" s="24"/>
      <c r="I169" s="13">
        <v>14.1</v>
      </c>
      <c r="J169" s="74">
        <f t="shared" si="13"/>
        <v>0.58750000000000002</v>
      </c>
      <c r="K169" s="26" t="e">
        <f t="shared" si="12"/>
        <v>#REF!</v>
      </c>
      <c r="L169" s="75" t="e">
        <f t="shared" si="14"/>
        <v>#REF!</v>
      </c>
      <c r="M169" s="26"/>
      <c r="N169" s="18"/>
    </row>
    <row r="170" spans="1:14" x14ac:dyDescent="0.25">
      <c r="A170" s="13"/>
      <c r="B170" s="69"/>
      <c r="C170" s="72"/>
      <c r="D170" s="73"/>
      <c r="E170" s="26"/>
      <c r="F170" s="24"/>
      <c r="G170" s="24"/>
      <c r="H170" s="24"/>
      <c r="I170" s="13">
        <v>14.2</v>
      </c>
      <c r="J170" s="74">
        <f t="shared" si="13"/>
        <v>0.59166666666666667</v>
      </c>
      <c r="K170" s="26" t="e">
        <f t="shared" si="12"/>
        <v>#REF!</v>
      </c>
      <c r="L170" s="75" t="e">
        <f t="shared" si="14"/>
        <v>#REF!</v>
      </c>
      <c r="M170" s="26"/>
      <c r="N170" s="18"/>
    </row>
    <row r="171" spans="1:14" x14ac:dyDescent="0.25">
      <c r="A171" s="13"/>
      <c r="B171" s="69"/>
      <c r="C171" s="72"/>
      <c r="D171" s="73"/>
      <c r="E171" s="26"/>
      <c r="F171" s="24"/>
      <c r="G171" s="24"/>
      <c r="H171" s="24"/>
      <c r="I171" s="13">
        <v>14.3</v>
      </c>
      <c r="J171" s="74">
        <f t="shared" si="13"/>
        <v>0.59583333333333333</v>
      </c>
      <c r="K171" s="26" t="e">
        <f t="shared" si="12"/>
        <v>#REF!</v>
      </c>
      <c r="L171" s="75" t="e">
        <f t="shared" si="14"/>
        <v>#REF!</v>
      </c>
      <c r="M171" s="26"/>
      <c r="N171" s="18"/>
    </row>
    <row r="172" spans="1:14" x14ac:dyDescent="0.25">
      <c r="A172" s="13"/>
      <c r="B172" s="69"/>
      <c r="C172" s="72"/>
      <c r="D172" s="73"/>
      <c r="E172" s="26"/>
      <c r="F172" s="24"/>
      <c r="G172" s="24"/>
      <c r="H172" s="24"/>
      <c r="I172" s="13">
        <v>14.4</v>
      </c>
      <c r="J172" s="74">
        <f t="shared" si="13"/>
        <v>0.6</v>
      </c>
      <c r="K172" s="26" t="e">
        <f t="shared" si="12"/>
        <v>#REF!</v>
      </c>
      <c r="L172" s="75" t="e">
        <f t="shared" si="14"/>
        <v>#REF!</v>
      </c>
      <c r="M172" s="26"/>
      <c r="N172" s="18"/>
    </row>
    <row r="173" spans="1:14" x14ac:dyDescent="0.25">
      <c r="A173" s="13"/>
      <c r="B173" s="69"/>
      <c r="C173" s="72"/>
      <c r="D173" s="73"/>
      <c r="E173" s="26"/>
      <c r="F173" s="24"/>
      <c r="G173" s="24"/>
      <c r="H173" s="24"/>
      <c r="I173" s="13">
        <v>14.5</v>
      </c>
      <c r="J173" s="74">
        <f t="shared" si="13"/>
        <v>0.60416666666666663</v>
      </c>
      <c r="K173" s="26" t="e">
        <f t="shared" si="12"/>
        <v>#REF!</v>
      </c>
      <c r="L173" s="75" t="e">
        <f t="shared" si="14"/>
        <v>#REF!</v>
      </c>
      <c r="M173" s="26"/>
      <c r="N173" s="18"/>
    </row>
    <row r="174" spans="1:14" x14ac:dyDescent="0.25">
      <c r="A174" s="13"/>
      <c r="B174" s="69"/>
      <c r="C174" s="72"/>
      <c r="D174" s="73"/>
      <c r="E174" s="26"/>
      <c r="F174" s="24"/>
      <c r="G174" s="24"/>
      <c r="H174" s="24"/>
      <c r="I174" s="13">
        <v>14.6</v>
      </c>
      <c r="J174" s="74">
        <f t="shared" si="13"/>
        <v>0.60833333333333328</v>
      </c>
      <c r="K174" s="26" t="e">
        <f t="shared" si="12"/>
        <v>#REF!</v>
      </c>
      <c r="L174" s="75" t="e">
        <f t="shared" si="14"/>
        <v>#REF!</v>
      </c>
      <c r="M174" s="26"/>
      <c r="N174" s="18"/>
    </row>
    <row r="175" spans="1:14" x14ac:dyDescent="0.25">
      <c r="A175" s="13"/>
      <c r="B175" s="69"/>
      <c r="C175" s="72"/>
      <c r="D175" s="73"/>
      <c r="E175" s="26"/>
      <c r="F175" s="24"/>
      <c r="G175" s="24"/>
      <c r="H175" s="24"/>
      <c r="I175" s="13">
        <v>14.7</v>
      </c>
      <c r="J175" s="74">
        <f t="shared" si="13"/>
        <v>0.61249999999999993</v>
      </c>
      <c r="K175" s="26" t="e">
        <f t="shared" si="12"/>
        <v>#REF!</v>
      </c>
      <c r="L175" s="75" t="e">
        <f t="shared" si="14"/>
        <v>#REF!</v>
      </c>
      <c r="M175" s="26"/>
      <c r="N175" s="18"/>
    </row>
    <row r="176" spans="1:14" x14ac:dyDescent="0.25">
      <c r="A176" s="13"/>
      <c r="B176" s="69"/>
      <c r="C176" s="72"/>
      <c r="D176" s="73"/>
      <c r="E176" s="26"/>
      <c r="F176" s="24"/>
      <c r="G176" s="24"/>
      <c r="H176" s="24"/>
      <c r="I176" s="13">
        <v>14.8</v>
      </c>
      <c r="J176" s="74">
        <f t="shared" si="13"/>
        <v>0.6166666666666667</v>
      </c>
      <c r="K176" s="26" t="e">
        <f t="shared" si="12"/>
        <v>#REF!</v>
      </c>
      <c r="L176" s="75" t="e">
        <f t="shared" si="14"/>
        <v>#REF!</v>
      </c>
      <c r="M176" s="26"/>
      <c r="N176" s="18"/>
    </row>
    <row r="177" spans="1:14" x14ac:dyDescent="0.25">
      <c r="A177" s="13"/>
      <c r="B177" s="69"/>
      <c r="C177" s="72"/>
      <c r="D177" s="73"/>
      <c r="E177" s="26"/>
      <c r="F177" s="24"/>
      <c r="G177" s="24"/>
      <c r="H177" s="24"/>
      <c r="I177" s="13">
        <v>14.9</v>
      </c>
      <c r="J177" s="74">
        <f t="shared" si="13"/>
        <v>0.62083333333333335</v>
      </c>
      <c r="K177" s="26" t="e">
        <f t="shared" si="12"/>
        <v>#REF!</v>
      </c>
      <c r="L177" s="75" t="e">
        <f t="shared" si="14"/>
        <v>#REF!</v>
      </c>
      <c r="M177" s="26"/>
      <c r="N177" s="18"/>
    </row>
    <row r="178" spans="1:14" x14ac:dyDescent="0.25">
      <c r="A178" s="13"/>
      <c r="B178" s="69"/>
      <c r="C178" s="72"/>
      <c r="D178" s="73"/>
      <c r="E178" s="26"/>
      <c r="F178" s="24"/>
      <c r="G178" s="24"/>
      <c r="H178" s="24"/>
      <c r="I178" s="13">
        <v>15</v>
      </c>
      <c r="J178" s="74">
        <f t="shared" si="13"/>
        <v>0.625</v>
      </c>
      <c r="K178" s="26" t="e">
        <f t="shared" si="12"/>
        <v>#REF!</v>
      </c>
      <c r="L178" s="75" t="e">
        <f t="shared" si="14"/>
        <v>#REF!</v>
      </c>
      <c r="M178" s="26"/>
      <c r="N178" s="18"/>
    </row>
    <row r="179" spans="1:14" x14ac:dyDescent="0.25">
      <c r="A179" s="13"/>
      <c r="B179" s="69"/>
      <c r="C179" s="72"/>
      <c r="D179" s="73"/>
      <c r="E179" s="26"/>
      <c r="F179" s="24"/>
      <c r="G179" s="24"/>
      <c r="H179" s="24"/>
      <c r="I179" s="13">
        <v>15.1</v>
      </c>
      <c r="J179" s="74">
        <f t="shared" si="13"/>
        <v>0.62916666666666665</v>
      </c>
      <c r="K179" s="26" t="e">
        <f t="shared" si="12"/>
        <v>#REF!</v>
      </c>
      <c r="L179" s="75" t="e">
        <f t="shared" si="14"/>
        <v>#REF!</v>
      </c>
      <c r="M179" s="26"/>
      <c r="N179" s="18"/>
    </row>
    <row r="180" spans="1:14" x14ac:dyDescent="0.25">
      <c r="A180" s="13"/>
      <c r="B180" s="69"/>
      <c r="C180" s="72"/>
      <c r="D180" s="73"/>
      <c r="E180" s="26"/>
      <c r="F180" s="24"/>
      <c r="G180" s="24"/>
      <c r="H180" s="24"/>
      <c r="I180" s="13">
        <v>15.2</v>
      </c>
      <c r="J180" s="74">
        <f t="shared" si="13"/>
        <v>0.6333333333333333</v>
      </c>
      <c r="K180" s="26" t="e">
        <f t="shared" si="12"/>
        <v>#REF!</v>
      </c>
      <c r="L180" s="75" t="e">
        <f t="shared" si="14"/>
        <v>#REF!</v>
      </c>
      <c r="M180" s="26"/>
      <c r="N180" s="18"/>
    </row>
    <row r="181" spans="1:14" x14ac:dyDescent="0.25">
      <c r="A181" s="13"/>
      <c r="B181" s="69"/>
      <c r="C181" s="72"/>
      <c r="D181" s="73"/>
      <c r="E181" s="26"/>
      <c r="F181" s="24"/>
      <c r="G181" s="24"/>
      <c r="H181" s="24"/>
      <c r="I181" s="13">
        <v>15.3</v>
      </c>
      <c r="J181" s="74">
        <f t="shared" si="13"/>
        <v>0.63750000000000007</v>
      </c>
      <c r="K181" s="26" t="e">
        <f t="shared" si="12"/>
        <v>#REF!</v>
      </c>
      <c r="L181" s="75" t="e">
        <f t="shared" si="14"/>
        <v>#REF!</v>
      </c>
      <c r="M181" s="26"/>
      <c r="N181" s="18"/>
    </row>
    <row r="182" spans="1:14" x14ac:dyDescent="0.25">
      <c r="A182" s="13"/>
      <c r="B182" s="69"/>
      <c r="C182" s="72"/>
      <c r="D182" s="73"/>
      <c r="E182" s="26"/>
      <c r="F182" s="24"/>
      <c r="G182" s="24"/>
      <c r="H182" s="24"/>
      <c r="I182" s="13">
        <v>15.4</v>
      </c>
      <c r="J182" s="74">
        <f t="shared" si="13"/>
        <v>0.64166666666666672</v>
      </c>
      <c r="K182" s="26" t="e">
        <f t="shared" si="12"/>
        <v>#REF!</v>
      </c>
      <c r="L182" s="75" t="e">
        <f t="shared" si="14"/>
        <v>#REF!</v>
      </c>
      <c r="M182" s="26"/>
      <c r="N182" s="18"/>
    </row>
    <row r="183" spans="1:14" x14ac:dyDescent="0.25">
      <c r="A183" s="13"/>
      <c r="B183" s="69"/>
      <c r="C183" s="72"/>
      <c r="D183" s="73"/>
      <c r="E183" s="26"/>
      <c r="F183" s="24"/>
      <c r="G183" s="24"/>
      <c r="H183" s="24"/>
      <c r="I183" s="13">
        <v>15.5</v>
      </c>
      <c r="J183" s="74">
        <f t="shared" si="13"/>
        <v>0.64583333333333337</v>
      </c>
      <c r="K183" s="26" t="e">
        <f t="shared" si="12"/>
        <v>#REF!</v>
      </c>
      <c r="L183" s="75" t="e">
        <f t="shared" si="14"/>
        <v>#REF!</v>
      </c>
      <c r="M183" s="26"/>
      <c r="N183" s="18"/>
    </row>
    <row r="184" spans="1:14" x14ac:dyDescent="0.25">
      <c r="A184" s="13"/>
      <c r="B184" s="69"/>
      <c r="C184" s="72"/>
      <c r="D184" s="73"/>
      <c r="E184" s="26"/>
      <c r="F184" s="24"/>
      <c r="G184" s="24"/>
      <c r="H184" s="24"/>
      <c r="I184" s="13">
        <v>15.6</v>
      </c>
      <c r="J184" s="74">
        <f t="shared" si="13"/>
        <v>0.65</v>
      </c>
      <c r="K184" s="26" t="e">
        <f t="shared" si="12"/>
        <v>#REF!</v>
      </c>
      <c r="L184" s="75" t="e">
        <f t="shared" si="14"/>
        <v>#REF!</v>
      </c>
      <c r="M184" s="26"/>
      <c r="N184" s="18"/>
    </row>
    <row r="185" spans="1:14" x14ac:dyDescent="0.25">
      <c r="A185" s="13"/>
      <c r="B185" s="69"/>
      <c r="C185" s="72"/>
      <c r="D185" s="73"/>
      <c r="E185" s="26"/>
      <c r="F185" s="24"/>
      <c r="G185" s="24"/>
      <c r="H185" s="24"/>
      <c r="I185" s="13">
        <v>15.7</v>
      </c>
      <c r="J185" s="74">
        <f t="shared" si="13"/>
        <v>0.65416666666666667</v>
      </c>
      <c r="K185" s="26" t="e">
        <f t="shared" si="12"/>
        <v>#REF!</v>
      </c>
      <c r="L185" s="75" t="e">
        <f t="shared" si="14"/>
        <v>#REF!</v>
      </c>
      <c r="M185" s="26"/>
      <c r="N185" s="18"/>
    </row>
    <row r="186" spans="1:14" x14ac:dyDescent="0.25">
      <c r="A186" s="13"/>
      <c r="B186" s="69"/>
      <c r="C186" s="72"/>
      <c r="D186" s="73"/>
      <c r="E186" s="26"/>
      <c r="F186" s="24"/>
      <c r="G186" s="24"/>
      <c r="H186" s="24"/>
      <c r="I186" s="13">
        <v>15.8</v>
      </c>
      <c r="J186" s="74">
        <f t="shared" si="13"/>
        <v>0.65833333333333333</v>
      </c>
      <c r="K186" s="26" t="e">
        <f t="shared" si="12"/>
        <v>#REF!</v>
      </c>
      <c r="L186" s="75" t="e">
        <f t="shared" si="14"/>
        <v>#REF!</v>
      </c>
      <c r="M186" s="26"/>
      <c r="N186" s="18"/>
    </row>
    <row r="187" spans="1:14" x14ac:dyDescent="0.25">
      <c r="A187" s="13"/>
      <c r="B187" s="69"/>
      <c r="C187" s="72"/>
      <c r="D187" s="73"/>
      <c r="E187" s="26"/>
      <c r="F187" s="24"/>
      <c r="G187" s="24"/>
      <c r="H187" s="24"/>
      <c r="I187" s="13">
        <v>15.9</v>
      </c>
      <c r="J187" s="74">
        <f t="shared" si="13"/>
        <v>0.66249999999999998</v>
      </c>
      <c r="K187" s="26" t="e">
        <f t="shared" si="12"/>
        <v>#REF!</v>
      </c>
      <c r="L187" s="75" t="e">
        <f t="shared" si="14"/>
        <v>#REF!</v>
      </c>
      <c r="M187" s="26"/>
      <c r="N187" s="18"/>
    </row>
    <row r="188" spans="1:14" x14ac:dyDescent="0.25">
      <c r="A188" s="13"/>
      <c r="B188" s="69"/>
      <c r="C188" s="72"/>
      <c r="D188" s="73"/>
      <c r="E188" s="26"/>
      <c r="F188" s="24"/>
      <c r="G188" s="24"/>
      <c r="H188" s="24"/>
      <c r="I188" s="13">
        <v>16</v>
      </c>
      <c r="J188" s="74">
        <f t="shared" si="13"/>
        <v>0.66666666666666663</v>
      </c>
      <c r="K188" s="26" t="e">
        <f t="shared" si="12"/>
        <v>#REF!</v>
      </c>
      <c r="L188" s="75" t="e">
        <f t="shared" si="14"/>
        <v>#REF!</v>
      </c>
      <c r="M188" s="26"/>
      <c r="N188" s="18"/>
    </row>
    <row r="189" spans="1:14" x14ac:dyDescent="0.25">
      <c r="A189" s="13"/>
      <c r="B189" s="69"/>
      <c r="C189" s="72"/>
      <c r="D189" s="73"/>
      <c r="E189" s="26"/>
      <c r="F189" s="24"/>
      <c r="G189" s="24"/>
      <c r="H189" s="24"/>
      <c r="I189" s="13">
        <v>16.100000000000001</v>
      </c>
      <c r="J189" s="74">
        <f t="shared" si="13"/>
        <v>0.67083333333333339</v>
      </c>
      <c r="K189" s="26" t="e">
        <f t="shared" si="12"/>
        <v>#REF!</v>
      </c>
      <c r="L189" s="75" t="e">
        <f t="shared" si="14"/>
        <v>#REF!</v>
      </c>
      <c r="M189" s="26"/>
      <c r="N189" s="18"/>
    </row>
    <row r="190" spans="1:14" x14ac:dyDescent="0.25">
      <c r="A190" s="13"/>
      <c r="B190" s="69"/>
      <c r="C190" s="72"/>
      <c r="D190" s="73"/>
      <c r="E190" s="26"/>
      <c r="F190" s="24"/>
      <c r="G190" s="24"/>
      <c r="H190" s="24"/>
      <c r="I190" s="13">
        <v>16.2</v>
      </c>
      <c r="J190" s="74">
        <f t="shared" si="13"/>
        <v>0.67499999999999993</v>
      </c>
      <c r="K190" s="26" t="e">
        <f t="shared" si="12"/>
        <v>#REF!</v>
      </c>
      <c r="L190" s="75" t="e">
        <f t="shared" si="14"/>
        <v>#REF!</v>
      </c>
      <c r="M190" s="26"/>
      <c r="N190" s="18"/>
    </row>
    <row r="191" spans="1:14" x14ac:dyDescent="0.25">
      <c r="A191" s="13"/>
      <c r="B191" s="69"/>
      <c r="C191" s="72"/>
      <c r="D191" s="73"/>
      <c r="E191" s="26"/>
      <c r="F191" s="24"/>
      <c r="G191" s="24"/>
      <c r="H191" s="24"/>
      <c r="I191" s="13">
        <v>16.3</v>
      </c>
      <c r="J191" s="74">
        <f t="shared" si="13"/>
        <v>0.6791666666666667</v>
      </c>
      <c r="K191" s="26" t="e">
        <f t="shared" si="12"/>
        <v>#REF!</v>
      </c>
      <c r="L191" s="75" t="e">
        <f t="shared" si="14"/>
        <v>#REF!</v>
      </c>
      <c r="M191" s="26"/>
      <c r="N191" s="18"/>
    </row>
    <row r="192" spans="1:14" x14ac:dyDescent="0.25">
      <c r="A192" s="13"/>
      <c r="B192" s="69"/>
      <c r="C192" s="72"/>
      <c r="D192" s="73"/>
      <c r="E192" s="26"/>
      <c r="F192" s="24"/>
      <c r="G192" s="24"/>
      <c r="H192" s="24"/>
      <c r="I192" s="13">
        <v>16.399999999999999</v>
      </c>
      <c r="J192" s="74">
        <f t="shared" si="13"/>
        <v>0.68333333333333324</v>
      </c>
      <c r="K192" s="26" t="e">
        <f t="shared" si="12"/>
        <v>#REF!</v>
      </c>
      <c r="L192" s="75" t="e">
        <f t="shared" si="14"/>
        <v>#REF!</v>
      </c>
      <c r="M192" s="26"/>
      <c r="N192" s="18"/>
    </row>
    <row r="193" spans="1:14" x14ac:dyDescent="0.25">
      <c r="A193" s="13"/>
      <c r="B193" s="69"/>
      <c r="C193" s="72"/>
      <c r="D193" s="73"/>
      <c r="E193" s="26"/>
      <c r="F193" s="24"/>
      <c r="G193" s="24"/>
      <c r="H193" s="24"/>
      <c r="I193" s="13">
        <v>16.5</v>
      </c>
      <c r="J193" s="74">
        <f t="shared" si="13"/>
        <v>0.6875</v>
      </c>
      <c r="K193" s="26" t="e">
        <f t="shared" si="12"/>
        <v>#REF!</v>
      </c>
      <c r="L193" s="75" t="e">
        <f t="shared" si="14"/>
        <v>#REF!</v>
      </c>
      <c r="M193" s="26"/>
      <c r="N193" s="18"/>
    </row>
    <row r="194" spans="1:14" x14ac:dyDescent="0.25">
      <c r="A194" s="13"/>
      <c r="B194" s="69"/>
      <c r="C194" s="72"/>
      <c r="D194" s="73"/>
      <c r="E194" s="26"/>
      <c r="F194" s="24"/>
      <c r="G194" s="24"/>
      <c r="H194" s="24"/>
      <c r="I194" s="13">
        <v>16.600000000000001</v>
      </c>
      <c r="J194" s="74">
        <f t="shared" si="13"/>
        <v>0.69166666666666676</v>
      </c>
      <c r="K194" s="26" t="e">
        <f t="shared" si="12"/>
        <v>#REF!</v>
      </c>
      <c r="L194" s="75" t="e">
        <f t="shared" si="14"/>
        <v>#REF!</v>
      </c>
      <c r="M194" s="26"/>
      <c r="N194" s="18"/>
    </row>
    <row r="195" spans="1:14" x14ac:dyDescent="0.25">
      <c r="A195" s="13"/>
      <c r="B195" s="69"/>
      <c r="C195" s="72"/>
      <c r="D195" s="73"/>
      <c r="E195" s="26"/>
      <c r="F195" s="24"/>
      <c r="G195" s="24"/>
      <c r="H195" s="24"/>
      <c r="I195" s="13">
        <v>16.7</v>
      </c>
      <c r="J195" s="74">
        <f t="shared" si="13"/>
        <v>0.6958333333333333</v>
      </c>
      <c r="K195" s="26" t="e">
        <f t="shared" si="12"/>
        <v>#REF!</v>
      </c>
      <c r="L195" s="75" t="e">
        <f t="shared" si="14"/>
        <v>#REF!</v>
      </c>
      <c r="M195" s="26"/>
      <c r="N195" s="18"/>
    </row>
    <row r="196" spans="1:14" x14ac:dyDescent="0.25">
      <c r="A196" s="13"/>
      <c r="B196" s="69"/>
      <c r="C196" s="72"/>
      <c r="D196" s="73"/>
      <c r="E196" s="26"/>
      <c r="F196" s="24"/>
      <c r="G196" s="24"/>
      <c r="H196" s="24"/>
      <c r="I196" s="13">
        <v>16.8</v>
      </c>
      <c r="J196" s="74">
        <f t="shared" si="13"/>
        <v>0.70000000000000007</v>
      </c>
      <c r="K196" s="26" t="e">
        <f t="shared" si="12"/>
        <v>#REF!</v>
      </c>
      <c r="L196" s="75" t="e">
        <f t="shared" si="14"/>
        <v>#REF!</v>
      </c>
      <c r="M196" s="26"/>
      <c r="N196" s="18"/>
    </row>
    <row r="197" spans="1:14" x14ac:dyDescent="0.25">
      <c r="A197" s="13"/>
      <c r="B197" s="69"/>
      <c r="C197" s="72"/>
      <c r="D197" s="73"/>
      <c r="E197" s="26"/>
      <c r="F197" s="24"/>
      <c r="G197" s="24"/>
      <c r="H197" s="24"/>
      <c r="I197" s="13">
        <v>16.899999999999999</v>
      </c>
      <c r="J197" s="74">
        <f t="shared" si="13"/>
        <v>0.70416666666666661</v>
      </c>
      <c r="K197" s="26" t="e">
        <f t="shared" si="12"/>
        <v>#REF!</v>
      </c>
      <c r="L197" s="75" t="e">
        <f t="shared" si="14"/>
        <v>#REF!</v>
      </c>
      <c r="M197" s="26"/>
      <c r="N197" s="18"/>
    </row>
    <row r="198" spans="1:14" x14ac:dyDescent="0.25">
      <c r="A198" s="13"/>
      <c r="B198" s="69"/>
      <c r="C198" s="72"/>
      <c r="D198" s="73"/>
      <c r="E198" s="26"/>
      <c r="F198" s="24"/>
      <c r="G198" s="24"/>
      <c r="H198" s="24"/>
      <c r="I198" s="13">
        <v>17</v>
      </c>
      <c r="J198" s="74">
        <f t="shared" si="13"/>
        <v>0.70833333333333337</v>
      </c>
      <c r="K198" s="26" t="e">
        <f t="shared" si="12"/>
        <v>#REF!</v>
      </c>
      <c r="L198" s="75" t="e">
        <f t="shared" si="14"/>
        <v>#REF!</v>
      </c>
      <c r="M198" s="26"/>
      <c r="N198" s="18"/>
    </row>
    <row r="199" spans="1:14" x14ac:dyDescent="0.25">
      <c r="A199" s="13"/>
      <c r="B199" s="69"/>
      <c r="C199" s="72"/>
      <c r="D199" s="73"/>
      <c r="E199" s="26"/>
      <c r="F199" s="24"/>
      <c r="G199" s="24"/>
      <c r="H199" s="24"/>
      <c r="I199" s="13">
        <v>17.100000000000001</v>
      </c>
      <c r="J199" s="74">
        <f t="shared" si="13"/>
        <v>0.71250000000000002</v>
      </c>
      <c r="K199" s="26" t="e">
        <f t="shared" si="12"/>
        <v>#REF!</v>
      </c>
      <c r="L199" s="75" t="e">
        <f t="shared" si="14"/>
        <v>#REF!</v>
      </c>
      <c r="M199" s="26"/>
      <c r="N199" s="18"/>
    </row>
    <row r="200" spans="1:14" x14ac:dyDescent="0.25">
      <c r="A200" s="13"/>
      <c r="B200" s="69"/>
      <c r="C200" s="72"/>
      <c r="D200" s="73"/>
      <c r="E200" s="26"/>
      <c r="F200" s="24"/>
      <c r="G200" s="24"/>
      <c r="H200" s="24"/>
      <c r="I200" s="13">
        <v>17.2</v>
      </c>
      <c r="J200" s="74">
        <f t="shared" si="13"/>
        <v>0.71666666666666667</v>
      </c>
      <c r="K200" s="26" t="e">
        <f t="shared" si="12"/>
        <v>#REF!</v>
      </c>
      <c r="L200" s="75" t="e">
        <f t="shared" si="14"/>
        <v>#REF!</v>
      </c>
      <c r="M200" s="26"/>
      <c r="N200" s="18"/>
    </row>
    <row r="201" spans="1:14" x14ac:dyDescent="0.25">
      <c r="A201" s="13"/>
      <c r="B201" s="69"/>
      <c r="C201" s="72"/>
      <c r="D201" s="73"/>
      <c r="E201" s="26"/>
      <c r="F201" s="24"/>
      <c r="G201" s="24"/>
      <c r="H201" s="24"/>
      <c r="I201" s="13">
        <v>17.3</v>
      </c>
      <c r="J201" s="74">
        <f t="shared" si="13"/>
        <v>0.72083333333333333</v>
      </c>
      <c r="K201" s="26" t="e">
        <f t="shared" si="12"/>
        <v>#REF!</v>
      </c>
      <c r="L201" s="75" t="e">
        <f t="shared" si="14"/>
        <v>#REF!</v>
      </c>
      <c r="M201" s="26"/>
      <c r="N201" s="18"/>
    </row>
    <row r="202" spans="1:14" x14ac:dyDescent="0.25">
      <c r="A202" s="13"/>
      <c r="B202" s="69"/>
      <c r="C202" s="72"/>
      <c r="D202" s="73"/>
      <c r="E202" s="26"/>
      <c r="F202" s="24"/>
      <c r="G202" s="24"/>
      <c r="H202" s="24"/>
      <c r="I202" s="13">
        <v>17.399999999999999</v>
      </c>
      <c r="J202" s="74">
        <f t="shared" si="13"/>
        <v>0.72499999999999998</v>
      </c>
      <c r="K202" s="26" t="e">
        <f t="shared" si="12"/>
        <v>#REF!</v>
      </c>
      <c r="L202" s="75" t="e">
        <f t="shared" si="14"/>
        <v>#REF!</v>
      </c>
      <c r="M202" s="26"/>
      <c r="N202" s="18"/>
    </row>
    <row r="203" spans="1:14" x14ac:dyDescent="0.25">
      <c r="A203" s="13"/>
      <c r="B203" s="69"/>
      <c r="C203" s="72"/>
      <c r="D203" s="73"/>
      <c r="E203" s="26"/>
      <c r="F203" s="24"/>
      <c r="G203" s="24"/>
      <c r="H203" s="24"/>
      <c r="I203" s="13">
        <v>17.5</v>
      </c>
      <c r="J203" s="74">
        <f t="shared" si="13"/>
        <v>0.72916666666666663</v>
      </c>
      <c r="K203" s="26" t="e">
        <f t="shared" si="12"/>
        <v>#REF!</v>
      </c>
      <c r="L203" s="75" t="e">
        <f t="shared" si="14"/>
        <v>#REF!</v>
      </c>
      <c r="M203" s="26"/>
      <c r="N203" s="18"/>
    </row>
    <row r="204" spans="1:14" x14ac:dyDescent="0.25">
      <c r="A204" s="13"/>
      <c r="B204" s="69"/>
      <c r="C204" s="72"/>
      <c r="D204" s="73"/>
      <c r="E204" s="26"/>
      <c r="F204" s="24"/>
      <c r="G204" s="24"/>
      <c r="H204" s="24"/>
      <c r="I204" s="13">
        <v>17.600000000000001</v>
      </c>
      <c r="J204" s="74">
        <f t="shared" si="13"/>
        <v>0.73333333333333339</v>
      </c>
      <c r="K204" s="26" t="e">
        <f t="shared" si="12"/>
        <v>#REF!</v>
      </c>
      <c r="L204" s="75" t="e">
        <f t="shared" si="14"/>
        <v>#REF!</v>
      </c>
      <c r="M204" s="26"/>
      <c r="N204" s="18"/>
    </row>
    <row r="205" spans="1:14" x14ac:dyDescent="0.25">
      <c r="A205" s="13"/>
      <c r="B205" s="69"/>
      <c r="C205" s="72"/>
      <c r="D205" s="73"/>
      <c r="E205" s="26"/>
      <c r="F205" s="24"/>
      <c r="G205" s="24"/>
      <c r="H205" s="24"/>
      <c r="I205" s="13">
        <v>17.7</v>
      </c>
      <c r="J205" s="74">
        <f t="shared" si="13"/>
        <v>0.73749999999999993</v>
      </c>
      <c r="K205" s="26" t="e">
        <f t="shared" si="12"/>
        <v>#REF!</v>
      </c>
      <c r="L205" s="75" t="e">
        <f t="shared" si="14"/>
        <v>#REF!</v>
      </c>
      <c r="M205" s="26"/>
      <c r="N205" s="18"/>
    </row>
    <row r="206" spans="1:14" x14ac:dyDescent="0.25">
      <c r="A206" s="13"/>
      <c r="B206" s="69"/>
      <c r="C206" s="72"/>
      <c r="D206" s="73"/>
      <c r="E206" s="26"/>
      <c r="F206" s="24"/>
      <c r="G206" s="24"/>
      <c r="H206" s="24"/>
      <c r="I206" s="13">
        <v>17.8</v>
      </c>
      <c r="J206" s="74">
        <f t="shared" si="13"/>
        <v>0.7416666666666667</v>
      </c>
      <c r="K206" s="26" t="e">
        <f t="shared" si="12"/>
        <v>#REF!</v>
      </c>
      <c r="L206" s="75" t="e">
        <f t="shared" si="14"/>
        <v>#REF!</v>
      </c>
      <c r="M206" s="26"/>
      <c r="N206" s="18"/>
    </row>
    <row r="207" spans="1:14" x14ac:dyDescent="0.25">
      <c r="A207" s="13"/>
      <c r="B207" s="69"/>
      <c r="C207" s="72"/>
      <c r="D207" s="73"/>
      <c r="E207" s="26"/>
      <c r="F207" s="24"/>
      <c r="G207" s="24"/>
      <c r="H207" s="24"/>
      <c r="I207" s="13">
        <v>17.899999999999999</v>
      </c>
      <c r="J207" s="74">
        <f t="shared" si="13"/>
        <v>0.74583333333333324</v>
      </c>
      <c r="K207" s="26" t="e">
        <f t="shared" si="12"/>
        <v>#REF!</v>
      </c>
      <c r="L207" s="75" t="e">
        <f t="shared" si="14"/>
        <v>#REF!</v>
      </c>
      <c r="M207" s="26"/>
      <c r="N207" s="18"/>
    </row>
    <row r="208" spans="1:14" x14ac:dyDescent="0.25">
      <c r="A208" s="13"/>
      <c r="B208" s="69"/>
      <c r="C208" s="72"/>
      <c r="D208" s="73"/>
      <c r="E208" s="26"/>
      <c r="F208" s="24"/>
      <c r="G208" s="24"/>
      <c r="H208" s="24"/>
      <c r="I208" s="13">
        <v>18</v>
      </c>
      <c r="J208" s="74">
        <f t="shared" si="13"/>
        <v>0.75</v>
      </c>
      <c r="K208" s="26" t="e">
        <f t="shared" si="12"/>
        <v>#REF!</v>
      </c>
      <c r="L208" s="75" t="e">
        <f t="shared" si="14"/>
        <v>#REF!</v>
      </c>
      <c r="M208" s="26"/>
      <c r="N208" s="18"/>
    </row>
    <row r="209" spans="1:14" x14ac:dyDescent="0.25">
      <c r="A209" s="13"/>
      <c r="B209" s="69"/>
      <c r="C209" s="72"/>
      <c r="D209" s="73"/>
      <c r="E209" s="26"/>
      <c r="F209" s="24"/>
      <c r="G209" s="24"/>
      <c r="H209" s="24"/>
      <c r="I209" s="13">
        <v>18.100000000000001</v>
      </c>
      <c r="J209" s="74">
        <f t="shared" si="13"/>
        <v>0.75416666666666676</v>
      </c>
      <c r="K209" s="26" t="e">
        <f t="shared" si="12"/>
        <v>#REF!</v>
      </c>
      <c r="L209" s="75" t="e">
        <f t="shared" si="14"/>
        <v>#REF!</v>
      </c>
      <c r="M209" s="26"/>
      <c r="N209" s="18"/>
    </row>
    <row r="210" spans="1:14" x14ac:dyDescent="0.25">
      <c r="A210" s="13"/>
      <c r="B210" s="69"/>
      <c r="C210" s="72"/>
      <c r="D210" s="73"/>
      <c r="E210" s="26"/>
      <c r="F210" s="24"/>
      <c r="G210" s="24"/>
      <c r="H210" s="24"/>
      <c r="I210" s="13">
        <v>18.2</v>
      </c>
      <c r="J210" s="74">
        <f t="shared" si="13"/>
        <v>0.7583333333333333</v>
      </c>
      <c r="K210" s="26" t="e">
        <f t="shared" si="12"/>
        <v>#REF!</v>
      </c>
      <c r="L210" s="75" t="e">
        <f t="shared" si="14"/>
        <v>#REF!</v>
      </c>
      <c r="M210" s="26"/>
      <c r="N210" s="18"/>
    </row>
    <row r="211" spans="1:14" x14ac:dyDescent="0.25">
      <c r="A211" s="13"/>
      <c r="B211" s="69"/>
      <c r="C211" s="72"/>
      <c r="D211" s="73"/>
      <c r="E211" s="26"/>
      <c r="F211" s="24"/>
      <c r="G211" s="24"/>
      <c r="H211" s="24"/>
      <c r="I211" s="13">
        <v>18.3</v>
      </c>
      <c r="J211" s="74">
        <f t="shared" si="13"/>
        <v>0.76250000000000007</v>
      </c>
      <c r="K211" s="26" t="e">
        <f t="shared" si="12"/>
        <v>#REF!</v>
      </c>
      <c r="L211" s="75" t="e">
        <f t="shared" si="14"/>
        <v>#REF!</v>
      </c>
      <c r="M211" s="26"/>
      <c r="N211" s="18"/>
    </row>
    <row r="212" spans="1:14" x14ac:dyDescent="0.25">
      <c r="A212" s="13"/>
      <c r="B212" s="69"/>
      <c r="C212" s="72"/>
      <c r="D212" s="73"/>
      <c r="E212" s="26"/>
      <c r="F212" s="24"/>
      <c r="G212" s="24"/>
      <c r="H212" s="24"/>
      <c r="I212" s="13">
        <v>18.399999999999999</v>
      </c>
      <c r="J212" s="74">
        <f t="shared" si="13"/>
        <v>0.76666666666666661</v>
      </c>
      <c r="K212" s="26" t="e">
        <f t="shared" si="12"/>
        <v>#REF!</v>
      </c>
      <c r="L212" s="75" t="e">
        <f t="shared" si="14"/>
        <v>#REF!</v>
      </c>
      <c r="M212" s="26"/>
      <c r="N212" s="18"/>
    </row>
    <row r="213" spans="1:14" x14ac:dyDescent="0.25">
      <c r="A213" s="13"/>
      <c r="B213" s="69"/>
      <c r="C213" s="72"/>
      <c r="D213" s="73"/>
      <c r="E213" s="26"/>
      <c r="F213" s="24"/>
      <c r="G213" s="24"/>
      <c r="H213" s="24"/>
      <c r="I213" s="13">
        <v>18.5</v>
      </c>
      <c r="J213" s="74">
        <f t="shared" si="13"/>
        <v>0.77083333333333337</v>
      </c>
      <c r="K213" s="26" t="e">
        <f t="shared" si="12"/>
        <v>#REF!</v>
      </c>
      <c r="L213" s="75" t="e">
        <f t="shared" si="14"/>
        <v>#REF!</v>
      </c>
      <c r="M213" s="26"/>
      <c r="N213" s="18"/>
    </row>
    <row r="214" spans="1:14" x14ac:dyDescent="0.25">
      <c r="A214" s="13"/>
      <c r="B214" s="69"/>
      <c r="C214" s="72"/>
      <c r="D214" s="73"/>
      <c r="E214" s="26"/>
      <c r="F214" s="24"/>
      <c r="G214" s="24"/>
      <c r="H214" s="24"/>
      <c r="I214" s="13">
        <v>18.600000000000001</v>
      </c>
      <c r="J214" s="74">
        <f t="shared" si="13"/>
        <v>0.77500000000000002</v>
      </c>
      <c r="K214" s="26" t="e">
        <f t="shared" si="12"/>
        <v>#REF!</v>
      </c>
      <c r="L214" s="75" t="e">
        <f t="shared" si="14"/>
        <v>#REF!</v>
      </c>
      <c r="M214" s="26"/>
      <c r="N214" s="18"/>
    </row>
    <row r="215" spans="1:14" x14ac:dyDescent="0.25">
      <c r="A215" s="13"/>
      <c r="B215" s="69"/>
      <c r="C215" s="72"/>
      <c r="D215" s="73"/>
      <c r="E215" s="26"/>
      <c r="F215" s="24"/>
      <c r="G215" s="24"/>
      <c r="H215" s="24"/>
      <c r="I215" s="13">
        <v>18.7</v>
      </c>
      <c r="J215" s="74">
        <f t="shared" si="13"/>
        <v>0.77916666666666667</v>
      </c>
      <c r="K215" s="26" t="e">
        <f t="shared" si="12"/>
        <v>#REF!</v>
      </c>
      <c r="L215" s="75" t="e">
        <f t="shared" si="14"/>
        <v>#REF!</v>
      </c>
      <c r="M215" s="26"/>
      <c r="N215" s="18"/>
    </row>
    <row r="216" spans="1:14" x14ac:dyDescent="0.25">
      <c r="A216" s="13"/>
      <c r="B216" s="69"/>
      <c r="C216" s="72"/>
      <c r="D216" s="73"/>
      <c r="E216" s="26"/>
      <c r="F216" s="24"/>
      <c r="G216" s="24"/>
      <c r="H216" s="24"/>
      <c r="I216" s="13">
        <v>18.8</v>
      </c>
      <c r="J216" s="74">
        <f t="shared" si="13"/>
        <v>0.78333333333333333</v>
      </c>
      <c r="K216" s="26" t="e">
        <f t="shared" si="12"/>
        <v>#REF!</v>
      </c>
      <c r="L216" s="75" t="e">
        <f t="shared" si="14"/>
        <v>#REF!</v>
      </c>
      <c r="M216" s="26"/>
      <c r="N216" s="18"/>
    </row>
    <row r="217" spans="1:14" x14ac:dyDescent="0.25">
      <c r="A217" s="13"/>
      <c r="B217" s="69"/>
      <c r="C217" s="72"/>
      <c r="D217" s="73"/>
      <c r="E217" s="26"/>
      <c r="F217" s="24"/>
      <c r="G217" s="24"/>
      <c r="H217" s="24"/>
      <c r="I217" s="13">
        <v>18.899999999999999</v>
      </c>
      <c r="J217" s="74">
        <f t="shared" si="13"/>
        <v>0.78749999999999998</v>
      </c>
      <c r="K217" s="26" t="e">
        <f t="shared" si="12"/>
        <v>#REF!</v>
      </c>
      <c r="L217" s="75" t="e">
        <f t="shared" si="14"/>
        <v>#REF!</v>
      </c>
      <c r="M217" s="26"/>
      <c r="N217" s="18"/>
    </row>
    <row r="218" spans="1:14" x14ac:dyDescent="0.25">
      <c r="A218" s="13"/>
      <c r="B218" s="69"/>
      <c r="C218" s="72"/>
      <c r="D218" s="73"/>
      <c r="E218" s="26"/>
      <c r="F218" s="24"/>
      <c r="G218" s="24"/>
      <c r="H218" s="24"/>
      <c r="I218" s="13">
        <v>19</v>
      </c>
      <c r="J218" s="74">
        <f t="shared" si="13"/>
        <v>0.79166666666666663</v>
      </c>
      <c r="K218" s="26" t="e">
        <f t="shared" si="12"/>
        <v>#REF!</v>
      </c>
      <c r="L218" s="75" t="e">
        <f t="shared" si="14"/>
        <v>#REF!</v>
      </c>
      <c r="M218" s="26"/>
      <c r="N218" s="18"/>
    </row>
    <row r="219" spans="1:14" x14ac:dyDescent="0.25">
      <c r="A219" s="13"/>
      <c r="B219" s="69"/>
      <c r="C219" s="72"/>
      <c r="D219" s="73"/>
      <c r="E219" s="26"/>
      <c r="F219" s="24"/>
      <c r="G219" s="24"/>
      <c r="H219" s="24"/>
      <c r="I219" s="13">
        <v>19.100000000000001</v>
      </c>
      <c r="J219" s="74">
        <f t="shared" si="13"/>
        <v>0.79583333333333339</v>
      </c>
      <c r="K219" s="26" t="e">
        <f t="shared" si="12"/>
        <v>#REF!</v>
      </c>
      <c r="L219" s="75" t="e">
        <f t="shared" si="14"/>
        <v>#REF!</v>
      </c>
      <c r="M219" s="26"/>
      <c r="N219" s="18"/>
    </row>
    <row r="220" spans="1:14" x14ac:dyDescent="0.25">
      <c r="A220" s="13"/>
      <c r="B220" s="69"/>
      <c r="C220" s="72"/>
      <c r="D220" s="73"/>
      <c r="E220" s="26"/>
      <c r="F220" s="24"/>
      <c r="G220" s="24"/>
      <c r="H220" s="24"/>
      <c r="I220" s="13">
        <v>19.2</v>
      </c>
      <c r="J220" s="74">
        <f t="shared" si="13"/>
        <v>0.79999999999999993</v>
      </c>
      <c r="K220" s="26" t="e">
        <f t="shared" ref="K220:K283" si="15">100%-EXP(-I220/24*$B$10)</f>
        <v>#REF!</v>
      </c>
      <c r="L220" s="75" t="e">
        <f t="shared" si="14"/>
        <v>#REF!</v>
      </c>
      <c r="M220" s="26"/>
      <c r="N220" s="18"/>
    </row>
    <row r="221" spans="1:14" x14ac:dyDescent="0.25">
      <c r="A221" s="13"/>
      <c r="B221" s="69"/>
      <c r="C221" s="72"/>
      <c r="D221" s="73"/>
      <c r="E221" s="26"/>
      <c r="F221" s="24"/>
      <c r="G221" s="24"/>
      <c r="H221" s="24"/>
      <c r="I221" s="13">
        <v>19.3</v>
      </c>
      <c r="J221" s="74">
        <f t="shared" ref="J221:J284" si="16">I221/24</f>
        <v>0.8041666666666667</v>
      </c>
      <c r="K221" s="26" t="e">
        <f t="shared" si="15"/>
        <v>#REF!</v>
      </c>
      <c r="L221" s="75" t="e">
        <f t="shared" si="14"/>
        <v>#REF!</v>
      </c>
      <c r="M221" s="26"/>
      <c r="N221" s="18"/>
    </row>
    <row r="222" spans="1:14" x14ac:dyDescent="0.25">
      <c r="A222" s="13"/>
      <c r="B222" s="69"/>
      <c r="C222" s="72"/>
      <c r="D222" s="73"/>
      <c r="E222" s="26"/>
      <c r="F222" s="24"/>
      <c r="G222" s="24"/>
      <c r="H222" s="24"/>
      <c r="I222" s="13">
        <v>19.399999999999999</v>
      </c>
      <c r="J222" s="74">
        <f t="shared" si="16"/>
        <v>0.80833333333333324</v>
      </c>
      <c r="K222" s="26" t="e">
        <f t="shared" si="15"/>
        <v>#REF!</v>
      </c>
      <c r="L222" s="75" t="e">
        <f t="shared" si="14"/>
        <v>#REF!</v>
      </c>
      <c r="M222" s="26"/>
      <c r="N222" s="18"/>
    </row>
    <row r="223" spans="1:14" x14ac:dyDescent="0.25">
      <c r="A223" s="13"/>
      <c r="B223" s="69"/>
      <c r="C223" s="72"/>
      <c r="D223" s="73"/>
      <c r="E223" s="26"/>
      <c r="F223" s="24"/>
      <c r="G223" s="24"/>
      <c r="H223" s="24"/>
      <c r="I223" s="13">
        <v>19.5</v>
      </c>
      <c r="J223" s="74">
        <f t="shared" si="16"/>
        <v>0.8125</v>
      </c>
      <c r="K223" s="26" t="e">
        <f t="shared" si="15"/>
        <v>#REF!</v>
      </c>
      <c r="L223" s="75" t="e">
        <f t="shared" ref="L223:L286" si="17">K223-K222</f>
        <v>#REF!</v>
      </c>
      <c r="M223" s="26"/>
      <c r="N223" s="18"/>
    </row>
    <row r="224" spans="1:14" x14ac:dyDescent="0.25">
      <c r="A224" s="13"/>
      <c r="B224" s="69"/>
      <c r="C224" s="72"/>
      <c r="D224" s="73"/>
      <c r="E224" s="26"/>
      <c r="F224" s="24"/>
      <c r="G224" s="24"/>
      <c r="H224" s="24"/>
      <c r="I224" s="13">
        <v>19.600000000000001</v>
      </c>
      <c r="J224" s="74">
        <f t="shared" si="16"/>
        <v>0.81666666666666676</v>
      </c>
      <c r="K224" s="26" t="e">
        <f t="shared" si="15"/>
        <v>#REF!</v>
      </c>
      <c r="L224" s="75" t="e">
        <f t="shared" si="17"/>
        <v>#REF!</v>
      </c>
      <c r="M224" s="26"/>
      <c r="N224" s="18"/>
    </row>
    <row r="225" spans="1:14" x14ac:dyDescent="0.25">
      <c r="A225" s="13"/>
      <c r="B225" s="69"/>
      <c r="C225" s="72"/>
      <c r="D225" s="73"/>
      <c r="E225" s="26"/>
      <c r="F225" s="24"/>
      <c r="G225" s="24"/>
      <c r="H225" s="24"/>
      <c r="I225" s="13">
        <v>19.7</v>
      </c>
      <c r="J225" s="74">
        <f t="shared" si="16"/>
        <v>0.8208333333333333</v>
      </c>
      <c r="K225" s="26" t="e">
        <f t="shared" si="15"/>
        <v>#REF!</v>
      </c>
      <c r="L225" s="75" t="e">
        <f t="shared" si="17"/>
        <v>#REF!</v>
      </c>
      <c r="M225" s="26"/>
      <c r="N225" s="18"/>
    </row>
    <row r="226" spans="1:14" x14ac:dyDescent="0.25">
      <c r="A226" s="13"/>
      <c r="B226" s="69"/>
      <c r="C226" s="72"/>
      <c r="D226" s="73"/>
      <c r="E226" s="26"/>
      <c r="F226" s="24"/>
      <c r="G226" s="24"/>
      <c r="H226" s="24"/>
      <c r="I226" s="13">
        <v>19.8</v>
      </c>
      <c r="J226" s="74">
        <f t="shared" si="16"/>
        <v>0.82500000000000007</v>
      </c>
      <c r="K226" s="26" t="e">
        <f t="shared" si="15"/>
        <v>#REF!</v>
      </c>
      <c r="L226" s="75" t="e">
        <f t="shared" si="17"/>
        <v>#REF!</v>
      </c>
      <c r="M226" s="26"/>
      <c r="N226" s="18"/>
    </row>
    <row r="227" spans="1:14" x14ac:dyDescent="0.25">
      <c r="A227" s="13"/>
      <c r="B227" s="69"/>
      <c r="C227" s="72"/>
      <c r="D227" s="73"/>
      <c r="E227" s="26"/>
      <c r="F227" s="24"/>
      <c r="G227" s="24"/>
      <c r="H227" s="24"/>
      <c r="I227" s="13">
        <v>19.899999999999999</v>
      </c>
      <c r="J227" s="74">
        <f t="shared" si="16"/>
        <v>0.82916666666666661</v>
      </c>
      <c r="K227" s="26" t="e">
        <f t="shared" si="15"/>
        <v>#REF!</v>
      </c>
      <c r="L227" s="75" t="e">
        <f t="shared" si="17"/>
        <v>#REF!</v>
      </c>
      <c r="M227" s="26"/>
      <c r="N227" s="18"/>
    </row>
    <row r="228" spans="1:14" x14ac:dyDescent="0.25">
      <c r="A228" s="13"/>
      <c r="B228" s="69"/>
      <c r="C228" s="72"/>
      <c r="D228" s="73"/>
      <c r="E228" s="26"/>
      <c r="F228" s="24"/>
      <c r="G228" s="24"/>
      <c r="H228" s="24"/>
      <c r="I228" s="13">
        <v>20</v>
      </c>
      <c r="J228" s="74">
        <f t="shared" si="16"/>
        <v>0.83333333333333337</v>
      </c>
      <c r="K228" s="26" t="e">
        <f t="shared" si="15"/>
        <v>#REF!</v>
      </c>
      <c r="L228" s="75" t="e">
        <f t="shared" si="17"/>
        <v>#REF!</v>
      </c>
      <c r="M228" s="26"/>
      <c r="N228" s="18"/>
    </row>
    <row r="229" spans="1:14" x14ac:dyDescent="0.25">
      <c r="A229" s="13"/>
      <c r="B229" s="69"/>
      <c r="C229" s="72"/>
      <c r="D229" s="73"/>
      <c r="E229" s="26"/>
      <c r="F229" s="24"/>
      <c r="G229" s="24"/>
      <c r="H229" s="24"/>
      <c r="I229" s="13">
        <v>20.100000000000001</v>
      </c>
      <c r="J229" s="74">
        <f t="shared" si="16"/>
        <v>0.83750000000000002</v>
      </c>
      <c r="K229" s="26" t="e">
        <f t="shared" si="15"/>
        <v>#REF!</v>
      </c>
      <c r="L229" s="75" t="e">
        <f t="shared" si="17"/>
        <v>#REF!</v>
      </c>
      <c r="M229" s="26"/>
      <c r="N229" s="18"/>
    </row>
    <row r="230" spans="1:14" x14ac:dyDescent="0.25">
      <c r="A230" s="13"/>
      <c r="B230" s="69"/>
      <c r="C230" s="72"/>
      <c r="D230" s="73"/>
      <c r="E230" s="26"/>
      <c r="F230" s="24"/>
      <c r="G230" s="24"/>
      <c r="H230" s="24"/>
      <c r="I230" s="13">
        <v>20.2</v>
      </c>
      <c r="J230" s="74">
        <f t="shared" si="16"/>
        <v>0.84166666666666667</v>
      </c>
      <c r="K230" s="26" t="e">
        <f t="shared" si="15"/>
        <v>#REF!</v>
      </c>
      <c r="L230" s="75" t="e">
        <f t="shared" si="17"/>
        <v>#REF!</v>
      </c>
      <c r="M230" s="26"/>
      <c r="N230" s="18"/>
    </row>
    <row r="231" spans="1:14" x14ac:dyDescent="0.25">
      <c r="A231" s="13"/>
      <c r="B231" s="69"/>
      <c r="C231" s="72"/>
      <c r="D231" s="73"/>
      <c r="E231" s="26"/>
      <c r="F231" s="24"/>
      <c r="G231" s="24"/>
      <c r="H231" s="24"/>
      <c r="I231" s="13">
        <v>20.3</v>
      </c>
      <c r="J231" s="74">
        <f t="shared" si="16"/>
        <v>0.84583333333333333</v>
      </c>
      <c r="K231" s="26" t="e">
        <f t="shared" si="15"/>
        <v>#REF!</v>
      </c>
      <c r="L231" s="75" t="e">
        <f t="shared" si="17"/>
        <v>#REF!</v>
      </c>
      <c r="M231" s="26"/>
      <c r="N231" s="18"/>
    </row>
    <row r="232" spans="1:14" x14ac:dyDescent="0.25">
      <c r="A232" s="13"/>
      <c r="B232" s="69"/>
      <c r="C232" s="72"/>
      <c r="D232" s="73"/>
      <c r="E232" s="26"/>
      <c r="F232" s="24"/>
      <c r="G232" s="24"/>
      <c r="H232" s="24"/>
      <c r="I232" s="13">
        <v>20.399999999999999</v>
      </c>
      <c r="J232" s="74">
        <f t="shared" si="16"/>
        <v>0.85</v>
      </c>
      <c r="K232" s="26" t="e">
        <f t="shared" si="15"/>
        <v>#REF!</v>
      </c>
      <c r="L232" s="75" t="e">
        <f t="shared" si="17"/>
        <v>#REF!</v>
      </c>
      <c r="M232" s="26"/>
      <c r="N232" s="18"/>
    </row>
    <row r="233" spans="1:14" x14ac:dyDescent="0.25">
      <c r="A233" s="13"/>
      <c r="B233" s="69"/>
      <c r="C233" s="72"/>
      <c r="D233" s="73"/>
      <c r="E233" s="26"/>
      <c r="F233" s="24"/>
      <c r="G233" s="24"/>
      <c r="H233" s="24"/>
      <c r="I233" s="13">
        <v>20.5</v>
      </c>
      <c r="J233" s="74">
        <f t="shared" si="16"/>
        <v>0.85416666666666663</v>
      </c>
      <c r="K233" s="26" t="e">
        <f t="shared" si="15"/>
        <v>#REF!</v>
      </c>
      <c r="L233" s="75" t="e">
        <f t="shared" si="17"/>
        <v>#REF!</v>
      </c>
      <c r="M233" s="26"/>
      <c r="N233" s="18"/>
    </row>
    <row r="234" spans="1:14" x14ac:dyDescent="0.25">
      <c r="A234" s="13"/>
      <c r="B234" s="69"/>
      <c r="C234" s="72"/>
      <c r="D234" s="73"/>
      <c r="E234" s="26"/>
      <c r="F234" s="24"/>
      <c r="G234" s="24"/>
      <c r="H234" s="24"/>
      <c r="I234" s="13">
        <v>20.6</v>
      </c>
      <c r="J234" s="74">
        <f t="shared" si="16"/>
        <v>0.85833333333333339</v>
      </c>
      <c r="K234" s="26" t="e">
        <f t="shared" si="15"/>
        <v>#REF!</v>
      </c>
      <c r="L234" s="75" t="e">
        <f t="shared" si="17"/>
        <v>#REF!</v>
      </c>
      <c r="M234" s="26"/>
      <c r="N234" s="18"/>
    </row>
    <row r="235" spans="1:14" x14ac:dyDescent="0.25">
      <c r="A235" s="13"/>
      <c r="B235" s="69"/>
      <c r="C235" s="72"/>
      <c r="D235" s="73"/>
      <c r="E235" s="26"/>
      <c r="F235" s="24"/>
      <c r="G235" s="24"/>
      <c r="H235" s="24"/>
      <c r="I235" s="13">
        <v>20.7</v>
      </c>
      <c r="J235" s="74">
        <f t="shared" si="16"/>
        <v>0.86249999999999993</v>
      </c>
      <c r="K235" s="26" t="e">
        <f t="shared" si="15"/>
        <v>#REF!</v>
      </c>
      <c r="L235" s="75" t="e">
        <f t="shared" si="17"/>
        <v>#REF!</v>
      </c>
      <c r="M235" s="26"/>
      <c r="N235" s="18"/>
    </row>
    <row r="236" spans="1:14" x14ac:dyDescent="0.25">
      <c r="A236" s="13"/>
      <c r="B236" s="69"/>
      <c r="C236" s="72"/>
      <c r="D236" s="73"/>
      <c r="E236" s="26"/>
      <c r="F236" s="24"/>
      <c r="G236" s="24"/>
      <c r="H236" s="24"/>
      <c r="I236" s="13">
        <v>20.8</v>
      </c>
      <c r="J236" s="74">
        <f t="shared" si="16"/>
        <v>0.8666666666666667</v>
      </c>
      <c r="K236" s="26" t="e">
        <f t="shared" si="15"/>
        <v>#REF!</v>
      </c>
      <c r="L236" s="75" t="e">
        <f t="shared" si="17"/>
        <v>#REF!</v>
      </c>
      <c r="M236" s="26"/>
      <c r="N236" s="18"/>
    </row>
    <row r="237" spans="1:14" x14ac:dyDescent="0.25">
      <c r="A237" s="13"/>
      <c r="B237" s="69"/>
      <c r="C237" s="72"/>
      <c r="D237" s="73"/>
      <c r="E237" s="26"/>
      <c r="F237" s="24"/>
      <c r="G237" s="24"/>
      <c r="H237" s="24"/>
      <c r="I237" s="13">
        <v>20.9</v>
      </c>
      <c r="J237" s="74">
        <f t="shared" si="16"/>
        <v>0.87083333333333324</v>
      </c>
      <c r="K237" s="26" t="e">
        <f t="shared" si="15"/>
        <v>#REF!</v>
      </c>
      <c r="L237" s="75" t="e">
        <f t="shared" si="17"/>
        <v>#REF!</v>
      </c>
      <c r="M237" s="26"/>
      <c r="N237" s="18"/>
    </row>
    <row r="238" spans="1:14" x14ac:dyDescent="0.25">
      <c r="A238" s="13"/>
      <c r="B238" s="69"/>
      <c r="C238" s="72"/>
      <c r="D238" s="73"/>
      <c r="E238" s="26"/>
      <c r="F238" s="24"/>
      <c r="G238" s="24"/>
      <c r="H238" s="24"/>
      <c r="I238" s="13">
        <v>21</v>
      </c>
      <c r="J238" s="74">
        <f t="shared" si="16"/>
        <v>0.875</v>
      </c>
      <c r="K238" s="26" t="e">
        <f t="shared" si="15"/>
        <v>#REF!</v>
      </c>
      <c r="L238" s="75" t="e">
        <f t="shared" si="17"/>
        <v>#REF!</v>
      </c>
      <c r="M238" s="26"/>
      <c r="N238" s="18"/>
    </row>
    <row r="239" spans="1:14" x14ac:dyDescent="0.25">
      <c r="A239" s="13"/>
      <c r="B239" s="69"/>
      <c r="C239" s="72"/>
      <c r="D239" s="73"/>
      <c r="E239" s="26"/>
      <c r="F239" s="24"/>
      <c r="G239" s="24"/>
      <c r="H239" s="24"/>
      <c r="I239" s="13">
        <v>21.1</v>
      </c>
      <c r="J239" s="74">
        <f t="shared" si="16"/>
        <v>0.87916666666666676</v>
      </c>
      <c r="K239" s="26" t="e">
        <f t="shared" si="15"/>
        <v>#REF!</v>
      </c>
      <c r="L239" s="75" t="e">
        <f t="shared" si="17"/>
        <v>#REF!</v>
      </c>
      <c r="M239" s="26"/>
      <c r="N239" s="18"/>
    </row>
    <row r="240" spans="1:14" x14ac:dyDescent="0.25">
      <c r="A240" s="13"/>
      <c r="B240" s="69"/>
      <c r="C240" s="72"/>
      <c r="D240" s="73"/>
      <c r="E240" s="26"/>
      <c r="F240" s="24"/>
      <c r="G240" s="24"/>
      <c r="H240" s="24"/>
      <c r="I240" s="13">
        <v>21.2</v>
      </c>
      <c r="J240" s="74">
        <f t="shared" si="16"/>
        <v>0.8833333333333333</v>
      </c>
      <c r="K240" s="26" t="e">
        <f t="shared" si="15"/>
        <v>#REF!</v>
      </c>
      <c r="L240" s="75" t="e">
        <f t="shared" si="17"/>
        <v>#REF!</v>
      </c>
      <c r="M240" s="26"/>
      <c r="N240" s="18"/>
    </row>
    <row r="241" spans="1:14" x14ac:dyDescent="0.25">
      <c r="A241" s="13"/>
      <c r="B241" s="69"/>
      <c r="C241" s="72"/>
      <c r="D241" s="73"/>
      <c r="E241" s="26"/>
      <c r="F241" s="24"/>
      <c r="G241" s="24"/>
      <c r="H241" s="24"/>
      <c r="I241" s="13">
        <v>21.3</v>
      </c>
      <c r="J241" s="74">
        <f t="shared" si="16"/>
        <v>0.88750000000000007</v>
      </c>
      <c r="K241" s="26" t="e">
        <f t="shared" si="15"/>
        <v>#REF!</v>
      </c>
      <c r="L241" s="75" t="e">
        <f t="shared" si="17"/>
        <v>#REF!</v>
      </c>
      <c r="M241" s="26"/>
      <c r="N241" s="18"/>
    </row>
    <row r="242" spans="1:14" x14ac:dyDescent="0.25">
      <c r="A242" s="13"/>
      <c r="B242" s="69"/>
      <c r="C242" s="72"/>
      <c r="D242" s="73"/>
      <c r="E242" s="26"/>
      <c r="F242" s="24"/>
      <c r="G242" s="24"/>
      <c r="H242" s="24"/>
      <c r="I242" s="13">
        <v>21.4</v>
      </c>
      <c r="J242" s="74">
        <f t="shared" si="16"/>
        <v>0.89166666666666661</v>
      </c>
      <c r="K242" s="26" t="e">
        <f t="shared" si="15"/>
        <v>#REF!</v>
      </c>
      <c r="L242" s="75" t="e">
        <f t="shared" si="17"/>
        <v>#REF!</v>
      </c>
      <c r="M242" s="26"/>
      <c r="N242" s="18"/>
    </row>
    <row r="243" spans="1:14" x14ac:dyDescent="0.25">
      <c r="A243" s="13"/>
      <c r="B243" s="69"/>
      <c r="C243" s="72"/>
      <c r="D243" s="73"/>
      <c r="E243" s="26"/>
      <c r="F243" s="24"/>
      <c r="G243" s="24"/>
      <c r="H243" s="24"/>
      <c r="I243" s="13">
        <v>21.5</v>
      </c>
      <c r="J243" s="74">
        <f t="shared" si="16"/>
        <v>0.89583333333333337</v>
      </c>
      <c r="K243" s="26" t="e">
        <f t="shared" si="15"/>
        <v>#REF!</v>
      </c>
      <c r="L243" s="75" t="e">
        <f t="shared" si="17"/>
        <v>#REF!</v>
      </c>
      <c r="M243" s="26"/>
      <c r="N243" s="18"/>
    </row>
    <row r="244" spans="1:14" x14ac:dyDescent="0.25">
      <c r="A244" s="13"/>
      <c r="B244" s="69"/>
      <c r="C244" s="72"/>
      <c r="D244" s="73"/>
      <c r="E244" s="26"/>
      <c r="F244" s="24"/>
      <c r="G244" s="24"/>
      <c r="H244" s="24"/>
      <c r="I244" s="13">
        <v>21.6</v>
      </c>
      <c r="J244" s="74">
        <f t="shared" si="16"/>
        <v>0.9</v>
      </c>
      <c r="K244" s="26" t="e">
        <f t="shared" si="15"/>
        <v>#REF!</v>
      </c>
      <c r="L244" s="75" t="e">
        <f t="shared" si="17"/>
        <v>#REF!</v>
      </c>
      <c r="M244" s="26"/>
      <c r="N244" s="18"/>
    </row>
    <row r="245" spans="1:14" x14ac:dyDescent="0.25">
      <c r="A245" s="13"/>
      <c r="B245" s="69"/>
      <c r="C245" s="72"/>
      <c r="D245" s="73"/>
      <c r="E245" s="26"/>
      <c r="F245" s="24"/>
      <c r="G245" s="24"/>
      <c r="H245" s="24"/>
      <c r="I245" s="13">
        <v>21.7</v>
      </c>
      <c r="J245" s="74">
        <f t="shared" si="16"/>
        <v>0.90416666666666667</v>
      </c>
      <c r="K245" s="26" t="e">
        <f t="shared" si="15"/>
        <v>#REF!</v>
      </c>
      <c r="L245" s="75" t="e">
        <f t="shared" si="17"/>
        <v>#REF!</v>
      </c>
      <c r="M245" s="26"/>
      <c r="N245" s="18"/>
    </row>
    <row r="246" spans="1:14" x14ac:dyDescent="0.25">
      <c r="A246" s="13"/>
      <c r="B246" s="69"/>
      <c r="C246" s="72"/>
      <c r="D246" s="73"/>
      <c r="E246" s="26"/>
      <c r="F246" s="24"/>
      <c r="G246" s="24"/>
      <c r="H246" s="24"/>
      <c r="I246" s="13">
        <v>21.8</v>
      </c>
      <c r="J246" s="74">
        <f t="shared" si="16"/>
        <v>0.90833333333333333</v>
      </c>
      <c r="K246" s="26" t="e">
        <f t="shared" si="15"/>
        <v>#REF!</v>
      </c>
      <c r="L246" s="75" t="e">
        <f t="shared" si="17"/>
        <v>#REF!</v>
      </c>
      <c r="M246" s="26"/>
      <c r="N246" s="18"/>
    </row>
    <row r="247" spans="1:14" x14ac:dyDescent="0.25">
      <c r="A247" s="13"/>
      <c r="B247" s="69"/>
      <c r="C247" s="72"/>
      <c r="D247" s="73"/>
      <c r="E247" s="26"/>
      <c r="F247" s="24"/>
      <c r="G247" s="24"/>
      <c r="H247" s="24"/>
      <c r="I247" s="13">
        <v>21.9</v>
      </c>
      <c r="J247" s="74">
        <f t="shared" si="16"/>
        <v>0.91249999999999998</v>
      </c>
      <c r="K247" s="26" t="e">
        <f t="shared" si="15"/>
        <v>#REF!</v>
      </c>
      <c r="L247" s="75" t="e">
        <f t="shared" si="17"/>
        <v>#REF!</v>
      </c>
      <c r="M247" s="26"/>
      <c r="N247" s="18"/>
    </row>
    <row r="248" spans="1:14" x14ac:dyDescent="0.25">
      <c r="A248" s="13"/>
      <c r="B248" s="69"/>
      <c r="C248" s="72"/>
      <c r="D248" s="73"/>
      <c r="E248" s="26"/>
      <c r="F248" s="24"/>
      <c r="G248" s="24"/>
      <c r="H248" s="24"/>
      <c r="I248" s="13">
        <v>22</v>
      </c>
      <c r="J248" s="74">
        <f t="shared" si="16"/>
        <v>0.91666666666666663</v>
      </c>
      <c r="K248" s="26" t="e">
        <f t="shared" si="15"/>
        <v>#REF!</v>
      </c>
      <c r="L248" s="75" t="e">
        <f t="shared" si="17"/>
        <v>#REF!</v>
      </c>
      <c r="M248" s="26"/>
      <c r="N248" s="18"/>
    </row>
    <row r="249" spans="1:14" x14ac:dyDescent="0.25">
      <c r="A249" s="13"/>
      <c r="B249" s="69"/>
      <c r="C249" s="72"/>
      <c r="D249" s="73"/>
      <c r="E249" s="26"/>
      <c r="F249" s="24"/>
      <c r="G249" s="24"/>
      <c r="H249" s="24"/>
      <c r="I249" s="13">
        <v>22.1</v>
      </c>
      <c r="J249" s="74">
        <f t="shared" si="16"/>
        <v>0.92083333333333339</v>
      </c>
      <c r="K249" s="26" t="e">
        <f t="shared" si="15"/>
        <v>#REF!</v>
      </c>
      <c r="L249" s="75" t="e">
        <f t="shared" si="17"/>
        <v>#REF!</v>
      </c>
      <c r="M249" s="26"/>
      <c r="N249" s="18"/>
    </row>
    <row r="250" spans="1:14" x14ac:dyDescent="0.25">
      <c r="A250" s="13"/>
      <c r="B250" s="69"/>
      <c r="C250" s="72"/>
      <c r="D250" s="73"/>
      <c r="E250" s="26"/>
      <c r="F250" s="24"/>
      <c r="G250" s="24"/>
      <c r="H250" s="24"/>
      <c r="I250" s="13">
        <v>22.2</v>
      </c>
      <c r="J250" s="74">
        <f t="shared" si="16"/>
        <v>0.92499999999999993</v>
      </c>
      <c r="K250" s="26" t="e">
        <f t="shared" si="15"/>
        <v>#REF!</v>
      </c>
      <c r="L250" s="75" t="e">
        <f t="shared" si="17"/>
        <v>#REF!</v>
      </c>
      <c r="M250" s="26"/>
      <c r="N250" s="18"/>
    </row>
    <row r="251" spans="1:14" x14ac:dyDescent="0.25">
      <c r="A251" s="13"/>
      <c r="B251" s="69"/>
      <c r="C251" s="72"/>
      <c r="D251" s="73"/>
      <c r="E251" s="26"/>
      <c r="F251" s="24"/>
      <c r="G251" s="24"/>
      <c r="H251" s="24"/>
      <c r="I251" s="13">
        <v>22.3</v>
      </c>
      <c r="J251" s="74">
        <f t="shared" si="16"/>
        <v>0.9291666666666667</v>
      </c>
      <c r="K251" s="26" t="e">
        <f t="shared" si="15"/>
        <v>#REF!</v>
      </c>
      <c r="L251" s="75" t="e">
        <f t="shared" si="17"/>
        <v>#REF!</v>
      </c>
      <c r="M251" s="26"/>
      <c r="N251" s="18"/>
    </row>
    <row r="252" spans="1:14" x14ac:dyDescent="0.25">
      <c r="A252" s="13"/>
      <c r="B252" s="69"/>
      <c r="C252" s="72"/>
      <c r="D252" s="73"/>
      <c r="E252" s="26"/>
      <c r="F252" s="24"/>
      <c r="G252" s="24"/>
      <c r="H252" s="24"/>
      <c r="I252" s="13">
        <v>22.4</v>
      </c>
      <c r="J252" s="74">
        <f t="shared" si="16"/>
        <v>0.93333333333333324</v>
      </c>
      <c r="K252" s="26" t="e">
        <f t="shared" si="15"/>
        <v>#REF!</v>
      </c>
      <c r="L252" s="75" t="e">
        <f t="shared" si="17"/>
        <v>#REF!</v>
      </c>
      <c r="M252" s="26"/>
      <c r="N252" s="18"/>
    </row>
    <row r="253" spans="1:14" x14ac:dyDescent="0.25">
      <c r="A253" s="13"/>
      <c r="B253" s="69"/>
      <c r="C253" s="72"/>
      <c r="D253" s="73"/>
      <c r="E253" s="26"/>
      <c r="F253" s="24"/>
      <c r="G253" s="24"/>
      <c r="H253" s="24"/>
      <c r="I253" s="13">
        <v>22.5</v>
      </c>
      <c r="J253" s="74">
        <f t="shared" si="16"/>
        <v>0.9375</v>
      </c>
      <c r="K253" s="26" t="e">
        <f t="shared" si="15"/>
        <v>#REF!</v>
      </c>
      <c r="L253" s="75" t="e">
        <f t="shared" si="17"/>
        <v>#REF!</v>
      </c>
      <c r="M253" s="26"/>
      <c r="N253" s="18"/>
    </row>
    <row r="254" spans="1:14" x14ac:dyDescent="0.25">
      <c r="A254" s="13"/>
      <c r="B254" s="69"/>
      <c r="C254" s="72"/>
      <c r="D254" s="73"/>
      <c r="E254" s="26"/>
      <c r="F254" s="24"/>
      <c r="G254" s="24"/>
      <c r="H254" s="24"/>
      <c r="I254" s="13">
        <v>22.6</v>
      </c>
      <c r="J254" s="74">
        <f t="shared" si="16"/>
        <v>0.94166666666666676</v>
      </c>
      <c r="K254" s="26" t="e">
        <f t="shared" si="15"/>
        <v>#REF!</v>
      </c>
      <c r="L254" s="75" t="e">
        <f t="shared" si="17"/>
        <v>#REF!</v>
      </c>
      <c r="M254" s="26"/>
      <c r="N254" s="18"/>
    </row>
    <row r="255" spans="1:14" x14ac:dyDescent="0.25">
      <c r="A255" s="13"/>
      <c r="B255" s="69"/>
      <c r="C255" s="72"/>
      <c r="D255" s="73"/>
      <c r="E255" s="26"/>
      <c r="F255" s="24"/>
      <c r="G255" s="24"/>
      <c r="H255" s="24"/>
      <c r="I255" s="13">
        <v>22.7</v>
      </c>
      <c r="J255" s="74">
        <f t="shared" si="16"/>
        <v>0.9458333333333333</v>
      </c>
      <c r="K255" s="26" t="e">
        <f t="shared" si="15"/>
        <v>#REF!</v>
      </c>
      <c r="L255" s="75" t="e">
        <f t="shared" si="17"/>
        <v>#REF!</v>
      </c>
      <c r="M255" s="26"/>
      <c r="N255" s="18"/>
    </row>
    <row r="256" spans="1:14" x14ac:dyDescent="0.25">
      <c r="A256" s="13"/>
      <c r="B256" s="69"/>
      <c r="C256" s="72"/>
      <c r="D256" s="73"/>
      <c r="E256" s="26"/>
      <c r="F256" s="24"/>
      <c r="G256" s="24"/>
      <c r="H256" s="24"/>
      <c r="I256" s="13">
        <v>22.8</v>
      </c>
      <c r="J256" s="74">
        <f t="shared" si="16"/>
        <v>0.95000000000000007</v>
      </c>
      <c r="K256" s="26" t="e">
        <f t="shared" si="15"/>
        <v>#REF!</v>
      </c>
      <c r="L256" s="75" t="e">
        <f t="shared" si="17"/>
        <v>#REF!</v>
      </c>
      <c r="M256" s="26"/>
      <c r="N256" s="18"/>
    </row>
    <row r="257" spans="1:14" x14ac:dyDescent="0.25">
      <c r="A257" s="13"/>
      <c r="B257" s="69"/>
      <c r="C257" s="72"/>
      <c r="D257" s="73"/>
      <c r="E257" s="26"/>
      <c r="F257" s="24"/>
      <c r="G257" s="24"/>
      <c r="H257" s="24"/>
      <c r="I257" s="13">
        <v>22.9</v>
      </c>
      <c r="J257" s="74">
        <f t="shared" si="16"/>
        <v>0.95416666666666661</v>
      </c>
      <c r="K257" s="26" t="e">
        <f t="shared" si="15"/>
        <v>#REF!</v>
      </c>
      <c r="L257" s="75" t="e">
        <f t="shared" si="17"/>
        <v>#REF!</v>
      </c>
      <c r="M257" s="26"/>
      <c r="N257" s="18"/>
    </row>
    <row r="258" spans="1:14" x14ac:dyDescent="0.25">
      <c r="A258" s="13"/>
      <c r="B258" s="69"/>
      <c r="C258" s="72"/>
      <c r="D258" s="73"/>
      <c r="E258" s="26"/>
      <c r="F258" s="24"/>
      <c r="G258" s="24"/>
      <c r="H258" s="24"/>
      <c r="I258" s="13">
        <v>23</v>
      </c>
      <c r="J258" s="74">
        <f t="shared" si="16"/>
        <v>0.95833333333333337</v>
      </c>
      <c r="K258" s="26" t="e">
        <f t="shared" si="15"/>
        <v>#REF!</v>
      </c>
      <c r="L258" s="75" t="e">
        <f t="shared" si="17"/>
        <v>#REF!</v>
      </c>
      <c r="M258" s="26"/>
      <c r="N258" s="18"/>
    </row>
    <row r="259" spans="1:14" x14ac:dyDescent="0.25">
      <c r="A259" s="13"/>
      <c r="B259" s="69"/>
      <c r="C259" s="72"/>
      <c r="D259" s="73"/>
      <c r="E259" s="26"/>
      <c r="F259" s="24"/>
      <c r="G259" s="24"/>
      <c r="H259" s="24"/>
      <c r="I259" s="13">
        <v>23.1</v>
      </c>
      <c r="J259" s="74">
        <f t="shared" si="16"/>
        <v>0.96250000000000002</v>
      </c>
      <c r="K259" s="26" t="e">
        <f t="shared" si="15"/>
        <v>#REF!</v>
      </c>
      <c r="L259" s="75" t="e">
        <f t="shared" si="17"/>
        <v>#REF!</v>
      </c>
      <c r="M259" s="26"/>
      <c r="N259" s="18"/>
    </row>
    <row r="260" spans="1:14" x14ac:dyDescent="0.25">
      <c r="A260" s="13"/>
      <c r="B260" s="69"/>
      <c r="C260" s="72"/>
      <c r="D260" s="73"/>
      <c r="E260" s="26"/>
      <c r="F260" s="24"/>
      <c r="G260" s="24"/>
      <c r="H260" s="24"/>
      <c r="I260" s="13">
        <v>23.2</v>
      </c>
      <c r="J260" s="74">
        <f t="shared" si="16"/>
        <v>0.96666666666666667</v>
      </c>
      <c r="K260" s="26" t="e">
        <f t="shared" si="15"/>
        <v>#REF!</v>
      </c>
      <c r="L260" s="75" t="e">
        <f t="shared" si="17"/>
        <v>#REF!</v>
      </c>
      <c r="M260" s="26"/>
      <c r="N260" s="18"/>
    </row>
    <row r="261" spans="1:14" x14ac:dyDescent="0.25">
      <c r="A261" s="13"/>
      <c r="B261" s="69"/>
      <c r="C261" s="72"/>
      <c r="D261" s="73"/>
      <c r="E261" s="26"/>
      <c r="F261" s="24"/>
      <c r="G261" s="24"/>
      <c r="H261" s="24"/>
      <c r="I261" s="13">
        <v>23.3</v>
      </c>
      <c r="J261" s="74">
        <f t="shared" si="16"/>
        <v>0.97083333333333333</v>
      </c>
      <c r="K261" s="26" t="e">
        <f t="shared" si="15"/>
        <v>#REF!</v>
      </c>
      <c r="L261" s="75" t="e">
        <f t="shared" si="17"/>
        <v>#REF!</v>
      </c>
      <c r="M261" s="26"/>
      <c r="N261" s="18"/>
    </row>
    <row r="262" spans="1:14" x14ac:dyDescent="0.25">
      <c r="A262" s="13"/>
      <c r="B262" s="69"/>
      <c r="C262" s="72"/>
      <c r="D262" s="73"/>
      <c r="E262" s="26"/>
      <c r="F262" s="24"/>
      <c r="G262" s="24"/>
      <c r="H262" s="24"/>
      <c r="I262" s="13">
        <v>23.4</v>
      </c>
      <c r="J262" s="74">
        <f t="shared" si="16"/>
        <v>0.97499999999999998</v>
      </c>
      <c r="K262" s="26" t="e">
        <f t="shared" si="15"/>
        <v>#REF!</v>
      </c>
      <c r="L262" s="75" t="e">
        <f t="shared" si="17"/>
        <v>#REF!</v>
      </c>
      <c r="M262" s="26"/>
      <c r="N262" s="18"/>
    </row>
    <row r="263" spans="1:14" x14ac:dyDescent="0.25">
      <c r="A263" s="13"/>
      <c r="B263" s="69"/>
      <c r="C263" s="72"/>
      <c r="D263" s="73"/>
      <c r="E263" s="26"/>
      <c r="F263" s="24"/>
      <c r="G263" s="24"/>
      <c r="H263" s="24"/>
      <c r="I263" s="13">
        <v>23.5</v>
      </c>
      <c r="J263" s="74">
        <f t="shared" si="16"/>
        <v>0.97916666666666663</v>
      </c>
      <c r="K263" s="26" t="e">
        <f t="shared" si="15"/>
        <v>#REF!</v>
      </c>
      <c r="L263" s="75" t="e">
        <f t="shared" si="17"/>
        <v>#REF!</v>
      </c>
      <c r="M263" s="26"/>
      <c r="N263" s="18"/>
    </row>
    <row r="264" spans="1:14" x14ac:dyDescent="0.25">
      <c r="A264" s="13"/>
      <c r="B264" s="69"/>
      <c r="C264" s="72"/>
      <c r="D264" s="73"/>
      <c r="E264" s="26"/>
      <c r="F264" s="24"/>
      <c r="G264" s="24"/>
      <c r="H264" s="24"/>
      <c r="I264" s="13">
        <v>23.6</v>
      </c>
      <c r="J264" s="74">
        <f t="shared" si="16"/>
        <v>0.98333333333333339</v>
      </c>
      <c r="K264" s="26" t="e">
        <f t="shared" si="15"/>
        <v>#REF!</v>
      </c>
      <c r="L264" s="75" t="e">
        <f t="shared" si="17"/>
        <v>#REF!</v>
      </c>
      <c r="M264" s="26"/>
      <c r="N264" s="18"/>
    </row>
    <row r="265" spans="1:14" x14ac:dyDescent="0.25">
      <c r="A265" s="13"/>
      <c r="B265" s="69"/>
      <c r="C265" s="72"/>
      <c r="D265" s="73"/>
      <c r="E265" s="26"/>
      <c r="F265" s="24"/>
      <c r="G265" s="24"/>
      <c r="H265" s="24"/>
      <c r="I265" s="13">
        <v>23.7</v>
      </c>
      <c r="J265" s="74">
        <f t="shared" si="16"/>
        <v>0.98749999999999993</v>
      </c>
      <c r="K265" s="26" t="e">
        <f t="shared" si="15"/>
        <v>#REF!</v>
      </c>
      <c r="L265" s="75" t="e">
        <f t="shared" si="17"/>
        <v>#REF!</v>
      </c>
      <c r="M265" s="26"/>
      <c r="N265" s="18"/>
    </row>
    <row r="266" spans="1:14" x14ac:dyDescent="0.25">
      <c r="A266" s="13"/>
      <c r="B266" s="69"/>
      <c r="C266" s="72"/>
      <c r="D266" s="73"/>
      <c r="E266" s="26"/>
      <c r="F266" s="24"/>
      <c r="G266" s="24"/>
      <c r="H266" s="24"/>
      <c r="I266" s="13">
        <v>23.8</v>
      </c>
      <c r="J266" s="74">
        <f t="shared" si="16"/>
        <v>0.9916666666666667</v>
      </c>
      <c r="K266" s="26" t="e">
        <f t="shared" si="15"/>
        <v>#REF!</v>
      </c>
      <c r="L266" s="75" t="e">
        <f t="shared" si="17"/>
        <v>#REF!</v>
      </c>
      <c r="M266" s="26"/>
      <c r="N266" s="18"/>
    </row>
    <row r="267" spans="1:14" x14ac:dyDescent="0.25">
      <c r="A267" s="13"/>
      <c r="B267" s="69"/>
      <c r="C267" s="72"/>
      <c r="D267" s="73"/>
      <c r="E267" s="26"/>
      <c r="F267" s="24"/>
      <c r="G267" s="24"/>
      <c r="H267" s="24"/>
      <c r="I267" s="13">
        <v>23.9</v>
      </c>
      <c r="J267" s="74">
        <f t="shared" si="16"/>
        <v>0.99583333333333324</v>
      </c>
      <c r="K267" s="26" t="e">
        <f t="shared" si="15"/>
        <v>#REF!</v>
      </c>
      <c r="L267" s="75" t="e">
        <f t="shared" si="17"/>
        <v>#REF!</v>
      </c>
      <c r="M267" s="26"/>
      <c r="N267" s="18"/>
    </row>
    <row r="268" spans="1:14" x14ac:dyDescent="0.25">
      <c r="A268" s="13"/>
      <c r="B268" s="69"/>
      <c r="C268" s="72"/>
      <c r="D268" s="73"/>
      <c r="E268" s="26"/>
      <c r="F268" s="24"/>
      <c r="G268" s="24"/>
      <c r="H268" s="24"/>
      <c r="I268" s="13">
        <v>24</v>
      </c>
      <c r="J268" s="74">
        <f t="shared" si="16"/>
        <v>1</v>
      </c>
      <c r="K268" s="26" t="e">
        <f t="shared" si="15"/>
        <v>#REF!</v>
      </c>
      <c r="L268" s="75" t="e">
        <f t="shared" si="17"/>
        <v>#REF!</v>
      </c>
      <c r="M268" s="26"/>
      <c r="N268" s="18"/>
    </row>
    <row r="269" spans="1:14" x14ac:dyDescent="0.25">
      <c r="A269" s="13"/>
      <c r="B269" s="69"/>
      <c r="C269" s="72"/>
      <c r="D269" s="73"/>
      <c r="E269" s="26"/>
      <c r="F269" s="24"/>
      <c r="G269" s="24"/>
      <c r="H269" s="24"/>
      <c r="I269" s="13">
        <v>24.1</v>
      </c>
      <c r="J269" s="74">
        <f t="shared" si="16"/>
        <v>1.0041666666666667</v>
      </c>
      <c r="K269" s="26" t="e">
        <f t="shared" si="15"/>
        <v>#REF!</v>
      </c>
      <c r="L269" s="75" t="e">
        <f t="shared" si="17"/>
        <v>#REF!</v>
      </c>
      <c r="M269" s="26"/>
      <c r="N269" s="18"/>
    </row>
    <row r="270" spans="1:14" x14ac:dyDescent="0.25">
      <c r="A270" s="13"/>
      <c r="B270" s="69"/>
      <c r="C270" s="72"/>
      <c r="D270" s="73"/>
      <c r="E270" s="26"/>
      <c r="F270" s="24"/>
      <c r="G270" s="24"/>
      <c r="H270" s="24"/>
      <c r="I270" s="13">
        <v>24.2</v>
      </c>
      <c r="J270" s="74">
        <f t="shared" si="16"/>
        <v>1.0083333333333333</v>
      </c>
      <c r="K270" s="26" t="e">
        <f t="shared" si="15"/>
        <v>#REF!</v>
      </c>
      <c r="L270" s="75" t="e">
        <f t="shared" si="17"/>
        <v>#REF!</v>
      </c>
      <c r="M270" s="26"/>
      <c r="N270" s="18"/>
    </row>
    <row r="271" spans="1:14" x14ac:dyDescent="0.25">
      <c r="A271" s="13"/>
      <c r="B271" s="69"/>
      <c r="C271" s="72"/>
      <c r="D271" s="73"/>
      <c r="E271" s="26"/>
      <c r="F271" s="24"/>
      <c r="G271" s="24"/>
      <c r="H271" s="24"/>
      <c r="I271" s="13">
        <v>24.3</v>
      </c>
      <c r="J271" s="74">
        <f t="shared" si="16"/>
        <v>1.0125</v>
      </c>
      <c r="K271" s="26" t="e">
        <f t="shared" si="15"/>
        <v>#REF!</v>
      </c>
      <c r="L271" s="75" t="e">
        <f t="shared" si="17"/>
        <v>#REF!</v>
      </c>
      <c r="M271" s="26"/>
      <c r="N271" s="18"/>
    </row>
    <row r="272" spans="1:14" x14ac:dyDescent="0.25">
      <c r="A272" s="13"/>
      <c r="B272" s="69"/>
      <c r="C272" s="72"/>
      <c r="D272" s="73"/>
      <c r="E272" s="26"/>
      <c r="F272" s="24"/>
      <c r="G272" s="24"/>
      <c r="H272" s="24"/>
      <c r="I272" s="13">
        <v>24.4</v>
      </c>
      <c r="J272" s="74">
        <f t="shared" si="16"/>
        <v>1.0166666666666666</v>
      </c>
      <c r="K272" s="26" t="e">
        <f t="shared" si="15"/>
        <v>#REF!</v>
      </c>
      <c r="L272" s="75" t="e">
        <f t="shared" si="17"/>
        <v>#REF!</v>
      </c>
      <c r="M272" s="26"/>
      <c r="N272" s="18"/>
    </row>
    <row r="273" spans="1:14" x14ac:dyDescent="0.25">
      <c r="A273" s="13"/>
      <c r="B273" s="69"/>
      <c r="C273" s="72"/>
      <c r="D273" s="73"/>
      <c r="E273" s="26"/>
      <c r="F273" s="24"/>
      <c r="G273" s="24"/>
      <c r="H273" s="24"/>
      <c r="I273" s="13">
        <v>24.5</v>
      </c>
      <c r="J273" s="74">
        <f t="shared" si="16"/>
        <v>1.0208333333333333</v>
      </c>
      <c r="K273" s="26" t="e">
        <f t="shared" si="15"/>
        <v>#REF!</v>
      </c>
      <c r="L273" s="75" t="e">
        <f t="shared" si="17"/>
        <v>#REF!</v>
      </c>
      <c r="M273" s="26"/>
      <c r="N273" s="18"/>
    </row>
    <row r="274" spans="1:14" x14ac:dyDescent="0.25">
      <c r="A274" s="13"/>
      <c r="B274" s="69"/>
      <c r="C274" s="72"/>
      <c r="D274" s="73"/>
      <c r="E274" s="26"/>
      <c r="F274" s="24"/>
      <c r="G274" s="24"/>
      <c r="H274" s="24"/>
      <c r="I274" s="13">
        <v>24.6</v>
      </c>
      <c r="J274" s="74">
        <f t="shared" si="16"/>
        <v>1.0250000000000001</v>
      </c>
      <c r="K274" s="26" t="e">
        <f t="shared" si="15"/>
        <v>#REF!</v>
      </c>
      <c r="L274" s="75" t="e">
        <f t="shared" si="17"/>
        <v>#REF!</v>
      </c>
      <c r="M274" s="26"/>
      <c r="N274" s="18"/>
    </row>
    <row r="275" spans="1:14" x14ac:dyDescent="0.25">
      <c r="A275" s="13"/>
      <c r="B275" s="69"/>
      <c r="C275" s="72"/>
      <c r="D275" s="73"/>
      <c r="E275" s="26"/>
      <c r="F275" s="24"/>
      <c r="G275" s="24"/>
      <c r="H275" s="24"/>
      <c r="I275" s="13">
        <v>24.7</v>
      </c>
      <c r="J275" s="74">
        <f t="shared" si="16"/>
        <v>1.0291666666666666</v>
      </c>
      <c r="K275" s="26" t="e">
        <f t="shared" si="15"/>
        <v>#REF!</v>
      </c>
      <c r="L275" s="75" t="e">
        <f t="shared" si="17"/>
        <v>#REF!</v>
      </c>
      <c r="M275" s="26"/>
      <c r="N275" s="18"/>
    </row>
    <row r="276" spans="1:14" x14ac:dyDescent="0.25">
      <c r="A276" s="13"/>
      <c r="B276" s="69"/>
      <c r="C276" s="72"/>
      <c r="D276" s="73"/>
      <c r="E276" s="26"/>
      <c r="F276" s="24"/>
      <c r="G276" s="24"/>
      <c r="H276" s="24"/>
      <c r="I276" s="13">
        <v>24.8</v>
      </c>
      <c r="J276" s="74">
        <f t="shared" si="16"/>
        <v>1.0333333333333334</v>
      </c>
      <c r="K276" s="26" t="e">
        <f t="shared" si="15"/>
        <v>#REF!</v>
      </c>
      <c r="L276" s="75" t="e">
        <f t="shared" si="17"/>
        <v>#REF!</v>
      </c>
      <c r="M276" s="26"/>
      <c r="N276" s="18"/>
    </row>
    <row r="277" spans="1:14" x14ac:dyDescent="0.25">
      <c r="A277" s="13"/>
      <c r="B277" s="69"/>
      <c r="C277" s="72"/>
      <c r="D277" s="73"/>
      <c r="E277" s="26"/>
      <c r="F277" s="24"/>
      <c r="G277" s="24"/>
      <c r="H277" s="24"/>
      <c r="I277" s="13">
        <v>24.9</v>
      </c>
      <c r="J277" s="74">
        <f t="shared" si="16"/>
        <v>1.0374999999999999</v>
      </c>
      <c r="K277" s="26" t="e">
        <f t="shared" si="15"/>
        <v>#REF!</v>
      </c>
      <c r="L277" s="75" t="e">
        <f t="shared" si="17"/>
        <v>#REF!</v>
      </c>
      <c r="M277" s="26"/>
      <c r="N277" s="18"/>
    </row>
    <row r="278" spans="1:14" x14ac:dyDescent="0.25">
      <c r="A278" s="13"/>
      <c r="B278" s="69"/>
      <c r="C278" s="72"/>
      <c r="D278" s="73"/>
      <c r="E278" s="26"/>
      <c r="F278" s="24"/>
      <c r="G278" s="24"/>
      <c r="H278" s="24"/>
      <c r="I278" s="13">
        <v>25</v>
      </c>
      <c r="J278" s="74">
        <f t="shared" si="16"/>
        <v>1.0416666666666667</v>
      </c>
      <c r="K278" s="26" t="e">
        <f t="shared" si="15"/>
        <v>#REF!</v>
      </c>
      <c r="L278" s="75" t="e">
        <f t="shared" si="17"/>
        <v>#REF!</v>
      </c>
      <c r="M278" s="26"/>
      <c r="N278" s="18"/>
    </row>
    <row r="279" spans="1:14" x14ac:dyDescent="0.25">
      <c r="A279" s="13"/>
      <c r="B279" s="69"/>
      <c r="C279" s="72"/>
      <c r="D279" s="73"/>
      <c r="E279" s="26"/>
      <c r="F279" s="24"/>
      <c r="G279" s="24"/>
      <c r="H279" s="24"/>
      <c r="I279" s="13">
        <v>25.1</v>
      </c>
      <c r="J279" s="74">
        <f t="shared" si="16"/>
        <v>1.0458333333333334</v>
      </c>
      <c r="K279" s="26" t="e">
        <f t="shared" si="15"/>
        <v>#REF!</v>
      </c>
      <c r="L279" s="75" t="e">
        <f t="shared" si="17"/>
        <v>#REF!</v>
      </c>
      <c r="M279" s="26"/>
      <c r="N279" s="18"/>
    </row>
    <row r="280" spans="1:14" x14ac:dyDescent="0.25">
      <c r="A280" s="13"/>
      <c r="B280" s="69"/>
      <c r="C280" s="72"/>
      <c r="D280" s="73"/>
      <c r="E280" s="26"/>
      <c r="F280" s="24"/>
      <c r="G280" s="24"/>
      <c r="H280" s="24"/>
      <c r="I280" s="13">
        <v>25.2</v>
      </c>
      <c r="J280" s="74">
        <f t="shared" si="16"/>
        <v>1.05</v>
      </c>
      <c r="K280" s="26" t="e">
        <f t="shared" si="15"/>
        <v>#REF!</v>
      </c>
      <c r="L280" s="75" t="e">
        <f t="shared" si="17"/>
        <v>#REF!</v>
      </c>
      <c r="M280" s="26"/>
      <c r="N280" s="18"/>
    </row>
    <row r="281" spans="1:14" x14ac:dyDescent="0.25">
      <c r="A281" s="13"/>
      <c r="B281" s="69"/>
      <c r="C281" s="72"/>
      <c r="D281" s="73"/>
      <c r="E281" s="26"/>
      <c r="F281" s="24"/>
      <c r="G281" s="24"/>
      <c r="H281" s="24"/>
      <c r="I281" s="13">
        <v>25.3</v>
      </c>
      <c r="J281" s="74">
        <f t="shared" si="16"/>
        <v>1.0541666666666667</v>
      </c>
      <c r="K281" s="26" t="e">
        <f t="shared" si="15"/>
        <v>#REF!</v>
      </c>
      <c r="L281" s="75" t="e">
        <f t="shared" si="17"/>
        <v>#REF!</v>
      </c>
      <c r="M281" s="26"/>
      <c r="N281" s="18"/>
    </row>
    <row r="282" spans="1:14" x14ac:dyDescent="0.25">
      <c r="A282" s="13"/>
      <c r="B282" s="69"/>
      <c r="C282" s="72"/>
      <c r="D282" s="73"/>
      <c r="E282" s="26"/>
      <c r="F282" s="24"/>
      <c r="G282" s="24"/>
      <c r="H282" s="24"/>
      <c r="I282" s="13">
        <v>25.4</v>
      </c>
      <c r="J282" s="74">
        <f t="shared" si="16"/>
        <v>1.0583333333333333</v>
      </c>
      <c r="K282" s="26" t="e">
        <f t="shared" si="15"/>
        <v>#REF!</v>
      </c>
      <c r="L282" s="75" t="e">
        <f t="shared" si="17"/>
        <v>#REF!</v>
      </c>
      <c r="M282" s="26"/>
      <c r="N282" s="18"/>
    </row>
    <row r="283" spans="1:14" x14ac:dyDescent="0.25">
      <c r="A283" s="13"/>
      <c r="B283" s="69"/>
      <c r="C283" s="72"/>
      <c r="D283" s="73"/>
      <c r="E283" s="26"/>
      <c r="F283" s="24"/>
      <c r="G283" s="24"/>
      <c r="H283" s="24"/>
      <c r="I283" s="13">
        <v>25.5</v>
      </c>
      <c r="J283" s="74">
        <f t="shared" si="16"/>
        <v>1.0625</v>
      </c>
      <c r="K283" s="26" t="e">
        <f t="shared" si="15"/>
        <v>#REF!</v>
      </c>
      <c r="L283" s="75" t="e">
        <f t="shared" si="17"/>
        <v>#REF!</v>
      </c>
      <c r="M283" s="26"/>
      <c r="N283" s="18"/>
    </row>
    <row r="284" spans="1:14" x14ac:dyDescent="0.25">
      <c r="A284" s="13"/>
      <c r="B284" s="69"/>
      <c r="C284" s="72"/>
      <c r="D284" s="73"/>
      <c r="E284" s="26"/>
      <c r="F284" s="24"/>
      <c r="G284" s="24"/>
      <c r="H284" s="24"/>
      <c r="I284" s="13">
        <v>25.6</v>
      </c>
      <c r="J284" s="74">
        <f t="shared" si="16"/>
        <v>1.0666666666666667</v>
      </c>
      <c r="K284" s="26" t="e">
        <f t="shared" ref="K284:K347" si="18">100%-EXP(-I284/24*$B$10)</f>
        <v>#REF!</v>
      </c>
      <c r="L284" s="75" t="e">
        <f t="shared" si="17"/>
        <v>#REF!</v>
      </c>
      <c r="M284" s="26"/>
      <c r="N284" s="18"/>
    </row>
    <row r="285" spans="1:14" x14ac:dyDescent="0.25">
      <c r="A285" s="13"/>
      <c r="B285" s="69"/>
      <c r="C285" s="72"/>
      <c r="D285" s="73"/>
      <c r="E285" s="26"/>
      <c r="F285" s="24"/>
      <c r="G285" s="24"/>
      <c r="H285" s="24"/>
      <c r="I285" s="13">
        <v>25.7</v>
      </c>
      <c r="J285" s="74">
        <f t="shared" ref="J285:J348" si="19">I285/24</f>
        <v>1.0708333333333333</v>
      </c>
      <c r="K285" s="26" t="e">
        <f t="shared" si="18"/>
        <v>#REF!</v>
      </c>
      <c r="L285" s="75" t="e">
        <f t="shared" si="17"/>
        <v>#REF!</v>
      </c>
      <c r="M285" s="26"/>
      <c r="N285" s="18"/>
    </row>
    <row r="286" spans="1:14" x14ac:dyDescent="0.25">
      <c r="A286" s="13"/>
      <c r="B286" s="69"/>
      <c r="C286" s="72"/>
      <c r="D286" s="73"/>
      <c r="E286" s="26"/>
      <c r="F286" s="24"/>
      <c r="G286" s="24"/>
      <c r="H286" s="24"/>
      <c r="I286" s="13">
        <v>25.8</v>
      </c>
      <c r="J286" s="74">
        <f t="shared" si="19"/>
        <v>1.075</v>
      </c>
      <c r="K286" s="26" t="e">
        <f t="shared" si="18"/>
        <v>#REF!</v>
      </c>
      <c r="L286" s="75" t="e">
        <f t="shared" si="17"/>
        <v>#REF!</v>
      </c>
      <c r="M286" s="26"/>
      <c r="N286" s="18"/>
    </row>
    <row r="287" spans="1:14" x14ac:dyDescent="0.25">
      <c r="A287" s="13"/>
      <c r="B287" s="69"/>
      <c r="C287" s="72"/>
      <c r="D287" s="73"/>
      <c r="E287" s="26"/>
      <c r="F287" s="24"/>
      <c r="G287" s="24"/>
      <c r="H287" s="24"/>
      <c r="I287" s="13">
        <v>25.9</v>
      </c>
      <c r="J287" s="74">
        <f t="shared" si="19"/>
        <v>1.0791666666666666</v>
      </c>
      <c r="K287" s="26" t="e">
        <f t="shared" si="18"/>
        <v>#REF!</v>
      </c>
      <c r="L287" s="75" t="e">
        <f t="shared" ref="L287:L350" si="20">K287-K286</f>
        <v>#REF!</v>
      </c>
      <c r="M287" s="26"/>
      <c r="N287" s="18"/>
    </row>
    <row r="288" spans="1:14" x14ac:dyDescent="0.25">
      <c r="A288" s="13"/>
      <c r="B288" s="69"/>
      <c r="C288" s="72"/>
      <c r="D288" s="73"/>
      <c r="E288" s="26"/>
      <c r="F288" s="24"/>
      <c r="G288" s="24"/>
      <c r="H288" s="24"/>
      <c r="I288" s="13">
        <v>26</v>
      </c>
      <c r="J288" s="74">
        <f t="shared" si="19"/>
        <v>1.0833333333333333</v>
      </c>
      <c r="K288" s="26" t="e">
        <f t="shared" si="18"/>
        <v>#REF!</v>
      </c>
      <c r="L288" s="75" t="e">
        <f t="shared" si="20"/>
        <v>#REF!</v>
      </c>
      <c r="M288" s="26"/>
      <c r="N288" s="18"/>
    </row>
    <row r="289" spans="1:14" x14ac:dyDescent="0.25">
      <c r="A289" s="13"/>
      <c r="B289" s="69"/>
      <c r="C289" s="72"/>
      <c r="D289" s="73"/>
      <c r="E289" s="26"/>
      <c r="F289" s="24"/>
      <c r="G289" s="24"/>
      <c r="H289" s="24"/>
      <c r="I289" s="13">
        <v>26.1</v>
      </c>
      <c r="J289" s="74">
        <f t="shared" si="19"/>
        <v>1.0875000000000001</v>
      </c>
      <c r="K289" s="26" t="e">
        <f t="shared" si="18"/>
        <v>#REF!</v>
      </c>
      <c r="L289" s="75" t="e">
        <f t="shared" si="20"/>
        <v>#REF!</v>
      </c>
      <c r="M289" s="26"/>
      <c r="N289" s="18"/>
    </row>
    <row r="290" spans="1:14" x14ac:dyDescent="0.25">
      <c r="A290" s="13"/>
      <c r="B290" s="69"/>
      <c r="C290" s="72"/>
      <c r="D290" s="73"/>
      <c r="E290" s="26"/>
      <c r="F290" s="24"/>
      <c r="G290" s="24"/>
      <c r="H290" s="24"/>
      <c r="I290" s="13">
        <v>26.2</v>
      </c>
      <c r="J290" s="74">
        <f t="shared" si="19"/>
        <v>1.0916666666666666</v>
      </c>
      <c r="K290" s="26" t="e">
        <f t="shared" si="18"/>
        <v>#REF!</v>
      </c>
      <c r="L290" s="75" t="e">
        <f t="shared" si="20"/>
        <v>#REF!</v>
      </c>
      <c r="M290" s="26"/>
      <c r="N290" s="18"/>
    </row>
    <row r="291" spans="1:14" x14ac:dyDescent="0.25">
      <c r="A291" s="13"/>
      <c r="B291" s="69"/>
      <c r="C291" s="72"/>
      <c r="D291" s="73"/>
      <c r="E291" s="26"/>
      <c r="F291" s="24"/>
      <c r="G291" s="24"/>
      <c r="H291" s="24"/>
      <c r="I291" s="13">
        <v>26.3</v>
      </c>
      <c r="J291" s="74">
        <f t="shared" si="19"/>
        <v>1.0958333333333334</v>
      </c>
      <c r="K291" s="26" t="e">
        <f t="shared" si="18"/>
        <v>#REF!</v>
      </c>
      <c r="L291" s="75" t="e">
        <f t="shared" si="20"/>
        <v>#REF!</v>
      </c>
      <c r="M291" s="26"/>
      <c r="N291" s="18"/>
    </row>
    <row r="292" spans="1:14" x14ac:dyDescent="0.25">
      <c r="A292" s="13"/>
      <c r="B292" s="69"/>
      <c r="C292" s="72"/>
      <c r="D292" s="73"/>
      <c r="E292" s="26"/>
      <c r="F292" s="24"/>
      <c r="G292" s="24"/>
      <c r="H292" s="24"/>
      <c r="I292" s="13">
        <v>26.4</v>
      </c>
      <c r="J292" s="74">
        <f t="shared" si="19"/>
        <v>1.0999999999999999</v>
      </c>
      <c r="K292" s="26" t="e">
        <f t="shared" si="18"/>
        <v>#REF!</v>
      </c>
      <c r="L292" s="75" t="e">
        <f t="shared" si="20"/>
        <v>#REF!</v>
      </c>
      <c r="M292" s="26"/>
      <c r="N292" s="18"/>
    </row>
    <row r="293" spans="1:14" x14ac:dyDescent="0.25">
      <c r="A293" s="13"/>
      <c r="B293" s="69"/>
      <c r="C293" s="72"/>
      <c r="D293" s="73"/>
      <c r="E293" s="26"/>
      <c r="F293" s="24"/>
      <c r="G293" s="24"/>
      <c r="H293" s="24"/>
      <c r="I293" s="13">
        <v>26.5</v>
      </c>
      <c r="J293" s="74">
        <f t="shared" si="19"/>
        <v>1.1041666666666667</v>
      </c>
      <c r="K293" s="26" t="e">
        <f t="shared" si="18"/>
        <v>#REF!</v>
      </c>
      <c r="L293" s="75" t="e">
        <f t="shared" si="20"/>
        <v>#REF!</v>
      </c>
      <c r="M293" s="26"/>
      <c r="N293" s="18"/>
    </row>
    <row r="294" spans="1:14" x14ac:dyDescent="0.25">
      <c r="A294" s="13"/>
      <c r="B294" s="69"/>
      <c r="C294" s="72"/>
      <c r="D294" s="73"/>
      <c r="E294" s="26"/>
      <c r="F294" s="24"/>
      <c r="G294" s="24"/>
      <c r="H294" s="24"/>
      <c r="I294" s="13">
        <v>26.6</v>
      </c>
      <c r="J294" s="74">
        <f t="shared" si="19"/>
        <v>1.1083333333333334</v>
      </c>
      <c r="K294" s="26" t="e">
        <f t="shared" si="18"/>
        <v>#REF!</v>
      </c>
      <c r="L294" s="75" t="e">
        <f t="shared" si="20"/>
        <v>#REF!</v>
      </c>
      <c r="M294" s="26"/>
      <c r="N294" s="18"/>
    </row>
    <row r="295" spans="1:14" x14ac:dyDescent="0.25">
      <c r="A295" s="13"/>
      <c r="B295" s="69"/>
      <c r="C295" s="72"/>
      <c r="D295" s="73"/>
      <c r="E295" s="26"/>
      <c r="F295" s="24"/>
      <c r="G295" s="24"/>
      <c r="H295" s="24"/>
      <c r="I295" s="13">
        <v>26.7</v>
      </c>
      <c r="J295" s="74">
        <f t="shared" si="19"/>
        <v>1.1125</v>
      </c>
      <c r="K295" s="26" t="e">
        <f t="shared" si="18"/>
        <v>#REF!</v>
      </c>
      <c r="L295" s="75" t="e">
        <f t="shared" si="20"/>
        <v>#REF!</v>
      </c>
      <c r="M295" s="26"/>
      <c r="N295" s="18"/>
    </row>
    <row r="296" spans="1:14" x14ac:dyDescent="0.25">
      <c r="A296" s="13"/>
      <c r="B296" s="69"/>
      <c r="C296" s="72"/>
      <c r="D296" s="73"/>
      <c r="E296" s="26"/>
      <c r="F296" s="24"/>
      <c r="G296" s="24"/>
      <c r="H296" s="24"/>
      <c r="I296" s="13">
        <v>26.8</v>
      </c>
      <c r="J296" s="74">
        <f t="shared" si="19"/>
        <v>1.1166666666666667</v>
      </c>
      <c r="K296" s="26" t="e">
        <f t="shared" si="18"/>
        <v>#REF!</v>
      </c>
      <c r="L296" s="75" t="e">
        <f t="shared" si="20"/>
        <v>#REF!</v>
      </c>
      <c r="M296" s="26"/>
      <c r="N296" s="18"/>
    </row>
    <row r="297" spans="1:14" x14ac:dyDescent="0.25">
      <c r="A297" s="13"/>
      <c r="B297" s="69"/>
      <c r="C297" s="72"/>
      <c r="D297" s="73"/>
      <c r="E297" s="26"/>
      <c r="F297" s="24"/>
      <c r="G297" s="24"/>
      <c r="H297" s="24"/>
      <c r="I297" s="13">
        <v>26.9</v>
      </c>
      <c r="J297" s="74">
        <f t="shared" si="19"/>
        <v>1.1208333333333333</v>
      </c>
      <c r="K297" s="26" t="e">
        <f t="shared" si="18"/>
        <v>#REF!</v>
      </c>
      <c r="L297" s="75" t="e">
        <f t="shared" si="20"/>
        <v>#REF!</v>
      </c>
      <c r="M297" s="26"/>
      <c r="N297" s="18"/>
    </row>
    <row r="298" spans="1:14" x14ac:dyDescent="0.25">
      <c r="A298" s="13"/>
      <c r="B298" s="69"/>
      <c r="C298" s="72"/>
      <c r="D298" s="73"/>
      <c r="E298" s="26"/>
      <c r="F298" s="24"/>
      <c r="G298" s="24"/>
      <c r="H298" s="24"/>
      <c r="I298" s="13">
        <v>27</v>
      </c>
      <c r="J298" s="74">
        <f t="shared" si="19"/>
        <v>1.125</v>
      </c>
      <c r="K298" s="26" t="e">
        <f t="shared" si="18"/>
        <v>#REF!</v>
      </c>
      <c r="L298" s="75" t="e">
        <f t="shared" si="20"/>
        <v>#REF!</v>
      </c>
      <c r="M298" s="26"/>
      <c r="N298" s="18"/>
    </row>
    <row r="299" spans="1:14" x14ac:dyDescent="0.25">
      <c r="A299" s="13"/>
      <c r="B299" s="69"/>
      <c r="C299" s="72"/>
      <c r="D299" s="73"/>
      <c r="E299" s="26"/>
      <c r="F299" s="24"/>
      <c r="G299" s="24"/>
      <c r="H299" s="24"/>
      <c r="I299" s="13">
        <v>27.1</v>
      </c>
      <c r="J299" s="74">
        <f t="shared" si="19"/>
        <v>1.1291666666666667</v>
      </c>
      <c r="K299" s="26" t="e">
        <f t="shared" si="18"/>
        <v>#REF!</v>
      </c>
      <c r="L299" s="75" t="e">
        <f t="shared" si="20"/>
        <v>#REF!</v>
      </c>
      <c r="M299" s="26"/>
      <c r="N299" s="18"/>
    </row>
    <row r="300" spans="1:14" x14ac:dyDescent="0.25">
      <c r="A300" s="13"/>
      <c r="B300" s="69"/>
      <c r="C300" s="72"/>
      <c r="D300" s="73"/>
      <c r="E300" s="26"/>
      <c r="F300" s="24"/>
      <c r="G300" s="24"/>
      <c r="H300" s="24"/>
      <c r="I300" s="13">
        <v>27.2</v>
      </c>
      <c r="J300" s="74">
        <f t="shared" si="19"/>
        <v>1.1333333333333333</v>
      </c>
      <c r="K300" s="26" t="e">
        <f t="shared" si="18"/>
        <v>#REF!</v>
      </c>
      <c r="L300" s="75" t="e">
        <f t="shared" si="20"/>
        <v>#REF!</v>
      </c>
      <c r="M300" s="26"/>
      <c r="N300" s="18"/>
    </row>
    <row r="301" spans="1:14" x14ac:dyDescent="0.25">
      <c r="A301" s="13"/>
      <c r="B301" s="69"/>
      <c r="C301" s="72"/>
      <c r="D301" s="73"/>
      <c r="E301" s="26"/>
      <c r="F301" s="24"/>
      <c r="G301" s="24"/>
      <c r="H301" s="24"/>
      <c r="I301" s="13">
        <v>27.3</v>
      </c>
      <c r="J301" s="74">
        <f t="shared" si="19"/>
        <v>1.1375</v>
      </c>
      <c r="K301" s="26" t="e">
        <f t="shared" si="18"/>
        <v>#REF!</v>
      </c>
      <c r="L301" s="75" t="e">
        <f t="shared" si="20"/>
        <v>#REF!</v>
      </c>
      <c r="M301" s="26"/>
      <c r="N301" s="18"/>
    </row>
    <row r="302" spans="1:14" x14ac:dyDescent="0.25">
      <c r="A302" s="13"/>
      <c r="B302" s="69"/>
      <c r="C302" s="72"/>
      <c r="D302" s="73"/>
      <c r="E302" s="26"/>
      <c r="F302" s="24"/>
      <c r="G302" s="24"/>
      <c r="H302" s="24"/>
      <c r="I302" s="13">
        <v>27.4</v>
      </c>
      <c r="J302" s="74">
        <f t="shared" si="19"/>
        <v>1.1416666666666666</v>
      </c>
      <c r="K302" s="26" t="e">
        <f t="shared" si="18"/>
        <v>#REF!</v>
      </c>
      <c r="L302" s="75" t="e">
        <f t="shared" si="20"/>
        <v>#REF!</v>
      </c>
      <c r="M302" s="26"/>
      <c r="N302" s="18"/>
    </row>
    <row r="303" spans="1:14" x14ac:dyDescent="0.25">
      <c r="A303" s="13"/>
      <c r="B303" s="69"/>
      <c r="C303" s="72"/>
      <c r="D303" s="73"/>
      <c r="E303" s="26"/>
      <c r="F303" s="24"/>
      <c r="G303" s="24"/>
      <c r="H303" s="24"/>
      <c r="I303" s="13">
        <v>27.5</v>
      </c>
      <c r="J303" s="74">
        <f t="shared" si="19"/>
        <v>1.1458333333333333</v>
      </c>
      <c r="K303" s="26" t="e">
        <f t="shared" si="18"/>
        <v>#REF!</v>
      </c>
      <c r="L303" s="75" t="e">
        <f t="shared" si="20"/>
        <v>#REF!</v>
      </c>
      <c r="M303" s="26"/>
      <c r="N303" s="18"/>
    </row>
    <row r="304" spans="1:14" x14ac:dyDescent="0.25">
      <c r="A304" s="13"/>
      <c r="B304" s="69"/>
      <c r="C304" s="72"/>
      <c r="D304" s="73"/>
      <c r="E304" s="26"/>
      <c r="F304" s="24"/>
      <c r="G304" s="24"/>
      <c r="H304" s="24"/>
      <c r="I304" s="13">
        <v>27.6</v>
      </c>
      <c r="J304" s="74">
        <f t="shared" si="19"/>
        <v>1.1500000000000001</v>
      </c>
      <c r="K304" s="26" t="e">
        <f t="shared" si="18"/>
        <v>#REF!</v>
      </c>
      <c r="L304" s="75" t="e">
        <f t="shared" si="20"/>
        <v>#REF!</v>
      </c>
      <c r="M304" s="26"/>
      <c r="N304" s="18"/>
    </row>
    <row r="305" spans="1:14" x14ac:dyDescent="0.25">
      <c r="A305" s="13"/>
      <c r="B305" s="69"/>
      <c r="C305" s="72"/>
      <c r="D305" s="73"/>
      <c r="E305" s="26"/>
      <c r="F305" s="24"/>
      <c r="G305" s="24"/>
      <c r="H305" s="24"/>
      <c r="I305" s="13">
        <v>27.7</v>
      </c>
      <c r="J305" s="74">
        <f t="shared" si="19"/>
        <v>1.1541666666666666</v>
      </c>
      <c r="K305" s="26" t="e">
        <f t="shared" si="18"/>
        <v>#REF!</v>
      </c>
      <c r="L305" s="75" t="e">
        <f t="shared" si="20"/>
        <v>#REF!</v>
      </c>
      <c r="M305" s="26"/>
      <c r="N305" s="18"/>
    </row>
    <row r="306" spans="1:14" x14ac:dyDescent="0.25">
      <c r="A306" s="13"/>
      <c r="B306" s="69"/>
      <c r="C306" s="72"/>
      <c r="D306" s="73"/>
      <c r="E306" s="26"/>
      <c r="F306" s="24"/>
      <c r="G306" s="24"/>
      <c r="H306" s="24"/>
      <c r="I306" s="13">
        <v>27.8</v>
      </c>
      <c r="J306" s="74">
        <f t="shared" si="19"/>
        <v>1.1583333333333334</v>
      </c>
      <c r="K306" s="26" t="e">
        <f t="shared" si="18"/>
        <v>#REF!</v>
      </c>
      <c r="L306" s="75" t="e">
        <f t="shared" si="20"/>
        <v>#REF!</v>
      </c>
      <c r="M306" s="26"/>
      <c r="N306" s="18"/>
    </row>
    <row r="307" spans="1:14" x14ac:dyDescent="0.25">
      <c r="A307" s="13"/>
      <c r="B307" s="69"/>
      <c r="C307" s="72"/>
      <c r="D307" s="73"/>
      <c r="E307" s="26"/>
      <c r="F307" s="24"/>
      <c r="G307" s="24"/>
      <c r="H307" s="24"/>
      <c r="I307" s="13">
        <v>27.9</v>
      </c>
      <c r="J307" s="74">
        <f t="shared" si="19"/>
        <v>1.1624999999999999</v>
      </c>
      <c r="K307" s="26" t="e">
        <f t="shared" si="18"/>
        <v>#REF!</v>
      </c>
      <c r="L307" s="75" t="e">
        <f t="shared" si="20"/>
        <v>#REF!</v>
      </c>
      <c r="M307" s="26"/>
      <c r="N307" s="18"/>
    </row>
    <row r="308" spans="1:14" x14ac:dyDescent="0.25">
      <c r="A308" s="13"/>
      <c r="B308" s="69"/>
      <c r="C308" s="72"/>
      <c r="D308" s="73"/>
      <c r="E308" s="26"/>
      <c r="F308" s="24"/>
      <c r="G308" s="24"/>
      <c r="H308" s="24"/>
      <c r="I308" s="13">
        <v>28</v>
      </c>
      <c r="J308" s="74">
        <f t="shared" si="19"/>
        <v>1.1666666666666667</v>
      </c>
      <c r="K308" s="26" t="e">
        <f t="shared" si="18"/>
        <v>#REF!</v>
      </c>
      <c r="L308" s="75" t="e">
        <f t="shared" si="20"/>
        <v>#REF!</v>
      </c>
      <c r="M308" s="26"/>
      <c r="N308" s="18"/>
    </row>
    <row r="309" spans="1:14" x14ac:dyDescent="0.25">
      <c r="A309" s="13"/>
      <c r="B309" s="69"/>
      <c r="C309" s="72"/>
      <c r="D309" s="73"/>
      <c r="E309" s="26"/>
      <c r="F309" s="24"/>
      <c r="G309" s="24"/>
      <c r="H309" s="24"/>
      <c r="I309" s="13">
        <v>28.1</v>
      </c>
      <c r="J309" s="74">
        <f t="shared" si="19"/>
        <v>1.1708333333333334</v>
      </c>
      <c r="K309" s="26" t="e">
        <f t="shared" si="18"/>
        <v>#REF!</v>
      </c>
      <c r="L309" s="75" t="e">
        <f t="shared" si="20"/>
        <v>#REF!</v>
      </c>
      <c r="M309" s="26"/>
      <c r="N309" s="18"/>
    </row>
    <row r="310" spans="1:14" x14ac:dyDescent="0.25">
      <c r="A310" s="13"/>
      <c r="B310" s="69"/>
      <c r="C310" s="72"/>
      <c r="D310" s="73"/>
      <c r="E310" s="26"/>
      <c r="F310" s="24"/>
      <c r="G310" s="24"/>
      <c r="H310" s="24"/>
      <c r="I310" s="13">
        <v>28.2</v>
      </c>
      <c r="J310" s="74">
        <f t="shared" si="19"/>
        <v>1.175</v>
      </c>
      <c r="K310" s="26" t="e">
        <f t="shared" si="18"/>
        <v>#REF!</v>
      </c>
      <c r="L310" s="75" t="e">
        <f t="shared" si="20"/>
        <v>#REF!</v>
      </c>
      <c r="M310" s="26"/>
      <c r="N310" s="18"/>
    </row>
    <row r="311" spans="1:14" x14ac:dyDescent="0.25">
      <c r="A311" s="13"/>
      <c r="B311" s="69"/>
      <c r="C311" s="72"/>
      <c r="D311" s="73"/>
      <c r="E311" s="26"/>
      <c r="F311" s="24"/>
      <c r="G311" s="24"/>
      <c r="H311" s="24"/>
      <c r="I311" s="13">
        <v>28.3</v>
      </c>
      <c r="J311" s="74">
        <f t="shared" si="19"/>
        <v>1.1791666666666667</v>
      </c>
      <c r="K311" s="26" t="e">
        <f t="shared" si="18"/>
        <v>#REF!</v>
      </c>
      <c r="L311" s="75" t="e">
        <f t="shared" si="20"/>
        <v>#REF!</v>
      </c>
      <c r="M311" s="26"/>
      <c r="N311" s="18"/>
    </row>
    <row r="312" spans="1:14" x14ac:dyDescent="0.25">
      <c r="A312" s="13"/>
      <c r="B312" s="69"/>
      <c r="C312" s="72"/>
      <c r="D312" s="73"/>
      <c r="E312" s="26"/>
      <c r="F312" s="24"/>
      <c r="G312" s="24"/>
      <c r="H312" s="24"/>
      <c r="I312" s="13">
        <v>28.4</v>
      </c>
      <c r="J312" s="74">
        <f t="shared" si="19"/>
        <v>1.1833333333333333</v>
      </c>
      <c r="K312" s="26" t="e">
        <f t="shared" si="18"/>
        <v>#REF!</v>
      </c>
      <c r="L312" s="75" t="e">
        <f t="shared" si="20"/>
        <v>#REF!</v>
      </c>
      <c r="M312" s="26"/>
      <c r="N312" s="18"/>
    </row>
    <row r="313" spans="1:14" x14ac:dyDescent="0.25">
      <c r="A313" s="13"/>
      <c r="B313" s="69"/>
      <c r="C313" s="72"/>
      <c r="D313" s="73"/>
      <c r="E313" s="26"/>
      <c r="F313" s="24"/>
      <c r="G313" s="24"/>
      <c r="H313" s="24"/>
      <c r="I313" s="13">
        <v>28.5</v>
      </c>
      <c r="J313" s="74">
        <f t="shared" si="19"/>
        <v>1.1875</v>
      </c>
      <c r="K313" s="26" t="e">
        <f t="shared" si="18"/>
        <v>#REF!</v>
      </c>
      <c r="L313" s="75" t="e">
        <f t="shared" si="20"/>
        <v>#REF!</v>
      </c>
      <c r="M313" s="26"/>
      <c r="N313" s="18"/>
    </row>
    <row r="314" spans="1:14" x14ac:dyDescent="0.25">
      <c r="A314" s="13"/>
      <c r="B314" s="69"/>
      <c r="C314" s="72"/>
      <c r="D314" s="73"/>
      <c r="E314" s="26"/>
      <c r="F314" s="24"/>
      <c r="G314" s="24"/>
      <c r="H314" s="24"/>
      <c r="I314" s="13">
        <v>28.6</v>
      </c>
      <c r="J314" s="74">
        <f t="shared" si="19"/>
        <v>1.1916666666666667</v>
      </c>
      <c r="K314" s="26" t="e">
        <f t="shared" si="18"/>
        <v>#REF!</v>
      </c>
      <c r="L314" s="75" t="e">
        <f t="shared" si="20"/>
        <v>#REF!</v>
      </c>
      <c r="M314" s="26"/>
      <c r="N314" s="18"/>
    </row>
    <row r="315" spans="1:14" x14ac:dyDescent="0.25">
      <c r="A315" s="13"/>
      <c r="B315" s="69"/>
      <c r="C315" s="72"/>
      <c r="D315" s="73"/>
      <c r="E315" s="26"/>
      <c r="F315" s="24"/>
      <c r="G315" s="24"/>
      <c r="H315" s="24"/>
      <c r="I315" s="13">
        <v>28.7</v>
      </c>
      <c r="J315" s="74">
        <f t="shared" si="19"/>
        <v>1.1958333333333333</v>
      </c>
      <c r="K315" s="26" t="e">
        <f t="shared" si="18"/>
        <v>#REF!</v>
      </c>
      <c r="L315" s="75" t="e">
        <f t="shared" si="20"/>
        <v>#REF!</v>
      </c>
      <c r="M315" s="26"/>
      <c r="N315" s="18"/>
    </row>
    <row r="316" spans="1:14" x14ac:dyDescent="0.25">
      <c r="A316" s="13"/>
      <c r="B316" s="69"/>
      <c r="C316" s="72"/>
      <c r="D316" s="73"/>
      <c r="E316" s="26"/>
      <c r="F316" s="24"/>
      <c r="G316" s="24"/>
      <c r="H316" s="24"/>
      <c r="I316" s="13">
        <v>28.8</v>
      </c>
      <c r="J316" s="74">
        <f t="shared" si="19"/>
        <v>1.2</v>
      </c>
      <c r="K316" s="26" t="e">
        <f t="shared" si="18"/>
        <v>#REF!</v>
      </c>
      <c r="L316" s="75" t="e">
        <f t="shared" si="20"/>
        <v>#REF!</v>
      </c>
      <c r="M316" s="26"/>
      <c r="N316" s="18"/>
    </row>
    <row r="317" spans="1:14" x14ac:dyDescent="0.25">
      <c r="A317" s="13"/>
      <c r="B317" s="69"/>
      <c r="C317" s="72"/>
      <c r="D317" s="73"/>
      <c r="E317" s="26"/>
      <c r="F317" s="24"/>
      <c r="G317" s="24"/>
      <c r="H317" s="24"/>
      <c r="I317" s="13">
        <v>28.9</v>
      </c>
      <c r="J317" s="74">
        <f t="shared" si="19"/>
        <v>1.2041666666666666</v>
      </c>
      <c r="K317" s="26" t="e">
        <f t="shared" si="18"/>
        <v>#REF!</v>
      </c>
      <c r="L317" s="75" t="e">
        <f t="shared" si="20"/>
        <v>#REF!</v>
      </c>
      <c r="M317" s="26"/>
      <c r="N317" s="18"/>
    </row>
    <row r="318" spans="1:14" x14ac:dyDescent="0.25">
      <c r="A318" s="13"/>
      <c r="B318" s="69"/>
      <c r="C318" s="72"/>
      <c r="D318" s="73"/>
      <c r="E318" s="26"/>
      <c r="F318" s="24"/>
      <c r="G318" s="24"/>
      <c r="H318" s="24"/>
      <c r="I318" s="13">
        <v>29</v>
      </c>
      <c r="J318" s="74">
        <f t="shared" si="19"/>
        <v>1.2083333333333333</v>
      </c>
      <c r="K318" s="26" t="e">
        <f t="shared" si="18"/>
        <v>#REF!</v>
      </c>
      <c r="L318" s="75" t="e">
        <f t="shared" si="20"/>
        <v>#REF!</v>
      </c>
      <c r="M318" s="26"/>
      <c r="N318" s="18"/>
    </row>
    <row r="319" spans="1:14" x14ac:dyDescent="0.25">
      <c r="A319" s="13"/>
      <c r="B319" s="69"/>
      <c r="C319" s="72"/>
      <c r="D319" s="73"/>
      <c r="E319" s="26"/>
      <c r="F319" s="24"/>
      <c r="G319" s="24"/>
      <c r="H319" s="24"/>
      <c r="I319" s="13">
        <v>29.1</v>
      </c>
      <c r="J319" s="74">
        <f t="shared" si="19"/>
        <v>1.2125000000000001</v>
      </c>
      <c r="K319" s="26" t="e">
        <f t="shared" si="18"/>
        <v>#REF!</v>
      </c>
      <c r="L319" s="75" t="e">
        <f t="shared" si="20"/>
        <v>#REF!</v>
      </c>
      <c r="M319" s="26"/>
      <c r="N319" s="18"/>
    </row>
    <row r="320" spans="1:14" x14ac:dyDescent="0.25">
      <c r="A320" s="13"/>
      <c r="B320" s="69"/>
      <c r="C320" s="72"/>
      <c r="D320" s="73"/>
      <c r="E320" s="26"/>
      <c r="F320" s="24"/>
      <c r="G320" s="24"/>
      <c r="H320" s="24"/>
      <c r="I320" s="13">
        <v>29.2</v>
      </c>
      <c r="J320" s="74">
        <f t="shared" si="19"/>
        <v>1.2166666666666666</v>
      </c>
      <c r="K320" s="26" t="e">
        <f t="shared" si="18"/>
        <v>#REF!</v>
      </c>
      <c r="L320" s="75" t="e">
        <f t="shared" si="20"/>
        <v>#REF!</v>
      </c>
      <c r="M320" s="26"/>
      <c r="N320" s="18"/>
    </row>
    <row r="321" spans="1:14" x14ac:dyDescent="0.25">
      <c r="A321" s="13"/>
      <c r="B321" s="69"/>
      <c r="C321" s="72"/>
      <c r="D321" s="73"/>
      <c r="E321" s="26"/>
      <c r="F321" s="24"/>
      <c r="G321" s="24"/>
      <c r="H321" s="24"/>
      <c r="I321" s="13">
        <v>29.3</v>
      </c>
      <c r="J321" s="74">
        <f t="shared" si="19"/>
        <v>1.2208333333333334</v>
      </c>
      <c r="K321" s="26" t="e">
        <f t="shared" si="18"/>
        <v>#REF!</v>
      </c>
      <c r="L321" s="75" t="e">
        <f t="shared" si="20"/>
        <v>#REF!</v>
      </c>
      <c r="M321" s="26"/>
      <c r="N321" s="18"/>
    </row>
    <row r="322" spans="1:14" x14ac:dyDescent="0.25">
      <c r="A322" s="13"/>
      <c r="B322" s="69"/>
      <c r="C322" s="72"/>
      <c r="D322" s="73"/>
      <c r="E322" s="26"/>
      <c r="F322" s="24"/>
      <c r="G322" s="24"/>
      <c r="H322" s="24"/>
      <c r="I322" s="13">
        <v>29.4</v>
      </c>
      <c r="J322" s="74">
        <f t="shared" si="19"/>
        <v>1.2249999999999999</v>
      </c>
      <c r="K322" s="26" t="e">
        <f t="shared" si="18"/>
        <v>#REF!</v>
      </c>
      <c r="L322" s="75" t="e">
        <f t="shared" si="20"/>
        <v>#REF!</v>
      </c>
      <c r="M322" s="26"/>
      <c r="N322" s="18"/>
    </row>
    <row r="323" spans="1:14" x14ac:dyDescent="0.25">
      <c r="A323" s="13"/>
      <c r="B323" s="69"/>
      <c r="C323" s="72"/>
      <c r="D323" s="73"/>
      <c r="E323" s="26"/>
      <c r="F323" s="24"/>
      <c r="G323" s="24"/>
      <c r="H323" s="24"/>
      <c r="I323" s="13">
        <v>29.5</v>
      </c>
      <c r="J323" s="74">
        <f t="shared" si="19"/>
        <v>1.2291666666666667</v>
      </c>
      <c r="K323" s="26" t="e">
        <f t="shared" si="18"/>
        <v>#REF!</v>
      </c>
      <c r="L323" s="75" t="e">
        <f t="shared" si="20"/>
        <v>#REF!</v>
      </c>
      <c r="M323" s="26"/>
      <c r="N323" s="18"/>
    </row>
    <row r="324" spans="1:14" x14ac:dyDescent="0.25">
      <c r="A324" s="13"/>
      <c r="B324" s="69"/>
      <c r="C324" s="72"/>
      <c r="D324" s="73"/>
      <c r="E324" s="26"/>
      <c r="F324" s="24"/>
      <c r="G324" s="24"/>
      <c r="H324" s="24"/>
      <c r="I324" s="13">
        <v>29.6</v>
      </c>
      <c r="J324" s="74">
        <f t="shared" si="19"/>
        <v>1.2333333333333334</v>
      </c>
      <c r="K324" s="26" t="e">
        <f t="shared" si="18"/>
        <v>#REF!</v>
      </c>
      <c r="L324" s="75" t="e">
        <f t="shared" si="20"/>
        <v>#REF!</v>
      </c>
      <c r="M324" s="26"/>
      <c r="N324" s="18"/>
    </row>
    <row r="325" spans="1:14" x14ac:dyDescent="0.25">
      <c r="A325" s="13"/>
      <c r="B325" s="69"/>
      <c r="C325" s="72"/>
      <c r="D325" s="73"/>
      <c r="E325" s="26"/>
      <c r="F325" s="24"/>
      <c r="G325" s="24"/>
      <c r="H325" s="24"/>
      <c r="I325" s="13">
        <v>29.7</v>
      </c>
      <c r="J325" s="74">
        <f t="shared" si="19"/>
        <v>1.2375</v>
      </c>
      <c r="K325" s="26" t="e">
        <f t="shared" si="18"/>
        <v>#REF!</v>
      </c>
      <c r="L325" s="75" t="e">
        <f t="shared" si="20"/>
        <v>#REF!</v>
      </c>
      <c r="M325" s="26"/>
      <c r="N325" s="18"/>
    </row>
    <row r="326" spans="1:14" x14ac:dyDescent="0.25">
      <c r="A326" s="13"/>
      <c r="B326" s="69"/>
      <c r="C326" s="72"/>
      <c r="D326" s="73"/>
      <c r="E326" s="26"/>
      <c r="F326" s="24"/>
      <c r="G326" s="24"/>
      <c r="H326" s="24"/>
      <c r="I326" s="13">
        <v>29.8</v>
      </c>
      <c r="J326" s="74">
        <f t="shared" si="19"/>
        <v>1.2416666666666667</v>
      </c>
      <c r="K326" s="26" t="e">
        <f t="shared" si="18"/>
        <v>#REF!</v>
      </c>
      <c r="L326" s="75" t="e">
        <f t="shared" si="20"/>
        <v>#REF!</v>
      </c>
      <c r="M326" s="26"/>
      <c r="N326" s="18"/>
    </row>
    <row r="327" spans="1:14" x14ac:dyDescent="0.25">
      <c r="A327" s="13"/>
      <c r="B327" s="69"/>
      <c r="C327" s="72"/>
      <c r="D327" s="73"/>
      <c r="E327" s="26"/>
      <c r="F327" s="24"/>
      <c r="G327" s="24"/>
      <c r="H327" s="24"/>
      <c r="I327" s="13">
        <v>29.9</v>
      </c>
      <c r="J327" s="74">
        <f t="shared" si="19"/>
        <v>1.2458333333333333</v>
      </c>
      <c r="K327" s="26" t="e">
        <f t="shared" si="18"/>
        <v>#REF!</v>
      </c>
      <c r="L327" s="75" t="e">
        <f t="shared" si="20"/>
        <v>#REF!</v>
      </c>
      <c r="M327" s="26"/>
      <c r="N327" s="18"/>
    </row>
    <row r="328" spans="1:14" x14ac:dyDescent="0.25">
      <c r="A328" s="13"/>
      <c r="B328" s="69"/>
      <c r="C328" s="72"/>
      <c r="D328" s="73"/>
      <c r="E328" s="26"/>
      <c r="F328" s="24"/>
      <c r="G328" s="24"/>
      <c r="H328" s="24"/>
      <c r="I328" s="13">
        <v>30</v>
      </c>
      <c r="J328" s="74">
        <f t="shared" si="19"/>
        <v>1.25</v>
      </c>
      <c r="K328" s="26" t="e">
        <f t="shared" si="18"/>
        <v>#REF!</v>
      </c>
      <c r="L328" s="75" t="e">
        <f t="shared" si="20"/>
        <v>#REF!</v>
      </c>
      <c r="M328" s="26"/>
      <c r="N328" s="18"/>
    </row>
    <row r="329" spans="1:14" x14ac:dyDescent="0.25">
      <c r="A329" s="13"/>
      <c r="B329" s="69"/>
      <c r="C329" s="72"/>
      <c r="D329" s="73"/>
      <c r="E329" s="26"/>
      <c r="F329" s="24"/>
      <c r="G329" s="24"/>
      <c r="H329" s="24"/>
      <c r="I329" s="13">
        <v>30.1</v>
      </c>
      <c r="J329" s="74">
        <f t="shared" si="19"/>
        <v>1.2541666666666667</v>
      </c>
      <c r="K329" s="26" t="e">
        <f t="shared" si="18"/>
        <v>#REF!</v>
      </c>
      <c r="L329" s="75" t="e">
        <f t="shared" si="20"/>
        <v>#REF!</v>
      </c>
      <c r="M329" s="26"/>
      <c r="N329" s="18"/>
    </row>
    <row r="330" spans="1:14" x14ac:dyDescent="0.25">
      <c r="A330" s="13"/>
      <c r="B330" s="69"/>
      <c r="C330" s="72"/>
      <c r="D330" s="73"/>
      <c r="E330" s="26"/>
      <c r="F330" s="24"/>
      <c r="G330" s="24"/>
      <c r="H330" s="24"/>
      <c r="I330" s="13">
        <v>30.2</v>
      </c>
      <c r="J330" s="74">
        <f t="shared" si="19"/>
        <v>1.2583333333333333</v>
      </c>
      <c r="K330" s="26" t="e">
        <f t="shared" si="18"/>
        <v>#REF!</v>
      </c>
      <c r="L330" s="75" t="e">
        <f t="shared" si="20"/>
        <v>#REF!</v>
      </c>
      <c r="M330" s="26"/>
      <c r="N330" s="18"/>
    </row>
    <row r="331" spans="1:14" x14ac:dyDescent="0.25">
      <c r="A331" s="13"/>
      <c r="B331" s="69"/>
      <c r="C331" s="72"/>
      <c r="D331" s="73"/>
      <c r="E331" s="26"/>
      <c r="F331" s="24"/>
      <c r="G331" s="24"/>
      <c r="H331" s="24"/>
      <c r="I331" s="13">
        <v>30.3</v>
      </c>
      <c r="J331" s="74">
        <f t="shared" si="19"/>
        <v>1.2625</v>
      </c>
      <c r="K331" s="26" t="e">
        <f t="shared" si="18"/>
        <v>#REF!</v>
      </c>
      <c r="L331" s="75" t="e">
        <f t="shared" si="20"/>
        <v>#REF!</v>
      </c>
      <c r="M331" s="26"/>
      <c r="N331" s="18"/>
    </row>
    <row r="332" spans="1:14" x14ac:dyDescent="0.25">
      <c r="A332" s="13"/>
      <c r="B332" s="69"/>
      <c r="C332" s="72"/>
      <c r="D332" s="73"/>
      <c r="E332" s="26"/>
      <c r="F332" s="24"/>
      <c r="G332" s="24"/>
      <c r="H332" s="24"/>
      <c r="I332" s="13">
        <v>30.4</v>
      </c>
      <c r="J332" s="74">
        <f t="shared" si="19"/>
        <v>1.2666666666666666</v>
      </c>
      <c r="K332" s="26" t="e">
        <f t="shared" si="18"/>
        <v>#REF!</v>
      </c>
      <c r="L332" s="75" t="e">
        <f t="shared" si="20"/>
        <v>#REF!</v>
      </c>
      <c r="M332" s="26"/>
      <c r="N332" s="18"/>
    </row>
    <row r="333" spans="1:14" x14ac:dyDescent="0.25">
      <c r="A333" s="13"/>
      <c r="B333" s="69"/>
      <c r="C333" s="72"/>
      <c r="D333" s="73"/>
      <c r="E333" s="26"/>
      <c r="F333" s="24"/>
      <c r="G333" s="24"/>
      <c r="H333" s="24"/>
      <c r="I333" s="13">
        <v>30.5</v>
      </c>
      <c r="J333" s="74">
        <f t="shared" si="19"/>
        <v>1.2708333333333333</v>
      </c>
      <c r="K333" s="26" t="e">
        <f t="shared" si="18"/>
        <v>#REF!</v>
      </c>
      <c r="L333" s="75" t="e">
        <f t="shared" si="20"/>
        <v>#REF!</v>
      </c>
      <c r="M333" s="26"/>
      <c r="N333" s="18"/>
    </row>
    <row r="334" spans="1:14" x14ac:dyDescent="0.25">
      <c r="A334" s="13"/>
      <c r="B334" s="69"/>
      <c r="C334" s="72"/>
      <c r="D334" s="73"/>
      <c r="E334" s="26"/>
      <c r="F334" s="24"/>
      <c r="G334" s="24"/>
      <c r="H334" s="24"/>
      <c r="I334" s="13">
        <v>30.6</v>
      </c>
      <c r="J334" s="74">
        <f t="shared" si="19"/>
        <v>1.2750000000000001</v>
      </c>
      <c r="K334" s="26" t="e">
        <f t="shared" si="18"/>
        <v>#REF!</v>
      </c>
      <c r="L334" s="75" t="e">
        <f t="shared" si="20"/>
        <v>#REF!</v>
      </c>
      <c r="M334" s="26"/>
      <c r="N334" s="18"/>
    </row>
    <row r="335" spans="1:14" x14ac:dyDescent="0.25">
      <c r="A335" s="13"/>
      <c r="B335" s="69"/>
      <c r="C335" s="72"/>
      <c r="D335" s="73"/>
      <c r="E335" s="26"/>
      <c r="F335" s="24"/>
      <c r="G335" s="24"/>
      <c r="H335" s="24"/>
      <c r="I335" s="13">
        <v>30.7</v>
      </c>
      <c r="J335" s="74">
        <f t="shared" si="19"/>
        <v>1.2791666666666666</v>
      </c>
      <c r="K335" s="26" t="e">
        <f t="shared" si="18"/>
        <v>#REF!</v>
      </c>
      <c r="L335" s="75" t="e">
        <f t="shared" si="20"/>
        <v>#REF!</v>
      </c>
      <c r="M335" s="26"/>
      <c r="N335" s="18"/>
    </row>
    <row r="336" spans="1:14" x14ac:dyDescent="0.25">
      <c r="A336" s="13"/>
      <c r="B336" s="69"/>
      <c r="C336" s="72"/>
      <c r="D336" s="73"/>
      <c r="E336" s="26"/>
      <c r="F336" s="24"/>
      <c r="G336" s="24"/>
      <c r="H336" s="24"/>
      <c r="I336" s="13">
        <v>30.8</v>
      </c>
      <c r="J336" s="74">
        <f t="shared" si="19"/>
        <v>1.2833333333333334</v>
      </c>
      <c r="K336" s="26" t="e">
        <f t="shared" si="18"/>
        <v>#REF!</v>
      </c>
      <c r="L336" s="75" t="e">
        <f t="shared" si="20"/>
        <v>#REF!</v>
      </c>
      <c r="M336" s="26"/>
      <c r="N336" s="18"/>
    </row>
    <row r="337" spans="1:14" x14ac:dyDescent="0.25">
      <c r="A337" s="13"/>
      <c r="B337" s="69"/>
      <c r="C337" s="72"/>
      <c r="D337" s="73"/>
      <c r="E337" s="26"/>
      <c r="F337" s="24"/>
      <c r="G337" s="24"/>
      <c r="H337" s="24"/>
      <c r="I337" s="13">
        <v>30.9</v>
      </c>
      <c r="J337" s="74">
        <f t="shared" si="19"/>
        <v>1.2874999999999999</v>
      </c>
      <c r="K337" s="26" t="e">
        <f t="shared" si="18"/>
        <v>#REF!</v>
      </c>
      <c r="L337" s="75" t="e">
        <f t="shared" si="20"/>
        <v>#REF!</v>
      </c>
      <c r="M337" s="26"/>
      <c r="N337" s="18"/>
    </row>
    <row r="338" spans="1:14" x14ac:dyDescent="0.25">
      <c r="A338" s="13"/>
      <c r="B338" s="69"/>
      <c r="C338" s="72"/>
      <c r="D338" s="73"/>
      <c r="E338" s="26"/>
      <c r="F338" s="24"/>
      <c r="G338" s="24"/>
      <c r="H338" s="24"/>
      <c r="I338" s="13">
        <v>31</v>
      </c>
      <c r="J338" s="74">
        <f t="shared" si="19"/>
        <v>1.2916666666666667</v>
      </c>
      <c r="K338" s="26" t="e">
        <f t="shared" si="18"/>
        <v>#REF!</v>
      </c>
      <c r="L338" s="75" t="e">
        <f t="shared" si="20"/>
        <v>#REF!</v>
      </c>
      <c r="M338" s="26"/>
      <c r="N338" s="18"/>
    </row>
    <row r="339" spans="1:14" x14ac:dyDescent="0.25">
      <c r="A339" s="13"/>
      <c r="B339" s="69"/>
      <c r="C339" s="72"/>
      <c r="D339" s="73"/>
      <c r="E339" s="26"/>
      <c r="F339" s="24"/>
      <c r="G339" s="24"/>
      <c r="H339" s="24"/>
      <c r="I339" s="13">
        <v>31.1</v>
      </c>
      <c r="J339" s="74">
        <f t="shared" si="19"/>
        <v>1.2958333333333334</v>
      </c>
      <c r="K339" s="26" t="e">
        <f t="shared" si="18"/>
        <v>#REF!</v>
      </c>
      <c r="L339" s="75" t="e">
        <f t="shared" si="20"/>
        <v>#REF!</v>
      </c>
      <c r="M339" s="26"/>
      <c r="N339" s="18"/>
    </row>
    <row r="340" spans="1:14" x14ac:dyDescent="0.25">
      <c r="A340" s="13"/>
      <c r="B340" s="69"/>
      <c r="C340" s="72"/>
      <c r="D340" s="73"/>
      <c r="E340" s="26"/>
      <c r="F340" s="24"/>
      <c r="G340" s="24"/>
      <c r="H340" s="24"/>
      <c r="I340" s="13">
        <v>31.2</v>
      </c>
      <c r="J340" s="74">
        <f t="shared" si="19"/>
        <v>1.3</v>
      </c>
      <c r="K340" s="26" t="e">
        <f t="shared" si="18"/>
        <v>#REF!</v>
      </c>
      <c r="L340" s="75" t="e">
        <f t="shared" si="20"/>
        <v>#REF!</v>
      </c>
      <c r="M340" s="26"/>
      <c r="N340" s="18"/>
    </row>
    <row r="341" spans="1:14" x14ac:dyDescent="0.25">
      <c r="A341" s="13"/>
      <c r="B341" s="69"/>
      <c r="C341" s="72"/>
      <c r="D341" s="73"/>
      <c r="E341" s="26"/>
      <c r="F341" s="24"/>
      <c r="G341" s="24"/>
      <c r="H341" s="24"/>
      <c r="I341" s="13">
        <v>31.3</v>
      </c>
      <c r="J341" s="74">
        <f t="shared" si="19"/>
        <v>1.3041666666666667</v>
      </c>
      <c r="K341" s="26" t="e">
        <f t="shared" si="18"/>
        <v>#REF!</v>
      </c>
      <c r="L341" s="75" t="e">
        <f t="shared" si="20"/>
        <v>#REF!</v>
      </c>
      <c r="M341" s="26"/>
      <c r="N341" s="18"/>
    </row>
    <row r="342" spans="1:14" x14ac:dyDescent="0.25">
      <c r="A342" s="13"/>
      <c r="B342" s="69"/>
      <c r="C342" s="72"/>
      <c r="D342" s="73"/>
      <c r="E342" s="26"/>
      <c r="F342" s="24"/>
      <c r="G342" s="24"/>
      <c r="H342" s="24"/>
      <c r="I342" s="13">
        <v>31.4</v>
      </c>
      <c r="J342" s="74">
        <f t="shared" si="19"/>
        <v>1.3083333333333333</v>
      </c>
      <c r="K342" s="26" t="e">
        <f t="shared" si="18"/>
        <v>#REF!</v>
      </c>
      <c r="L342" s="75" t="e">
        <f t="shared" si="20"/>
        <v>#REF!</v>
      </c>
      <c r="M342" s="26"/>
      <c r="N342" s="18"/>
    </row>
    <row r="343" spans="1:14" x14ac:dyDescent="0.25">
      <c r="A343" s="13"/>
      <c r="B343" s="69"/>
      <c r="C343" s="72"/>
      <c r="D343" s="73"/>
      <c r="E343" s="26"/>
      <c r="F343" s="24"/>
      <c r="G343" s="24"/>
      <c r="H343" s="24"/>
      <c r="I343" s="13">
        <v>31.5</v>
      </c>
      <c r="J343" s="74">
        <f t="shared" si="19"/>
        <v>1.3125</v>
      </c>
      <c r="K343" s="26" t="e">
        <f t="shared" si="18"/>
        <v>#REF!</v>
      </c>
      <c r="L343" s="75" t="e">
        <f t="shared" si="20"/>
        <v>#REF!</v>
      </c>
      <c r="M343" s="26"/>
      <c r="N343" s="18"/>
    </row>
    <row r="344" spans="1:14" x14ac:dyDescent="0.25">
      <c r="A344" s="13"/>
      <c r="B344" s="69"/>
      <c r="C344" s="72"/>
      <c r="D344" s="73"/>
      <c r="E344" s="26"/>
      <c r="F344" s="24"/>
      <c r="G344" s="24"/>
      <c r="H344" s="24"/>
      <c r="I344" s="13">
        <v>31.6</v>
      </c>
      <c r="J344" s="74">
        <f t="shared" si="19"/>
        <v>1.3166666666666667</v>
      </c>
      <c r="K344" s="26" t="e">
        <f t="shared" si="18"/>
        <v>#REF!</v>
      </c>
      <c r="L344" s="75" t="e">
        <f t="shared" si="20"/>
        <v>#REF!</v>
      </c>
      <c r="M344" s="26"/>
      <c r="N344" s="18"/>
    </row>
    <row r="345" spans="1:14" x14ac:dyDescent="0.25">
      <c r="A345" s="13"/>
      <c r="B345" s="69"/>
      <c r="C345" s="72"/>
      <c r="D345" s="73"/>
      <c r="E345" s="26"/>
      <c r="F345" s="24"/>
      <c r="G345" s="24"/>
      <c r="H345" s="24"/>
      <c r="I345" s="13">
        <v>31.7</v>
      </c>
      <c r="J345" s="74">
        <f t="shared" si="19"/>
        <v>1.3208333333333333</v>
      </c>
      <c r="K345" s="26" t="e">
        <f t="shared" si="18"/>
        <v>#REF!</v>
      </c>
      <c r="L345" s="75" t="e">
        <f t="shared" si="20"/>
        <v>#REF!</v>
      </c>
      <c r="M345" s="26"/>
      <c r="N345" s="18"/>
    </row>
    <row r="346" spans="1:14" x14ac:dyDescent="0.25">
      <c r="A346" s="13"/>
      <c r="B346" s="69"/>
      <c r="C346" s="72"/>
      <c r="D346" s="73"/>
      <c r="E346" s="26"/>
      <c r="F346" s="24"/>
      <c r="G346" s="24"/>
      <c r="H346" s="24"/>
      <c r="I346" s="13">
        <v>31.8</v>
      </c>
      <c r="J346" s="74">
        <f t="shared" si="19"/>
        <v>1.325</v>
      </c>
      <c r="K346" s="26" t="e">
        <f t="shared" si="18"/>
        <v>#REF!</v>
      </c>
      <c r="L346" s="75" t="e">
        <f t="shared" si="20"/>
        <v>#REF!</v>
      </c>
      <c r="M346" s="26"/>
      <c r="N346" s="18"/>
    </row>
    <row r="347" spans="1:14" x14ac:dyDescent="0.25">
      <c r="A347" s="13"/>
      <c r="B347" s="69"/>
      <c r="C347" s="72"/>
      <c r="D347" s="73"/>
      <c r="E347" s="26"/>
      <c r="F347" s="24"/>
      <c r="G347" s="24"/>
      <c r="H347" s="24"/>
      <c r="I347" s="13">
        <v>31.9</v>
      </c>
      <c r="J347" s="74">
        <f t="shared" si="19"/>
        <v>1.3291666666666666</v>
      </c>
      <c r="K347" s="26" t="e">
        <f t="shared" si="18"/>
        <v>#REF!</v>
      </c>
      <c r="L347" s="75" t="e">
        <f t="shared" si="20"/>
        <v>#REF!</v>
      </c>
      <c r="M347" s="26"/>
      <c r="N347" s="18"/>
    </row>
    <row r="348" spans="1:14" x14ac:dyDescent="0.25">
      <c r="A348" s="13"/>
      <c r="B348" s="69"/>
      <c r="C348" s="72"/>
      <c r="D348" s="73"/>
      <c r="E348" s="26"/>
      <c r="F348" s="24"/>
      <c r="G348" s="24"/>
      <c r="H348" s="24"/>
      <c r="I348" s="13">
        <v>32</v>
      </c>
      <c r="J348" s="74">
        <f t="shared" si="19"/>
        <v>1.3333333333333333</v>
      </c>
      <c r="K348" s="26" t="e">
        <f t="shared" ref="K348:K411" si="21">100%-EXP(-I348/24*$B$10)</f>
        <v>#REF!</v>
      </c>
      <c r="L348" s="75" t="e">
        <f t="shared" si="20"/>
        <v>#REF!</v>
      </c>
      <c r="M348" s="26"/>
      <c r="N348" s="18"/>
    </row>
    <row r="349" spans="1:14" x14ac:dyDescent="0.25">
      <c r="A349" s="13"/>
      <c r="B349" s="69"/>
      <c r="C349" s="72"/>
      <c r="D349" s="73"/>
      <c r="E349" s="26"/>
      <c r="F349" s="24"/>
      <c r="G349" s="24"/>
      <c r="H349" s="24"/>
      <c r="I349" s="13">
        <v>32.1</v>
      </c>
      <c r="J349" s="74">
        <f t="shared" ref="J349:J412" si="22">I349/24</f>
        <v>1.3375000000000001</v>
      </c>
      <c r="K349" s="26" t="e">
        <f t="shared" si="21"/>
        <v>#REF!</v>
      </c>
      <c r="L349" s="75" t="e">
        <f t="shared" si="20"/>
        <v>#REF!</v>
      </c>
      <c r="M349" s="26"/>
      <c r="N349" s="18"/>
    </row>
    <row r="350" spans="1:14" x14ac:dyDescent="0.25">
      <c r="A350" s="13"/>
      <c r="B350" s="69"/>
      <c r="C350" s="72"/>
      <c r="D350" s="73"/>
      <c r="E350" s="26"/>
      <c r="F350" s="24"/>
      <c r="G350" s="24"/>
      <c r="H350" s="24"/>
      <c r="I350" s="13">
        <v>32.200000000000003</v>
      </c>
      <c r="J350" s="74">
        <f t="shared" si="22"/>
        <v>1.3416666666666668</v>
      </c>
      <c r="K350" s="26" t="e">
        <f t="shared" si="21"/>
        <v>#REF!</v>
      </c>
      <c r="L350" s="75" t="e">
        <f t="shared" si="20"/>
        <v>#REF!</v>
      </c>
      <c r="M350" s="26"/>
      <c r="N350" s="18"/>
    </row>
    <row r="351" spans="1:14" x14ac:dyDescent="0.25">
      <c r="A351" s="13"/>
      <c r="B351" s="69"/>
      <c r="C351" s="72"/>
      <c r="D351" s="73"/>
      <c r="E351" s="26"/>
      <c r="F351" s="24"/>
      <c r="G351" s="24"/>
      <c r="H351" s="24"/>
      <c r="I351" s="13">
        <v>32.299999999999997</v>
      </c>
      <c r="J351" s="74">
        <f t="shared" si="22"/>
        <v>1.3458333333333332</v>
      </c>
      <c r="K351" s="26" t="e">
        <f t="shared" si="21"/>
        <v>#REF!</v>
      </c>
      <c r="L351" s="75" t="e">
        <f t="shared" ref="L351:L414" si="23">K351-K350</f>
        <v>#REF!</v>
      </c>
      <c r="M351" s="26"/>
      <c r="N351" s="18"/>
    </row>
    <row r="352" spans="1:14" x14ac:dyDescent="0.25">
      <c r="A352" s="13"/>
      <c r="B352" s="69"/>
      <c r="C352" s="72"/>
      <c r="D352" s="73"/>
      <c r="E352" s="26"/>
      <c r="F352" s="24"/>
      <c r="G352" s="24"/>
      <c r="H352" s="24"/>
      <c r="I352" s="13">
        <v>32.4</v>
      </c>
      <c r="J352" s="74">
        <f t="shared" si="22"/>
        <v>1.3499999999999999</v>
      </c>
      <c r="K352" s="26" t="e">
        <f t="shared" si="21"/>
        <v>#REF!</v>
      </c>
      <c r="L352" s="75" t="e">
        <f t="shared" si="23"/>
        <v>#REF!</v>
      </c>
      <c r="M352" s="26"/>
      <c r="N352" s="18"/>
    </row>
    <row r="353" spans="1:14" x14ac:dyDescent="0.25">
      <c r="A353" s="13"/>
      <c r="B353" s="69"/>
      <c r="C353" s="72"/>
      <c r="D353" s="73"/>
      <c r="E353" s="26"/>
      <c r="F353" s="24"/>
      <c r="G353" s="24"/>
      <c r="H353" s="24"/>
      <c r="I353" s="13">
        <v>32.5</v>
      </c>
      <c r="J353" s="74">
        <f t="shared" si="22"/>
        <v>1.3541666666666667</v>
      </c>
      <c r="K353" s="26" t="e">
        <f t="shared" si="21"/>
        <v>#REF!</v>
      </c>
      <c r="L353" s="75" t="e">
        <f t="shared" si="23"/>
        <v>#REF!</v>
      </c>
      <c r="M353" s="26"/>
      <c r="N353" s="18"/>
    </row>
    <row r="354" spans="1:14" x14ac:dyDescent="0.25">
      <c r="A354" s="13"/>
      <c r="B354" s="69"/>
      <c r="C354" s="72"/>
      <c r="D354" s="73"/>
      <c r="E354" s="26"/>
      <c r="F354" s="24"/>
      <c r="G354" s="24"/>
      <c r="H354" s="24"/>
      <c r="I354" s="13">
        <v>32.6</v>
      </c>
      <c r="J354" s="74">
        <f t="shared" si="22"/>
        <v>1.3583333333333334</v>
      </c>
      <c r="K354" s="26" t="e">
        <f t="shared" si="21"/>
        <v>#REF!</v>
      </c>
      <c r="L354" s="75" t="e">
        <f t="shared" si="23"/>
        <v>#REF!</v>
      </c>
      <c r="M354" s="26"/>
      <c r="N354" s="18"/>
    </row>
    <row r="355" spans="1:14" x14ac:dyDescent="0.25">
      <c r="A355" s="13"/>
      <c r="B355" s="69"/>
      <c r="C355" s="72"/>
      <c r="D355" s="73"/>
      <c r="E355" s="26"/>
      <c r="F355" s="24"/>
      <c r="G355" s="24"/>
      <c r="H355" s="24"/>
      <c r="I355" s="13">
        <v>32.700000000000003</v>
      </c>
      <c r="J355" s="74">
        <f t="shared" si="22"/>
        <v>1.3625</v>
      </c>
      <c r="K355" s="26" t="e">
        <f t="shared" si="21"/>
        <v>#REF!</v>
      </c>
      <c r="L355" s="75" t="e">
        <f t="shared" si="23"/>
        <v>#REF!</v>
      </c>
      <c r="M355" s="26"/>
      <c r="N355" s="18"/>
    </row>
    <row r="356" spans="1:14" x14ac:dyDescent="0.25">
      <c r="A356" s="13"/>
      <c r="B356" s="69"/>
      <c r="C356" s="72"/>
      <c r="D356" s="73"/>
      <c r="E356" s="26"/>
      <c r="F356" s="24"/>
      <c r="G356" s="24"/>
      <c r="H356" s="24"/>
      <c r="I356" s="13">
        <v>32.799999999999997</v>
      </c>
      <c r="J356" s="74">
        <f t="shared" si="22"/>
        <v>1.3666666666666665</v>
      </c>
      <c r="K356" s="26" t="e">
        <f t="shared" si="21"/>
        <v>#REF!</v>
      </c>
      <c r="L356" s="75" t="e">
        <f t="shared" si="23"/>
        <v>#REF!</v>
      </c>
      <c r="M356" s="26"/>
      <c r="N356" s="18"/>
    </row>
    <row r="357" spans="1:14" x14ac:dyDescent="0.25">
      <c r="A357" s="13"/>
      <c r="B357" s="69"/>
      <c r="C357" s="72"/>
      <c r="D357" s="73"/>
      <c r="E357" s="26"/>
      <c r="F357" s="24"/>
      <c r="G357" s="24"/>
      <c r="H357" s="24"/>
      <c r="I357" s="13">
        <v>32.9</v>
      </c>
      <c r="J357" s="74">
        <f t="shared" si="22"/>
        <v>1.3708333333333333</v>
      </c>
      <c r="K357" s="26" t="e">
        <f t="shared" si="21"/>
        <v>#REF!</v>
      </c>
      <c r="L357" s="75" t="e">
        <f t="shared" si="23"/>
        <v>#REF!</v>
      </c>
      <c r="M357" s="26"/>
      <c r="N357" s="18"/>
    </row>
    <row r="358" spans="1:14" x14ac:dyDescent="0.25">
      <c r="A358" s="13"/>
      <c r="B358" s="69"/>
      <c r="C358" s="72"/>
      <c r="D358" s="73"/>
      <c r="E358" s="26"/>
      <c r="F358" s="24"/>
      <c r="G358" s="24"/>
      <c r="H358" s="24"/>
      <c r="I358" s="13">
        <v>33</v>
      </c>
      <c r="J358" s="74">
        <f t="shared" si="22"/>
        <v>1.375</v>
      </c>
      <c r="K358" s="26" t="e">
        <f t="shared" si="21"/>
        <v>#REF!</v>
      </c>
      <c r="L358" s="75" t="e">
        <f t="shared" si="23"/>
        <v>#REF!</v>
      </c>
      <c r="M358" s="26"/>
      <c r="N358" s="18"/>
    </row>
    <row r="359" spans="1:14" x14ac:dyDescent="0.25">
      <c r="A359" s="13"/>
      <c r="B359" s="69"/>
      <c r="C359" s="72"/>
      <c r="D359" s="73"/>
      <c r="E359" s="26"/>
      <c r="F359" s="24"/>
      <c r="G359" s="24"/>
      <c r="H359" s="24"/>
      <c r="I359" s="13">
        <v>33.1</v>
      </c>
      <c r="J359" s="74">
        <f t="shared" si="22"/>
        <v>1.3791666666666667</v>
      </c>
      <c r="K359" s="26" t="e">
        <f t="shared" si="21"/>
        <v>#REF!</v>
      </c>
      <c r="L359" s="75" t="e">
        <f t="shared" si="23"/>
        <v>#REF!</v>
      </c>
      <c r="M359" s="26"/>
      <c r="N359" s="18"/>
    </row>
    <row r="360" spans="1:14" x14ac:dyDescent="0.25">
      <c r="A360" s="13"/>
      <c r="B360" s="69"/>
      <c r="C360" s="72"/>
      <c r="D360" s="73"/>
      <c r="E360" s="26"/>
      <c r="F360" s="24"/>
      <c r="G360" s="24"/>
      <c r="H360" s="24"/>
      <c r="I360" s="13">
        <v>33.200000000000003</v>
      </c>
      <c r="J360" s="74">
        <f t="shared" si="22"/>
        <v>1.3833333333333335</v>
      </c>
      <c r="K360" s="26" t="e">
        <f t="shared" si="21"/>
        <v>#REF!</v>
      </c>
      <c r="L360" s="75" t="e">
        <f t="shared" si="23"/>
        <v>#REF!</v>
      </c>
      <c r="M360" s="26"/>
      <c r="N360" s="18"/>
    </row>
    <row r="361" spans="1:14" x14ac:dyDescent="0.25">
      <c r="A361" s="13"/>
      <c r="B361" s="69"/>
      <c r="C361" s="72"/>
      <c r="D361" s="73"/>
      <c r="E361" s="26"/>
      <c r="F361" s="24"/>
      <c r="G361" s="24"/>
      <c r="H361" s="24"/>
      <c r="I361" s="13">
        <v>33.299999999999997</v>
      </c>
      <c r="J361" s="74">
        <f t="shared" si="22"/>
        <v>1.3875</v>
      </c>
      <c r="K361" s="26" t="e">
        <f t="shared" si="21"/>
        <v>#REF!</v>
      </c>
      <c r="L361" s="75" t="e">
        <f t="shared" si="23"/>
        <v>#REF!</v>
      </c>
      <c r="M361" s="26"/>
      <c r="N361" s="18"/>
    </row>
    <row r="362" spans="1:14" x14ac:dyDescent="0.25">
      <c r="A362" s="13"/>
      <c r="B362" s="69"/>
      <c r="C362" s="72"/>
      <c r="D362" s="73"/>
      <c r="E362" s="26"/>
      <c r="F362" s="24"/>
      <c r="G362" s="24"/>
      <c r="H362" s="24"/>
      <c r="I362" s="13">
        <v>33.4</v>
      </c>
      <c r="J362" s="74">
        <f t="shared" si="22"/>
        <v>1.3916666666666666</v>
      </c>
      <c r="K362" s="26" t="e">
        <f t="shared" si="21"/>
        <v>#REF!</v>
      </c>
      <c r="L362" s="75" t="e">
        <f t="shared" si="23"/>
        <v>#REF!</v>
      </c>
      <c r="M362" s="26"/>
      <c r="N362" s="18"/>
    </row>
    <row r="363" spans="1:14" x14ac:dyDescent="0.25">
      <c r="A363" s="13"/>
      <c r="B363" s="69"/>
      <c r="C363" s="72"/>
      <c r="D363" s="73"/>
      <c r="E363" s="26"/>
      <c r="F363" s="24"/>
      <c r="G363" s="24"/>
      <c r="H363" s="24"/>
      <c r="I363" s="13">
        <v>33.5</v>
      </c>
      <c r="J363" s="74">
        <f t="shared" si="22"/>
        <v>1.3958333333333333</v>
      </c>
      <c r="K363" s="26" t="e">
        <f t="shared" si="21"/>
        <v>#REF!</v>
      </c>
      <c r="L363" s="75" t="e">
        <f t="shared" si="23"/>
        <v>#REF!</v>
      </c>
      <c r="M363" s="26"/>
      <c r="N363" s="18"/>
    </row>
    <row r="364" spans="1:14" x14ac:dyDescent="0.25">
      <c r="A364" s="13"/>
      <c r="B364" s="69"/>
      <c r="C364" s="72"/>
      <c r="D364" s="73"/>
      <c r="E364" s="26"/>
      <c r="F364" s="24"/>
      <c r="G364" s="24"/>
      <c r="H364" s="24"/>
      <c r="I364" s="13">
        <v>33.6</v>
      </c>
      <c r="J364" s="74">
        <f t="shared" si="22"/>
        <v>1.4000000000000001</v>
      </c>
      <c r="K364" s="26" t="e">
        <f t="shared" si="21"/>
        <v>#REF!</v>
      </c>
      <c r="L364" s="75" t="e">
        <f t="shared" si="23"/>
        <v>#REF!</v>
      </c>
      <c r="M364" s="26"/>
      <c r="N364" s="18"/>
    </row>
    <row r="365" spans="1:14" x14ac:dyDescent="0.25">
      <c r="A365" s="13"/>
      <c r="B365" s="69"/>
      <c r="C365" s="72"/>
      <c r="D365" s="73"/>
      <c r="E365" s="26"/>
      <c r="F365" s="24"/>
      <c r="G365" s="24"/>
      <c r="H365" s="24"/>
      <c r="I365" s="13">
        <v>33.700000000000003</v>
      </c>
      <c r="J365" s="74">
        <f t="shared" si="22"/>
        <v>1.4041666666666668</v>
      </c>
      <c r="K365" s="26" t="e">
        <f t="shared" si="21"/>
        <v>#REF!</v>
      </c>
      <c r="L365" s="75" t="e">
        <f t="shared" si="23"/>
        <v>#REF!</v>
      </c>
      <c r="M365" s="26"/>
      <c r="N365" s="18"/>
    </row>
    <row r="366" spans="1:14" x14ac:dyDescent="0.25">
      <c r="A366" s="13"/>
      <c r="B366" s="69"/>
      <c r="C366" s="72"/>
      <c r="D366" s="73"/>
      <c r="E366" s="26"/>
      <c r="F366" s="24"/>
      <c r="G366" s="24"/>
      <c r="H366" s="24"/>
      <c r="I366" s="13">
        <v>33.799999999999997</v>
      </c>
      <c r="J366" s="74">
        <f t="shared" si="22"/>
        <v>1.4083333333333332</v>
      </c>
      <c r="K366" s="26" t="e">
        <f t="shared" si="21"/>
        <v>#REF!</v>
      </c>
      <c r="L366" s="75" t="e">
        <f t="shared" si="23"/>
        <v>#REF!</v>
      </c>
      <c r="M366" s="26"/>
      <c r="N366" s="18"/>
    </row>
    <row r="367" spans="1:14" x14ac:dyDescent="0.25">
      <c r="A367" s="13"/>
      <c r="B367" s="69"/>
      <c r="C367" s="72"/>
      <c r="D367" s="73"/>
      <c r="E367" s="26"/>
      <c r="F367" s="24"/>
      <c r="G367" s="24"/>
      <c r="H367" s="24"/>
      <c r="I367" s="13">
        <v>33.9</v>
      </c>
      <c r="J367" s="74">
        <f t="shared" si="22"/>
        <v>1.4124999999999999</v>
      </c>
      <c r="K367" s="26" t="e">
        <f t="shared" si="21"/>
        <v>#REF!</v>
      </c>
      <c r="L367" s="75" t="e">
        <f t="shared" si="23"/>
        <v>#REF!</v>
      </c>
      <c r="M367" s="26"/>
      <c r="N367" s="18"/>
    </row>
    <row r="368" spans="1:14" x14ac:dyDescent="0.25">
      <c r="A368" s="13"/>
      <c r="B368" s="69"/>
      <c r="C368" s="72"/>
      <c r="D368" s="73"/>
      <c r="E368" s="26"/>
      <c r="F368" s="24"/>
      <c r="G368" s="24"/>
      <c r="H368" s="24"/>
      <c r="I368" s="13">
        <v>34</v>
      </c>
      <c r="J368" s="74">
        <f t="shared" si="22"/>
        <v>1.4166666666666667</v>
      </c>
      <c r="K368" s="26" t="e">
        <f t="shared" si="21"/>
        <v>#REF!</v>
      </c>
      <c r="L368" s="75" t="e">
        <f t="shared" si="23"/>
        <v>#REF!</v>
      </c>
      <c r="M368" s="26"/>
      <c r="N368" s="18"/>
    </row>
    <row r="369" spans="1:14" x14ac:dyDescent="0.25">
      <c r="A369" s="13"/>
      <c r="B369" s="69"/>
      <c r="C369" s="72"/>
      <c r="D369" s="73"/>
      <c r="E369" s="26"/>
      <c r="F369" s="24"/>
      <c r="G369" s="24"/>
      <c r="H369" s="24"/>
      <c r="I369" s="13">
        <v>34.1</v>
      </c>
      <c r="J369" s="74">
        <f t="shared" si="22"/>
        <v>1.4208333333333334</v>
      </c>
      <c r="K369" s="26" t="e">
        <f t="shared" si="21"/>
        <v>#REF!</v>
      </c>
      <c r="L369" s="75" t="e">
        <f t="shared" si="23"/>
        <v>#REF!</v>
      </c>
      <c r="M369" s="26"/>
      <c r="N369" s="18"/>
    </row>
    <row r="370" spans="1:14" x14ac:dyDescent="0.25">
      <c r="A370" s="13"/>
      <c r="B370" s="69"/>
      <c r="C370" s="72"/>
      <c r="D370" s="73"/>
      <c r="E370" s="26"/>
      <c r="F370" s="24"/>
      <c r="G370" s="24"/>
      <c r="H370" s="24"/>
      <c r="I370" s="13">
        <v>34.200000000000003</v>
      </c>
      <c r="J370" s="74">
        <f t="shared" si="22"/>
        <v>1.425</v>
      </c>
      <c r="K370" s="26" t="e">
        <f t="shared" si="21"/>
        <v>#REF!</v>
      </c>
      <c r="L370" s="75" t="e">
        <f t="shared" si="23"/>
        <v>#REF!</v>
      </c>
      <c r="M370" s="26"/>
      <c r="N370" s="18"/>
    </row>
    <row r="371" spans="1:14" x14ac:dyDescent="0.25">
      <c r="A371" s="13"/>
      <c r="B371" s="69"/>
      <c r="C371" s="72"/>
      <c r="D371" s="73"/>
      <c r="E371" s="26"/>
      <c r="F371" s="24"/>
      <c r="G371" s="24"/>
      <c r="H371" s="24"/>
      <c r="I371" s="13">
        <v>34.299999999999997</v>
      </c>
      <c r="J371" s="74">
        <f t="shared" si="22"/>
        <v>1.4291666666666665</v>
      </c>
      <c r="K371" s="26" t="e">
        <f t="shared" si="21"/>
        <v>#REF!</v>
      </c>
      <c r="L371" s="75" t="e">
        <f t="shared" si="23"/>
        <v>#REF!</v>
      </c>
      <c r="M371" s="26"/>
      <c r="N371" s="18"/>
    </row>
    <row r="372" spans="1:14" x14ac:dyDescent="0.25">
      <c r="A372" s="13"/>
      <c r="B372" s="69"/>
      <c r="C372" s="72"/>
      <c r="D372" s="73"/>
      <c r="E372" s="26"/>
      <c r="F372" s="24"/>
      <c r="G372" s="24"/>
      <c r="H372" s="24"/>
      <c r="I372" s="13">
        <v>34.4</v>
      </c>
      <c r="J372" s="74">
        <f t="shared" si="22"/>
        <v>1.4333333333333333</v>
      </c>
      <c r="K372" s="26" t="e">
        <f t="shared" si="21"/>
        <v>#REF!</v>
      </c>
      <c r="L372" s="75" t="e">
        <f t="shared" si="23"/>
        <v>#REF!</v>
      </c>
      <c r="M372" s="26"/>
      <c r="N372" s="18"/>
    </row>
    <row r="373" spans="1:14" x14ac:dyDescent="0.25">
      <c r="A373" s="13"/>
      <c r="B373" s="69"/>
      <c r="C373" s="72"/>
      <c r="D373" s="73"/>
      <c r="E373" s="26"/>
      <c r="F373" s="24"/>
      <c r="G373" s="24"/>
      <c r="H373" s="24"/>
      <c r="I373" s="13">
        <v>34.5</v>
      </c>
      <c r="J373" s="74">
        <f t="shared" si="22"/>
        <v>1.4375</v>
      </c>
      <c r="K373" s="26" t="e">
        <f t="shared" si="21"/>
        <v>#REF!</v>
      </c>
      <c r="L373" s="75" t="e">
        <f t="shared" si="23"/>
        <v>#REF!</v>
      </c>
      <c r="M373" s="26"/>
      <c r="N373" s="18"/>
    </row>
    <row r="374" spans="1:14" x14ac:dyDescent="0.25">
      <c r="A374" s="13"/>
      <c r="B374" s="69"/>
      <c r="C374" s="72"/>
      <c r="D374" s="73"/>
      <c r="E374" s="26"/>
      <c r="F374" s="24"/>
      <c r="G374" s="24"/>
      <c r="H374" s="24"/>
      <c r="I374" s="13">
        <v>34.6</v>
      </c>
      <c r="J374" s="74">
        <f t="shared" si="22"/>
        <v>1.4416666666666667</v>
      </c>
      <c r="K374" s="26" t="e">
        <f t="shared" si="21"/>
        <v>#REF!</v>
      </c>
      <c r="L374" s="75" t="e">
        <f t="shared" si="23"/>
        <v>#REF!</v>
      </c>
      <c r="M374" s="26"/>
      <c r="N374" s="18"/>
    </row>
    <row r="375" spans="1:14" x14ac:dyDescent="0.25">
      <c r="A375" s="13"/>
      <c r="B375" s="69"/>
      <c r="C375" s="72"/>
      <c r="D375" s="73"/>
      <c r="E375" s="26"/>
      <c r="F375" s="24"/>
      <c r="G375" s="24"/>
      <c r="H375" s="24"/>
      <c r="I375" s="13">
        <v>34.700000000000003</v>
      </c>
      <c r="J375" s="74">
        <f t="shared" si="22"/>
        <v>1.4458333333333335</v>
      </c>
      <c r="K375" s="26" t="e">
        <f t="shared" si="21"/>
        <v>#REF!</v>
      </c>
      <c r="L375" s="75" t="e">
        <f t="shared" si="23"/>
        <v>#REF!</v>
      </c>
      <c r="M375" s="26"/>
      <c r="N375" s="18"/>
    </row>
    <row r="376" spans="1:14" x14ac:dyDescent="0.25">
      <c r="A376" s="13"/>
      <c r="B376" s="69"/>
      <c r="C376" s="72"/>
      <c r="D376" s="73"/>
      <c r="E376" s="26"/>
      <c r="F376" s="24"/>
      <c r="G376" s="24"/>
      <c r="H376" s="24"/>
      <c r="I376" s="13">
        <v>34.799999999999997</v>
      </c>
      <c r="J376" s="74">
        <f t="shared" si="22"/>
        <v>1.45</v>
      </c>
      <c r="K376" s="26" t="e">
        <f t="shared" si="21"/>
        <v>#REF!</v>
      </c>
      <c r="L376" s="75" t="e">
        <f t="shared" si="23"/>
        <v>#REF!</v>
      </c>
      <c r="M376" s="26"/>
      <c r="N376" s="18"/>
    </row>
    <row r="377" spans="1:14" x14ac:dyDescent="0.25">
      <c r="A377" s="13"/>
      <c r="B377" s="69"/>
      <c r="C377" s="72"/>
      <c r="D377" s="73"/>
      <c r="E377" s="26"/>
      <c r="F377" s="24"/>
      <c r="G377" s="24"/>
      <c r="H377" s="24"/>
      <c r="I377" s="13">
        <v>34.9</v>
      </c>
      <c r="J377" s="74">
        <f t="shared" si="22"/>
        <v>1.4541666666666666</v>
      </c>
      <c r="K377" s="26" t="e">
        <f t="shared" si="21"/>
        <v>#REF!</v>
      </c>
      <c r="L377" s="75" t="e">
        <f t="shared" si="23"/>
        <v>#REF!</v>
      </c>
      <c r="M377" s="26"/>
      <c r="N377" s="18"/>
    </row>
    <row r="378" spans="1:14" x14ac:dyDescent="0.25">
      <c r="A378" s="13"/>
      <c r="B378" s="69"/>
      <c r="C378" s="72"/>
      <c r="D378" s="73"/>
      <c r="E378" s="26"/>
      <c r="F378" s="24"/>
      <c r="G378" s="24"/>
      <c r="H378" s="24"/>
      <c r="I378" s="13">
        <v>35</v>
      </c>
      <c r="J378" s="74">
        <f t="shared" si="22"/>
        <v>1.4583333333333333</v>
      </c>
      <c r="K378" s="26" t="e">
        <f t="shared" si="21"/>
        <v>#REF!</v>
      </c>
      <c r="L378" s="75" t="e">
        <f t="shared" si="23"/>
        <v>#REF!</v>
      </c>
      <c r="M378" s="26"/>
      <c r="N378" s="18"/>
    </row>
    <row r="379" spans="1:14" x14ac:dyDescent="0.25">
      <c r="A379" s="13"/>
      <c r="B379" s="69"/>
      <c r="C379" s="72"/>
      <c r="D379" s="73"/>
      <c r="E379" s="26"/>
      <c r="F379" s="24"/>
      <c r="G379" s="24"/>
      <c r="H379" s="24"/>
      <c r="I379" s="13">
        <v>35.1</v>
      </c>
      <c r="J379" s="74">
        <f t="shared" si="22"/>
        <v>1.4625000000000001</v>
      </c>
      <c r="K379" s="26" t="e">
        <f t="shared" si="21"/>
        <v>#REF!</v>
      </c>
      <c r="L379" s="75" t="e">
        <f t="shared" si="23"/>
        <v>#REF!</v>
      </c>
      <c r="M379" s="26"/>
      <c r="N379" s="18"/>
    </row>
    <row r="380" spans="1:14" x14ac:dyDescent="0.25">
      <c r="A380" s="13"/>
      <c r="B380" s="69"/>
      <c r="C380" s="72"/>
      <c r="D380" s="73"/>
      <c r="E380" s="26"/>
      <c r="F380" s="24"/>
      <c r="G380" s="24"/>
      <c r="H380" s="24"/>
      <c r="I380" s="13">
        <v>35.200000000000003</v>
      </c>
      <c r="J380" s="74">
        <f t="shared" si="22"/>
        <v>1.4666666666666668</v>
      </c>
      <c r="K380" s="26" t="e">
        <f t="shared" si="21"/>
        <v>#REF!</v>
      </c>
      <c r="L380" s="75" t="e">
        <f t="shared" si="23"/>
        <v>#REF!</v>
      </c>
      <c r="M380" s="26"/>
      <c r="N380" s="18"/>
    </row>
    <row r="381" spans="1:14" x14ac:dyDescent="0.25">
      <c r="A381" s="13"/>
      <c r="B381" s="69"/>
      <c r="C381" s="72"/>
      <c r="D381" s="73"/>
      <c r="E381" s="26"/>
      <c r="F381" s="24"/>
      <c r="G381" s="24"/>
      <c r="H381" s="24"/>
      <c r="I381" s="13">
        <v>35.299999999999997</v>
      </c>
      <c r="J381" s="74">
        <f t="shared" si="22"/>
        <v>1.4708333333333332</v>
      </c>
      <c r="K381" s="26" t="e">
        <f t="shared" si="21"/>
        <v>#REF!</v>
      </c>
      <c r="L381" s="75" t="e">
        <f t="shared" si="23"/>
        <v>#REF!</v>
      </c>
      <c r="M381" s="26"/>
      <c r="N381" s="18"/>
    </row>
    <row r="382" spans="1:14" x14ac:dyDescent="0.25">
      <c r="A382" s="13"/>
      <c r="B382" s="69"/>
      <c r="C382" s="72"/>
      <c r="D382" s="73"/>
      <c r="E382" s="26"/>
      <c r="F382" s="24"/>
      <c r="G382" s="24"/>
      <c r="H382" s="24"/>
      <c r="I382" s="13">
        <v>35.4</v>
      </c>
      <c r="J382" s="74">
        <f t="shared" si="22"/>
        <v>1.4749999999999999</v>
      </c>
      <c r="K382" s="26" t="e">
        <f t="shared" si="21"/>
        <v>#REF!</v>
      </c>
      <c r="L382" s="75" t="e">
        <f t="shared" si="23"/>
        <v>#REF!</v>
      </c>
      <c r="M382" s="26"/>
      <c r="N382" s="18"/>
    </row>
    <row r="383" spans="1:14" x14ac:dyDescent="0.25">
      <c r="A383" s="13"/>
      <c r="B383" s="69"/>
      <c r="C383" s="72"/>
      <c r="D383" s="73"/>
      <c r="E383" s="26"/>
      <c r="F383" s="24"/>
      <c r="G383" s="24"/>
      <c r="H383" s="24"/>
      <c r="I383" s="13">
        <v>35.5</v>
      </c>
      <c r="J383" s="74">
        <f t="shared" si="22"/>
        <v>1.4791666666666667</v>
      </c>
      <c r="K383" s="26" t="e">
        <f t="shared" si="21"/>
        <v>#REF!</v>
      </c>
      <c r="L383" s="75" t="e">
        <f t="shared" si="23"/>
        <v>#REF!</v>
      </c>
      <c r="M383" s="26"/>
      <c r="N383" s="18"/>
    </row>
    <row r="384" spans="1:14" x14ac:dyDescent="0.25">
      <c r="A384" s="13"/>
      <c r="B384" s="69"/>
      <c r="C384" s="72"/>
      <c r="D384" s="73"/>
      <c r="E384" s="26"/>
      <c r="F384" s="24"/>
      <c r="G384" s="24"/>
      <c r="H384" s="24"/>
      <c r="I384" s="13">
        <v>35.6</v>
      </c>
      <c r="J384" s="74">
        <f t="shared" si="22"/>
        <v>1.4833333333333334</v>
      </c>
      <c r="K384" s="26" t="e">
        <f t="shared" si="21"/>
        <v>#REF!</v>
      </c>
      <c r="L384" s="75" t="e">
        <f t="shared" si="23"/>
        <v>#REF!</v>
      </c>
      <c r="M384" s="26"/>
      <c r="N384" s="18"/>
    </row>
    <row r="385" spans="1:14" x14ac:dyDescent="0.25">
      <c r="A385" s="13"/>
      <c r="B385" s="69"/>
      <c r="C385" s="72"/>
      <c r="D385" s="73"/>
      <c r="E385" s="26"/>
      <c r="F385" s="24"/>
      <c r="G385" s="24"/>
      <c r="H385" s="24"/>
      <c r="I385" s="13">
        <v>35.700000000000003</v>
      </c>
      <c r="J385" s="74">
        <f t="shared" si="22"/>
        <v>1.4875</v>
      </c>
      <c r="K385" s="26" t="e">
        <f t="shared" si="21"/>
        <v>#REF!</v>
      </c>
      <c r="L385" s="75" t="e">
        <f t="shared" si="23"/>
        <v>#REF!</v>
      </c>
      <c r="M385" s="26"/>
      <c r="N385" s="18"/>
    </row>
    <row r="386" spans="1:14" x14ac:dyDescent="0.25">
      <c r="A386" s="13"/>
      <c r="B386" s="69"/>
      <c r="C386" s="72"/>
      <c r="D386" s="73"/>
      <c r="E386" s="26"/>
      <c r="F386" s="24"/>
      <c r="G386" s="24"/>
      <c r="H386" s="24"/>
      <c r="I386" s="13">
        <v>35.799999999999997</v>
      </c>
      <c r="J386" s="74">
        <f t="shared" si="22"/>
        <v>1.4916666666666665</v>
      </c>
      <c r="K386" s="26" t="e">
        <f t="shared" si="21"/>
        <v>#REF!</v>
      </c>
      <c r="L386" s="75" t="e">
        <f t="shared" si="23"/>
        <v>#REF!</v>
      </c>
      <c r="M386" s="26"/>
      <c r="N386" s="18"/>
    </row>
    <row r="387" spans="1:14" x14ac:dyDescent="0.25">
      <c r="A387" s="13"/>
      <c r="B387" s="69"/>
      <c r="C387" s="72"/>
      <c r="D387" s="73"/>
      <c r="E387" s="26"/>
      <c r="F387" s="24"/>
      <c r="G387" s="24"/>
      <c r="H387" s="24"/>
      <c r="I387" s="13">
        <v>35.9</v>
      </c>
      <c r="J387" s="74">
        <f t="shared" si="22"/>
        <v>1.4958333333333333</v>
      </c>
      <c r="K387" s="26" t="e">
        <f t="shared" si="21"/>
        <v>#REF!</v>
      </c>
      <c r="L387" s="75" t="e">
        <f t="shared" si="23"/>
        <v>#REF!</v>
      </c>
      <c r="M387" s="26"/>
      <c r="N387" s="18"/>
    </row>
    <row r="388" spans="1:14" x14ac:dyDescent="0.25">
      <c r="A388" s="13"/>
      <c r="B388" s="69"/>
      <c r="C388" s="72"/>
      <c r="D388" s="73"/>
      <c r="E388" s="26"/>
      <c r="F388" s="24"/>
      <c r="G388" s="24"/>
      <c r="H388" s="24"/>
      <c r="I388" s="13">
        <v>36</v>
      </c>
      <c r="J388" s="74">
        <f t="shared" si="22"/>
        <v>1.5</v>
      </c>
      <c r="K388" s="26" t="e">
        <f t="shared" si="21"/>
        <v>#REF!</v>
      </c>
      <c r="L388" s="75" t="e">
        <f t="shared" si="23"/>
        <v>#REF!</v>
      </c>
      <c r="M388" s="26"/>
      <c r="N388" s="18"/>
    </row>
    <row r="389" spans="1:14" x14ac:dyDescent="0.25">
      <c r="A389" s="13"/>
      <c r="B389" s="69"/>
      <c r="C389" s="72"/>
      <c r="D389" s="73"/>
      <c r="E389" s="26"/>
      <c r="F389" s="24"/>
      <c r="G389" s="24"/>
      <c r="H389" s="24"/>
      <c r="I389" s="13">
        <v>36.1</v>
      </c>
      <c r="J389" s="74">
        <f t="shared" si="22"/>
        <v>1.5041666666666667</v>
      </c>
      <c r="K389" s="26" t="e">
        <f t="shared" si="21"/>
        <v>#REF!</v>
      </c>
      <c r="L389" s="75" t="e">
        <f t="shared" si="23"/>
        <v>#REF!</v>
      </c>
      <c r="M389" s="26"/>
      <c r="N389" s="18"/>
    </row>
    <row r="390" spans="1:14" x14ac:dyDescent="0.25">
      <c r="A390" s="13"/>
      <c r="B390" s="69"/>
      <c r="C390" s="72"/>
      <c r="D390" s="73"/>
      <c r="E390" s="26"/>
      <c r="F390" s="24"/>
      <c r="G390" s="24"/>
      <c r="H390" s="24"/>
      <c r="I390" s="13">
        <v>36.200000000000003</v>
      </c>
      <c r="J390" s="74">
        <f t="shared" si="22"/>
        <v>1.5083333333333335</v>
      </c>
      <c r="K390" s="26" t="e">
        <f t="shared" si="21"/>
        <v>#REF!</v>
      </c>
      <c r="L390" s="75" t="e">
        <f t="shared" si="23"/>
        <v>#REF!</v>
      </c>
      <c r="M390" s="26"/>
      <c r="N390" s="18"/>
    </row>
    <row r="391" spans="1:14" x14ac:dyDescent="0.25">
      <c r="A391" s="13"/>
      <c r="B391" s="69"/>
      <c r="C391" s="72"/>
      <c r="D391" s="73"/>
      <c r="E391" s="26"/>
      <c r="F391" s="24"/>
      <c r="G391" s="24"/>
      <c r="H391" s="24"/>
      <c r="I391" s="13">
        <v>36.299999999999997</v>
      </c>
      <c r="J391" s="74">
        <f t="shared" si="22"/>
        <v>1.5125</v>
      </c>
      <c r="K391" s="26" t="e">
        <f t="shared" si="21"/>
        <v>#REF!</v>
      </c>
      <c r="L391" s="75" t="e">
        <f t="shared" si="23"/>
        <v>#REF!</v>
      </c>
      <c r="M391" s="26"/>
      <c r="N391" s="18"/>
    </row>
    <row r="392" spans="1:14" x14ac:dyDescent="0.25">
      <c r="A392" s="13"/>
      <c r="B392" s="69"/>
      <c r="C392" s="72"/>
      <c r="D392" s="73"/>
      <c r="E392" s="26"/>
      <c r="F392" s="24"/>
      <c r="G392" s="24"/>
      <c r="H392" s="24"/>
      <c r="I392" s="13">
        <v>36.4</v>
      </c>
      <c r="J392" s="74">
        <f t="shared" si="22"/>
        <v>1.5166666666666666</v>
      </c>
      <c r="K392" s="26" t="e">
        <f t="shared" si="21"/>
        <v>#REF!</v>
      </c>
      <c r="L392" s="75" t="e">
        <f t="shared" si="23"/>
        <v>#REF!</v>
      </c>
      <c r="M392" s="26"/>
      <c r="N392" s="18"/>
    </row>
    <row r="393" spans="1:14" x14ac:dyDescent="0.25">
      <c r="A393" s="13"/>
      <c r="B393" s="69"/>
      <c r="C393" s="72"/>
      <c r="D393" s="73"/>
      <c r="E393" s="26"/>
      <c r="F393" s="24"/>
      <c r="G393" s="24"/>
      <c r="H393" s="24"/>
      <c r="I393" s="13">
        <v>36.5</v>
      </c>
      <c r="J393" s="74">
        <f t="shared" si="22"/>
        <v>1.5208333333333333</v>
      </c>
      <c r="K393" s="26" t="e">
        <f t="shared" si="21"/>
        <v>#REF!</v>
      </c>
      <c r="L393" s="75" t="e">
        <f t="shared" si="23"/>
        <v>#REF!</v>
      </c>
      <c r="M393" s="26"/>
      <c r="N393" s="18"/>
    </row>
    <row r="394" spans="1:14" x14ac:dyDescent="0.25">
      <c r="A394" s="13"/>
      <c r="B394" s="69"/>
      <c r="C394" s="72"/>
      <c r="D394" s="73"/>
      <c r="E394" s="26"/>
      <c r="F394" s="24"/>
      <c r="G394" s="24"/>
      <c r="H394" s="24"/>
      <c r="I394" s="13">
        <v>36.6</v>
      </c>
      <c r="J394" s="74">
        <f t="shared" si="22"/>
        <v>1.5250000000000001</v>
      </c>
      <c r="K394" s="26" t="e">
        <f t="shared" si="21"/>
        <v>#REF!</v>
      </c>
      <c r="L394" s="75" t="e">
        <f t="shared" si="23"/>
        <v>#REF!</v>
      </c>
      <c r="M394" s="26"/>
      <c r="N394" s="18"/>
    </row>
    <row r="395" spans="1:14" x14ac:dyDescent="0.25">
      <c r="A395" s="13"/>
      <c r="B395" s="69"/>
      <c r="C395" s="72"/>
      <c r="D395" s="73"/>
      <c r="E395" s="26"/>
      <c r="F395" s="24"/>
      <c r="G395" s="24"/>
      <c r="H395" s="24"/>
      <c r="I395" s="13">
        <v>36.700000000000003</v>
      </c>
      <c r="J395" s="74">
        <f t="shared" si="22"/>
        <v>1.5291666666666668</v>
      </c>
      <c r="K395" s="26" t="e">
        <f t="shared" si="21"/>
        <v>#REF!</v>
      </c>
      <c r="L395" s="75" t="e">
        <f t="shared" si="23"/>
        <v>#REF!</v>
      </c>
      <c r="M395" s="26"/>
      <c r="N395" s="18"/>
    </row>
    <row r="396" spans="1:14" x14ac:dyDescent="0.25">
      <c r="A396" s="13"/>
      <c r="B396" s="69"/>
      <c r="C396" s="72"/>
      <c r="D396" s="73"/>
      <c r="E396" s="26"/>
      <c r="F396" s="24"/>
      <c r="G396" s="24"/>
      <c r="H396" s="24"/>
      <c r="I396" s="13">
        <v>36.799999999999997</v>
      </c>
      <c r="J396" s="74">
        <f t="shared" si="22"/>
        <v>1.5333333333333332</v>
      </c>
      <c r="K396" s="26" t="e">
        <f t="shared" si="21"/>
        <v>#REF!</v>
      </c>
      <c r="L396" s="75" t="e">
        <f t="shared" si="23"/>
        <v>#REF!</v>
      </c>
      <c r="M396" s="26"/>
      <c r="N396" s="18"/>
    </row>
    <row r="397" spans="1:14" x14ac:dyDescent="0.25">
      <c r="A397" s="13"/>
      <c r="B397" s="69"/>
      <c r="C397" s="72"/>
      <c r="D397" s="73"/>
      <c r="E397" s="26"/>
      <c r="F397" s="24"/>
      <c r="G397" s="24"/>
      <c r="H397" s="24"/>
      <c r="I397" s="13">
        <v>36.9</v>
      </c>
      <c r="J397" s="74">
        <f t="shared" si="22"/>
        <v>1.5374999999999999</v>
      </c>
      <c r="K397" s="26" t="e">
        <f t="shared" si="21"/>
        <v>#REF!</v>
      </c>
      <c r="L397" s="75" t="e">
        <f t="shared" si="23"/>
        <v>#REF!</v>
      </c>
      <c r="M397" s="26"/>
      <c r="N397" s="18"/>
    </row>
    <row r="398" spans="1:14" x14ac:dyDescent="0.25">
      <c r="A398" s="13"/>
      <c r="B398" s="69"/>
      <c r="C398" s="72"/>
      <c r="D398" s="73"/>
      <c r="E398" s="26"/>
      <c r="F398" s="24"/>
      <c r="G398" s="24"/>
      <c r="H398" s="24"/>
      <c r="I398" s="13">
        <v>37</v>
      </c>
      <c r="J398" s="74">
        <f t="shared" si="22"/>
        <v>1.5416666666666667</v>
      </c>
      <c r="K398" s="26" t="e">
        <f t="shared" si="21"/>
        <v>#REF!</v>
      </c>
      <c r="L398" s="75" t="e">
        <f t="shared" si="23"/>
        <v>#REF!</v>
      </c>
      <c r="M398" s="26"/>
      <c r="N398" s="18"/>
    </row>
    <row r="399" spans="1:14" x14ac:dyDescent="0.25">
      <c r="A399" s="13"/>
      <c r="B399" s="69"/>
      <c r="C399" s="72"/>
      <c r="D399" s="73"/>
      <c r="E399" s="26"/>
      <c r="F399" s="24"/>
      <c r="G399" s="24"/>
      <c r="H399" s="24"/>
      <c r="I399" s="13">
        <v>37.1</v>
      </c>
      <c r="J399" s="74">
        <f t="shared" si="22"/>
        <v>1.5458333333333334</v>
      </c>
      <c r="K399" s="26" t="e">
        <f t="shared" si="21"/>
        <v>#REF!</v>
      </c>
      <c r="L399" s="75" t="e">
        <f t="shared" si="23"/>
        <v>#REF!</v>
      </c>
      <c r="M399" s="26"/>
      <c r="N399" s="18"/>
    </row>
    <row r="400" spans="1:14" x14ac:dyDescent="0.25">
      <c r="A400" s="13"/>
      <c r="B400" s="69"/>
      <c r="C400" s="72"/>
      <c r="D400" s="73"/>
      <c r="E400" s="26"/>
      <c r="F400" s="24"/>
      <c r="G400" s="24"/>
      <c r="H400" s="24"/>
      <c r="I400" s="13">
        <v>37.200000000000003</v>
      </c>
      <c r="J400" s="74">
        <f t="shared" si="22"/>
        <v>1.55</v>
      </c>
      <c r="K400" s="26" t="e">
        <f t="shared" si="21"/>
        <v>#REF!</v>
      </c>
      <c r="L400" s="75" t="e">
        <f t="shared" si="23"/>
        <v>#REF!</v>
      </c>
      <c r="M400" s="26"/>
      <c r="N400" s="18"/>
    </row>
    <row r="401" spans="1:14" x14ac:dyDescent="0.25">
      <c r="A401" s="13"/>
      <c r="B401" s="69"/>
      <c r="C401" s="72"/>
      <c r="D401" s="73"/>
      <c r="E401" s="26"/>
      <c r="F401" s="24"/>
      <c r="G401" s="24"/>
      <c r="H401" s="24"/>
      <c r="I401" s="13">
        <v>37.299999999999997</v>
      </c>
      <c r="J401" s="74">
        <f t="shared" si="22"/>
        <v>1.5541666666666665</v>
      </c>
      <c r="K401" s="26" t="e">
        <f t="shared" si="21"/>
        <v>#REF!</v>
      </c>
      <c r="L401" s="75" t="e">
        <f t="shared" si="23"/>
        <v>#REF!</v>
      </c>
      <c r="M401" s="26"/>
      <c r="N401" s="18"/>
    </row>
    <row r="402" spans="1:14" x14ac:dyDescent="0.25">
      <c r="A402" s="13"/>
      <c r="B402" s="69"/>
      <c r="C402" s="72"/>
      <c r="D402" s="73"/>
      <c r="E402" s="26"/>
      <c r="F402" s="24"/>
      <c r="G402" s="24"/>
      <c r="H402" s="24"/>
      <c r="I402" s="13">
        <v>37.4</v>
      </c>
      <c r="J402" s="74">
        <f t="shared" si="22"/>
        <v>1.5583333333333333</v>
      </c>
      <c r="K402" s="26" t="e">
        <f t="shared" si="21"/>
        <v>#REF!</v>
      </c>
      <c r="L402" s="75" t="e">
        <f t="shared" si="23"/>
        <v>#REF!</v>
      </c>
      <c r="M402" s="26"/>
      <c r="N402" s="18"/>
    </row>
    <row r="403" spans="1:14" x14ac:dyDescent="0.25">
      <c r="A403" s="13"/>
      <c r="B403" s="69"/>
      <c r="C403" s="72"/>
      <c r="D403" s="73"/>
      <c r="E403" s="26"/>
      <c r="F403" s="24"/>
      <c r="G403" s="24"/>
      <c r="H403" s="24"/>
      <c r="I403" s="13">
        <v>37.5</v>
      </c>
      <c r="J403" s="74">
        <f t="shared" si="22"/>
        <v>1.5625</v>
      </c>
      <c r="K403" s="26" t="e">
        <f t="shared" si="21"/>
        <v>#REF!</v>
      </c>
      <c r="L403" s="75" t="e">
        <f t="shared" si="23"/>
        <v>#REF!</v>
      </c>
      <c r="M403" s="26"/>
      <c r="N403" s="18"/>
    </row>
    <row r="404" spans="1:14" x14ac:dyDescent="0.25">
      <c r="A404" s="13"/>
      <c r="B404" s="69"/>
      <c r="C404" s="72"/>
      <c r="D404" s="73"/>
      <c r="E404" s="26"/>
      <c r="F404" s="24"/>
      <c r="G404" s="24"/>
      <c r="H404" s="24"/>
      <c r="I404" s="13">
        <v>37.6</v>
      </c>
      <c r="J404" s="74">
        <f t="shared" si="22"/>
        <v>1.5666666666666667</v>
      </c>
      <c r="K404" s="26" t="e">
        <f t="shared" si="21"/>
        <v>#REF!</v>
      </c>
      <c r="L404" s="75" t="e">
        <f t="shared" si="23"/>
        <v>#REF!</v>
      </c>
      <c r="M404" s="26"/>
      <c r="N404" s="18"/>
    </row>
    <row r="405" spans="1:14" x14ac:dyDescent="0.25">
      <c r="A405" s="13"/>
      <c r="B405" s="69"/>
      <c r="C405" s="72"/>
      <c r="D405" s="73"/>
      <c r="E405" s="26"/>
      <c r="F405" s="24"/>
      <c r="G405" s="24"/>
      <c r="H405" s="24"/>
      <c r="I405" s="13">
        <v>37.700000000000003</v>
      </c>
      <c r="J405" s="74">
        <f t="shared" si="22"/>
        <v>1.5708333333333335</v>
      </c>
      <c r="K405" s="26" t="e">
        <f t="shared" si="21"/>
        <v>#REF!</v>
      </c>
      <c r="L405" s="75" t="e">
        <f t="shared" si="23"/>
        <v>#REF!</v>
      </c>
      <c r="M405" s="26"/>
      <c r="N405" s="18"/>
    </row>
    <row r="406" spans="1:14" x14ac:dyDescent="0.25">
      <c r="A406" s="13"/>
      <c r="B406" s="69"/>
      <c r="C406" s="72"/>
      <c r="D406" s="73"/>
      <c r="E406" s="26"/>
      <c r="F406" s="24"/>
      <c r="G406" s="24"/>
      <c r="H406" s="24"/>
      <c r="I406" s="13">
        <v>37.799999999999997</v>
      </c>
      <c r="J406" s="74">
        <f t="shared" si="22"/>
        <v>1.575</v>
      </c>
      <c r="K406" s="26" t="e">
        <f t="shared" si="21"/>
        <v>#REF!</v>
      </c>
      <c r="L406" s="75" t="e">
        <f t="shared" si="23"/>
        <v>#REF!</v>
      </c>
      <c r="M406" s="26"/>
      <c r="N406" s="18"/>
    </row>
    <row r="407" spans="1:14" x14ac:dyDescent="0.25">
      <c r="A407" s="13"/>
      <c r="B407" s="69"/>
      <c r="C407" s="72"/>
      <c r="D407" s="73"/>
      <c r="E407" s="26"/>
      <c r="F407" s="24"/>
      <c r="G407" s="24"/>
      <c r="H407" s="24"/>
      <c r="I407" s="13">
        <v>37.9</v>
      </c>
      <c r="J407" s="74">
        <f t="shared" si="22"/>
        <v>1.5791666666666666</v>
      </c>
      <c r="K407" s="26" t="e">
        <f t="shared" si="21"/>
        <v>#REF!</v>
      </c>
      <c r="L407" s="75" t="e">
        <f t="shared" si="23"/>
        <v>#REF!</v>
      </c>
      <c r="M407" s="26"/>
      <c r="N407" s="18"/>
    </row>
    <row r="408" spans="1:14" x14ac:dyDescent="0.25">
      <c r="A408" s="13"/>
      <c r="B408" s="69"/>
      <c r="C408" s="72"/>
      <c r="D408" s="73"/>
      <c r="E408" s="26"/>
      <c r="F408" s="24"/>
      <c r="G408" s="24"/>
      <c r="H408" s="24"/>
      <c r="I408" s="13">
        <v>38</v>
      </c>
      <c r="J408" s="74">
        <f t="shared" si="22"/>
        <v>1.5833333333333333</v>
      </c>
      <c r="K408" s="26" t="e">
        <f t="shared" si="21"/>
        <v>#REF!</v>
      </c>
      <c r="L408" s="75" t="e">
        <f t="shared" si="23"/>
        <v>#REF!</v>
      </c>
      <c r="M408" s="26"/>
      <c r="N408" s="18"/>
    </row>
    <row r="409" spans="1:14" x14ac:dyDescent="0.25">
      <c r="A409" s="13"/>
      <c r="B409" s="69"/>
      <c r="C409" s="72"/>
      <c r="D409" s="73"/>
      <c r="E409" s="26"/>
      <c r="F409" s="24"/>
      <c r="G409" s="24"/>
      <c r="H409" s="24"/>
      <c r="I409" s="13">
        <v>38.1</v>
      </c>
      <c r="J409" s="74">
        <f t="shared" si="22"/>
        <v>1.5875000000000001</v>
      </c>
      <c r="K409" s="26" t="e">
        <f t="shared" si="21"/>
        <v>#REF!</v>
      </c>
      <c r="L409" s="75" t="e">
        <f t="shared" si="23"/>
        <v>#REF!</v>
      </c>
      <c r="M409" s="26"/>
      <c r="N409" s="18"/>
    </row>
    <row r="410" spans="1:14" x14ac:dyDescent="0.25">
      <c r="A410" s="13"/>
      <c r="B410" s="69"/>
      <c r="C410" s="72"/>
      <c r="D410" s="73"/>
      <c r="E410" s="26"/>
      <c r="F410" s="24"/>
      <c r="G410" s="24"/>
      <c r="H410" s="24"/>
      <c r="I410" s="13">
        <v>38.200000000000003</v>
      </c>
      <c r="J410" s="74">
        <f t="shared" si="22"/>
        <v>1.5916666666666668</v>
      </c>
      <c r="K410" s="26" t="e">
        <f t="shared" si="21"/>
        <v>#REF!</v>
      </c>
      <c r="L410" s="75" t="e">
        <f t="shared" si="23"/>
        <v>#REF!</v>
      </c>
      <c r="M410" s="26"/>
      <c r="N410" s="18"/>
    </row>
    <row r="411" spans="1:14" x14ac:dyDescent="0.25">
      <c r="A411" s="13"/>
      <c r="B411" s="69"/>
      <c r="C411" s="72"/>
      <c r="D411" s="73"/>
      <c r="E411" s="26"/>
      <c r="F411" s="24"/>
      <c r="G411" s="24"/>
      <c r="H411" s="24"/>
      <c r="I411" s="13">
        <v>38.299999999999997</v>
      </c>
      <c r="J411" s="74">
        <f t="shared" si="22"/>
        <v>1.5958333333333332</v>
      </c>
      <c r="K411" s="26" t="e">
        <f t="shared" si="21"/>
        <v>#REF!</v>
      </c>
      <c r="L411" s="75" t="e">
        <f t="shared" si="23"/>
        <v>#REF!</v>
      </c>
      <c r="M411" s="26"/>
      <c r="N411" s="18"/>
    </row>
    <row r="412" spans="1:14" x14ac:dyDescent="0.25">
      <c r="A412" s="13"/>
      <c r="B412" s="69"/>
      <c r="C412" s="72"/>
      <c r="D412" s="73"/>
      <c r="E412" s="26"/>
      <c r="F412" s="24"/>
      <c r="G412" s="24"/>
      <c r="H412" s="24"/>
      <c r="I412" s="13">
        <v>38.4</v>
      </c>
      <c r="J412" s="74">
        <f t="shared" si="22"/>
        <v>1.5999999999999999</v>
      </c>
      <c r="K412" s="26" t="e">
        <f t="shared" ref="K412:K475" si="24">100%-EXP(-I412/24*$B$10)</f>
        <v>#REF!</v>
      </c>
      <c r="L412" s="75" t="e">
        <f t="shared" si="23"/>
        <v>#REF!</v>
      </c>
      <c r="M412" s="26"/>
      <c r="N412" s="18"/>
    </row>
    <row r="413" spans="1:14" x14ac:dyDescent="0.25">
      <c r="A413" s="13"/>
      <c r="B413" s="69"/>
      <c r="C413" s="72"/>
      <c r="D413" s="73"/>
      <c r="E413" s="26"/>
      <c r="F413" s="24"/>
      <c r="G413" s="24"/>
      <c r="H413" s="24"/>
      <c r="I413" s="13">
        <v>38.5</v>
      </c>
      <c r="J413" s="74">
        <f t="shared" ref="J413:J476" si="25">I413/24</f>
        <v>1.6041666666666667</v>
      </c>
      <c r="K413" s="26" t="e">
        <f t="shared" si="24"/>
        <v>#REF!</v>
      </c>
      <c r="L413" s="75" t="e">
        <f t="shared" si="23"/>
        <v>#REF!</v>
      </c>
      <c r="M413" s="26"/>
      <c r="N413" s="18"/>
    </row>
    <row r="414" spans="1:14" x14ac:dyDescent="0.25">
      <c r="A414" s="13"/>
      <c r="B414" s="69"/>
      <c r="C414" s="72"/>
      <c r="D414" s="73"/>
      <c r="E414" s="26"/>
      <c r="F414" s="24"/>
      <c r="G414" s="24"/>
      <c r="H414" s="24"/>
      <c r="I414" s="13">
        <v>38.6</v>
      </c>
      <c r="J414" s="74">
        <f t="shared" si="25"/>
        <v>1.6083333333333334</v>
      </c>
      <c r="K414" s="26" t="e">
        <f t="shared" si="24"/>
        <v>#REF!</v>
      </c>
      <c r="L414" s="75" t="e">
        <f t="shared" si="23"/>
        <v>#REF!</v>
      </c>
      <c r="M414" s="26"/>
      <c r="N414" s="18"/>
    </row>
    <row r="415" spans="1:14" x14ac:dyDescent="0.25">
      <c r="A415" s="13"/>
      <c r="B415" s="69"/>
      <c r="C415" s="72"/>
      <c r="D415" s="73"/>
      <c r="E415" s="26"/>
      <c r="F415" s="24"/>
      <c r="G415" s="24"/>
      <c r="H415" s="24"/>
      <c r="I415" s="13">
        <v>38.700000000000003</v>
      </c>
      <c r="J415" s="74">
        <f t="shared" si="25"/>
        <v>1.6125</v>
      </c>
      <c r="K415" s="26" t="e">
        <f t="shared" si="24"/>
        <v>#REF!</v>
      </c>
      <c r="L415" s="75" t="e">
        <f t="shared" ref="L415:L478" si="26">K415-K414</f>
        <v>#REF!</v>
      </c>
      <c r="M415" s="26"/>
      <c r="N415" s="18"/>
    </row>
    <row r="416" spans="1:14" x14ac:dyDescent="0.25">
      <c r="A416" s="13"/>
      <c r="B416" s="69"/>
      <c r="C416" s="72"/>
      <c r="D416" s="73"/>
      <c r="E416" s="26"/>
      <c r="F416" s="24"/>
      <c r="G416" s="24"/>
      <c r="H416" s="24"/>
      <c r="I416" s="13">
        <v>38.799999999999997</v>
      </c>
      <c r="J416" s="74">
        <f t="shared" si="25"/>
        <v>1.6166666666666665</v>
      </c>
      <c r="K416" s="26" t="e">
        <f t="shared" si="24"/>
        <v>#REF!</v>
      </c>
      <c r="L416" s="75" t="e">
        <f t="shared" si="26"/>
        <v>#REF!</v>
      </c>
      <c r="M416" s="26"/>
      <c r="N416" s="18"/>
    </row>
    <row r="417" spans="1:14" x14ac:dyDescent="0.25">
      <c r="A417" s="13"/>
      <c r="B417" s="69"/>
      <c r="C417" s="72"/>
      <c r="D417" s="73"/>
      <c r="E417" s="26"/>
      <c r="F417" s="24"/>
      <c r="G417" s="24"/>
      <c r="H417" s="24"/>
      <c r="I417" s="13">
        <v>38.9</v>
      </c>
      <c r="J417" s="74">
        <f t="shared" si="25"/>
        <v>1.6208333333333333</v>
      </c>
      <c r="K417" s="26" t="e">
        <f t="shared" si="24"/>
        <v>#REF!</v>
      </c>
      <c r="L417" s="75" t="e">
        <f t="shared" si="26"/>
        <v>#REF!</v>
      </c>
      <c r="M417" s="26"/>
      <c r="N417" s="18"/>
    </row>
    <row r="418" spans="1:14" x14ac:dyDescent="0.25">
      <c r="A418" s="13"/>
      <c r="B418" s="69"/>
      <c r="C418" s="72"/>
      <c r="D418" s="73"/>
      <c r="E418" s="26"/>
      <c r="F418" s="24"/>
      <c r="G418" s="24"/>
      <c r="H418" s="24"/>
      <c r="I418" s="13">
        <v>39</v>
      </c>
      <c r="J418" s="74">
        <f t="shared" si="25"/>
        <v>1.625</v>
      </c>
      <c r="K418" s="26" t="e">
        <f t="shared" si="24"/>
        <v>#REF!</v>
      </c>
      <c r="L418" s="75" t="e">
        <f t="shared" si="26"/>
        <v>#REF!</v>
      </c>
      <c r="M418" s="26"/>
      <c r="N418" s="18"/>
    </row>
    <row r="419" spans="1:14" x14ac:dyDescent="0.25">
      <c r="A419" s="13"/>
      <c r="B419" s="69"/>
      <c r="C419" s="72"/>
      <c r="D419" s="73"/>
      <c r="E419" s="26"/>
      <c r="F419" s="24"/>
      <c r="G419" s="24"/>
      <c r="H419" s="24"/>
      <c r="I419" s="13">
        <v>39.1</v>
      </c>
      <c r="J419" s="74">
        <f t="shared" si="25"/>
        <v>1.6291666666666667</v>
      </c>
      <c r="K419" s="26" t="e">
        <f t="shared" si="24"/>
        <v>#REF!</v>
      </c>
      <c r="L419" s="75" t="e">
        <f t="shared" si="26"/>
        <v>#REF!</v>
      </c>
      <c r="M419" s="26"/>
      <c r="N419" s="18"/>
    </row>
    <row r="420" spans="1:14" x14ac:dyDescent="0.25">
      <c r="A420" s="13"/>
      <c r="B420" s="69"/>
      <c r="C420" s="72"/>
      <c r="D420" s="73"/>
      <c r="E420" s="26"/>
      <c r="F420" s="24"/>
      <c r="G420" s="24"/>
      <c r="H420" s="24"/>
      <c r="I420" s="13">
        <v>39.200000000000003</v>
      </c>
      <c r="J420" s="74">
        <f t="shared" si="25"/>
        <v>1.6333333333333335</v>
      </c>
      <c r="K420" s="26" t="e">
        <f t="shared" si="24"/>
        <v>#REF!</v>
      </c>
      <c r="L420" s="75" t="e">
        <f t="shared" si="26"/>
        <v>#REF!</v>
      </c>
      <c r="M420" s="26"/>
      <c r="N420" s="18"/>
    </row>
    <row r="421" spans="1:14" x14ac:dyDescent="0.25">
      <c r="A421" s="13"/>
      <c r="B421" s="69"/>
      <c r="C421" s="72"/>
      <c r="D421" s="73"/>
      <c r="E421" s="26"/>
      <c r="F421" s="24"/>
      <c r="G421" s="24"/>
      <c r="H421" s="24"/>
      <c r="I421" s="13">
        <v>39.299999999999997</v>
      </c>
      <c r="J421" s="74">
        <f t="shared" si="25"/>
        <v>1.6375</v>
      </c>
      <c r="K421" s="26" t="e">
        <f t="shared" si="24"/>
        <v>#REF!</v>
      </c>
      <c r="L421" s="75" t="e">
        <f t="shared" si="26"/>
        <v>#REF!</v>
      </c>
      <c r="M421" s="26"/>
      <c r="N421" s="18"/>
    </row>
    <row r="422" spans="1:14" x14ac:dyDescent="0.25">
      <c r="A422" s="13"/>
      <c r="B422" s="69"/>
      <c r="C422" s="72"/>
      <c r="D422" s="73"/>
      <c r="E422" s="26"/>
      <c r="F422" s="24"/>
      <c r="G422" s="24"/>
      <c r="H422" s="24"/>
      <c r="I422" s="13">
        <v>39.4</v>
      </c>
      <c r="J422" s="74">
        <f t="shared" si="25"/>
        <v>1.6416666666666666</v>
      </c>
      <c r="K422" s="26" t="e">
        <f t="shared" si="24"/>
        <v>#REF!</v>
      </c>
      <c r="L422" s="75" t="e">
        <f t="shared" si="26"/>
        <v>#REF!</v>
      </c>
      <c r="M422" s="26"/>
      <c r="N422" s="18"/>
    </row>
    <row r="423" spans="1:14" x14ac:dyDescent="0.25">
      <c r="A423" s="13"/>
      <c r="B423" s="69"/>
      <c r="C423" s="72"/>
      <c r="D423" s="73"/>
      <c r="E423" s="26"/>
      <c r="F423" s="24"/>
      <c r="G423" s="24"/>
      <c r="H423" s="24"/>
      <c r="I423" s="13">
        <v>39.5</v>
      </c>
      <c r="J423" s="74">
        <f t="shared" si="25"/>
        <v>1.6458333333333333</v>
      </c>
      <c r="K423" s="26" t="e">
        <f t="shared" si="24"/>
        <v>#REF!</v>
      </c>
      <c r="L423" s="75" t="e">
        <f t="shared" si="26"/>
        <v>#REF!</v>
      </c>
      <c r="M423" s="26"/>
      <c r="N423" s="18"/>
    </row>
    <row r="424" spans="1:14" x14ac:dyDescent="0.25">
      <c r="A424" s="13"/>
      <c r="B424" s="69"/>
      <c r="C424" s="72"/>
      <c r="D424" s="73"/>
      <c r="E424" s="26"/>
      <c r="F424" s="24"/>
      <c r="G424" s="24"/>
      <c r="H424" s="24"/>
      <c r="I424" s="13">
        <v>39.6</v>
      </c>
      <c r="J424" s="74">
        <f t="shared" si="25"/>
        <v>1.6500000000000001</v>
      </c>
      <c r="K424" s="26" t="e">
        <f t="shared" si="24"/>
        <v>#REF!</v>
      </c>
      <c r="L424" s="75" t="e">
        <f t="shared" si="26"/>
        <v>#REF!</v>
      </c>
      <c r="M424" s="26"/>
      <c r="N424" s="18"/>
    </row>
    <row r="425" spans="1:14" x14ac:dyDescent="0.25">
      <c r="A425" s="13"/>
      <c r="B425" s="69"/>
      <c r="C425" s="72"/>
      <c r="D425" s="73"/>
      <c r="E425" s="26"/>
      <c r="F425" s="24"/>
      <c r="G425" s="24"/>
      <c r="H425" s="24"/>
      <c r="I425" s="13">
        <v>39.700000000000003</v>
      </c>
      <c r="J425" s="74">
        <f t="shared" si="25"/>
        <v>1.6541666666666668</v>
      </c>
      <c r="K425" s="26" t="e">
        <f t="shared" si="24"/>
        <v>#REF!</v>
      </c>
      <c r="L425" s="75" t="e">
        <f t="shared" si="26"/>
        <v>#REF!</v>
      </c>
      <c r="M425" s="26"/>
      <c r="N425" s="18"/>
    </row>
    <row r="426" spans="1:14" x14ac:dyDescent="0.25">
      <c r="A426" s="13"/>
      <c r="B426" s="69"/>
      <c r="C426" s="72"/>
      <c r="D426" s="73"/>
      <c r="E426" s="26"/>
      <c r="F426" s="24"/>
      <c r="G426" s="24"/>
      <c r="H426" s="24"/>
      <c r="I426" s="13">
        <v>39.799999999999997</v>
      </c>
      <c r="J426" s="74">
        <f t="shared" si="25"/>
        <v>1.6583333333333332</v>
      </c>
      <c r="K426" s="26" t="e">
        <f t="shared" si="24"/>
        <v>#REF!</v>
      </c>
      <c r="L426" s="75" t="e">
        <f t="shared" si="26"/>
        <v>#REF!</v>
      </c>
      <c r="M426" s="26"/>
      <c r="N426" s="18"/>
    </row>
    <row r="427" spans="1:14" x14ac:dyDescent="0.25">
      <c r="A427" s="13"/>
      <c r="B427" s="69"/>
      <c r="C427" s="72"/>
      <c r="D427" s="73"/>
      <c r="E427" s="26"/>
      <c r="F427" s="24"/>
      <c r="G427" s="24"/>
      <c r="H427" s="24"/>
      <c r="I427" s="13">
        <v>39.9</v>
      </c>
      <c r="J427" s="74">
        <f t="shared" si="25"/>
        <v>1.6624999999999999</v>
      </c>
      <c r="K427" s="26" t="e">
        <f t="shared" si="24"/>
        <v>#REF!</v>
      </c>
      <c r="L427" s="75" t="e">
        <f t="shared" si="26"/>
        <v>#REF!</v>
      </c>
      <c r="M427" s="26"/>
      <c r="N427" s="18"/>
    </row>
    <row r="428" spans="1:14" x14ac:dyDescent="0.25">
      <c r="A428" s="13"/>
      <c r="B428" s="69"/>
      <c r="C428" s="72"/>
      <c r="D428" s="73"/>
      <c r="E428" s="26"/>
      <c r="F428" s="24"/>
      <c r="G428" s="24"/>
      <c r="H428" s="24"/>
      <c r="I428" s="13">
        <v>40</v>
      </c>
      <c r="J428" s="74">
        <f t="shared" si="25"/>
        <v>1.6666666666666667</v>
      </c>
      <c r="K428" s="26" t="e">
        <f t="shared" si="24"/>
        <v>#REF!</v>
      </c>
      <c r="L428" s="75" t="e">
        <f t="shared" si="26"/>
        <v>#REF!</v>
      </c>
      <c r="M428" s="26"/>
      <c r="N428" s="18"/>
    </row>
    <row r="429" spans="1:14" x14ac:dyDescent="0.25">
      <c r="A429" s="13"/>
      <c r="B429" s="69"/>
      <c r="C429" s="72"/>
      <c r="D429" s="73"/>
      <c r="E429" s="26"/>
      <c r="F429" s="24"/>
      <c r="G429" s="24"/>
      <c r="H429" s="24"/>
      <c r="I429" s="13">
        <v>40.1</v>
      </c>
      <c r="J429" s="74">
        <f t="shared" si="25"/>
        <v>1.6708333333333334</v>
      </c>
      <c r="K429" s="26" t="e">
        <f t="shared" si="24"/>
        <v>#REF!</v>
      </c>
      <c r="L429" s="75" t="e">
        <f t="shared" si="26"/>
        <v>#REF!</v>
      </c>
      <c r="M429" s="26"/>
      <c r="N429" s="18"/>
    </row>
    <row r="430" spans="1:14" x14ac:dyDescent="0.25">
      <c r="A430" s="13"/>
      <c r="B430" s="69"/>
      <c r="C430" s="72"/>
      <c r="D430" s="73"/>
      <c r="E430" s="26"/>
      <c r="F430" s="24"/>
      <c r="G430" s="24"/>
      <c r="H430" s="24"/>
      <c r="I430" s="13">
        <v>40.200000000000003</v>
      </c>
      <c r="J430" s="74">
        <f t="shared" si="25"/>
        <v>1.675</v>
      </c>
      <c r="K430" s="26" t="e">
        <f t="shared" si="24"/>
        <v>#REF!</v>
      </c>
      <c r="L430" s="75" t="e">
        <f t="shared" si="26"/>
        <v>#REF!</v>
      </c>
      <c r="M430" s="26"/>
      <c r="N430" s="18"/>
    </row>
    <row r="431" spans="1:14" x14ac:dyDescent="0.25">
      <c r="A431" s="13"/>
      <c r="B431" s="69"/>
      <c r="C431" s="72"/>
      <c r="D431" s="73"/>
      <c r="E431" s="26"/>
      <c r="F431" s="24"/>
      <c r="G431" s="24"/>
      <c r="H431" s="24"/>
      <c r="I431" s="13">
        <v>40.299999999999997</v>
      </c>
      <c r="J431" s="74">
        <f t="shared" si="25"/>
        <v>1.6791666666666665</v>
      </c>
      <c r="K431" s="26" t="e">
        <f t="shared" si="24"/>
        <v>#REF!</v>
      </c>
      <c r="L431" s="75" t="e">
        <f t="shared" si="26"/>
        <v>#REF!</v>
      </c>
      <c r="M431" s="26"/>
      <c r="N431" s="18"/>
    </row>
    <row r="432" spans="1:14" x14ac:dyDescent="0.25">
      <c r="A432" s="13"/>
      <c r="B432" s="69"/>
      <c r="C432" s="72"/>
      <c r="D432" s="73"/>
      <c r="E432" s="26"/>
      <c r="F432" s="24"/>
      <c r="G432" s="24"/>
      <c r="H432" s="24"/>
      <c r="I432" s="13">
        <v>40.4</v>
      </c>
      <c r="J432" s="74">
        <f t="shared" si="25"/>
        <v>1.6833333333333333</v>
      </c>
      <c r="K432" s="26" t="e">
        <f t="shared" si="24"/>
        <v>#REF!</v>
      </c>
      <c r="L432" s="75" t="e">
        <f t="shared" si="26"/>
        <v>#REF!</v>
      </c>
      <c r="M432" s="26"/>
      <c r="N432" s="18"/>
    </row>
    <row r="433" spans="1:14" x14ac:dyDescent="0.25">
      <c r="A433" s="13"/>
      <c r="B433" s="69"/>
      <c r="C433" s="72"/>
      <c r="D433" s="73"/>
      <c r="E433" s="26"/>
      <c r="F433" s="24"/>
      <c r="G433" s="24"/>
      <c r="H433" s="24"/>
      <c r="I433" s="13">
        <v>40.5</v>
      </c>
      <c r="J433" s="74">
        <f t="shared" si="25"/>
        <v>1.6875</v>
      </c>
      <c r="K433" s="26" t="e">
        <f t="shared" si="24"/>
        <v>#REF!</v>
      </c>
      <c r="L433" s="75" t="e">
        <f t="shared" si="26"/>
        <v>#REF!</v>
      </c>
      <c r="M433" s="26"/>
      <c r="N433" s="18"/>
    </row>
    <row r="434" spans="1:14" x14ac:dyDescent="0.25">
      <c r="A434" s="13"/>
      <c r="B434" s="69"/>
      <c r="C434" s="72"/>
      <c r="D434" s="73"/>
      <c r="E434" s="26"/>
      <c r="F434" s="24"/>
      <c r="G434" s="24"/>
      <c r="H434" s="24"/>
      <c r="I434" s="13">
        <v>40.6</v>
      </c>
      <c r="J434" s="74">
        <f t="shared" si="25"/>
        <v>1.6916666666666667</v>
      </c>
      <c r="K434" s="26" t="e">
        <f t="shared" si="24"/>
        <v>#REF!</v>
      </c>
      <c r="L434" s="75" t="e">
        <f t="shared" si="26"/>
        <v>#REF!</v>
      </c>
      <c r="M434" s="26"/>
      <c r="N434" s="18"/>
    </row>
    <row r="435" spans="1:14" x14ac:dyDescent="0.25">
      <c r="A435" s="13"/>
      <c r="B435" s="69"/>
      <c r="C435" s="72"/>
      <c r="D435" s="73"/>
      <c r="E435" s="26"/>
      <c r="F435" s="24"/>
      <c r="G435" s="24"/>
      <c r="H435" s="24"/>
      <c r="I435" s="13">
        <v>40.700000000000003</v>
      </c>
      <c r="J435" s="74">
        <f t="shared" si="25"/>
        <v>1.6958333333333335</v>
      </c>
      <c r="K435" s="26" t="e">
        <f t="shared" si="24"/>
        <v>#REF!</v>
      </c>
      <c r="L435" s="75" t="e">
        <f t="shared" si="26"/>
        <v>#REF!</v>
      </c>
      <c r="M435" s="26"/>
      <c r="N435" s="18"/>
    </row>
    <row r="436" spans="1:14" x14ac:dyDescent="0.25">
      <c r="A436" s="13"/>
      <c r="B436" s="69"/>
      <c r="C436" s="72"/>
      <c r="D436" s="73"/>
      <c r="E436" s="26"/>
      <c r="F436" s="24"/>
      <c r="G436" s="24"/>
      <c r="H436" s="24"/>
      <c r="I436" s="13">
        <v>40.799999999999997</v>
      </c>
      <c r="J436" s="74">
        <f t="shared" si="25"/>
        <v>1.7</v>
      </c>
      <c r="K436" s="26" t="e">
        <f t="shared" si="24"/>
        <v>#REF!</v>
      </c>
      <c r="L436" s="75" t="e">
        <f t="shared" si="26"/>
        <v>#REF!</v>
      </c>
      <c r="M436" s="26"/>
      <c r="N436" s="18"/>
    </row>
    <row r="437" spans="1:14" x14ac:dyDescent="0.25">
      <c r="A437" s="13"/>
      <c r="B437" s="69"/>
      <c r="C437" s="72"/>
      <c r="D437" s="73"/>
      <c r="E437" s="26"/>
      <c r="F437" s="24"/>
      <c r="G437" s="24"/>
      <c r="H437" s="24"/>
      <c r="I437" s="13">
        <v>40.9</v>
      </c>
      <c r="J437" s="74">
        <f t="shared" si="25"/>
        <v>1.7041666666666666</v>
      </c>
      <c r="K437" s="26" t="e">
        <f t="shared" si="24"/>
        <v>#REF!</v>
      </c>
      <c r="L437" s="75" t="e">
        <f t="shared" si="26"/>
        <v>#REF!</v>
      </c>
      <c r="M437" s="26"/>
      <c r="N437" s="18"/>
    </row>
    <row r="438" spans="1:14" x14ac:dyDescent="0.25">
      <c r="A438" s="13"/>
      <c r="B438" s="69"/>
      <c r="C438" s="72"/>
      <c r="D438" s="73"/>
      <c r="E438" s="26"/>
      <c r="F438" s="24"/>
      <c r="G438" s="24"/>
      <c r="H438" s="24"/>
      <c r="I438" s="13">
        <v>41</v>
      </c>
      <c r="J438" s="74">
        <f t="shared" si="25"/>
        <v>1.7083333333333333</v>
      </c>
      <c r="K438" s="26" t="e">
        <f t="shared" si="24"/>
        <v>#REF!</v>
      </c>
      <c r="L438" s="75" t="e">
        <f t="shared" si="26"/>
        <v>#REF!</v>
      </c>
      <c r="M438" s="26"/>
      <c r="N438" s="18"/>
    </row>
    <row r="439" spans="1:14" x14ac:dyDescent="0.25">
      <c r="A439" s="13"/>
      <c r="B439" s="69"/>
      <c r="C439" s="72"/>
      <c r="D439" s="73"/>
      <c r="E439" s="26"/>
      <c r="F439" s="24"/>
      <c r="G439" s="24"/>
      <c r="H439" s="24"/>
      <c r="I439" s="13">
        <v>41.1</v>
      </c>
      <c r="J439" s="74">
        <f t="shared" si="25"/>
        <v>1.7125000000000001</v>
      </c>
      <c r="K439" s="26" t="e">
        <f t="shared" si="24"/>
        <v>#REF!</v>
      </c>
      <c r="L439" s="75" t="e">
        <f t="shared" si="26"/>
        <v>#REF!</v>
      </c>
      <c r="M439" s="26"/>
      <c r="N439" s="18"/>
    </row>
    <row r="440" spans="1:14" x14ac:dyDescent="0.25">
      <c r="A440" s="13"/>
      <c r="B440" s="69"/>
      <c r="C440" s="72"/>
      <c r="D440" s="73"/>
      <c r="E440" s="26"/>
      <c r="F440" s="24"/>
      <c r="G440" s="24"/>
      <c r="H440" s="24"/>
      <c r="I440" s="13">
        <v>41.2</v>
      </c>
      <c r="J440" s="74">
        <f t="shared" si="25"/>
        <v>1.7166666666666668</v>
      </c>
      <c r="K440" s="26" t="e">
        <f t="shared" si="24"/>
        <v>#REF!</v>
      </c>
      <c r="L440" s="75" t="e">
        <f t="shared" si="26"/>
        <v>#REF!</v>
      </c>
      <c r="M440" s="26"/>
      <c r="N440" s="18"/>
    </row>
    <row r="441" spans="1:14" x14ac:dyDescent="0.25">
      <c r="A441" s="13"/>
      <c r="B441" s="69"/>
      <c r="C441" s="72"/>
      <c r="D441" s="73"/>
      <c r="E441" s="26"/>
      <c r="F441" s="24"/>
      <c r="G441" s="24"/>
      <c r="H441" s="24"/>
      <c r="I441" s="13">
        <v>41.3</v>
      </c>
      <c r="J441" s="74">
        <f t="shared" si="25"/>
        <v>1.7208333333333332</v>
      </c>
      <c r="K441" s="26" t="e">
        <f t="shared" si="24"/>
        <v>#REF!</v>
      </c>
      <c r="L441" s="75" t="e">
        <f t="shared" si="26"/>
        <v>#REF!</v>
      </c>
      <c r="M441" s="26"/>
      <c r="N441" s="18"/>
    </row>
    <row r="442" spans="1:14" x14ac:dyDescent="0.25">
      <c r="A442" s="13"/>
      <c r="B442" s="69"/>
      <c r="C442" s="72"/>
      <c r="D442" s="73"/>
      <c r="E442" s="26"/>
      <c r="F442" s="24"/>
      <c r="G442" s="24"/>
      <c r="H442" s="24"/>
      <c r="I442" s="13">
        <v>41.4</v>
      </c>
      <c r="J442" s="74">
        <f t="shared" si="25"/>
        <v>1.7249999999999999</v>
      </c>
      <c r="K442" s="26" t="e">
        <f t="shared" si="24"/>
        <v>#REF!</v>
      </c>
      <c r="L442" s="75" t="e">
        <f t="shared" si="26"/>
        <v>#REF!</v>
      </c>
      <c r="M442" s="26"/>
      <c r="N442" s="18"/>
    </row>
    <row r="443" spans="1:14" x14ac:dyDescent="0.25">
      <c r="A443" s="13"/>
      <c r="B443" s="69"/>
      <c r="C443" s="72"/>
      <c r="D443" s="73"/>
      <c r="E443" s="26"/>
      <c r="F443" s="24"/>
      <c r="G443" s="24"/>
      <c r="H443" s="24"/>
      <c r="I443" s="13">
        <v>41.5</v>
      </c>
      <c r="J443" s="74">
        <f t="shared" si="25"/>
        <v>1.7291666666666667</v>
      </c>
      <c r="K443" s="26" t="e">
        <f t="shared" si="24"/>
        <v>#REF!</v>
      </c>
      <c r="L443" s="75" t="e">
        <f t="shared" si="26"/>
        <v>#REF!</v>
      </c>
      <c r="M443" s="26"/>
      <c r="N443" s="18"/>
    </row>
    <row r="444" spans="1:14" x14ac:dyDescent="0.25">
      <c r="A444" s="13"/>
      <c r="B444" s="69"/>
      <c r="C444" s="72"/>
      <c r="D444" s="73"/>
      <c r="E444" s="26"/>
      <c r="F444" s="24"/>
      <c r="G444" s="24"/>
      <c r="H444" s="24"/>
      <c r="I444" s="13">
        <v>41.6</v>
      </c>
      <c r="J444" s="74">
        <f t="shared" si="25"/>
        <v>1.7333333333333334</v>
      </c>
      <c r="K444" s="26" t="e">
        <f t="shared" si="24"/>
        <v>#REF!</v>
      </c>
      <c r="L444" s="75" t="e">
        <f t="shared" si="26"/>
        <v>#REF!</v>
      </c>
      <c r="M444" s="26"/>
      <c r="N444" s="18"/>
    </row>
    <row r="445" spans="1:14" x14ac:dyDescent="0.25">
      <c r="A445" s="13"/>
      <c r="B445" s="69"/>
      <c r="C445" s="72"/>
      <c r="D445" s="73"/>
      <c r="E445" s="26"/>
      <c r="F445" s="24"/>
      <c r="G445" s="24"/>
      <c r="H445" s="24"/>
      <c r="I445" s="13">
        <v>41.7</v>
      </c>
      <c r="J445" s="74">
        <f t="shared" si="25"/>
        <v>1.7375</v>
      </c>
      <c r="K445" s="26" t="e">
        <f t="shared" si="24"/>
        <v>#REF!</v>
      </c>
      <c r="L445" s="75" t="e">
        <f t="shared" si="26"/>
        <v>#REF!</v>
      </c>
      <c r="M445" s="26"/>
      <c r="N445" s="18"/>
    </row>
    <row r="446" spans="1:14" x14ac:dyDescent="0.25">
      <c r="A446" s="13"/>
      <c r="B446" s="69"/>
      <c r="C446" s="72"/>
      <c r="D446" s="73"/>
      <c r="E446" s="26"/>
      <c r="F446" s="24"/>
      <c r="G446" s="24"/>
      <c r="H446" s="24"/>
      <c r="I446" s="13">
        <v>41.8</v>
      </c>
      <c r="J446" s="74">
        <f t="shared" si="25"/>
        <v>1.7416666666666665</v>
      </c>
      <c r="K446" s="26" t="e">
        <f t="shared" si="24"/>
        <v>#REF!</v>
      </c>
      <c r="L446" s="75" t="e">
        <f t="shared" si="26"/>
        <v>#REF!</v>
      </c>
      <c r="M446" s="26"/>
      <c r="N446" s="18"/>
    </row>
    <row r="447" spans="1:14" x14ac:dyDescent="0.25">
      <c r="A447" s="13"/>
      <c r="B447" s="69"/>
      <c r="C447" s="72"/>
      <c r="D447" s="73"/>
      <c r="E447" s="26"/>
      <c r="F447" s="24"/>
      <c r="G447" s="24"/>
      <c r="H447" s="24"/>
      <c r="I447" s="13">
        <v>41.9</v>
      </c>
      <c r="J447" s="74">
        <f t="shared" si="25"/>
        <v>1.7458333333333333</v>
      </c>
      <c r="K447" s="26" t="e">
        <f t="shared" si="24"/>
        <v>#REF!</v>
      </c>
      <c r="L447" s="75" t="e">
        <f t="shared" si="26"/>
        <v>#REF!</v>
      </c>
      <c r="M447" s="26"/>
      <c r="N447" s="18"/>
    </row>
    <row r="448" spans="1:14" x14ac:dyDescent="0.25">
      <c r="A448" s="13"/>
      <c r="B448" s="69"/>
      <c r="C448" s="72"/>
      <c r="D448" s="73"/>
      <c r="E448" s="26"/>
      <c r="F448" s="24"/>
      <c r="G448" s="24"/>
      <c r="H448" s="24"/>
      <c r="I448" s="13">
        <v>42</v>
      </c>
      <c r="J448" s="74">
        <f t="shared" si="25"/>
        <v>1.75</v>
      </c>
      <c r="K448" s="26" t="e">
        <f t="shared" si="24"/>
        <v>#REF!</v>
      </c>
      <c r="L448" s="75" t="e">
        <f t="shared" si="26"/>
        <v>#REF!</v>
      </c>
      <c r="M448" s="26"/>
      <c r="N448" s="18"/>
    </row>
    <row r="449" spans="1:14" x14ac:dyDescent="0.25">
      <c r="A449" s="13"/>
      <c r="B449" s="69"/>
      <c r="C449" s="72"/>
      <c r="D449" s="73"/>
      <c r="E449" s="26"/>
      <c r="F449" s="24"/>
      <c r="G449" s="24"/>
      <c r="H449" s="24"/>
      <c r="I449" s="13">
        <v>42.1</v>
      </c>
      <c r="J449" s="74">
        <f t="shared" si="25"/>
        <v>1.7541666666666667</v>
      </c>
      <c r="K449" s="26" t="e">
        <f t="shared" si="24"/>
        <v>#REF!</v>
      </c>
      <c r="L449" s="75" t="e">
        <f t="shared" si="26"/>
        <v>#REF!</v>
      </c>
      <c r="M449" s="26"/>
      <c r="N449" s="18"/>
    </row>
    <row r="450" spans="1:14" x14ac:dyDescent="0.25">
      <c r="A450" s="13"/>
      <c r="B450" s="69"/>
      <c r="C450" s="72"/>
      <c r="D450" s="73"/>
      <c r="E450" s="26"/>
      <c r="F450" s="24"/>
      <c r="G450" s="24"/>
      <c r="H450" s="24"/>
      <c r="I450" s="13">
        <v>42.2</v>
      </c>
      <c r="J450" s="74">
        <f t="shared" si="25"/>
        <v>1.7583333333333335</v>
      </c>
      <c r="K450" s="26" t="e">
        <f t="shared" si="24"/>
        <v>#REF!</v>
      </c>
      <c r="L450" s="75" t="e">
        <f t="shared" si="26"/>
        <v>#REF!</v>
      </c>
      <c r="M450" s="26"/>
      <c r="N450" s="18"/>
    </row>
    <row r="451" spans="1:14" x14ac:dyDescent="0.25">
      <c r="A451" s="13"/>
      <c r="B451" s="69"/>
      <c r="C451" s="72"/>
      <c r="D451" s="73"/>
      <c r="E451" s="26"/>
      <c r="F451" s="24"/>
      <c r="G451" s="24"/>
      <c r="H451" s="24"/>
      <c r="I451" s="13">
        <v>42.3</v>
      </c>
      <c r="J451" s="74">
        <f t="shared" si="25"/>
        <v>1.7625</v>
      </c>
      <c r="K451" s="26" t="e">
        <f t="shared" si="24"/>
        <v>#REF!</v>
      </c>
      <c r="L451" s="75" t="e">
        <f t="shared" si="26"/>
        <v>#REF!</v>
      </c>
      <c r="M451" s="26"/>
      <c r="N451" s="18"/>
    </row>
    <row r="452" spans="1:14" x14ac:dyDescent="0.25">
      <c r="A452" s="13"/>
      <c r="B452" s="69"/>
      <c r="C452" s="72"/>
      <c r="D452" s="73"/>
      <c r="E452" s="26"/>
      <c r="F452" s="24"/>
      <c r="G452" s="24"/>
      <c r="H452" s="24"/>
      <c r="I452" s="13">
        <v>42.4</v>
      </c>
      <c r="J452" s="74">
        <f t="shared" si="25"/>
        <v>1.7666666666666666</v>
      </c>
      <c r="K452" s="26" t="e">
        <f t="shared" si="24"/>
        <v>#REF!</v>
      </c>
      <c r="L452" s="75" t="e">
        <f t="shared" si="26"/>
        <v>#REF!</v>
      </c>
      <c r="M452" s="26"/>
      <c r="N452" s="18"/>
    </row>
    <row r="453" spans="1:14" x14ac:dyDescent="0.25">
      <c r="A453" s="13"/>
      <c r="B453" s="69"/>
      <c r="C453" s="72"/>
      <c r="D453" s="73"/>
      <c r="E453" s="26"/>
      <c r="F453" s="24"/>
      <c r="G453" s="24"/>
      <c r="H453" s="24"/>
      <c r="I453" s="13">
        <v>42.5</v>
      </c>
      <c r="J453" s="74">
        <f t="shared" si="25"/>
        <v>1.7708333333333333</v>
      </c>
      <c r="K453" s="26" t="e">
        <f t="shared" si="24"/>
        <v>#REF!</v>
      </c>
      <c r="L453" s="75" t="e">
        <f t="shared" si="26"/>
        <v>#REF!</v>
      </c>
      <c r="M453" s="26"/>
      <c r="N453" s="18"/>
    </row>
    <row r="454" spans="1:14" x14ac:dyDescent="0.25">
      <c r="A454" s="13"/>
      <c r="B454" s="69"/>
      <c r="C454" s="72"/>
      <c r="D454" s="73"/>
      <c r="E454" s="26"/>
      <c r="F454" s="24"/>
      <c r="G454" s="24"/>
      <c r="H454" s="24"/>
      <c r="I454" s="13">
        <v>42.6</v>
      </c>
      <c r="J454" s="74">
        <f t="shared" si="25"/>
        <v>1.7750000000000001</v>
      </c>
      <c r="K454" s="26" t="e">
        <f t="shared" si="24"/>
        <v>#REF!</v>
      </c>
      <c r="L454" s="75" t="e">
        <f t="shared" si="26"/>
        <v>#REF!</v>
      </c>
      <c r="M454" s="26"/>
      <c r="N454" s="18"/>
    </row>
    <row r="455" spans="1:14" x14ac:dyDescent="0.25">
      <c r="A455" s="13"/>
      <c r="B455" s="69"/>
      <c r="C455" s="72"/>
      <c r="D455" s="73"/>
      <c r="E455" s="26"/>
      <c r="F455" s="24"/>
      <c r="G455" s="24"/>
      <c r="H455" s="24"/>
      <c r="I455" s="13">
        <v>42.7</v>
      </c>
      <c r="J455" s="74">
        <f t="shared" si="25"/>
        <v>1.7791666666666668</v>
      </c>
      <c r="K455" s="26" t="e">
        <f t="shared" si="24"/>
        <v>#REF!</v>
      </c>
      <c r="L455" s="75" t="e">
        <f t="shared" si="26"/>
        <v>#REF!</v>
      </c>
      <c r="M455" s="26"/>
      <c r="N455" s="18"/>
    </row>
    <row r="456" spans="1:14" x14ac:dyDescent="0.25">
      <c r="A456" s="13"/>
      <c r="B456" s="69"/>
      <c r="C456" s="72"/>
      <c r="D456" s="73"/>
      <c r="E456" s="26"/>
      <c r="F456" s="24"/>
      <c r="G456" s="24"/>
      <c r="H456" s="24"/>
      <c r="I456" s="13">
        <v>42.8</v>
      </c>
      <c r="J456" s="74">
        <f t="shared" si="25"/>
        <v>1.7833333333333332</v>
      </c>
      <c r="K456" s="26" t="e">
        <f t="shared" si="24"/>
        <v>#REF!</v>
      </c>
      <c r="L456" s="75" t="e">
        <f t="shared" si="26"/>
        <v>#REF!</v>
      </c>
      <c r="M456" s="26"/>
      <c r="N456" s="18"/>
    </row>
    <row r="457" spans="1:14" x14ac:dyDescent="0.25">
      <c r="A457" s="13"/>
      <c r="B457" s="69"/>
      <c r="C457" s="72"/>
      <c r="D457" s="73"/>
      <c r="E457" s="26"/>
      <c r="F457" s="24"/>
      <c r="G457" s="24"/>
      <c r="H457" s="24"/>
      <c r="I457" s="13">
        <v>42.9</v>
      </c>
      <c r="J457" s="74">
        <f t="shared" si="25"/>
        <v>1.7874999999999999</v>
      </c>
      <c r="K457" s="26" t="e">
        <f t="shared" si="24"/>
        <v>#REF!</v>
      </c>
      <c r="L457" s="75" t="e">
        <f t="shared" si="26"/>
        <v>#REF!</v>
      </c>
      <c r="M457" s="26"/>
      <c r="N457" s="18"/>
    </row>
    <row r="458" spans="1:14" x14ac:dyDescent="0.25">
      <c r="A458" s="13"/>
      <c r="B458" s="69"/>
      <c r="C458" s="72"/>
      <c r="D458" s="73"/>
      <c r="E458" s="26"/>
      <c r="F458" s="24"/>
      <c r="G458" s="24"/>
      <c r="H458" s="24"/>
      <c r="I458" s="13">
        <v>43</v>
      </c>
      <c r="J458" s="74">
        <f t="shared" si="25"/>
        <v>1.7916666666666667</v>
      </c>
      <c r="K458" s="26" t="e">
        <f t="shared" si="24"/>
        <v>#REF!</v>
      </c>
      <c r="L458" s="75" t="e">
        <f t="shared" si="26"/>
        <v>#REF!</v>
      </c>
      <c r="M458" s="26"/>
      <c r="N458" s="18"/>
    </row>
    <row r="459" spans="1:14" x14ac:dyDescent="0.25">
      <c r="A459" s="13"/>
      <c r="B459" s="69"/>
      <c r="C459" s="72"/>
      <c r="D459" s="73"/>
      <c r="E459" s="26"/>
      <c r="F459" s="24"/>
      <c r="G459" s="24"/>
      <c r="H459" s="24"/>
      <c r="I459" s="13">
        <v>43.1</v>
      </c>
      <c r="J459" s="74">
        <f t="shared" si="25"/>
        <v>1.7958333333333334</v>
      </c>
      <c r="K459" s="26" t="e">
        <f t="shared" si="24"/>
        <v>#REF!</v>
      </c>
      <c r="L459" s="75" t="e">
        <f t="shared" si="26"/>
        <v>#REF!</v>
      </c>
      <c r="M459" s="26"/>
      <c r="N459" s="18"/>
    </row>
    <row r="460" spans="1:14" x14ac:dyDescent="0.25">
      <c r="A460" s="13"/>
      <c r="B460" s="69"/>
      <c r="C460" s="72"/>
      <c r="D460" s="73"/>
      <c r="E460" s="26"/>
      <c r="F460" s="24"/>
      <c r="G460" s="24"/>
      <c r="H460" s="24"/>
      <c r="I460" s="13">
        <v>43.2</v>
      </c>
      <c r="J460" s="74">
        <f t="shared" si="25"/>
        <v>1.8</v>
      </c>
      <c r="K460" s="26" t="e">
        <f t="shared" si="24"/>
        <v>#REF!</v>
      </c>
      <c r="L460" s="75" t="e">
        <f t="shared" si="26"/>
        <v>#REF!</v>
      </c>
      <c r="M460" s="26"/>
      <c r="N460" s="18"/>
    </row>
    <row r="461" spans="1:14" x14ac:dyDescent="0.25">
      <c r="A461" s="13"/>
      <c r="B461" s="69"/>
      <c r="C461" s="72"/>
      <c r="D461" s="73"/>
      <c r="E461" s="26"/>
      <c r="F461" s="24"/>
      <c r="G461" s="24"/>
      <c r="H461" s="24"/>
      <c r="I461" s="13">
        <v>43.3</v>
      </c>
      <c r="J461" s="74">
        <f t="shared" si="25"/>
        <v>1.8041666666666665</v>
      </c>
      <c r="K461" s="26" t="e">
        <f t="shared" si="24"/>
        <v>#REF!</v>
      </c>
      <c r="L461" s="75" t="e">
        <f t="shared" si="26"/>
        <v>#REF!</v>
      </c>
      <c r="M461" s="26"/>
      <c r="N461" s="18"/>
    </row>
    <row r="462" spans="1:14" x14ac:dyDescent="0.25">
      <c r="A462" s="13"/>
      <c r="B462" s="69"/>
      <c r="C462" s="72"/>
      <c r="D462" s="73"/>
      <c r="E462" s="26"/>
      <c r="F462" s="24"/>
      <c r="G462" s="24"/>
      <c r="H462" s="24"/>
      <c r="I462" s="13">
        <v>43.4</v>
      </c>
      <c r="J462" s="74">
        <f t="shared" si="25"/>
        <v>1.8083333333333333</v>
      </c>
      <c r="K462" s="26" t="e">
        <f t="shared" si="24"/>
        <v>#REF!</v>
      </c>
      <c r="L462" s="75" t="e">
        <f t="shared" si="26"/>
        <v>#REF!</v>
      </c>
      <c r="M462" s="26"/>
      <c r="N462" s="18"/>
    </row>
    <row r="463" spans="1:14" x14ac:dyDescent="0.25">
      <c r="A463" s="13"/>
      <c r="B463" s="69"/>
      <c r="C463" s="72"/>
      <c r="D463" s="73"/>
      <c r="E463" s="26"/>
      <c r="F463" s="24"/>
      <c r="G463" s="24"/>
      <c r="H463" s="24"/>
      <c r="I463" s="13">
        <v>43.5</v>
      </c>
      <c r="J463" s="74">
        <f t="shared" si="25"/>
        <v>1.8125</v>
      </c>
      <c r="K463" s="26" t="e">
        <f t="shared" si="24"/>
        <v>#REF!</v>
      </c>
      <c r="L463" s="75" t="e">
        <f t="shared" si="26"/>
        <v>#REF!</v>
      </c>
      <c r="M463" s="26"/>
      <c r="N463" s="18"/>
    </row>
    <row r="464" spans="1:14" x14ac:dyDescent="0.25">
      <c r="A464" s="13"/>
      <c r="B464" s="69"/>
      <c r="C464" s="72"/>
      <c r="D464" s="73"/>
      <c r="E464" s="26"/>
      <c r="F464" s="24"/>
      <c r="G464" s="24"/>
      <c r="H464" s="24"/>
      <c r="I464" s="13">
        <v>43.6</v>
      </c>
      <c r="J464" s="74">
        <f t="shared" si="25"/>
        <v>1.8166666666666667</v>
      </c>
      <c r="K464" s="26" t="e">
        <f t="shared" si="24"/>
        <v>#REF!</v>
      </c>
      <c r="L464" s="75" t="e">
        <f t="shared" si="26"/>
        <v>#REF!</v>
      </c>
      <c r="M464" s="26"/>
      <c r="N464" s="18"/>
    </row>
    <row r="465" spans="1:14" x14ac:dyDescent="0.25">
      <c r="A465" s="13"/>
      <c r="B465" s="69"/>
      <c r="C465" s="72"/>
      <c r="D465" s="73"/>
      <c r="E465" s="26"/>
      <c r="F465" s="24"/>
      <c r="G465" s="24"/>
      <c r="H465" s="24"/>
      <c r="I465" s="13">
        <v>43.7</v>
      </c>
      <c r="J465" s="74">
        <f t="shared" si="25"/>
        <v>1.8208333333333335</v>
      </c>
      <c r="K465" s="26" t="e">
        <f t="shared" si="24"/>
        <v>#REF!</v>
      </c>
      <c r="L465" s="75" t="e">
        <f t="shared" si="26"/>
        <v>#REF!</v>
      </c>
      <c r="M465" s="26"/>
      <c r="N465" s="18"/>
    </row>
    <row r="466" spans="1:14" x14ac:dyDescent="0.25">
      <c r="A466" s="13"/>
      <c r="B466" s="69"/>
      <c r="C466" s="72"/>
      <c r="D466" s="73"/>
      <c r="E466" s="26"/>
      <c r="F466" s="24"/>
      <c r="G466" s="24"/>
      <c r="H466" s="24"/>
      <c r="I466" s="13">
        <v>43.8</v>
      </c>
      <c r="J466" s="74">
        <f t="shared" si="25"/>
        <v>1.825</v>
      </c>
      <c r="K466" s="26" t="e">
        <f t="shared" si="24"/>
        <v>#REF!</v>
      </c>
      <c r="L466" s="75" t="e">
        <f t="shared" si="26"/>
        <v>#REF!</v>
      </c>
      <c r="M466" s="26"/>
      <c r="N466" s="18"/>
    </row>
    <row r="467" spans="1:14" x14ac:dyDescent="0.25">
      <c r="A467" s="13"/>
      <c r="B467" s="69"/>
      <c r="C467" s="72"/>
      <c r="D467" s="73"/>
      <c r="E467" s="26"/>
      <c r="F467" s="24"/>
      <c r="G467" s="24"/>
      <c r="H467" s="24"/>
      <c r="I467" s="13">
        <v>43.9</v>
      </c>
      <c r="J467" s="74">
        <f t="shared" si="25"/>
        <v>1.8291666666666666</v>
      </c>
      <c r="K467" s="26" t="e">
        <f t="shared" si="24"/>
        <v>#REF!</v>
      </c>
      <c r="L467" s="75" t="e">
        <f t="shared" si="26"/>
        <v>#REF!</v>
      </c>
      <c r="M467" s="26"/>
      <c r="N467" s="18"/>
    </row>
    <row r="468" spans="1:14" x14ac:dyDescent="0.25">
      <c r="A468" s="13"/>
      <c r="B468" s="69"/>
      <c r="C468" s="72"/>
      <c r="D468" s="73"/>
      <c r="E468" s="26"/>
      <c r="F468" s="24"/>
      <c r="G468" s="24"/>
      <c r="H468" s="24"/>
      <c r="I468" s="13">
        <v>44</v>
      </c>
      <c r="J468" s="74">
        <f t="shared" si="25"/>
        <v>1.8333333333333333</v>
      </c>
      <c r="K468" s="26" t="e">
        <f t="shared" si="24"/>
        <v>#REF!</v>
      </c>
      <c r="L468" s="75" t="e">
        <f t="shared" si="26"/>
        <v>#REF!</v>
      </c>
      <c r="M468" s="26"/>
      <c r="N468" s="18"/>
    </row>
    <row r="469" spans="1:14" x14ac:dyDescent="0.25">
      <c r="A469" s="13"/>
      <c r="B469" s="69"/>
      <c r="C469" s="72"/>
      <c r="D469" s="73"/>
      <c r="E469" s="26"/>
      <c r="F469" s="24"/>
      <c r="G469" s="24"/>
      <c r="H469" s="24"/>
      <c r="I469" s="13">
        <v>44.1</v>
      </c>
      <c r="J469" s="74">
        <f t="shared" si="25"/>
        <v>1.8375000000000001</v>
      </c>
      <c r="K469" s="26" t="e">
        <f t="shared" si="24"/>
        <v>#REF!</v>
      </c>
      <c r="L469" s="75" t="e">
        <f t="shared" si="26"/>
        <v>#REF!</v>
      </c>
      <c r="M469" s="26"/>
      <c r="N469" s="18"/>
    </row>
    <row r="470" spans="1:14" x14ac:dyDescent="0.25">
      <c r="A470" s="13"/>
      <c r="B470" s="69"/>
      <c r="C470" s="72"/>
      <c r="D470" s="73"/>
      <c r="E470" s="26"/>
      <c r="F470" s="24"/>
      <c r="G470" s="24"/>
      <c r="H470" s="24"/>
      <c r="I470" s="13">
        <v>44.2</v>
      </c>
      <c r="J470" s="74">
        <f t="shared" si="25"/>
        <v>1.8416666666666668</v>
      </c>
      <c r="K470" s="26" t="e">
        <f t="shared" si="24"/>
        <v>#REF!</v>
      </c>
      <c r="L470" s="75" t="e">
        <f t="shared" si="26"/>
        <v>#REF!</v>
      </c>
      <c r="M470" s="26"/>
      <c r="N470" s="18"/>
    </row>
    <row r="471" spans="1:14" x14ac:dyDescent="0.25">
      <c r="A471" s="13"/>
      <c r="B471" s="69"/>
      <c r="C471" s="72"/>
      <c r="D471" s="73"/>
      <c r="E471" s="26"/>
      <c r="F471" s="24"/>
      <c r="G471" s="24"/>
      <c r="H471" s="24"/>
      <c r="I471" s="13">
        <v>44.3</v>
      </c>
      <c r="J471" s="74">
        <f t="shared" si="25"/>
        <v>1.8458333333333332</v>
      </c>
      <c r="K471" s="26" t="e">
        <f t="shared" si="24"/>
        <v>#REF!</v>
      </c>
      <c r="L471" s="75" t="e">
        <f t="shared" si="26"/>
        <v>#REF!</v>
      </c>
      <c r="M471" s="26"/>
      <c r="N471" s="18"/>
    </row>
    <row r="472" spans="1:14" x14ac:dyDescent="0.25">
      <c r="A472" s="13"/>
      <c r="B472" s="69"/>
      <c r="C472" s="72"/>
      <c r="D472" s="73"/>
      <c r="E472" s="26"/>
      <c r="F472" s="24"/>
      <c r="G472" s="24"/>
      <c r="H472" s="24"/>
      <c r="I472" s="13">
        <v>44.4</v>
      </c>
      <c r="J472" s="74">
        <f t="shared" si="25"/>
        <v>1.8499999999999999</v>
      </c>
      <c r="K472" s="26" t="e">
        <f t="shared" si="24"/>
        <v>#REF!</v>
      </c>
      <c r="L472" s="75" t="e">
        <f t="shared" si="26"/>
        <v>#REF!</v>
      </c>
      <c r="M472" s="26"/>
      <c r="N472" s="18"/>
    </row>
    <row r="473" spans="1:14" x14ac:dyDescent="0.25">
      <c r="A473" s="13"/>
      <c r="B473" s="69"/>
      <c r="C473" s="72"/>
      <c r="D473" s="73"/>
      <c r="E473" s="26"/>
      <c r="F473" s="24"/>
      <c r="G473" s="24"/>
      <c r="H473" s="24"/>
      <c r="I473" s="13">
        <v>44.5</v>
      </c>
      <c r="J473" s="74">
        <f t="shared" si="25"/>
        <v>1.8541666666666667</v>
      </c>
      <c r="K473" s="26" t="e">
        <f t="shared" si="24"/>
        <v>#REF!</v>
      </c>
      <c r="L473" s="75" t="e">
        <f t="shared" si="26"/>
        <v>#REF!</v>
      </c>
      <c r="M473" s="26"/>
      <c r="N473" s="18"/>
    </row>
    <row r="474" spans="1:14" x14ac:dyDescent="0.25">
      <c r="A474" s="13"/>
      <c r="B474" s="69"/>
      <c r="C474" s="72"/>
      <c r="D474" s="73"/>
      <c r="E474" s="26"/>
      <c r="F474" s="24"/>
      <c r="G474" s="24"/>
      <c r="H474" s="24"/>
      <c r="I474" s="13">
        <v>44.6</v>
      </c>
      <c r="J474" s="74">
        <f t="shared" si="25"/>
        <v>1.8583333333333334</v>
      </c>
      <c r="K474" s="26" t="e">
        <f t="shared" si="24"/>
        <v>#REF!</v>
      </c>
      <c r="L474" s="75" t="e">
        <f t="shared" si="26"/>
        <v>#REF!</v>
      </c>
      <c r="M474" s="26"/>
      <c r="N474" s="18"/>
    </row>
    <row r="475" spans="1:14" x14ac:dyDescent="0.25">
      <c r="A475" s="13"/>
      <c r="B475" s="69"/>
      <c r="C475" s="72"/>
      <c r="D475" s="73"/>
      <c r="E475" s="26"/>
      <c r="F475" s="24"/>
      <c r="G475" s="24"/>
      <c r="H475" s="24"/>
      <c r="I475" s="13">
        <v>44.7</v>
      </c>
      <c r="J475" s="74">
        <f t="shared" si="25"/>
        <v>1.8625</v>
      </c>
      <c r="K475" s="26" t="e">
        <f t="shared" si="24"/>
        <v>#REF!</v>
      </c>
      <c r="L475" s="75" t="e">
        <f t="shared" si="26"/>
        <v>#REF!</v>
      </c>
      <c r="M475" s="26"/>
      <c r="N475" s="18"/>
    </row>
    <row r="476" spans="1:14" x14ac:dyDescent="0.25">
      <c r="A476" s="13"/>
      <c r="B476" s="69"/>
      <c r="C476" s="72"/>
      <c r="D476" s="73"/>
      <c r="E476" s="26"/>
      <c r="F476" s="24"/>
      <c r="G476" s="24"/>
      <c r="H476" s="24"/>
      <c r="I476" s="13">
        <v>44.8</v>
      </c>
      <c r="J476" s="74">
        <f t="shared" si="25"/>
        <v>1.8666666666666665</v>
      </c>
      <c r="K476" s="26" t="e">
        <f t="shared" ref="K476:K539" si="27">100%-EXP(-I476/24*$B$10)</f>
        <v>#REF!</v>
      </c>
      <c r="L476" s="75" t="e">
        <f t="shared" si="26"/>
        <v>#REF!</v>
      </c>
      <c r="M476" s="26"/>
      <c r="N476" s="18"/>
    </row>
    <row r="477" spans="1:14" x14ac:dyDescent="0.25">
      <c r="A477" s="13"/>
      <c r="B477" s="69"/>
      <c r="C477" s="72"/>
      <c r="D477" s="73"/>
      <c r="E477" s="26"/>
      <c r="F477" s="24"/>
      <c r="G477" s="24"/>
      <c r="H477" s="24"/>
      <c r="I477" s="13">
        <v>44.9</v>
      </c>
      <c r="J477" s="74">
        <f t="shared" ref="J477:J540" si="28">I477/24</f>
        <v>1.8708333333333333</v>
      </c>
      <c r="K477" s="26" t="e">
        <f t="shared" si="27"/>
        <v>#REF!</v>
      </c>
      <c r="L477" s="75" t="e">
        <f t="shared" si="26"/>
        <v>#REF!</v>
      </c>
      <c r="M477" s="26"/>
      <c r="N477" s="18"/>
    </row>
    <row r="478" spans="1:14" x14ac:dyDescent="0.25">
      <c r="A478" s="13"/>
      <c r="B478" s="69"/>
      <c r="C478" s="72"/>
      <c r="D478" s="73"/>
      <c r="E478" s="26"/>
      <c r="F478" s="24"/>
      <c r="G478" s="24"/>
      <c r="H478" s="24"/>
      <c r="I478" s="13">
        <v>45</v>
      </c>
      <c r="J478" s="74">
        <f t="shared" si="28"/>
        <v>1.875</v>
      </c>
      <c r="K478" s="26" t="e">
        <f t="shared" si="27"/>
        <v>#REF!</v>
      </c>
      <c r="L478" s="75" t="e">
        <f t="shared" si="26"/>
        <v>#REF!</v>
      </c>
      <c r="M478" s="26"/>
      <c r="N478" s="18"/>
    </row>
    <row r="479" spans="1:14" x14ac:dyDescent="0.25">
      <c r="A479" s="13"/>
      <c r="B479" s="69"/>
      <c r="C479" s="72"/>
      <c r="D479" s="73"/>
      <c r="E479" s="26"/>
      <c r="F479" s="24"/>
      <c r="G479" s="24"/>
      <c r="H479" s="24"/>
      <c r="I479" s="13">
        <v>45.1</v>
      </c>
      <c r="J479" s="74">
        <f t="shared" si="28"/>
        <v>1.8791666666666667</v>
      </c>
      <c r="K479" s="26" t="e">
        <f t="shared" si="27"/>
        <v>#REF!</v>
      </c>
      <c r="L479" s="75" t="e">
        <f t="shared" ref="L479:L542" si="29">K479-K478</f>
        <v>#REF!</v>
      </c>
      <c r="M479" s="26"/>
      <c r="N479" s="18"/>
    </row>
    <row r="480" spans="1:14" x14ac:dyDescent="0.25">
      <c r="A480" s="13"/>
      <c r="B480" s="69"/>
      <c r="C480" s="72"/>
      <c r="D480" s="73"/>
      <c r="E480" s="26"/>
      <c r="F480" s="24"/>
      <c r="G480" s="24"/>
      <c r="H480" s="24"/>
      <c r="I480" s="13">
        <v>45.2</v>
      </c>
      <c r="J480" s="74">
        <f t="shared" si="28"/>
        <v>1.8833333333333335</v>
      </c>
      <c r="K480" s="26" t="e">
        <f t="shared" si="27"/>
        <v>#REF!</v>
      </c>
      <c r="L480" s="75" t="e">
        <f t="shared" si="29"/>
        <v>#REF!</v>
      </c>
      <c r="M480" s="26"/>
      <c r="N480" s="18"/>
    </row>
    <row r="481" spans="1:14" x14ac:dyDescent="0.25">
      <c r="A481" s="13"/>
      <c r="B481" s="69"/>
      <c r="C481" s="72"/>
      <c r="D481" s="73"/>
      <c r="E481" s="26"/>
      <c r="F481" s="24"/>
      <c r="G481" s="24"/>
      <c r="H481" s="24"/>
      <c r="I481" s="13">
        <v>45.3</v>
      </c>
      <c r="J481" s="74">
        <f t="shared" si="28"/>
        <v>1.8875</v>
      </c>
      <c r="K481" s="26" t="e">
        <f t="shared" si="27"/>
        <v>#REF!</v>
      </c>
      <c r="L481" s="75" t="e">
        <f t="shared" si="29"/>
        <v>#REF!</v>
      </c>
      <c r="M481" s="26"/>
      <c r="N481" s="18"/>
    </row>
    <row r="482" spans="1:14" x14ac:dyDescent="0.25">
      <c r="A482" s="13"/>
      <c r="B482" s="69"/>
      <c r="C482" s="72"/>
      <c r="D482" s="73"/>
      <c r="E482" s="26"/>
      <c r="F482" s="24"/>
      <c r="G482" s="24"/>
      <c r="H482" s="24"/>
      <c r="I482" s="13">
        <v>45.4</v>
      </c>
      <c r="J482" s="74">
        <f t="shared" si="28"/>
        <v>1.8916666666666666</v>
      </c>
      <c r="K482" s="26" t="e">
        <f t="shared" si="27"/>
        <v>#REF!</v>
      </c>
      <c r="L482" s="75" t="e">
        <f t="shared" si="29"/>
        <v>#REF!</v>
      </c>
      <c r="M482" s="26"/>
      <c r="N482" s="18"/>
    </row>
    <row r="483" spans="1:14" x14ac:dyDescent="0.25">
      <c r="A483" s="13"/>
      <c r="B483" s="69"/>
      <c r="C483" s="72"/>
      <c r="D483" s="73"/>
      <c r="E483" s="26"/>
      <c r="F483" s="24"/>
      <c r="G483" s="24"/>
      <c r="H483" s="24"/>
      <c r="I483" s="13">
        <v>45.5</v>
      </c>
      <c r="J483" s="74">
        <f t="shared" si="28"/>
        <v>1.8958333333333333</v>
      </c>
      <c r="K483" s="26" t="e">
        <f t="shared" si="27"/>
        <v>#REF!</v>
      </c>
      <c r="L483" s="75" t="e">
        <f t="shared" si="29"/>
        <v>#REF!</v>
      </c>
      <c r="M483" s="26"/>
      <c r="N483" s="18"/>
    </row>
    <row r="484" spans="1:14" x14ac:dyDescent="0.25">
      <c r="A484" s="13"/>
      <c r="B484" s="69"/>
      <c r="C484" s="72"/>
      <c r="D484" s="73"/>
      <c r="E484" s="26"/>
      <c r="F484" s="24"/>
      <c r="G484" s="24"/>
      <c r="H484" s="24"/>
      <c r="I484" s="13">
        <v>45.6</v>
      </c>
      <c r="J484" s="74">
        <f t="shared" si="28"/>
        <v>1.9000000000000001</v>
      </c>
      <c r="K484" s="26" t="e">
        <f t="shared" si="27"/>
        <v>#REF!</v>
      </c>
      <c r="L484" s="75" t="e">
        <f t="shared" si="29"/>
        <v>#REF!</v>
      </c>
      <c r="M484" s="26"/>
      <c r="N484" s="18"/>
    </row>
    <row r="485" spans="1:14" x14ac:dyDescent="0.25">
      <c r="A485" s="13"/>
      <c r="B485" s="69"/>
      <c r="C485" s="72"/>
      <c r="D485" s="73"/>
      <c r="E485" s="26"/>
      <c r="F485" s="24"/>
      <c r="G485" s="24"/>
      <c r="H485" s="24"/>
      <c r="I485" s="13">
        <v>45.7</v>
      </c>
      <c r="J485" s="74">
        <f t="shared" si="28"/>
        <v>1.9041666666666668</v>
      </c>
      <c r="K485" s="26" t="e">
        <f t="shared" si="27"/>
        <v>#REF!</v>
      </c>
      <c r="L485" s="75" t="e">
        <f t="shared" si="29"/>
        <v>#REF!</v>
      </c>
      <c r="M485" s="26"/>
      <c r="N485" s="18"/>
    </row>
    <row r="486" spans="1:14" x14ac:dyDescent="0.25">
      <c r="A486" s="13"/>
      <c r="B486" s="69"/>
      <c r="C486" s="72"/>
      <c r="D486" s="73"/>
      <c r="E486" s="26"/>
      <c r="F486" s="24"/>
      <c r="G486" s="24"/>
      <c r="H486" s="24"/>
      <c r="I486" s="13">
        <v>45.8</v>
      </c>
      <c r="J486" s="74">
        <f t="shared" si="28"/>
        <v>1.9083333333333332</v>
      </c>
      <c r="K486" s="26" t="e">
        <f t="shared" si="27"/>
        <v>#REF!</v>
      </c>
      <c r="L486" s="75" t="e">
        <f t="shared" si="29"/>
        <v>#REF!</v>
      </c>
      <c r="M486" s="26"/>
      <c r="N486" s="18"/>
    </row>
    <row r="487" spans="1:14" x14ac:dyDescent="0.25">
      <c r="A487" s="13"/>
      <c r="B487" s="69"/>
      <c r="C487" s="72"/>
      <c r="D487" s="73"/>
      <c r="E487" s="26"/>
      <c r="F487" s="24"/>
      <c r="G487" s="24"/>
      <c r="H487" s="24"/>
      <c r="I487" s="13">
        <v>45.9</v>
      </c>
      <c r="J487" s="74">
        <f t="shared" si="28"/>
        <v>1.9124999999999999</v>
      </c>
      <c r="K487" s="26" t="e">
        <f t="shared" si="27"/>
        <v>#REF!</v>
      </c>
      <c r="L487" s="75" t="e">
        <f t="shared" si="29"/>
        <v>#REF!</v>
      </c>
      <c r="M487" s="26"/>
      <c r="N487" s="18"/>
    </row>
    <row r="488" spans="1:14" x14ac:dyDescent="0.25">
      <c r="A488" s="13"/>
      <c r="B488" s="69"/>
      <c r="C488" s="72"/>
      <c r="D488" s="73"/>
      <c r="E488" s="26"/>
      <c r="F488" s="24"/>
      <c r="G488" s="24"/>
      <c r="H488" s="24"/>
      <c r="I488" s="13">
        <v>46</v>
      </c>
      <c r="J488" s="74">
        <f t="shared" si="28"/>
        <v>1.9166666666666667</v>
      </c>
      <c r="K488" s="26" t="e">
        <f t="shared" si="27"/>
        <v>#REF!</v>
      </c>
      <c r="L488" s="75" t="e">
        <f t="shared" si="29"/>
        <v>#REF!</v>
      </c>
      <c r="M488" s="26"/>
      <c r="N488" s="18"/>
    </row>
    <row r="489" spans="1:14" x14ac:dyDescent="0.25">
      <c r="A489" s="13"/>
      <c r="B489" s="69"/>
      <c r="C489" s="72"/>
      <c r="D489" s="73"/>
      <c r="E489" s="26"/>
      <c r="F489" s="24"/>
      <c r="G489" s="24"/>
      <c r="H489" s="24"/>
      <c r="I489" s="13">
        <v>46.1</v>
      </c>
      <c r="J489" s="74">
        <f t="shared" si="28"/>
        <v>1.9208333333333334</v>
      </c>
      <c r="K489" s="26" t="e">
        <f t="shared" si="27"/>
        <v>#REF!</v>
      </c>
      <c r="L489" s="75" t="e">
        <f t="shared" si="29"/>
        <v>#REF!</v>
      </c>
      <c r="M489" s="26"/>
      <c r="N489" s="18"/>
    </row>
    <row r="490" spans="1:14" x14ac:dyDescent="0.25">
      <c r="A490" s="13"/>
      <c r="B490" s="69"/>
      <c r="C490" s="72"/>
      <c r="D490" s="73"/>
      <c r="E490" s="26"/>
      <c r="F490" s="24"/>
      <c r="G490" s="24"/>
      <c r="H490" s="24"/>
      <c r="I490" s="13">
        <v>46.2</v>
      </c>
      <c r="J490" s="74">
        <f t="shared" si="28"/>
        <v>1.925</v>
      </c>
      <c r="K490" s="26" t="e">
        <f t="shared" si="27"/>
        <v>#REF!</v>
      </c>
      <c r="L490" s="75" t="e">
        <f t="shared" si="29"/>
        <v>#REF!</v>
      </c>
      <c r="M490" s="26"/>
      <c r="N490" s="18"/>
    </row>
    <row r="491" spans="1:14" x14ac:dyDescent="0.25">
      <c r="A491" s="13"/>
      <c r="B491" s="69"/>
      <c r="C491" s="72"/>
      <c r="D491" s="73"/>
      <c r="E491" s="26"/>
      <c r="F491" s="24"/>
      <c r="G491" s="24"/>
      <c r="H491" s="24"/>
      <c r="I491" s="13">
        <v>46.3</v>
      </c>
      <c r="J491" s="74">
        <f t="shared" si="28"/>
        <v>1.9291666666666665</v>
      </c>
      <c r="K491" s="26" t="e">
        <f t="shared" si="27"/>
        <v>#REF!</v>
      </c>
      <c r="L491" s="75" t="e">
        <f t="shared" si="29"/>
        <v>#REF!</v>
      </c>
      <c r="M491" s="26"/>
      <c r="N491" s="18"/>
    </row>
    <row r="492" spans="1:14" x14ac:dyDescent="0.25">
      <c r="A492" s="13"/>
      <c r="B492" s="69"/>
      <c r="C492" s="72"/>
      <c r="D492" s="73"/>
      <c r="E492" s="26"/>
      <c r="F492" s="24"/>
      <c r="G492" s="24"/>
      <c r="H492" s="24"/>
      <c r="I492" s="13">
        <v>46.4</v>
      </c>
      <c r="J492" s="74">
        <f t="shared" si="28"/>
        <v>1.9333333333333333</v>
      </c>
      <c r="K492" s="26" t="e">
        <f t="shared" si="27"/>
        <v>#REF!</v>
      </c>
      <c r="L492" s="75" t="e">
        <f t="shared" si="29"/>
        <v>#REF!</v>
      </c>
      <c r="M492" s="26"/>
      <c r="N492" s="18"/>
    </row>
    <row r="493" spans="1:14" x14ac:dyDescent="0.25">
      <c r="A493" s="13"/>
      <c r="B493" s="69"/>
      <c r="C493" s="72"/>
      <c r="D493" s="73"/>
      <c r="E493" s="26"/>
      <c r="F493" s="24"/>
      <c r="G493" s="24"/>
      <c r="H493" s="24"/>
      <c r="I493" s="13">
        <v>46.5</v>
      </c>
      <c r="J493" s="74">
        <f t="shared" si="28"/>
        <v>1.9375</v>
      </c>
      <c r="K493" s="26" t="e">
        <f t="shared" si="27"/>
        <v>#REF!</v>
      </c>
      <c r="L493" s="75" t="e">
        <f t="shared" si="29"/>
        <v>#REF!</v>
      </c>
      <c r="M493" s="26"/>
      <c r="N493" s="18"/>
    </row>
    <row r="494" spans="1:14" x14ac:dyDescent="0.25">
      <c r="A494" s="13"/>
      <c r="B494" s="69"/>
      <c r="C494" s="72"/>
      <c r="D494" s="73"/>
      <c r="E494" s="26"/>
      <c r="F494" s="24"/>
      <c r="G494" s="24"/>
      <c r="H494" s="24"/>
      <c r="I494" s="13">
        <v>46.6</v>
      </c>
      <c r="J494" s="74">
        <f t="shared" si="28"/>
        <v>1.9416666666666667</v>
      </c>
      <c r="K494" s="26" t="e">
        <f t="shared" si="27"/>
        <v>#REF!</v>
      </c>
      <c r="L494" s="75" t="e">
        <f t="shared" si="29"/>
        <v>#REF!</v>
      </c>
      <c r="M494" s="26"/>
      <c r="N494" s="18"/>
    </row>
    <row r="495" spans="1:14" x14ac:dyDescent="0.25">
      <c r="A495" s="13"/>
      <c r="B495" s="69"/>
      <c r="C495" s="72"/>
      <c r="D495" s="73"/>
      <c r="E495" s="26"/>
      <c r="F495" s="24"/>
      <c r="G495" s="24"/>
      <c r="H495" s="24"/>
      <c r="I495" s="13">
        <v>46.7</v>
      </c>
      <c r="J495" s="74">
        <f t="shared" si="28"/>
        <v>1.9458333333333335</v>
      </c>
      <c r="K495" s="26" t="e">
        <f t="shared" si="27"/>
        <v>#REF!</v>
      </c>
      <c r="L495" s="75" t="e">
        <f t="shared" si="29"/>
        <v>#REF!</v>
      </c>
      <c r="M495" s="26"/>
      <c r="N495" s="18"/>
    </row>
    <row r="496" spans="1:14" x14ac:dyDescent="0.25">
      <c r="A496" s="13"/>
      <c r="B496" s="69"/>
      <c r="C496" s="72"/>
      <c r="D496" s="73"/>
      <c r="E496" s="26"/>
      <c r="F496" s="24"/>
      <c r="G496" s="24"/>
      <c r="H496" s="24"/>
      <c r="I496" s="13">
        <v>46.8</v>
      </c>
      <c r="J496" s="74">
        <f t="shared" si="28"/>
        <v>1.95</v>
      </c>
      <c r="K496" s="26" t="e">
        <f t="shared" si="27"/>
        <v>#REF!</v>
      </c>
      <c r="L496" s="75" t="e">
        <f t="shared" si="29"/>
        <v>#REF!</v>
      </c>
      <c r="M496" s="26"/>
      <c r="N496" s="18"/>
    </row>
    <row r="497" spans="1:14" x14ac:dyDescent="0.25">
      <c r="A497" s="13"/>
      <c r="B497" s="69"/>
      <c r="C497" s="72"/>
      <c r="D497" s="73"/>
      <c r="E497" s="26"/>
      <c r="F497" s="24"/>
      <c r="G497" s="24"/>
      <c r="H497" s="24"/>
      <c r="I497" s="13">
        <v>46.9</v>
      </c>
      <c r="J497" s="74">
        <f t="shared" si="28"/>
        <v>1.9541666666666666</v>
      </c>
      <c r="K497" s="26" t="e">
        <f t="shared" si="27"/>
        <v>#REF!</v>
      </c>
      <c r="L497" s="75" t="e">
        <f t="shared" si="29"/>
        <v>#REF!</v>
      </c>
      <c r="M497" s="26"/>
      <c r="N497" s="18"/>
    </row>
    <row r="498" spans="1:14" x14ac:dyDescent="0.25">
      <c r="A498" s="13"/>
      <c r="B498" s="69"/>
      <c r="C498" s="72"/>
      <c r="D498" s="73"/>
      <c r="E498" s="26"/>
      <c r="F498" s="24"/>
      <c r="G498" s="24"/>
      <c r="H498" s="24"/>
      <c r="I498" s="13">
        <v>47</v>
      </c>
      <c r="J498" s="74">
        <f t="shared" si="28"/>
        <v>1.9583333333333333</v>
      </c>
      <c r="K498" s="26" t="e">
        <f t="shared" si="27"/>
        <v>#REF!</v>
      </c>
      <c r="L498" s="75" t="e">
        <f t="shared" si="29"/>
        <v>#REF!</v>
      </c>
      <c r="M498" s="26"/>
      <c r="N498" s="18"/>
    </row>
    <row r="499" spans="1:14" x14ac:dyDescent="0.25">
      <c r="A499" s="13"/>
      <c r="B499" s="69"/>
      <c r="C499" s="72"/>
      <c r="D499" s="73"/>
      <c r="E499" s="26"/>
      <c r="F499" s="24"/>
      <c r="G499" s="24"/>
      <c r="H499" s="24"/>
      <c r="I499" s="13">
        <v>47.1</v>
      </c>
      <c r="J499" s="74">
        <f t="shared" si="28"/>
        <v>1.9625000000000001</v>
      </c>
      <c r="K499" s="26" t="e">
        <f t="shared" si="27"/>
        <v>#REF!</v>
      </c>
      <c r="L499" s="75" t="e">
        <f t="shared" si="29"/>
        <v>#REF!</v>
      </c>
      <c r="M499" s="26"/>
      <c r="N499" s="18"/>
    </row>
    <row r="500" spans="1:14" x14ac:dyDescent="0.25">
      <c r="A500" s="13"/>
      <c r="B500" s="69"/>
      <c r="C500" s="72"/>
      <c r="D500" s="73"/>
      <c r="E500" s="26"/>
      <c r="F500" s="24"/>
      <c r="G500" s="24"/>
      <c r="H500" s="24"/>
      <c r="I500" s="13">
        <v>47.2</v>
      </c>
      <c r="J500" s="74">
        <f t="shared" si="28"/>
        <v>1.9666666666666668</v>
      </c>
      <c r="K500" s="26" t="e">
        <f t="shared" si="27"/>
        <v>#REF!</v>
      </c>
      <c r="L500" s="75" t="e">
        <f t="shared" si="29"/>
        <v>#REF!</v>
      </c>
      <c r="M500" s="26"/>
      <c r="N500" s="18"/>
    </row>
    <row r="501" spans="1:14" x14ac:dyDescent="0.25">
      <c r="A501" s="13"/>
      <c r="B501" s="69"/>
      <c r="C501" s="72"/>
      <c r="D501" s="73"/>
      <c r="E501" s="26"/>
      <c r="F501" s="24"/>
      <c r="G501" s="24"/>
      <c r="H501" s="24"/>
      <c r="I501" s="13">
        <v>47.3</v>
      </c>
      <c r="J501" s="74">
        <f t="shared" si="28"/>
        <v>1.9708333333333332</v>
      </c>
      <c r="K501" s="26" t="e">
        <f t="shared" si="27"/>
        <v>#REF!</v>
      </c>
      <c r="L501" s="75" t="e">
        <f t="shared" si="29"/>
        <v>#REF!</v>
      </c>
      <c r="M501" s="26"/>
      <c r="N501" s="18"/>
    </row>
    <row r="502" spans="1:14" x14ac:dyDescent="0.25">
      <c r="A502" s="13"/>
      <c r="B502" s="69"/>
      <c r="C502" s="72"/>
      <c r="D502" s="73"/>
      <c r="E502" s="26"/>
      <c r="F502" s="24"/>
      <c r="G502" s="24"/>
      <c r="H502" s="24"/>
      <c r="I502" s="13">
        <v>47.4</v>
      </c>
      <c r="J502" s="74">
        <f t="shared" si="28"/>
        <v>1.9749999999999999</v>
      </c>
      <c r="K502" s="26" t="e">
        <f t="shared" si="27"/>
        <v>#REF!</v>
      </c>
      <c r="L502" s="75" t="e">
        <f t="shared" si="29"/>
        <v>#REF!</v>
      </c>
      <c r="M502" s="26"/>
      <c r="N502" s="18"/>
    </row>
    <row r="503" spans="1:14" x14ac:dyDescent="0.25">
      <c r="A503" s="13"/>
      <c r="B503" s="69"/>
      <c r="C503" s="72"/>
      <c r="D503" s="73"/>
      <c r="E503" s="26"/>
      <c r="F503" s="24"/>
      <c r="G503" s="24"/>
      <c r="H503" s="24"/>
      <c r="I503" s="13">
        <v>47.5</v>
      </c>
      <c r="J503" s="74">
        <f t="shared" si="28"/>
        <v>1.9791666666666667</v>
      </c>
      <c r="K503" s="26" t="e">
        <f t="shared" si="27"/>
        <v>#REF!</v>
      </c>
      <c r="L503" s="75" t="e">
        <f t="shared" si="29"/>
        <v>#REF!</v>
      </c>
      <c r="M503" s="26"/>
      <c r="N503" s="18"/>
    </row>
    <row r="504" spans="1:14" x14ac:dyDescent="0.25">
      <c r="A504" s="13"/>
      <c r="B504" s="69"/>
      <c r="C504" s="72"/>
      <c r="D504" s="73"/>
      <c r="E504" s="26"/>
      <c r="F504" s="24"/>
      <c r="G504" s="24"/>
      <c r="H504" s="24"/>
      <c r="I504" s="13">
        <v>47.6</v>
      </c>
      <c r="J504" s="74">
        <f t="shared" si="28"/>
        <v>1.9833333333333334</v>
      </c>
      <c r="K504" s="26" t="e">
        <f t="shared" si="27"/>
        <v>#REF!</v>
      </c>
      <c r="L504" s="75" t="e">
        <f t="shared" si="29"/>
        <v>#REF!</v>
      </c>
      <c r="M504" s="26"/>
      <c r="N504" s="18"/>
    </row>
    <row r="505" spans="1:14" x14ac:dyDescent="0.25">
      <c r="A505" s="13"/>
      <c r="B505" s="69"/>
      <c r="C505" s="72"/>
      <c r="D505" s="73"/>
      <c r="E505" s="26"/>
      <c r="F505" s="24"/>
      <c r="G505" s="24"/>
      <c r="H505" s="24"/>
      <c r="I505" s="13">
        <v>47.7</v>
      </c>
      <c r="J505" s="74">
        <f t="shared" si="28"/>
        <v>1.9875</v>
      </c>
      <c r="K505" s="26" t="e">
        <f t="shared" si="27"/>
        <v>#REF!</v>
      </c>
      <c r="L505" s="75" t="e">
        <f t="shared" si="29"/>
        <v>#REF!</v>
      </c>
      <c r="M505" s="26"/>
      <c r="N505" s="18"/>
    </row>
    <row r="506" spans="1:14" x14ac:dyDescent="0.25">
      <c r="A506" s="13"/>
      <c r="B506" s="69"/>
      <c r="C506" s="72"/>
      <c r="D506" s="73"/>
      <c r="E506" s="26"/>
      <c r="F506" s="24"/>
      <c r="G506" s="24"/>
      <c r="H506" s="24"/>
      <c r="I506" s="13">
        <v>47.8</v>
      </c>
      <c r="J506" s="74">
        <f t="shared" si="28"/>
        <v>1.9916666666666665</v>
      </c>
      <c r="K506" s="26" t="e">
        <f t="shared" si="27"/>
        <v>#REF!</v>
      </c>
      <c r="L506" s="75" t="e">
        <f t="shared" si="29"/>
        <v>#REF!</v>
      </c>
      <c r="M506" s="26"/>
      <c r="N506" s="18"/>
    </row>
    <row r="507" spans="1:14" x14ac:dyDescent="0.25">
      <c r="A507" s="13"/>
      <c r="B507" s="69"/>
      <c r="C507" s="72"/>
      <c r="D507" s="73"/>
      <c r="E507" s="26"/>
      <c r="F507" s="24"/>
      <c r="G507" s="24"/>
      <c r="H507" s="24"/>
      <c r="I507" s="13">
        <v>47.9</v>
      </c>
      <c r="J507" s="74">
        <f t="shared" si="28"/>
        <v>1.9958333333333333</v>
      </c>
      <c r="K507" s="26" t="e">
        <f t="shared" si="27"/>
        <v>#REF!</v>
      </c>
      <c r="L507" s="75" t="e">
        <f t="shared" si="29"/>
        <v>#REF!</v>
      </c>
      <c r="M507" s="26"/>
      <c r="N507" s="18"/>
    </row>
    <row r="508" spans="1:14" x14ac:dyDescent="0.25">
      <c r="A508" s="13"/>
      <c r="B508" s="69"/>
      <c r="C508" s="72"/>
      <c r="D508" s="73"/>
      <c r="E508" s="26"/>
      <c r="F508" s="24"/>
      <c r="G508" s="24"/>
      <c r="H508" s="24"/>
      <c r="I508" s="13">
        <v>48</v>
      </c>
      <c r="J508" s="74">
        <f t="shared" si="28"/>
        <v>2</v>
      </c>
      <c r="K508" s="26" t="e">
        <f t="shared" si="27"/>
        <v>#REF!</v>
      </c>
      <c r="L508" s="75" t="e">
        <f t="shared" si="29"/>
        <v>#REF!</v>
      </c>
      <c r="M508" s="26"/>
      <c r="N508" s="18"/>
    </row>
    <row r="509" spans="1:14" x14ac:dyDescent="0.25">
      <c r="A509" s="13"/>
      <c r="B509" s="69"/>
      <c r="C509" s="72"/>
      <c r="D509" s="73"/>
      <c r="E509" s="26"/>
      <c r="F509" s="24"/>
      <c r="G509" s="24"/>
      <c r="H509" s="24"/>
      <c r="I509" s="13">
        <v>48.1</v>
      </c>
      <c r="J509" s="74">
        <f t="shared" si="28"/>
        <v>2.0041666666666669</v>
      </c>
      <c r="K509" s="26" t="e">
        <f t="shared" si="27"/>
        <v>#REF!</v>
      </c>
      <c r="L509" s="75" t="e">
        <f t="shared" si="29"/>
        <v>#REF!</v>
      </c>
      <c r="M509" s="26"/>
      <c r="N509" s="18"/>
    </row>
    <row r="510" spans="1:14" x14ac:dyDescent="0.25">
      <c r="A510" s="13"/>
      <c r="B510" s="69"/>
      <c r="C510" s="72"/>
      <c r="D510" s="73"/>
      <c r="E510" s="26"/>
      <c r="F510" s="24"/>
      <c r="G510" s="24"/>
      <c r="H510" s="24"/>
      <c r="I510" s="13">
        <v>48.2</v>
      </c>
      <c r="J510" s="74">
        <f t="shared" si="28"/>
        <v>2.0083333333333333</v>
      </c>
      <c r="K510" s="26" t="e">
        <f t="shared" si="27"/>
        <v>#REF!</v>
      </c>
      <c r="L510" s="75" t="e">
        <f t="shared" si="29"/>
        <v>#REF!</v>
      </c>
      <c r="M510" s="26"/>
      <c r="N510" s="18"/>
    </row>
    <row r="511" spans="1:14" x14ac:dyDescent="0.25">
      <c r="A511" s="13"/>
      <c r="B511" s="69"/>
      <c r="C511" s="72"/>
      <c r="D511" s="73"/>
      <c r="E511" s="26"/>
      <c r="F511" s="24"/>
      <c r="G511" s="24"/>
      <c r="H511" s="24"/>
      <c r="I511" s="13">
        <v>48.3</v>
      </c>
      <c r="J511" s="74">
        <f t="shared" si="28"/>
        <v>2.0124999999999997</v>
      </c>
      <c r="K511" s="26" t="e">
        <f t="shared" si="27"/>
        <v>#REF!</v>
      </c>
      <c r="L511" s="75" t="e">
        <f t="shared" si="29"/>
        <v>#REF!</v>
      </c>
      <c r="M511" s="26"/>
      <c r="N511" s="18"/>
    </row>
    <row r="512" spans="1:14" x14ac:dyDescent="0.25">
      <c r="A512" s="13"/>
      <c r="B512" s="69"/>
      <c r="C512" s="72"/>
      <c r="D512" s="73"/>
      <c r="E512" s="26"/>
      <c r="F512" s="24"/>
      <c r="G512" s="24"/>
      <c r="H512" s="24"/>
      <c r="I512" s="13">
        <v>48.4</v>
      </c>
      <c r="J512" s="74">
        <f t="shared" si="28"/>
        <v>2.0166666666666666</v>
      </c>
      <c r="K512" s="26" t="e">
        <f t="shared" si="27"/>
        <v>#REF!</v>
      </c>
      <c r="L512" s="75" t="e">
        <f t="shared" si="29"/>
        <v>#REF!</v>
      </c>
      <c r="M512" s="26"/>
      <c r="N512" s="18"/>
    </row>
    <row r="513" spans="1:14" x14ac:dyDescent="0.25">
      <c r="A513" s="13"/>
      <c r="B513" s="69"/>
      <c r="C513" s="72"/>
      <c r="D513" s="73"/>
      <c r="E513" s="26"/>
      <c r="F513" s="24"/>
      <c r="G513" s="24"/>
      <c r="H513" s="24"/>
      <c r="I513" s="13">
        <v>48.5</v>
      </c>
      <c r="J513" s="74">
        <f t="shared" si="28"/>
        <v>2.0208333333333335</v>
      </c>
      <c r="K513" s="26" t="e">
        <f t="shared" si="27"/>
        <v>#REF!</v>
      </c>
      <c r="L513" s="75" t="e">
        <f t="shared" si="29"/>
        <v>#REF!</v>
      </c>
      <c r="M513" s="26"/>
      <c r="N513" s="18"/>
    </row>
    <row r="514" spans="1:14" x14ac:dyDescent="0.25">
      <c r="A514" s="13"/>
      <c r="B514" s="69"/>
      <c r="C514" s="72"/>
      <c r="D514" s="73"/>
      <c r="E514" s="26"/>
      <c r="F514" s="24"/>
      <c r="G514" s="24"/>
      <c r="H514" s="24"/>
      <c r="I514" s="13">
        <v>48.6</v>
      </c>
      <c r="J514" s="74">
        <f t="shared" si="28"/>
        <v>2.0249999999999999</v>
      </c>
      <c r="K514" s="26" t="e">
        <f t="shared" si="27"/>
        <v>#REF!</v>
      </c>
      <c r="L514" s="75" t="e">
        <f t="shared" si="29"/>
        <v>#REF!</v>
      </c>
      <c r="M514" s="26"/>
      <c r="N514" s="18"/>
    </row>
    <row r="515" spans="1:14" x14ac:dyDescent="0.25">
      <c r="A515" s="13"/>
      <c r="B515" s="69"/>
      <c r="C515" s="72"/>
      <c r="D515" s="73"/>
      <c r="E515" s="26"/>
      <c r="F515" s="24"/>
      <c r="G515" s="24"/>
      <c r="H515" s="24"/>
      <c r="I515" s="13">
        <v>48.7</v>
      </c>
      <c r="J515" s="74">
        <f t="shared" si="28"/>
        <v>2.0291666666666668</v>
      </c>
      <c r="K515" s="26" t="e">
        <f t="shared" si="27"/>
        <v>#REF!</v>
      </c>
      <c r="L515" s="75" t="e">
        <f t="shared" si="29"/>
        <v>#REF!</v>
      </c>
      <c r="M515" s="26"/>
      <c r="N515" s="18"/>
    </row>
    <row r="516" spans="1:14" x14ac:dyDescent="0.25">
      <c r="A516" s="13"/>
      <c r="B516" s="69"/>
      <c r="C516" s="72"/>
      <c r="D516" s="73"/>
      <c r="E516" s="26"/>
      <c r="F516" s="24"/>
      <c r="G516" s="24"/>
      <c r="H516" s="24"/>
      <c r="I516" s="13">
        <v>48.8</v>
      </c>
      <c r="J516" s="74">
        <f t="shared" si="28"/>
        <v>2.0333333333333332</v>
      </c>
      <c r="K516" s="26" t="e">
        <f t="shared" si="27"/>
        <v>#REF!</v>
      </c>
      <c r="L516" s="75" t="e">
        <f t="shared" si="29"/>
        <v>#REF!</v>
      </c>
      <c r="M516" s="26"/>
      <c r="N516" s="18"/>
    </row>
    <row r="517" spans="1:14" x14ac:dyDescent="0.25">
      <c r="A517" s="13"/>
      <c r="B517" s="69"/>
      <c r="C517" s="72"/>
      <c r="D517" s="73"/>
      <c r="E517" s="26"/>
      <c r="F517" s="24"/>
      <c r="G517" s="24"/>
      <c r="H517" s="24"/>
      <c r="I517" s="13">
        <v>48.9</v>
      </c>
      <c r="J517" s="74">
        <f t="shared" si="28"/>
        <v>2.0375000000000001</v>
      </c>
      <c r="K517" s="26" t="e">
        <f t="shared" si="27"/>
        <v>#REF!</v>
      </c>
      <c r="L517" s="75" t="e">
        <f t="shared" si="29"/>
        <v>#REF!</v>
      </c>
      <c r="M517" s="26"/>
      <c r="N517" s="18"/>
    </row>
    <row r="518" spans="1:14" x14ac:dyDescent="0.25">
      <c r="A518" s="13"/>
      <c r="B518" s="69"/>
      <c r="C518" s="72"/>
      <c r="D518" s="73"/>
      <c r="E518" s="26"/>
      <c r="F518" s="24"/>
      <c r="G518" s="24"/>
      <c r="H518" s="24"/>
      <c r="I518" s="13">
        <v>49</v>
      </c>
      <c r="J518" s="74">
        <f t="shared" si="28"/>
        <v>2.0416666666666665</v>
      </c>
      <c r="K518" s="26" t="e">
        <f t="shared" si="27"/>
        <v>#REF!</v>
      </c>
      <c r="L518" s="75" t="e">
        <f t="shared" si="29"/>
        <v>#REF!</v>
      </c>
      <c r="M518" s="26"/>
      <c r="N518" s="18"/>
    </row>
    <row r="519" spans="1:14" x14ac:dyDescent="0.25">
      <c r="A519" s="13"/>
      <c r="B519" s="69"/>
      <c r="C519" s="72"/>
      <c r="D519" s="73"/>
      <c r="E519" s="26"/>
      <c r="F519" s="24"/>
      <c r="G519" s="24"/>
      <c r="H519" s="24"/>
      <c r="I519" s="13">
        <v>49.1</v>
      </c>
      <c r="J519" s="74">
        <f t="shared" si="28"/>
        <v>2.0458333333333334</v>
      </c>
      <c r="K519" s="26" t="e">
        <f t="shared" si="27"/>
        <v>#REF!</v>
      </c>
      <c r="L519" s="75" t="e">
        <f t="shared" si="29"/>
        <v>#REF!</v>
      </c>
      <c r="M519" s="26"/>
      <c r="N519" s="18"/>
    </row>
    <row r="520" spans="1:14" x14ac:dyDescent="0.25">
      <c r="A520" s="13"/>
      <c r="B520" s="69"/>
      <c r="C520" s="72"/>
      <c r="D520" s="73"/>
      <c r="E520" s="26"/>
      <c r="F520" s="24"/>
      <c r="G520" s="24"/>
      <c r="H520" s="24"/>
      <c r="I520" s="13">
        <v>49.2</v>
      </c>
      <c r="J520" s="74">
        <f t="shared" si="28"/>
        <v>2.0500000000000003</v>
      </c>
      <c r="K520" s="26" t="e">
        <f t="shared" si="27"/>
        <v>#REF!</v>
      </c>
      <c r="L520" s="75" t="e">
        <f t="shared" si="29"/>
        <v>#REF!</v>
      </c>
      <c r="M520" s="26"/>
      <c r="N520" s="18"/>
    </row>
    <row r="521" spans="1:14" x14ac:dyDescent="0.25">
      <c r="A521" s="13"/>
      <c r="B521" s="69"/>
      <c r="C521" s="72"/>
      <c r="D521" s="73"/>
      <c r="E521" s="26"/>
      <c r="F521" s="24"/>
      <c r="G521" s="24"/>
      <c r="H521" s="24"/>
      <c r="I521" s="13">
        <v>49.3</v>
      </c>
      <c r="J521" s="74">
        <f t="shared" si="28"/>
        <v>2.0541666666666667</v>
      </c>
      <c r="K521" s="26" t="e">
        <f t="shared" si="27"/>
        <v>#REF!</v>
      </c>
      <c r="L521" s="75" t="e">
        <f t="shared" si="29"/>
        <v>#REF!</v>
      </c>
      <c r="M521" s="26"/>
      <c r="N521" s="18"/>
    </row>
    <row r="522" spans="1:14" x14ac:dyDescent="0.25">
      <c r="A522" s="13"/>
      <c r="B522" s="69"/>
      <c r="C522" s="72"/>
      <c r="D522" s="73"/>
      <c r="E522" s="26"/>
      <c r="F522" s="24"/>
      <c r="G522" s="24"/>
      <c r="H522" s="24"/>
      <c r="I522" s="13">
        <v>49.4</v>
      </c>
      <c r="J522" s="74">
        <f t="shared" si="28"/>
        <v>2.0583333333333331</v>
      </c>
      <c r="K522" s="26" t="e">
        <f t="shared" si="27"/>
        <v>#REF!</v>
      </c>
      <c r="L522" s="75" t="e">
        <f t="shared" si="29"/>
        <v>#REF!</v>
      </c>
      <c r="M522" s="26"/>
      <c r="N522" s="18"/>
    </row>
    <row r="523" spans="1:14" x14ac:dyDescent="0.25">
      <c r="A523" s="13"/>
      <c r="B523" s="69"/>
      <c r="C523" s="72"/>
      <c r="D523" s="73"/>
      <c r="E523" s="26"/>
      <c r="F523" s="24"/>
      <c r="G523" s="24"/>
      <c r="H523" s="24"/>
      <c r="I523" s="13">
        <v>49.5</v>
      </c>
      <c r="J523" s="74">
        <f t="shared" si="28"/>
        <v>2.0625</v>
      </c>
      <c r="K523" s="26" t="e">
        <f t="shared" si="27"/>
        <v>#REF!</v>
      </c>
      <c r="L523" s="75" t="e">
        <f t="shared" si="29"/>
        <v>#REF!</v>
      </c>
      <c r="M523" s="26"/>
      <c r="N523" s="18"/>
    </row>
    <row r="524" spans="1:14" x14ac:dyDescent="0.25">
      <c r="A524" s="13"/>
      <c r="B524" s="69"/>
      <c r="C524" s="72"/>
      <c r="D524" s="73"/>
      <c r="E524" s="26"/>
      <c r="F524" s="24"/>
      <c r="G524" s="24"/>
      <c r="H524" s="24"/>
      <c r="I524" s="13">
        <v>49.6</v>
      </c>
      <c r="J524" s="74">
        <f t="shared" si="28"/>
        <v>2.0666666666666669</v>
      </c>
      <c r="K524" s="26" t="e">
        <f t="shared" si="27"/>
        <v>#REF!</v>
      </c>
      <c r="L524" s="75" t="e">
        <f t="shared" si="29"/>
        <v>#REF!</v>
      </c>
      <c r="M524" s="26"/>
      <c r="N524" s="18"/>
    </row>
    <row r="525" spans="1:14" x14ac:dyDescent="0.25">
      <c r="A525" s="13"/>
      <c r="B525" s="69"/>
      <c r="C525" s="72"/>
      <c r="D525" s="73"/>
      <c r="E525" s="26"/>
      <c r="F525" s="24"/>
      <c r="G525" s="24"/>
      <c r="H525" s="24"/>
      <c r="I525" s="13">
        <v>49.7</v>
      </c>
      <c r="J525" s="74">
        <f t="shared" si="28"/>
        <v>2.0708333333333333</v>
      </c>
      <c r="K525" s="26" t="e">
        <f t="shared" si="27"/>
        <v>#REF!</v>
      </c>
      <c r="L525" s="75" t="e">
        <f t="shared" si="29"/>
        <v>#REF!</v>
      </c>
      <c r="M525" s="26"/>
      <c r="N525" s="18"/>
    </row>
    <row r="526" spans="1:14" x14ac:dyDescent="0.25">
      <c r="A526" s="13"/>
      <c r="B526" s="69"/>
      <c r="C526" s="72"/>
      <c r="D526" s="73"/>
      <c r="E526" s="26"/>
      <c r="F526" s="24"/>
      <c r="G526" s="24"/>
      <c r="H526" s="24"/>
      <c r="I526" s="13">
        <v>49.8</v>
      </c>
      <c r="J526" s="74">
        <f t="shared" si="28"/>
        <v>2.0749999999999997</v>
      </c>
      <c r="K526" s="26" t="e">
        <f t="shared" si="27"/>
        <v>#REF!</v>
      </c>
      <c r="L526" s="75" t="e">
        <f t="shared" si="29"/>
        <v>#REF!</v>
      </c>
      <c r="M526" s="26"/>
      <c r="N526" s="18"/>
    </row>
    <row r="527" spans="1:14" x14ac:dyDescent="0.25">
      <c r="A527" s="13"/>
      <c r="B527" s="69"/>
      <c r="C527" s="72"/>
      <c r="D527" s="73"/>
      <c r="E527" s="26"/>
      <c r="F527" s="24"/>
      <c r="G527" s="24"/>
      <c r="H527" s="24"/>
      <c r="I527" s="13">
        <v>49.9</v>
      </c>
      <c r="J527" s="74">
        <f t="shared" si="28"/>
        <v>2.0791666666666666</v>
      </c>
      <c r="K527" s="26" t="e">
        <f t="shared" si="27"/>
        <v>#REF!</v>
      </c>
      <c r="L527" s="75" t="e">
        <f t="shared" si="29"/>
        <v>#REF!</v>
      </c>
      <c r="M527" s="26"/>
      <c r="N527" s="18"/>
    </row>
    <row r="528" spans="1:14" x14ac:dyDescent="0.25">
      <c r="A528" s="13"/>
      <c r="B528" s="69"/>
      <c r="C528" s="72"/>
      <c r="D528" s="73"/>
      <c r="E528" s="26"/>
      <c r="F528" s="24"/>
      <c r="G528" s="24"/>
      <c r="H528" s="24"/>
      <c r="I528" s="13">
        <v>50</v>
      </c>
      <c r="J528" s="74">
        <f t="shared" si="28"/>
        <v>2.0833333333333335</v>
      </c>
      <c r="K528" s="26" t="e">
        <f t="shared" si="27"/>
        <v>#REF!</v>
      </c>
      <c r="L528" s="75" t="e">
        <f t="shared" si="29"/>
        <v>#REF!</v>
      </c>
      <c r="M528" s="26"/>
      <c r="N528" s="18"/>
    </row>
    <row r="529" spans="1:14" x14ac:dyDescent="0.25">
      <c r="A529" s="13"/>
      <c r="B529" s="69"/>
      <c r="C529" s="72"/>
      <c r="D529" s="73"/>
      <c r="E529" s="26"/>
      <c r="F529" s="24"/>
      <c r="G529" s="24"/>
      <c r="H529" s="24"/>
      <c r="I529" s="13">
        <v>50.1</v>
      </c>
      <c r="J529" s="74">
        <f t="shared" si="28"/>
        <v>2.0874999999999999</v>
      </c>
      <c r="K529" s="26" t="e">
        <f t="shared" si="27"/>
        <v>#REF!</v>
      </c>
      <c r="L529" s="75" t="e">
        <f t="shared" si="29"/>
        <v>#REF!</v>
      </c>
      <c r="M529" s="26"/>
      <c r="N529" s="18"/>
    </row>
    <row r="530" spans="1:14" x14ac:dyDescent="0.25">
      <c r="A530" s="13"/>
      <c r="B530" s="69"/>
      <c r="C530" s="72"/>
      <c r="D530" s="73"/>
      <c r="E530" s="26"/>
      <c r="F530" s="24"/>
      <c r="G530" s="24"/>
      <c r="H530" s="24"/>
      <c r="I530" s="13">
        <v>50.2</v>
      </c>
      <c r="J530" s="74">
        <f t="shared" si="28"/>
        <v>2.0916666666666668</v>
      </c>
      <c r="K530" s="26" t="e">
        <f t="shared" si="27"/>
        <v>#REF!</v>
      </c>
      <c r="L530" s="75" t="e">
        <f t="shared" si="29"/>
        <v>#REF!</v>
      </c>
      <c r="M530" s="26"/>
      <c r="N530" s="18"/>
    </row>
    <row r="531" spans="1:14" x14ac:dyDescent="0.25">
      <c r="A531" s="13"/>
      <c r="B531" s="69"/>
      <c r="C531" s="72"/>
      <c r="D531" s="73"/>
      <c r="E531" s="26"/>
      <c r="F531" s="24"/>
      <c r="G531" s="24"/>
      <c r="H531" s="24"/>
      <c r="I531" s="13">
        <v>50.3</v>
      </c>
      <c r="J531" s="74">
        <f t="shared" si="28"/>
        <v>2.0958333333333332</v>
      </c>
      <c r="K531" s="26" t="e">
        <f t="shared" si="27"/>
        <v>#REF!</v>
      </c>
      <c r="L531" s="75" t="e">
        <f t="shared" si="29"/>
        <v>#REF!</v>
      </c>
      <c r="M531" s="26"/>
      <c r="N531" s="18"/>
    </row>
    <row r="532" spans="1:14" x14ac:dyDescent="0.25">
      <c r="A532" s="13"/>
      <c r="B532" s="69"/>
      <c r="C532" s="72"/>
      <c r="D532" s="73"/>
      <c r="E532" s="26"/>
      <c r="F532" s="24"/>
      <c r="G532" s="24"/>
      <c r="H532" s="24"/>
      <c r="I532" s="13">
        <v>50.4</v>
      </c>
      <c r="J532" s="74">
        <f t="shared" si="28"/>
        <v>2.1</v>
      </c>
      <c r="K532" s="26" t="e">
        <f t="shared" si="27"/>
        <v>#REF!</v>
      </c>
      <c r="L532" s="75" t="e">
        <f t="shared" si="29"/>
        <v>#REF!</v>
      </c>
      <c r="M532" s="26"/>
      <c r="N532" s="18"/>
    </row>
    <row r="533" spans="1:14" x14ac:dyDescent="0.25">
      <c r="A533" s="13"/>
      <c r="B533" s="69"/>
      <c r="C533" s="72"/>
      <c r="D533" s="73"/>
      <c r="E533" s="26"/>
      <c r="F533" s="24"/>
      <c r="G533" s="24"/>
      <c r="H533" s="24"/>
      <c r="I533" s="13">
        <v>50.5</v>
      </c>
      <c r="J533" s="74">
        <f t="shared" si="28"/>
        <v>2.1041666666666665</v>
      </c>
      <c r="K533" s="26" t="e">
        <f t="shared" si="27"/>
        <v>#REF!</v>
      </c>
      <c r="L533" s="75" t="e">
        <f t="shared" si="29"/>
        <v>#REF!</v>
      </c>
      <c r="M533" s="26"/>
      <c r="N533" s="18"/>
    </row>
    <row r="534" spans="1:14" x14ac:dyDescent="0.25">
      <c r="A534" s="13"/>
      <c r="B534" s="69"/>
      <c r="C534" s="72"/>
      <c r="D534" s="73"/>
      <c r="E534" s="26"/>
      <c r="F534" s="24"/>
      <c r="G534" s="24"/>
      <c r="H534" s="24"/>
      <c r="I534" s="13">
        <v>50.6</v>
      </c>
      <c r="J534" s="74">
        <f t="shared" si="28"/>
        <v>2.1083333333333334</v>
      </c>
      <c r="K534" s="26" t="e">
        <f t="shared" si="27"/>
        <v>#REF!</v>
      </c>
      <c r="L534" s="75" t="e">
        <f t="shared" si="29"/>
        <v>#REF!</v>
      </c>
      <c r="M534" s="26"/>
      <c r="N534" s="18"/>
    </row>
    <row r="535" spans="1:14" x14ac:dyDescent="0.25">
      <c r="A535" s="13"/>
      <c r="B535" s="69"/>
      <c r="C535" s="72"/>
      <c r="D535" s="73"/>
      <c r="E535" s="26"/>
      <c r="F535" s="24"/>
      <c r="G535" s="24"/>
      <c r="H535" s="24"/>
      <c r="I535" s="13">
        <v>50.7</v>
      </c>
      <c r="J535" s="74">
        <f t="shared" si="28"/>
        <v>2.1125000000000003</v>
      </c>
      <c r="K535" s="26" t="e">
        <f t="shared" si="27"/>
        <v>#REF!</v>
      </c>
      <c r="L535" s="75" t="e">
        <f t="shared" si="29"/>
        <v>#REF!</v>
      </c>
      <c r="M535" s="26"/>
      <c r="N535" s="18"/>
    </row>
    <row r="536" spans="1:14" x14ac:dyDescent="0.25">
      <c r="A536" s="13"/>
      <c r="B536" s="69"/>
      <c r="C536" s="72"/>
      <c r="D536" s="73"/>
      <c r="E536" s="26"/>
      <c r="F536" s="24"/>
      <c r="G536" s="24"/>
      <c r="H536" s="24"/>
      <c r="I536" s="13">
        <v>50.8</v>
      </c>
      <c r="J536" s="74">
        <f t="shared" si="28"/>
        <v>2.1166666666666667</v>
      </c>
      <c r="K536" s="26" t="e">
        <f t="shared" si="27"/>
        <v>#REF!</v>
      </c>
      <c r="L536" s="75" t="e">
        <f t="shared" si="29"/>
        <v>#REF!</v>
      </c>
      <c r="M536" s="26"/>
      <c r="N536" s="18"/>
    </row>
    <row r="537" spans="1:14" x14ac:dyDescent="0.25">
      <c r="A537" s="13"/>
      <c r="B537" s="69"/>
      <c r="C537" s="72"/>
      <c r="D537" s="73"/>
      <c r="E537" s="26"/>
      <c r="F537" s="24"/>
      <c r="G537" s="24"/>
      <c r="H537" s="24"/>
      <c r="I537" s="13">
        <v>50.9</v>
      </c>
      <c r="J537" s="74">
        <f t="shared" si="28"/>
        <v>2.1208333333333331</v>
      </c>
      <c r="K537" s="26" t="e">
        <f t="shared" si="27"/>
        <v>#REF!</v>
      </c>
      <c r="L537" s="75" t="e">
        <f t="shared" si="29"/>
        <v>#REF!</v>
      </c>
      <c r="M537" s="26"/>
      <c r="N537" s="18"/>
    </row>
    <row r="538" spans="1:14" x14ac:dyDescent="0.25">
      <c r="A538" s="13"/>
      <c r="B538" s="69"/>
      <c r="C538" s="72"/>
      <c r="D538" s="73"/>
      <c r="E538" s="26"/>
      <c r="F538" s="24"/>
      <c r="G538" s="24"/>
      <c r="H538" s="24"/>
      <c r="I538" s="13">
        <v>51</v>
      </c>
      <c r="J538" s="74">
        <f t="shared" si="28"/>
        <v>2.125</v>
      </c>
      <c r="K538" s="26" t="e">
        <f t="shared" si="27"/>
        <v>#REF!</v>
      </c>
      <c r="L538" s="75" t="e">
        <f t="shared" si="29"/>
        <v>#REF!</v>
      </c>
      <c r="M538" s="26"/>
      <c r="N538" s="18"/>
    </row>
    <row r="539" spans="1:14" x14ac:dyDescent="0.25">
      <c r="A539" s="13"/>
      <c r="B539" s="69"/>
      <c r="C539" s="72"/>
      <c r="D539" s="73"/>
      <c r="E539" s="26"/>
      <c r="F539" s="24"/>
      <c r="G539" s="24"/>
      <c r="H539" s="24"/>
      <c r="I539" s="13">
        <v>51.1</v>
      </c>
      <c r="J539" s="74">
        <f t="shared" si="28"/>
        <v>2.1291666666666669</v>
      </c>
      <c r="K539" s="26" t="e">
        <f t="shared" si="27"/>
        <v>#REF!</v>
      </c>
      <c r="L539" s="75" t="e">
        <f t="shared" si="29"/>
        <v>#REF!</v>
      </c>
      <c r="M539" s="26"/>
      <c r="N539" s="18"/>
    </row>
    <row r="540" spans="1:14" x14ac:dyDescent="0.25">
      <c r="A540" s="13"/>
      <c r="B540" s="69"/>
      <c r="C540" s="72"/>
      <c r="D540" s="73"/>
      <c r="E540" s="26"/>
      <c r="F540" s="24"/>
      <c r="G540" s="24"/>
      <c r="H540" s="24"/>
      <c r="I540" s="13">
        <v>51.2</v>
      </c>
      <c r="J540" s="74">
        <f t="shared" si="28"/>
        <v>2.1333333333333333</v>
      </c>
      <c r="K540" s="26" t="e">
        <f t="shared" ref="K540:K603" si="30">100%-EXP(-I540/24*$B$10)</f>
        <v>#REF!</v>
      </c>
      <c r="L540" s="75" t="e">
        <f t="shared" si="29"/>
        <v>#REF!</v>
      </c>
      <c r="M540" s="26"/>
      <c r="N540" s="18"/>
    </row>
    <row r="541" spans="1:14" x14ac:dyDescent="0.25">
      <c r="A541" s="13"/>
      <c r="B541" s="69"/>
      <c r="C541" s="72"/>
      <c r="D541" s="73"/>
      <c r="E541" s="26"/>
      <c r="F541" s="24"/>
      <c r="G541" s="24"/>
      <c r="H541" s="24"/>
      <c r="I541" s="13">
        <v>51.3</v>
      </c>
      <c r="J541" s="74">
        <f t="shared" ref="J541:J604" si="31">I541/24</f>
        <v>2.1374999999999997</v>
      </c>
      <c r="K541" s="26" t="e">
        <f t="shared" si="30"/>
        <v>#REF!</v>
      </c>
      <c r="L541" s="75" t="e">
        <f t="shared" si="29"/>
        <v>#REF!</v>
      </c>
      <c r="M541" s="26"/>
      <c r="N541" s="18"/>
    </row>
    <row r="542" spans="1:14" x14ac:dyDescent="0.25">
      <c r="A542" s="13"/>
      <c r="B542" s="69"/>
      <c r="C542" s="72"/>
      <c r="D542" s="73"/>
      <c r="E542" s="26"/>
      <c r="F542" s="24"/>
      <c r="G542" s="24"/>
      <c r="H542" s="24"/>
      <c r="I542" s="13">
        <v>51.4</v>
      </c>
      <c r="J542" s="74">
        <f t="shared" si="31"/>
        <v>2.1416666666666666</v>
      </c>
      <c r="K542" s="26" t="e">
        <f t="shared" si="30"/>
        <v>#REF!</v>
      </c>
      <c r="L542" s="75" t="e">
        <f t="shared" si="29"/>
        <v>#REF!</v>
      </c>
      <c r="M542" s="26"/>
      <c r="N542" s="18"/>
    </row>
    <row r="543" spans="1:14" x14ac:dyDescent="0.25">
      <c r="A543" s="13"/>
      <c r="B543" s="69"/>
      <c r="C543" s="72"/>
      <c r="D543" s="73"/>
      <c r="E543" s="26"/>
      <c r="F543" s="24"/>
      <c r="G543" s="24"/>
      <c r="H543" s="24"/>
      <c r="I543" s="13">
        <v>51.5</v>
      </c>
      <c r="J543" s="74">
        <f t="shared" si="31"/>
        <v>2.1458333333333335</v>
      </c>
      <c r="K543" s="26" t="e">
        <f t="shared" si="30"/>
        <v>#REF!</v>
      </c>
      <c r="L543" s="75" t="e">
        <f t="shared" ref="L543:L606" si="32">K543-K542</f>
        <v>#REF!</v>
      </c>
      <c r="M543" s="26"/>
      <c r="N543" s="18"/>
    </row>
    <row r="544" spans="1:14" x14ac:dyDescent="0.25">
      <c r="A544" s="13"/>
      <c r="B544" s="69"/>
      <c r="C544" s="72"/>
      <c r="D544" s="73"/>
      <c r="E544" s="26"/>
      <c r="F544" s="24"/>
      <c r="G544" s="24"/>
      <c r="H544" s="24"/>
      <c r="I544" s="13">
        <v>51.6</v>
      </c>
      <c r="J544" s="74">
        <f t="shared" si="31"/>
        <v>2.15</v>
      </c>
      <c r="K544" s="26" t="e">
        <f t="shared" si="30"/>
        <v>#REF!</v>
      </c>
      <c r="L544" s="75" t="e">
        <f t="shared" si="32"/>
        <v>#REF!</v>
      </c>
      <c r="M544" s="26"/>
      <c r="N544" s="18"/>
    </row>
    <row r="545" spans="1:14" x14ac:dyDescent="0.25">
      <c r="A545" s="13"/>
      <c r="B545" s="69"/>
      <c r="C545" s="72"/>
      <c r="D545" s="73"/>
      <c r="E545" s="26"/>
      <c r="F545" s="24"/>
      <c r="G545" s="24"/>
      <c r="H545" s="24"/>
      <c r="I545" s="13">
        <v>51.7</v>
      </c>
      <c r="J545" s="74">
        <f t="shared" si="31"/>
        <v>2.1541666666666668</v>
      </c>
      <c r="K545" s="26" t="e">
        <f t="shared" si="30"/>
        <v>#REF!</v>
      </c>
      <c r="L545" s="75" t="e">
        <f t="shared" si="32"/>
        <v>#REF!</v>
      </c>
      <c r="M545" s="26"/>
      <c r="N545" s="18"/>
    </row>
    <row r="546" spans="1:14" x14ac:dyDescent="0.25">
      <c r="A546" s="13"/>
      <c r="B546" s="69"/>
      <c r="C546" s="72"/>
      <c r="D546" s="73"/>
      <c r="E546" s="26"/>
      <c r="F546" s="24"/>
      <c r="G546" s="24"/>
      <c r="H546" s="24"/>
      <c r="I546" s="13">
        <v>51.8</v>
      </c>
      <c r="J546" s="74">
        <f t="shared" si="31"/>
        <v>2.1583333333333332</v>
      </c>
      <c r="K546" s="26" t="e">
        <f t="shared" si="30"/>
        <v>#REF!</v>
      </c>
      <c r="L546" s="75" t="e">
        <f t="shared" si="32"/>
        <v>#REF!</v>
      </c>
      <c r="M546" s="26"/>
      <c r="N546" s="18"/>
    </row>
    <row r="547" spans="1:14" x14ac:dyDescent="0.25">
      <c r="A547" s="13"/>
      <c r="B547" s="69"/>
      <c r="C547" s="72"/>
      <c r="D547" s="73"/>
      <c r="E547" s="26"/>
      <c r="F547" s="24"/>
      <c r="G547" s="24"/>
      <c r="H547" s="24"/>
      <c r="I547" s="13">
        <v>51.9</v>
      </c>
      <c r="J547" s="74">
        <f t="shared" si="31"/>
        <v>2.1625000000000001</v>
      </c>
      <c r="K547" s="26" t="e">
        <f t="shared" si="30"/>
        <v>#REF!</v>
      </c>
      <c r="L547" s="75" t="e">
        <f t="shared" si="32"/>
        <v>#REF!</v>
      </c>
      <c r="M547" s="26"/>
      <c r="N547" s="18"/>
    </row>
    <row r="548" spans="1:14" x14ac:dyDescent="0.25">
      <c r="A548" s="13"/>
      <c r="B548" s="69"/>
      <c r="C548" s="72"/>
      <c r="D548" s="73"/>
      <c r="E548" s="26"/>
      <c r="F548" s="24"/>
      <c r="G548" s="24"/>
      <c r="H548" s="24"/>
      <c r="I548" s="13">
        <v>52</v>
      </c>
      <c r="J548" s="74">
        <f t="shared" si="31"/>
        <v>2.1666666666666665</v>
      </c>
      <c r="K548" s="26" t="e">
        <f t="shared" si="30"/>
        <v>#REF!</v>
      </c>
      <c r="L548" s="75" t="e">
        <f t="shared" si="32"/>
        <v>#REF!</v>
      </c>
      <c r="M548" s="26"/>
      <c r="N548" s="18"/>
    </row>
    <row r="549" spans="1:14" x14ac:dyDescent="0.25">
      <c r="A549" s="13"/>
      <c r="B549" s="69"/>
      <c r="C549" s="72"/>
      <c r="D549" s="73"/>
      <c r="E549" s="26"/>
      <c r="F549" s="24"/>
      <c r="G549" s="24"/>
      <c r="H549" s="24"/>
      <c r="I549" s="13">
        <v>52.1</v>
      </c>
      <c r="J549" s="74">
        <f t="shared" si="31"/>
        <v>2.1708333333333334</v>
      </c>
      <c r="K549" s="26" t="e">
        <f t="shared" si="30"/>
        <v>#REF!</v>
      </c>
      <c r="L549" s="75" t="e">
        <f t="shared" si="32"/>
        <v>#REF!</v>
      </c>
      <c r="M549" s="26"/>
      <c r="N549" s="18"/>
    </row>
    <row r="550" spans="1:14" x14ac:dyDescent="0.25">
      <c r="A550" s="13"/>
      <c r="B550" s="69"/>
      <c r="C550" s="72"/>
      <c r="D550" s="73"/>
      <c r="E550" s="26"/>
      <c r="F550" s="24"/>
      <c r="G550" s="24"/>
      <c r="H550" s="24"/>
      <c r="I550" s="13">
        <v>52.2</v>
      </c>
      <c r="J550" s="74">
        <f t="shared" si="31"/>
        <v>2.1750000000000003</v>
      </c>
      <c r="K550" s="26" t="e">
        <f t="shared" si="30"/>
        <v>#REF!</v>
      </c>
      <c r="L550" s="75" t="e">
        <f t="shared" si="32"/>
        <v>#REF!</v>
      </c>
      <c r="M550" s="26"/>
      <c r="N550" s="18"/>
    </row>
    <row r="551" spans="1:14" x14ac:dyDescent="0.25">
      <c r="A551" s="13"/>
      <c r="B551" s="69"/>
      <c r="C551" s="72"/>
      <c r="D551" s="73"/>
      <c r="E551" s="26"/>
      <c r="F551" s="24"/>
      <c r="G551" s="24"/>
      <c r="H551" s="24"/>
      <c r="I551" s="13">
        <v>52.3</v>
      </c>
      <c r="J551" s="74">
        <f t="shared" si="31"/>
        <v>2.1791666666666667</v>
      </c>
      <c r="K551" s="26" t="e">
        <f t="shared" si="30"/>
        <v>#REF!</v>
      </c>
      <c r="L551" s="75" t="e">
        <f t="shared" si="32"/>
        <v>#REF!</v>
      </c>
      <c r="M551" s="26"/>
      <c r="N551" s="18"/>
    </row>
    <row r="552" spans="1:14" x14ac:dyDescent="0.25">
      <c r="A552" s="13"/>
      <c r="B552" s="69"/>
      <c r="C552" s="72"/>
      <c r="D552" s="73"/>
      <c r="E552" s="26"/>
      <c r="F552" s="24"/>
      <c r="G552" s="24"/>
      <c r="H552" s="24"/>
      <c r="I552" s="13">
        <v>52.4</v>
      </c>
      <c r="J552" s="74">
        <f t="shared" si="31"/>
        <v>2.1833333333333331</v>
      </c>
      <c r="K552" s="26" t="e">
        <f t="shared" si="30"/>
        <v>#REF!</v>
      </c>
      <c r="L552" s="75" t="e">
        <f t="shared" si="32"/>
        <v>#REF!</v>
      </c>
      <c r="M552" s="26"/>
      <c r="N552" s="18"/>
    </row>
    <row r="553" spans="1:14" x14ac:dyDescent="0.25">
      <c r="A553" s="13"/>
      <c r="B553" s="69"/>
      <c r="C553" s="72"/>
      <c r="D553" s="73"/>
      <c r="E553" s="26"/>
      <c r="F553" s="24"/>
      <c r="G553" s="24"/>
      <c r="H553" s="24"/>
      <c r="I553" s="13">
        <v>52.5</v>
      </c>
      <c r="J553" s="74">
        <f t="shared" si="31"/>
        <v>2.1875</v>
      </c>
      <c r="K553" s="26" t="e">
        <f t="shared" si="30"/>
        <v>#REF!</v>
      </c>
      <c r="L553" s="75" t="e">
        <f t="shared" si="32"/>
        <v>#REF!</v>
      </c>
      <c r="M553" s="26"/>
      <c r="N553" s="18"/>
    </row>
    <row r="554" spans="1:14" x14ac:dyDescent="0.25">
      <c r="A554" s="13"/>
      <c r="B554" s="69"/>
      <c r="C554" s="72"/>
      <c r="D554" s="73"/>
      <c r="E554" s="26"/>
      <c r="F554" s="24"/>
      <c r="G554" s="24"/>
      <c r="H554" s="24"/>
      <c r="I554" s="13">
        <v>52.6</v>
      </c>
      <c r="J554" s="74">
        <f t="shared" si="31"/>
        <v>2.1916666666666669</v>
      </c>
      <c r="K554" s="26" t="e">
        <f t="shared" si="30"/>
        <v>#REF!</v>
      </c>
      <c r="L554" s="75" t="e">
        <f t="shared" si="32"/>
        <v>#REF!</v>
      </c>
      <c r="M554" s="26"/>
      <c r="N554" s="18"/>
    </row>
    <row r="555" spans="1:14" x14ac:dyDescent="0.25">
      <c r="A555" s="13"/>
      <c r="B555" s="69"/>
      <c r="C555" s="72"/>
      <c r="D555" s="73"/>
      <c r="E555" s="26"/>
      <c r="F555" s="24"/>
      <c r="G555" s="24"/>
      <c r="H555" s="24"/>
      <c r="I555" s="13">
        <v>52.7</v>
      </c>
      <c r="J555" s="74">
        <f t="shared" si="31"/>
        <v>2.1958333333333333</v>
      </c>
      <c r="K555" s="26" t="e">
        <f t="shared" si="30"/>
        <v>#REF!</v>
      </c>
      <c r="L555" s="75" t="e">
        <f t="shared" si="32"/>
        <v>#REF!</v>
      </c>
      <c r="M555" s="26"/>
      <c r="N555" s="18"/>
    </row>
    <row r="556" spans="1:14" x14ac:dyDescent="0.25">
      <c r="A556" s="13"/>
      <c r="B556" s="69"/>
      <c r="C556" s="72"/>
      <c r="D556" s="73"/>
      <c r="E556" s="26"/>
      <c r="F556" s="24"/>
      <c r="G556" s="24"/>
      <c r="H556" s="24"/>
      <c r="I556" s="13">
        <v>52.8</v>
      </c>
      <c r="J556" s="74">
        <f t="shared" si="31"/>
        <v>2.1999999999999997</v>
      </c>
      <c r="K556" s="26" t="e">
        <f t="shared" si="30"/>
        <v>#REF!</v>
      </c>
      <c r="L556" s="75" t="e">
        <f t="shared" si="32"/>
        <v>#REF!</v>
      </c>
      <c r="M556" s="26"/>
      <c r="N556" s="18"/>
    </row>
    <row r="557" spans="1:14" x14ac:dyDescent="0.25">
      <c r="A557" s="13"/>
      <c r="B557" s="69"/>
      <c r="C557" s="72"/>
      <c r="D557" s="73"/>
      <c r="E557" s="26"/>
      <c r="F557" s="24"/>
      <c r="G557" s="24"/>
      <c r="H557" s="24"/>
      <c r="I557" s="13">
        <v>52.9</v>
      </c>
      <c r="J557" s="74">
        <f t="shared" si="31"/>
        <v>2.2041666666666666</v>
      </c>
      <c r="K557" s="26" t="e">
        <f t="shared" si="30"/>
        <v>#REF!</v>
      </c>
      <c r="L557" s="75" t="e">
        <f t="shared" si="32"/>
        <v>#REF!</v>
      </c>
      <c r="M557" s="26"/>
      <c r="N557" s="18"/>
    </row>
    <row r="558" spans="1:14" x14ac:dyDescent="0.25">
      <c r="A558" s="13"/>
      <c r="B558" s="69"/>
      <c r="C558" s="72"/>
      <c r="D558" s="73"/>
      <c r="E558" s="26"/>
      <c r="F558" s="24"/>
      <c r="G558" s="24"/>
      <c r="H558" s="24"/>
      <c r="I558" s="13">
        <v>53</v>
      </c>
      <c r="J558" s="74">
        <f t="shared" si="31"/>
        <v>2.2083333333333335</v>
      </c>
      <c r="K558" s="26" t="e">
        <f t="shared" si="30"/>
        <v>#REF!</v>
      </c>
      <c r="L558" s="75" t="e">
        <f t="shared" si="32"/>
        <v>#REF!</v>
      </c>
      <c r="M558" s="26"/>
      <c r="N558" s="18"/>
    </row>
    <row r="559" spans="1:14" x14ac:dyDescent="0.25">
      <c r="A559" s="13"/>
      <c r="B559" s="69"/>
      <c r="C559" s="72"/>
      <c r="D559" s="73"/>
      <c r="E559" s="26"/>
      <c r="F559" s="24"/>
      <c r="G559" s="24"/>
      <c r="H559" s="24"/>
      <c r="I559" s="13">
        <v>53.1</v>
      </c>
      <c r="J559" s="74">
        <f t="shared" si="31"/>
        <v>2.2124999999999999</v>
      </c>
      <c r="K559" s="26" t="e">
        <f t="shared" si="30"/>
        <v>#REF!</v>
      </c>
      <c r="L559" s="75" t="e">
        <f t="shared" si="32"/>
        <v>#REF!</v>
      </c>
      <c r="M559" s="26"/>
      <c r="N559" s="18"/>
    </row>
    <row r="560" spans="1:14" x14ac:dyDescent="0.25">
      <c r="A560" s="13"/>
      <c r="B560" s="69"/>
      <c r="C560" s="72"/>
      <c r="D560" s="73"/>
      <c r="E560" s="26"/>
      <c r="F560" s="24"/>
      <c r="G560" s="24"/>
      <c r="H560" s="24"/>
      <c r="I560" s="13">
        <v>53.2</v>
      </c>
      <c r="J560" s="74">
        <f t="shared" si="31"/>
        <v>2.2166666666666668</v>
      </c>
      <c r="K560" s="26" t="e">
        <f t="shared" si="30"/>
        <v>#REF!</v>
      </c>
      <c r="L560" s="75" t="e">
        <f t="shared" si="32"/>
        <v>#REF!</v>
      </c>
      <c r="M560" s="26"/>
      <c r="N560" s="18"/>
    </row>
    <row r="561" spans="1:14" x14ac:dyDescent="0.25">
      <c r="A561" s="13"/>
      <c r="B561" s="69"/>
      <c r="C561" s="72"/>
      <c r="D561" s="73"/>
      <c r="E561" s="26"/>
      <c r="F561" s="24"/>
      <c r="G561" s="24"/>
      <c r="H561" s="24"/>
      <c r="I561" s="13">
        <v>53.3</v>
      </c>
      <c r="J561" s="74">
        <f t="shared" si="31"/>
        <v>2.2208333333333332</v>
      </c>
      <c r="K561" s="26" t="e">
        <f t="shared" si="30"/>
        <v>#REF!</v>
      </c>
      <c r="L561" s="75" t="e">
        <f t="shared" si="32"/>
        <v>#REF!</v>
      </c>
      <c r="M561" s="26"/>
      <c r="N561" s="18"/>
    </row>
    <row r="562" spans="1:14" x14ac:dyDescent="0.25">
      <c r="A562" s="13"/>
      <c r="B562" s="69"/>
      <c r="C562" s="72"/>
      <c r="D562" s="73"/>
      <c r="E562" s="26"/>
      <c r="F562" s="24"/>
      <c r="G562" s="24"/>
      <c r="H562" s="24"/>
      <c r="I562" s="13">
        <v>53.4</v>
      </c>
      <c r="J562" s="74">
        <f t="shared" si="31"/>
        <v>2.2250000000000001</v>
      </c>
      <c r="K562" s="26" t="e">
        <f t="shared" si="30"/>
        <v>#REF!</v>
      </c>
      <c r="L562" s="75" t="e">
        <f t="shared" si="32"/>
        <v>#REF!</v>
      </c>
      <c r="M562" s="26"/>
      <c r="N562" s="18"/>
    </row>
    <row r="563" spans="1:14" x14ac:dyDescent="0.25">
      <c r="A563" s="13"/>
      <c r="B563" s="69"/>
      <c r="C563" s="72"/>
      <c r="D563" s="73"/>
      <c r="E563" s="26"/>
      <c r="F563" s="24"/>
      <c r="G563" s="24"/>
      <c r="H563" s="24"/>
      <c r="I563" s="13">
        <v>53.5</v>
      </c>
      <c r="J563" s="74">
        <f t="shared" si="31"/>
        <v>2.2291666666666665</v>
      </c>
      <c r="K563" s="26" t="e">
        <f t="shared" si="30"/>
        <v>#REF!</v>
      </c>
      <c r="L563" s="75" t="e">
        <f t="shared" si="32"/>
        <v>#REF!</v>
      </c>
      <c r="M563" s="26"/>
      <c r="N563" s="18"/>
    </row>
    <row r="564" spans="1:14" x14ac:dyDescent="0.25">
      <c r="A564" s="13"/>
      <c r="B564" s="69"/>
      <c r="C564" s="72"/>
      <c r="D564" s="73"/>
      <c r="E564" s="26"/>
      <c r="F564" s="24"/>
      <c r="G564" s="24"/>
      <c r="H564" s="24"/>
      <c r="I564" s="13">
        <v>53.6</v>
      </c>
      <c r="J564" s="74">
        <f t="shared" si="31"/>
        <v>2.2333333333333334</v>
      </c>
      <c r="K564" s="26" t="e">
        <f t="shared" si="30"/>
        <v>#REF!</v>
      </c>
      <c r="L564" s="75" t="e">
        <f t="shared" si="32"/>
        <v>#REF!</v>
      </c>
      <c r="M564" s="26"/>
      <c r="N564" s="18"/>
    </row>
    <row r="565" spans="1:14" x14ac:dyDescent="0.25">
      <c r="A565" s="13"/>
      <c r="B565" s="69"/>
      <c r="C565" s="72"/>
      <c r="D565" s="73"/>
      <c r="E565" s="26"/>
      <c r="F565" s="24"/>
      <c r="G565" s="24"/>
      <c r="H565" s="24"/>
      <c r="I565" s="13">
        <v>53.7</v>
      </c>
      <c r="J565" s="74">
        <f t="shared" si="31"/>
        <v>2.2375000000000003</v>
      </c>
      <c r="K565" s="26" t="e">
        <f t="shared" si="30"/>
        <v>#REF!</v>
      </c>
      <c r="L565" s="75" t="e">
        <f t="shared" si="32"/>
        <v>#REF!</v>
      </c>
      <c r="M565" s="26"/>
      <c r="N565" s="18"/>
    </row>
    <row r="566" spans="1:14" x14ac:dyDescent="0.25">
      <c r="A566" s="13"/>
      <c r="B566" s="69"/>
      <c r="C566" s="72"/>
      <c r="D566" s="73"/>
      <c r="E566" s="26"/>
      <c r="F566" s="24"/>
      <c r="G566" s="24"/>
      <c r="H566" s="24"/>
      <c r="I566" s="13">
        <v>53.8</v>
      </c>
      <c r="J566" s="74">
        <f t="shared" si="31"/>
        <v>2.2416666666666667</v>
      </c>
      <c r="K566" s="26" t="e">
        <f t="shared" si="30"/>
        <v>#REF!</v>
      </c>
      <c r="L566" s="75" t="e">
        <f t="shared" si="32"/>
        <v>#REF!</v>
      </c>
      <c r="M566" s="26"/>
      <c r="N566" s="18"/>
    </row>
    <row r="567" spans="1:14" x14ac:dyDescent="0.25">
      <c r="A567" s="13"/>
      <c r="B567" s="69"/>
      <c r="C567" s="72"/>
      <c r="D567" s="73"/>
      <c r="E567" s="26"/>
      <c r="F567" s="24"/>
      <c r="G567" s="24"/>
      <c r="H567" s="24"/>
      <c r="I567" s="13">
        <v>53.9</v>
      </c>
      <c r="J567" s="74">
        <f t="shared" si="31"/>
        <v>2.2458333333333331</v>
      </c>
      <c r="K567" s="26" t="e">
        <f t="shared" si="30"/>
        <v>#REF!</v>
      </c>
      <c r="L567" s="75" t="e">
        <f t="shared" si="32"/>
        <v>#REF!</v>
      </c>
      <c r="M567" s="26"/>
      <c r="N567" s="18"/>
    </row>
    <row r="568" spans="1:14" x14ac:dyDescent="0.25">
      <c r="A568" s="13"/>
      <c r="B568" s="69"/>
      <c r="C568" s="72"/>
      <c r="D568" s="73"/>
      <c r="E568" s="26"/>
      <c r="F568" s="24"/>
      <c r="G568" s="24"/>
      <c r="H568" s="24"/>
      <c r="I568" s="13">
        <v>54</v>
      </c>
      <c r="J568" s="74">
        <f t="shared" si="31"/>
        <v>2.25</v>
      </c>
      <c r="K568" s="26" t="e">
        <f t="shared" si="30"/>
        <v>#REF!</v>
      </c>
      <c r="L568" s="75" t="e">
        <f t="shared" si="32"/>
        <v>#REF!</v>
      </c>
      <c r="M568" s="26"/>
      <c r="N568" s="18"/>
    </row>
    <row r="569" spans="1:14" x14ac:dyDescent="0.25">
      <c r="A569" s="13"/>
      <c r="B569" s="69"/>
      <c r="C569" s="72"/>
      <c r="D569" s="73"/>
      <c r="E569" s="26"/>
      <c r="F569" s="24"/>
      <c r="G569" s="24"/>
      <c r="H569" s="24"/>
      <c r="I569" s="13">
        <v>54.1</v>
      </c>
      <c r="J569" s="74">
        <f t="shared" si="31"/>
        <v>2.2541666666666669</v>
      </c>
      <c r="K569" s="26" t="e">
        <f t="shared" si="30"/>
        <v>#REF!</v>
      </c>
      <c r="L569" s="75" t="e">
        <f t="shared" si="32"/>
        <v>#REF!</v>
      </c>
      <c r="M569" s="26"/>
      <c r="N569" s="18"/>
    </row>
    <row r="570" spans="1:14" x14ac:dyDescent="0.25">
      <c r="A570" s="13"/>
      <c r="B570" s="69"/>
      <c r="C570" s="72"/>
      <c r="D570" s="73"/>
      <c r="E570" s="26"/>
      <c r="F570" s="24"/>
      <c r="G570" s="24"/>
      <c r="H570" s="24"/>
      <c r="I570" s="13">
        <v>54.2</v>
      </c>
      <c r="J570" s="74">
        <f t="shared" si="31"/>
        <v>2.2583333333333333</v>
      </c>
      <c r="K570" s="26" t="e">
        <f t="shared" si="30"/>
        <v>#REF!</v>
      </c>
      <c r="L570" s="75" t="e">
        <f t="shared" si="32"/>
        <v>#REF!</v>
      </c>
      <c r="M570" s="26"/>
      <c r="N570" s="18"/>
    </row>
    <row r="571" spans="1:14" x14ac:dyDescent="0.25">
      <c r="A571" s="13"/>
      <c r="B571" s="69"/>
      <c r="C571" s="72"/>
      <c r="D571" s="73"/>
      <c r="E571" s="26"/>
      <c r="F571" s="24"/>
      <c r="G571" s="24"/>
      <c r="H571" s="24"/>
      <c r="I571" s="13">
        <v>54.3</v>
      </c>
      <c r="J571" s="74">
        <f t="shared" si="31"/>
        <v>2.2624999999999997</v>
      </c>
      <c r="K571" s="26" t="e">
        <f t="shared" si="30"/>
        <v>#REF!</v>
      </c>
      <c r="L571" s="75" t="e">
        <f t="shared" si="32"/>
        <v>#REF!</v>
      </c>
      <c r="M571" s="26"/>
      <c r="N571" s="18"/>
    </row>
    <row r="572" spans="1:14" x14ac:dyDescent="0.25">
      <c r="A572" s="13"/>
      <c r="B572" s="69"/>
      <c r="C572" s="72"/>
      <c r="D572" s="73"/>
      <c r="E572" s="26"/>
      <c r="F572" s="24"/>
      <c r="G572" s="24"/>
      <c r="H572" s="24"/>
      <c r="I572" s="13">
        <v>54.4</v>
      </c>
      <c r="J572" s="74">
        <f t="shared" si="31"/>
        <v>2.2666666666666666</v>
      </c>
      <c r="K572" s="26" t="e">
        <f t="shared" si="30"/>
        <v>#REF!</v>
      </c>
      <c r="L572" s="75" t="e">
        <f t="shared" si="32"/>
        <v>#REF!</v>
      </c>
      <c r="M572" s="26"/>
      <c r="N572" s="18"/>
    </row>
    <row r="573" spans="1:14" x14ac:dyDescent="0.25">
      <c r="A573" s="13"/>
      <c r="B573" s="69"/>
      <c r="C573" s="72"/>
      <c r="D573" s="73"/>
      <c r="E573" s="26"/>
      <c r="F573" s="24"/>
      <c r="G573" s="24"/>
      <c r="H573" s="24"/>
      <c r="I573" s="13">
        <v>54.5</v>
      </c>
      <c r="J573" s="74">
        <f t="shared" si="31"/>
        <v>2.2708333333333335</v>
      </c>
      <c r="K573" s="26" t="e">
        <f t="shared" si="30"/>
        <v>#REF!</v>
      </c>
      <c r="L573" s="75" t="e">
        <f t="shared" si="32"/>
        <v>#REF!</v>
      </c>
      <c r="M573" s="26"/>
      <c r="N573" s="18"/>
    </row>
    <row r="574" spans="1:14" x14ac:dyDescent="0.25">
      <c r="A574" s="13"/>
      <c r="B574" s="69"/>
      <c r="C574" s="72"/>
      <c r="D574" s="73"/>
      <c r="E574" s="26"/>
      <c r="F574" s="24"/>
      <c r="G574" s="24"/>
      <c r="H574" s="24"/>
      <c r="I574" s="13">
        <v>54.6</v>
      </c>
      <c r="J574" s="74">
        <f t="shared" si="31"/>
        <v>2.2749999999999999</v>
      </c>
      <c r="K574" s="26" t="e">
        <f t="shared" si="30"/>
        <v>#REF!</v>
      </c>
      <c r="L574" s="75" t="e">
        <f t="shared" si="32"/>
        <v>#REF!</v>
      </c>
      <c r="M574" s="26"/>
      <c r="N574" s="18"/>
    </row>
    <row r="575" spans="1:14" x14ac:dyDescent="0.25">
      <c r="A575" s="13"/>
      <c r="B575" s="69"/>
      <c r="C575" s="72"/>
      <c r="D575" s="73"/>
      <c r="E575" s="26"/>
      <c r="F575" s="24"/>
      <c r="G575" s="24"/>
      <c r="H575" s="24"/>
      <c r="I575" s="13">
        <v>54.7</v>
      </c>
      <c r="J575" s="74">
        <f t="shared" si="31"/>
        <v>2.2791666666666668</v>
      </c>
      <c r="K575" s="26" t="e">
        <f t="shared" si="30"/>
        <v>#REF!</v>
      </c>
      <c r="L575" s="75" t="e">
        <f t="shared" si="32"/>
        <v>#REF!</v>
      </c>
      <c r="M575" s="26"/>
      <c r="N575" s="18"/>
    </row>
    <row r="576" spans="1:14" x14ac:dyDescent="0.25">
      <c r="A576" s="13"/>
      <c r="B576" s="69"/>
      <c r="C576" s="72"/>
      <c r="D576" s="73"/>
      <c r="E576" s="26"/>
      <c r="F576" s="24"/>
      <c r="G576" s="24"/>
      <c r="H576" s="24"/>
      <c r="I576" s="13">
        <v>54.8</v>
      </c>
      <c r="J576" s="74">
        <f t="shared" si="31"/>
        <v>2.2833333333333332</v>
      </c>
      <c r="K576" s="26" t="e">
        <f t="shared" si="30"/>
        <v>#REF!</v>
      </c>
      <c r="L576" s="75" t="e">
        <f t="shared" si="32"/>
        <v>#REF!</v>
      </c>
      <c r="M576" s="26"/>
      <c r="N576" s="18"/>
    </row>
    <row r="577" spans="1:14" x14ac:dyDescent="0.25">
      <c r="A577" s="13"/>
      <c r="B577" s="69"/>
      <c r="C577" s="72"/>
      <c r="D577" s="73"/>
      <c r="E577" s="26"/>
      <c r="F577" s="24"/>
      <c r="G577" s="24"/>
      <c r="H577" s="24"/>
      <c r="I577" s="13">
        <v>54.9</v>
      </c>
      <c r="J577" s="74">
        <f t="shared" si="31"/>
        <v>2.2875000000000001</v>
      </c>
      <c r="K577" s="26" t="e">
        <f t="shared" si="30"/>
        <v>#REF!</v>
      </c>
      <c r="L577" s="75" t="e">
        <f t="shared" si="32"/>
        <v>#REF!</v>
      </c>
      <c r="M577" s="26"/>
      <c r="N577" s="18"/>
    </row>
    <row r="578" spans="1:14" x14ac:dyDescent="0.25">
      <c r="A578" s="13"/>
      <c r="B578" s="69"/>
      <c r="C578" s="72"/>
      <c r="D578" s="73"/>
      <c r="E578" s="26"/>
      <c r="F578" s="24"/>
      <c r="G578" s="24"/>
      <c r="H578" s="24"/>
      <c r="I578" s="13">
        <v>55</v>
      </c>
      <c r="J578" s="74">
        <f t="shared" si="31"/>
        <v>2.2916666666666665</v>
      </c>
      <c r="K578" s="26" t="e">
        <f t="shared" si="30"/>
        <v>#REF!</v>
      </c>
      <c r="L578" s="75" t="e">
        <f t="shared" si="32"/>
        <v>#REF!</v>
      </c>
      <c r="M578" s="26"/>
      <c r="N578" s="18"/>
    </row>
    <row r="579" spans="1:14" x14ac:dyDescent="0.25">
      <c r="A579" s="13"/>
      <c r="B579" s="69"/>
      <c r="C579" s="72"/>
      <c r="D579" s="73"/>
      <c r="E579" s="26"/>
      <c r="F579" s="24"/>
      <c r="G579" s="24"/>
      <c r="H579" s="24"/>
      <c r="I579" s="13">
        <v>55.1</v>
      </c>
      <c r="J579" s="74">
        <f t="shared" si="31"/>
        <v>2.2958333333333334</v>
      </c>
      <c r="K579" s="26" t="e">
        <f t="shared" si="30"/>
        <v>#REF!</v>
      </c>
      <c r="L579" s="75" t="e">
        <f t="shared" si="32"/>
        <v>#REF!</v>
      </c>
      <c r="M579" s="26"/>
      <c r="N579" s="18"/>
    </row>
    <row r="580" spans="1:14" x14ac:dyDescent="0.25">
      <c r="A580" s="13"/>
      <c r="B580" s="69"/>
      <c r="C580" s="72"/>
      <c r="D580" s="73"/>
      <c r="E580" s="26"/>
      <c r="F580" s="24"/>
      <c r="G580" s="24"/>
      <c r="H580" s="24"/>
      <c r="I580" s="13">
        <v>55.2</v>
      </c>
      <c r="J580" s="74">
        <f t="shared" si="31"/>
        <v>2.3000000000000003</v>
      </c>
      <c r="K580" s="26" t="e">
        <f t="shared" si="30"/>
        <v>#REF!</v>
      </c>
      <c r="L580" s="75" t="e">
        <f t="shared" si="32"/>
        <v>#REF!</v>
      </c>
      <c r="M580" s="26"/>
      <c r="N580" s="18"/>
    </row>
    <row r="581" spans="1:14" x14ac:dyDescent="0.25">
      <c r="A581" s="13"/>
      <c r="B581" s="69"/>
      <c r="C581" s="72"/>
      <c r="D581" s="73"/>
      <c r="E581" s="26"/>
      <c r="F581" s="24"/>
      <c r="G581" s="24"/>
      <c r="H581" s="24"/>
      <c r="I581" s="13">
        <v>55.3</v>
      </c>
      <c r="J581" s="74">
        <f t="shared" si="31"/>
        <v>2.3041666666666667</v>
      </c>
      <c r="K581" s="26" t="e">
        <f t="shared" si="30"/>
        <v>#REF!</v>
      </c>
      <c r="L581" s="75" t="e">
        <f t="shared" si="32"/>
        <v>#REF!</v>
      </c>
      <c r="M581" s="26"/>
      <c r="N581" s="18"/>
    </row>
    <row r="582" spans="1:14" x14ac:dyDescent="0.25">
      <c r="A582" s="13"/>
      <c r="B582" s="69"/>
      <c r="C582" s="72"/>
      <c r="D582" s="73"/>
      <c r="E582" s="26"/>
      <c r="F582" s="24"/>
      <c r="G582" s="24"/>
      <c r="H582" s="24"/>
      <c r="I582" s="13">
        <v>55.4</v>
      </c>
      <c r="J582" s="74">
        <f t="shared" si="31"/>
        <v>2.3083333333333331</v>
      </c>
      <c r="K582" s="26" t="e">
        <f t="shared" si="30"/>
        <v>#REF!</v>
      </c>
      <c r="L582" s="75" t="e">
        <f t="shared" si="32"/>
        <v>#REF!</v>
      </c>
      <c r="M582" s="26"/>
      <c r="N582" s="18"/>
    </row>
    <row r="583" spans="1:14" x14ac:dyDescent="0.25">
      <c r="A583" s="13"/>
      <c r="B583" s="69"/>
      <c r="C583" s="72"/>
      <c r="D583" s="73"/>
      <c r="E583" s="26"/>
      <c r="F583" s="24"/>
      <c r="G583" s="24"/>
      <c r="H583" s="24"/>
      <c r="I583" s="13">
        <v>55.5</v>
      </c>
      <c r="J583" s="74">
        <f t="shared" si="31"/>
        <v>2.3125</v>
      </c>
      <c r="K583" s="26" t="e">
        <f t="shared" si="30"/>
        <v>#REF!</v>
      </c>
      <c r="L583" s="75" t="e">
        <f t="shared" si="32"/>
        <v>#REF!</v>
      </c>
      <c r="M583" s="26"/>
      <c r="N583" s="18"/>
    </row>
    <row r="584" spans="1:14" x14ac:dyDescent="0.25">
      <c r="A584" s="13"/>
      <c r="B584" s="69"/>
      <c r="C584" s="72"/>
      <c r="D584" s="73"/>
      <c r="E584" s="26"/>
      <c r="F584" s="24"/>
      <c r="G584" s="24"/>
      <c r="H584" s="24"/>
      <c r="I584" s="13">
        <v>55.6</v>
      </c>
      <c r="J584" s="74">
        <f t="shared" si="31"/>
        <v>2.3166666666666669</v>
      </c>
      <c r="K584" s="26" t="e">
        <f t="shared" si="30"/>
        <v>#REF!</v>
      </c>
      <c r="L584" s="75" t="e">
        <f t="shared" si="32"/>
        <v>#REF!</v>
      </c>
      <c r="M584" s="26"/>
      <c r="N584" s="18"/>
    </row>
    <row r="585" spans="1:14" x14ac:dyDescent="0.25">
      <c r="A585" s="13"/>
      <c r="B585" s="69"/>
      <c r="C585" s="72"/>
      <c r="D585" s="73"/>
      <c r="E585" s="26"/>
      <c r="F585" s="24"/>
      <c r="G585" s="24"/>
      <c r="H585" s="24"/>
      <c r="I585" s="13">
        <v>55.7</v>
      </c>
      <c r="J585" s="74">
        <f t="shared" si="31"/>
        <v>2.3208333333333333</v>
      </c>
      <c r="K585" s="26" t="e">
        <f t="shared" si="30"/>
        <v>#REF!</v>
      </c>
      <c r="L585" s="75" t="e">
        <f t="shared" si="32"/>
        <v>#REF!</v>
      </c>
      <c r="M585" s="26"/>
      <c r="N585" s="18"/>
    </row>
    <row r="586" spans="1:14" x14ac:dyDescent="0.25">
      <c r="A586" s="13"/>
      <c r="B586" s="69"/>
      <c r="C586" s="72"/>
      <c r="D586" s="73"/>
      <c r="E586" s="26"/>
      <c r="F586" s="24"/>
      <c r="G586" s="24"/>
      <c r="H586" s="24"/>
      <c r="I586" s="13">
        <v>55.8</v>
      </c>
      <c r="J586" s="74">
        <f t="shared" si="31"/>
        <v>2.3249999999999997</v>
      </c>
      <c r="K586" s="26" t="e">
        <f t="shared" si="30"/>
        <v>#REF!</v>
      </c>
      <c r="L586" s="75" t="e">
        <f t="shared" si="32"/>
        <v>#REF!</v>
      </c>
      <c r="M586" s="26"/>
      <c r="N586" s="18"/>
    </row>
    <row r="587" spans="1:14" x14ac:dyDescent="0.25">
      <c r="A587" s="13"/>
      <c r="B587" s="69"/>
      <c r="C587" s="72"/>
      <c r="D587" s="73"/>
      <c r="E587" s="26"/>
      <c r="F587" s="24"/>
      <c r="G587" s="24"/>
      <c r="H587" s="24"/>
      <c r="I587" s="13">
        <v>55.9</v>
      </c>
      <c r="J587" s="74">
        <f t="shared" si="31"/>
        <v>2.3291666666666666</v>
      </c>
      <c r="K587" s="26" t="e">
        <f t="shared" si="30"/>
        <v>#REF!</v>
      </c>
      <c r="L587" s="75" t="e">
        <f t="shared" si="32"/>
        <v>#REF!</v>
      </c>
      <c r="M587" s="26"/>
      <c r="N587" s="18"/>
    </row>
    <row r="588" spans="1:14" x14ac:dyDescent="0.25">
      <c r="A588" s="13"/>
      <c r="B588" s="69"/>
      <c r="C588" s="72"/>
      <c r="D588" s="73"/>
      <c r="E588" s="26"/>
      <c r="F588" s="24"/>
      <c r="G588" s="24"/>
      <c r="H588" s="24"/>
      <c r="I588" s="13">
        <v>56</v>
      </c>
      <c r="J588" s="74">
        <f t="shared" si="31"/>
        <v>2.3333333333333335</v>
      </c>
      <c r="K588" s="26" t="e">
        <f t="shared" si="30"/>
        <v>#REF!</v>
      </c>
      <c r="L588" s="75" t="e">
        <f t="shared" si="32"/>
        <v>#REF!</v>
      </c>
      <c r="M588" s="26"/>
      <c r="N588" s="18"/>
    </row>
    <row r="589" spans="1:14" x14ac:dyDescent="0.25">
      <c r="A589" s="13"/>
      <c r="B589" s="69"/>
      <c r="C589" s="72"/>
      <c r="D589" s="73"/>
      <c r="E589" s="26"/>
      <c r="F589" s="24"/>
      <c r="G589" s="24"/>
      <c r="H589" s="24"/>
      <c r="I589" s="13">
        <v>56.1</v>
      </c>
      <c r="J589" s="74">
        <f t="shared" si="31"/>
        <v>2.3374999999999999</v>
      </c>
      <c r="K589" s="26" t="e">
        <f t="shared" si="30"/>
        <v>#REF!</v>
      </c>
      <c r="L589" s="75" t="e">
        <f t="shared" si="32"/>
        <v>#REF!</v>
      </c>
      <c r="M589" s="26"/>
      <c r="N589" s="18"/>
    </row>
    <row r="590" spans="1:14" x14ac:dyDescent="0.25">
      <c r="A590" s="13"/>
      <c r="B590" s="69"/>
      <c r="C590" s="72"/>
      <c r="D590" s="73"/>
      <c r="E590" s="26"/>
      <c r="F590" s="24"/>
      <c r="G590" s="24"/>
      <c r="H590" s="24"/>
      <c r="I590" s="13">
        <v>56.2</v>
      </c>
      <c r="J590" s="74">
        <f t="shared" si="31"/>
        <v>2.3416666666666668</v>
      </c>
      <c r="K590" s="26" t="e">
        <f t="shared" si="30"/>
        <v>#REF!</v>
      </c>
      <c r="L590" s="75" t="e">
        <f t="shared" si="32"/>
        <v>#REF!</v>
      </c>
      <c r="M590" s="26"/>
      <c r="N590" s="18"/>
    </row>
    <row r="591" spans="1:14" x14ac:dyDescent="0.25">
      <c r="A591" s="13"/>
      <c r="B591" s="69"/>
      <c r="C591" s="72"/>
      <c r="D591" s="73"/>
      <c r="E591" s="26"/>
      <c r="F591" s="24"/>
      <c r="G591" s="24"/>
      <c r="H591" s="24"/>
      <c r="I591" s="13">
        <v>56.3</v>
      </c>
      <c r="J591" s="74">
        <f t="shared" si="31"/>
        <v>2.3458333333333332</v>
      </c>
      <c r="K591" s="26" t="e">
        <f t="shared" si="30"/>
        <v>#REF!</v>
      </c>
      <c r="L591" s="75" t="e">
        <f t="shared" si="32"/>
        <v>#REF!</v>
      </c>
      <c r="M591" s="26"/>
      <c r="N591" s="18"/>
    </row>
    <row r="592" spans="1:14" x14ac:dyDescent="0.25">
      <c r="A592" s="13"/>
      <c r="B592" s="69"/>
      <c r="C592" s="72"/>
      <c r="D592" s="73"/>
      <c r="E592" s="26"/>
      <c r="F592" s="24"/>
      <c r="G592" s="24"/>
      <c r="H592" s="24"/>
      <c r="I592" s="13">
        <v>56.4</v>
      </c>
      <c r="J592" s="74">
        <f t="shared" si="31"/>
        <v>2.35</v>
      </c>
      <c r="K592" s="26" t="e">
        <f t="shared" si="30"/>
        <v>#REF!</v>
      </c>
      <c r="L592" s="75" t="e">
        <f t="shared" si="32"/>
        <v>#REF!</v>
      </c>
      <c r="M592" s="26"/>
      <c r="N592" s="18"/>
    </row>
    <row r="593" spans="1:14" x14ac:dyDescent="0.25">
      <c r="A593" s="13"/>
      <c r="B593" s="69"/>
      <c r="C593" s="72"/>
      <c r="D593" s="73"/>
      <c r="E593" s="26"/>
      <c r="F593" s="24"/>
      <c r="G593" s="24"/>
      <c r="H593" s="24"/>
      <c r="I593" s="13">
        <v>56.5</v>
      </c>
      <c r="J593" s="74">
        <f t="shared" si="31"/>
        <v>2.3541666666666665</v>
      </c>
      <c r="K593" s="26" t="e">
        <f t="shared" si="30"/>
        <v>#REF!</v>
      </c>
      <c r="L593" s="75" t="e">
        <f t="shared" si="32"/>
        <v>#REF!</v>
      </c>
      <c r="M593" s="26"/>
      <c r="N593" s="18"/>
    </row>
    <row r="594" spans="1:14" x14ac:dyDescent="0.25">
      <c r="A594" s="13"/>
      <c r="B594" s="69"/>
      <c r="C594" s="72"/>
      <c r="D594" s="73"/>
      <c r="E594" s="26"/>
      <c r="F594" s="24"/>
      <c r="G594" s="24"/>
      <c r="H594" s="24"/>
      <c r="I594" s="13">
        <v>56.6</v>
      </c>
      <c r="J594" s="74">
        <f t="shared" si="31"/>
        <v>2.3583333333333334</v>
      </c>
      <c r="K594" s="26" t="e">
        <f t="shared" si="30"/>
        <v>#REF!</v>
      </c>
      <c r="L594" s="75" t="e">
        <f t="shared" si="32"/>
        <v>#REF!</v>
      </c>
      <c r="M594" s="26"/>
      <c r="N594" s="18"/>
    </row>
    <row r="595" spans="1:14" x14ac:dyDescent="0.25">
      <c r="A595" s="13"/>
      <c r="B595" s="69"/>
      <c r="C595" s="72"/>
      <c r="D595" s="73"/>
      <c r="E595" s="26"/>
      <c r="F595" s="24"/>
      <c r="G595" s="24"/>
      <c r="H595" s="24"/>
      <c r="I595" s="13">
        <v>56.7</v>
      </c>
      <c r="J595" s="74">
        <f t="shared" si="31"/>
        <v>2.3625000000000003</v>
      </c>
      <c r="K595" s="26" t="e">
        <f t="shared" si="30"/>
        <v>#REF!</v>
      </c>
      <c r="L595" s="75" t="e">
        <f t="shared" si="32"/>
        <v>#REF!</v>
      </c>
      <c r="M595" s="26"/>
      <c r="N595" s="18"/>
    </row>
    <row r="596" spans="1:14" x14ac:dyDescent="0.25">
      <c r="A596" s="13"/>
      <c r="B596" s="69"/>
      <c r="C596" s="72"/>
      <c r="D596" s="73"/>
      <c r="E596" s="26"/>
      <c r="F596" s="24"/>
      <c r="G596" s="24"/>
      <c r="H596" s="24"/>
      <c r="I596" s="13">
        <v>56.8</v>
      </c>
      <c r="J596" s="74">
        <f t="shared" si="31"/>
        <v>2.3666666666666667</v>
      </c>
      <c r="K596" s="26" t="e">
        <f t="shared" si="30"/>
        <v>#REF!</v>
      </c>
      <c r="L596" s="75" t="e">
        <f t="shared" si="32"/>
        <v>#REF!</v>
      </c>
      <c r="M596" s="26"/>
      <c r="N596" s="18"/>
    </row>
    <row r="597" spans="1:14" x14ac:dyDescent="0.25">
      <c r="A597" s="13"/>
      <c r="B597" s="69"/>
      <c r="C597" s="72"/>
      <c r="D597" s="73"/>
      <c r="E597" s="26"/>
      <c r="F597" s="24"/>
      <c r="G597" s="24"/>
      <c r="H597" s="24"/>
      <c r="I597" s="13">
        <v>56.9</v>
      </c>
      <c r="J597" s="74">
        <f t="shared" si="31"/>
        <v>2.3708333333333331</v>
      </c>
      <c r="K597" s="26" t="e">
        <f t="shared" si="30"/>
        <v>#REF!</v>
      </c>
      <c r="L597" s="75" t="e">
        <f t="shared" si="32"/>
        <v>#REF!</v>
      </c>
      <c r="M597" s="26"/>
      <c r="N597" s="18"/>
    </row>
    <row r="598" spans="1:14" x14ac:dyDescent="0.25">
      <c r="A598" s="13"/>
      <c r="B598" s="69"/>
      <c r="C598" s="72"/>
      <c r="D598" s="73"/>
      <c r="E598" s="26"/>
      <c r="F598" s="24"/>
      <c r="G598" s="24"/>
      <c r="H598" s="24"/>
      <c r="I598" s="13">
        <v>57</v>
      </c>
      <c r="J598" s="74">
        <f t="shared" si="31"/>
        <v>2.375</v>
      </c>
      <c r="K598" s="26" t="e">
        <f t="shared" si="30"/>
        <v>#REF!</v>
      </c>
      <c r="L598" s="75" t="e">
        <f t="shared" si="32"/>
        <v>#REF!</v>
      </c>
      <c r="M598" s="26"/>
      <c r="N598" s="18"/>
    </row>
    <row r="599" spans="1:14" x14ac:dyDescent="0.25">
      <c r="A599" s="13"/>
      <c r="B599" s="69"/>
      <c r="C599" s="72"/>
      <c r="D599" s="73"/>
      <c r="E599" s="26"/>
      <c r="F599" s="24"/>
      <c r="G599" s="24"/>
      <c r="H599" s="24"/>
      <c r="I599" s="13">
        <v>57.1</v>
      </c>
      <c r="J599" s="74">
        <f t="shared" si="31"/>
        <v>2.3791666666666669</v>
      </c>
      <c r="K599" s="26" t="e">
        <f t="shared" si="30"/>
        <v>#REF!</v>
      </c>
      <c r="L599" s="75" t="e">
        <f t="shared" si="32"/>
        <v>#REF!</v>
      </c>
      <c r="M599" s="26"/>
      <c r="N599" s="18"/>
    </row>
    <row r="600" spans="1:14" x14ac:dyDescent="0.25">
      <c r="A600" s="13"/>
      <c r="B600" s="69"/>
      <c r="C600" s="72"/>
      <c r="D600" s="73"/>
      <c r="E600" s="26"/>
      <c r="F600" s="24"/>
      <c r="G600" s="24"/>
      <c r="H600" s="24"/>
      <c r="I600" s="13">
        <v>57.2</v>
      </c>
      <c r="J600" s="74">
        <f t="shared" si="31"/>
        <v>2.3833333333333333</v>
      </c>
      <c r="K600" s="26" t="e">
        <f t="shared" si="30"/>
        <v>#REF!</v>
      </c>
      <c r="L600" s="75" t="e">
        <f t="shared" si="32"/>
        <v>#REF!</v>
      </c>
      <c r="M600" s="26"/>
      <c r="N600" s="18"/>
    </row>
    <row r="601" spans="1:14" x14ac:dyDescent="0.25">
      <c r="A601" s="13"/>
      <c r="B601" s="69"/>
      <c r="C601" s="72"/>
      <c r="D601" s="73"/>
      <c r="E601" s="26"/>
      <c r="F601" s="24"/>
      <c r="G601" s="24"/>
      <c r="H601" s="24"/>
      <c r="I601" s="13">
        <v>57.3</v>
      </c>
      <c r="J601" s="74">
        <f t="shared" si="31"/>
        <v>2.3874999999999997</v>
      </c>
      <c r="K601" s="26" t="e">
        <f t="shared" si="30"/>
        <v>#REF!</v>
      </c>
      <c r="L601" s="75" t="e">
        <f t="shared" si="32"/>
        <v>#REF!</v>
      </c>
      <c r="M601" s="26"/>
      <c r="N601" s="18"/>
    </row>
    <row r="602" spans="1:14" x14ac:dyDescent="0.25">
      <c r="A602" s="13"/>
      <c r="B602" s="69"/>
      <c r="C602" s="72"/>
      <c r="D602" s="73"/>
      <c r="E602" s="26"/>
      <c r="F602" s="24"/>
      <c r="G602" s="24"/>
      <c r="H602" s="24"/>
      <c r="I602" s="13">
        <v>57.4</v>
      </c>
      <c r="J602" s="74">
        <f t="shared" si="31"/>
        <v>2.3916666666666666</v>
      </c>
      <c r="K602" s="26" t="e">
        <f t="shared" si="30"/>
        <v>#REF!</v>
      </c>
      <c r="L602" s="75" t="e">
        <f t="shared" si="32"/>
        <v>#REF!</v>
      </c>
      <c r="M602" s="26"/>
      <c r="N602" s="18"/>
    </row>
    <row r="603" spans="1:14" x14ac:dyDescent="0.25">
      <c r="A603" s="13"/>
      <c r="B603" s="69"/>
      <c r="C603" s="72"/>
      <c r="D603" s="73"/>
      <c r="E603" s="26"/>
      <c r="F603" s="24"/>
      <c r="G603" s="24"/>
      <c r="H603" s="24"/>
      <c r="I603" s="13">
        <v>57.5</v>
      </c>
      <c r="J603" s="74">
        <f t="shared" si="31"/>
        <v>2.3958333333333335</v>
      </c>
      <c r="K603" s="26" t="e">
        <f t="shared" si="30"/>
        <v>#REF!</v>
      </c>
      <c r="L603" s="75" t="e">
        <f t="shared" si="32"/>
        <v>#REF!</v>
      </c>
      <c r="M603" s="26"/>
      <c r="N603" s="18"/>
    </row>
    <row r="604" spans="1:14" x14ac:dyDescent="0.25">
      <c r="A604" s="13"/>
      <c r="B604" s="69"/>
      <c r="C604" s="72"/>
      <c r="D604" s="73"/>
      <c r="E604" s="26"/>
      <c r="F604" s="24"/>
      <c r="G604" s="24"/>
      <c r="H604" s="24"/>
      <c r="I604" s="13">
        <v>57.6</v>
      </c>
      <c r="J604" s="74">
        <f t="shared" si="31"/>
        <v>2.4</v>
      </c>
      <c r="K604" s="26" t="e">
        <f t="shared" ref="K604:K667" si="33">100%-EXP(-I604/24*$B$10)</f>
        <v>#REF!</v>
      </c>
      <c r="L604" s="75" t="e">
        <f t="shared" si="32"/>
        <v>#REF!</v>
      </c>
      <c r="M604" s="26"/>
      <c r="N604" s="18"/>
    </row>
    <row r="605" spans="1:14" x14ac:dyDescent="0.25">
      <c r="A605" s="13"/>
      <c r="B605" s="69"/>
      <c r="C605" s="72"/>
      <c r="D605" s="73"/>
      <c r="E605" s="26"/>
      <c r="F605" s="24"/>
      <c r="G605" s="24"/>
      <c r="H605" s="24"/>
      <c r="I605" s="13">
        <v>57.7</v>
      </c>
      <c r="J605" s="74">
        <f t="shared" ref="J605:J668" si="34">I605/24</f>
        <v>2.4041666666666668</v>
      </c>
      <c r="K605" s="26" t="e">
        <f t="shared" si="33"/>
        <v>#REF!</v>
      </c>
      <c r="L605" s="75" t="e">
        <f t="shared" si="32"/>
        <v>#REF!</v>
      </c>
      <c r="M605" s="26"/>
      <c r="N605" s="18"/>
    </row>
    <row r="606" spans="1:14" x14ac:dyDescent="0.25">
      <c r="A606" s="13"/>
      <c r="B606" s="69"/>
      <c r="C606" s="72"/>
      <c r="D606" s="73"/>
      <c r="E606" s="26"/>
      <c r="F606" s="24"/>
      <c r="G606" s="24"/>
      <c r="H606" s="24"/>
      <c r="I606" s="13">
        <v>57.8</v>
      </c>
      <c r="J606" s="74">
        <f t="shared" si="34"/>
        <v>2.4083333333333332</v>
      </c>
      <c r="K606" s="26" t="e">
        <f t="shared" si="33"/>
        <v>#REF!</v>
      </c>
      <c r="L606" s="75" t="e">
        <f t="shared" si="32"/>
        <v>#REF!</v>
      </c>
      <c r="M606" s="26"/>
      <c r="N606" s="18"/>
    </row>
    <row r="607" spans="1:14" x14ac:dyDescent="0.25">
      <c r="A607" s="13"/>
      <c r="B607" s="69"/>
      <c r="C607" s="72"/>
      <c r="D607" s="73"/>
      <c r="E607" s="26"/>
      <c r="F607" s="24"/>
      <c r="G607" s="24"/>
      <c r="H607" s="24"/>
      <c r="I607" s="13">
        <v>57.9</v>
      </c>
      <c r="J607" s="74">
        <f t="shared" si="34"/>
        <v>2.4125000000000001</v>
      </c>
      <c r="K607" s="26" t="e">
        <f t="shared" si="33"/>
        <v>#REF!</v>
      </c>
      <c r="L607" s="75" t="e">
        <f t="shared" ref="L607:L670" si="35">K607-K606</f>
        <v>#REF!</v>
      </c>
      <c r="M607" s="26"/>
      <c r="N607" s="18"/>
    </row>
    <row r="608" spans="1:14" x14ac:dyDescent="0.25">
      <c r="A608" s="13"/>
      <c r="B608" s="69"/>
      <c r="C608" s="72"/>
      <c r="D608" s="73"/>
      <c r="E608" s="26"/>
      <c r="F608" s="24"/>
      <c r="G608" s="24"/>
      <c r="H608" s="24"/>
      <c r="I608" s="13">
        <v>58</v>
      </c>
      <c r="J608" s="74">
        <f t="shared" si="34"/>
        <v>2.4166666666666665</v>
      </c>
      <c r="K608" s="26" t="e">
        <f t="shared" si="33"/>
        <v>#REF!</v>
      </c>
      <c r="L608" s="75" t="e">
        <f t="shared" si="35"/>
        <v>#REF!</v>
      </c>
      <c r="M608" s="26"/>
      <c r="N608" s="18"/>
    </row>
    <row r="609" spans="1:14" x14ac:dyDescent="0.25">
      <c r="A609" s="13"/>
      <c r="B609" s="69"/>
      <c r="C609" s="72"/>
      <c r="D609" s="73"/>
      <c r="E609" s="26"/>
      <c r="F609" s="24"/>
      <c r="G609" s="24"/>
      <c r="H609" s="24"/>
      <c r="I609" s="13">
        <v>58.1</v>
      </c>
      <c r="J609" s="74">
        <f t="shared" si="34"/>
        <v>2.4208333333333334</v>
      </c>
      <c r="K609" s="26" t="e">
        <f t="shared" si="33"/>
        <v>#REF!</v>
      </c>
      <c r="L609" s="75" t="e">
        <f t="shared" si="35"/>
        <v>#REF!</v>
      </c>
      <c r="M609" s="26"/>
      <c r="N609" s="18"/>
    </row>
    <row r="610" spans="1:14" x14ac:dyDescent="0.25">
      <c r="A610" s="13"/>
      <c r="B610" s="69"/>
      <c r="C610" s="72"/>
      <c r="D610" s="73"/>
      <c r="E610" s="26"/>
      <c r="F610" s="24"/>
      <c r="G610" s="24"/>
      <c r="H610" s="24"/>
      <c r="I610" s="13">
        <v>58.2</v>
      </c>
      <c r="J610" s="74">
        <f t="shared" si="34"/>
        <v>2.4250000000000003</v>
      </c>
      <c r="K610" s="26" t="e">
        <f t="shared" si="33"/>
        <v>#REF!</v>
      </c>
      <c r="L610" s="75" t="e">
        <f t="shared" si="35"/>
        <v>#REF!</v>
      </c>
      <c r="M610" s="26"/>
      <c r="N610" s="18"/>
    </row>
    <row r="611" spans="1:14" x14ac:dyDescent="0.25">
      <c r="A611" s="13"/>
      <c r="B611" s="69"/>
      <c r="C611" s="72"/>
      <c r="D611" s="73"/>
      <c r="E611" s="26"/>
      <c r="F611" s="24"/>
      <c r="G611" s="24"/>
      <c r="H611" s="24"/>
      <c r="I611" s="13">
        <v>58.3</v>
      </c>
      <c r="J611" s="74">
        <f t="shared" si="34"/>
        <v>2.4291666666666667</v>
      </c>
      <c r="K611" s="26" t="e">
        <f t="shared" si="33"/>
        <v>#REF!</v>
      </c>
      <c r="L611" s="75" t="e">
        <f t="shared" si="35"/>
        <v>#REF!</v>
      </c>
      <c r="M611" s="26"/>
      <c r="N611" s="18"/>
    </row>
    <row r="612" spans="1:14" x14ac:dyDescent="0.25">
      <c r="A612" s="13"/>
      <c r="B612" s="69"/>
      <c r="C612" s="72"/>
      <c r="D612" s="73"/>
      <c r="E612" s="26"/>
      <c r="F612" s="24"/>
      <c r="G612" s="24"/>
      <c r="H612" s="24"/>
      <c r="I612" s="13">
        <v>58.4</v>
      </c>
      <c r="J612" s="74">
        <f t="shared" si="34"/>
        <v>2.4333333333333331</v>
      </c>
      <c r="K612" s="26" t="e">
        <f t="shared" si="33"/>
        <v>#REF!</v>
      </c>
      <c r="L612" s="75" t="e">
        <f t="shared" si="35"/>
        <v>#REF!</v>
      </c>
      <c r="M612" s="26"/>
      <c r="N612" s="18"/>
    </row>
    <row r="613" spans="1:14" x14ac:dyDescent="0.25">
      <c r="A613" s="13"/>
      <c r="B613" s="69"/>
      <c r="C613" s="72"/>
      <c r="D613" s="73"/>
      <c r="E613" s="26"/>
      <c r="F613" s="24"/>
      <c r="G613" s="24"/>
      <c r="H613" s="24"/>
      <c r="I613" s="13">
        <v>58.5</v>
      </c>
      <c r="J613" s="74">
        <f t="shared" si="34"/>
        <v>2.4375</v>
      </c>
      <c r="K613" s="26" t="e">
        <f t="shared" si="33"/>
        <v>#REF!</v>
      </c>
      <c r="L613" s="75" t="e">
        <f t="shared" si="35"/>
        <v>#REF!</v>
      </c>
      <c r="M613" s="26"/>
      <c r="N613" s="18"/>
    </row>
    <row r="614" spans="1:14" x14ac:dyDescent="0.25">
      <c r="A614" s="13"/>
      <c r="B614" s="69"/>
      <c r="C614" s="72"/>
      <c r="D614" s="73"/>
      <c r="E614" s="26"/>
      <c r="F614" s="24"/>
      <c r="G614" s="24"/>
      <c r="H614" s="24"/>
      <c r="I614" s="13">
        <v>58.6</v>
      </c>
      <c r="J614" s="74">
        <f t="shared" si="34"/>
        <v>2.4416666666666669</v>
      </c>
      <c r="K614" s="26" t="e">
        <f t="shared" si="33"/>
        <v>#REF!</v>
      </c>
      <c r="L614" s="75" t="e">
        <f t="shared" si="35"/>
        <v>#REF!</v>
      </c>
      <c r="M614" s="26"/>
      <c r="N614" s="18"/>
    </row>
    <row r="615" spans="1:14" x14ac:dyDescent="0.25">
      <c r="A615" s="13"/>
      <c r="B615" s="69"/>
      <c r="C615" s="72"/>
      <c r="D615" s="73"/>
      <c r="E615" s="26"/>
      <c r="F615" s="24"/>
      <c r="G615" s="24"/>
      <c r="H615" s="24"/>
      <c r="I615" s="13">
        <v>58.7</v>
      </c>
      <c r="J615" s="74">
        <f t="shared" si="34"/>
        <v>2.4458333333333333</v>
      </c>
      <c r="K615" s="26" t="e">
        <f t="shared" si="33"/>
        <v>#REF!</v>
      </c>
      <c r="L615" s="75" t="e">
        <f t="shared" si="35"/>
        <v>#REF!</v>
      </c>
      <c r="M615" s="26"/>
      <c r="N615" s="18"/>
    </row>
    <row r="616" spans="1:14" x14ac:dyDescent="0.25">
      <c r="A616" s="13"/>
      <c r="B616" s="69"/>
      <c r="C616" s="72"/>
      <c r="D616" s="73"/>
      <c r="E616" s="26"/>
      <c r="F616" s="24"/>
      <c r="G616" s="24"/>
      <c r="H616" s="24"/>
      <c r="I616" s="13">
        <v>58.8</v>
      </c>
      <c r="J616" s="74">
        <f t="shared" si="34"/>
        <v>2.4499999999999997</v>
      </c>
      <c r="K616" s="26" t="e">
        <f t="shared" si="33"/>
        <v>#REF!</v>
      </c>
      <c r="L616" s="75" t="e">
        <f t="shared" si="35"/>
        <v>#REF!</v>
      </c>
      <c r="M616" s="26"/>
      <c r="N616" s="18"/>
    </row>
    <row r="617" spans="1:14" x14ac:dyDescent="0.25">
      <c r="A617" s="13"/>
      <c r="B617" s="69"/>
      <c r="C617" s="72"/>
      <c r="D617" s="73"/>
      <c r="E617" s="26"/>
      <c r="F617" s="24"/>
      <c r="G617" s="24"/>
      <c r="H617" s="24"/>
      <c r="I617" s="13">
        <v>58.9</v>
      </c>
      <c r="J617" s="74">
        <f t="shared" si="34"/>
        <v>2.4541666666666666</v>
      </c>
      <c r="K617" s="26" t="e">
        <f t="shared" si="33"/>
        <v>#REF!</v>
      </c>
      <c r="L617" s="75" t="e">
        <f t="shared" si="35"/>
        <v>#REF!</v>
      </c>
      <c r="M617" s="26"/>
      <c r="N617" s="18"/>
    </row>
    <row r="618" spans="1:14" x14ac:dyDescent="0.25">
      <c r="A618" s="13"/>
      <c r="B618" s="69"/>
      <c r="C618" s="72"/>
      <c r="D618" s="73"/>
      <c r="E618" s="26"/>
      <c r="F618" s="24"/>
      <c r="G618" s="24"/>
      <c r="H618" s="24"/>
      <c r="I618" s="13">
        <v>59</v>
      </c>
      <c r="J618" s="74">
        <f t="shared" si="34"/>
        <v>2.4583333333333335</v>
      </c>
      <c r="K618" s="26" t="e">
        <f t="shared" si="33"/>
        <v>#REF!</v>
      </c>
      <c r="L618" s="75" t="e">
        <f t="shared" si="35"/>
        <v>#REF!</v>
      </c>
      <c r="M618" s="26"/>
      <c r="N618" s="18"/>
    </row>
    <row r="619" spans="1:14" x14ac:dyDescent="0.25">
      <c r="A619" s="13"/>
      <c r="B619" s="69"/>
      <c r="C619" s="72"/>
      <c r="D619" s="73"/>
      <c r="E619" s="26"/>
      <c r="F619" s="24"/>
      <c r="G619" s="24"/>
      <c r="H619" s="24"/>
      <c r="I619" s="13">
        <v>59.1</v>
      </c>
      <c r="J619" s="74">
        <f t="shared" si="34"/>
        <v>2.4624999999999999</v>
      </c>
      <c r="K619" s="26" t="e">
        <f t="shared" si="33"/>
        <v>#REF!</v>
      </c>
      <c r="L619" s="75" t="e">
        <f t="shared" si="35"/>
        <v>#REF!</v>
      </c>
      <c r="M619" s="26"/>
      <c r="N619" s="18"/>
    </row>
    <row r="620" spans="1:14" x14ac:dyDescent="0.25">
      <c r="A620" s="13"/>
      <c r="B620" s="69"/>
      <c r="C620" s="72"/>
      <c r="D620" s="73"/>
      <c r="E620" s="26"/>
      <c r="F620" s="24"/>
      <c r="G620" s="24"/>
      <c r="H620" s="24"/>
      <c r="I620" s="13">
        <v>59.2</v>
      </c>
      <c r="J620" s="74">
        <f t="shared" si="34"/>
        <v>2.4666666666666668</v>
      </c>
      <c r="K620" s="26" t="e">
        <f t="shared" si="33"/>
        <v>#REF!</v>
      </c>
      <c r="L620" s="75" t="e">
        <f t="shared" si="35"/>
        <v>#REF!</v>
      </c>
      <c r="M620" s="26"/>
      <c r="N620" s="18"/>
    </row>
    <row r="621" spans="1:14" x14ac:dyDescent="0.25">
      <c r="A621" s="13"/>
      <c r="B621" s="69"/>
      <c r="C621" s="72"/>
      <c r="D621" s="73"/>
      <c r="E621" s="26"/>
      <c r="F621" s="24"/>
      <c r="G621" s="24"/>
      <c r="H621" s="24"/>
      <c r="I621" s="13">
        <v>59.3</v>
      </c>
      <c r="J621" s="74">
        <f t="shared" si="34"/>
        <v>2.4708333333333332</v>
      </c>
      <c r="K621" s="26" t="e">
        <f t="shared" si="33"/>
        <v>#REF!</v>
      </c>
      <c r="L621" s="75" t="e">
        <f t="shared" si="35"/>
        <v>#REF!</v>
      </c>
      <c r="M621" s="26"/>
      <c r="N621" s="18"/>
    </row>
    <row r="622" spans="1:14" x14ac:dyDescent="0.25">
      <c r="A622" s="13"/>
      <c r="B622" s="69"/>
      <c r="C622" s="72"/>
      <c r="D622" s="73"/>
      <c r="E622" s="26"/>
      <c r="F622" s="24"/>
      <c r="G622" s="24"/>
      <c r="H622" s="24"/>
      <c r="I622" s="13">
        <v>59.4</v>
      </c>
      <c r="J622" s="74">
        <f t="shared" si="34"/>
        <v>2.4750000000000001</v>
      </c>
      <c r="K622" s="26" t="e">
        <f t="shared" si="33"/>
        <v>#REF!</v>
      </c>
      <c r="L622" s="75" t="e">
        <f t="shared" si="35"/>
        <v>#REF!</v>
      </c>
      <c r="M622" s="26"/>
      <c r="N622" s="18"/>
    </row>
    <row r="623" spans="1:14" x14ac:dyDescent="0.25">
      <c r="A623" s="13"/>
      <c r="B623" s="69"/>
      <c r="C623" s="72"/>
      <c r="D623" s="73"/>
      <c r="E623" s="26"/>
      <c r="F623" s="24"/>
      <c r="G623" s="24"/>
      <c r="H623" s="24"/>
      <c r="I623" s="13">
        <v>59.5</v>
      </c>
      <c r="J623" s="74">
        <f t="shared" si="34"/>
        <v>2.4791666666666665</v>
      </c>
      <c r="K623" s="26" t="e">
        <f t="shared" si="33"/>
        <v>#REF!</v>
      </c>
      <c r="L623" s="75" t="e">
        <f t="shared" si="35"/>
        <v>#REF!</v>
      </c>
      <c r="M623" s="26"/>
      <c r="N623" s="18"/>
    </row>
    <row r="624" spans="1:14" x14ac:dyDescent="0.25">
      <c r="A624" s="13"/>
      <c r="B624" s="69"/>
      <c r="C624" s="72"/>
      <c r="D624" s="73"/>
      <c r="E624" s="26"/>
      <c r="F624" s="24"/>
      <c r="G624" s="24"/>
      <c r="H624" s="24"/>
      <c r="I624" s="13">
        <v>59.6</v>
      </c>
      <c r="J624" s="74">
        <f t="shared" si="34"/>
        <v>2.4833333333333334</v>
      </c>
      <c r="K624" s="26" t="e">
        <f t="shared" si="33"/>
        <v>#REF!</v>
      </c>
      <c r="L624" s="75" t="e">
        <f t="shared" si="35"/>
        <v>#REF!</v>
      </c>
      <c r="M624" s="26"/>
      <c r="N624" s="18"/>
    </row>
    <row r="625" spans="1:14" x14ac:dyDescent="0.25">
      <c r="A625" s="13"/>
      <c r="B625" s="69"/>
      <c r="C625" s="72"/>
      <c r="D625" s="73"/>
      <c r="E625" s="26"/>
      <c r="F625" s="24"/>
      <c r="G625" s="24"/>
      <c r="H625" s="24"/>
      <c r="I625" s="13">
        <v>59.7</v>
      </c>
      <c r="J625" s="74">
        <f t="shared" si="34"/>
        <v>2.4875000000000003</v>
      </c>
      <c r="K625" s="26" t="e">
        <f t="shared" si="33"/>
        <v>#REF!</v>
      </c>
      <c r="L625" s="75" t="e">
        <f t="shared" si="35"/>
        <v>#REF!</v>
      </c>
      <c r="M625" s="26"/>
      <c r="N625" s="18"/>
    </row>
    <row r="626" spans="1:14" x14ac:dyDescent="0.25">
      <c r="A626" s="13"/>
      <c r="B626" s="69"/>
      <c r="C626" s="72"/>
      <c r="D626" s="73"/>
      <c r="E626" s="26"/>
      <c r="F626" s="24"/>
      <c r="G626" s="24"/>
      <c r="H626" s="24"/>
      <c r="I626" s="13">
        <v>59.8</v>
      </c>
      <c r="J626" s="74">
        <f t="shared" si="34"/>
        <v>2.4916666666666667</v>
      </c>
      <c r="K626" s="26" t="e">
        <f t="shared" si="33"/>
        <v>#REF!</v>
      </c>
      <c r="L626" s="75" t="e">
        <f t="shared" si="35"/>
        <v>#REF!</v>
      </c>
      <c r="M626" s="26"/>
      <c r="N626" s="18"/>
    </row>
    <row r="627" spans="1:14" x14ac:dyDescent="0.25">
      <c r="A627" s="13"/>
      <c r="B627" s="69"/>
      <c r="C627" s="72"/>
      <c r="D627" s="73"/>
      <c r="E627" s="26"/>
      <c r="F627" s="24"/>
      <c r="G627" s="24"/>
      <c r="H627" s="24"/>
      <c r="I627" s="13">
        <v>59.9</v>
      </c>
      <c r="J627" s="74">
        <f t="shared" si="34"/>
        <v>2.4958333333333331</v>
      </c>
      <c r="K627" s="26" t="e">
        <f t="shared" si="33"/>
        <v>#REF!</v>
      </c>
      <c r="L627" s="75" t="e">
        <f t="shared" si="35"/>
        <v>#REF!</v>
      </c>
      <c r="M627" s="26"/>
      <c r="N627" s="18"/>
    </row>
    <row r="628" spans="1:14" x14ac:dyDescent="0.25">
      <c r="A628" s="13"/>
      <c r="B628" s="69"/>
      <c r="C628" s="72"/>
      <c r="D628" s="73"/>
      <c r="E628" s="26"/>
      <c r="F628" s="24"/>
      <c r="G628" s="24"/>
      <c r="H628" s="24"/>
      <c r="I628" s="13">
        <v>60</v>
      </c>
      <c r="J628" s="74">
        <f t="shared" si="34"/>
        <v>2.5</v>
      </c>
      <c r="K628" s="26" t="e">
        <f t="shared" si="33"/>
        <v>#REF!</v>
      </c>
      <c r="L628" s="75" t="e">
        <f t="shared" si="35"/>
        <v>#REF!</v>
      </c>
      <c r="M628" s="26"/>
      <c r="N628" s="18"/>
    </row>
    <row r="629" spans="1:14" x14ac:dyDescent="0.25">
      <c r="A629" s="13"/>
      <c r="B629" s="69"/>
      <c r="C629" s="72"/>
      <c r="D629" s="73"/>
      <c r="E629" s="26"/>
      <c r="F629" s="24"/>
      <c r="G629" s="24"/>
      <c r="H629" s="24"/>
      <c r="I629" s="13">
        <v>60.1</v>
      </c>
      <c r="J629" s="74">
        <f t="shared" si="34"/>
        <v>2.5041666666666669</v>
      </c>
      <c r="K629" s="26" t="e">
        <f t="shared" si="33"/>
        <v>#REF!</v>
      </c>
      <c r="L629" s="75" t="e">
        <f t="shared" si="35"/>
        <v>#REF!</v>
      </c>
      <c r="M629" s="26"/>
      <c r="N629" s="18"/>
    </row>
    <row r="630" spans="1:14" x14ac:dyDescent="0.25">
      <c r="A630" s="13"/>
      <c r="B630" s="69"/>
      <c r="C630" s="72"/>
      <c r="D630" s="73"/>
      <c r="E630" s="26"/>
      <c r="F630" s="24"/>
      <c r="G630" s="24"/>
      <c r="H630" s="24"/>
      <c r="I630" s="13">
        <v>60.2</v>
      </c>
      <c r="J630" s="74">
        <f t="shared" si="34"/>
        <v>2.5083333333333333</v>
      </c>
      <c r="K630" s="26" t="e">
        <f t="shared" si="33"/>
        <v>#REF!</v>
      </c>
      <c r="L630" s="75" t="e">
        <f t="shared" si="35"/>
        <v>#REF!</v>
      </c>
      <c r="M630" s="26"/>
      <c r="N630" s="18"/>
    </row>
    <row r="631" spans="1:14" x14ac:dyDescent="0.25">
      <c r="A631" s="13"/>
      <c r="B631" s="69"/>
      <c r="C631" s="72"/>
      <c r="D631" s="73"/>
      <c r="E631" s="26"/>
      <c r="F631" s="24"/>
      <c r="G631" s="24"/>
      <c r="H631" s="24"/>
      <c r="I631" s="13">
        <v>60.3</v>
      </c>
      <c r="J631" s="74">
        <f t="shared" si="34"/>
        <v>2.5124999999999997</v>
      </c>
      <c r="K631" s="26" t="e">
        <f t="shared" si="33"/>
        <v>#REF!</v>
      </c>
      <c r="L631" s="75" t="e">
        <f t="shared" si="35"/>
        <v>#REF!</v>
      </c>
      <c r="M631" s="26"/>
      <c r="N631" s="18"/>
    </row>
    <row r="632" spans="1:14" x14ac:dyDescent="0.25">
      <c r="A632" s="13"/>
      <c r="B632" s="69"/>
      <c r="C632" s="72"/>
      <c r="D632" s="73"/>
      <c r="E632" s="26"/>
      <c r="F632" s="24"/>
      <c r="G632" s="24"/>
      <c r="H632" s="24"/>
      <c r="I632" s="13">
        <v>60.4</v>
      </c>
      <c r="J632" s="74">
        <f t="shared" si="34"/>
        <v>2.5166666666666666</v>
      </c>
      <c r="K632" s="26" t="e">
        <f t="shared" si="33"/>
        <v>#REF!</v>
      </c>
      <c r="L632" s="75" t="e">
        <f t="shared" si="35"/>
        <v>#REF!</v>
      </c>
      <c r="M632" s="26"/>
      <c r="N632" s="18"/>
    </row>
    <row r="633" spans="1:14" x14ac:dyDescent="0.25">
      <c r="A633" s="13"/>
      <c r="B633" s="69"/>
      <c r="C633" s="72"/>
      <c r="D633" s="73"/>
      <c r="E633" s="26"/>
      <c r="F633" s="24"/>
      <c r="G633" s="24"/>
      <c r="H633" s="24"/>
      <c r="I633" s="13">
        <v>60.5</v>
      </c>
      <c r="J633" s="74">
        <f t="shared" si="34"/>
        <v>2.5208333333333335</v>
      </c>
      <c r="K633" s="26" t="e">
        <f t="shared" si="33"/>
        <v>#REF!</v>
      </c>
      <c r="L633" s="75" t="e">
        <f t="shared" si="35"/>
        <v>#REF!</v>
      </c>
      <c r="M633" s="26"/>
      <c r="N633" s="18"/>
    </row>
    <row r="634" spans="1:14" x14ac:dyDescent="0.25">
      <c r="A634" s="13"/>
      <c r="B634" s="69"/>
      <c r="C634" s="72"/>
      <c r="D634" s="73"/>
      <c r="E634" s="26"/>
      <c r="F634" s="24"/>
      <c r="G634" s="24"/>
      <c r="H634" s="24"/>
      <c r="I634" s="13">
        <v>60.6</v>
      </c>
      <c r="J634" s="74">
        <f t="shared" si="34"/>
        <v>2.5249999999999999</v>
      </c>
      <c r="K634" s="26" t="e">
        <f t="shared" si="33"/>
        <v>#REF!</v>
      </c>
      <c r="L634" s="75" t="e">
        <f t="shared" si="35"/>
        <v>#REF!</v>
      </c>
      <c r="M634" s="26"/>
      <c r="N634" s="18"/>
    </row>
    <row r="635" spans="1:14" x14ac:dyDescent="0.25">
      <c r="A635" s="13"/>
      <c r="B635" s="69"/>
      <c r="C635" s="72"/>
      <c r="D635" s="73"/>
      <c r="E635" s="26"/>
      <c r="F635" s="24"/>
      <c r="G635" s="24"/>
      <c r="H635" s="24"/>
      <c r="I635" s="13">
        <v>60.7</v>
      </c>
      <c r="J635" s="74">
        <f t="shared" si="34"/>
        <v>2.5291666666666668</v>
      </c>
      <c r="K635" s="26" t="e">
        <f t="shared" si="33"/>
        <v>#REF!</v>
      </c>
      <c r="L635" s="75" t="e">
        <f t="shared" si="35"/>
        <v>#REF!</v>
      </c>
      <c r="M635" s="26"/>
      <c r="N635" s="18"/>
    </row>
    <row r="636" spans="1:14" x14ac:dyDescent="0.25">
      <c r="A636" s="13"/>
      <c r="B636" s="69"/>
      <c r="C636" s="72"/>
      <c r="D636" s="73"/>
      <c r="E636" s="26"/>
      <c r="F636" s="24"/>
      <c r="G636" s="24"/>
      <c r="H636" s="24"/>
      <c r="I636" s="13">
        <v>60.8</v>
      </c>
      <c r="J636" s="74">
        <f t="shared" si="34"/>
        <v>2.5333333333333332</v>
      </c>
      <c r="K636" s="26" t="e">
        <f t="shared" si="33"/>
        <v>#REF!</v>
      </c>
      <c r="L636" s="75" t="e">
        <f t="shared" si="35"/>
        <v>#REF!</v>
      </c>
      <c r="M636" s="26"/>
      <c r="N636" s="18"/>
    </row>
    <row r="637" spans="1:14" x14ac:dyDescent="0.25">
      <c r="A637" s="13"/>
      <c r="B637" s="69"/>
      <c r="C637" s="72"/>
      <c r="D637" s="73"/>
      <c r="E637" s="26"/>
      <c r="F637" s="24"/>
      <c r="G637" s="24"/>
      <c r="H637" s="24"/>
      <c r="I637" s="13">
        <v>60.9</v>
      </c>
      <c r="J637" s="74">
        <f t="shared" si="34"/>
        <v>2.5375000000000001</v>
      </c>
      <c r="K637" s="26" t="e">
        <f t="shared" si="33"/>
        <v>#REF!</v>
      </c>
      <c r="L637" s="75" t="e">
        <f t="shared" si="35"/>
        <v>#REF!</v>
      </c>
      <c r="M637" s="26"/>
      <c r="N637" s="18"/>
    </row>
    <row r="638" spans="1:14" x14ac:dyDescent="0.25">
      <c r="A638" s="13"/>
      <c r="B638" s="69"/>
      <c r="C638" s="72"/>
      <c r="D638" s="73"/>
      <c r="E638" s="26"/>
      <c r="F638" s="24"/>
      <c r="G638" s="24"/>
      <c r="H638" s="24"/>
      <c r="I638" s="13">
        <v>61</v>
      </c>
      <c r="J638" s="74">
        <f t="shared" si="34"/>
        <v>2.5416666666666665</v>
      </c>
      <c r="K638" s="26" t="e">
        <f t="shared" si="33"/>
        <v>#REF!</v>
      </c>
      <c r="L638" s="75" t="e">
        <f t="shared" si="35"/>
        <v>#REF!</v>
      </c>
      <c r="M638" s="26"/>
      <c r="N638" s="18"/>
    </row>
    <row r="639" spans="1:14" x14ac:dyDescent="0.25">
      <c r="A639" s="13"/>
      <c r="B639" s="69"/>
      <c r="C639" s="72"/>
      <c r="D639" s="73"/>
      <c r="E639" s="26"/>
      <c r="F639" s="24"/>
      <c r="G639" s="24"/>
      <c r="H639" s="24"/>
      <c r="I639" s="13">
        <v>61.1</v>
      </c>
      <c r="J639" s="74">
        <f t="shared" si="34"/>
        <v>2.5458333333333334</v>
      </c>
      <c r="K639" s="26" t="e">
        <f t="shared" si="33"/>
        <v>#REF!</v>
      </c>
      <c r="L639" s="75" t="e">
        <f t="shared" si="35"/>
        <v>#REF!</v>
      </c>
      <c r="M639" s="26"/>
      <c r="N639" s="18"/>
    </row>
    <row r="640" spans="1:14" x14ac:dyDescent="0.25">
      <c r="A640" s="13"/>
      <c r="B640" s="69"/>
      <c r="C640" s="72"/>
      <c r="D640" s="73"/>
      <c r="E640" s="26"/>
      <c r="F640" s="24"/>
      <c r="G640" s="24"/>
      <c r="H640" s="24"/>
      <c r="I640" s="13">
        <v>61.2</v>
      </c>
      <c r="J640" s="74">
        <f t="shared" si="34"/>
        <v>2.5500000000000003</v>
      </c>
      <c r="K640" s="26" t="e">
        <f t="shared" si="33"/>
        <v>#REF!</v>
      </c>
      <c r="L640" s="75" t="e">
        <f t="shared" si="35"/>
        <v>#REF!</v>
      </c>
      <c r="M640" s="26"/>
      <c r="N640" s="18"/>
    </row>
    <row r="641" spans="1:14" x14ac:dyDescent="0.25">
      <c r="A641" s="13"/>
      <c r="B641" s="69"/>
      <c r="C641" s="72"/>
      <c r="D641" s="73"/>
      <c r="E641" s="26"/>
      <c r="F641" s="24"/>
      <c r="G641" s="24"/>
      <c r="H641" s="24"/>
      <c r="I641" s="13">
        <v>61.3</v>
      </c>
      <c r="J641" s="74">
        <f t="shared" si="34"/>
        <v>2.5541666666666667</v>
      </c>
      <c r="K641" s="26" t="e">
        <f t="shared" si="33"/>
        <v>#REF!</v>
      </c>
      <c r="L641" s="75" t="e">
        <f t="shared" si="35"/>
        <v>#REF!</v>
      </c>
      <c r="M641" s="26"/>
      <c r="N641" s="18"/>
    </row>
    <row r="642" spans="1:14" x14ac:dyDescent="0.25">
      <c r="A642" s="13"/>
      <c r="B642" s="69"/>
      <c r="C642" s="72"/>
      <c r="D642" s="73"/>
      <c r="E642" s="26"/>
      <c r="F642" s="24"/>
      <c r="G642" s="24"/>
      <c r="H642" s="24"/>
      <c r="I642" s="13">
        <v>61.4</v>
      </c>
      <c r="J642" s="74">
        <f t="shared" si="34"/>
        <v>2.5583333333333331</v>
      </c>
      <c r="K642" s="26" t="e">
        <f t="shared" si="33"/>
        <v>#REF!</v>
      </c>
      <c r="L642" s="75" t="e">
        <f t="shared" si="35"/>
        <v>#REF!</v>
      </c>
      <c r="M642" s="26"/>
      <c r="N642" s="18"/>
    </row>
    <row r="643" spans="1:14" x14ac:dyDescent="0.25">
      <c r="A643" s="13"/>
      <c r="B643" s="69"/>
      <c r="C643" s="72"/>
      <c r="D643" s="73"/>
      <c r="E643" s="26"/>
      <c r="F643" s="24"/>
      <c r="G643" s="24"/>
      <c r="H643" s="24"/>
      <c r="I643" s="13">
        <v>61.5</v>
      </c>
      <c r="J643" s="74">
        <f t="shared" si="34"/>
        <v>2.5625</v>
      </c>
      <c r="K643" s="26" t="e">
        <f t="shared" si="33"/>
        <v>#REF!</v>
      </c>
      <c r="L643" s="75" t="e">
        <f t="shared" si="35"/>
        <v>#REF!</v>
      </c>
      <c r="M643" s="26"/>
      <c r="N643" s="18"/>
    </row>
    <row r="644" spans="1:14" x14ac:dyDescent="0.25">
      <c r="A644" s="13"/>
      <c r="B644" s="69"/>
      <c r="C644" s="72"/>
      <c r="D644" s="73"/>
      <c r="E644" s="26"/>
      <c r="F644" s="24"/>
      <c r="G644" s="24"/>
      <c r="H644" s="24"/>
      <c r="I644" s="13">
        <v>61.6</v>
      </c>
      <c r="J644" s="74">
        <f t="shared" si="34"/>
        <v>2.5666666666666669</v>
      </c>
      <c r="K644" s="26" t="e">
        <f t="shared" si="33"/>
        <v>#REF!</v>
      </c>
      <c r="L644" s="75" t="e">
        <f t="shared" si="35"/>
        <v>#REF!</v>
      </c>
      <c r="M644" s="26"/>
      <c r="N644" s="18"/>
    </row>
    <row r="645" spans="1:14" x14ac:dyDescent="0.25">
      <c r="A645" s="13"/>
      <c r="B645" s="69"/>
      <c r="C645" s="72"/>
      <c r="D645" s="73"/>
      <c r="E645" s="26"/>
      <c r="F645" s="24"/>
      <c r="G645" s="24"/>
      <c r="H645" s="24"/>
      <c r="I645" s="13">
        <v>61.7</v>
      </c>
      <c r="J645" s="74">
        <f t="shared" si="34"/>
        <v>2.5708333333333333</v>
      </c>
      <c r="K645" s="26" t="e">
        <f t="shared" si="33"/>
        <v>#REF!</v>
      </c>
      <c r="L645" s="75" t="e">
        <f t="shared" si="35"/>
        <v>#REF!</v>
      </c>
      <c r="M645" s="26"/>
      <c r="N645" s="18"/>
    </row>
    <row r="646" spans="1:14" x14ac:dyDescent="0.25">
      <c r="A646" s="13"/>
      <c r="B646" s="69"/>
      <c r="C646" s="72"/>
      <c r="D646" s="73"/>
      <c r="E646" s="26"/>
      <c r="F646" s="24"/>
      <c r="G646" s="24"/>
      <c r="H646" s="24"/>
      <c r="I646" s="13">
        <v>61.8</v>
      </c>
      <c r="J646" s="74">
        <f t="shared" si="34"/>
        <v>2.5749999999999997</v>
      </c>
      <c r="K646" s="26" t="e">
        <f t="shared" si="33"/>
        <v>#REF!</v>
      </c>
      <c r="L646" s="75" t="e">
        <f t="shared" si="35"/>
        <v>#REF!</v>
      </c>
      <c r="M646" s="26"/>
      <c r="N646" s="18"/>
    </row>
    <row r="647" spans="1:14" x14ac:dyDescent="0.25">
      <c r="A647" s="13"/>
      <c r="B647" s="69"/>
      <c r="C647" s="72"/>
      <c r="D647" s="73"/>
      <c r="E647" s="26"/>
      <c r="F647" s="24"/>
      <c r="G647" s="24"/>
      <c r="H647" s="24"/>
      <c r="I647" s="13">
        <v>61.9</v>
      </c>
      <c r="J647" s="74">
        <f t="shared" si="34"/>
        <v>2.5791666666666666</v>
      </c>
      <c r="K647" s="26" t="e">
        <f t="shared" si="33"/>
        <v>#REF!</v>
      </c>
      <c r="L647" s="75" t="e">
        <f t="shared" si="35"/>
        <v>#REF!</v>
      </c>
      <c r="M647" s="26"/>
      <c r="N647" s="18"/>
    </row>
    <row r="648" spans="1:14" x14ac:dyDescent="0.25">
      <c r="A648" s="13"/>
      <c r="B648" s="69"/>
      <c r="C648" s="72"/>
      <c r="D648" s="73"/>
      <c r="E648" s="26"/>
      <c r="F648" s="24"/>
      <c r="G648" s="24"/>
      <c r="H648" s="24"/>
      <c r="I648" s="13">
        <v>62</v>
      </c>
      <c r="J648" s="74">
        <f t="shared" si="34"/>
        <v>2.5833333333333335</v>
      </c>
      <c r="K648" s="26" t="e">
        <f t="shared" si="33"/>
        <v>#REF!</v>
      </c>
      <c r="L648" s="75" t="e">
        <f t="shared" si="35"/>
        <v>#REF!</v>
      </c>
      <c r="M648" s="26"/>
      <c r="N648" s="18"/>
    </row>
    <row r="649" spans="1:14" x14ac:dyDescent="0.25">
      <c r="A649" s="13"/>
      <c r="B649" s="69"/>
      <c r="C649" s="72"/>
      <c r="D649" s="73"/>
      <c r="E649" s="26"/>
      <c r="F649" s="24"/>
      <c r="G649" s="24"/>
      <c r="H649" s="24"/>
      <c r="I649" s="13">
        <v>62.1</v>
      </c>
      <c r="J649" s="74">
        <f t="shared" si="34"/>
        <v>2.5874999999999999</v>
      </c>
      <c r="K649" s="26" t="e">
        <f t="shared" si="33"/>
        <v>#REF!</v>
      </c>
      <c r="L649" s="75" t="e">
        <f t="shared" si="35"/>
        <v>#REF!</v>
      </c>
      <c r="M649" s="26"/>
      <c r="N649" s="18"/>
    </row>
    <row r="650" spans="1:14" x14ac:dyDescent="0.25">
      <c r="A650" s="13"/>
      <c r="B650" s="69"/>
      <c r="C650" s="72"/>
      <c r="D650" s="73"/>
      <c r="E650" s="26"/>
      <c r="F650" s="24"/>
      <c r="G650" s="24"/>
      <c r="H650" s="24"/>
      <c r="I650" s="13">
        <v>62.2</v>
      </c>
      <c r="J650" s="74">
        <f t="shared" si="34"/>
        <v>2.5916666666666668</v>
      </c>
      <c r="K650" s="26" t="e">
        <f t="shared" si="33"/>
        <v>#REF!</v>
      </c>
      <c r="L650" s="75" t="e">
        <f t="shared" si="35"/>
        <v>#REF!</v>
      </c>
      <c r="M650" s="26"/>
      <c r="N650" s="18"/>
    </row>
    <row r="651" spans="1:14" x14ac:dyDescent="0.25">
      <c r="A651" s="13"/>
      <c r="B651" s="69"/>
      <c r="C651" s="72"/>
      <c r="D651" s="73"/>
      <c r="E651" s="26"/>
      <c r="F651" s="24"/>
      <c r="G651" s="24"/>
      <c r="H651" s="24"/>
      <c r="I651" s="13">
        <v>62.3</v>
      </c>
      <c r="J651" s="74">
        <f t="shared" si="34"/>
        <v>2.5958333333333332</v>
      </c>
      <c r="K651" s="26" t="e">
        <f t="shared" si="33"/>
        <v>#REF!</v>
      </c>
      <c r="L651" s="75" t="e">
        <f t="shared" si="35"/>
        <v>#REF!</v>
      </c>
      <c r="M651" s="26"/>
      <c r="N651" s="18"/>
    </row>
    <row r="652" spans="1:14" x14ac:dyDescent="0.25">
      <c r="A652" s="13"/>
      <c r="B652" s="69"/>
      <c r="C652" s="72"/>
      <c r="D652" s="73"/>
      <c r="E652" s="26"/>
      <c r="F652" s="24"/>
      <c r="G652" s="24"/>
      <c r="H652" s="24"/>
      <c r="I652" s="13">
        <v>62.4</v>
      </c>
      <c r="J652" s="74">
        <f t="shared" si="34"/>
        <v>2.6</v>
      </c>
      <c r="K652" s="26" t="e">
        <f t="shared" si="33"/>
        <v>#REF!</v>
      </c>
      <c r="L652" s="75" t="e">
        <f t="shared" si="35"/>
        <v>#REF!</v>
      </c>
      <c r="M652" s="26"/>
      <c r="N652" s="18"/>
    </row>
    <row r="653" spans="1:14" x14ac:dyDescent="0.25">
      <c r="A653" s="13"/>
      <c r="B653" s="69"/>
      <c r="C653" s="72"/>
      <c r="D653" s="73"/>
      <c r="E653" s="26"/>
      <c r="F653" s="24"/>
      <c r="G653" s="24"/>
      <c r="H653" s="24"/>
      <c r="I653" s="13">
        <v>62.5</v>
      </c>
      <c r="J653" s="74">
        <f t="shared" si="34"/>
        <v>2.6041666666666665</v>
      </c>
      <c r="K653" s="26" t="e">
        <f t="shared" si="33"/>
        <v>#REF!</v>
      </c>
      <c r="L653" s="75" t="e">
        <f t="shared" si="35"/>
        <v>#REF!</v>
      </c>
      <c r="M653" s="26"/>
      <c r="N653" s="18"/>
    </row>
    <row r="654" spans="1:14" x14ac:dyDescent="0.25">
      <c r="A654" s="13"/>
      <c r="B654" s="69"/>
      <c r="C654" s="72"/>
      <c r="D654" s="73"/>
      <c r="E654" s="26"/>
      <c r="F654" s="24"/>
      <c r="G654" s="24"/>
      <c r="H654" s="24"/>
      <c r="I654" s="13">
        <v>62.6</v>
      </c>
      <c r="J654" s="74">
        <f t="shared" si="34"/>
        <v>2.6083333333333334</v>
      </c>
      <c r="K654" s="26" t="e">
        <f t="shared" si="33"/>
        <v>#REF!</v>
      </c>
      <c r="L654" s="75" t="e">
        <f t="shared" si="35"/>
        <v>#REF!</v>
      </c>
      <c r="M654" s="26"/>
      <c r="N654" s="18"/>
    </row>
    <row r="655" spans="1:14" x14ac:dyDescent="0.25">
      <c r="A655" s="13"/>
      <c r="B655" s="69"/>
      <c r="C655" s="72"/>
      <c r="D655" s="73"/>
      <c r="E655" s="26"/>
      <c r="F655" s="24"/>
      <c r="G655" s="24"/>
      <c r="H655" s="24"/>
      <c r="I655" s="13">
        <v>62.7</v>
      </c>
      <c r="J655" s="74">
        <f t="shared" si="34"/>
        <v>2.6125000000000003</v>
      </c>
      <c r="K655" s="26" t="e">
        <f t="shared" si="33"/>
        <v>#REF!</v>
      </c>
      <c r="L655" s="75" t="e">
        <f t="shared" si="35"/>
        <v>#REF!</v>
      </c>
      <c r="M655" s="26"/>
      <c r="N655" s="18"/>
    </row>
    <row r="656" spans="1:14" x14ac:dyDescent="0.25">
      <c r="A656" s="13"/>
      <c r="B656" s="69"/>
      <c r="C656" s="72"/>
      <c r="D656" s="73"/>
      <c r="E656" s="26"/>
      <c r="F656" s="24"/>
      <c r="G656" s="24"/>
      <c r="H656" s="24"/>
      <c r="I656" s="13">
        <v>62.8</v>
      </c>
      <c r="J656" s="74">
        <f t="shared" si="34"/>
        <v>2.6166666666666667</v>
      </c>
      <c r="K656" s="26" t="e">
        <f t="shared" si="33"/>
        <v>#REF!</v>
      </c>
      <c r="L656" s="75" t="e">
        <f t="shared" si="35"/>
        <v>#REF!</v>
      </c>
      <c r="M656" s="26"/>
      <c r="N656" s="18"/>
    </row>
    <row r="657" spans="1:14" x14ac:dyDescent="0.25">
      <c r="A657" s="13"/>
      <c r="B657" s="69"/>
      <c r="C657" s="72"/>
      <c r="D657" s="73"/>
      <c r="E657" s="26"/>
      <c r="F657" s="24"/>
      <c r="G657" s="24"/>
      <c r="H657" s="24"/>
      <c r="I657" s="13">
        <v>62.9</v>
      </c>
      <c r="J657" s="74">
        <f t="shared" si="34"/>
        <v>2.6208333333333331</v>
      </c>
      <c r="K657" s="26" t="e">
        <f t="shared" si="33"/>
        <v>#REF!</v>
      </c>
      <c r="L657" s="75" t="e">
        <f t="shared" si="35"/>
        <v>#REF!</v>
      </c>
      <c r="M657" s="26"/>
      <c r="N657" s="18"/>
    </row>
    <row r="658" spans="1:14" x14ac:dyDescent="0.25">
      <c r="A658" s="13"/>
      <c r="B658" s="69"/>
      <c r="C658" s="72"/>
      <c r="D658" s="73"/>
      <c r="E658" s="26"/>
      <c r="F658" s="24"/>
      <c r="G658" s="24"/>
      <c r="H658" s="24"/>
      <c r="I658" s="13">
        <v>63</v>
      </c>
      <c r="J658" s="74">
        <f t="shared" si="34"/>
        <v>2.625</v>
      </c>
      <c r="K658" s="26" t="e">
        <f t="shared" si="33"/>
        <v>#REF!</v>
      </c>
      <c r="L658" s="75" t="e">
        <f t="shared" si="35"/>
        <v>#REF!</v>
      </c>
      <c r="M658" s="26"/>
      <c r="N658" s="18"/>
    </row>
    <row r="659" spans="1:14" x14ac:dyDescent="0.25">
      <c r="A659" s="13"/>
      <c r="B659" s="69"/>
      <c r="C659" s="72"/>
      <c r="D659" s="73"/>
      <c r="E659" s="26"/>
      <c r="F659" s="24"/>
      <c r="G659" s="24"/>
      <c r="H659" s="24"/>
      <c r="I659" s="13">
        <v>63.1</v>
      </c>
      <c r="J659" s="74">
        <f t="shared" si="34"/>
        <v>2.6291666666666669</v>
      </c>
      <c r="K659" s="26" t="e">
        <f t="shared" si="33"/>
        <v>#REF!</v>
      </c>
      <c r="L659" s="75" t="e">
        <f t="shared" si="35"/>
        <v>#REF!</v>
      </c>
      <c r="M659" s="26"/>
      <c r="N659" s="18"/>
    </row>
    <row r="660" spans="1:14" x14ac:dyDescent="0.25">
      <c r="A660" s="13"/>
      <c r="B660" s="69"/>
      <c r="C660" s="72"/>
      <c r="D660" s="73"/>
      <c r="E660" s="26"/>
      <c r="F660" s="24"/>
      <c r="G660" s="24"/>
      <c r="H660" s="24"/>
      <c r="I660" s="13">
        <v>63.2</v>
      </c>
      <c r="J660" s="74">
        <f t="shared" si="34"/>
        <v>2.6333333333333333</v>
      </c>
      <c r="K660" s="26" t="e">
        <f t="shared" si="33"/>
        <v>#REF!</v>
      </c>
      <c r="L660" s="75" t="e">
        <f t="shared" si="35"/>
        <v>#REF!</v>
      </c>
      <c r="M660" s="26"/>
      <c r="N660" s="18"/>
    </row>
    <row r="661" spans="1:14" x14ac:dyDescent="0.25">
      <c r="A661" s="13"/>
      <c r="B661" s="69"/>
      <c r="C661" s="72"/>
      <c r="D661" s="73"/>
      <c r="E661" s="26"/>
      <c r="F661" s="24"/>
      <c r="G661" s="24"/>
      <c r="H661" s="24"/>
      <c r="I661" s="13">
        <v>63.3</v>
      </c>
      <c r="J661" s="74">
        <f t="shared" si="34"/>
        <v>2.6374999999999997</v>
      </c>
      <c r="K661" s="26" t="e">
        <f t="shared" si="33"/>
        <v>#REF!</v>
      </c>
      <c r="L661" s="75" t="e">
        <f t="shared" si="35"/>
        <v>#REF!</v>
      </c>
      <c r="M661" s="26"/>
      <c r="N661" s="18"/>
    </row>
    <row r="662" spans="1:14" x14ac:dyDescent="0.25">
      <c r="A662" s="13"/>
      <c r="B662" s="69"/>
      <c r="C662" s="72"/>
      <c r="D662" s="73"/>
      <c r="E662" s="26"/>
      <c r="F662" s="24"/>
      <c r="G662" s="24"/>
      <c r="H662" s="24"/>
      <c r="I662" s="13">
        <v>63.4</v>
      </c>
      <c r="J662" s="74">
        <f t="shared" si="34"/>
        <v>2.6416666666666666</v>
      </c>
      <c r="K662" s="26" t="e">
        <f t="shared" si="33"/>
        <v>#REF!</v>
      </c>
      <c r="L662" s="75" t="e">
        <f t="shared" si="35"/>
        <v>#REF!</v>
      </c>
      <c r="M662" s="26"/>
      <c r="N662" s="18"/>
    </row>
    <row r="663" spans="1:14" x14ac:dyDescent="0.25">
      <c r="A663" s="13"/>
      <c r="B663" s="69"/>
      <c r="C663" s="72"/>
      <c r="D663" s="73"/>
      <c r="E663" s="26"/>
      <c r="F663" s="24"/>
      <c r="G663" s="24"/>
      <c r="H663" s="24"/>
      <c r="I663" s="13">
        <v>63.5</v>
      </c>
      <c r="J663" s="74">
        <f t="shared" si="34"/>
        <v>2.6458333333333335</v>
      </c>
      <c r="K663" s="26" t="e">
        <f t="shared" si="33"/>
        <v>#REF!</v>
      </c>
      <c r="L663" s="75" t="e">
        <f t="shared" si="35"/>
        <v>#REF!</v>
      </c>
      <c r="M663" s="26"/>
      <c r="N663" s="18"/>
    </row>
    <row r="664" spans="1:14" x14ac:dyDescent="0.25">
      <c r="A664" s="13"/>
      <c r="B664" s="69"/>
      <c r="C664" s="72"/>
      <c r="D664" s="73"/>
      <c r="E664" s="26"/>
      <c r="F664" s="24"/>
      <c r="G664" s="24"/>
      <c r="H664" s="24"/>
      <c r="I664" s="13">
        <v>63.6</v>
      </c>
      <c r="J664" s="74">
        <f t="shared" si="34"/>
        <v>2.65</v>
      </c>
      <c r="K664" s="26" t="e">
        <f t="shared" si="33"/>
        <v>#REF!</v>
      </c>
      <c r="L664" s="75" t="e">
        <f t="shared" si="35"/>
        <v>#REF!</v>
      </c>
      <c r="M664" s="26"/>
      <c r="N664" s="18"/>
    </row>
    <row r="665" spans="1:14" x14ac:dyDescent="0.25">
      <c r="A665" s="13"/>
      <c r="B665" s="69"/>
      <c r="C665" s="72"/>
      <c r="D665" s="73"/>
      <c r="E665" s="26"/>
      <c r="F665" s="24"/>
      <c r="G665" s="24"/>
      <c r="H665" s="24"/>
      <c r="I665" s="13">
        <v>63.7</v>
      </c>
      <c r="J665" s="74">
        <f t="shared" si="34"/>
        <v>2.6541666666666668</v>
      </c>
      <c r="K665" s="26" t="e">
        <f t="shared" si="33"/>
        <v>#REF!</v>
      </c>
      <c r="L665" s="75" t="e">
        <f t="shared" si="35"/>
        <v>#REF!</v>
      </c>
      <c r="M665" s="26"/>
      <c r="N665" s="18"/>
    </row>
    <row r="666" spans="1:14" x14ac:dyDescent="0.25">
      <c r="A666" s="13"/>
      <c r="B666" s="69"/>
      <c r="C666" s="72"/>
      <c r="D666" s="73"/>
      <c r="E666" s="26"/>
      <c r="F666" s="24"/>
      <c r="G666" s="24"/>
      <c r="H666" s="24"/>
      <c r="I666" s="13">
        <v>63.8</v>
      </c>
      <c r="J666" s="74">
        <f t="shared" si="34"/>
        <v>2.6583333333333332</v>
      </c>
      <c r="K666" s="26" t="e">
        <f t="shared" si="33"/>
        <v>#REF!</v>
      </c>
      <c r="L666" s="75" t="e">
        <f t="shared" si="35"/>
        <v>#REF!</v>
      </c>
      <c r="M666" s="26"/>
      <c r="N666" s="18"/>
    </row>
    <row r="667" spans="1:14" x14ac:dyDescent="0.25">
      <c r="A667" s="13"/>
      <c r="B667" s="69"/>
      <c r="C667" s="72"/>
      <c r="D667" s="73"/>
      <c r="E667" s="26"/>
      <c r="F667" s="24"/>
      <c r="G667" s="24"/>
      <c r="H667" s="24"/>
      <c r="I667" s="13">
        <v>63.9</v>
      </c>
      <c r="J667" s="74">
        <f t="shared" si="34"/>
        <v>2.6625000000000001</v>
      </c>
      <c r="K667" s="26" t="e">
        <f t="shared" si="33"/>
        <v>#REF!</v>
      </c>
      <c r="L667" s="75" t="e">
        <f t="shared" si="35"/>
        <v>#REF!</v>
      </c>
      <c r="M667" s="26"/>
      <c r="N667" s="18"/>
    </row>
    <row r="668" spans="1:14" x14ac:dyDescent="0.25">
      <c r="B668" s="16"/>
      <c r="C668" s="16"/>
      <c r="D668" s="16"/>
      <c r="G668" s="13"/>
      <c r="H668" s="13"/>
      <c r="I668" s="13">
        <v>64</v>
      </c>
      <c r="J668" s="74">
        <f t="shared" si="34"/>
        <v>2.6666666666666665</v>
      </c>
      <c r="K668" s="26" t="e">
        <f t="shared" ref="K668:K731" si="36">100%-EXP(-I668/24*$B$10)</f>
        <v>#REF!</v>
      </c>
      <c r="L668" s="75" t="e">
        <f t="shared" si="35"/>
        <v>#REF!</v>
      </c>
      <c r="M668" s="26"/>
      <c r="N668" s="18"/>
    </row>
    <row r="669" spans="1:14" x14ac:dyDescent="0.25">
      <c r="B669" s="16"/>
      <c r="C669" s="16"/>
      <c r="D669" s="16"/>
      <c r="G669" s="13"/>
      <c r="H669" s="13"/>
      <c r="I669" s="13">
        <v>64.099999999999994</v>
      </c>
      <c r="J669" s="74">
        <f t="shared" ref="J669:J732" si="37">I669/24</f>
        <v>2.6708333333333329</v>
      </c>
      <c r="K669" s="26" t="e">
        <f t="shared" si="36"/>
        <v>#REF!</v>
      </c>
      <c r="L669" s="75" t="e">
        <f t="shared" si="35"/>
        <v>#REF!</v>
      </c>
      <c r="M669" s="26"/>
      <c r="N669" s="18"/>
    </row>
    <row r="670" spans="1:14" x14ac:dyDescent="0.25">
      <c r="B670" s="16"/>
      <c r="C670" s="16"/>
      <c r="D670" s="16"/>
      <c r="G670" s="13"/>
      <c r="H670" s="13"/>
      <c r="I670" s="13">
        <v>64.2</v>
      </c>
      <c r="J670" s="74">
        <f t="shared" si="37"/>
        <v>2.6750000000000003</v>
      </c>
      <c r="K670" s="26" t="e">
        <f t="shared" si="36"/>
        <v>#REF!</v>
      </c>
      <c r="L670" s="75" t="e">
        <f t="shared" si="35"/>
        <v>#REF!</v>
      </c>
      <c r="M670" s="26"/>
      <c r="N670" s="18"/>
    </row>
    <row r="671" spans="1:14" x14ac:dyDescent="0.25">
      <c r="B671" s="16"/>
      <c r="C671" s="16"/>
      <c r="D671" s="16"/>
      <c r="G671" s="13"/>
      <c r="H671" s="13"/>
      <c r="I671" s="13">
        <v>64.3</v>
      </c>
      <c r="J671" s="74">
        <f t="shared" si="37"/>
        <v>2.6791666666666667</v>
      </c>
      <c r="K671" s="26" t="e">
        <f t="shared" si="36"/>
        <v>#REF!</v>
      </c>
      <c r="L671" s="75" t="e">
        <f t="shared" ref="L671:L734" si="38">K671-K670</f>
        <v>#REF!</v>
      </c>
      <c r="M671" s="26"/>
      <c r="N671" s="18"/>
    </row>
    <row r="672" spans="1:14" x14ac:dyDescent="0.25">
      <c r="G672" s="13"/>
      <c r="H672" s="13"/>
      <c r="I672" s="13">
        <v>64.400000000000006</v>
      </c>
      <c r="J672" s="74">
        <f t="shared" si="37"/>
        <v>2.6833333333333336</v>
      </c>
      <c r="K672" s="26" t="e">
        <f t="shared" si="36"/>
        <v>#REF!</v>
      </c>
      <c r="L672" s="75" t="e">
        <f t="shared" si="38"/>
        <v>#REF!</v>
      </c>
      <c r="M672" s="26"/>
      <c r="N672" s="18"/>
    </row>
    <row r="673" spans="7:14" x14ac:dyDescent="0.25">
      <c r="G673" s="13"/>
      <c r="H673" s="13"/>
      <c r="I673" s="13">
        <v>64.5</v>
      </c>
      <c r="J673" s="74">
        <f t="shared" si="37"/>
        <v>2.6875</v>
      </c>
      <c r="K673" s="26" t="e">
        <f t="shared" si="36"/>
        <v>#REF!</v>
      </c>
      <c r="L673" s="75" t="e">
        <f t="shared" si="38"/>
        <v>#REF!</v>
      </c>
      <c r="M673" s="26"/>
      <c r="N673" s="18"/>
    </row>
    <row r="674" spans="7:14" x14ac:dyDescent="0.25">
      <c r="G674" s="13"/>
      <c r="H674" s="13"/>
      <c r="I674" s="13">
        <v>64.599999999999994</v>
      </c>
      <c r="J674" s="74">
        <f t="shared" si="37"/>
        <v>2.6916666666666664</v>
      </c>
      <c r="K674" s="26" t="e">
        <f t="shared" si="36"/>
        <v>#REF!</v>
      </c>
      <c r="L674" s="75" t="e">
        <f t="shared" si="38"/>
        <v>#REF!</v>
      </c>
      <c r="M674" s="26"/>
      <c r="N674" s="18"/>
    </row>
    <row r="675" spans="7:14" x14ac:dyDescent="0.25">
      <c r="G675" s="13"/>
      <c r="H675" s="13"/>
      <c r="I675" s="13">
        <v>64.7</v>
      </c>
      <c r="J675" s="74">
        <f t="shared" si="37"/>
        <v>2.6958333333333333</v>
      </c>
      <c r="K675" s="26" t="e">
        <f t="shared" si="36"/>
        <v>#REF!</v>
      </c>
      <c r="L675" s="75" t="e">
        <f t="shared" si="38"/>
        <v>#REF!</v>
      </c>
      <c r="M675" s="26"/>
      <c r="N675" s="18"/>
    </row>
    <row r="676" spans="7:14" x14ac:dyDescent="0.25">
      <c r="G676" s="13"/>
      <c r="H676" s="13"/>
      <c r="I676" s="13">
        <v>64.8</v>
      </c>
      <c r="J676" s="74">
        <f t="shared" si="37"/>
        <v>2.6999999999999997</v>
      </c>
      <c r="K676" s="26" t="e">
        <f t="shared" si="36"/>
        <v>#REF!</v>
      </c>
      <c r="L676" s="75" t="e">
        <f t="shared" si="38"/>
        <v>#REF!</v>
      </c>
      <c r="M676" s="26"/>
      <c r="N676" s="18"/>
    </row>
    <row r="677" spans="7:14" x14ac:dyDescent="0.25">
      <c r="G677" s="13"/>
      <c r="H677" s="13"/>
      <c r="I677" s="13">
        <v>64.900000000000006</v>
      </c>
      <c r="J677" s="74">
        <f t="shared" si="37"/>
        <v>2.7041666666666671</v>
      </c>
      <c r="K677" s="26" t="e">
        <f t="shared" si="36"/>
        <v>#REF!</v>
      </c>
      <c r="L677" s="75" t="e">
        <f t="shared" si="38"/>
        <v>#REF!</v>
      </c>
      <c r="M677" s="26"/>
      <c r="N677" s="18"/>
    </row>
    <row r="678" spans="7:14" x14ac:dyDescent="0.25">
      <c r="G678" s="13"/>
      <c r="H678" s="13"/>
      <c r="I678" s="13">
        <v>65</v>
      </c>
      <c r="J678" s="74">
        <f t="shared" si="37"/>
        <v>2.7083333333333335</v>
      </c>
      <c r="K678" s="26" t="e">
        <f t="shared" si="36"/>
        <v>#REF!</v>
      </c>
      <c r="L678" s="75" t="e">
        <f t="shared" si="38"/>
        <v>#REF!</v>
      </c>
      <c r="M678" s="26"/>
      <c r="N678" s="18"/>
    </row>
    <row r="679" spans="7:14" x14ac:dyDescent="0.25">
      <c r="G679" s="13"/>
      <c r="H679" s="13"/>
      <c r="I679" s="13">
        <v>65.099999999999994</v>
      </c>
      <c r="J679" s="74">
        <f t="shared" si="37"/>
        <v>2.7124999999999999</v>
      </c>
      <c r="K679" s="26" t="e">
        <f t="shared" si="36"/>
        <v>#REF!</v>
      </c>
      <c r="L679" s="75" t="e">
        <f t="shared" si="38"/>
        <v>#REF!</v>
      </c>
      <c r="M679" s="26"/>
      <c r="N679" s="18"/>
    </row>
    <row r="680" spans="7:14" x14ac:dyDescent="0.25">
      <c r="G680" s="13"/>
      <c r="H680" s="13"/>
      <c r="I680" s="13">
        <v>65.2</v>
      </c>
      <c r="J680" s="74">
        <f t="shared" si="37"/>
        <v>2.7166666666666668</v>
      </c>
      <c r="K680" s="26" t="e">
        <f t="shared" si="36"/>
        <v>#REF!</v>
      </c>
      <c r="L680" s="75" t="e">
        <f t="shared" si="38"/>
        <v>#REF!</v>
      </c>
      <c r="M680" s="26"/>
      <c r="N680" s="18"/>
    </row>
    <row r="681" spans="7:14" x14ac:dyDescent="0.25">
      <c r="G681" s="13"/>
      <c r="H681" s="13"/>
      <c r="I681" s="13">
        <v>65.3</v>
      </c>
      <c r="J681" s="74">
        <f t="shared" si="37"/>
        <v>2.7208333333333332</v>
      </c>
      <c r="K681" s="26" t="e">
        <f t="shared" si="36"/>
        <v>#REF!</v>
      </c>
      <c r="L681" s="75" t="e">
        <f t="shared" si="38"/>
        <v>#REF!</v>
      </c>
      <c r="M681" s="26"/>
      <c r="N681" s="18"/>
    </row>
    <row r="682" spans="7:14" x14ac:dyDescent="0.25">
      <c r="G682" s="13"/>
      <c r="H682" s="13"/>
      <c r="I682" s="13">
        <v>65.400000000000006</v>
      </c>
      <c r="J682" s="74">
        <f t="shared" si="37"/>
        <v>2.7250000000000001</v>
      </c>
      <c r="K682" s="26" t="e">
        <f t="shared" si="36"/>
        <v>#REF!</v>
      </c>
      <c r="L682" s="75" t="e">
        <f t="shared" si="38"/>
        <v>#REF!</v>
      </c>
      <c r="M682" s="26"/>
      <c r="N682" s="18"/>
    </row>
    <row r="683" spans="7:14" x14ac:dyDescent="0.25">
      <c r="G683" s="13"/>
      <c r="H683" s="13"/>
      <c r="I683" s="13">
        <v>65.5</v>
      </c>
      <c r="J683" s="74">
        <f t="shared" si="37"/>
        <v>2.7291666666666665</v>
      </c>
      <c r="K683" s="26" t="e">
        <f t="shared" si="36"/>
        <v>#REF!</v>
      </c>
      <c r="L683" s="75" t="e">
        <f t="shared" si="38"/>
        <v>#REF!</v>
      </c>
      <c r="M683" s="26"/>
      <c r="N683" s="18"/>
    </row>
    <row r="684" spans="7:14" x14ac:dyDescent="0.25">
      <c r="G684" s="13"/>
      <c r="H684" s="13"/>
      <c r="I684" s="13">
        <v>65.599999999999994</v>
      </c>
      <c r="J684" s="74">
        <f t="shared" si="37"/>
        <v>2.7333333333333329</v>
      </c>
      <c r="K684" s="26" t="e">
        <f t="shared" si="36"/>
        <v>#REF!</v>
      </c>
      <c r="L684" s="75" t="e">
        <f t="shared" si="38"/>
        <v>#REF!</v>
      </c>
      <c r="M684" s="26"/>
      <c r="N684" s="18"/>
    </row>
    <row r="685" spans="7:14" x14ac:dyDescent="0.25">
      <c r="G685" s="13"/>
      <c r="H685" s="13"/>
      <c r="I685" s="13">
        <v>65.7</v>
      </c>
      <c r="J685" s="74">
        <f t="shared" si="37"/>
        <v>2.7375000000000003</v>
      </c>
      <c r="K685" s="26" t="e">
        <f t="shared" si="36"/>
        <v>#REF!</v>
      </c>
      <c r="L685" s="75" t="e">
        <f t="shared" si="38"/>
        <v>#REF!</v>
      </c>
      <c r="M685" s="26"/>
      <c r="N685" s="18"/>
    </row>
    <row r="686" spans="7:14" x14ac:dyDescent="0.25">
      <c r="G686" s="13"/>
      <c r="H686" s="13"/>
      <c r="I686" s="13">
        <v>65.8</v>
      </c>
      <c r="J686" s="74">
        <f t="shared" si="37"/>
        <v>2.7416666666666667</v>
      </c>
      <c r="K686" s="26" t="e">
        <f t="shared" si="36"/>
        <v>#REF!</v>
      </c>
      <c r="L686" s="75" t="e">
        <f t="shared" si="38"/>
        <v>#REF!</v>
      </c>
      <c r="M686" s="26"/>
      <c r="N686" s="18"/>
    </row>
    <row r="687" spans="7:14" x14ac:dyDescent="0.25">
      <c r="G687" s="13"/>
      <c r="H687" s="13"/>
      <c r="I687" s="13">
        <v>65.900000000000006</v>
      </c>
      <c r="J687" s="74">
        <f t="shared" si="37"/>
        <v>2.7458333333333336</v>
      </c>
      <c r="K687" s="26" t="e">
        <f t="shared" si="36"/>
        <v>#REF!</v>
      </c>
      <c r="L687" s="75" t="e">
        <f t="shared" si="38"/>
        <v>#REF!</v>
      </c>
      <c r="M687" s="26"/>
      <c r="N687" s="18"/>
    </row>
    <row r="688" spans="7:14" x14ac:dyDescent="0.25">
      <c r="G688" s="13"/>
      <c r="H688" s="13"/>
      <c r="I688" s="13">
        <v>66</v>
      </c>
      <c r="J688" s="74">
        <f t="shared" si="37"/>
        <v>2.75</v>
      </c>
      <c r="K688" s="26" t="e">
        <f t="shared" si="36"/>
        <v>#REF!</v>
      </c>
      <c r="L688" s="75" t="e">
        <f t="shared" si="38"/>
        <v>#REF!</v>
      </c>
      <c r="M688" s="26"/>
      <c r="N688" s="18"/>
    </row>
    <row r="689" spans="7:14" x14ac:dyDescent="0.25">
      <c r="G689" s="13"/>
      <c r="H689" s="13"/>
      <c r="I689" s="13">
        <v>66.099999999999994</v>
      </c>
      <c r="J689" s="74">
        <f t="shared" si="37"/>
        <v>2.7541666666666664</v>
      </c>
      <c r="K689" s="26" t="e">
        <f t="shared" si="36"/>
        <v>#REF!</v>
      </c>
      <c r="L689" s="75" t="e">
        <f t="shared" si="38"/>
        <v>#REF!</v>
      </c>
      <c r="M689" s="26"/>
      <c r="N689" s="18"/>
    </row>
    <row r="690" spans="7:14" x14ac:dyDescent="0.25">
      <c r="G690" s="13"/>
      <c r="H690" s="13"/>
      <c r="I690" s="13">
        <v>66.2</v>
      </c>
      <c r="J690" s="74">
        <f t="shared" si="37"/>
        <v>2.7583333333333333</v>
      </c>
      <c r="K690" s="26" t="e">
        <f t="shared" si="36"/>
        <v>#REF!</v>
      </c>
      <c r="L690" s="75" t="e">
        <f t="shared" si="38"/>
        <v>#REF!</v>
      </c>
      <c r="M690" s="26"/>
      <c r="N690" s="18"/>
    </row>
    <row r="691" spans="7:14" x14ac:dyDescent="0.25">
      <c r="G691" s="13"/>
      <c r="H691" s="13"/>
      <c r="I691" s="13">
        <v>66.3</v>
      </c>
      <c r="J691" s="74">
        <f t="shared" si="37"/>
        <v>2.7624999999999997</v>
      </c>
      <c r="K691" s="26" t="e">
        <f t="shared" si="36"/>
        <v>#REF!</v>
      </c>
      <c r="L691" s="75" t="e">
        <f t="shared" si="38"/>
        <v>#REF!</v>
      </c>
      <c r="M691" s="26"/>
      <c r="N691" s="18"/>
    </row>
    <row r="692" spans="7:14" x14ac:dyDescent="0.25">
      <c r="G692" s="13"/>
      <c r="H692" s="13"/>
      <c r="I692" s="13">
        <v>66.400000000000006</v>
      </c>
      <c r="J692" s="74">
        <f t="shared" si="37"/>
        <v>2.7666666666666671</v>
      </c>
      <c r="K692" s="26" t="e">
        <f t="shared" si="36"/>
        <v>#REF!</v>
      </c>
      <c r="L692" s="75" t="e">
        <f t="shared" si="38"/>
        <v>#REF!</v>
      </c>
      <c r="M692" s="26"/>
      <c r="N692" s="18"/>
    </row>
    <row r="693" spans="7:14" x14ac:dyDescent="0.25">
      <c r="G693" s="13"/>
      <c r="H693" s="13"/>
      <c r="I693" s="13">
        <v>66.5</v>
      </c>
      <c r="J693" s="74">
        <f t="shared" si="37"/>
        <v>2.7708333333333335</v>
      </c>
      <c r="K693" s="26" t="e">
        <f t="shared" si="36"/>
        <v>#REF!</v>
      </c>
      <c r="L693" s="75" t="e">
        <f t="shared" si="38"/>
        <v>#REF!</v>
      </c>
      <c r="M693" s="26"/>
      <c r="N693" s="18"/>
    </row>
    <row r="694" spans="7:14" x14ac:dyDescent="0.25">
      <c r="G694" s="13"/>
      <c r="H694" s="13"/>
      <c r="I694" s="13">
        <v>66.599999999999994</v>
      </c>
      <c r="J694" s="74">
        <f t="shared" si="37"/>
        <v>2.7749999999999999</v>
      </c>
      <c r="K694" s="26" t="e">
        <f t="shared" si="36"/>
        <v>#REF!</v>
      </c>
      <c r="L694" s="75" t="e">
        <f t="shared" si="38"/>
        <v>#REF!</v>
      </c>
      <c r="M694" s="26"/>
      <c r="N694" s="18"/>
    </row>
    <row r="695" spans="7:14" x14ac:dyDescent="0.25">
      <c r="G695" s="13"/>
      <c r="H695" s="13"/>
      <c r="I695" s="13">
        <v>66.7</v>
      </c>
      <c r="J695" s="74">
        <f t="shared" si="37"/>
        <v>2.7791666666666668</v>
      </c>
      <c r="K695" s="26" t="e">
        <f t="shared" si="36"/>
        <v>#REF!</v>
      </c>
      <c r="L695" s="75" t="e">
        <f t="shared" si="38"/>
        <v>#REF!</v>
      </c>
      <c r="M695" s="26"/>
      <c r="N695" s="18"/>
    </row>
    <row r="696" spans="7:14" x14ac:dyDescent="0.25">
      <c r="G696" s="13"/>
      <c r="H696" s="13"/>
      <c r="I696" s="13">
        <v>66.8</v>
      </c>
      <c r="J696" s="74">
        <f t="shared" si="37"/>
        <v>2.7833333333333332</v>
      </c>
      <c r="K696" s="26" t="e">
        <f t="shared" si="36"/>
        <v>#REF!</v>
      </c>
      <c r="L696" s="75" t="e">
        <f t="shared" si="38"/>
        <v>#REF!</v>
      </c>
      <c r="M696" s="26"/>
      <c r="N696" s="18"/>
    </row>
    <row r="697" spans="7:14" x14ac:dyDescent="0.25">
      <c r="G697" s="13"/>
      <c r="H697" s="13"/>
      <c r="I697" s="13">
        <v>66.900000000000006</v>
      </c>
      <c r="J697" s="74">
        <f t="shared" si="37"/>
        <v>2.7875000000000001</v>
      </c>
      <c r="K697" s="26" t="e">
        <f t="shared" si="36"/>
        <v>#REF!</v>
      </c>
      <c r="L697" s="75" t="e">
        <f t="shared" si="38"/>
        <v>#REF!</v>
      </c>
      <c r="M697" s="26"/>
      <c r="N697" s="18"/>
    </row>
    <row r="698" spans="7:14" x14ac:dyDescent="0.25">
      <c r="G698" s="13"/>
      <c r="H698" s="13"/>
      <c r="I698" s="13">
        <v>67</v>
      </c>
      <c r="J698" s="74">
        <f t="shared" si="37"/>
        <v>2.7916666666666665</v>
      </c>
      <c r="K698" s="26" t="e">
        <f t="shared" si="36"/>
        <v>#REF!</v>
      </c>
      <c r="L698" s="75" t="e">
        <f t="shared" si="38"/>
        <v>#REF!</v>
      </c>
      <c r="M698" s="26"/>
      <c r="N698" s="18"/>
    </row>
    <row r="699" spans="7:14" x14ac:dyDescent="0.25">
      <c r="G699" s="13"/>
      <c r="H699" s="13"/>
      <c r="I699" s="13">
        <v>67.099999999999994</v>
      </c>
      <c r="J699" s="74">
        <f t="shared" si="37"/>
        <v>2.7958333333333329</v>
      </c>
      <c r="K699" s="26" t="e">
        <f t="shared" si="36"/>
        <v>#REF!</v>
      </c>
      <c r="L699" s="75" t="e">
        <f t="shared" si="38"/>
        <v>#REF!</v>
      </c>
      <c r="M699" s="26"/>
      <c r="N699" s="18"/>
    </row>
    <row r="700" spans="7:14" x14ac:dyDescent="0.25">
      <c r="G700" s="13"/>
      <c r="H700" s="13"/>
      <c r="I700" s="13">
        <v>67.2</v>
      </c>
      <c r="J700" s="74">
        <f t="shared" si="37"/>
        <v>2.8000000000000003</v>
      </c>
      <c r="K700" s="26" t="e">
        <f t="shared" si="36"/>
        <v>#REF!</v>
      </c>
      <c r="L700" s="75" t="e">
        <f t="shared" si="38"/>
        <v>#REF!</v>
      </c>
      <c r="M700" s="26"/>
      <c r="N700" s="18"/>
    </row>
    <row r="701" spans="7:14" x14ac:dyDescent="0.25">
      <c r="G701" s="13"/>
      <c r="H701" s="13"/>
      <c r="I701" s="13">
        <v>67.3</v>
      </c>
      <c r="J701" s="74">
        <f t="shared" si="37"/>
        <v>2.8041666666666667</v>
      </c>
      <c r="K701" s="26" t="e">
        <f t="shared" si="36"/>
        <v>#REF!</v>
      </c>
      <c r="L701" s="75" t="e">
        <f t="shared" si="38"/>
        <v>#REF!</v>
      </c>
      <c r="M701" s="26"/>
      <c r="N701" s="18"/>
    </row>
    <row r="702" spans="7:14" x14ac:dyDescent="0.25">
      <c r="G702" s="13"/>
      <c r="H702" s="13"/>
      <c r="I702" s="13">
        <v>67.400000000000006</v>
      </c>
      <c r="J702" s="74">
        <f t="shared" si="37"/>
        <v>2.8083333333333336</v>
      </c>
      <c r="K702" s="26" t="e">
        <f t="shared" si="36"/>
        <v>#REF!</v>
      </c>
      <c r="L702" s="75" t="e">
        <f t="shared" si="38"/>
        <v>#REF!</v>
      </c>
      <c r="M702" s="26"/>
      <c r="N702" s="18"/>
    </row>
    <row r="703" spans="7:14" x14ac:dyDescent="0.25">
      <c r="G703" s="13"/>
      <c r="H703" s="13"/>
      <c r="I703" s="13">
        <v>67.5</v>
      </c>
      <c r="J703" s="74">
        <f t="shared" si="37"/>
        <v>2.8125</v>
      </c>
      <c r="K703" s="26" t="e">
        <f t="shared" si="36"/>
        <v>#REF!</v>
      </c>
      <c r="L703" s="75" t="e">
        <f t="shared" si="38"/>
        <v>#REF!</v>
      </c>
      <c r="M703" s="26"/>
      <c r="N703" s="18"/>
    </row>
    <row r="704" spans="7:14" x14ac:dyDescent="0.25">
      <c r="G704" s="13"/>
      <c r="H704" s="13"/>
      <c r="I704" s="13">
        <v>67.599999999999994</v>
      </c>
      <c r="J704" s="74">
        <f t="shared" si="37"/>
        <v>2.8166666666666664</v>
      </c>
      <c r="K704" s="26" t="e">
        <f t="shared" si="36"/>
        <v>#REF!</v>
      </c>
      <c r="L704" s="75" t="e">
        <f t="shared" si="38"/>
        <v>#REF!</v>
      </c>
      <c r="M704" s="26"/>
      <c r="N704" s="18"/>
    </row>
    <row r="705" spans="7:14" x14ac:dyDescent="0.25">
      <c r="G705" s="13"/>
      <c r="H705" s="13"/>
      <c r="I705" s="13">
        <v>67.7</v>
      </c>
      <c r="J705" s="74">
        <f t="shared" si="37"/>
        <v>2.8208333333333333</v>
      </c>
      <c r="K705" s="26" t="e">
        <f t="shared" si="36"/>
        <v>#REF!</v>
      </c>
      <c r="L705" s="75" t="e">
        <f t="shared" si="38"/>
        <v>#REF!</v>
      </c>
      <c r="M705" s="26"/>
      <c r="N705" s="18"/>
    </row>
    <row r="706" spans="7:14" x14ac:dyDescent="0.25">
      <c r="G706" s="13"/>
      <c r="H706" s="13"/>
      <c r="I706" s="13">
        <v>67.8</v>
      </c>
      <c r="J706" s="74">
        <f t="shared" si="37"/>
        <v>2.8249999999999997</v>
      </c>
      <c r="K706" s="26" t="e">
        <f t="shared" si="36"/>
        <v>#REF!</v>
      </c>
      <c r="L706" s="75" t="e">
        <f t="shared" si="38"/>
        <v>#REF!</v>
      </c>
      <c r="M706" s="26"/>
      <c r="N706" s="18"/>
    </row>
    <row r="707" spans="7:14" x14ac:dyDescent="0.25">
      <c r="G707" s="13"/>
      <c r="H707" s="13"/>
      <c r="I707" s="13">
        <v>67.900000000000006</v>
      </c>
      <c r="J707" s="74">
        <f t="shared" si="37"/>
        <v>2.8291666666666671</v>
      </c>
      <c r="K707" s="26" t="e">
        <f t="shared" si="36"/>
        <v>#REF!</v>
      </c>
      <c r="L707" s="75" t="e">
        <f t="shared" si="38"/>
        <v>#REF!</v>
      </c>
      <c r="M707" s="26"/>
      <c r="N707" s="18"/>
    </row>
    <row r="708" spans="7:14" x14ac:dyDescent="0.25">
      <c r="G708" s="13"/>
      <c r="H708" s="13"/>
      <c r="I708" s="13">
        <v>68</v>
      </c>
      <c r="J708" s="74">
        <f t="shared" si="37"/>
        <v>2.8333333333333335</v>
      </c>
      <c r="K708" s="26" t="e">
        <f t="shared" si="36"/>
        <v>#REF!</v>
      </c>
      <c r="L708" s="75" t="e">
        <f t="shared" si="38"/>
        <v>#REF!</v>
      </c>
      <c r="M708" s="26"/>
      <c r="N708" s="18"/>
    </row>
    <row r="709" spans="7:14" x14ac:dyDescent="0.25">
      <c r="G709" s="13"/>
      <c r="H709" s="13"/>
      <c r="I709" s="13">
        <v>68.099999999999994</v>
      </c>
      <c r="J709" s="74">
        <f t="shared" si="37"/>
        <v>2.8374999999999999</v>
      </c>
      <c r="K709" s="26" t="e">
        <f t="shared" si="36"/>
        <v>#REF!</v>
      </c>
      <c r="L709" s="75" t="e">
        <f t="shared" si="38"/>
        <v>#REF!</v>
      </c>
      <c r="M709" s="26"/>
      <c r="N709" s="18"/>
    </row>
    <row r="710" spans="7:14" x14ac:dyDescent="0.25">
      <c r="G710" s="13"/>
      <c r="H710" s="13"/>
      <c r="I710" s="13">
        <v>68.2</v>
      </c>
      <c r="J710" s="74">
        <f t="shared" si="37"/>
        <v>2.8416666666666668</v>
      </c>
      <c r="K710" s="26" t="e">
        <f t="shared" si="36"/>
        <v>#REF!</v>
      </c>
      <c r="L710" s="75" t="e">
        <f t="shared" si="38"/>
        <v>#REF!</v>
      </c>
      <c r="M710" s="26"/>
      <c r="N710" s="18"/>
    </row>
    <row r="711" spans="7:14" x14ac:dyDescent="0.25">
      <c r="G711" s="13"/>
      <c r="H711" s="13"/>
      <c r="I711" s="13">
        <v>68.3</v>
      </c>
      <c r="J711" s="74">
        <f t="shared" si="37"/>
        <v>2.8458333333333332</v>
      </c>
      <c r="K711" s="26" t="e">
        <f t="shared" si="36"/>
        <v>#REF!</v>
      </c>
      <c r="L711" s="75" t="e">
        <f t="shared" si="38"/>
        <v>#REF!</v>
      </c>
      <c r="M711" s="26"/>
      <c r="N711" s="18"/>
    </row>
    <row r="712" spans="7:14" x14ac:dyDescent="0.25">
      <c r="G712" s="13"/>
      <c r="H712" s="13"/>
      <c r="I712" s="13">
        <v>68.400000000000006</v>
      </c>
      <c r="J712" s="74">
        <f t="shared" si="37"/>
        <v>2.85</v>
      </c>
      <c r="K712" s="26" t="e">
        <f t="shared" si="36"/>
        <v>#REF!</v>
      </c>
      <c r="L712" s="75" t="e">
        <f t="shared" si="38"/>
        <v>#REF!</v>
      </c>
      <c r="M712" s="26"/>
      <c r="N712" s="18"/>
    </row>
    <row r="713" spans="7:14" x14ac:dyDescent="0.25">
      <c r="G713" s="13"/>
      <c r="H713" s="13"/>
      <c r="I713" s="13">
        <v>68.5</v>
      </c>
      <c r="J713" s="74">
        <f t="shared" si="37"/>
        <v>2.8541666666666665</v>
      </c>
      <c r="K713" s="26" t="e">
        <f t="shared" si="36"/>
        <v>#REF!</v>
      </c>
      <c r="L713" s="75" t="e">
        <f t="shared" si="38"/>
        <v>#REF!</v>
      </c>
      <c r="M713" s="26"/>
      <c r="N713" s="18"/>
    </row>
    <row r="714" spans="7:14" x14ac:dyDescent="0.25">
      <c r="G714" s="13"/>
      <c r="H714" s="13"/>
      <c r="I714" s="13">
        <v>68.599999999999994</v>
      </c>
      <c r="J714" s="74">
        <f t="shared" si="37"/>
        <v>2.8583333333333329</v>
      </c>
      <c r="K714" s="26" t="e">
        <f t="shared" si="36"/>
        <v>#REF!</v>
      </c>
      <c r="L714" s="75" t="e">
        <f t="shared" si="38"/>
        <v>#REF!</v>
      </c>
      <c r="M714" s="26"/>
      <c r="N714" s="18"/>
    </row>
    <row r="715" spans="7:14" x14ac:dyDescent="0.25">
      <c r="G715" s="13"/>
      <c r="H715" s="13"/>
      <c r="I715" s="13">
        <v>68.7</v>
      </c>
      <c r="J715" s="74">
        <f t="shared" si="37"/>
        <v>2.8625000000000003</v>
      </c>
      <c r="K715" s="26" t="e">
        <f t="shared" si="36"/>
        <v>#REF!</v>
      </c>
      <c r="L715" s="75" t="e">
        <f t="shared" si="38"/>
        <v>#REF!</v>
      </c>
      <c r="M715" s="26"/>
      <c r="N715" s="18"/>
    </row>
    <row r="716" spans="7:14" x14ac:dyDescent="0.25">
      <c r="G716" s="13"/>
      <c r="H716" s="13"/>
      <c r="I716" s="13">
        <v>68.8</v>
      </c>
      <c r="J716" s="74">
        <f t="shared" si="37"/>
        <v>2.8666666666666667</v>
      </c>
      <c r="K716" s="26" t="e">
        <f t="shared" si="36"/>
        <v>#REF!</v>
      </c>
      <c r="L716" s="75" t="e">
        <f t="shared" si="38"/>
        <v>#REF!</v>
      </c>
      <c r="M716" s="26"/>
      <c r="N716" s="18"/>
    </row>
    <row r="717" spans="7:14" x14ac:dyDescent="0.25">
      <c r="G717" s="13"/>
      <c r="H717" s="13"/>
      <c r="I717" s="13">
        <v>68.900000000000006</v>
      </c>
      <c r="J717" s="74">
        <f t="shared" si="37"/>
        <v>2.8708333333333336</v>
      </c>
      <c r="K717" s="26" t="e">
        <f t="shared" si="36"/>
        <v>#REF!</v>
      </c>
      <c r="L717" s="75" t="e">
        <f t="shared" si="38"/>
        <v>#REF!</v>
      </c>
      <c r="M717" s="26"/>
      <c r="N717" s="18"/>
    </row>
    <row r="718" spans="7:14" x14ac:dyDescent="0.25">
      <c r="G718" s="13"/>
      <c r="H718" s="13"/>
      <c r="I718" s="13">
        <v>69</v>
      </c>
      <c r="J718" s="74">
        <f t="shared" si="37"/>
        <v>2.875</v>
      </c>
      <c r="K718" s="26" t="e">
        <f t="shared" si="36"/>
        <v>#REF!</v>
      </c>
      <c r="L718" s="75" t="e">
        <f t="shared" si="38"/>
        <v>#REF!</v>
      </c>
      <c r="M718" s="26"/>
      <c r="N718" s="18"/>
    </row>
    <row r="719" spans="7:14" x14ac:dyDescent="0.25">
      <c r="G719" s="13"/>
      <c r="H719" s="13"/>
      <c r="I719" s="13">
        <v>69.099999999999994</v>
      </c>
      <c r="J719" s="74">
        <f t="shared" si="37"/>
        <v>2.8791666666666664</v>
      </c>
      <c r="K719" s="26" t="e">
        <f t="shared" si="36"/>
        <v>#REF!</v>
      </c>
      <c r="L719" s="75" t="e">
        <f t="shared" si="38"/>
        <v>#REF!</v>
      </c>
      <c r="M719" s="26"/>
      <c r="N719" s="18"/>
    </row>
    <row r="720" spans="7:14" x14ac:dyDescent="0.25">
      <c r="G720" s="13"/>
      <c r="H720" s="13"/>
      <c r="I720" s="13">
        <v>69.2</v>
      </c>
      <c r="J720" s="74">
        <f t="shared" si="37"/>
        <v>2.8833333333333333</v>
      </c>
      <c r="K720" s="26" t="e">
        <f t="shared" si="36"/>
        <v>#REF!</v>
      </c>
      <c r="L720" s="75" t="e">
        <f t="shared" si="38"/>
        <v>#REF!</v>
      </c>
      <c r="M720" s="26"/>
      <c r="N720" s="18"/>
    </row>
    <row r="721" spans="7:14" x14ac:dyDescent="0.25">
      <c r="G721" s="13"/>
      <c r="H721" s="13"/>
      <c r="I721" s="13">
        <v>69.3</v>
      </c>
      <c r="J721" s="74">
        <f t="shared" si="37"/>
        <v>2.8874999999999997</v>
      </c>
      <c r="K721" s="26" t="e">
        <f t="shared" si="36"/>
        <v>#REF!</v>
      </c>
      <c r="L721" s="75" t="e">
        <f t="shared" si="38"/>
        <v>#REF!</v>
      </c>
      <c r="M721" s="26"/>
      <c r="N721" s="18"/>
    </row>
    <row r="722" spans="7:14" x14ac:dyDescent="0.25">
      <c r="G722" s="13"/>
      <c r="H722" s="13"/>
      <c r="I722" s="13">
        <v>69.400000000000006</v>
      </c>
      <c r="J722" s="74">
        <f t="shared" si="37"/>
        <v>2.8916666666666671</v>
      </c>
      <c r="K722" s="26" t="e">
        <f t="shared" si="36"/>
        <v>#REF!</v>
      </c>
      <c r="L722" s="75" t="e">
        <f t="shared" si="38"/>
        <v>#REF!</v>
      </c>
      <c r="M722" s="26"/>
      <c r="N722" s="18"/>
    </row>
    <row r="723" spans="7:14" x14ac:dyDescent="0.25">
      <c r="G723" s="13"/>
      <c r="H723" s="13"/>
      <c r="I723" s="13">
        <v>69.5</v>
      </c>
      <c r="J723" s="74">
        <f t="shared" si="37"/>
        <v>2.8958333333333335</v>
      </c>
      <c r="K723" s="26" t="e">
        <f t="shared" si="36"/>
        <v>#REF!</v>
      </c>
      <c r="L723" s="75" t="e">
        <f t="shared" si="38"/>
        <v>#REF!</v>
      </c>
      <c r="M723" s="26"/>
      <c r="N723" s="18"/>
    </row>
    <row r="724" spans="7:14" x14ac:dyDescent="0.25">
      <c r="G724" s="13"/>
      <c r="H724" s="13"/>
      <c r="I724" s="13">
        <v>69.599999999999994</v>
      </c>
      <c r="J724" s="74">
        <f t="shared" si="37"/>
        <v>2.9</v>
      </c>
      <c r="K724" s="26" t="e">
        <f t="shared" si="36"/>
        <v>#REF!</v>
      </c>
      <c r="L724" s="75" t="e">
        <f t="shared" si="38"/>
        <v>#REF!</v>
      </c>
      <c r="M724" s="26"/>
      <c r="N724" s="18"/>
    </row>
    <row r="725" spans="7:14" x14ac:dyDescent="0.25">
      <c r="G725" s="13"/>
      <c r="H725" s="13"/>
      <c r="I725" s="13">
        <v>69.7</v>
      </c>
      <c r="J725" s="74">
        <f t="shared" si="37"/>
        <v>2.9041666666666668</v>
      </c>
      <c r="K725" s="26" t="e">
        <f t="shared" si="36"/>
        <v>#REF!</v>
      </c>
      <c r="L725" s="75" t="e">
        <f t="shared" si="38"/>
        <v>#REF!</v>
      </c>
      <c r="M725" s="26"/>
      <c r="N725" s="18"/>
    </row>
    <row r="726" spans="7:14" x14ac:dyDescent="0.25">
      <c r="G726" s="13"/>
      <c r="H726" s="13"/>
      <c r="I726" s="13">
        <v>69.8</v>
      </c>
      <c r="J726" s="74">
        <f t="shared" si="37"/>
        <v>2.9083333333333332</v>
      </c>
      <c r="K726" s="26" t="e">
        <f t="shared" si="36"/>
        <v>#REF!</v>
      </c>
      <c r="L726" s="75" t="e">
        <f t="shared" si="38"/>
        <v>#REF!</v>
      </c>
      <c r="M726" s="26"/>
      <c r="N726" s="18"/>
    </row>
    <row r="727" spans="7:14" x14ac:dyDescent="0.25">
      <c r="G727" s="13"/>
      <c r="H727" s="13"/>
      <c r="I727" s="13">
        <v>69.900000000000006</v>
      </c>
      <c r="J727" s="74">
        <f t="shared" si="37"/>
        <v>2.9125000000000001</v>
      </c>
      <c r="K727" s="26" t="e">
        <f t="shared" si="36"/>
        <v>#REF!</v>
      </c>
      <c r="L727" s="75" t="e">
        <f t="shared" si="38"/>
        <v>#REF!</v>
      </c>
      <c r="M727" s="26"/>
      <c r="N727" s="18"/>
    </row>
    <row r="728" spans="7:14" x14ac:dyDescent="0.25">
      <c r="G728" s="13"/>
      <c r="H728" s="13"/>
      <c r="I728" s="13">
        <v>70</v>
      </c>
      <c r="J728" s="74">
        <f t="shared" si="37"/>
        <v>2.9166666666666665</v>
      </c>
      <c r="K728" s="26" t="e">
        <f t="shared" si="36"/>
        <v>#REF!</v>
      </c>
      <c r="L728" s="75" t="e">
        <f t="shared" si="38"/>
        <v>#REF!</v>
      </c>
      <c r="M728" s="26"/>
      <c r="N728" s="18"/>
    </row>
    <row r="729" spans="7:14" x14ac:dyDescent="0.25">
      <c r="G729" s="13"/>
      <c r="H729" s="13"/>
      <c r="I729" s="13">
        <v>70.099999999999994</v>
      </c>
      <c r="J729" s="74">
        <f t="shared" si="37"/>
        <v>2.9208333333333329</v>
      </c>
      <c r="K729" s="26" t="e">
        <f t="shared" si="36"/>
        <v>#REF!</v>
      </c>
      <c r="L729" s="75" t="e">
        <f t="shared" si="38"/>
        <v>#REF!</v>
      </c>
      <c r="M729" s="26"/>
      <c r="N729" s="18"/>
    </row>
    <row r="730" spans="7:14" x14ac:dyDescent="0.25">
      <c r="G730" s="13"/>
      <c r="H730" s="13"/>
      <c r="I730" s="13">
        <v>70.2</v>
      </c>
      <c r="J730" s="74">
        <f t="shared" si="37"/>
        <v>2.9250000000000003</v>
      </c>
      <c r="K730" s="26" t="e">
        <f t="shared" si="36"/>
        <v>#REF!</v>
      </c>
      <c r="L730" s="75" t="e">
        <f t="shared" si="38"/>
        <v>#REF!</v>
      </c>
      <c r="M730" s="26"/>
      <c r="N730" s="18"/>
    </row>
    <row r="731" spans="7:14" x14ac:dyDescent="0.25">
      <c r="G731" s="13"/>
      <c r="H731" s="13"/>
      <c r="I731" s="13">
        <v>70.3</v>
      </c>
      <c r="J731" s="74">
        <f t="shared" si="37"/>
        <v>2.9291666666666667</v>
      </c>
      <c r="K731" s="26" t="e">
        <f t="shared" si="36"/>
        <v>#REF!</v>
      </c>
      <c r="L731" s="75" t="e">
        <f t="shared" si="38"/>
        <v>#REF!</v>
      </c>
      <c r="M731" s="26"/>
      <c r="N731" s="18"/>
    </row>
    <row r="732" spans="7:14" x14ac:dyDescent="0.25">
      <c r="G732" s="13"/>
      <c r="H732" s="13"/>
      <c r="I732" s="13">
        <v>70.400000000000006</v>
      </c>
      <c r="J732" s="74">
        <f t="shared" si="37"/>
        <v>2.9333333333333336</v>
      </c>
      <c r="K732" s="26" t="e">
        <f t="shared" ref="K732:K795" si="39">100%-EXP(-I732/24*$B$10)</f>
        <v>#REF!</v>
      </c>
      <c r="L732" s="75" t="e">
        <f t="shared" si="38"/>
        <v>#REF!</v>
      </c>
      <c r="M732" s="26"/>
      <c r="N732" s="18"/>
    </row>
    <row r="733" spans="7:14" x14ac:dyDescent="0.25">
      <c r="G733" s="13"/>
      <c r="H733" s="13"/>
      <c r="I733" s="13">
        <v>70.5</v>
      </c>
      <c r="J733" s="74">
        <f t="shared" ref="J733:J796" si="40">I733/24</f>
        <v>2.9375</v>
      </c>
      <c r="K733" s="26" t="e">
        <f t="shared" si="39"/>
        <v>#REF!</v>
      </c>
      <c r="L733" s="75" t="e">
        <f t="shared" si="38"/>
        <v>#REF!</v>
      </c>
      <c r="M733" s="26"/>
      <c r="N733" s="18"/>
    </row>
    <row r="734" spans="7:14" x14ac:dyDescent="0.25">
      <c r="G734" s="13"/>
      <c r="H734" s="13"/>
      <c r="I734" s="13">
        <v>70.599999999999994</v>
      </c>
      <c r="J734" s="74">
        <f t="shared" si="40"/>
        <v>2.9416666666666664</v>
      </c>
      <c r="K734" s="26" t="e">
        <f t="shared" si="39"/>
        <v>#REF!</v>
      </c>
      <c r="L734" s="75" t="e">
        <f t="shared" si="38"/>
        <v>#REF!</v>
      </c>
      <c r="M734" s="26"/>
      <c r="N734" s="18"/>
    </row>
    <row r="735" spans="7:14" x14ac:dyDescent="0.25">
      <c r="G735" s="13"/>
      <c r="H735" s="13"/>
      <c r="I735" s="13">
        <v>70.7</v>
      </c>
      <c r="J735" s="74">
        <f t="shared" si="40"/>
        <v>2.9458333333333333</v>
      </c>
      <c r="K735" s="26" t="e">
        <f t="shared" si="39"/>
        <v>#REF!</v>
      </c>
      <c r="L735" s="75" t="e">
        <f t="shared" ref="L735:L798" si="41">K735-K734</f>
        <v>#REF!</v>
      </c>
      <c r="M735" s="26"/>
      <c r="N735" s="18"/>
    </row>
    <row r="736" spans="7:14" x14ac:dyDescent="0.25">
      <c r="G736" s="13"/>
      <c r="H736" s="13"/>
      <c r="I736" s="13">
        <v>70.8</v>
      </c>
      <c r="J736" s="74">
        <f t="shared" si="40"/>
        <v>2.9499999999999997</v>
      </c>
      <c r="K736" s="26" t="e">
        <f t="shared" si="39"/>
        <v>#REF!</v>
      </c>
      <c r="L736" s="75" t="e">
        <f t="shared" si="41"/>
        <v>#REF!</v>
      </c>
      <c r="M736" s="26"/>
      <c r="N736" s="18"/>
    </row>
    <row r="737" spans="7:14" x14ac:dyDescent="0.25">
      <c r="G737" s="13"/>
      <c r="H737" s="13"/>
      <c r="I737" s="13">
        <v>70.900000000000006</v>
      </c>
      <c r="J737" s="74">
        <f t="shared" si="40"/>
        <v>2.9541666666666671</v>
      </c>
      <c r="K737" s="26" t="e">
        <f t="shared" si="39"/>
        <v>#REF!</v>
      </c>
      <c r="L737" s="75" t="e">
        <f t="shared" si="41"/>
        <v>#REF!</v>
      </c>
      <c r="M737" s="26"/>
      <c r="N737" s="18"/>
    </row>
    <row r="738" spans="7:14" x14ac:dyDescent="0.25">
      <c r="G738" s="13"/>
      <c r="H738" s="13"/>
      <c r="I738" s="13">
        <v>71</v>
      </c>
      <c r="J738" s="74">
        <f t="shared" si="40"/>
        <v>2.9583333333333335</v>
      </c>
      <c r="K738" s="26" t="e">
        <f t="shared" si="39"/>
        <v>#REF!</v>
      </c>
      <c r="L738" s="75" t="e">
        <f t="shared" si="41"/>
        <v>#REF!</v>
      </c>
      <c r="M738" s="26"/>
      <c r="N738" s="18"/>
    </row>
    <row r="739" spans="7:14" x14ac:dyDescent="0.25">
      <c r="G739" s="13"/>
      <c r="H739" s="13"/>
      <c r="I739" s="13">
        <v>71.099999999999994</v>
      </c>
      <c r="J739" s="74">
        <f t="shared" si="40"/>
        <v>2.9624999999999999</v>
      </c>
      <c r="K739" s="26" t="e">
        <f t="shared" si="39"/>
        <v>#REF!</v>
      </c>
      <c r="L739" s="75" t="e">
        <f t="shared" si="41"/>
        <v>#REF!</v>
      </c>
      <c r="M739" s="26"/>
      <c r="N739" s="18"/>
    </row>
    <row r="740" spans="7:14" x14ac:dyDescent="0.25">
      <c r="G740" s="13"/>
      <c r="H740" s="13"/>
      <c r="I740" s="13">
        <v>71.2</v>
      </c>
      <c r="J740" s="74">
        <f t="shared" si="40"/>
        <v>2.9666666666666668</v>
      </c>
      <c r="K740" s="26" t="e">
        <f t="shared" si="39"/>
        <v>#REF!</v>
      </c>
      <c r="L740" s="75" t="e">
        <f t="shared" si="41"/>
        <v>#REF!</v>
      </c>
      <c r="M740" s="26"/>
      <c r="N740" s="18"/>
    </row>
    <row r="741" spans="7:14" x14ac:dyDescent="0.25">
      <c r="G741" s="13"/>
      <c r="H741" s="13"/>
      <c r="I741" s="13">
        <v>71.3</v>
      </c>
      <c r="J741" s="74">
        <f t="shared" si="40"/>
        <v>2.9708333333333332</v>
      </c>
      <c r="K741" s="26" t="e">
        <f t="shared" si="39"/>
        <v>#REF!</v>
      </c>
      <c r="L741" s="75" t="e">
        <f t="shared" si="41"/>
        <v>#REF!</v>
      </c>
      <c r="M741" s="26"/>
      <c r="N741" s="18"/>
    </row>
    <row r="742" spans="7:14" x14ac:dyDescent="0.25">
      <c r="G742" s="13"/>
      <c r="H742" s="13"/>
      <c r="I742" s="13">
        <v>71.400000000000006</v>
      </c>
      <c r="J742" s="74">
        <f t="shared" si="40"/>
        <v>2.9750000000000001</v>
      </c>
      <c r="K742" s="26" t="e">
        <f t="shared" si="39"/>
        <v>#REF!</v>
      </c>
      <c r="L742" s="75" t="e">
        <f t="shared" si="41"/>
        <v>#REF!</v>
      </c>
      <c r="M742" s="26"/>
      <c r="N742" s="18"/>
    </row>
    <row r="743" spans="7:14" x14ac:dyDescent="0.25">
      <c r="G743" s="13"/>
      <c r="H743" s="13"/>
      <c r="I743" s="13">
        <v>71.5</v>
      </c>
      <c r="J743" s="74">
        <f t="shared" si="40"/>
        <v>2.9791666666666665</v>
      </c>
      <c r="K743" s="26" t="e">
        <f t="shared" si="39"/>
        <v>#REF!</v>
      </c>
      <c r="L743" s="75" t="e">
        <f t="shared" si="41"/>
        <v>#REF!</v>
      </c>
      <c r="M743" s="26"/>
      <c r="N743" s="18"/>
    </row>
    <row r="744" spans="7:14" x14ac:dyDescent="0.25">
      <c r="G744" s="13"/>
      <c r="H744" s="13"/>
      <c r="I744" s="13">
        <v>71.599999999999994</v>
      </c>
      <c r="J744" s="74">
        <f t="shared" si="40"/>
        <v>2.9833333333333329</v>
      </c>
      <c r="K744" s="26" t="e">
        <f t="shared" si="39"/>
        <v>#REF!</v>
      </c>
      <c r="L744" s="75" t="e">
        <f t="shared" si="41"/>
        <v>#REF!</v>
      </c>
      <c r="M744" s="26"/>
      <c r="N744" s="18"/>
    </row>
    <row r="745" spans="7:14" x14ac:dyDescent="0.25">
      <c r="G745" s="13"/>
      <c r="H745" s="13"/>
      <c r="I745" s="13">
        <v>71.7</v>
      </c>
      <c r="J745" s="74">
        <f t="shared" si="40"/>
        <v>2.9875000000000003</v>
      </c>
      <c r="K745" s="26" t="e">
        <f t="shared" si="39"/>
        <v>#REF!</v>
      </c>
      <c r="L745" s="75" t="e">
        <f t="shared" si="41"/>
        <v>#REF!</v>
      </c>
      <c r="M745" s="26"/>
      <c r="N745" s="18"/>
    </row>
    <row r="746" spans="7:14" x14ac:dyDescent="0.25">
      <c r="G746" s="13"/>
      <c r="H746" s="13"/>
      <c r="I746" s="13">
        <v>71.8</v>
      </c>
      <c r="J746" s="74">
        <f t="shared" si="40"/>
        <v>2.9916666666666667</v>
      </c>
      <c r="K746" s="26" t="e">
        <f t="shared" si="39"/>
        <v>#REF!</v>
      </c>
      <c r="L746" s="75" t="e">
        <f t="shared" si="41"/>
        <v>#REF!</v>
      </c>
      <c r="M746" s="26"/>
      <c r="N746" s="18"/>
    </row>
    <row r="747" spans="7:14" x14ac:dyDescent="0.25">
      <c r="G747" s="13"/>
      <c r="H747" s="13"/>
      <c r="I747" s="13">
        <v>71.900000000000006</v>
      </c>
      <c r="J747" s="74">
        <f t="shared" si="40"/>
        <v>2.9958333333333336</v>
      </c>
      <c r="K747" s="26" t="e">
        <f t="shared" si="39"/>
        <v>#REF!</v>
      </c>
      <c r="L747" s="75" t="e">
        <f t="shared" si="41"/>
        <v>#REF!</v>
      </c>
      <c r="M747" s="26"/>
      <c r="N747" s="18"/>
    </row>
    <row r="748" spans="7:14" x14ac:dyDescent="0.25">
      <c r="G748" s="13"/>
      <c r="H748" s="13"/>
      <c r="I748" s="13">
        <v>72</v>
      </c>
      <c r="J748" s="74">
        <f t="shared" si="40"/>
        <v>3</v>
      </c>
      <c r="K748" s="26" t="e">
        <f t="shared" si="39"/>
        <v>#REF!</v>
      </c>
      <c r="L748" s="75" t="e">
        <f t="shared" si="41"/>
        <v>#REF!</v>
      </c>
      <c r="M748" s="26"/>
      <c r="N748" s="18"/>
    </row>
    <row r="749" spans="7:14" x14ac:dyDescent="0.25">
      <c r="G749" s="13"/>
      <c r="H749" s="13"/>
      <c r="I749" s="13">
        <v>72.099999999999994</v>
      </c>
      <c r="J749" s="74">
        <f t="shared" si="40"/>
        <v>3.0041666666666664</v>
      </c>
      <c r="K749" s="26" t="e">
        <f t="shared" si="39"/>
        <v>#REF!</v>
      </c>
      <c r="L749" s="75" t="e">
        <f t="shared" si="41"/>
        <v>#REF!</v>
      </c>
      <c r="M749" s="26"/>
      <c r="N749" s="18"/>
    </row>
    <row r="750" spans="7:14" x14ac:dyDescent="0.25">
      <c r="G750" s="13"/>
      <c r="H750" s="13"/>
      <c r="I750" s="13">
        <v>72.2</v>
      </c>
      <c r="J750" s="74">
        <f t="shared" si="40"/>
        <v>3.0083333333333333</v>
      </c>
      <c r="K750" s="26" t="e">
        <f t="shared" si="39"/>
        <v>#REF!</v>
      </c>
      <c r="L750" s="75" t="e">
        <f t="shared" si="41"/>
        <v>#REF!</v>
      </c>
      <c r="M750" s="26"/>
      <c r="N750" s="18"/>
    </row>
    <row r="751" spans="7:14" x14ac:dyDescent="0.25">
      <c r="G751" s="13"/>
      <c r="H751" s="13"/>
      <c r="I751" s="13">
        <v>72.3</v>
      </c>
      <c r="J751" s="74">
        <f t="shared" si="40"/>
        <v>3.0124999999999997</v>
      </c>
      <c r="K751" s="26" t="e">
        <f t="shared" si="39"/>
        <v>#REF!</v>
      </c>
      <c r="L751" s="75" t="e">
        <f t="shared" si="41"/>
        <v>#REF!</v>
      </c>
      <c r="M751" s="26"/>
      <c r="N751" s="18"/>
    </row>
    <row r="752" spans="7:14" x14ac:dyDescent="0.25">
      <c r="G752" s="13"/>
      <c r="H752" s="13"/>
      <c r="I752" s="13">
        <v>72.400000000000006</v>
      </c>
      <c r="J752" s="74">
        <f t="shared" si="40"/>
        <v>3.0166666666666671</v>
      </c>
      <c r="K752" s="26" t="e">
        <f t="shared" si="39"/>
        <v>#REF!</v>
      </c>
      <c r="L752" s="75" t="e">
        <f t="shared" si="41"/>
        <v>#REF!</v>
      </c>
      <c r="M752" s="26"/>
      <c r="N752" s="18"/>
    </row>
    <row r="753" spans="7:14" x14ac:dyDescent="0.25">
      <c r="G753" s="13"/>
      <c r="H753" s="13"/>
      <c r="I753" s="13">
        <v>72.5</v>
      </c>
      <c r="J753" s="74">
        <f t="shared" si="40"/>
        <v>3.0208333333333335</v>
      </c>
      <c r="K753" s="26" t="e">
        <f t="shared" si="39"/>
        <v>#REF!</v>
      </c>
      <c r="L753" s="75" t="e">
        <f t="shared" si="41"/>
        <v>#REF!</v>
      </c>
      <c r="M753" s="26"/>
      <c r="N753" s="18"/>
    </row>
    <row r="754" spans="7:14" x14ac:dyDescent="0.25">
      <c r="G754" s="13"/>
      <c r="H754" s="13"/>
      <c r="I754" s="13">
        <v>72.599999999999994</v>
      </c>
      <c r="J754" s="74">
        <f t="shared" si="40"/>
        <v>3.0249999999999999</v>
      </c>
      <c r="K754" s="26" t="e">
        <f t="shared" si="39"/>
        <v>#REF!</v>
      </c>
      <c r="L754" s="75" t="e">
        <f t="shared" si="41"/>
        <v>#REF!</v>
      </c>
      <c r="M754" s="26"/>
      <c r="N754" s="18"/>
    </row>
    <row r="755" spans="7:14" x14ac:dyDescent="0.25">
      <c r="G755" s="13"/>
      <c r="H755" s="13"/>
      <c r="I755" s="13">
        <v>72.7</v>
      </c>
      <c r="J755" s="74">
        <f t="shared" si="40"/>
        <v>3.0291666666666668</v>
      </c>
      <c r="K755" s="26" t="e">
        <f t="shared" si="39"/>
        <v>#REF!</v>
      </c>
      <c r="L755" s="75" t="e">
        <f t="shared" si="41"/>
        <v>#REF!</v>
      </c>
      <c r="M755" s="26"/>
      <c r="N755" s="18"/>
    </row>
    <row r="756" spans="7:14" x14ac:dyDescent="0.25">
      <c r="G756" s="13"/>
      <c r="H756" s="13"/>
      <c r="I756" s="13">
        <v>72.8</v>
      </c>
      <c r="J756" s="74">
        <f t="shared" si="40"/>
        <v>3.0333333333333332</v>
      </c>
      <c r="K756" s="26" t="e">
        <f t="shared" si="39"/>
        <v>#REF!</v>
      </c>
      <c r="L756" s="75" t="e">
        <f t="shared" si="41"/>
        <v>#REF!</v>
      </c>
      <c r="M756" s="26"/>
      <c r="N756" s="18"/>
    </row>
    <row r="757" spans="7:14" x14ac:dyDescent="0.25">
      <c r="G757" s="13"/>
      <c r="H757" s="13"/>
      <c r="I757" s="13">
        <v>72.900000000000006</v>
      </c>
      <c r="J757" s="74">
        <f t="shared" si="40"/>
        <v>3.0375000000000001</v>
      </c>
      <c r="K757" s="26" t="e">
        <f t="shared" si="39"/>
        <v>#REF!</v>
      </c>
      <c r="L757" s="75" t="e">
        <f t="shared" si="41"/>
        <v>#REF!</v>
      </c>
      <c r="M757" s="26"/>
      <c r="N757" s="18"/>
    </row>
    <row r="758" spans="7:14" x14ac:dyDescent="0.25">
      <c r="G758" s="13"/>
      <c r="H758" s="13"/>
      <c r="I758" s="13">
        <v>73</v>
      </c>
      <c r="J758" s="74">
        <f t="shared" si="40"/>
        <v>3.0416666666666665</v>
      </c>
      <c r="K758" s="26" t="e">
        <f t="shared" si="39"/>
        <v>#REF!</v>
      </c>
      <c r="L758" s="75" t="e">
        <f t="shared" si="41"/>
        <v>#REF!</v>
      </c>
      <c r="M758" s="26"/>
      <c r="N758" s="18"/>
    </row>
    <row r="759" spans="7:14" x14ac:dyDescent="0.25">
      <c r="G759" s="13"/>
      <c r="H759" s="13"/>
      <c r="I759" s="13">
        <v>73.099999999999994</v>
      </c>
      <c r="J759" s="74">
        <f t="shared" si="40"/>
        <v>3.0458333333333329</v>
      </c>
      <c r="K759" s="26" t="e">
        <f t="shared" si="39"/>
        <v>#REF!</v>
      </c>
      <c r="L759" s="75" t="e">
        <f t="shared" si="41"/>
        <v>#REF!</v>
      </c>
      <c r="M759" s="26"/>
      <c r="N759" s="18"/>
    </row>
    <row r="760" spans="7:14" x14ac:dyDescent="0.25">
      <c r="G760" s="13"/>
      <c r="H760" s="13"/>
      <c r="I760" s="13">
        <v>73.2</v>
      </c>
      <c r="J760" s="74">
        <f t="shared" si="40"/>
        <v>3.0500000000000003</v>
      </c>
      <c r="K760" s="26" t="e">
        <f t="shared" si="39"/>
        <v>#REF!</v>
      </c>
      <c r="L760" s="75" t="e">
        <f t="shared" si="41"/>
        <v>#REF!</v>
      </c>
      <c r="M760" s="26"/>
      <c r="N760" s="18"/>
    </row>
    <row r="761" spans="7:14" x14ac:dyDescent="0.25">
      <c r="G761" s="13"/>
      <c r="H761" s="13"/>
      <c r="I761" s="13">
        <v>73.3</v>
      </c>
      <c r="J761" s="74">
        <f t="shared" si="40"/>
        <v>3.0541666666666667</v>
      </c>
      <c r="K761" s="26" t="e">
        <f t="shared" si="39"/>
        <v>#REF!</v>
      </c>
      <c r="L761" s="75" t="e">
        <f t="shared" si="41"/>
        <v>#REF!</v>
      </c>
      <c r="M761" s="26"/>
      <c r="N761" s="18"/>
    </row>
    <row r="762" spans="7:14" x14ac:dyDescent="0.25">
      <c r="G762" s="13"/>
      <c r="H762" s="13"/>
      <c r="I762" s="13">
        <v>73.400000000000006</v>
      </c>
      <c r="J762" s="74">
        <f t="shared" si="40"/>
        <v>3.0583333333333336</v>
      </c>
      <c r="K762" s="26" t="e">
        <f t="shared" si="39"/>
        <v>#REF!</v>
      </c>
      <c r="L762" s="75" t="e">
        <f t="shared" si="41"/>
        <v>#REF!</v>
      </c>
      <c r="M762" s="26"/>
      <c r="N762" s="18"/>
    </row>
    <row r="763" spans="7:14" x14ac:dyDescent="0.25">
      <c r="G763" s="13"/>
      <c r="H763" s="13"/>
      <c r="I763" s="13">
        <v>73.5</v>
      </c>
      <c r="J763" s="74">
        <f t="shared" si="40"/>
        <v>3.0625</v>
      </c>
      <c r="K763" s="26" t="e">
        <f t="shared" si="39"/>
        <v>#REF!</v>
      </c>
      <c r="L763" s="75" t="e">
        <f t="shared" si="41"/>
        <v>#REF!</v>
      </c>
      <c r="M763" s="26"/>
      <c r="N763" s="18"/>
    </row>
    <row r="764" spans="7:14" x14ac:dyDescent="0.25">
      <c r="G764" s="13"/>
      <c r="H764" s="13"/>
      <c r="I764" s="13">
        <v>73.599999999999994</v>
      </c>
      <c r="J764" s="74">
        <f t="shared" si="40"/>
        <v>3.0666666666666664</v>
      </c>
      <c r="K764" s="26" t="e">
        <f t="shared" si="39"/>
        <v>#REF!</v>
      </c>
      <c r="L764" s="75" t="e">
        <f t="shared" si="41"/>
        <v>#REF!</v>
      </c>
      <c r="M764" s="26"/>
      <c r="N764" s="18"/>
    </row>
    <row r="765" spans="7:14" x14ac:dyDescent="0.25">
      <c r="G765" s="13"/>
      <c r="H765" s="13"/>
      <c r="I765" s="13">
        <v>73.7</v>
      </c>
      <c r="J765" s="74">
        <f t="shared" si="40"/>
        <v>3.0708333333333333</v>
      </c>
      <c r="K765" s="26" t="e">
        <f t="shared" si="39"/>
        <v>#REF!</v>
      </c>
      <c r="L765" s="75" t="e">
        <f t="shared" si="41"/>
        <v>#REF!</v>
      </c>
      <c r="M765" s="26"/>
      <c r="N765" s="18"/>
    </row>
    <row r="766" spans="7:14" x14ac:dyDescent="0.25">
      <c r="G766" s="13"/>
      <c r="H766" s="13"/>
      <c r="I766" s="13">
        <v>73.8</v>
      </c>
      <c r="J766" s="74">
        <f t="shared" si="40"/>
        <v>3.0749999999999997</v>
      </c>
      <c r="K766" s="26" t="e">
        <f t="shared" si="39"/>
        <v>#REF!</v>
      </c>
      <c r="L766" s="75" t="e">
        <f t="shared" si="41"/>
        <v>#REF!</v>
      </c>
      <c r="M766" s="26"/>
      <c r="N766" s="18"/>
    </row>
    <row r="767" spans="7:14" x14ac:dyDescent="0.25">
      <c r="G767" s="13"/>
      <c r="H767" s="13"/>
      <c r="I767" s="13">
        <v>73.900000000000006</v>
      </c>
      <c r="J767" s="74">
        <f t="shared" si="40"/>
        <v>3.0791666666666671</v>
      </c>
      <c r="K767" s="26" t="e">
        <f t="shared" si="39"/>
        <v>#REF!</v>
      </c>
      <c r="L767" s="75" t="e">
        <f t="shared" si="41"/>
        <v>#REF!</v>
      </c>
      <c r="M767" s="26"/>
      <c r="N767" s="18"/>
    </row>
    <row r="768" spans="7:14" x14ac:dyDescent="0.25">
      <c r="G768" s="13"/>
      <c r="H768" s="13"/>
      <c r="I768" s="13">
        <v>74</v>
      </c>
      <c r="J768" s="74">
        <f t="shared" si="40"/>
        <v>3.0833333333333335</v>
      </c>
      <c r="K768" s="26" t="e">
        <f t="shared" si="39"/>
        <v>#REF!</v>
      </c>
      <c r="L768" s="75" t="e">
        <f t="shared" si="41"/>
        <v>#REF!</v>
      </c>
      <c r="M768" s="26"/>
      <c r="N768" s="18"/>
    </row>
    <row r="769" spans="7:14" x14ac:dyDescent="0.25">
      <c r="G769" s="13"/>
      <c r="H769" s="13"/>
      <c r="I769" s="13">
        <v>74.099999999999994</v>
      </c>
      <c r="J769" s="74">
        <f t="shared" si="40"/>
        <v>3.0874999999999999</v>
      </c>
      <c r="K769" s="26" t="e">
        <f t="shared" si="39"/>
        <v>#REF!</v>
      </c>
      <c r="L769" s="75" t="e">
        <f t="shared" si="41"/>
        <v>#REF!</v>
      </c>
      <c r="M769" s="26"/>
      <c r="N769" s="18"/>
    </row>
    <row r="770" spans="7:14" x14ac:dyDescent="0.25">
      <c r="G770" s="13"/>
      <c r="H770" s="13"/>
      <c r="I770" s="13">
        <v>74.2</v>
      </c>
      <c r="J770" s="74">
        <f t="shared" si="40"/>
        <v>3.0916666666666668</v>
      </c>
      <c r="K770" s="26" t="e">
        <f t="shared" si="39"/>
        <v>#REF!</v>
      </c>
      <c r="L770" s="75" t="e">
        <f t="shared" si="41"/>
        <v>#REF!</v>
      </c>
      <c r="M770" s="26"/>
      <c r="N770" s="18"/>
    </row>
    <row r="771" spans="7:14" x14ac:dyDescent="0.25">
      <c r="G771" s="13"/>
      <c r="H771" s="13"/>
      <c r="I771" s="13">
        <v>74.3</v>
      </c>
      <c r="J771" s="74">
        <f t="shared" si="40"/>
        <v>3.0958333333333332</v>
      </c>
      <c r="K771" s="26" t="e">
        <f t="shared" si="39"/>
        <v>#REF!</v>
      </c>
      <c r="L771" s="75" t="e">
        <f t="shared" si="41"/>
        <v>#REF!</v>
      </c>
      <c r="M771" s="26"/>
      <c r="N771" s="18"/>
    </row>
    <row r="772" spans="7:14" x14ac:dyDescent="0.25">
      <c r="G772" s="13"/>
      <c r="H772" s="13"/>
      <c r="I772" s="13">
        <v>74.400000000000006</v>
      </c>
      <c r="J772" s="74">
        <f t="shared" si="40"/>
        <v>3.1</v>
      </c>
      <c r="K772" s="26" t="e">
        <f t="shared" si="39"/>
        <v>#REF!</v>
      </c>
      <c r="L772" s="75" t="e">
        <f t="shared" si="41"/>
        <v>#REF!</v>
      </c>
      <c r="M772" s="26"/>
      <c r="N772" s="18"/>
    </row>
    <row r="773" spans="7:14" x14ac:dyDescent="0.25">
      <c r="G773" s="13"/>
      <c r="H773" s="13"/>
      <c r="I773" s="13">
        <v>74.5</v>
      </c>
      <c r="J773" s="74">
        <f t="shared" si="40"/>
        <v>3.1041666666666665</v>
      </c>
      <c r="K773" s="26" t="e">
        <f t="shared" si="39"/>
        <v>#REF!</v>
      </c>
      <c r="L773" s="75" t="e">
        <f t="shared" si="41"/>
        <v>#REF!</v>
      </c>
      <c r="M773" s="26"/>
      <c r="N773" s="18"/>
    </row>
    <row r="774" spans="7:14" x14ac:dyDescent="0.25">
      <c r="G774" s="13"/>
      <c r="H774" s="13"/>
      <c r="I774" s="13">
        <v>74.599999999999994</v>
      </c>
      <c r="J774" s="74">
        <f t="shared" si="40"/>
        <v>3.1083333333333329</v>
      </c>
      <c r="K774" s="26" t="e">
        <f t="shared" si="39"/>
        <v>#REF!</v>
      </c>
      <c r="L774" s="75" t="e">
        <f t="shared" si="41"/>
        <v>#REF!</v>
      </c>
      <c r="M774" s="26"/>
      <c r="N774" s="18"/>
    </row>
    <row r="775" spans="7:14" x14ac:dyDescent="0.25">
      <c r="G775" s="13"/>
      <c r="H775" s="13"/>
      <c r="I775" s="13">
        <v>74.7</v>
      </c>
      <c r="J775" s="74">
        <f t="shared" si="40"/>
        <v>3.1125000000000003</v>
      </c>
      <c r="K775" s="26" t="e">
        <f t="shared" si="39"/>
        <v>#REF!</v>
      </c>
      <c r="L775" s="75" t="e">
        <f t="shared" si="41"/>
        <v>#REF!</v>
      </c>
      <c r="M775" s="26"/>
      <c r="N775" s="18"/>
    </row>
    <row r="776" spans="7:14" x14ac:dyDescent="0.25">
      <c r="G776" s="13"/>
      <c r="H776" s="13"/>
      <c r="I776" s="13">
        <v>74.8</v>
      </c>
      <c r="J776" s="74">
        <f t="shared" si="40"/>
        <v>3.1166666666666667</v>
      </c>
      <c r="K776" s="26" t="e">
        <f t="shared" si="39"/>
        <v>#REF!</v>
      </c>
      <c r="L776" s="75" t="e">
        <f t="shared" si="41"/>
        <v>#REF!</v>
      </c>
      <c r="M776" s="26"/>
      <c r="N776" s="18"/>
    </row>
    <row r="777" spans="7:14" x14ac:dyDescent="0.25">
      <c r="G777" s="13"/>
      <c r="H777" s="13"/>
      <c r="I777" s="13">
        <v>74.900000000000006</v>
      </c>
      <c r="J777" s="74">
        <f t="shared" si="40"/>
        <v>3.1208333333333336</v>
      </c>
      <c r="K777" s="26" t="e">
        <f t="shared" si="39"/>
        <v>#REF!</v>
      </c>
      <c r="L777" s="75" t="e">
        <f t="shared" si="41"/>
        <v>#REF!</v>
      </c>
      <c r="M777" s="26"/>
      <c r="N777" s="18"/>
    </row>
    <row r="778" spans="7:14" x14ac:dyDescent="0.25">
      <c r="G778" s="13"/>
      <c r="H778" s="13"/>
      <c r="I778" s="13">
        <v>75</v>
      </c>
      <c r="J778" s="74">
        <f t="shared" si="40"/>
        <v>3.125</v>
      </c>
      <c r="K778" s="26" t="e">
        <f t="shared" si="39"/>
        <v>#REF!</v>
      </c>
      <c r="L778" s="75" t="e">
        <f t="shared" si="41"/>
        <v>#REF!</v>
      </c>
      <c r="M778" s="26"/>
      <c r="N778" s="18"/>
    </row>
    <row r="779" spans="7:14" x14ac:dyDescent="0.25">
      <c r="G779" s="13"/>
      <c r="H779" s="13"/>
      <c r="I779" s="13">
        <v>75.099999999999994</v>
      </c>
      <c r="J779" s="74">
        <f t="shared" si="40"/>
        <v>3.1291666666666664</v>
      </c>
      <c r="K779" s="26" t="e">
        <f t="shared" si="39"/>
        <v>#REF!</v>
      </c>
      <c r="L779" s="75" t="e">
        <f t="shared" si="41"/>
        <v>#REF!</v>
      </c>
      <c r="M779" s="26"/>
      <c r="N779" s="18"/>
    </row>
    <row r="780" spans="7:14" x14ac:dyDescent="0.25">
      <c r="G780" s="13"/>
      <c r="H780" s="13"/>
      <c r="I780" s="13">
        <v>75.2</v>
      </c>
      <c r="J780" s="74">
        <f t="shared" si="40"/>
        <v>3.1333333333333333</v>
      </c>
      <c r="K780" s="26" t="e">
        <f t="shared" si="39"/>
        <v>#REF!</v>
      </c>
      <c r="L780" s="75" t="e">
        <f t="shared" si="41"/>
        <v>#REF!</v>
      </c>
      <c r="M780" s="26"/>
      <c r="N780" s="18"/>
    </row>
    <row r="781" spans="7:14" x14ac:dyDescent="0.25">
      <c r="G781" s="13"/>
      <c r="H781" s="13"/>
      <c r="I781" s="13">
        <v>75.3</v>
      </c>
      <c r="J781" s="74">
        <f t="shared" si="40"/>
        <v>3.1374999999999997</v>
      </c>
      <c r="K781" s="26" t="e">
        <f t="shared" si="39"/>
        <v>#REF!</v>
      </c>
      <c r="L781" s="75" t="e">
        <f t="shared" si="41"/>
        <v>#REF!</v>
      </c>
      <c r="M781" s="26"/>
      <c r="N781" s="18"/>
    </row>
    <row r="782" spans="7:14" x14ac:dyDescent="0.25">
      <c r="G782" s="13"/>
      <c r="H782" s="13"/>
      <c r="I782" s="13">
        <v>75.400000000000006</v>
      </c>
      <c r="J782" s="74">
        <f t="shared" si="40"/>
        <v>3.1416666666666671</v>
      </c>
      <c r="K782" s="26" t="e">
        <f t="shared" si="39"/>
        <v>#REF!</v>
      </c>
      <c r="L782" s="75" t="e">
        <f t="shared" si="41"/>
        <v>#REF!</v>
      </c>
      <c r="M782" s="26"/>
      <c r="N782" s="18"/>
    </row>
    <row r="783" spans="7:14" x14ac:dyDescent="0.25">
      <c r="G783" s="13"/>
      <c r="H783" s="13"/>
      <c r="I783" s="13">
        <v>75.5</v>
      </c>
      <c r="J783" s="74">
        <f t="shared" si="40"/>
        <v>3.1458333333333335</v>
      </c>
      <c r="K783" s="26" t="e">
        <f t="shared" si="39"/>
        <v>#REF!</v>
      </c>
      <c r="L783" s="75" t="e">
        <f t="shared" si="41"/>
        <v>#REF!</v>
      </c>
      <c r="M783" s="26"/>
      <c r="N783" s="18"/>
    </row>
    <row r="784" spans="7:14" x14ac:dyDescent="0.25">
      <c r="G784" s="13"/>
      <c r="H784" s="13"/>
      <c r="I784" s="13">
        <v>75.599999999999994</v>
      </c>
      <c r="J784" s="74">
        <f t="shared" si="40"/>
        <v>3.15</v>
      </c>
      <c r="K784" s="26" t="e">
        <f t="shared" si="39"/>
        <v>#REF!</v>
      </c>
      <c r="L784" s="75" t="e">
        <f t="shared" si="41"/>
        <v>#REF!</v>
      </c>
      <c r="M784" s="26"/>
      <c r="N784" s="18"/>
    </row>
    <row r="785" spans="7:14" x14ac:dyDescent="0.25">
      <c r="G785" s="13"/>
      <c r="H785" s="13"/>
      <c r="I785" s="13">
        <v>75.7</v>
      </c>
      <c r="J785" s="74">
        <f t="shared" si="40"/>
        <v>3.1541666666666668</v>
      </c>
      <c r="K785" s="26" t="e">
        <f t="shared" si="39"/>
        <v>#REF!</v>
      </c>
      <c r="L785" s="75" t="e">
        <f t="shared" si="41"/>
        <v>#REF!</v>
      </c>
      <c r="M785" s="26"/>
      <c r="N785" s="18"/>
    </row>
    <row r="786" spans="7:14" x14ac:dyDescent="0.25">
      <c r="G786" s="13"/>
      <c r="H786" s="13"/>
      <c r="I786" s="13">
        <v>75.8</v>
      </c>
      <c r="J786" s="74">
        <f t="shared" si="40"/>
        <v>3.1583333333333332</v>
      </c>
      <c r="K786" s="26" t="e">
        <f t="shared" si="39"/>
        <v>#REF!</v>
      </c>
      <c r="L786" s="75" t="e">
        <f t="shared" si="41"/>
        <v>#REF!</v>
      </c>
      <c r="M786" s="26"/>
      <c r="N786" s="18"/>
    </row>
    <row r="787" spans="7:14" x14ac:dyDescent="0.25">
      <c r="G787" s="13"/>
      <c r="H787" s="13"/>
      <c r="I787" s="13">
        <v>75.900000000000006</v>
      </c>
      <c r="J787" s="74">
        <f t="shared" si="40"/>
        <v>3.1625000000000001</v>
      </c>
      <c r="K787" s="26" t="e">
        <f t="shared" si="39"/>
        <v>#REF!</v>
      </c>
      <c r="L787" s="75" t="e">
        <f t="shared" si="41"/>
        <v>#REF!</v>
      </c>
      <c r="M787" s="26"/>
      <c r="N787" s="18"/>
    </row>
    <row r="788" spans="7:14" x14ac:dyDescent="0.25">
      <c r="G788" s="13"/>
      <c r="H788" s="13"/>
      <c r="I788" s="13">
        <v>76</v>
      </c>
      <c r="J788" s="74">
        <f t="shared" si="40"/>
        <v>3.1666666666666665</v>
      </c>
      <c r="K788" s="26" t="e">
        <f t="shared" si="39"/>
        <v>#REF!</v>
      </c>
      <c r="L788" s="75" t="e">
        <f t="shared" si="41"/>
        <v>#REF!</v>
      </c>
      <c r="M788" s="26"/>
      <c r="N788" s="18"/>
    </row>
    <row r="789" spans="7:14" x14ac:dyDescent="0.25">
      <c r="G789" s="13"/>
      <c r="H789" s="13"/>
      <c r="I789" s="13">
        <v>76.099999999999994</v>
      </c>
      <c r="J789" s="74">
        <f t="shared" si="40"/>
        <v>3.1708333333333329</v>
      </c>
      <c r="K789" s="26" t="e">
        <f t="shared" si="39"/>
        <v>#REF!</v>
      </c>
      <c r="L789" s="75" t="e">
        <f t="shared" si="41"/>
        <v>#REF!</v>
      </c>
      <c r="M789" s="26"/>
      <c r="N789" s="18"/>
    </row>
    <row r="790" spans="7:14" x14ac:dyDescent="0.25">
      <c r="G790" s="13"/>
      <c r="H790" s="13"/>
      <c r="I790" s="13">
        <v>76.2</v>
      </c>
      <c r="J790" s="74">
        <f t="shared" si="40"/>
        <v>3.1750000000000003</v>
      </c>
      <c r="K790" s="26" t="e">
        <f t="shared" si="39"/>
        <v>#REF!</v>
      </c>
      <c r="L790" s="75" t="e">
        <f t="shared" si="41"/>
        <v>#REF!</v>
      </c>
      <c r="M790" s="26"/>
      <c r="N790" s="18"/>
    </row>
    <row r="791" spans="7:14" x14ac:dyDescent="0.25">
      <c r="G791" s="13"/>
      <c r="H791" s="13"/>
      <c r="I791" s="13">
        <v>76.3</v>
      </c>
      <c r="J791" s="74">
        <f t="shared" si="40"/>
        <v>3.1791666666666667</v>
      </c>
      <c r="K791" s="26" t="e">
        <f t="shared" si="39"/>
        <v>#REF!</v>
      </c>
      <c r="L791" s="75" t="e">
        <f t="shared" si="41"/>
        <v>#REF!</v>
      </c>
      <c r="M791" s="26"/>
      <c r="N791" s="18"/>
    </row>
    <row r="792" spans="7:14" x14ac:dyDescent="0.25">
      <c r="G792" s="13"/>
      <c r="H792" s="13"/>
      <c r="I792" s="13">
        <v>76.400000000000006</v>
      </c>
      <c r="J792" s="74">
        <f t="shared" si="40"/>
        <v>3.1833333333333336</v>
      </c>
      <c r="K792" s="26" t="e">
        <f t="shared" si="39"/>
        <v>#REF!</v>
      </c>
      <c r="L792" s="75" t="e">
        <f t="shared" si="41"/>
        <v>#REF!</v>
      </c>
      <c r="M792" s="26"/>
      <c r="N792" s="18"/>
    </row>
    <row r="793" spans="7:14" x14ac:dyDescent="0.25">
      <c r="G793" s="13"/>
      <c r="H793" s="13"/>
      <c r="I793" s="13">
        <v>76.5</v>
      </c>
      <c r="J793" s="74">
        <f t="shared" si="40"/>
        <v>3.1875</v>
      </c>
      <c r="K793" s="26" t="e">
        <f t="shared" si="39"/>
        <v>#REF!</v>
      </c>
      <c r="L793" s="75" t="e">
        <f t="shared" si="41"/>
        <v>#REF!</v>
      </c>
      <c r="M793" s="26"/>
      <c r="N793" s="18"/>
    </row>
    <row r="794" spans="7:14" x14ac:dyDescent="0.25">
      <c r="G794" s="13"/>
      <c r="H794" s="13"/>
      <c r="I794" s="13">
        <v>76.599999999999994</v>
      </c>
      <c r="J794" s="74">
        <f t="shared" si="40"/>
        <v>3.1916666666666664</v>
      </c>
      <c r="K794" s="26" t="e">
        <f t="shared" si="39"/>
        <v>#REF!</v>
      </c>
      <c r="L794" s="75" t="e">
        <f t="shared" si="41"/>
        <v>#REF!</v>
      </c>
      <c r="M794" s="26"/>
      <c r="N794" s="18"/>
    </row>
    <row r="795" spans="7:14" x14ac:dyDescent="0.25">
      <c r="G795" s="13"/>
      <c r="H795" s="13"/>
      <c r="I795" s="13">
        <v>76.7</v>
      </c>
      <c r="J795" s="74">
        <f t="shared" si="40"/>
        <v>3.1958333333333333</v>
      </c>
      <c r="K795" s="26" t="e">
        <f t="shared" si="39"/>
        <v>#REF!</v>
      </c>
      <c r="L795" s="75" t="e">
        <f t="shared" si="41"/>
        <v>#REF!</v>
      </c>
      <c r="M795" s="26"/>
      <c r="N795" s="18"/>
    </row>
    <row r="796" spans="7:14" x14ac:dyDescent="0.25">
      <c r="G796" s="13"/>
      <c r="H796" s="13"/>
      <c r="I796" s="13">
        <v>76.8</v>
      </c>
      <c r="J796" s="74">
        <f t="shared" si="40"/>
        <v>3.1999999999999997</v>
      </c>
      <c r="K796" s="26" t="e">
        <f t="shared" ref="K796:K859" si="42">100%-EXP(-I796/24*$B$10)</f>
        <v>#REF!</v>
      </c>
      <c r="L796" s="75" t="e">
        <f t="shared" si="41"/>
        <v>#REF!</v>
      </c>
      <c r="M796" s="26"/>
      <c r="N796" s="18"/>
    </row>
    <row r="797" spans="7:14" x14ac:dyDescent="0.25">
      <c r="G797" s="13"/>
      <c r="H797" s="13"/>
      <c r="I797" s="13">
        <v>76.900000000000006</v>
      </c>
      <c r="J797" s="74">
        <f t="shared" ref="J797:J860" si="43">I797/24</f>
        <v>3.2041666666666671</v>
      </c>
      <c r="K797" s="26" t="e">
        <f t="shared" si="42"/>
        <v>#REF!</v>
      </c>
      <c r="L797" s="75" t="e">
        <f t="shared" si="41"/>
        <v>#REF!</v>
      </c>
      <c r="M797" s="26"/>
      <c r="N797" s="18"/>
    </row>
    <row r="798" spans="7:14" x14ac:dyDescent="0.25">
      <c r="G798" s="13"/>
      <c r="H798" s="13"/>
      <c r="I798" s="13">
        <v>77</v>
      </c>
      <c r="J798" s="74">
        <f t="shared" si="43"/>
        <v>3.2083333333333335</v>
      </c>
      <c r="K798" s="26" t="e">
        <f t="shared" si="42"/>
        <v>#REF!</v>
      </c>
      <c r="L798" s="75" t="e">
        <f t="shared" si="41"/>
        <v>#REF!</v>
      </c>
      <c r="M798" s="26"/>
      <c r="N798" s="18"/>
    </row>
    <row r="799" spans="7:14" x14ac:dyDescent="0.25">
      <c r="G799" s="13"/>
      <c r="H799" s="13"/>
      <c r="I799" s="13">
        <v>77.099999999999994</v>
      </c>
      <c r="J799" s="74">
        <f t="shared" si="43"/>
        <v>3.2124999999999999</v>
      </c>
      <c r="K799" s="26" t="e">
        <f t="shared" si="42"/>
        <v>#REF!</v>
      </c>
      <c r="L799" s="75" t="e">
        <f t="shared" ref="L799:L862" si="44">K799-K798</f>
        <v>#REF!</v>
      </c>
      <c r="M799" s="26"/>
      <c r="N799" s="18"/>
    </row>
    <row r="800" spans="7:14" x14ac:dyDescent="0.25">
      <c r="G800" s="13"/>
      <c r="H800" s="13"/>
      <c r="I800" s="13">
        <v>77.2</v>
      </c>
      <c r="J800" s="74">
        <f t="shared" si="43"/>
        <v>3.2166666666666668</v>
      </c>
      <c r="K800" s="26" t="e">
        <f t="shared" si="42"/>
        <v>#REF!</v>
      </c>
      <c r="L800" s="75" t="e">
        <f t="shared" si="44"/>
        <v>#REF!</v>
      </c>
      <c r="M800" s="26"/>
      <c r="N800" s="18"/>
    </row>
    <row r="801" spans="7:14" x14ac:dyDescent="0.25">
      <c r="G801" s="13"/>
      <c r="H801" s="13"/>
      <c r="I801" s="13">
        <v>77.3</v>
      </c>
      <c r="J801" s="74">
        <f t="shared" si="43"/>
        <v>3.2208333333333332</v>
      </c>
      <c r="K801" s="26" t="e">
        <f t="shared" si="42"/>
        <v>#REF!</v>
      </c>
      <c r="L801" s="75" t="e">
        <f t="shared" si="44"/>
        <v>#REF!</v>
      </c>
      <c r="M801" s="26"/>
      <c r="N801" s="18"/>
    </row>
    <row r="802" spans="7:14" x14ac:dyDescent="0.25">
      <c r="G802" s="13"/>
      <c r="H802" s="13"/>
      <c r="I802" s="13">
        <v>77.400000000000006</v>
      </c>
      <c r="J802" s="74">
        <f t="shared" si="43"/>
        <v>3.2250000000000001</v>
      </c>
      <c r="K802" s="26" t="e">
        <f t="shared" si="42"/>
        <v>#REF!</v>
      </c>
      <c r="L802" s="75" t="e">
        <f t="shared" si="44"/>
        <v>#REF!</v>
      </c>
      <c r="M802" s="26"/>
      <c r="N802" s="18"/>
    </row>
    <row r="803" spans="7:14" x14ac:dyDescent="0.25">
      <c r="G803" s="13"/>
      <c r="H803" s="13"/>
      <c r="I803" s="13">
        <v>77.5</v>
      </c>
      <c r="J803" s="74">
        <f t="shared" si="43"/>
        <v>3.2291666666666665</v>
      </c>
      <c r="K803" s="26" t="e">
        <f t="shared" si="42"/>
        <v>#REF!</v>
      </c>
      <c r="L803" s="75" t="e">
        <f t="shared" si="44"/>
        <v>#REF!</v>
      </c>
      <c r="M803" s="26"/>
      <c r="N803" s="18"/>
    </row>
    <row r="804" spans="7:14" x14ac:dyDescent="0.25">
      <c r="G804" s="13"/>
      <c r="H804" s="13"/>
      <c r="I804" s="13">
        <v>77.599999999999994</v>
      </c>
      <c r="J804" s="74">
        <f t="shared" si="43"/>
        <v>3.2333333333333329</v>
      </c>
      <c r="K804" s="26" t="e">
        <f t="shared" si="42"/>
        <v>#REF!</v>
      </c>
      <c r="L804" s="75" t="e">
        <f t="shared" si="44"/>
        <v>#REF!</v>
      </c>
      <c r="M804" s="26"/>
      <c r="N804" s="18"/>
    </row>
    <row r="805" spans="7:14" x14ac:dyDescent="0.25">
      <c r="G805" s="13"/>
      <c r="H805" s="13"/>
      <c r="I805" s="13">
        <v>77.7</v>
      </c>
      <c r="J805" s="74">
        <f t="shared" si="43"/>
        <v>3.2375000000000003</v>
      </c>
      <c r="K805" s="26" t="e">
        <f t="shared" si="42"/>
        <v>#REF!</v>
      </c>
      <c r="L805" s="75" t="e">
        <f t="shared" si="44"/>
        <v>#REF!</v>
      </c>
      <c r="M805" s="26"/>
      <c r="N805" s="18"/>
    </row>
    <row r="806" spans="7:14" x14ac:dyDescent="0.25">
      <c r="G806" s="13"/>
      <c r="H806" s="13"/>
      <c r="I806" s="13">
        <v>77.8</v>
      </c>
      <c r="J806" s="74">
        <f t="shared" si="43"/>
        <v>3.2416666666666667</v>
      </c>
      <c r="K806" s="26" t="e">
        <f t="shared" si="42"/>
        <v>#REF!</v>
      </c>
      <c r="L806" s="75" t="e">
        <f t="shared" si="44"/>
        <v>#REF!</v>
      </c>
      <c r="M806" s="26"/>
      <c r="N806" s="18"/>
    </row>
    <row r="807" spans="7:14" x14ac:dyDescent="0.25">
      <c r="G807" s="13"/>
      <c r="H807" s="13"/>
      <c r="I807" s="13">
        <v>77.900000000000006</v>
      </c>
      <c r="J807" s="74">
        <f t="shared" si="43"/>
        <v>3.2458333333333336</v>
      </c>
      <c r="K807" s="26" t="e">
        <f t="shared" si="42"/>
        <v>#REF!</v>
      </c>
      <c r="L807" s="75" t="e">
        <f t="shared" si="44"/>
        <v>#REF!</v>
      </c>
      <c r="M807" s="26"/>
      <c r="N807" s="18"/>
    </row>
    <row r="808" spans="7:14" x14ac:dyDescent="0.25">
      <c r="G808" s="13"/>
      <c r="H808" s="13"/>
      <c r="I808" s="13">
        <v>78</v>
      </c>
      <c r="J808" s="74">
        <f t="shared" si="43"/>
        <v>3.25</v>
      </c>
      <c r="K808" s="26" t="e">
        <f t="shared" si="42"/>
        <v>#REF!</v>
      </c>
      <c r="L808" s="75" t="e">
        <f t="shared" si="44"/>
        <v>#REF!</v>
      </c>
      <c r="M808" s="26"/>
      <c r="N808" s="18"/>
    </row>
    <row r="809" spans="7:14" x14ac:dyDescent="0.25">
      <c r="G809" s="13"/>
      <c r="H809" s="13"/>
      <c r="I809" s="13">
        <v>78.099999999999994</v>
      </c>
      <c r="J809" s="74">
        <f t="shared" si="43"/>
        <v>3.2541666666666664</v>
      </c>
      <c r="K809" s="26" t="e">
        <f t="shared" si="42"/>
        <v>#REF!</v>
      </c>
      <c r="L809" s="75" t="e">
        <f t="shared" si="44"/>
        <v>#REF!</v>
      </c>
      <c r="M809" s="26"/>
      <c r="N809" s="18"/>
    </row>
    <row r="810" spans="7:14" x14ac:dyDescent="0.25">
      <c r="G810" s="13"/>
      <c r="H810" s="13"/>
      <c r="I810" s="13">
        <v>78.2</v>
      </c>
      <c r="J810" s="74">
        <f t="shared" si="43"/>
        <v>3.2583333333333333</v>
      </c>
      <c r="K810" s="26" t="e">
        <f t="shared" si="42"/>
        <v>#REF!</v>
      </c>
      <c r="L810" s="75" t="e">
        <f t="shared" si="44"/>
        <v>#REF!</v>
      </c>
      <c r="M810" s="26"/>
      <c r="N810" s="18"/>
    </row>
    <row r="811" spans="7:14" x14ac:dyDescent="0.25">
      <c r="G811" s="13"/>
      <c r="H811" s="13"/>
      <c r="I811" s="13">
        <v>78.3</v>
      </c>
      <c r="J811" s="74">
        <f t="shared" si="43"/>
        <v>3.2624999999999997</v>
      </c>
      <c r="K811" s="26" t="e">
        <f t="shared" si="42"/>
        <v>#REF!</v>
      </c>
      <c r="L811" s="75" t="e">
        <f t="shared" si="44"/>
        <v>#REF!</v>
      </c>
      <c r="M811" s="26"/>
      <c r="N811" s="18"/>
    </row>
    <row r="812" spans="7:14" x14ac:dyDescent="0.25">
      <c r="G812" s="13"/>
      <c r="H812" s="13"/>
      <c r="I812" s="13">
        <v>78.400000000000006</v>
      </c>
      <c r="J812" s="74">
        <f t="shared" si="43"/>
        <v>3.2666666666666671</v>
      </c>
      <c r="K812" s="26" t="e">
        <f t="shared" si="42"/>
        <v>#REF!</v>
      </c>
      <c r="L812" s="75" t="e">
        <f t="shared" si="44"/>
        <v>#REF!</v>
      </c>
      <c r="M812" s="26"/>
      <c r="N812" s="18"/>
    </row>
    <row r="813" spans="7:14" x14ac:dyDescent="0.25">
      <c r="G813" s="13"/>
      <c r="H813" s="13"/>
      <c r="I813" s="13">
        <v>78.5</v>
      </c>
      <c r="J813" s="74">
        <f t="shared" si="43"/>
        <v>3.2708333333333335</v>
      </c>
      <c r="K813" s="26" t="e">
        <f t="shared" si="42"/>
        <v>#REF!</v>
      </c>
      <c r="L813" s="75" t="e">
        <f t="shared" si="44"/>
        <v>#REF!</v>
      </c>
      <c r="M813" s="26"/>
      <c r="N813" s="18"/>
    </row>
    <row r="814" spans="7:14" x14ac:dyDescent="0.25">
      <c r="G814" s="13"/>
      <c r="H814" s="13"/>
      <c r="I814" s="13">
        <v>78.599999999999994</v>
      </c>
      <c r="J814" s="74">
        <f t="shared" si="43"/>
        <v>3.2749999999999999</v>
      </c>
      <c r="K814" s="26" t="e">
        <f t="shared" si="42"/>
        <v>#REF!</v>
      </c>
      <c r="L814" s="75" t="e">
        <f t="shared" si="44"/>
        <v>#REF!</v>
      </c>
      <c r="M814" s="26"/>
      <c r="N814" s="18"/>
    </row>
    <row r="815" spans="7:14" x14ac:dyDescent="0.25">
      <c r="G815" s="13"/>
      <c r="H815" s="13"/>
      <c r="I815" s="13">
        <v>78.7</v>
      </c>
      <c r="J815" s="74">
        <f t="shared" si="43"/>
        <v>3.2791666666666668</v>
      </c>
      <c r="K815" s="26" t="e">
        <f t="shared" si="42"/>
        <v>#REF!</v>
      </c>
      <c r="L815" s="75" t="e">
        <f t="shared" si="44"/>
        <v>#REF!</v>
      </c>
      <c r="M815" s="26"/>
      <c r="N815" s="18"/>
    </row>
    <row r="816" spans="7:14" x14ac:dyDescent="0.25">
      <c r="G816" s="13"/>
      <c r="H816" s="13"/>
      <c r="I816" s="13">
        <v>78.8</v>
      </c>
      <c r="J816" s="74">
        <f t="shared" si="43"/>
        <v>3.2833333333333332</v>
      </c>
      <c r="K816" s="26" t="e">
        <f t="shared" si="42"/>
        <v>#REF!</v>
      </c>
      <c r="L816" s="75" t="e">
        <f t="shared" si="44"/>
        <v>#REF!</v>
      </c>
      <c r="M816" s="26"/>
      <c r="N816" s="18"/>
    </row>
    <row r="817" spans="7:14" x14ac:dyDescent="0.25">
      <c r="G817" s="13"/>
      <c r="H817" s="13"/>
      <c r="I817" s="13">
        <v>78.900000000000006</v>
      </c>
      <c r="J817" s="74">
        <f t="shared" si="43"/>
        <v>3.2875000000000001</v>
      </c>
      <c r="K817" s="26" t="e">
        <f t="shared" si="42"/>
        <v>#REF!</v>
      </c>
      <c r="L817" s="75" t="e">
        <f t="shared" si="44"/>
        <v>#REF!</v>
      </c>
      <c r="M817" s="26"/>
      <c r="N817" s="18"/>
    </row>
    <row r="818" spans="7:14" x14ac:dyDescent="0.25">
      <c r="G818" s="13"/>
      <c r="H818" s="13"/>
      <c r="I818" s="13">
        <v>79</v>
      </c>
      <c r="J818" s="74">
        <f t="shared" si="43"/>
        <v>3.2916666666666665</v>
      </c>
      <c r="K818" s="26" t="e">
        <f t="shared" si="42"/>
        <v>#REF!</v>
      </c>
      <c r="L818" s="75" t="e">
        <f t="shared" si="44"/>
        <v>#REF!</v>
      </c>
      <c r="M818" s="26"/>
      <c r="N818" s="18"/>
    </row>
    <row r="819" spans="7:14" x14ac:dyDescent="0.25">
      <c r="G819" s="13"/>
      <c r="H819" s="13"/>
      <c r="I819" s="13">
        <v>79.099999999999994</v>
      </c>
      <c r="J819" s="74">
        <f t="shared" si="43"/>
        <v>3.2958333333333329</v>
      </c>
      <c r="K819" s="26" t="e">
        <f t="shared" si="42"/>
        <v>#REF!</v>
      </c>
      <c r="L819" s="75" t="e">
        <f t="shared" si="44"/>
        <v>#REF!</v>
      </c>
      <c r="M819" s="26"/>
      <c r="N819" s="18"/>
    </row>
    <row r="820" spans="7:14" x14ac:dyDescent="0.25">
      <c r="G820" s="13"/>
      <c r="H820" s="13"/>
      <c r="I820" s="13">
        <v>79.2</v>
      </c>
      <c r="J820" s="74">
        <f t="shared" si="43"/>
        <v>3.3000000000000003</v>
      </c>
      <c r="K820" s="26" t="e">
        <f t="shared" si="42"/>
        <v>#REF!</v>
      </c>
      <c r="L820" s="75" t="e">
        <f t="shared" si="44"/>
        <v>#REF!</v>
      </c>
      <c r="M820" s="26"/>
      <c r="N820" s="18"/>
    </row>
    <row r="821" spans="7:14" x14ac:dyDescent="0.25">
      <c r="G821" s="13"/>
      <c r="H821" s="13"/>
      <c r="I821" s="13">
        <v>79.3</v>
      </c>
      <c r="J821" s="74">
        <f t="shared" si="43"/>
        <v>3.3041666666666667</v>
      </c>
      <c r="K821" s="26" t="e">
        <f t="shared" si="42"/>
        <v>#REF!</v>
      </c>
      <c r="L821" s="75" t="e">
        <f t="shared" si="44"/>
        <v>#REF!</v>
      </c>
      <c r="M821" s="26"/>
      <c r="N821" s="18"/>
    </row>
    <row r="822" spans="7:14" x14ac:dyDescent="0.25">
      <c r="G822" s="13"/>
      <c r="H822" s="13"/>
      <c r="I822" s="13">
        <v>79.400000000000006</v>
      </c>
      <c r="J822" s="74">
        <f t="shared" si="43"/>
        <v>3.3083333333333336</v>
      </c>
      <c r="K822" s="26" t="e">
        <f t="shared" si="42"/>
        <v>#REF!</v>
      </c>
      <c r="L822" s="75" t="e">
        <f t="shared" si="44"/>
        <v>#REF!</v>
      </c>
      <c r="M822" s="26"/>
      <c r="N822" s="18"/>
    </row>
    <row r="823" spans="7:14" x14ac:dyDescent="0.25">
      <c r="G823" s="13"/>
      <c r="H823" s="13"/>
      <c r="I823" s="13">
        <v>79.5</v>
      </c>
      <c r="J823" s="74">
        <f t="shared" si="43"/>
        <v>3.3125</v>
      </c>
      <c r="K823" s="26" t="e">
        <f t="shared" si="42"/>
        <v>#REF!</v>
      </c>
      <c r="L823" s="75" t="e">
        <f t="shared" si="44"/>
        <v>#REF!</v>
      </c>
      <c r="M823" s="26"/>
      <c r="N823" s="18"/>
    </row>
    <row r="824" spans="7:14" x14ac:dyDescent="0.25">
      <c r="G824" s="13"/>
      <c r="H824" s="13"/>
      <c r="I824" s="13">
        <v>79.599999999999994</v>
      </c>
      <c r="J824" s="74">
        <f t="shared" si="43"/>
        <v>3.3166666666666664</v>
      </c>
      <c r="K824" s="26" t="e">
        <f t="shared" si="42"/>
        <v>#REF!</v>
      </c>
      <c r="L824" s="75" t="e">
        <f t="shared" si="44"/>
        <v>#REF!</v>
      </c>
      <c r="M824" s="26"/>
      <c r="N824" s="18"/>
    </row>
    <row r="825" spans="7:14" x14ac:dyDescent="0.25">
      <c r="G825" s="13"/>
      <c r="H825" s="13"/>
      <c r="I825" s="13">
        <v>79.7</v>
      </c>
      <c r="J825" s="74">
        <f t="shared" si="43"/>
        <v>3.3208333333333333</v>
      </c>
      <c r="K825" s="26" t="e">
        <f t="shared" si="42"/>
        <v>#REF!</v>
      </c>
      <c r="L825" s="75" t="e">
        <f t="shared" si="44"/>
        <v>#REF!</v>
      </c>
      <c r="M825" s="26"/>
      <c r="N825" s="18"/>
    </row>
    <row r="826" spans="7:14" x14ac:dyDescent="0.25">
      <c r="G826" s="13"/>
      <c r="H826" s="13"/>
      <c r="I826" s="13">
        <v>79.8</v>
      </c>
      <c r="J826" s="74">
        <f t="shared" si="43"/>
        <v>3.3249999999999997</v>
      </c>
      <c r="K826" s="26" t="e">
        <f t="shared" si="42"/>
        <v>#REF!</v>
      </c>
      <c r="L826" s="75" t="e">
        <f t="shared" si="44"/>
        <v>#REF!</v>
      </c>
      <c r="M826" s="26"/>
      <c r="N826" s="18"/>
    </row>
    <row r="827" spans="7:14" x14ac:dyDescent="0.25">
      <c r="G827" s="13"/>
      <c r="H827" s="13"/>
      <c r="I827" s="13">
        <v>79.900000000000006</v>
      </c>
      <c r="J827" s="74">
        <f t="shared" si="43"/>
        <v>3.3291666666666671</v>
      </c>
      <c r="K827" s="26" t="e">
        <f t="shared" si="42"/>
        <v>#REF!</v>
      </c>
      <c r="L827" s="75" t="e">
        <f t="shared" si="44"/>
        <v>#REF!</v>
      </c>
      <c r="M827" s="26"/>
      <c r="N827" s="18"/>
    </row>
    <row r="828" spans="7:14" x14ac:dyDescent="0.25">
      <c r="G828" s="13"/>
      <c r="H828" s="13"/>
      <c r="I828" s="13">
        <v>80</v>
      </c>
      <c r="J828" s="74">
        <f t="shared" si="43"/>
        <v>3.3333333333333335</v>
      </c>
      <c r="K828" s="26" t="e">
        <f t="shared" si="42"/>
        <v>#REF!</v>
      </c>
      <c r="L828" s="75" t="e">
        <f t="shared" si="44"/>
        <v>#REF!</v>
      </c>
      <c r="M828" s="26"/>
      <c r="N828" s="18"/>
    </row>
    <row r="829" spans="7:14" x14ac:dyDescent="0.25">
      <c r="G829" s="13"/>
      <c r="H829" s="13"/>
      <c r="I829" s="13">
        <v>80.099999999999994</v>
      </c>
      <c r="J829" s="74">
        <f t="shared" si="43"/>
        <v>3.3374999999999999</v>
      </c>
      <c r="K829" s="26" t="e">
        <f t="shared" si="42"/>
        <v>#REF!</v>
      </c>
      <c r="L829" s="75" t="e">
        <f t="shared" si="44"/>
        <v>#REF!</v>
      </c>
      <c r="M829" s="26"/>
      <c r="N829" s="18"/>
    </row>
    <row r="830" spans="7:14" x14ac:dyDescent="0.25">
      <c r="G830" s="13"/>
      <c r="H830" s="13"/>
      <c r="I830" s="13">
        <v>80.2</v>
      </c>
      <c r="J830" s="74">
        <f t="shared" si="43"/>
        <v>3.3416666666666668</v>
      </c>
      <c r="K830" s="26" t="e">
        <f t="shared" si="42"/>
        <v>#REF!</v>
      </c>
      <c r="L830" s="75" t="e">
        <f t="shared" si="44"/>
        <v>#REF!</v>
      </c>
      <c r="M830" s="26"/>
      <c r="N830" s="18"/>
    </row>
    <row r="831" spans="7:14" x14ac:dyDescent="0.25">
      <c r="G831" s="13"/>
      <c r="H831" s="13"/>
      <c r="I831" s="13">
        <v>80.3</v>
      </c>
      <c r="J831" s="74">
        <f t="shared" si="43"/>
        <v>3.3458333333333332</v>
      </c>
      <c r="K831" s="26" t="e">
        <f t="shared" si="42"/>
        <v>#REF!</v>
      </c>
      <c r="L831" s="75" t="e">
        <f t="shared" si="44"/>
        <v>#REF!</v>
      </c>
      <c r="M831" s="26"/>
      <c r="N831" s="18"/>
    </row>
    <row r="832" spans="7:14" x14ac:dyDescent="0.25">
      <c r="G832" s="13"/>
      <c r="H832" s="13"/>
      <c r="I832" s="13">
        <v>80.400000000000006</v>
      </c>
      <c r="J832" s="74">
        <f t="shared" si="43"/>
        <v>3.35</v>
      </c>
      <c r="K832" s="26" t="e">
        <f t="shared" si="42"/>
        <v>#REF!</v>
      </c>
      <c r="L832" s="75" t="e">
        <f t="shared" si="44"/>
        <v>#REF!</v>
      </c>
      <c r="M832" s="26"/>
      <c r="N832" s="18"/>
    </row>
    <row r="833" spans="7:14" x14ac:dyDescent="0.25">
      <c r="G833" s="13"/>
      <c r="H833" s="13"/>
      <c r="I833" s="13">
        <v>80.5</v>
      </c>
      <c r="J833" s="74">
        <f t="shared" si="43"/>
        <v>3.3541666666666665</v>
      </c>
      <c r="K833" s="26" t="e">
        <f t="shared" si="42"/>
        <v>#REF!</v>
      </c>
      <c r="L833" s="75" t="e">
        <f t="shared" si="44"/>
        <v>#REF!</v>
      </c>
      <c r="M833" s="26"/>
      <c r="N833" s="18"/>
    </row>
    <row r="834" spans="7:14" x14ac:dyDescent="0.25">
      <c r="G834" s="13"/>
      <c r="H834" s="13"/>
      <c r="I834" s="13">
        <v>80.599999999999994</v>
      </c>
      <c r="J834" s="74">
        <f t="shared" si="43"/>
        <v>3.3583333333333329</v>
      </c>
      <c r="K834" s="26" t="e">
        <f t="shared" si="42"/>
        <v>#REF!</v>
      </c>
      <c r="L834" s="75" t="e">
        <f t="shared" si="44"/>
        <v>#REF!</v>
      </c>
      <c r="M834" s="26"/>
      <c r="N834" s="18"/>
    </row>
    <row r="835" spans="7:14" x14ac:dyDescent="0.25">
      <c r="G835" s="13"/>
      <c r="H835" s="13"/>
      <c r="I835" s="13">
        <v>80.7</v>
      </c>
      <c r="J835" s="74">
        <f t="shared" si="43"/>
        <v>3.3625000000000003</v>
      </c>
      <c r="K835" s="26" t="e">
        <f t="shared" si="42"/>
        <v>#REF!</v>
      </c>
      <c r="L835" s="75" t="e">
        <f t="shared" si="44"/>
        <v>#REF!</v>
      </c>
      <c r="M835" s="26"/>
      <c r="N835" s="18"/>
    </row>
    <row r="836" spans="7:14" x14ac:dyDescent="0.25">
      <c r="G836" s="13"/>
      <c r="H836" s="13"/>
      <c r="I836" s="13">
        <v>80.8</v>
      </c>
      <c r="J836" s="74">
        <f t="shared" si="43"/>
        <v>3.3666666666666667</v>
      </c>
      <c r="K836" s="26" t="e">
        <f t="shared" si="42"/>
        <v>#REF!</v>
      </c>
      <c r="L836" s="75" t="e">
        <f t="shared" si="44"/>
        <v>#REF!</v>
      </c>
      <c r="M836" s="26"/>
      <c r="N836" s="18"/>
    </row>
    <row r="837" spans="7:14" x14ac:dyDescent="0.25">
      <c r="G837" s="13"/>
      <c r="H837" s="13"/>
      <c r="I837" s="13">
        <v>80.900000000000006</v>
      </c>
      <c r="J837" s="74">
        <f t="shared" si="43"/>
        <v>3.3708333333333336</v>
      </c>
      <c r="K837" s="26" t="e">
        <f t="shared" si="42"/>
        <v>#REF!</v>
      </c>
      <c r="L837" s="75" t="e">
        <f t="shared" si="44"/>
        <v>#REF!</v>
      </c>
      <c r="M837" s="26"/>
      <c r="N837" s="18"/>
    </row>
    <row r="838" spans="7:14" x14ac:dyDescent="0.25">
      <c r="G838" s="13"/>
      <c r="H838" s="13"/>
      <c r="I838" s="13">
        <v>81</v>
      </c>
      <c r="J838" s="74">
        <f t="shared" si="43"/>
        <v>3.375</v>
      </c>
      <c r="K838" s="26" t="e">
        <f t="shared" si="42"/>
        <v>#REF!</v>
      </c>
      <c r="L838" s="75" t="e">
        <f t="shared" si="44"/>
        <v>#REF!</v>
      </c>
      <c r="M838" s="26"/>
      <c r="N838" s="18"/>
    </row>
    <row r="839" spans="7:14" x14ac:dyDescent="0.25">
      <c r="G839" s="13"/>
      <c r="H839" s="13"/>
      <c r="I839" s="13">
        <v>81.099999999999994</v>
      </c>
      <c r="J839" s="74">
        <f t="shared" si="43"/>
        <v>3.3791666666666664</v>
      </c>
      <c r="K839" s="26" t="e">
        <f t="shared" si="42"/>
        <v>#REF!</v>
      </c>
      <c r="L839" s="75" t="e">
        <f t="shared" si="44"/>
        <v>#REF!</v>
      </c>
      <c r="M839" s="26"/>
      <c r="N839" s="18"/>
    </row>
    <row r="840" spans="7:14" x14ac:dyDescent="0.25">
      <c r="G840" s="13"/>
      <c r="H840" s="13"/>
      <c r="I840" s="13">
        <v>81.2</v>
      </c>
      <c r="J840" s="74">
        <f t="shared" si="43"/>
        <v>3.3833333333333333</v>
      </c>
      <c r="K840" s="26" t="e">
        <f t="shared" si="42"/>
        <v>#REF!</v>
      </c>
      <c r="L840" s="75" t="e">
        <f t="shared" si="44"/>
        <v>#REF!</v>
      </c>
      <c r="M840" s="26"/>
      <c r="N840" s="18"/>
    </row>
    <row r="841" spans="7:14" x14ac:dyDescent="0.25">
      <c r="G841" s="13"/>
      <c r="H841" s="13"/>
      <c r="I841" s="13">
        <v>81.3</v>
      </c>
      <c r="J841" s="74">
        <f t="shared" si="43"/>
        <v>3.3874999999999997</v>
      </c>
      <c r="K841" s="26" t="e">
        <f t="shared" si="42"/>
        <v>#REF!</v>
      </c>
      <c r="L841" s="75" t="e">
        <f t="shared" si="44"/>
        <v>#REF!</v>
      </c>
      <c r="M841" s="26"/>
      <c r="N841" s="18"/>
    </row>
    <row r="842" spans="7:14" x14ac:dyDescent="0.25">
      <c r="G842" s="13"/>
      <c r="H842" s="13"/>
      <c r="I842" s="13">
        <v>81.400000000000006</v>
      </c>
      <c r="J842" s="74">
        <f t="shared" si="43"/>
        <v>3.3916666666666671</v>
      </c>
      <c r="K842" s="26" t="e">
        <f t="shared" si="42"/>
        <v>#REF!</v>
      </c>
      <c r="L842" s="75" t="e">
        <f t="shared" si="44"/>
        <v>#REF!</v>
      </c>
      <c r="M842" s="26"/>
      <c r="N842" s="18"/>
    </row>
    <row r="843" spans="7:14" x14ac:dyDescent="0.25">
      <c r="G843" s="13"/>
      <c r="H843" s="13"/>
      <c r="I843" s="13">
        <v>81.5</v>
      </c>
      <c r="J843" s="74">
        <f t="shared" si="43"/>
        <v>3.3958333333333335</v>
      </c>
      <c r="K843" s="26" t="e">
        <f t="shared" si="42"/>
        <v>#REF!</v>
      </c>
      <c r="L843" s="75" t="e">
        <f t="shared" si="44"/>
        <v>#REF!</v>
      </c>
      <c r="M843" s="26"/>
      <c r="N843" s="18"/>
    </row>
    <row r="844" spans="7:14" x14ac:dyDescent="0.25">
      <c r="G844" s="13"/>
      <c r="H844" s="13"/>
      <c r="I844" s="13">
        <v>81.599999999999994</v>
      </c>
      <c r="J844" s="74">
        <f t="shared" si="43"/>
        <v>3.4</v>
      </c>
      <c r="K844" s="26" t="e">
        <f t="shared" si="42"/>
        <v>#REF!</v>
      </c>
      <c r="L844" s="75" t="e">
        <f t="shared" si="44"/>
        <v>#REF!</v>
      </c>
      <c r="M844" s="26"/>
      <c r="N844" s="18"/>
    </row>
    <row r="845" spans="7:14" x14ac:dyDescent="0.25">
      <c r="G845" s="13"/>
      <c r="H845" s="13"/>
      <c r="I845" s="13">
        <v>81.7</v>
      </c>
      <c r="J845" s="74">
        <f t="shared" si="43"/>
        <v>3.4041666666666668</v>
      </c>
      <c r="K845" s="26" t="e">
        <f t="shared" si="42"/>
        <v>#REF!</v>
      </c>
      <c r="L845" s="75" t="e">
        <f t="shared" si="44"/>
        <v>#REF!</v>
      </c>
      <c r="M845" s="26"/>
      <c r="N845" s="18"/>
    </row>
    <row r="846" spans="7:14" x14ac:dyDescent="0.25">
      <c r="G846" s="13"/>
      <c r="H846" s="13"/>
      <c r="I846" s="13">
        <v>81.8</v>
      </c>
      <c r="J846" s="74">
        <f t="shared" si="43"/>
        <v>3.4083333333333332</v>
      </c>
      <c r="K846" s="26" t="e">
        <f t="shared" si="42"/>
        <v>#REF!</v>
      </c>
      <c r="L846" s="75" t="e">
        <f t="shared" si="44"/>
        <v>#REF!</v>
      </c>
      <c r="M846" s="26"/>
      <c r="N846" s="18"/>
    </row>
    <row r="847" spans="7:14" x14ac:dyDescent="0.25">
      <c r="G847" s="13"/>
      <c r="H847" s="13"/>
      <c r="I847" s="13">
        <v>81.900000000000006</v>
      </c>
      <c r="J847" s="74">
        <f t="shared" si="43"/>
        <v>3.4125000000000001</v>
      </c>
      <c r="K847" s="26" t="e">
        <f t="shared" si="42"/>
        <v>#REF!</v>
      </c>
      <c r="L847" s="75" t="e">
        <f t="shared" si="44"/>
        <v>#REF!</v>
      </c>
      <c r="M847" s="26"/>
      <c r="N847" s="18"/>
    </row>
    <row r="848" spans="7:14" x14ac:dyDescent="0.25">
      <c r="G848" s="13"/>
      <c r="H848" s="13"/>
      <c r="I848" s="13">
        <v>82</v>
      </c>
      <c r="J848" s="74">
        <f t="shared" si="43"/>
        <v>3.4166666666666665</v>
      </c>
      <c r="K848" s="26" t="e">
        <f t="shared" si="42"/>
        <v>#REF!</v>
      </c>
      <c r="L848" s="75" t="e">
        <f t="shared" si="44"/>
        <v>#REF!</v>
      </c>
      <c r="M848" s="26"/>
      <c r="N848" s="18"/>
    </row>
    <row r="849" spans="7:14" x14ac:dyDescent="0.25">
      <c r="G849" s="13"/>
      <c r="H849" s="13"/>
      <c r="I849" s="13">
        <v>82.1</v>
      </c>
      <c r="J849" s="74">
        <f t="shared" si="43"/>
        <v>3.4208333333333329</v>
      </c>
      <c r="K849" s="26" t="e">
        <f t="shared" si="42"/>
        <v>#REF!</v>
      </c>
      <c r="L849" s="75" t="e">
        <f t="shared" si="44"/>
        <v>#REF!</v>
      </c>
      <c r="M849" s="26"/>
      <c r="N849" s="18"/>
    </row>
    <row r="850" spans="7:14" x14ac:dyDescent="0.25">
      <c r="G850" s="13"/>
      <c r="H850" s="13"/>
      <c r="I850" s="13">
        <v>82.2</v>
      </c>
      <c r="J850" s="74">
        <f t="shared" si="43"/>
        <v>3.4250000000000003</v>
      </c>
      <c r="K850" s="26" t="e">
        <f t="shared" si="42"/>
        <v>#REF!</v>
      </c>
      <c r="L850" s="75" t="e">
        <f t="shared" si="44"/>
        <v>#REF!</v>
      </c>
      <c r="M850" s="26"/>
      <c r="N850" s="18"/>
    </row>
    <row r="851" spans="7:14" x14ac:dyDescent="0.25">
      <c r="G851" s="13"/>
      <c r="H851" s="13"/>
      <c r="I851" s="13">
        <v>82.3</v>
      </c>
      <c r="J851" s="74">
        <f t="shared" si="43"/>
        <v>3.4291666666666667</v>
      </c>
      <c r="K851" s="26" t="e">
        <f t="shared" si="42"/>
        <v>#REF!</v>
      </c>
      <c r="L851" s="75" t="e">
        <f t="shared" si="44"/>
        <v>#REF!</v>
      </c>
      <c r="M851" s="26"/>
      <c r="N851" s="18"/>
    </row>
    <row r="852" spans="7:14" x14ac:dyDescent="0.25">
      <c r="G852" s="13"/>
      <c r="H852" s="13"/>
      <c r="I852" s="13">
        <v>82.4</v>
      </c>
      <c r="J852" s="74">
        <f t="shared" si="43"/>
        <v>3.4333333333333336</v>
      </c>
      <c r="K852" s="26" t="e">
        <f t="shared" si="42"/>
        <v>#REF!</v>
      </c>
      <c r="L852" s="75" t="e">
        <f t="shared" si="44"/>
        <v>#REF!</v>
      </c>
      <c r="M852" s="26"/>
      <c r="N852" s="18"/>
    </row>
    <row r="853" spans="7:14" x14ac:dyDescent="0.25">
      <c r="G853" s="13"/>
      <c r="H853" s="13"/>
      <c r="I853" s="13">
        <v>82.5</v>
      </c>
      <c r="J853" s="74">
        <f t="shared" si="43"/>
        <v>3.4375</v>
      </c>
      <c r="K853" s="26" t="e">
        <f t="shared" si="42"/>
        <v>#REF!</v>
      </c>
      <c r="L853" s="75" t="e">
        <f t="shared" si="44"/>
        <v>#REF!</v>
      </c>
      <c r="M853" s="26"/>
      <c r="N853" s="18"/>
    </row>
    <row r="854" spans="7:14" x14ac:dyDescent="0.25">
      <c r="G854" s="13"/>
      <c r="H854" s="13"/>
      <c r="I854" s="13">
        <v>82.6</v>
      </c>
      <c r="J854" s="74">
        <f t="shared" si="43"/>
        <v>3.4416666666666664</v>
      </c>
      <c r="K854" s="26" t="e">
        <f t="shared" si="42"/>
        <v>#REF!</v>
      </c>
      <c r="L854" s="75" t="e">
        <f t="shared" si="44"/>
        <v>#REF!</v>
      </c>
      <c r="M854" s="26"/>
      <c r="N854" s="18"/>
    </row>
    <row r="855" spans="7:14" x14ac:dyDescent="0.25">
      <c r="G855" s="13"/>
      <c r="H855" s="13"/>
      <c r="I855" s="13">
        <v>82.7</v>
      </c>
      <c r="J855" s="74">
        <f t="shared" si="43"/>
        <v>3.4458333333333333</v>
      </c>
      <c r="K855" s="26" t="e">
        <f t="shared" si="42"/>
        <v>#REF!</v>
      </c>
      <c r="L855" s="75" t="e">
        <f t="shared" si="44"/>
        <v>#REF!</v>
      </c>
      <c r="M855" s="26"/>
      <c r="N855" s="18"/>
    </row>
    <row r="856" spans="7:14" x14ac:dyDescent="0.25">
      <c r="G856" s="13"/>
      <c r="H856" s="13"/>
      <c r="I856" s="13">
        <v>82.8</v>
      </c>
      <c r="J856" s="74">
        <f t="shared" si="43"/>
        <v>3.4499999999999997</v>
      </c>
      <c r="K856" s="26" t="e">
        <f t="shared" si="42"/>
        <v>#REF!</v>
      </c>
      <c r="L856" s="75" t="e">
        <f t="shared" si="44"/>
        <v>#REF!</v>
      </c>
      <c r="M856" s="26"/>
      <c r="N856" s="18"/>
    </row>
    <row r="857" spans="7:14" x14ac:dyDescent="0.25">
      <c r="G857" s="13"/>
      <c r="H857" s="13"/>
      <c r="I857" s="13">
        <v>82.9</v>
      </c>
      <c r="J857" s="74">
        <f t="shared" si="43"/>
        <v>3.4541666666666671</v>
      </c>
      <c r="K857" s="26" t="e">
        <f t="shared" si="42"/>
        <v>#REF!</v>
      </c>
      <c r="L857" s="75" t="e">
        <f t="shared" si="44"/>
        <v>#REF!</v>
      </c>
      <c r="M857" s="26"/>
      <c r="N857" s="18"/>
    </row>
    <row r="858" spans="7:14" x14ac:dyDescent="0.25">
      <c r="G858" s="13"/>
      <c r="H858" s="13"/>
      <c r="I858" s="13">
        <v>83</v>
      </c>
      <c r="J858" s="74">
        <f t="shared" si="43"/>
        <v>3.4583333333333335</v>
      </c>
      <c r="K858" s="26" t="e">
        <f t="shared" si="42"/>
        <v>#REF!</v>
      </c>
      <c r="L858" s="75" t="e">
        <f t="shared" si="44"/>
        <v>#REF!</v>
      </c>
      <c r="M858" s="26"/>
      <c r="N858" s="18"/>
    </row>
    <row r="859" spans="7:14" x14ac:dyDescent="0.25">
      <c r="G859" s="13"/>
      <c r="H859" s="13"/>
      <c r="I859" s="13">
        <v>83.1</v>
      </c>
      <c r="J859" s="74">
        <f t="shared" si="43"/>
        <v>3.4624999999999999</v>
      </c>
      <c r="K859" s="26" t="e">
        <f t="shared" si="42"/>
        <v>#REF!</v>
      </c>
      <c r="L859" s="75" t="e">
        <f t="shared" si="44"/>
        <v>#REF!</v>
      </c>
      <c r="M859" s="26"/>
      <c r="N859" s="18"/>
    </row>
    <row r="860" spans="7:14" x14ac:dyDescent="0.25">
      <c r="G860" s="13"/>
      <c r="H860" s="13"/>
      <c r="I860" s="13">
        <v>83.2</v>
      </c>
      <c r="J860" s="74">
        <f t="shared" si="43"/>
        <v>3.4666666666666668</v>
      </c>
      <c r="K860" s="26" t="e">
        <f t="shared" ref="K860:K923" si="45">100%-EXP(-I860/24*$B$10)</f>
        <v>#REF!</v>
      </c>
      <c r="L860" s="75" t="e">
        <f t="shared" si="44"/>
        <v>#REF!</v>
      </c>
      <c r="M860" s="26"/>
      <c r="N860" s="18"/>
    </row>
    <row r="861" spans="7:14" x14ac:dyDescent="0.25">
      <c r="G861" s="13"/>
      <c r="H861" s="13"/>
      <c r="I861" s="13">
        <v>83.3</v>
      </c>
      <c r="J861" s="74">
        <f t="shared" ref="J861:J924" si="46">I861/24</f>
        <v>3.4708333333333332</v>
      </c>
      <c r="K861" s="26" t="e">
        <f t="shared" si="45"/>
        <v>#REF!</v>
      </c>
      <c r="L861" s="75" t="e">
        <f t="shared" si="44"/>
        <v>#REF!</v>
      </c>
      <c r="M861" s="26"/>
      <c r="N861" s="18"/>
    </row>
    <row r="862" spans="7:14" x14ac:dyDescent="0.25">
      <c r="G862" s="13"/>
      <c r="H862" s="13"/>
      <c r="I862" s="13">
        <v>83.4</v>
      </c>
      <c r="J862" s="74">
        <f t="shared" si="46"/>
        <v>3.4750000000000001</v>
      </c>
      <c r="K862" s="26" t="e">
        <f t="shared" si="45"/>
        <v>#REF!</v>
      </c>
      <c r="L862" s="75" t="e">
        <f t="shared" si="44"/>
        <v>#REF!</v>
      </c>
      <c r="M862" s="26"/>
      <c r="N862" s="18"/>
    </row>
    <row r="863" spans="7:14" x14ac:dyDescent="0.25">
      <c r="G863" s="13"/>
      <c r="H863" s="13"/>
      <c r="I863" s="13">
        <v>83.5</v>
      </c>
      <c r="J863" s="74">
        <f t="shared" si="46"/>
        <v>3.4791666666666665</v>
      </c>
      <c r="K863" s="26" t="e">
        <f t="shared" si="45"/>
        <v>#REF!</v>
      </c>
      <c r="L863" s="75" t="e">
        <f t="shared" ref="L863:L926" si="47">K863-K862</f>
        <v>#REF!</v>
      </c>
      <c r="M863" s="26"/>
      <c r="N863" s="18"/>
    </row>
    <row r="864" spans="7:14" x14ac:dyDescent="0.25">
      <c r="G864" s="13"/>
      <c r="H864" s="13"/>
      <c r="I864" s="13">
        <v>83.6</v>
      </c>
      <c r="J864" s="74">
        <f t="shared" si="46"/>
        <v>3.4833333333333329</v>
      </c>
      <c r="K864" s="26" t="e">
        <f t="shared" si="45"/>
        <v>#REF!</v>
      </c>
      <c r="L864" s="75" t="e">
        <f t="shared" si="47"/>
        <v>#REF!</v>
      </c>
      <c r="M864" s="26"/>
      <c r="N864" s="18"/>
    </row>
    <row r="865" spans="7:14" x14ac:dyDescent="0.25">
      <c r="G865" s="13"/>
      <c r="H865" s="13"/>
      <c r="I865" s="13">
        <v>83.7</v>
      </c>
      <c r="J865" s="74">
        <f t="shared" si="46"/>
        <v>3.4875000000000003</v>
      </c>
      <c r="K865" s="26" t="e">
        <f t="shared" si="45"/>
        <v>#REF!</v>
      </c>
      <c r="L865" s="75" t="e">
        <f t="shared" si="47"/>
        <v>#REF!</v>
      </c>
      <c r="M865" s="26"/>
      <c r="N865" s="18"/>
    </row>
    <row r="866" spans="7:14" x14ac:dyDescent="0.25">
      <c r="G866" s="13"/>
      <c r="H866" s="13"/>
      <c r="I866" s="13">
        <v>83.8</v>
      </c>
      <c r="J866" s="74">
        <f t="shared" si="46"/>
        <v>3.4916666666666667</v>
      </c>
      <c r="K866" s="26" t="e">
        <f t="shared" si="45"/>
        <v>#REF!</v>
      </c>
      <c r="L866" s="75" t="e">
        <f t="shared" si="47"/>
        <v>#REF!</v>
      </c>
      <c r="M866" s="26"/>
      <c r="N866" s="18"/>
    </row>
    <row r="867" spans="7:14" x14ac:dyDescent="0.25">
      <c r="G867" s="13"/>
      <c r="H867" s="13"/>
      <c r="I867" s="13">
        <v>83.9</v>
      </c>
      <c r="J867" s="74">
        <f t="shared" si="46"/>
        <v>3.4958333333333336</v>
      </c>
      <c r="K867" s="26" t="e">
        <f t="shared" si="45"/>
        <v>#REF!</v>
      </c>
      <c r="L867" s="75" t="e">
        <f t="shared" si="47"/>
        <v>#REF!</v>
      </c>
      <c r="M867" s="26"/>
      <c r="N867" s="18"/>
    </row>
    <row r="868" spans="7:14" x14ac:dyDescent="0.25">
      <c r="G868" s="13"/>
      <c r="H868" s="13"/>
      <c r="I868" s="13">
        <v>84</v>
      </c>
      <c r="J868" s="74">
        <f t="shared" si="46"/>
        <v>3.5</v>
      </c>
      <c r="K868" s="26" t="e">
        <f t="shared" si="45"/>
        <v>#REF!</v>
      </c>
      <c r="L868" s="75" t="e">
        <f t="shared" si="47"/>
        <v>#REF!</v>
      </c>
      <c r="M868" s="26"/>
      <c r="N868" s="18"/>
    </row>
    <row r="869" spans="7:14" x14ac:dyDescent="0.25">
      <c r="G869" s="13"/>
      <c r="H869" s="13"/>
      <c r="I869" s="13">
        <v>84.1</v>
      </c>
      <c r="J869" s="74">
        <f t="shared" si="46"/>
        <v>3.5041666666666664</v>
      </c>
      <c r="K869" s="26" t="e">
        <f t="shared" si="45"/>
        <v>#REF!</v>
      </c>
      <c r="L869" s="75" t="e">
        <f t="shared" si="47"/>
        <v>#REF!</v>
      </c>
      <c r="M869" s="26"/>
      <c r="N869" s="18"/>
    </row>
    <row r="870" spans="7:14" x14ac:dyDescent="0.25">
      <c r="G870" s="13"/>
      <c r="H870" s="13"/>
      <c r="I870" s="13">
        <v>84.2</v>
      </c>
      <c r="J870" s="74">
        <f t="shared" si="46"/>
        <v>3.5083333333333333</v>
      </c>
      <c r="K870" s="26" t="e">
        <f t="shared" si="45"/>
        <v>#REF!</v>
      </c>
      <c r="L870" s="75" t="e">
        <f t="shared" si="47"/>
        <v>#REF!</v>
      </c>
      <c r="M870" s="26"/>
      <c r="N870" s="18"/>
    </row>
    <row r="871" spans="7:14" x14ac:dyDescent="0.25">
      <c r="G871" s="13"/>
      <c r="H871" s="13"/>
      <c r="I871" s="13">
        <v>84.3</v>
      </c>
      <c r="J871" s="74">
        <f t="shared" si="46"/>
        <v>3.5124999999999997</v>
      </c>
      <c r="K871" s="26" t="e">
        <f t="shared" si="45"/>
        <v>#REF!</v>
      </c>
      <c r="L871" s="75" t="e">
        <f t="shared" si="47"/>
        <v>#REF!</v>
      </c>
      <c r="M871" s="26"/>
      <c r="N871" s="18"/>
    </row>
    <row r="872" spans="7:14" x14ac:dyDescent="0.25">
      <c r="G872" s="13"/>
      <c r="H872" s="13"/>
      <c r="I872" s="13">
        <v>84.4</v>
      </c>
      <c r="J872" s="74">
        <f t="shared" si="46"/>
        <v>3.5166666666666671</v>
      </c>
      <c r="K872" s="26" t="e">
        <f t="shared" si="45"/>
        <v>#REF!</v>
      </c>
      <c r="L872" s="75" t="e">
        <f t="shared" si="47"/>
        <v>#REF!</v>
      </c>
      <c r="M872" s="26"/>
      <c r="N872" s="18"/>
    </row>
    <row r="873" spans="7:14" x14ac:dyDescent="0.25">
      <c r="G873" s="13"/>
      <c r="H873" s="13"/>
      <c r="I873" s="13">
        <v>84.5</v>
      </c>
      <c r="J873" s="74">
        <f t="shared" si="46"/>
        <v>3.5208333333333335</v>
      </c>
      <c r="K873" s="26" t="e">
        <f t="shared" si="45"/>
        <v>#REF!</v>
      </c>
      <c r="L873" s="75" t="e">
        <f t="shared" si="47"/>
        <v>#REF!</v>
      </c>
      <c r="M873" s="26"/>
      <c r="N873" s="18"/>
    </row>
    <row r="874" spans="7:14" x14ac:dyDescent="0.25">
      <c r="G874" s="13"/>
      <c r="H874" s="13"/>
      <c r="I874" s="13">
        <v>84.6</v>
      </c>
      <c r="J874" s="74">
        <f t="shared" si="46"/>
        <v>3.5249999999999999</v>
      </c>
      <c r="K874" s="26" t="e">
        <f t="shared" si="45"/>
        <v>#REF!</v>
      </c>
      <c r="L874" s="75" t="e">
        <f t="shared" si="47"/>
        <v>#REF!</v>
      </c>
      <c r="M874" s="26"/>
      <c r="N874" s="18"/>
    </row>
    <row r="875" spans="7:14" x14ac:dyDescent="0.25">
      <c r="G875" s="13"/>
      <c r="H875" s="13"/>
      <c r="I875" s="13">
        <v>84.7</v>
      </c>
      <c r="J875" s="74">
        <f t="shared" si="46"/>
        <v>3.5291666666666668</v>
      </c>
      <c r="K875" s="26" t="e">
        <f t="shared" si="45"/>
        <v>#REF!</v>
      </c>
      <c r="L875" s="75" t="e">
        <f t="shared" si="47"/>
        <v>#REF!</v>
      </c>
      <c r="M875" s="26"/>
      <c r="N875" s="18"/>
    </row>
    <row r="876" spans="7:14" x14ac:dyDescent="0.25">
      <c r="G876" s="13"/>
      <c r="H876" s="13"/>
      <c r="I876" s="13">
        <v>84.8</v>
      </c>
      <c r="J876" s="74">
        <f t="shared" si="46"/>
        <v>3.5333333333333332</v>
      </c>
      <c r="K876" s="26" t="e">
        <f t="shared" si="45"/>
        <v>#REF!</v>
      </c>
      <c r="L876" s="75" t="e">
        <f t="shared" si="47"/>
        <v>#REF!</v>
      </c>
      <c r="M876" s="26"/>
      <c r="N876" s="18"/>
    </row>
    <row r="877" spans="7:14" x14ac:dyDescent="0.25">
      <c r="G877" s="13"/>
      <c r="H877" s="13"/>
      <c r="I877" s="13">
        <v>84.9</v>
      </c>
      <c r="J877" s="74">
        <f t="shared" si="46"/>
        <v>3.5375000000000001</v>
      </c>
      <c r="K877" s="26" t="e">
        <f t="shared" si="45"/>
        <v>#REF!</v>
      </c>
      <c r="L877" s="75" t="e">
        <f t="shared" si="47"/>
        <v>#REF!</v>
      </c>
      <c r="M877" s="26"/>
      <c r="N877" s="18"/>
    </row>
    <row r="878" spans="7:14" x14ac:dyDescent="0.25">
      <c r="G878" s="13"/>
      <c r="H878" s="13"/>
      <c r="I878" s="13">
        <v>85</v>
      </c>
      <c r="J878" s="74">
        <f t="shared" si="46"/>
        <v>3.5416666666666665</v>
      </c>
      <c r="K878" s="26" t="e">
        <f t="shared" si="45"/>
        <v>#REF!</v>
      </c>
      <c r="L878" s="75" t="e">
        <f t="shared" si="47"/>
        <v>#REF!</v>
      </c>
      <c r="M878" s="26"/>
      <c r="N878" s="18"/>
    </row>
    <row r="879" spans="7:14" x14ac:dyDescent="0.25">
      <c r="G879" s="13"/>
      <c r="H879" s="13"/>
      <c r="I879" s="13">
        <v>85.1</v>
      </c>
      <c r="J879" s="74">
        <f t="shared" si="46"/>
        <v>3.5458333333333329</v>
      </c>
      <c r="K879" s="26" t="e">
        <f t="shared" si="45"/>
        <v>#REF!</v>
      </c>
      <c r="L879" s="75" t="e">
        <f t="shared" si="47"/>
        <v>#REF!</v>
      </c>
      <c r="M879" s="26"/>
      <c r="N879" s="18"/>
    </row>
    <row r="880" spans="7:14" x14ac:dyDescent="0.25">
      <c r="G880" s="13"/>
      <c r="H880" s="13"/>
      <c r="I880" s="13">
        <v>85.2</v>
      </c>
      <c r="J880" s="74">
        <f t="shared" si="46"/>
        <v>3.5500000000000003</v>
      </c>
      <c r="K880" s="26" t="e">
        <f t="shared" si="45"/>
        <v>#REF!</v>
      </c>
      <c r="L880" s="75" t="e">
        <f t="shared" si="47"/>
        <v>#REF!</v>
      </c>
      <c r="M880" s="26"/>
      <c r="N880" s="18"/>
    </row>
    <row r="881" spans="7:14" x14ac:dyDescent="0.25">
      <c r="G881" s="13"/>
      <c r="H881" s="13"/>
      <c r="I881" s="13">
        <v>85.3</v>
      </c>
      <c r="J881" s="74">
        <f t="shared" si="46"/>
        <v>3.5541666666666667</v>
      </c>
      <c r="K881" s="26" t="e">
        <f t="shared" si="45"/>
        <v>#REF!</v>
      </c>
      <c r="L881" s="75" t="e">
        <f t="shared" si="47"/>
        <v>#REF!</v>
      </c>
      <c r="M881" s="26"/>
      <c r="N881" s="18"/>
    </row>
    <row r="882" spans="7:14" x14ac:dyDescent="0.25">
      <c r="G882" s="13"/>
      <c r="H882" s="13"/>
      <c r="I882" s="13">
        <v>85.4</v>
      </c>
      <c r="J882" s="74">
        <f t="shared" si="46"/>
        <v>3.5583333333333336</v>
      </c>
      <c r="K882" s="26" t="e">
        <f t="shared" si="45"/>
        <v>#REF!</v>
      </c>
      <c r="L882" s="75" t="e">
        <f t="shared" si="47"/>
        <v>#REF!</v>
      </c>
      <c r="M882" s="26"/>
      <c r="N882" s="18"/>
    </row>
    <row r="883" spans="7:14" x14ac:dyDescent="0.25">
      <c r="G883" s="13"/>
      <c r="H883" s="13"/>
      <c r="I883" s="13">
        <v>85.5</v>
      </c>
      <c r="J883" s="74">
        <f t="shared" si="46"/>
        <v>3.5625</v>
      </c>
      <c r="K883" s="26" t="e">
        <f t="shared" si="45"/>
        <v>#REF!</v>
      </c>
      <c r="L883" s="75" t="e">
        <f t="shared" si="47"/>
        <v>#REF!</v>
      </c>
      <c r="M883" s="26"/>
      <c r="N883" s="18"/>
    </row>
    <row r="884" spans="7:14" x14ac:dyDescent="0.25">
      <c r="G884" s="13"/>
      <c r="H884" s="13"/>
      <c r="I884" s="13">
        <v>85.6</v>
      </c>
      <c r="J884" s="74">
        <f t="shared" si="46"/>
        <v>3.5666666666666664</v>
      </c>
      <c r="K884" s="26" t="e">
        <f t="shared" si="45"/>
        <v>#REF!</v>
      </c>
      <c r="L884" s="75" t="e">
        <f t="shared" si="47"/>
        <v>#REF!</v>
      </c>
      <c r="M884" s="26"/>
      <c r="N884" s="18"/>
    </row>
    <row r="885" spans="7:14" x14ac:dyDescent="0.25">
      <c r="G885" s="13"/>
      <c r="H885" s="13"/>
      <c r="I885" s="13">
        <v>85.7</v>
      </c>
      <c r="J885" s="74">
        <f t="shared" si="46"/>
        <v>3.5708333333333333</v>
      </c>
      <c r="K885" s="26" t="e">
        <f t="shared" si="45"/>
        <v>#REF!</v>
      </c>
      <c r="L885" s="75" t="e">
        <f t="shared" si="47"/>
        <v>#REF!</v>
      </c>
      <c r="M885" s="26"/>
      <c r="N885" s="18"/>
    </row>
    <row r="886" spans="7:14" x14ac:dyDescent="0.25">
      <c r="G886" s="13"/>
      <c r="H886" s="13"/>
      <c r="I886" s="13">
        <v>85.8</v>
      </c>
      <c r="J886" s="74">
        <f t="shared" si="46"/>
        <v>3.5749999999999997</v>
      </c>
      <c r="K886" s="26" t="e">
        <f t="shared" si="45"/>
        <v>#REF!</v>
      </c>
      <c r="L886" s="75" t="e">
        <f t="shared" si="47"/>
        <v>#REF!</v>
      </c>
      <c r="M886" s="26"/>
      <c r="N886" s="18"/>
    </row>
    <row r="887" spans="7:14" x14ac:dyDescent="0.25">
      <c r="G887" s="13"/>
      <c r="H887" s="13"/>
      <c r="I887" s="13">
        <v>85.9</v>
      </c>
      <c r="J887" s="74">
        <f t="shared" si="46"/>
        <v>3.5791666666666671</v>
      </c>
      <c r="K887" s="26" t="e">
        <f t="shared" si="45"/>
        <v>#REF!</v>
      </c>
      <c r="L887" s="75" t="e">
        <f t="shared" si="47"/>
        <v>#REF!</v>
      </c>
      <c r="M887" s="26"/>
      <c r="N887" s="18"/>
    </row>
    <row r="888" spans="7:14" x14ac:dyDescent="0.25">
      <c r="G888" s="13"/>
      <c r="H888" s="13"/>
      <c r="I888" s="13">
        <v>86</v>
      </c>
      <c r="J888" s="74">
        <f t="shared" si="46"/>
        <v>3.5833333333333335</v>
      </c>
      <c r="K888" s="26" t="e">
        <f t="shared" si="45"/>
        <v>#REF!</v>
      </c>
      <c r="L888" s="75" t="e">
        <f t="shared" si="47"/>
        <v>#REF!</v>
      </c>
      <c r="M888" s="26"/>
      <c r="N888" s="18"/>
    </row>
    <row r="889" spans="7:14" x14ac:dyDescent="0.25">
      <c r="G889" s="13"/>
      <c r="H889" s="13"/>
      <c r="I889" s="13">
        <v>86.1</v>
      </c>
      <c r="J889" s="74">
        <f t="shared" si="46"/>
        <v>3.5874999999999999</v>
      </c>
      <c r="K889" s="26" t="e">
        <f t="shared" si="45"/>
        <v>#REF!</v>
      </c>
      <c r="L889" s="75" t="e">
        <f t="shared" si="47"/>
        <v>#REF!</v>
      </c>
      <c r="M889" s="26"/>
      <c r="N889" s="18"/>
    </row>
    <row r="890" spans="7:14" x14ac:dyDescent="0.25">
      <c r="G890" s="13"/>
      <c r="H890" s="13"/>
      <c r="I890" s="13">
        <v>86.2</v>
      </c>
      <c r="J890" s="74">
        <f t="shared" si="46"/>
        <v>3.5916666666666668</v>
      </c>
      <c r="K890" s="26" t="e">
        <f t="shared" si="45"/>
        <v>#REF!</v>
      </c>
      <c r="L890" s="75" t="e">
        <f t="shared" si="47"/>
        <v>#REF!</v>
      </c>
      <c r="M890" s="26"/>
      <c r="N890" s="18"/>
    </row>
    <row r="891" spans="7:14" x14ac:dyDescent="0.25">
      <c r="G891" s="13"/>
      <c r="H891" s="13"/>
      <c r="I891" s="13">
        <v>86.3</v>
      </c>
      <c r="J891" s="74">
        <f t="shared" si="46"/>
        <v>3.5958333333333332</v>
      </c>
      <c r="K891" s="26" t="e">
        <f t="shared" si="45"/>
        <v>#REF!</v>
      </c>
      <c r="L891" s="75" t="e">
        <f t="shared" si="47"/>
        <v>#REF!</v>
      </c>
      <c r="M891" s="26"/>
      <c r="N891" s="18"/>
    </row>
    <row r="892" spans="7:14" x14ac:dyDescent="0.25">
      <c r="G892" s="13"/>
      <c r="H892" s="13"/>
      <c r="I892" s="13">
        <v>86.4</v>
      </c>
      <c r="J892" s="74">
        <f t="shared" si="46"/>
        <v>3.6</v>
      </c>
      <c r="K892" s="26" t="e">
        <f t="shared" si="45"/>
        <v>#REF!</v>
      </c>
      <c r="L892" s="75" t="e">
        <f t="shared" si="47"/>
        <v>#REF!</v>
      </c>
      <c r="M892" s="26"/>
      <c r="N892" s="18"/>
    </row>
    <row r="893" spans="7:14" x14ac:dyDescent="0.25">
      <c r="G893" s="13"/>
      <c r="H893" s="13"/>
      <c r="I893" s="13">
        <v>86.5</v>
      </c>
      <c r="J893" s="74">
        <f t="shared" si="46"/>
        <v>3.6041666666666665</v>
      </c>
      <c r="K893" s="26" t="e">
        <f t="shared" si="45"/>
        <v>#REF!</v>
      </c>
      <c r="L893" s="75" t="e">
        <f t="shared" si="47"/>
        <v>#REF!</v>
      </c>
      <c r="M893" s="26"/>
      <c r="N893" s="18"/>
    </row>
    <row r="894" spans="7:14" x14ac:dyDescent="0.25">
      <c r="G894" s="13"/>
      <c r="H894" s="13"/>
      <c r="I894" s="13">
        <v>86.6</v>
      </c>
      <c r="J894" s="74">
        <f t="shared" si="46"/>
        <v>3.6083333333333329</v>
      </c>
      <c r="K894" s="26" t="e">
        <f t="shared" si="45"/>
        <v>#REF!</v>
      </c>
      <c r="L894" s="75" t="e">
        <f t="shared" si="47"/>
        <v>#REF!</v>
      </c>
      <c r="M894" s="26"/>
      <c r="N894" s="18"/>
    </row>
    <row r="895" spans="7:14" x14ac:dyDescent="0.25">
      <c r="G895" s="13"/>
      <c r="H895" s="13"/>
      <c r="I895" s="13">
        <v>86.7</v>
      </c>
      <c r="J895" s="74">
        <f t="shared" si="46"/>
        <v>3.6125000000000003</v>
      </c>
      <c r="K895" s="26" t="e">
        <f t="shared" si="45"/>
        <v>#REF!</v>
      </c>
      <c r="L895" s="75" t="e">
        <f t="shared" si="47"/>
        <v>#REF!</v>
      </c>
      <c r="M895" s="26"/>
      <c r="N895" s="18"/>
    </row>
    <row r="896" spans="7:14" x14ac:dyDescent="0.25">
      <c r="G896" s="13"/>
      <c r="H896" s="13"/>
      <c r="I896" s="13">
        <v>86.8</v>
      </c>
      <c r="J896" s="74">
        <f t="shared" si="46"/>
        <v>3.6166666666666667</v>
      </c>
      <c r="K896" s="26" t="e">
        <f t="shared" si="45"/>
        <v>#REF!</v>
      </c>
      <c r="L896" s="75" t="e">
        <f t="shared" si="47"/>
        <v>#REF!</v>
      </c>
      <c r="M896" s="26"/>
      <c r="N896" s="18"/>
    </row>
    <row r="897" spans="7:14" x14ac:dyDescent="0.25">
      <c r="G897" s="13"/>
      <c r="H897" s="13"/>
      <c r="I897" s="13">
        <v>86.9</v>
      </c>
      <c r="J897" s="74">
        <f t="shared" si="46"/>
        <v>3.6208333333333336</v>
      </c>
      <c r="K897" s="26" t="e">
        <f t="shared" si="45"/>
        <v>#REF!</v>
      </c>
      <c r="L897" s="75" t="e">
        <f t="shared" si="47"/>
        <v>#REF!</v>
      </c>
      <c r="M897" s="26"/>
      <c r="N897" s="18"/>
    </row>
    <row r="898" spans="7:14" x14ac:dyDescent="0.25">
      <c r="G898" s="13"/>
      <c r="H898" s="13"/>
      <c r="I898" s="13">
        <v>87</v>
      </c>
      <c r="J898" s="74">
        <f t="shared" si="46"/>
        <v>3.625</v>
      </c>
      <c r="K898" s="26" t="e">
        <f t="shared" si="45"/>
        <v>#REF!</v>
      </c>
      <c r="L898" s="75" t="e">
        <f t="shared" si="47"/>
        <v>#REF!</v>
      </c>
      <c r="M898" s="26"/>
      <c r="N898" s="18"/>
    </row>
    <row r="899" spans="7:14" x14ac:dyDescent="0.25">
      <c r="G899" s="13"/>
      <c r="H899" s="13"/>
      <c r="I899" s="13">
        <v>87.1</v>
      </c>
      <c r="J899" s="74">
        <f t="shared" si="46"/>
        <v>3.6291666666666664</v>
      </c>
      <c r="K899" s="26" t="e">
        <f t="shared" si="45"/>
        <v>#REF!</v>
      </c>
      <c r="L899" s="75" t="e">
        <f t="shared" si="47"/>
        <v>#REF!</v>
      </c>
      <c r="M899" s="26"/>
      <c r="N899" s="18"/>
    </row>
    <row r="900" spans="7:14" x14ac:dyDescent="0.25">
      <c r="G900" s="13"/>
      <c r="H900" s="13"/>
      <c r="I900" s="13">
        <v>87.2</v>
      </c>
      <c r="J900" s="74">
        <f t="shared" si="46"/>
        <v>3.6333333333333333</v>
      </c>
      <c r="K900" s="26" t="e">
        <f t="shared" si="45"/>
        <v>#REF!</v>
      </c>
      <c r="L900" s="75" t="e">
        <f t="shared" si="47"/>
        <v>#REF!</v>
      </c>
      <c r="M900" s="26"/>
      <c r="N900" s="18"/>
    </row>
    <row r="901" spans="7:14" x14ac:dyDescent="0.25">
      <c r="G901" s="13"/>
      <c r="H901" s="13"/>
      <c r="I901" s="13">
        <v>87.3</v>
      </c>
      <c r="J901" s="74">
        <f t="shared" si="46"/>
        <v>3.6374999999999997</v>
      </c>
      <c r="K901" s="26" t="e">
        <f t="shared" si="45"/>
        <v>#REF!</v>
      </c>
      <c r="L901" s="75" t="e">
        <f t="shared" si="47"/>
        <v>#REF!</v>
      </c>
      <c r="M901" s="26"/>
      <c r="N901" s="18"/>
    </row>
    <row r="902" spans="7:14" x14ac:dyDescent="0.25">
      <c r="G902" s="13"/>
      <c r="H902" s="13"/>
      <c r="I902" s="13">
        <v>87.4</v>
      </c>
      <c r="J902" s="74">
        <f t="shared" si="46"/>
        <v>3.6416666666666671</v>
      </c>
      <c r="K902" s="26" t="e">
        <f t="shared" si="45"/>
        <v>#REF!</v>
      </c>
      <c r="L902" s="75" t="e">
        <f t="shared" si="47"/>
        <v>#REF!</v>
      </c>
    </row>
    <row r="903" spans="7:14" x14ac:dyDescent="0.25">
      <c r="G903" s="13"/>
      <c r="H903" s="13"/>
      <c r="I903" s="13">
        <v>87.5</v>
      </c>
      <c r="J903" s="74">
        <f t="shared" si="46"/>
        <v>3.6458333333333335</v>
      </c>
      <c r="K903" s="26" t="e">
        <f t="shared" si="45"/>
        <v>#REF!</v>
      </c>
      <c r="L903" s="75" t="e">
        <f t="shared" si="47"/>
        <v>#REF!</v>
      </c>
    </row>
    <row r="904" spans="7:14" x14ac:dyDescent="0.25">
      <c r="G904" s="13"/>
      <c r="H904" s="13"/>
      <c r="I904" s="13">
        <v>87.6</v>
      </c>
      <c r="J904" s="74">
        <f t="shared" si="46"/>
        <v>3.65</v>
      </c>
      <c r="K904" s="26" t="e">
        <f t="shared" si="45"/>
        <v>#REF!</v>
      </c>
      <c r="L904" s="75" t="e">
        <f t="shared" si="47"/>
        <v>#REF!</v>
      </c>
    </row>
    <row r="905" spans="7:14" x14ac:dyDescent="0.25">
      <c r="G905" s="13"/>
      <c r="H905" s="13"/>
      <c r="I905" s="13">
        <v>87.7</v>
      </c>
      <c r="J905" s="74">
        <f t="shared" si="46"/>
        <v>3.6541666666666668</v>
      </c>
      <c r="K905" s="26" t="e">
        <f t="shared" si="45"/>
        <v>#REF!</v>
      </c>
      <c r="L905" s="75" t="e">
        <f t="shared" si="47"/>
        <v>#REF!</v>
      </c>
    </row>
    <row r="906" spans="7:14" x14ac:dyDescent="0.25">
      <c r="G906" s="13"/>
      <c r="H906" s="13"/>
      <c r="I906" s="13">
        <v>87.8</v>
      </c>
      <c r="J906" s="74">
        <f t="shared" si="46"/>
        <v>3.6583333333333332</v>
      </c>
      <c r="K906" s="26" t="e">
        <f t="shared" si="45"/>
        <v>#REF!</v>
      </c>
      <c r="L906" s="75" t="e">
        <f t="shared" si="47"/>
        <v>#REF!</v>
      </c>
    </row>
    <row r="907" spans="7:14" x14ac:dyDescent="0.25">
      <c r="G907" s="13"/>
      <c r="H907" s="13"/>
      <c r="I907" s="13">
        <v>87.9</v>
      </c>
      <c r="J907" s="74">
        <f t="shared" si="46"/>
        <v>3.6625000000000001</v>
      </c>
      <c r="K907" s="26" t="e">
        <f t="shared" si="45"/>
        <v>#REF!</v>
      </c>
      <c r="L907" s="75" t="e">
        <f t="shared" si="47"/>
        <v>#REF!</v>
      </c>
    </row>
    <row r="908" spans="7:14" x14ac:dyDescent="0.25">
      <c r="G908" s="13"/>
      <c r="H908" s="13"/>
      <c r="I908" s="13">
        <v>88</v>
      </c>
      <c r="J908" s="74">
        <f t="shared" si="46"/>
        <v>3.6666666666666665</v>
      </c>
      <c r="K908" s="26" t="e">
        <f t="shared" si="45"/>
        <v>#REF!</v>
      </c>
      <c r="L908" s="75" t="e">
        <f t="shared" si="47"/>
        <v>#REF!</v>
      </c>
    </row>
    <row r="909" spans="7:14" x14ac:dyDescent="0.25">
      <c r="G909" s="13"/>
      <c r="H909" s="13"/>
      <c r="I909" s="13">
        <v>88.1</v>
      </c>
      <c r="J909" s="74">
        <f t="shared" si="46"/>
        <v>3.6708333333333329</v>
      </c>
      <c r="K909" s="26" t="e">
        <f t="shared" si="45"/>
        <v>#REF!</v>
      </c>
      <c r="L909" s="75" t="e">
        <f t="shared" si="47"/>
        <v>#REF!</v>
      </c>
    </row>
    <row r="910" spans="7:14" x14ac:dyDescent="0.25">
      <c r="G910" s="13"/>
      <c r="H910" s="13"/>
      <c r="I910" s="13">
        <v>88.2</v>
      </c>
      <c r="J910" s="74">
        <f t="shared" si="46"/>
        <v>3.6750000000000003</v>
      </c>
      <c r="K910" s="26" t="e">
        <f t="shared" si="45"/>
        <v>#REF!</v>
      </c>
      <c r="L910" s="75" t="e">
        <f t="shared" si="47"/>
        <v>#REF!</v>
      </c>
    </row>
    <row r="911" spans="7:14" x14ac:dyDescent="0.25">
      <c r="G911" s="13"/>
      <c r="H911" s="13"/>
      <c r="I911" s="13">
        <v>88.3</v>
      </c>
      <c r="J911" s="74">
        <f t="shared" si="46"/>
        <v>3.6791666666666667</v>
      </c>
      <c r="K911" s="26" t="e">
        <f t="shared" si="45"/>
        <v>#REF!</v>
      </c>
      <c r="L911" s="75" t="e">
        <f t="shared" si="47"/>
        <v>#REF!</v>
      </c>
    </row>
    <row r="912" spans="7:14" x14ac:dyDescent="0.25">
      <c r="G912" s="13"/>
      <c r="H912" s="13"/>
      <c r="I912" s="13">
        <v>88.4</v>
      </c>
      <c r="J912" s="74">
        <f t="shared" si="46"/>
        <v>3.6833333333333336</v>
      </c>
      <c r="K912" s="26" t="e">
        <f t="shared" si="45"/>
        <v>#REF!</v>
      </c>
      <c r="L912" s="75" t="e">
        <f t="shared" si="47"/>
        <v>#REF!</v>
      </c>
    </row>
    <row r="913" spans="7:12" x14ac:dyDescent="0.25">
      <c r="G913" s="13"/>
      <c r="H913" s="13"/>
      <c r="I913" s="13">
        <v>88.5</v>
      </c>
      <c r="J913" s="74">
        <f t="shared" si="46"/>
        <v>3.6875</v>
      </c>
      <c r="K913" s="26" t="e">
        <f t="shared" si="45"/>
        <v>#REF!</v>
      </c>
      <c r="L913" s="75" t="e">
        <f t="shared" si="47"/>
        <v>#REF!</v>
      </c>
    </row>
    <row r="914" spans="7:12" x14ac:dyDescent="0.25">
      <c r="G914" s="13"/>
      <c r="H914" s="13"/>
      <c r="I914" s="13">
        <v>88.6</v>
      </c>
      <c r="J914" s="74">
        <f t="shared" si="46"/>
        <v>3.6916666666666664</v>
      </c>
      <c r="K914" s="26" t="e">
        <f t="shared" si="45"/>
        <v>#REF!</v>
      </c>
      <c r="L914" s="75" t="e">
        <f t="shared" si="47"/>
        <v>#REF!</v>
      </c>
    </row>
    <row r="915" spans="7:12" x14ac:dyDescent="0.25">
      <c r="G915" s="13"/>
      <c r="H915" s="13"/>
      <c r="I915" s="13">
        <v>88.7</v>
      </c>
      <c r="J915" s="74">
        <f t="shared" si="46"/>
        <v>3.6958333333333333</v>
      </c>
      <c r="K915" s="26" t="e">
        <f t="shared" si="45"/>
        <v>#REF!</v>
      </c>
      <c r="L915" s="75" t="e">
        <f t="shared" si="47"/>
        <v>#REF!</v>
      </c>
    </row>
    <row r="916" spans="7:12" x14ac:dyDescent="0.25">
      <c r="G916" s="13"/>
      <c r="H916" s="13"/>
      <c r="I916" s="13">
        <v>88.8</v>
      </c>
      <c r="J916" s="74">
        <f t="shared" si="46"/>
        <v>3.6999999999999997</v>
      </c>
      <c r="K916" s="26" t="e">
        <f t="shared" si="45"/>
        <v>#REF!</v>
      </c>
      <c r="L916" s="75" t="e">
        <f t="shared" si="47"/>
        <v>#REF!</v>
      </c>
    </row>
    <row r="917" spans="7:12" x14ac:dyDescent="0.25">
      <c r="G917" s="13"/>
      <c r="H917" s="13"/>
      <c r="I917" s="13">
        <v>88.9</v>
      </c>
      <c r="J917" s="74">
        <f t="shared" si="46"/>
        <v>3.7041666666666671</v>
      </c>
      <c r="K917" s="26" t="e">
        <f t="shared" si="45"/>
        <v>#REF!</v>
      </c>
      <c r="L917" s="75" t="e">
        <f t="shared" si="47"/>
        <v>#REF!</v>
      </c>
    </row>
    <row r="918" spans="7:12" x14ac:dyDescent="0.25">
      <c r="G918" s="13"/>
      <c r="H918" s="13"/>
      <c r="I918" s="13">
        <v>89</v>
      </c>
      <c r="J918" s="74">
        <f t="shared" si="46"/>
        <v>3.7083333333333335</v>
      </c>
      <c r="K918" s="26" t="e">
        <f t="shared" si="45"/>
        <v>#REF!</v>
      </c>
      <c r="L918" s="75" t="e">
        <f t="shared" si="47"/>
        <v>#REF!</v>
      </c>
    </row>
    <row r="919" spans="7:12" x14ac:dyDescent="0.25">
      <c r="G919" s="13"/>
      <c r="H919" s="13"/>
      <c r="I919" s="13">
        <v>89.1</v>
      </c>
      <c r="J919" s="74">
        <f t="shared" si="46"/>
        <v>3.7124999999999999</v>
      </c>
      <c r="K919" s="26" t="e">
        <f t="shared" si="45"/>
        <v>#REF!</v>
      </c>
      <c r="L919" s="75" t="e">
        <f t="shared" si="47"/>
        <v>#REF!</v>
      </c>
    </row>
    <row r="920" spans="7:12" x14ac:dyDescent="0.25">
      <c r="G920" s="13"/>
      <c r="H920" s="13"/>
      <c r="I920" s="13">
        <v>89.2</v>
      </c>
      <c r="J920" s="74">
        <f t="shared" si="46"/>
        <v>3.7166666666666668</v>
      </c>
      <c r="K920" s="26" t="e">
        <f t="shared" si="45"/>
        <v>#REF!</v>
      </c>
      <c r="L920" s="75" t="e">
        <f t="shared" si="47"/>
        <v>#REF!</v>
      </c>
    </row>
    <row r="921" spans="7:12" x14ac:dyDescent="0.25">
      <c r="G921" s="13"/>
      <c r="H921" s="13"/>
      <c r="I921" s="13">
        <v>89.3</v>
      </c>
      <c r="J921" s="74">
        <f t="shared" si="46"/>
        <v>3.7208333333333332</v>
      </c>
      <c r="K921" s="26" t="e">
        <f t="shared" si="45"/>
        <v>#REF!</v>
      </c>
      <c r="L921" s="75" t="e">
        <f t="shared" si="47"/>
        <v>#REF!</v>
      </c>
    </row>
    <row r="922" spans="7:12" x14ac:dyDescent="0.25">
      <c r="G922" s="13"/>
      <c r="H922" s="13"/>
      <c r="I922" s="13">
        <v>89.4</v>
      </c>
      <c r="J922" s="74">
        <f t="shared" si="46"/>
        <v>3.7250000000000001</v>
      </c>
      <c r="K922" s="26" t="e">
        <f t="shared" si="45"/>
        <v>#REF!</v>
      </c>
      <c r="L922" s="75" t="e">
        <f t="shared" si="47"/>
        <v>#REF!</v>
      </c>
    </row>
    <row r="923" spans="7:12" x14ac:dyDescent="0.25">
      <c r="G923" s="13"/>
      <c r="H923" s="13"/>
      <c r="I923" s="13">
        <v>89.5</v>
      </c>
      <c r="J923" s="74">
        <f t="shared" si="46"/>
        <v>3.7291666666666665</v>
      </c>
      <c r="K923" s="26" t="e">
        <f t="shared" si="45"/>
        <v>#REF!</v>
      </c>
      <c r="L923" s="75" t="e">
        <f t="shared" si="47"/>
        <v>#REF!</v>
      </c>
    </row>
    <row r="924" spans="7:12" x14ac:dyDescent="0.25">
      <c r="G924" s="13"/>
      <c r="H924" s="13"/>
      <c r="I924" s="13">
        <v>89.6</v>
      </c>
      <c r="J924" s="74">
        <f t="shared" si="46"/>
        <v>3.7333333333333329</v>
      </c>
      <c r="K924" s="26" t="e">
        <f t="shared" ref="K924:K987" si="48">100%-EXP(-I924/24*$B$10)</f>
        <v>#REF!</v>
      </c>
      <c r="L924" s="75" t="e">
        <f t="shared" si="47"/>
        <v>#REF!</v>
      </c>
    </row>
    <row r="925" spans="7:12" x14ac:dyDescent="0.25">
      <c r="G925" s="13"/>
      <c r="H925" s="13"/>
      <c r="I925" s="13">
        <v>89.7</v>
      </c>
      <c r="J925" s="74">
        <f t="shared" ref="J925:J988" si="49">I925/24</f>
        <v>3.7375000000000003</v>
      </c>
      <c r="K925" s="26" t="e">
        <f t="shared" si="48"/>
        <v>#REF!</v>
      </c>
      <c r="L925" s="75" t="e">
        <f t="shared" si="47"/>
        <v>#REF!</v>
      </c>
    </row>
    <row r="926" spans="7:12" x14ac:dyDescent="0.25">
      <c r="G926" s="13"/>
      <c r="H926" s="13"/>
      <c r="I926" s="13">
        <v>89.8</v>
      </c>
      <c r="J926" s="74">
        <f t="shared" si="49"/>
        <v>3.7416666666666667</v>
      </c>
      <c r="K926" s="26" t="e">
        <f t="shared" si="48"/>
        <v>#REF!</v>
      </c>
      <c r="L926" s="75" t="e">
        <f t="shared" si="47"/>
        <v>#REF!</v>
      </c>
    </row>
    <row r="927" spans="7:12" x14ac:dyDescent="0.25">
      <c r="G927" s="13"/>
      <c r="H927" s="13"/>
      <c r="I927" s="13">
        <v>89.9</v>
      </c>
      <c r="J927" s="74">
        <f t="shared" si="49"/>
        <v>3.7458333333333336</v>
      </c>
      <c r="K927" s="26" t="e">
        <f t="shared" si="48"/>
        <v>#REF!</v>
      </c>
      <c r="L927" s="75" t="e">
        <f t="shared" ref="L927:L990" si="50">K927-K926</f>
        <v>#REF!</v>
      </c>
    </row>
    <row r="928" spans="7:12" x14ac:dyDescent="0.25">
      <c r="G928" s="13"/>
      <c r="H928" s="13"/>
      <c r="I928" s="13">
        <v>90</v>
      </c>
      <c r="J928" s="74">
        <f t="shared" si="49"/>
        <v>3.75</v>
      </c>
      <c r="K928" s="26" t="e">
        <f t="shared" si="48"/>
        <v>#REF!</v>
      </c>
      <c r="L928" s="75" t="e">
        <f t="shared" si="50"/>
        <v>#REF!</v>
      </c>
    </row>
    <row r="929" spans="7:12" x14ac:dyDescent="0.25">
      <c r="G929" s="13"/>
      <c r="H929" s="13"/>
      <c r="I929" s="13">
        <v>90.1</v>
      </c>
      <c r="J929" s="74">
        <f t="shared" si="49"/>
        <v>3.7541666666666664</v>
      </c>
      <c r="K929" s="26" t="e">
        <f t="shared" si="48"/>
        <v>#REF!</v>
      </c>
      <c r="L929" s="75" t="e">
        <f t="shared" si="50"/>
        <v>#REF!</v>
      </c>
    </row>
    <row r="930" spans="7:12" x14ac:dyDescent="0.25">
      <c r="G930" s="13"/>
      <c r="H930" s="13"/>
      <c r="I930" s="13">
        <v>90.2</v>
      </c>
      <c r="J930" s="74">
        <f t="shared" si="49"/>
        <v>3.7583333333333333</v>
      </c>
      <c r="K930" s="26" t="e">
        <f t="shared" si="48"/>
        <v>#REF!</v>
      </c>
      <c r="L930" s="75" t="e">
        <f t="shared" si="50"/>
        <v>#REF!</v>
      </c>
    </row>
    <row r="931" spans="7:12" x14ac:dyDescent="0.25">
      <c r="G931" s="13"/>
      <c r="H931" s="13"/>
      <c r="I931" s="13">
        <v>90.3</v>
      </c>
      <c r="J931" s="74">
        <f t="shared" si="49"/>
        <v>3.7624999999999997</v>
      </c>
      <c r="K931" s="26" t="e">
        <f t="shared" si="48"/>
        <v>#REF!</v>
      </c>
      <c r="L931" s="75" t="e">
        <f t="shared" si="50"/>
        <v>#REF!</v>
      </c>
    </row>
    <row r="932" spans="7:12" x14ac:dyDescent="0.25">
      <c r="G932" s="13"/>
      <c r="H932" s="13"/>
      <c r="I932" s="13">
        <v>90.4</v>
      </c>
      <c r="J932" s="74">
        <f t="shared" si="49"/>
        <v>3.7666666666666671</v>
      </c>
      <c r="K932" s="26" t="e">
        <f t="shared" si="48"/>
        <v>#REF!</v>
      </c>
      <c r="L932" s="75" t="e">
        <f t="shared" si="50"/>
        <v>#REF!</v>
      </c>
    </row>
    <row r="933" spans="7:12" x14ac:dyDescent="0.25">
      <c r="G933" s="13"/>
      <c r="H933" s="13"/>
      <c r="I933" s="13">
        <v>90.5</v>
      </c>
      <c r="J933" s="74">
        <f t="shared" si="49"/>
        <v>3.7708333333333335</v>
      </c>
      <c r="K933" s="26" t="e">
        <f t="shared" si="48"/>
        <v>#REF!</v>
      </c>
      <c r="L933" s="75" t="e">
        <f t="shared" si="50"/>
        <v>#REF!</v>
      </c>
    </row>
    <row r="934" spans="7:12" x14ac:dyDescent="0.25">
      <c r="G934" s="13"/>
      <c r="H934" s="13"/>
      <c r="I934" s="13">
        <v>90.6</v>
      </c>
      <c r="J934" s="74">
        <f t="shared" si="49"/>
        <v>3.7749999999999999</v>
      </c>
      <c r="K934" s="26" t="e">
        <f t="shared" si="48"/>
        <v>#REF!</v>
      </c>
      <c r="L934" s="75" t="e">
        <f t="shared" si="50"/>
        <v>#REF!</v>
      </c>
    </row>
    <row r="935" spans="7:12" x14ac:dyDescent="0.25">
      <c r="G935" s="13"/>
      <c r="H935" s="13"/>
      <c r="I935" s="13">
        <v>90.7</v>
      </c>
      <c r="J935" s="74">
        <f t="shared" si="49"/>
        <v>3.7791666666666668</v>
      </c>
      <c r="K935" s="26" t="e">
        <f t="shared" si="48"/>
        <v>#REF!</v>
      </c>
      <c r="L935" s="75" t="e">
        <f t="shared" si="50"/>
        <v>#REF!</v>
      </c>
    </row>
    <row r="936" spans="7:12" x14ac:dyDescent="0.25">
      <c r="G936" s="13"/>
      <c r="H936" s="13"/>
      <c r="I936" s="13">
        <v>90.8</v>
      </c>
      <c r="J936" s="74">
        <f t="shared" si="49"/>
        <v>3.7833333333333332</v>
      </c>
      <c r="K936" s="26" t="e">
        <f t="shared" si="48"/>
        <v>#REF!</v>
      </c>
      <c r="L936" s="75" t="e">
        <f t="shared" si="50"/>
        <v>#REF!</v>
      </c>
    </row>
    <row r="937" spans="7:12" x14ac:dyDescent="0.25">
      <c r="G937" s="13"/>
      <c r="H937" s="13"/>
      <c r="I937" s="13">
        <v>90.9</v>
      </c>
      <c r="J937" s="74">
        <f t="shared" si="49"/>
        <v>3.7875000000000001</v>
      </c>
      <c r="K937" s="26" t="e">
        <f t="shared" si="48"/>
        <v>#REF!</v>
      </c>
      <c r="L937" s="75" t="e">
        <f t="shared" si="50"/>
        <v>#REF!</v>
      </c>
    </row>
    <row r="938" spans="7:12" x14ac:dyDescent="0.25">
      <c r="G938" s="13"/>
      <c r="H938" s="13"/>
      <c r="I938" s="13">
        <v>91</v>
      </c>
      <c r="J938" s="74">
        <f t="shared" si="49"/>
        <v>3.7916666666666665</v>
      </c>
      <c r="K938" s="26" t="e">
        <f t="shared" si="48"/>
        <v>#REF!</v>
      </c>
      <c r="L938" s="75" t="e">
        <f t="shared" si="50"/>
        <v>#REF!</v>
      </c>
    </row>
    <row r="939" spans="7:12" x14ac:dyDescent="0.25">
      <c r="G939" s="13"/>
      <c r="H939" s="13"/>
      <c r="I939" s="13">
        <v>91.1</v>
      </c>
      <c r="J939" s="74">
        <f t="shared" si="49"/>
        <v>3.7958333333333329</v>
      </c>
      <c r="K939" s="26" t="e">
        <f t="shared" si="48"/>
        <v>#REF!</v>
      </c>
      <c r="L939" s="75" t="e">
        <f t="shared" si="50"/>
        <v>#REF!</v>
      </c>
    </row>
    <row r="940" spans="7:12" x14ac:dyDescent="0.25">
      <c r="G940" s="13"/>
      <c r="H940" s="13"/>
      <c r="I940" s="13">
        <v>91.2</v>
      </c>
      <c r="J940" s="74">
        <f t="shared" si="49"/>
        <v>3.8000000000000003</v>
      </c>
      <c r="K940" s="26" t="e">
        <f t="shared" si="48"/>
        <v>#REF!</v>
      </c>
      <c r="L940" s="75" t="e">
        <f t="shared" si="50"/>
        <v>#REF!</v>
      </c>
    </row>
    <row r="941" spans="7:12" x14ac:dyDescent="0.25">
      <c r="G941" s="13"/>
      <c r="H941" s="13"/>
      <c r="I941" s="13">
        <v>91.3</v>
      </c>
      <c r="J941" s="74">
        <f t="shared" si="49"/>
        <v>3.8041666666666667</v>
      </c>
      <c r="K941" s="26" t="e">
        <f t="shared" si="48"/>
        <v>#REF!</v>
      </c>
      <c r="L941" s="75" t="e">
        <f t="shared" si="50"/>
        <v>#REF!</v>
      </c>
    </row>
    <row r="942" spans="7:12" x14ac:dyDescent="0.25">
      <c r="G942" s="13"/>
      <c r="H942" s="13"/>
      <c r="I942" s="13">
        <v>91.4</v>
      </c>
      <c r="J942" s="74">
        <f t="shared" si="49"/>
        <v>3.8083333333333336</v>
      </c>
      <c r="K942" s="26" t="e">
        <f t="shared" si="48"/>
        <v>#REF!</v>
      </c>
      <c r="L942" s="75" t="e">
        <f t="shared" si="50"/>
        <v>#REF!</v>
      </c>
    </row>
    <row r="943" spans="7:12" x14ac:dyDescent="0.25">
      <c r="G943" s="13"/>
      <c r="H943" s="13"/>
      <c r="I943" s="13">
        <v>91.5</v>
      </c>
      <c r="J943" s="74">
        <f t="shared" si="49"/>
        <v>3.8125</v>
      </c>
      <c r="K943" s="26" t="e">
        <f t="shared" si="48"/>
        <v>#REF!</v>
      </c>
      <c r="L943" s="75" t="e">
        <f t="shared" si="50"/>
        <v>#REF!</v>
      </c>
    </row>
    <row r="944" spans="7:12" x14ac:dyDescent="0.25">
      <c r="G944" s="13"/>
      <c r="H944" s="13"/>
      <c r="I944" s="13">
        <v>91.6</v>
      </c>
      <c r="J944" s="74">
        <f t="shared" si="49"/>
        <v>3.8166666666666664</v>
      </c>
      <c r="K944" s="26" t="e">
        <f t="shared" si="48"/>
        <v>#REF!</v>
      </c>
      <c r="L944" s="75" t="e">
        <f t="shared" si="50"/>
        <v>#REF!</v>
      </c>
    </row>
    <row r="945" spans="7:12" x14ac:dyDescent="0.25">
      <c r="G945" s="13"/>
      <c r="H945" s="13"/>
      <c r="I945" s="13">
        <v>91.7</v>
      </c>
      <c r="J945" s="74">
        <f t="shared" si="49"/>
        <v>3.8208333333333333</v>
      </c>
      <c r="K945" s="26" t="e">
        <f t="shared" si="48"/>
        <v>#REF!</v>
      </c>
      <c r="L945" s="75" t="e">
        <f t="shared" si="50"/>
        <v>#REF!</v>
      </c>
    </row>
    <row r="946" spans="7:12" x14ac:dyDescent="0.25">
      <c r="G946" s="13"/>
      <c r="H946" s="13"/>
      <c r="I946" s="13">
        <v>91.8</v>
      </c>
      <c r="J946" s="74">
        <f t="shared" si="49"/>
        <v>3.8249999999999997</v>
      </c>
      <c r="K946" s="26" t="e">
        <f t="shared" si="48"/>
        <v>#REF!</v>
      </c>
      <c r="L946" s="75" t="e">
        <f t="shared" si="50"/>
        <v>#REF!</v>
      </c>
    </row>
    <row r="947" spans="7:12" x14ac:dyDescent="0.25">
      <c r="G947" s="13"/>
      <c r="H947" s="13"/>
      <c r="I947" s="13">
        <v>91.9</v>
      </c>
      <c r="J947" s="74">
        <f t="shared" si="49"/>
        <v>3.8291666666666671</v>
      </c>
      <c r="K947" s="26" t="e">
        <f t="shared" si="48"/>
        <v>#REF!</v>
      </c>
      <c r="L947" s="75" t="e">
        <f t="shared" si="50"/>
        <v>#REF!</v>
      </c>
    </row>
    <row r="948" spans="7:12" x14ac:dyDescent="0.25">
      <c r="G948" s="13"/>
      <c r="H948" s="13"/>
      <c r="I948" s="13">
        <v>92</v>
      </c>
      <c r="J948" s="74">
        <f t="shared" si="49"/>
        <v>3.8333333333333335</v>
      </c>
      <c r="K948" s="26" t="e">
        <f t="shared" si="48"/>
        <v>#REF!</v>
      </c>
      <c r="L948" s="75" t="e">
        <f t="shared" si="50"/>
        <v>#REF!</v>
      </c>
    </row>
    <row r="949" spans="7:12" x14ac:dyDescent="0.25">
      <c r="G949" s="13"/>
      <c r="H949" s="13"/>
      <c r="I949" s="13">
        <v>92.1</v>
      </c>
      <c r="J949" s="74">
        <f t="shared" si="49"/>
        <v>3.8374999999999999</v>
      </c>
      <c r="K949" s="26" t="e">
        <f t="shared" si="48"/>
        <v>#REF!</v>
      </c>
      <c r="L949" s="75" t="e">
        <f t="shared" si="50"/>
        <v>#REF!</v>
      </c>
    </row>
    <row r="950" spans="7:12" x14ac:dyDescent="0.25">
      <c r="G950" s="13"/>
      <c r="H950" s="13"/>
      <c r="I950" s="13">
        <v>92.2</v>
      </c>
      <c r="J950" s="74">
        <f t="shared" si="49"/>
        <v>3.8416666666666668</v>
      </c>
      <c r="K950" s="26" t="e">
        <f t="shared" si="48"/>
        <v>#REF!</v>
      </c>
      <c r="L950" s="75" t="e">
        <f t="shared" si="50"/>
        <v>#REF!</v>
      </c>
    </row>
    <row r="951" spans="7:12" x14ac:dyDescent="0.25">
      <c r="G951" s="13"/>
      <c r="H951" s="13"/>
      <c r="I951" s="13">
        <v>92.3</v>
      </c>
      <c r="J951" s="74">
        <f t="shared" si="49"/>
        <v>3.8458333333333332</v>
      </c>
      <c r="K951" s="26" t="e">
        <f t="shared" si="48"/>
        <v>#REF!</v>
      </c>
      <c r="L951" s="75" t="e">
        <f t="shared" si="50"/>
        <v>#REF!</v>
      </c>
    </row>
    <row r="952" spans="7:12" x14ac:dyDescent="0.25">
      <c r="G952" s="13"/>
      <c r="H952" s="13"/>
      <c r="I952" s="13">
        <v>92.4</v>
      </c>
      <c r="J952" s="74">
        <f t="shared" si="49"/>
        <v>3.85</v>
      </c>
      <c r="K952" s="26" t="e">
        <f t="shared" si="48"/>
        <v>#REF!</v>
      </c>
      <c r="L952" s="75" t="e">
        <f t="shared" si="50"/>
        <v>#REF!</v>
      </c>
    </row>
    <row r="953" spans="7:12" x14ac:dyDescent="0.25">
      <c r="G953" s="13"/>
      <c r="H953" s="13"/>
      <c r="I953" s="13">
        <v>92.5</v>
      </c>
      <c r="J953" s="74">
        <f t="shared" si="49"/>
        <v>3.8541666666666665</v>
      </c>
      <c r="K953" s="26" t="e">
        <f t="shared" si="48"/>
        <v>#REF!</v>
      </c>
      <c r="L953" s="75" t="e">
        <f t="shared" si="50"/>
        <v>#REF!</v>
      </c>
    </row>
    <row r="954" spans="7:12" x14ac:dyDescent="0.25">
      <c r="G954" s="13"/>
      <c r="H954" s="13"/>
      <c r="I954" s="13">
        <v>92.6</v>
      </c>
      <c r="J954" s="74">
        <f t="shared" si="49"/>
        <v>3.8583333333333329</v>
      </c>
      <c r="K954" s="26" t="e">
        <f t="shared" si="48"/>
        <v>#REF!</v>
      </c>
      <c r="L954" s="75" t="e">
        <f t="shared" si="50"/>
        <v>#REF!</v>
      </c>
    </row>
    <row r="955" spans="7:12" x14ac:dyDescent="0.25">
      <c r="G955" s="13"/>
      <c r="H955" s="13"/>
      <c r="I955" s="13">
        <v>92.7</v>
      </c>
      <c r="J955" s="74">
        <f t="shared" si="49"/>
        <v>3.8625000000000003</v>
      </c>
      <c r="K955" s="26" t="e">
        <f t="shared" si="48"/>
        <v>#REF!</v>
      </c>
      <c r="L955" s="75" t="e">
        <f t="shared" si="50"/>
        <v>#REF!</v>
      </c>
    </row>
    <row r="956" spans="7:12" x14ac:dyDescent="0.25">
      <c r="G956" s="13"/>
      <c r="H956" s="13"/>
      <c r="I956" s="13">
        <v>92.8</v>
      </c>
      <c r="J956" s="74">
        <f t="shared" si="49"/>
        <v>3.8666666666666667</v>
      </c>
      <c r="K956" s="26" t="e">
        <f t="shared" si="48"/>
        <v>#REF!</v>
      </c>
      <c r="L956" s="75" t="e">
        <f t="shared" si="50"/>
        <v>#REF!</v>
      </c>
    </row>
    <row r="957" spans="7:12" x14ac:dyDescent="0.25">
      <c r="G957" s="13"/>
      <c r="H957" s="13"/>
      <c r="I957" s="13">
        <v>92.9</v>
      </c>
      <c r="J957" s="74">
        <f t="shared" si="49"/>
        <v>3.8708333333333336</v>
      </c>
      <c r="K957" s="26" t="e">
        <f t="shared" si="48"/>
        <v>#REF!</v>
      </c>
      <c r="L957" s="75" t="e">
        <f t="shared" si="50"/>
        <v>#REF!</v>
      </c>
    </row>
    <row r="958" spans="7:12" x14ac:dyDescent="0.25">
      <c r="G958" s="13"/>
      <c r="H958" s="13"/>
      <c r="I958" s="13">
        <v>93</v>
      </c>
      <c r="J958" s="74">
        <f t="shared" si="49"/>
        <v>3.875</v>
      </c>
      <c r="K958" s="26" t="e">
        <f t="shared" si="48"/>
        <v>#REF!</v>
      </c>
      <c r="L958" s="75" t="e">
        <f t="shared" si="50"/>
        <v>#REF!</v>
      </c>
    </row>
    <row r="959" spans="7:12" x14ac:dyDescent="0.25">
      <c r="G959" s="13"/>
      <c r="H959" s="13"/>
      <c r="I959" s="13">
        <v>93.1</v>
      </c>
      <c r="J959" s="74">
        <f t="shared" si="49"/>
        <v>3.8791666666666664</v>
      </c>
      <c r="K959" s="26" t="e">
        <f t="shared" si="48"/>
        <v>#REF!</v>
      </c>
      <c r="L959" s="75" t="e">
        <f t="shared" si="50"/>
        <v>#REF!</v>
      </c>
    </row>
    <row r="960" spans="7:12" x14ac:dyDescent="0.25">
      <c r="G960" s="13"/>
      <c r="H960" s="13"/>
      <c r="I960" s="13">
        <v>93.2</v>
      </c>
      <c r="J960" s="74">
        <f t="shared" si="49"/>
        <v>3.8833333333333333</v>
      </c>
      <c r="K960" s="26" t="e">
        <f t="shared" si="48"/>
        <v>#REF!</v>
      </c>
      <c r="L960" s="75" t="e">
        <f t="shared" si="50"/>
        <v>#REF!</v>
      </c>
    </row>
    <row r="961" spans="7:12" x14ac:dyDescent="0.25">
      <c r="G961" s="13"/>
      <c r="H961" s="13"/>
      <c r="I961" s="13">
        <v>93.3</v>
      </c>
      <c r="J961" s="74">
        <f t="shared" si="49"/>
        <v>3.8874999999999997</v>
      </c>
      <c r="K961" s="26" t="e">
        <f t="shared" si="48"/>
        <v>#REF!</v>
      </c>
      <c r="L961" s="75" t="e">
        <f t="shared" si="50"/>
        <v>#REF!</v>
      </c>
    </row>
    <row r="962" spans="7:12" x14ac:dyDescent="0.25">
      <c r="G962" s="13"/>
      <c r="H962" s="13"/>
      <c r="I962" s="13">
        <v>93.4</v>
      </c>
      <c r="J962" s="74">
        <f t="shared" si="49"/>
        <v>3.8916666666666671</v>
      </c>
      <c r="K962" s="26" t="e">
        <f t="shared" si="48"/>
        <v>#REF!</v>
      </c>
      <c r="L962" s="75" t="e">
        <f t="shared" si="50"/>
        <v>#REF!</v>
      </c>
    </row>
    <row r="963" spans="7:12" x14ac:dyDescent="0.25">
      <c r="G963" s="13"/>
      <c r="H963" s="13"/>
      <c r="I963" s="13">
        <v>93.5</v>
      </c>
      <c r="J963" s="74">
        <f t="shared" si="49"/>
        <v>3.8958333333333335</v>
      </c>
      <c r="K963" s="26" t="e">
        <f t="shared" si="48"/>
        <v>#REF!</v>
      </c>
      <c r="L963" s="75" t="e">
        <f t="shared" si="50"/>
        <v>#REF!</v>
      </c>
    </row>
    <row r="964" spans="7:12" x14ac:dyDescent="0.25">
      <c r="G964" s="13"/>
      <c r="H964" s="13"/>
      <c r="I964" s="13">
        <v>93.6</v>
      </c>
      <c r="J964" s="74">
        <f t="shared" si="49"/>
        <v>3.9</v>
      </c>
      <c r="K964" s="26" t="e">
        <f t="shared" si="48"/>
        <v>#REF!</v>
      </c>
      <c r="L964" s="75" t="e">
        <f t="shared" si="50"/>
        <v>#REF!</v>
      </c>
    </row>
    <row r="965" spans="7:12" x14ac:dyDescent="0.25">
      <c r="G965" s="13"/>
      <c r="H965" s="13"/>
      <c r="I965" s="13">
        <v>93.7</v>
      </c>
      <c r="J965" s="74">
        <f t="shared" si="49"/>
        <v>3.9041666666666668</v>
      </c>
      <c r="K965" s="26" t="e">
        <f t="shared" si="48"/>
        <v>#REF!</v>
      </c>
      <c r="L965" s="75" t="e">
        <f t="shared" si="50"/>
        <v>#REF!</v>
      </c>
    </row>
    <row r="966" spans="7:12" x14ac:dyDescent="0.25">
      <c r="G966" s="13"/>
      <c r="H966" s="13"/>
      <c r="I966" s="13">
        <v>93.8</v>
      </c>
      <c r="J966" s="74">
        <f t="shared" si="49"/>
        <v>3.9083333333333332</v>
      </c>
      <c r="K966" s="26" t="e">
        <f t="shared" si="48"/>
        <v>#REF!</v>
      </c>
      <c r="L966" s="75" t="e">
        <f t="shared" si="50"/>
        <v>#REF!</v>
      </c>
    </row>
    <row r="967" spans="7:12" x14ac:dyDescent="0.25">
      <c r="G967" s="13"/>
      <c r="H967" s="13"/>
      <c r="I967" s="13">
        <v>93.9</v>
      </c>
      <c r="J967" s="74">
        <f t="shared" si="49"/>
        <v>3.9125000000000001</v>
      </c>
      <c r="K967" s="26" t="e">
        <f t="shared" si="48"/>
        <v>#REF!</v>
      </c>
      <c r="L967" s="75" t="e">
        <f t="shared" si="50"/>
        <v>#REF!</v>
      </c>
    </row>
    <row r="968" spans="7:12" x14ac:dyDescent="0.25">
      <c r="G968" s="13"/>
      <c r="H968" s="13"/>
      <c r="I968" s="13">
        <v>94</v>
      </c>
      <c r="J968" s="74">
        <f t="shared" si="49"/>
        <v>3.9166666666666665</v>
      </c>
      <c r="K968" s="26" t="e">
        <f t="shared" si="48"/>
        <v>#REF!</v>
      </c>
      <c r="L968" s="75" t="e">
        <f t="shared" si="50"/>
        <v>#REF!</v>
      </c>
    </row>
    <row r="969" spans="7:12" x14ac:dyDescent="0.25">
      <c r="G969" s="13"/>
      <c r="H969" s="13"/>
      <c r="I969" s="13">
        <v>94.1</v>
      </c>
      <c r="J969" s="74">
        <f t="shared" si="49"/>
        <v>3.9208333333333329</v>
      </c>
      <c r="K969" s="26" t="e">
        <f t="shared" si="48"/>
        <v>#REF!</v>
      </c>
      <c r="L969" s="75" t="e">
        <f t="shared" si="50"/>
        <v>#REF!</v>
      </c>
    </row>
    <row r="970" spans="7:12" x14ac:dyDescent="0.25">
      <c r="G970" s="13"/>
      <c r="H970" s="13"/>
      <c r="I970" s="13">
        <v>94.2</v>
      </c>
      <c r="J970" s="74">
        <f t="shared" si="49"/>
        <v>3.9250000000000003</v>
      </c>
      <c r="K970" s="26" t="e">
        <f t="shared" si="48"/>
        <v>#REF!</v>
      </c>
      <c r="L970" s="75" t="e">
        <f t="shared" si="50"/>
        <v>#REF!</v>
      </c>
    </row>
    <row r="971" spans="7:12" x14ac:dyDescent="0.25">
      <c r="G971" s="13"/>
      <c r="H971" s="13"/>
      <c r="I971" s="13">
        <v>94.3</v>
      </c>
      <c r="J971" s="74">
        <f t="shared" si="49"/>
        <v>3.9291666666666667</v>
      </c>
      <c r="K971" s="26" t="e">
        <f t="shared" si="48"/>
        <v>#REF!</v>
      </c>
      <c r="L971" s="75" t="e">
        <f t="shared" si="50"/>
        <v>#REF!</v>
      </c>
    </row>
    <row r="972" spans="7:12" x14ac:dyDescent="0.25">
      <c r="G972" s="13"/>
      <c r="H972" s="13"/>
      <c r="I972" s="13">
        <v>94.4</v>
      </c>
      <c r="J972" s="74">
        <f t="shared" si="49"/>
        <v>3.9333333333333336</v>
      </c>
      <c r="K972" s="26" t="e">
        <f t="shared" si="48"/>
        <v>#REF!</v>
      </c>
      <c r="L972" s="75" t="e">
        <f t="shared" si="50"/>
        <v>#REF!</v>
      </c>
    </row>
    <row r="973" spans="7:12" x14ac:dyDescent="0.25">
      <c r="G973" s="13"/>
      <c r="H973" s="13"/>
      <c r="I973" s="13">
        <v>94.5</v>
      </c>
      <c r="J973" s="74">
        <f t="shared" si="49"/>
        <v>3.9375</v>
      </c>
      <c r="K973" s="26" t="e">
        <f t="shared" si="48"/>
        <v>#REF!</v>
      </c>
      <c r="L973" s="75" t="e">
        <f t="shared" si="50"/>
        <v>#REF!</v>
      </c>
    </row>
    <row r="974" spans="7:12" x14ac:dyDescent="0.25">
      <c r="G974" s="13"/>
      <c r="H974" s="13"/>
      <c r="I974" s="13">
        <v>94.6</v>
      </c>
      <c r="J974" s="74">
        <f t="shared" si="49"/>
        <v>3.9416666666666664</v>
      </c>
      <c r="K974" s="26" t="e">
        <f t="shared" si="48"/>
        <v>#REF!</v>
      </c>
      <c r="L974" s="75" t="e">
        <f t="shared" si="50"/>
        <v>#REF!</v>
      </c>
    </row>
    <row r="975" spans="7:12" x14ac:dyDescent="0.25">
      <c r="G975" s="13"/>
      <c r="H975" s="13"/>
      <c r="I975" s="13">
        <v>94.7</v>
      </c>
      <c r="J975" s="74">
        <f t="shared" si="49"/>
        <v>3.9458333333333333</v>
      </c>
      <c r="K975" s="26" t="e">
        <f t="shared" si="48"/>
        <v>#REF!</v>
      </c>
      <c r="L975" s="75" t="e">
        <f t="shared" si="50"/>
        <v>#REF!</v>
      </c>
    </row>
    <row r="976" spans="7:12" x14ac:dyDescent="0.25">
      <c r="G976" s="13"/>
      <c r="H976" s="13"/>
      <c r="I976" s="13">
        <v>94.8</v>
      </c>
      <c r="J976" s="74">
        <f t="shared" si="49"/>
        <v>3.9499999999999997</v>
      </c>
      <c r="K976" s="26" t="e">
        <f t="shared" si="48"/>
        <v>#REF!</v>
      </c>
      <c r="L976" s="75" t="e">
        <f t="shared" si="50"/>
        <v>#REF!</v>
      </c>
    </row>
    <row r="977" spans="7:12" x14ac:dyDescent="0.25">
      <c r="G977" s="13"/>
      <c r="H977" s="13"/>
      <c r="I977" s="13">
        <v>94.9</v>
      </c>
      <c r="J977" s="74">
        <f t="shared" si="49"/>
        <v>3.9541666666666671</v>
      </c>
      <c r="K977" s="26" t="e">
        <f t="shared" si="48"/>
        <v>#REF!</v>
      </c>
      <c r="L977" s="75" t="e">
        <f t="shared" si="50"/>
        <v>#REF!</v>
      </c>
    </row>
    <row r="978" spans="7:12" x14ac:dyDescent="0.25">
      <c r="G978" s="13"/>
      <c r="H978" s="13"/>
      <c r="I978" s="13">
        <v>95</v>
      </c>
      <c r="J978" s="74">
        <f t="shared" si="49"/>
        <v>3.9583333333333335</v>
      </c>
      <c r="K978" s="26" t="e">
        <f t="shared" si="48"/>
        <v>#REF!</v>
      </c>
      <c r="L978" s="75" t="e">
        <f t="shared" si="50"/>
        <v>#REF!</v>
      </c>
    </row>
    <row r="979" spans="7:12" x14ac:dyDescent="0.25">
      <c r="G979" s="13"/>
      <c r="H979" s="13"/>
      <c r="I979" s="13">
        <v>95.1</v>
      </c>
      <c r="J979" s="74">
        <f t="shared" si="49"/>
        <v>3.9624999999999999</v>
      </c>
      <c r="K979" s="26" t="e">
        <f t="shared" si="48"/>
        <v>#REF!</v>
      </c>
      <c r="L979" s="75" t="e">
        <f t="shared" si="50"/>
        <v>#REF!</v>
      </c>
    </row>
    <row r="980" spans="7:12" x14ac:dyDescent="0.25">
      <c r="G980" s="13"/>
      <c r="H980" s="13"/>
      <c r="I980" s="13">
        <v>95.2</v>
      </c>
      <c r="J980" s="74">
        <f t="shared" si="49"/>
        <v>3.9666666666666668</v>
      </c>
      <c r="K980" s="26" t="e">
        <f t="shared" si="48"/>
        <v>#REF!</v>
      </c>
      <c r="L980" s="75" t="e">
        <f t="shared" si="50"/>
        <v>#REF!</v>
      </c>
    </row>
    <row r="981" spans="7:12" x14ac:dyDescent="0.25">
      <c r="G981" s="13"/>
      <c r="H981" s="13"/>
      <c r="I981" s="13">
        <v>95.3</v>
      </c>
      <c r="J981" s="74">
        <f t="shared" si="49"/>
        <v>3.9708333333333332</v>
      </c>
      <c r="K981" s="26" t="e">
        <f t="shared" si="48"/>
        <v>#REF!</v>
      </c>
      <c r="L981" s="75" t="e">
        <f t="shared" si="50"/>
        <v>#REF!</v>
      </c>
    </row>
    <row r="982" spans="7:12" x14ac:dyDescent="0.25">
      <c r="G982" s="13"/>
      <c r="H982" s="13"/>
      <c r="I982" s="13">
        <v>95.4</v>
      </c>
      <c r="J982" s="74">
        <f t="shared" si="49"/>
        <v>3.9750000000000001</v>
      </c>
      <c r="K982" s="26" t="e">
        <f t="shared" si="48"/>
        <v>#REF!</v>
      </c>
      <c r="L982" s="75" t="e">
        <f t="shared" si="50"/>
        <v>#REF!</v>
      </c>
    </row>
    <row r="983" spans="7:12" x14ac:dyDescent="0.25">
      <c r="G983" s="13"/>
      <c r="H983" s="13"/>
      <c r="I983" s="13">
        <v>95.5</v>
      </c>
      <c r="J983" s="74">
        <f t="shared" si="49"/>
        <v>3.9791666666666665</v>
      </c>
      <c r="K983" s="26" t="e">
        <f t="shared" si="48"/>
        <v>#REF!</v>
      </c>
      <c r="L983" s="75" t="e">
        <f t="shared" si="50"/>
        <v>#REF!</v>
      </c>
    </row>
    <row r="984" spans="7:12" x14ac:dyDescent="0.25">
      <c r="G984" s="13"/>
      <c r="H984" s="13"/>
      <c r="I984" s="13">
        <v>95.6</v>
      </c>
      <c r="J984" s="74">
        <f t="shared" si="49"/>
        <v>3.9833333333333329</v>
      </c>
      <c r="K984" s="26" t="e">
        <f t="shared" si="48"/>
        <v>#REF!</v>
      </c>
      <c r="L984" s="75" t="e">
        <f t="shared" si="50"/>
        <v>#REF!</v>
      </c>
    </row>
    <row r="985" spans="7:12" x14ac:dyDescent="0.25">
      <c r="G985" s="13"/>
      <c r="H985" s="13"/>
      <c r="I985" s="13">
        <v>95.7</v>
      </c>
      <c r="J985" s="74">
        <f t="shared" si="49"/>
        <v>3.9875000000000003</v>
      </c>
      <c r="K985" s="26" t="e">
        <f t="shared" si="48"/>
        <v>#REF!</v>
      </c>
      <c r="L985" s="75" t="e">
        <f t="shared" si="50"/>
        <v>#REF!</v>
      </c>
    </row>
    <row r="986" spans="7:12" x14ac:dyDescent="0.25">
      <c r="G986" s="13"/>
      <c r="H986" s="13"/>
      <c r="I986" s="13">
        <v>95.8</v>
      </c>
      <c r="J986" s="74">
        <f t="shared" si="49"/>
        <v>3.9916666666666667</v>
      </c>
      <c r="K986" s="26" t="e">
        <f t="shared" si="48"/>
        <v>#REF!</v>
      </c>
      <c r="L986" s="75" t="e">
        <f t="shared" si="50"/>
        <v>#REF!</v>
      </c>
    </row>
    <row r="987" spans="7:12" x14ac:dyDescent="0.25">
      <c r="G987" s="13"/>
      <c r="H987" s="13"/>
      <c r="I987" s="13">
        <v>95.9</v>
      </c>
      <c r="J987" s="74">
        <f t="shared" si="49"/>
        <v>3.9958333333333336</v>
      </c>
      <c r="K987" s="26" t="e">
        <f t="shared" si="48"/>
        <v>#REF!</v>
      </c>
      <c r="L987" s="75" t="e">
        <f t="shared" si="50"/>
        <v>#REF!</v>
      </c>
    </row>
    <row r="988" spans="7:12" x14ac:dyDescent="0.25">
      <c r="G988" s="13"/>
      <c r="H988" s="13"/>
      <c r="I988" s="13">
        <v>96</v>
      </c>
      <c r="J988" s="74">
        <f t="shared" si="49"/>
        <v>4</v>
      </c>
      <c r="K988" s="26" t="e">
        <f t="shared" ref="K988:K1051" si="51">100%-EXP(-I988/24*$B$10)</f>
        <v>#REF!</v>
      </c>
      <c r="L988" s="75" t="e">
        <f t="shared" si="50"/>
        <v>#REF!</v>
      </c>
    </row>
    <row r="989" spans="7:12" x14ac:dyDescent="0.25">
      <c r="G989" s="13"/>
      <c r="H989" s="13"/>
      <c r="I989" s="13">
        <v>96.1</v>
      </c>
      <c r="J989" s="74">
        <f t="shared" ref="J989:J1052" si="52">I989/24</f>
        <v>4.0041666666666664</v>
      </c>
      <c r="K989" s="26" t="e">
        <f t="shared" si="51"/>
        <v>#REF!</v>
      </c>
      <c r="L989" s="75" t="e">
        <f t="shared" si="50"/>
        <v>#REF!</v>
      </c>
    </row>
    <row r="990" spans="7:12" x14ac:dyDescent="0.25">
      <c r="G990" s="13"/>
      <c r="H990" s="13"/>
      <c r="I990" s="13">
        <v>96.2</v>
      </c>
      <c r="J990" s="74">
        <f t="shared" si="52"/>
        <v>4.0083333333333337</v>
      </c>
      <c r="K990" s="26" t="e">
        <f t="shared" si="51"/>
        <v>#REF!</v>
      </c>
      <c r="L990" s="75" t="e">
        <f t="shared" si="50"/>
        <v>#REF!</v>
      </c>
    </row>
    <row r="991" spans="7:12" x14ac:dyDescent="0.25">
      <c r="G991" s="13"/>
      <c r="H991" s="13"/>
      <c r="I991" s="13">
        <v>96.3</v>
      </c>
      <c r="J991" s="74">
        <f t="shared" si="52"/>
        <v>4.0125000000000002</v>
      </c>
      <c r="K991" s="26" t="e">
        <f t="shared" si="51"/>
        <v>#REF!</v>
      </c>
      <c r="L991" s="75" t="e">
        <f t="shared" ref="L991:L1054" si="53">K991-K990</f>
        <v>#REF!</v>
      </c>
    </row>
    <row r="992" spans="7:12" x14ac:dyDescent="0.25">
      <c r="G992" s="13"/>
      <c r="H992" s="13"/>
      <c r="I992" s="13">
        <v>96.4</v>
      </c>
      <c r="J992" s="74">
        <f t="shared" si="52"/>
        <v>4.0166666666666666</v>
      </c>
      <c r="K992" s="26" t="e">
        <f t="shared" si="51"/>
        <v>#REF!</v>
      </c>
      <c r="L992" s="75" t="e">
        <f t="shared" si="53"/>
        <v>#REF!</v>
      </c>
    </row>
    <row r="993" spans="7:12" x14ac:dyDescent="0.25">
      <c r="G993" s="13"/>
      <c r="H993" s="13"/>
      <c r="I993" s="13">
        <v>96.5</v>
      </c>
      <c r="J993" s="74">
        <f t="shared" si="52"/>
        <v>4.020833333333333</v>
      </c>
      <c r="K993" s="26" t="e">
        <f t="shared" si="51"/>
        <v>#REF!</v>
      </c>
      <c r="L993" s="75" t="e">
        <f t="shared" si="53"/>
        <v>#REF!</v>
      </c>
    </row>
    <row r="994" spans="7:12" x14ac:dyDescent="0.25">
      <c r="G994" s="13"/>
      <c r="H994" s="13"/>
      <c r="I994" s="13">
        <v>96.6</v>
      </c>
      <c r="J994" s="74">
        <f t="shared" si="52"/>
        <v>4.0249999999999995</v>
      </c>
      <c r="K994" s="26" t="e">
        <f t="shared" si="51"/>
        <v>#REF!</v>
      </c>
      <c r="L994" s="75" t="e">
        <f t="shared" si="53"/>
        <v>#REF!</v>
      </c>
    </row>
    <row r="995" spans="7:12" x14ac:dyDescent="0.25">
      <c r="G995" s="13"/>
      <c r="H995" s="13"/>
      <c r="I995" s="13">
        <v>96.7</v>
      </c>
      <c r="J995" s="74">
        <f t="shared" si="52"/>
        <v>4.0291666666666668</v>
      </c>
      <c r="K995" s="26" t="e">
        <f t="shared" si="51"/>
        <v>#REF!</v>
      </c>
      <c r="L995" s="75" t="e">
        <f t="shared" si="53"/>
        <v>#REF!</v>
      </c>
    </row>
    <row r="996" spans="7:12" x14ac:dyDescent="0.25">
      <c r="G996" s="13"/>
      <c r="H996" s="13"/>
      <c r="I996" s="13">
        <v>96.8</v>
      </c>
      <c r="J996" s="74">
        <f t="shared" si="52"/>
        <v>4.0333333333333332</v>
      </c>
      <c r="K996" s="26" t="e">
        <f t="shared" si="51"/>
        <v>#REF!</v>
      </c>
      <c r="L996" s="75" t="e">
        <f t="shared" si="53"/>
        <v>#REF!</v>
      </c>
    </row>
    <row r="997" spans="7:12" x14ac:dyDescent="0.25">
      <c r="G997" s="13"/>
      <c r="H997" s="13"/>
      <c r="I997" s="13">
        <v>96.9</v>
      </c>
      <c r="J997" s="74">
        <f t="shared" si="52"/>
        <v>4.0375000000000005</v>
      </c>
      <c r="K997" s="26" t="e">
        <f t="shared" si="51"/>
        <v>#REF!</v>
      </c>
      <c r="L997" s="75" t="e">
        <f t="shared" si="53"/>
        <v>#REF!</v>
      </c>
    </row>
    <row r="998" spans="7:12" x14ac:dyDescent="0.25">
      <c r="G998" s="13"/>
      <c r="H998" s="13"/>
      <c r="I998" s="13">
        <v>97</v>
      </c>
      <c r="J998" s="74">
        <f t="shared" si="52"/>
        <v>4.041666666666667</v>
      </c>
      <c r="K998" s="26" t="e">
        <f t="shared" si="51"/>
        <v>#REF!</v>
      </c>
      <c r="L998" s="75" t="e">
        <f t="shared" si="53"/>
        <v>#REF!</v>
      </c>
    </row>
    <row r="999" spans="7:12" x14ac:dyDescent="0.25">
      <c r="G999" s="13"/>
      <c r="H999" s="13"/>
      <c r="I999" s="13">
        <v>97.1</v>
      </c>
      <c r="J999" s="74">
        <f t="shared" si="52"/>
        <v>4.0458333333333334</v>
      </c>
      <c r="K999" s="26" t="e">
        <f t="shared" si="51"/>
        <v>#REF!</v>
      </c>
      <c r="L999" s="75" t="e">
        <f t="shared" si="53"/>
        <v>#REF!</v>
      </c>
    </row>
    <row r="1000" spans="7:12" x14ac:dyDescent="0.25">
      <c r="G1000" s="13"/>
      <c r="H1000" s="13"/>
      <c r="I1000" s="13">
        <v>97.2</v>
      </c>
      <c r="J1000" s="74">
        <f t="shared" si="52"/>
        <v>4.05</v>
      </c>
      <c r="K1000" s="26" t="e">
        <f t="shared" si="51"/>
        <v>#REF!</v>
      </c>
      <c r="L1000" s="75" t="e">
        <f t="shared" si="53"/>
        <v>#REF!</v>
      </c>
    </row>
    <row r="1001" spans="7:12" x14ac:dyDescent="0.25">
      <c r="G1001" s="13"/>
      <c r="H1001" s="13"/>
      <c r="I1001" s="13">
        <v>97.3</v>
      </c>
      <c r="J1001" s="74">
        <f t="shared" si="52"/>
        <v>4.0541666666666663</v>
      </c>
      <c r="K1001" s="26" t="e">
        <f t="shared" si="51"/>
        <v>#REF!</v>
      </c>
      <c r="L1001" s="75" t="e">
        <f t="shared" si="53"/>
        <v>#REF!</v>
      </c>
    </row>
    <row r="1002" spans="7:12" x14ac:dyDescent="0.25">
      <c r="G1002" s="13"/>
      <c r="H1002" s="13"/>
      <c r="I1002" s="13">
        <v>97.4</v>
      </c>
      <c r="J1002" s="74">
        <f t="shared" si="52"/>
        <v>4.0583333333333336</v>
      </c>
      <c r="K1002" s="26" t="e">
        <f t="shared" si="51"/>
        <v>#REF!</v>
      </c>
      <c r="L1002" s="75" t="e">
        <f t="shared" si="53"/>
        <v>#REF!</v>
      </c>
    </row>
    <row r="1003" spans="7:12" x14ac:dyDescent="0.25">
      <c r="G1003" s="13"/>
      <c r="H1003" s="13"/>
      <c r="I1003" s="13">
        <v>97.5</v>
      </c>
      <c r="J1003" s="74">
        <f t="shared" si="52"/>
        <v>4.0625</v>
      </c>
      <c r="K1003" s="26" t="e">
        <f t="shared" si="51"/>
        <v>#REF!</v>
      </c>
      <c r="L1003" s="75" t="e">
        <f t="shared" si="53"/>
        <v>#REF!</v>
      </c>
    </row>
    <row r="1004" spans="7:12" x14ac:dyDescent="0.25">
      <c r="G1004" s="13"/>
      <c r="H1004" s="13"/>
      <c r="I1004" s="13">
        <v>97.6</v>
      </c>
      <c r="J1004" s="74">
        <f t="shared" si="52"/>
        <v>4.0666666666666664</v>
      </c>
      <c r="K1004" s="26" t="e">
        <f t="shared" si="51"/>
        <v>#REF!</v>
      </c>
      <c r="L1004" s="75" t="e">
        <f t="shared" si="53"/>
        <v>#REF!</v>
      </c>
    </row>
    <row r="1005" spans="7:12" x14ac:dyDescent="0.25">
      <c r="G1005" s="13"/>
      <c r="H1005" s="13"/>
      <c r="I1005" s="13">
        <v>97.7</v>
      </c>
      <c r="J1005" s="74">
        <f t="shared" si="52"/>
        <v>4.0708333333333337</v>
      </c>
      <c r="K1005" s="26" t="e">
        <f t="shared" si="51"/>
        <v>#REF!</v>
      </c>
      <c r="L1005" s="75" t="e">
        <f t="shared" si="53"/>
        <v>#REF!</v>
      </c>
    </row>
    <row r="1006" spans="7:12" x14ac:dyDescent="0.25">
      <c r="G1006" s="13"/>
      <c r="H1006" s="13"/>
      <c r="I1006" s="13">
        <v>97.8</v>
      </c>
      <c r="J1006" s="74">
        <f t="shared" si="52"/>
        <v>4.0750000000000002</v>
      </c>
      <c r="K1006" s="26" t="e">
        <f t="shared" si="51"/>
        <v>#REF!</v>
      </c>
      <c r="L1006" s="75" t="e">
        <f t="shared" si="53"/>
        <v>#REF!</v>
      </c>
    </row>
    <row r="1007" spans="7:12" x14ac:dyDescent="0.25">
      <c r="G1007" s="13"/>
      <c r="H1007" s="13"/>
      <c r="I1007" s="13">
        <v>97.9</v>
      </c>
      <c r="J1007" s="74">
        <f t="shared" si="52"/>
        <v>4.0791666666666666</v>
      </c>
      <c r="K1007" s="26" t="e">
        <f t="shared" si="51"/>
        <v>#REF!</v>
      </c>
      <c r="L1007" s="75" t="e">
        <f t="shared" si="53"/>
        <v>#REF!</v>
      </c>
    </row>
    <row r="1008" spans="7:12" x14ac:dyDescent="0.25">
      <c r="G1008" s="13"/>
      <c r="H1008" s="13"/>
      <c r="I1008" s="13">
        <v>98</v>
      </c>
      <c r="J1008" s="74">
        <f t="shared" si="52"/>
        <v>4.083333333333333</v>
      </c>
      <c r="K1008" s="26" t="e">
        <f t="shared" si="51"/>
        <v>#REF!</v>
      </c>
      <c r="L1008" s="75" t="e">
        <f t="shared" si="53"/>
        <v>#REF!</v>
      </c>
    </row>
    <row r="1009" spans="7:12" x14ac:dyDescent="0.25">
      <c r="G1009" s="13"/>
      <c r="H1009" s="13"/>
      <c r="I1009" s="13">
        <v>98.1</v>
      </c>
      <c r="J1009" s="74">
        <f t="shared" si="52"/>
        <v>4.0874999999999995</v>
      </c>
      <c r="K1009" s="26" t="e">
        <f t="shared" si="51"/>
        <v>#REF!</v>
      </c>
      <c r="L1009" s="75" t="e">
        <f t="shared" si="53"/>
        <v>#REF!</v>
      </c>
    </row>
    <row r="1010" spans="7:12" x14ac:dyDescent="0.25">
      <c r="G1010" s="13"/>
      <c r="H1010" s="13"/>
      <c r="I1010" s="13">
        <v>98.2</v>
      </c>
      <c r="J1010" s="74">
        <f t="shared" si="52"/>
        <v>4.0916666666666668</v>
      </c>
      <c r="K1010" s="26" t="e">
        <f t="shared" si="51"/>
        <v>#REF!</v>
      </c>
      <c r="L1010" s="75" t="e">
        <f t="shared" si="53"/>
        <v>#REF!</v>
      </c>
    </row>
    <row r="1011" spans="7:12" x14ac:dyDescent="0.25">
      <c r="G1011" s="13"/>
      <c r="H1011" s="13"/>
      <c r="I1011" s="13">
        <v>98.3</v>
      </c>
      <c r="J1011" s="74">
        <f t="shared" si="52"/>
        <v>4.0958333333333332</v>
      </c>
      <c r="K1011" s="26" t="e">
        <f t="shared" si="51"/>
        <v>#REF!</v>
      </c>
      <c r="L1011" s="75" t="e">
        <f t="shared" si="53"/>
        <v>#REF!</v>
      </c>
    </row>
    <row r="1012" spans="7:12" x14ac:dyDescent="0.25">
      <c r="G1012" s="13"/>
      <c r="H1012" s="13"/>
      <c r="I1012" s="13">
        <v>98.4</v>
      </c>
      <c r="J1012" s="74">
        <f t="shared" si="52"/>
        <v>4.1000000000000005</v>
      </c>
      <c r="K1012" s="26" t="e">
        <f t="shared" si="51"/>
        <v>#REF!</v>
      </c>
      <c r="L1012" s="75" t="e">
        <f t="shared" si="53"/>
        <v>#REF!</v>
      </c>
    </row>
    <row r="1013" spans="7:12" x14ac:dyDescent="0.25">
      <c r="G1013" s="13"/>
      <c r="H1013" s="13"/>
      <c r="I1013" s="13">
        <v>98.5</v>
      </c>
      <c r="J1013" s="74">
        <f t="shared" si="52"/>
        <v>4.104166666666667</v>
      </c>
      <c r="K1013" s="26" t="e">
        <f t="shared" si="51"/>
        <v>#REF!</v>
      </c>
      <c r="L1013" s="75" t="e">
        <f t="shared" si="53"/>
        <v>#REF!</v>
      </c>
    </row>
    <row r="1014" spans="7:12" x14ac:dyDescent="0.25">
      <c r="G1014" s="13"/>
      <c r="H1014" s="13"/>
      <c r="I1014" s="13">
        <v>98.6</v>
      </c>
      <c r="J1014" s="74">
        <f t="shared" si="52"/>
        <v>4.1083333333333334</v>
      </c>
      <c r="K1014" s="26" t="e">
        <f t="shared" si="51"/>
        <v>#REF!</v>
      </c>
      <c r="L1014" s="75" t="e">
        <f t="shared" si="53"/>
        <v>#REF!</v>
      </c>
    </row>
    <row r="1015" spans="7:12" x14ac:dyDescent="0.25">
      <c r="G1015" s="13"/>
      <c r="H1015" s="13"/>
      <c r="I1015" s="13">
        <v>98.7</v>
      </c>
      <c r="J1015" s="74">
        <f t="shared" si="52"/>
        <v>4.1124999999999998</v>
      </c>
      <c r="K1015" s="26" t="e">
        <f t="shared" si="51"/>
        <v>#REF!</v>
      </c>
      <c r="L1015" s="75" t="e">
        <f t="shared" si="53"/>
        <v>#REF!</v>
      </c>
    </row>
    <row r="1016" spans="7:12" x14ac:dyDescent="0.25">
      <c r="G1016" s="13"/>
      <c r="H1016" s="13"/>
      <c r="I1016" s="13">
        <v>98.8</v>
      </c>
      <c r="J1016" s="74">
        <f t="shared" si="52"/>
        <v>4.1166666666666663</v>
      </c>
      <c r="K1016" s="26" t="e">
        <f t="shared" si="51"/>
        <v>#REF!</v>
      </c>
      <c r="L1016" s="75" t="e">
        <f t="shared" si="53"/>
        <v>#REF!</v>
      </c>
    </row>
    <row r="1017" spans="7:12" x14ac:dyDescent="0.25">
      <c r="G1017" s="13"/>
      <c r="H1017" s="13"/>
      <c r="I1017" s="13">
        <v>98.9</v>
      </c>
      <c r="J1017" s="74">
        <f t="shared" si="52"/>
        <v>4.1208333333333336</v>
      </c>
      <c r="K1017" s="26" t="e">
        <f t="shared" si="51"/>
        <v>#REF!</v>
      </c>
      <c r="L1017" s="75" t="e">
        <f t="shared" si="53"/>
        <v>#REF!</v>
      </c>
    </row>
    <row r="1018" spans="7:12" x14ac:dyDescent="0.25">
      <c r="G1018" s="13"/>
      <c r="H1018" s="13"/>
      <c r="I1018" s="13">
        <v>99</v>
      </c>
      <c r="J1018" s="74">
        <f t="shared" si="52"/>
        <v>4.125</v>
      </c>
      <c r="K1018" s="26" t="e">
        <f t="shared" si="51"/>
        <v>#REF!</v>
      </c>
      <c r="L1018" s="75" t="e">
        <f t="shared" si="53"/>
        <v>#REF!</v>
      </c>
    </row>
    <row r="1019" spans="7:12" x14ac:dyDescent="0.25">
      <c r="G1019" s="13"/>
      <c r="H1019" s="13"/>
      <c r="I1019" s="13">
        <v>99.1</v>
      </c>
      <c r="J1019" s="74">
        <f t="shared" si="52"/>
        <v>4.1291666666666664</v>
      </c>
      <c r="K1019" s="26" t="e">
        <f t="shared" si="51"/>
        <v>#REF!</v>
      </c>
      <c r="L1019" s="75" t="e">
        <f t="shared" si="53"/>
        <v>#REF!</v>
      </c>
    </row>
    <row r="1020" spans="7:12" x14ac:dyDescent="0.25">
      <c r="G1020" s="13"/>
      <c r="H1020" s="13"/>
      <c r="I1020" s="13">
        <v>99.2</v>
      </c>
      <c r="J1020" s="74">
        <f t="shared" si="52"/>
        <v>4.1333333333333337</v>
      </c>
      <c r="K1020" s="26" t="e">
        <f t="shared" si="51"/>
        <v>#REF!</v>
      </c>
      <c r="L1020" s="75" t="e">
        <f t="shared" si="53"/>
        <v>#REF!</v>
      </c>
    </row>
    <row r="1021" spans="7:12" x14ac:dyDescent="0.25">
      <c r="G1021" s="13"/>
      <c r="H1021" s="13"/>
      <c r="I1021" s="13">
        <v>99.3</v>
      </c>
      <c r="J1021" s="74">
        <f t="shared" si="52"/>
        <v>4.1375000000000002</v>
      </c>
      <c r="K1021" s="26" t="e">
        <f t="shared" si="51"/>
        <v>#REF!</v>
      </c>
      <c r="L1021" s="75" t="e">
        <f t="shared" si="53"/>
        <v>#REF!</v>
      </c>
    </row>
    <row r="1022" spans="7:12" x14ac:dyDescent="0.25">
      <c r="G1022" s="13"/>
      <c r="H1022" s="13"/>
      <c r="I1022" s="13">
        <v>99.4</v>
      </c>
      <c r="J1022" s="74">
        <f t="shared" si="52"/>
        <v>4.1416666666666666</v>
      </c>
      <c r="K1022" s="26" t="e">
        <f t="shared" si="51"/>
        <v>#REF!</v>
      </c>
      <c r="L1022" s="75" t="e">
        <f t="shared" si="53"/>
        <v>#REF!</v>
      </c>
    </row>
    <row r="1023" spans="7:12" x14ac:dyDescent="0.25">
      <c r="G1023" s="13"/>
      <c r="H1023" s="13"/>
      <c r="I1023" s="13">
        <v>99.5</v>
      </c>
      <c r="J1023" s="74">
        <f t="shared" si="52"/>
        <v>4.145833333333333</v>
      </c>
      <c r="K1023" s="26" t="e">
        <f t="shared" si="51"/>
        <v>#REF!</v>
      </c>
      <c r="L1023" s="75" t="e">
        <f t="shared" si="53"/>
        <v>#REF!</v>
      </c>
    </row>
    <row r="1024" spans="7:12" x14ac:dyDescent="0.25">
      <c r="G1024" s="13"/>
      <c r="H1024" s="13"/>
      <c r="I1024" s="13">
        <v>99.6</v>
      </c>
      <c r="J1024" s="74">
        <f t="shared" si="52"/>
        <v>4.1499999999999995</v>
      </c>
      <c r="K1024" s="26" t="e">
        <f t="shared" si="51"/>
        <v>#REF!</v>
      </c>
      <c r="L1024" s="75" t="e">
        <f t="shared" si="53"/>
        <v>#REF!</v>
      </c>
    </row>
    <row r="1025" spans="7:12" x14ac:dyDescent="0.25">
      <c r="G1025" s="13"/>
      <c r="H1025" s="13"/>
      <c r="I1025" s="13">
        <v>99.7</v>
      </c>
      <c r="J1025" s="74">
        <f t="shared" si="52"/>
        <v>4.1541666666666668</v>
      </c>
      <c r="K1025" s="26" t="e">
        <f t="shared" si="51"/>
        <v>#REF!</v>
      </c>
      <c r="L1025" s="75" t="e">
        <f t="shared" si="53"/>
        <v>#REF!</v>
      </c>
    </row>
    <row r="1026" spans="7:12" x14ac:dyDescent="0.25">
      <c r="G1026" s="13"/>
      <c r="H1026" s="13"/>
      <c r="I1026" s="13">
        <v>99.8</v>
      </c>
      <c r="J1026" s="74">
        <f t="shared" si="52"/>
        <v>4.1583333333333332</v>
      </c>
      <c r="K1026" s="26" t="e">
        <f t="shared" si="51"/>
        <v>#REF!</v>
      </c>
      <c r="L1026" s="75" t="e">
        <f t="shared" si="53"/>
        <v>#REF!</v>
      </c>
    </row>
    <row r="1027" spans="7:12" x14ac:dyDescent="0.25">
      <c r="G1027" s="13"/>
      <c r="H1027" s="13"/>
      <c r="I1027" s="13">
        <v>99.9</v>
      </c>
      <c r="J1027" s="74">
        <f t="shared" si="52"/>
        <v>4.1625000000000005</v>
      </c>
      <c r="K1027" s="26" t="e">
        <f t="shared" si="51"/>
        <v>#REF!</v>
      </c>
      <c r="L1027" s="75" t="e">
        <f t="shared" si="53"/>
        <v>#REF!</v>
      </c>
    </row>
    <row r="1028" spans="7:12" x14ac:dyDescent="0.25">
      <c r="G1028" s="13"/>
      <c r="H1028" s="13"/>
      <c r="I1028" s="13">
        <v>100</v>
      </c>
      <c r="J1028" s="74">
        <f t="shared" si="52"/>
        <v>4.166666666666667</v>
      </c>
      <c r="K1028" s="26" t="e">
        <f t="shared" si="51"/>
        <v>#REF!</v>
      </c>
      <c r="L1028" s="75" t="e">
        <f t="shared" si="53"/>
        <v>#REF!</v>
      </c>
    </row>
    <row r="1029" spans="7:12" x14ac:dyDescent="0.25">
      <c r="G1029" s="13"/>
      <c r="H1029" s="13"/>
      <c r="I1029" s="13">
        <v>100.1</v>
      </c>
      <c r="J1029" s="74">
        <f t="shared" si="52"/>
        <v>4.1708333333333334</v>
      </c>
      <c r="K1029" s="26" t="e">
        <f t="shared" si="51"/>
        <v>#REF!</v>
      </c>
      <c r="L1029" s="75" t="e">
        <f t="shared" si="53"/>
        <v>#REF!</v>
      </c>
    </row>
    <row r="1030" spans="7:12" x14ac:dyDescent="0.25">
      <c r="G1030" s="13"/>
      <c r="H1030" s="13"/>
      <c r="I1030" s="13">
        <v>100.2</v>
      </c>
      <c r="J1030" s="74">
        <f t="shared" si="52"/>
        <v>4.1749999999999998</v>
      </c>
      <c r="K1030" s="26" t="e">
        <f t="shared" si="51"/>
        <v>#REF!</v>
      </c>
      <c r="L1030" s="75" t="e">
        <f t="shared" si="53"/>
        <v>#REF!</v>
      </c>
    </row>
    <row r="1031" spans="7:12" x14ac:dyDescent="0.25">
      <c r="G1031" s="13"/>
      <c r="H1031" s="13"/>
      <c r="I1031" s="13">
        <v>100.3</v>
      </c>
      <c r="J1031" s="74">
        <f t="shared" si="52"/>
        <v>4.1791666666666663</v>
      </c>
      <c r="K1031" s="26" t="e">
        <f t="shared" si="51"/>
        <v>#REF!</v>
      </c>
      <c r="L1031" s="75" t="e">
        <f t="shared" si="53"/>
        <v>#REF!</v>
      </c>
    </row>
    <row r="1032" spans="7:12" x14ac:dyDescent="0.25">
      <c r="G1032" s="13"/>
      <c r="H1032" s="13"/>
      <c r="I1032" s="13">
        <v>100.4</v>
      </c>
      <c r="J1032" s="74">
        <f t="shared" si="52"/>
        <v>4.1833333333333336</v>
      </c>
      <c r="K1032" s="26" t="e">
        <f t="shared" si="51"/>
        <v>#REF!</v>
      </c>
      <c r="L1032" s="75" t="e">
        <f t="shared" si="53"/>
        <v>#REF!</v>
      </c>
    </row>
    <row r="1033" spans="7:12" x14ac:dyDescent="0.25">
      <c r="G1033" s="13"/>
      <c r="H1033" s="13"/>
      <c r="I1033" s="13">
        <v>100.5</v>
      </c>
      <c r="J1033" s="74">
        <f t="shared" si="52"/>
        <v>4.1875</v>
      </c>
      <c r="K1033" s="26" t="e">
        <f t="shared" si="51"/>
        <v>#REF!</v>
      </c>
      <c r="L1033" s="75" t="e">
        <f t="shared" si="53"/>
        <v>#REF!</v>
      </c>
    </row>
    <row r="1034" spans="7:12" x14ac:dyDescent="0.25">
      <c r="G1034" s="13"/>
      <c r="H1034" s="13"/>
      <c r="I1034" s="13">
        <v>100.6</v>
      </c>
      <c r="J1034" s="74">
        <f t="shared" si="52"/>
        <v>4.1916666666666664</v>
      </c>
      <c r="K1034" s="26" t="e">
        <f t="shared" si="51"/>
        <v>#REF!</v>
      </c>
      <c r="L1034" s="75" t="e">
        <f t="shared" si="53"/>
        <v>#REF!</v>
      </c>
    </row>
    <row r="1035" spans="7:12" x14ac:dyDescent="0.25">
      <c r="G1035" s="13"/>
      <c r="H1035" s="13"/>
      <c r="I1035" s="13">
        <v>100.7</v>
      </c>
      <c r="J1035" s="74">
        <f t="shared" si="52"/>
        <v>4.1958333333333337</v>
      </c>
      <c r="K1035" s="26" t="e">
        <f t="shared" si="51"/>
        <v>#REF!</v>
      </c>
      <c r="L1035" s="75" t="e">
        <f t="shared" si="53"/>
        <v>#REF!</v>
      </c>
    </row>
    <row r="1036" spans="7:12" x14ac:dyDescent="0.25">
      <c r="G1036" s="13"/>
      <c r="H1036" s="13"/>
      <c r="I1036" s="13">
        <v>100.8</v>
      </c>
      <c r="J1036" s="74">
        <f t="shared" si="52"/>
        <v>4.2</v>
      </c>
      <c r="K1036" s="26" t="e">
        <f t="shared" si="51"/>
        <v>#REF!</v>
      </c>
      <c r="L1036" s="75" t="e">
        <f t="shared" si="53"/>
        <v>#REF!</v>
      </c>
    </row>
    <row r="1037" spans="7:12" x14ac:dyDescent="0.25">
      <c r="G1037" s="13"/>
      <c r="H1037" s="13"/>
      <c r="I1037" s="13">
        <v>100.9</v>
      </c>
      <c r="J1037" s="74">
        <f t="shared" si="52"/>
        <v>4.2041666666666666</v>
      </c>
      <c r="K1037" s="26" t="e">
        <f t="shared" si="51"/>
        <v>#REF!</v>
      </c>
      <c r="L1037" s="75" t="e">
        <f t="shared" si="53"/>
        <v>#REF!</v>
      </c>
    </row>
    <row r="1038" spans="7:12" x14ac:dyDescent="0.25">
      <c r="G1038" s="13"/>
      <c r="H1038" s="13"/>
      <c r="I1038" s="13">
        <v>101</v>
      </c>
      <c r="J1038" s="74">
        <f t="shared" si="52"/>
        <v>4.208333333333333</v>
      </c>
      <c r="K1038" s="26" t="e">
        <f t="shared" si="51"/>
        <v>#REF!</v>
      </c>
      <c r="L1038" s="75" t="e">
        <f t="shared" si="53"/>
        <v>#REF!</v>
      </c>
    </row>
    <row r="1039" spans="7:12" x14ac:dyDescent="0.25">
      <c r="G1039" s="13"/>
      <c r="H1039" s="13"/>
      <c r="I1039" s="13">
        <v>101.1</v>
      </c>
      <c r="J1039" s="74">
        <f t="shared" si="52"/>
        <v>4.2124999999999995</v>
      </c>
      <c r="K1039" s="26" t="e">
        <f t="shared" si="51"/>
        <v>#REF!</v>
      </c>
      <c r="L1039" s="75" t="e">
        <f t="shared" si="53"/>
        <v>#REF!</v>
      </c>
    </row>
    <row r="1040" spans="7:12" x14ac:dyDescent="0.25">
      <c r="G1040" s="13"/>
      <c r="H1040" s="13"/>
      <c r="I1040" s="13">
        <v>101.2</v>
      </c>
      <c r="J1040" s="74">
        <f t="shared" si="52"/>
        <v>4.2166666666666668</v>
      </c>
      <c r="K1040" s="26" t="e">
        <f t="shared" si="51"/>
        <v>#REF!</v>
      </c>
      <c r="L1040" s="75" t="e">
        <f t="shared" si="53"/>
        <v>#REF!</v>
      </c>
    </row>
    <row r="1041" spans="7:12" x14ac:dyDescent="0.25">
      <c r="G1041" s="13"/>
      <c r="H1041" s="13"/>
      <c r="I1041" s="13">
        <v>101.3</v>
      </c>
      <c r="J1041" s="74">
        <f t="shared" si="52"/>
        <v>4.2208333333333332</v>
      </c>
      <c r="K1041" s="26" t="e">
        <f t="shared" si="51"/>
        <v>#REF!</v>
      </c>
      <c r="L1041" s="75" t="e">
        <f t="shared" si="53"/>
        <v>#REF!</v>
      </c>
    </row>
    <row r="1042" spans="7:12" x14ac:dyDescent="0.25">
      <c r="G1042" s="13"/>
      <c r="H1042" s="13"/>
      <c r="I1042" s="13">
        <v>101.4</v>
      </c>
      <c r="J1042" s="74">
        <f t="shared" si="52"/>
        <v>4.2250000000000005</v>
      </c>
      <c r="K1042" s="26" t="e">
        <f t="shared" si="51"/>
        <v>#REF!</v>
      </c>
      <c r="L1042" s="75" t="e">
        <f t="shared" si="53"/>
        <v>#REF!</v>
      </c>
    </row>
    <row r="1043" spans="7:12" x14ac:dyDescent="0.25">
      <c r="G1043" s="13"/>
      <c r="H1043" s="13"/>
      <c r="I1043" s="13">
        <v>101.5</v>
      </c>
      <c r="J1043" s="74">
        <f t="shared" si="52"/>
        <v>4.229166666666667</v>
      </c>
      <c r="K1043" s="26" t="e">
        <f t="shared" si="51"/>
        <v>#REF!</v>
      </c>
      <c r="L1043" s="75" t="e">
        <f t="shared" si="53"/>
        <v>#REF!</v>
      </c>
    </row>
    <row r="1044" spans="7:12" x14ac:dyDescent="0.25">
      <c r="G1044" s="13"/>
      <c r="H1044" s="13"/>
      <c r="I1044" s="13">
        <v>101.6</v>
      </c>
      <c r="J1044" s="74">
        <f t="shared" si="52"/>
        <v>4.2333333333333334</v>
      </c>
      <c r="K1044" s="26" t="e">
        <f t="shared" si="51"/>
        <v>#REF!</v>
      </c>
      <c r="L1044" s="75" t="e">
        <f t="shared" si="53"/>
        <v>#REF!</v>
      </c>
    </row>
    <row r="1045" spans="7:12" x14ac:dyDescent="0.25">
      <c r="G1045" s="13"/>
      <c r="H1045" s="13"/>
      <c r="I1045" s="13">
        <v>101.7</v>
      </c>
      <c r="J1045" s="74">
        <f t="shared" si="52"/>
        <v>4.2374999999999998</v>
      </c>
      <c r="K1045" s="26" t="e">
        <f t="shared" si="51"/>
        <v>#REF!</v>
      </c>
      <c r="L1045" s="75" t="e">
        <f t="shared" si="53"/>
        <v>#REF!</v>
      </c>
    </row>
    <row r="1046" spans="7:12" x14ac:dyDescent="0.25">
      <c r="G1046" s="13"/>
      <c r="H1046" s="13"/>
      <c r="I1046" s="13">
        <v>101.8</v>
      </c>
      <c r="J1046" s="74">
        <f t="shared" si="52"/>
        <v>4.2416666666666663</v>
      </c>
      <c r="K1046" s="26" t="e">
        <f t="shared" si="51"/>
        <v>#REF!</v>
      </c>
      <c r="L1046" s="75" t="e">
        <f t="shared" si="53"/>
        <v>#REF!</v>
      </c>
    </row>
    <row r="1047" spans="7:12" x14ac:dyDescent="0.25">
      <c r="G1047" s="13"/>
      <c r="H1047" s="13"/>
      <c r="I1047" s="13">
        <v>101.9</v>
      </c>
      <c r="J1047" s="74">
        <f t="shared" si="52"/>
        <v>4.2458333333333336</v>
      </c>
      <c r="K1047" s="26" t="e">
        <f t="shared" si="51"/>
        <v>#REF!</v>
      </c>
      <c r="L1047" s="75" t="e">
        <f t="shared" si="53"/>
        <v>#REF!</v>
      </c>
    </row>
    <row r="1048" spans="7:12" x14ac:dyDescent="0.25">
      <c r="G1048" s="13"/>
      <c r="H1048" s="13"/>
      <c r="I1048" s="13">
        <v>102</v>
      </c>
      <c r="J1048" s="74">
        <f t="shared" si="52"/>
        <v>4.25</v>
      </c>
      <c r="K1048" s="26" t="e">
        <f t="shared" si="51"/>
        <v>#REF!</v>
      </c>
      <c r="L1048" s="75" t="e">
        <f t="shared" si="53"/>
        <v>#REF!</v>
      </c>
    </row>
    <row r="1049" spans="7:12" x14ac:dyDescent="0.25">
      <c r="G1049" s="13"/>
      <c r="H1049" s="13"/>
      <c r="I1049" s="13">
        <v>102.1</v>
      </c>
      <c r="J1049" s="74">
        <f t="shared" si="52"/>
        <v>4.2541666666666664</v>
      </c>
      <c r="K1049" s="26" t="e">
        <f t="shared" si="51"/>
        <v>#REF!</v>
      </c>
      <c r="L1049" s="75" t="e">
        <f t="shared" si="53"/>
        <v>#REF!</v>
      </c>
    </row>
    <row r="1050" spans="7:12" x14ac:dyDescent="0.25">
      <c r="G1050" s="13"/>
      <c r="H1050" s="13"/>
      <c r="I1050" s="13">
        <v>102.2</v>
      </c>
      <c r="J1050" s="74">
        <f t="shared" si="52"/>
        <v>4.2583333333333337</v>
      </c>
      <c r="K1050" s="26" t="e">
        <f t="shared" si="51"/>
        <v>#REF!</v>
      </c>
      <c r="L1050" s="75" t="e">
        <f t="shared" si="53"/>
        <v>#REF!</v>
      </c>
    </row>
    <row r="1051" spans="7:12" x14ac:dyDescent="0.25">
      <c r="G1051" s="13"/>
      <c r="H1051" s="13"/>
      <c r="I1051" s="13">
        <v>102.3</v>
      </c>
      <c r="J1051" s="74">
        <f t="shared" si="52"/>
        <v>4.2625000000000002</v>
      </c>
      <c r="K1051" s="26" t="e">
        <f t="shared" si="51"/>
        <v>#REF!</v>
      </c>
      <c r="L1051" s="75" t="e">
        <f t="shared" si="53"/>
        <v>#REF!</v>
      </c>
    </row>
    <row r="1052" spans="7:12" x14ac:dyDescent="0.25">
      <c r="G1052" s="13"/>
      <c r="H1052" s="13"/>
      <c r="I1052" s="13">
        <v>102.4</v>
      </c>
      <c r="J1052" s="74">
        <f t="shared" si="52"/>
        <v>4.2666666666666666</v>
      </c>
      <c r="K1052" s="26" t="e">
        <f t="shared" ref="K1052:K1115" si="54">100%-EXP(-I1052/24*$B$10)</f>
        <v>#REF!</v>
      </c>
      <c r="L1052" s="75" t="e">
        <f t="shared" si="53"/>
        <v>#REF!</v>
      </c>
    </row>
    <row r="1053" spans="7:12" x14ac:dyDescent="0.25">
      <c r="G1053" s="13"/>
      <c r="H1053" s="13"/>
      <c r="I1053" s="13">
        <v>102.5</v>
      </c>
      <c r="J1053" s="74">
        <f t="shared" ref="J1053:J1116" si="55">I1053/24</f>
        <v>4.270833333333333</v>
      </c>
      <c r="K1053" s="26" t="e">
        <f t="shared" si="54"/>
        <v>#REF!</v>
      </c>
      <c r="L1053" s="75" t="e">
        <f t="shared" si="53"/>
        <v>#REF!</v>
      </c>
    </row>
    <row r="1054" spans="7:12" x14ac:dyDescent="0.25">
      <c r="G1054" s="13"/>
      <c r="H1054" s="13"/>
      <c r="I1054" s="13">
        <v>102.6</v>
      </c>
      <c r="J1054" s="74">
        <f t="shared" si="55"/>
        <v>4.2749999999999995</v>
      </c>
      <c r="K1054" s="26" t="e">
        <f t="shared" si="54"/>
        <v>#REF!</v>
      </c>
      <c r="L1054" s="75" t="e">
        <f t="shared" si="53"/>
        <v>#REF!</v>
      </c>
    </row>
    <row r="1055" spans="7:12" x14ac:dyDescent="0.25">
      <c r="G1055" s="13"/>
      <c r="H1055" s="13"/>
      <c r="I1055" s="13">
        <v>102.7</v>
      </c>
      <c r="J1055" s="74">
        <f t="shared" si="55"/>
        <v>4.2791666666666668</v>
      </c>
      <c r="K1055" s="26" t="e">
        <f t="shared" si="54"/>
        <v>#REF!</v>
      </c>
      <c r="L1055" s="75" t="e">
        <f t="shared" ref="L1055:L1118" si="56">K1055-K1054</f>
        <v>#REF!</v>
      </c>
    </row>
    <row r="1056" spans="7:12" x14ac:dyDescent="0.25">
      <c r="G1056" s="13"/>
      <c r="H1056" s="13"/>
      <c r="I1056" s="13">
        <v>102.8</v>
      </c>
      <c r="J1056" s="74">
        <f t="shared" si="55"/>
        <v>4.2833333333333332</v>
      </c>
      <c r="K1056" s="26" t="e">
        <f t="shared" si="54"/>
        <v>#REF!</v>
      </c>
      <c r="L1056" s="75" t="e">
        <f t="shared" si="56"/>
        <v>#REF!</v>
      </c>
    </row>
    <row r="1057" spans="7:12" x14ac:dyDescent="0.25">
      <c r="G1057" s="13"/>
      <c r="H1057" s="13"/>
      <c r="I1057" s="13">
        <v>102.9</v>
      </c>
      <c r="J1057" s="74">
        <f t="shared" si="55"/>
        <v>4.2875000000000005</v>
      </c>
      <c r="K1057" s="26" t="e">
        <f t="shared" si="54"/>
        <v>#REF!</v>
      </c>
      <c r="L1057" s="75" t="e">
        <f t="shared" si="56"/>
        <v>#REF!</v>
      </c>
    </row>
    <row r="1058" spans="7:12" x14ac:dyDescent="0.25">
      <c r="G1058" s="13"/>
      <c r="H1058" s="13"/>
      <c r="I1058" s="13">
        <v>103</v>
      </c>
      <c r="J1058" s="74">
        <f t="shared" si="55"/>
        <v>4.291666666666667</v>
      </c>
      <c r="K1058" s="26" t="e">
        <f t="shared" si="54"/>
        <v>#REF!</v>
      </c>
      <c r="L1058" s="75" t="e">
        <f t="shared" si="56"/>
        <v>#REF!</v>
      </c>
    </row>
    <row r="1059" spans="7:12" x14ac:dyDescent="0.25">
      <c r="G1059" s="13"/>
      <c r="H1059" s="13"/>
      <c r="I1059" s="13">
        <v>103.1</v>
      </c>
      <c r="J1059" s="74">
        <f t="shared" si="55"/>
        <v>4.2958333333333334</v>
      </c>
      <c r="K1059" s="26" t="e">
        <f t="shared" si="54"/>
        <v>#REF!</v>
      </c>
      <c r="L1059" s="75" t="e">
        <f t="shared" si="56"/>
        <v>#REF!</v>
      </c>
    </row>
    <row r="1060" spans="7:12" x14ac:dyDescent="0.25">
      <c r="G1060" s="13"/>
      <c r="H1060" s="13"/>
      <c r="I1060" s="13">
        <v>103.2</v>
      </c>
      <c r="J1060" s="74">
        <f t="shared" si="55"/>
        <v>4.3</v>
      </c>
      <c r="K1060" s="26" t="e">
        <f t="shared" si="54"/>
        <v>#REF!</v>
      </c>
      <c r="L1060" s="75" t="e">
        <f t="shared" si="56"/>
        <v>#REF!</v>
      </c>
    </row>
    <row r="1061" spans="7:12" x14ac:dyDescent="0.25">
      <c r="G1061" s="13"/>
      <c r="H1061" s="13"/>
      <c r="I1061" s="13">
        <v>103.3</v>
      </c>
      <c r="J1061" s="74">
        <f t="shared" si="55"/>
        <v>4.3041666666666663</v>
      </c>
      <c r="K1061" s="26" t="e">
        <f t="shared" si="54"/>
        <v>#REF!</v>
      </c>
      <c r="L1061" s="75" t="e">
        <f t="shared" si="56"/>
        <v>#REF!</v>
      </c>
    </row>
    <row r="1062" spans="7:12" x14ac:dyDescent="0.25">
      <c r="G1062" s="13"/>
      <c r="H1062" s="13"/>
      <c r="I1062" s="13">
        <v>103.4</v>
      </c>
      <c r="J1062" s="74">
        <f t="shared" si="55"/>
        <v>4.3083333333333336</v>
      </c>
      <c r="K1062" s="26" t="e">
        <f t="shared" si="54"/>
        <v>#REF!</v>
      </c>
      <c r="L1062" s="75" t="e">
        <f t="shared" si="56"/>
        <v>#REF!</v>
      </c>
    </row>
    <row r="1063" spans="7:12" x14ac:dyDescent="0.25">
      <c r="G1063" s="13"/>
      <c r="H1063" s="13"/>
      <c r="I1063" s="13">
        <v>103.5</v>
      </c>
      <c r="J1063" s="74">
        <f t="shared" si="55"/>
        <v>4.3125</v>
      </c>
      <c r="K1063" s="26" t="e">
        <f t="shared" si="54"/>
        <v>#REF!</v>
      </c>
      <c r="L1063" s="75" t="e">
        <f t="shared" si="56"/>
        <v>#REF!</v>
      </c>
    </row>
    <row r="1064" spans="7:12" x14ac:dyDescent="0.25">
      <c r="G1064" s="13"/>
      <c r="H1064" s="13"/>
      <c r="I1064" s="13">
        <v>103.6</v>
      </c>
      <c r="J1064" s="74">
        <f t="shared" si="55"/>
        <v>4.3166666666666664</v>
      </c>
      <c r="K1064" s="26" t="e">
        <f t="shared" si="54"/>
        <v>#REF!</v>
      </c>
      <c r="L1064" s="75" t="e">
        <f t="shared" si="56"/>
        <v>#REF!</v>
      </c>
    </row>
    <row r="1065" spans="7:12" x14ac:dyDescent="0.25">
      <c r="G1065" s="13"/>
      <c r="H1065" s="13"/>
      <c r="I1065" s="13">
        <v>103.7</v>
      </c>
      <c r="J1065" s="74">
        <f t="shared" si="55"/>
        <v>4.3208333333333337</v>
      </c>
      <c r="K1065" s="26" t="e">
        <f t="shared" si="54"/>
        <v>#REF!</v>
      </c>
      <c r="L1065" s="75" t="e">
        <f t="shared" si="56"/>
        <v>#REF!</v>
      </c>
    </row>
    <row r="1066" spans="7:12" x14ac:dyDescent="0.25">
      <c r="G1066" s="13"/>
      <c r="H1066" s="13"/>
      <c r="I1066" s="13">
        <v>103.8</v>
      </c>
      <c r="J1066" s="74">
        <f t="shared" si="55"/>
        <v>4.3250000000000002</v>
      </c>
      <c r="K1066" s="26" t="e">
        <f t="shared" si="54"/>
        <v>#REF!</v>
      </c>
      <c r="L1066" s="75" t="e">
        <f t="shared" si="56"/>
        <v>#REF!</v>
      </c>
    </row>
    <row r="1067" spans="7:12" x14ac:dyDescent="0.25">
      <c r="G1067" s="13"/>
      <c r="H1067" s="13"/>
      <c r="I1067" s="13">
        <v>103.9</v>
      </c>
      <c r="J1067" s="74">
        <f t="shared" si="55"/>
        <v>4.3291666666666666</v>
      </c>
      <c r="K1067" s="26" t="e">
        <f t="shared" si="54"/>
        <v>#REF!</v>
      </c>
      <c r="L1067" s="75" t="e">
        <f t="shared" si="56"/>
        <v>#REF!</v>
      </c>
    </row>
    <row r="1068" spans="7:12" x14ac:dyDescent="0.25">
      <c r="G1068" s="13"/>
      <c r="H1068" s="13"/>
      <c r="I1068" s="13">
        <v>104</v>
      </c>
      <c r="J1068" s="74">
        <f t="shared" si="55"/>
        <v>4.333333333333333</v>
      </c>
      <c r="K1068" s="26" t="e">
        <f t="shared" si="54"/>
        <v>#REF!</v>
      </c>
      <c r="L1068" s="75" t="e">
        <f t="shared" si="56"/>
        <v>#REF!</v>
      </c>
    </row>
    <row r="1069" spans="7:12" x14ac:dyDescent="0.25">
      <c r="G1069" s="13"/>
      <c r="H1069" s="13"/>
      <c r="I1069" s="13">
        <v>104.1</v>
      </c>
      <c r="J1069" s="74">
        <f t="shared" si="55"/>
        <v>4.3374999999999995</v>
      </c>
      <c r="K1069" s="26" t="e">
        <f t="shared" si="54"/>
        <v>#REF!</v>
      </c>
      <c r="L1069" s="75" t="e">
        <f t="shared" si="56"/>
        <v>#REF!</v>
      </c>
    </row>
    <row r="1070" spans="7:12" x14ac:dyDescent="0.25">
      <c r="G1070" s="13"/>
      <c r="H1070" s="13"/>
      <c r="I1070" s="13">
        <v>104.2</v>
      </c>
      <c r="J1070" s="74">
        <f t="shared" si="55"/>
        <v>4.3416666666666668</v>
      </c>
      <c r="K1070" s="26" t="e">
        <f t="shared" si="54"/>
        <v>#REF!</v>
      </c>
      <c r="L1070" s="75" t="e">
        <f t="shared" si="56"/>
        <v>#REF!</v>
      </c>
    </row>
    <row r="1071" spans="7:12" x14ac:dyDescent="0.25">
      <c r="G1071" s="13"/>
      <c r="H1071" s="13"/>
      <c r="I1071" s="13">
        <v>104.3</v>
      </c>
      <c r="J1071" s="74">
        <f t="shared" si="55"/>
        <v>4.3458333333333332</v>
      </c>
      <c r="K1071" s="26" t="e">
        <f t="shared" si="54"/>
        <v>#REF!</v>
      </c>
      <c r="L1071" s="75" t="e">
        <f t="shared" si="56"/>
        <v>#REF!</v>
      </c>
    </row>
    <row r="1072" spans="7:12" x14ac:dyDescent="0.25">
      <c r="G1072" s="13"/>
      <c r="H1072" s="13"/>
      <c r="I1072" s="13">
        <v>104.4</v>
      </c>
      <c r="J1072" s="74">
        <f t="shared" si="55"/>
        <v>4.3500000000000005</v>
      </c>
      <c r="K1072" s="26" t="e">
        <f t="shared" si="54"/>
        <v>#REF!</v>
      </c>
      <c r="L1072" s="75" t="e">
        <f t="shared" si="56"/>
        <v>#REF!</v>
      </c>
    </row>
    <row r="1073" spans="7:12" x14ac:dyDescent="0.25">
      <c r="G1073" s="13"/>
      <c r="H1073" s="13"/>
      <c r="I1073" s="13">
        <v>104.5</v>
      </c>
      <c r="J1073" s="74">
        <f t="shared" si="55"/>
        <v>4.354166666666667</v>
      </c>
      <c r="K1073" s="26" t="e">
        <f t="shared" si="54"/>
        <v>#REF!</v>
      </c>
      <c r="L1073" s="75" t="e">
        <f t="shared" si="56"/>
        <v>#REF!</v>
      </c>
    </row>
    <row r="1074" spans="7:12" x14ac:dyDescent="0.25">
      <c r="G1074" s="13"/>
      <c r="H1074" s="13"/>
      <c r="I1074" s="13">
        <v>104.6</v>
      </c>
      <c r="J1074" s="74">
        <f t="shared" si="55"/>
        <v>4.3583333333333334</v>
      </c>
      <c r="K1074" s="26" t="e">
        <f t="shared" si="54"/>
        <v>#REF!</v>
      </c>
      <c r="L1074" s="75" t="e">
        <f t="shared" si="56"/>
        <v>#REF!</v>
      </c>
    </row>
    <row r="1075" spans="7:12" x14ac:dyDescent="0.25">
      <c r="G1075" s="13"/>
      <c r="H1075" s="13"/>
      <c r="I1075" s="13">
        <v>104.7</v>
      </c>
      <c r="J1075" s="74">
        <f t="shared" si="55"/>
        <v>4.3624999999999998</v>
      </c>
      <c r="K1075" s="26" t="e">
        <f t="shared" si="54"/>
        <v>#REF!</v>
      </c>
      <c r="L1075" s="75" t="e">
        <f t="shared" si="56"/>
        <v>#REF!</v>
      </c>
    </row>
    <row r="1076" spans="7:12" x14ac:dyDescent="0.25">
      <c r="G1076" s="13"/>
      <c r="H1076" s="13"/>
      <c r="I1076" s="13">
        <v>104.8</v>
      </c>
      <c r="J1076" s="74">
        <f t="shared" si="55"/>
        <v>4.3666666666666663</v>
      </c>
      <c r="K1076" s="26" t="e">
        <f t="shared" si="54"/>
        <v>#REF!</v>
      </c>
      <c r="L1076" s="75" t="e">
        <f t="shared" si="56"/>
        <v>#REF!</v>
      </c>
    </row>
    <row r="1077" spans="7:12" x14ac:dyDescent="0.25">
      <c r="G1077" s="13"/>
      <c r="H1077" s="13"/>
      <c r="I1077" s="13">
        <v>104.9</v>
      </c>
      <c r="J1077" s="74">
        <f t="shared" si="55"/>
        <v>4.3708333333333336</v>
      </c>
      <c r="K1077" s="26" t="e">
        <f t="shared" si="54"/>
        <v>#REF!</v>
      </c>
      <c r="L1077" s="75" t="e">
        <f t="shared" si="56"/>
        <v>#REF!</v>
      </c>
    </row>
    <row r="1078" spans="7:12" x14ac:dyDescent="0.25">
      <c r="G1078" s="13"/>
      <c r="H1078" s="13"/>
      <c r="I1078" s="13">
        <v>105</v>
      </c>
      <c r="J1078" s="74">
        <f t="shared" si="55"/>
        <v>4.375</v>
      </c>
      <c r="K1078" s="26" t="e">
        <f t="shared" si="54"/>
        <v>#REF!</v>
      </c>
      <c r="L1078" s="75" t="e">
        <f t="shared" si="56"/>
        <v>#REF!</v>
      </c>
    </row>
    <row r="1079" spans="7:12" x14ac:dyDescent="0.25">
      <c r="G1079" s="13"/>
      <c r="H1079" s="13"/>
      <c r="I1079" s="13">
        <v>105.1</v>
      </c>
      <c r="J1079" s="74">
        <f t="shared" si="55"/>
        <v>4.3791666666666664</v>
      </c>
      <c r="K1079" s="26" t="e">
        <f t="shared" si="54"/>
        <v>#REF!</v>
      </c>
      <c r="L1079" s="75" t="e">
        <f t="shared" si="56"/>
        <v>#REF!</v>
      </c>
    </row>
    <row r="1080" spans="7:12" x14ac:dyDescent="0.25">
      <c r="G1080" s="13"/>
      <c r="H1080" s="13"/>
      <c r="I1080" s="13">
        <v>105.2</v>
      </c>
      <c r="J1080" s="74">
        <f t="shared" si="55"/>
        <v>4.3833333333333337</v>
      </c>
      <c r="K1080" s="26" t="e">
        <f t="shared" si="54"/>
        <v>#REF!</v>
      </c>
      <c r="L1080" s="75" t="e">
        <f t="shared" si="56"/>
        <v>#REF!</v>
      </c>
    </row>
    <row r="1081" spans="7:12" x14ac:dyDescent="0.25">
      <c r="G1081" s="13"/>
      <c r="H1081" s="13"/>
      <c r="I1081" s="13">
        <v>105.3</v>
      </c>
      <c r="J1081" s="74">
        <f t="shared" si="55"/>
        <v>4.3875000000000002</v>
      </c>
      <c r="K1081" s="26" t="e">
        <f t="shared" si="54"/>
        <v>#REF!</v>
      </c>
      <c r="L1081" s="75" t="e">
        <f t="shared" si="56"/>
        <v>#REF!</v>
      </c>
    </row>
    <row r="1082" spans="7:12" x14ac:dyDescent="0.25">
      <c r="G1082" s="13"/>
      <c r="H1082" s="13"/>
      <c r="I1082" s="13">
        <v>105.4</v>
      </c>
      <c r="J1082" s="74">
        <f t="shared" si="55"/>
        <v>4.3916666666666666</v>
      </c>
      <c r="K1082" s="26" t="e">
        <f t="shared" si="54"/>
        <v>#REF!</v>
      </c>
      <c r="L1082" s="75" t="e">
        <f t="shared" si="56"/>
        <v>#REF!</v>
      </c>
    </row>
    <row r="1083" spans="7:12" x14ac:dyDescent="0.25">
      <c r="G1083" s="13"/>
      <c r="H1083" s="13"/>
      <c r="I1083" s="13">
        <v>105.5</v>
      </c>
      <c r="J1083" s="74">
        <f t="shared" si="55"/>
        <v>4.395833333333333</v>
      </c>
      <c r="K1083" s="26" t="e">
        <f t="shared" si="54"/>
        <v>#REF!</v>
      </c>
      <c r="L1083" s="75" t="e">
        <f t="shared" si="56"/>
        <v>#REF!</v>
      </c>
    </row>
    <row r="1084" spans="7:12" x14ac:dyDescent="0.25">
      <c r="G1084" s="13"/>
      <c r="H1084" s="13"/>
      <c r="I1084" s="13">
        <v>105.6</v>
      </c>
      <c r="J1084" s="74">
        <f t="shared" si="55"/>
        <v>4.3999999999999995</v>
      </c>
      <c r="K1084" s="26" t="e">
        <f t="shared" si="54"/>
        <v>#REF!</v>
      </c>
      <c r="L1084" s="75" t="e">
        <f t="shared" si="56"/>
        <v>#REF!</v>
      </c>
    </row>
    <row r="1085" spans="7:12" x14ac:dyDescent="0.25">
      <c r="G1085" s="13"/>
      <c r="H1085" s="13"/>
      <c r="I1085" s="13">
        <v>105.7</v>
      </c>
      <c r="J1085" s="74">
        <f t="shared" si="55"/>
        <v>4.4041666666666668</v>
      </c>
      <c r="K1085" s="26" t="e">
        <f t="shared" si="54"/>
        <v>#REF!</v>
      </c>
      <c r="L1085" s="75" t="e">
        <f t="shared" si="56"/>
        <v>#REF!</v>
      </c>
    </row>
    <row r="1086" spans="7:12" x14ac:dyDescent="0.25">
      <c r="G1086" s="13"/>
      <c r="H1086" s="13"/>
      <c r="I1086" s="13">
        <v>105.8</v>
      </c>
      <c r="J1086" s="74">
        <f t="shared" si="55"/>
        <v>4.4083333333333332</v>
      </c>
      <c r="K1086" s="26" t="e">
        <f t="shared" si="54"/>
        <v>#REF!</v>
      </c>
      <c r="L1086" s="75" t="e">
        <f t="shared" si="56"/>
        <v>#REF!</v>
      </c>
    </row>
    <row r="1087" spans="7:12" x14ac:dyDescent="0.25">
      <c r="G1087" s="13"/>
      <c r="H1087" s="13"/>
      <c r="I1087" s="13">
        <v>105.9</v>
      </c>
      <c r="J1087" s="74">
        <f t="shared" si="55"/>
        <v>4.4125000000000005</v>
      </c>
      <c r="K1087" s="26" t="e">
        <f t="shared" si="54"/>
        <v>#REF!</v>
      </c>
      <c r="L1087" s="75" t="e">
        <f t="shared" si="56"/>
        <v>#REF!</v>
      </c>
    </row>
    <row r="1088" spans="7:12" x14ac:dyDescent="0.25">
      <c r="G1088" s="13"/>
      <c r="H1088" s="13"/>
      <c r="I1088" s="13">
        <v>106</v>
      </c>
      <c r="J1088" s="74">
        <f t="shared" si="55"/>
        <v>4.416666666666667</v>
      </c>
      <c r="K1088" s="26" t="e">
        <f t="shared" si="54"/>
        <v>#REF!</v>
      </c>
      <c r="L1088" s="75" t="e">
        <f t="shared" si="56"/>
        <v>#REF!</v>
      </c>
    </row>
    <row r="1089" spans="7:12" x14ac:dyDescent="0.25">
      <c r="G1089" s="13"/>
      <c r="H1089" s="13"/>
      <c r="I1089" s="13">
        <v>106.1</v>
      </c>
      <c r="J1089" s="74">
        <f t="shared" si="55"/>
        <v>4.4208333333333334</v>
      </c>
      <c r="K1089" s="26" t="e">
        <f t="shared" si="54"/>
        <v>#REF!</v>
      </c>
      <c r="L1089" s="75" t="e">
        <f t="shared" si="56"/>
        <v>#REF!</v>
      </c>
    </row>
    <row r="1090" spans="7:12" x14ac:dyDescent="0.25">
      <c r="G1090" s="13"/>
      <c r="H1090" s="13"/>
      <c r="I1090" s="13">
        <v>106.2</v>
      </c>
      <c r="J1090" s="74">
        <f t="shared" si="55"/>
        <v>4.4249999999999998</v>
      </c>
      <c r="K1090" s="26" t="e">
        <f t="shared" si="54"/>
        <v>#REF!</v>
      </c>
      <c r="L1090" s="75" t="e">
        <f t="shared" si="56"/>
        <v>#REF!</v>
      </c>
    </row>
    <row r="1091" spans="7:12" x14ac:dyDescent="0.25">
      <c r="G1091" s="13"/>
      <c r="H1091" s="13"/>
      <c r="I1091" s="13">
        <v>106.3</v>
      </c>
      <c r="J1091" s="74">
        <f t="shared" si="55"/>
        <v>4.4291666666666663</v>
      </c>
      <c r="K1091" s="26" t="e">
        <f t="shared" si="54"/>
        <v>#REF!</v>
      </c>
      <c r="L1091" s="75" t="e">
        <f t="shared" si="56"/>
        <v>#REF!</v>
      </c>
    </row>
    <row r="1092" spans="7:12" x14ac:dyDescent="0.25">
      <c r="G1092" s="13"/>
      <c r="H1092" s="13"/>
      <c r="I1092" s="13">
        <v>106.4</v>
      </c>
      <c r="J1092" s="74">
        <f t="shared" si="55"/>
        <v>4.4333333333333336</v>
      </c>
      <c r="K1092" s="26" t="e">
        <f t="shared" si="54"/>
        <v>#REF!</v>
      </c>
      <c r="L1092" s="75" t="e">
        <f t="shared" si="56"/>
        <v>#REF!</v>
      </c>
    </row>
    <row r="1093" spans="7:12" x14ac:dyDescent="0.25">
      <c r="G1093" s="13"/>
      <c r="H1093" s="13"/>
      <c r="I1093" s="13">
        <v>106.5</v>
      </c>
      <c r="J1093" s="74">
        <f t="shared" si="55"/>
        <v>4.4375</v>
      </c>
      <c r="K1093" s="26" t="e">
        <f t="shared" si="54"/>
        <v>#REF!</v>
      </c>
      <c r="L1093" s="75" t="e">
        <f t="shared" si="56"/>
        <v>#REF!</v>
      </c>
    </row>
    <row r="1094" spans="7:12" x14ac:dyDescent="0.25">
      <c r="G1094" s="13"/>
      <c r="H1094" s="13"/>
      <c r="I1094" s="13">
        <v>106.6</v>
      </c>
      <c r="J1094" s="74">
        <f t="shared" si="55"/>
        <v>4.4416666666666664</v>
      </c>
      <c r="K1094" s="26" t="e">
        <f t="shared" si="54"/>
        <v>#REF!</v>
      </c>
      <c r="L1094" s="75" t="e">
        <f t="shared" si="56"/>
        <v>#REF!</v>
      </c>
    </row>
    <row r="1095" spans="7:12" x14ac:dyDescent="0.25">
      <c r="G1095" s="13"/>
      <c r="H1095" s="13"/>
      <c r="I1095" s="13">
        <v>106.7</v>
      </c>
      <c r="J1095" s="74">
        <f t="shared" si="55"/>
        <v>4.4458333333333337</v>
      </c>
      <c r="K1095" s="26" t="e">
        <f t="shared" si="54"/>
        <v>#REF!</v>
      </c>
      <c r="L1095" s="75" t="e">
        <f t="shared" si="56"/>
        <v>#REF!</v>
      </c>
    </row>
    <row r="1096" spans="7:12" x14ac:dyDescent="0.25">
      <c r="G1096" s="13"/>
      <c r="H1096" s="13"/>
      <c r="I1096" s="13">
        <v>106.8</v>
      </c>
      <c r="J1096" s="74">
        <f t="shared" si="55"/>
        <v>4.45</v>
      </c>
      <c r="K1096" s="26" t="e">
        <f t="shared" si="54"/>
        <v>#REF!</v>
      </c>
      <c r="L1096" s="75" t="e">
        <f t="shared" si="56"/>
        <v>#REF!</v>
      </c>
    </row>
    <row r="1097" spans="7:12" x14ac:dyDescent="0.25">
      <c r="G1097" s="13"/>
      <c r="H1097" s="13"/>
      <c r="I1097" s="13">
        <v>106.9</v>
      </c>
      <c r="J1097" s="74">
        <f t="shared" si="55"/>
        <v>4.4541666666666666</v>
      </c>
      <c r="K1097" s="26" t="e">
        <f t="shared" si="54"/>
        <v>#REF!</v>
      </c>
      <c r="L1097" s="75" t="e">
        <f t="shared" si="56"/>
        <v>#REF!</v>
      </c>
    </row>
    <row r="1098" spans="7:12" x14ac:dyDescent="0.25">
      <c r="G1098" s="13"/>
      <c r="H1098" s="13"/>
      <c r="I1098" s="13">
        <v>107</v>
      </c>
      <c r="J1098" s="74">
        <f t="shared" si="55"/>
        <v>4.458333333333333</v>
      </c>
      <c r="K1098" s="26" t="e">
        <f t="shared" si="54"/>
        <v>#REF!</v>
      </c>
      <c r="L1098" s="75" t="e">
        <f t="shared" si="56"/>
        <v>#REF!</v>
      </c>
    </row>
    <row r="1099" spans="7:12" x14ac:dyDescent="0.25">
      <c r="G1099" s="13"/>
      <c r="H1099" s="13"/>
      <c r="I1099" s="13">
        <v>107.1</v>
      </c>
      <c r="J1099" s="74">
        <f t="shared" si="55"/>
        <v>4.4624999999999995</v>
      </c>
      <c r="K1099" s="26" t="e">
        <f t="shared" si="54"/>
        <v>#REF!</v>
      </c>
      <c r="L1099" s="75" t="e">
        <f t="shared" si="56"/>
        <v>#REF!</v>
      </c>
    </row>
    <row r="1100" spans="7:12" x14ac:dyDescent="0.25">
      <c r="G1100" s="13"/>
      <c r="H1100" s="13"/>
      <c r="I1100" s="13">
        <v>107.2</v>
      </c>
      <c r="J1100" s="74">
        <f t="shared" si="55"/>
        <v>4.4666666666666668</v>
      </c>
      <c r="K1100" s="26" t="e">
        <f t="shared" si="54"/>
        <v>#REF!</v>
      </c>
      <c r="L1100" s="75" t="e">
        <f t="shared" si="56"/>
        <v>#REF!</v>
      </c>
    </row>
    <row r="1101" spans="7:12" x14ac:dyDescent="0.25">
      <c r="G1101" s="13"/>
      <c r="H1101" s="13"/>
      <c r="I1101" s="13">
        <v>107.3</v>
      </c>
      <c r="J1101" s="74">
        <f t="shared" si="55"/>
        <v>4.4708333333333332</v>
      </c>
      <c r="K1101" s="26" t="e">
        <f t="shared" si="54"/>
        <v>#REF!</v>
      </c>
      <c r="L1101" s="75" t="e">
        <f t="shared" si="56"/>
        <v>#REF!</v>
      </c>
    </row>
    <row r="1102" spans="7:12" x14ac:dyDescent="0.25">
      <c r="G1102" s="13"/>
      <c r="H1102" s="13"/>
      <c r="I1102" s="13">
        <v>107.4</v>
      </c>
      <c r="J1102" s="74">
        <f t="shared" si="55"/>
        <v>4.4750000000000005</v>
      </c>
      <c r="K1102" s="26" t="e">
        <f t="shared" si="54"/>
        <v>#REF!</v>
      </c>
      <c r="L1102" s="75" t="e">
        <f t="shared" si="56"/>
        <v>#REF!</v>
      </c>
    </row>
    <row r="1103" spans="7:12" x14ac:dyDescent="0.25">
      <c r="G1103" s="13"/>
      <c r="H1103" s="13"/>
      <c r="I1103" s="13">
        <v>107.5</v>
      </c>
      <c r="J1103" s="74">
        <f t="shared" si="55"/>
        <v>4.479166666666667</v>
      </c>
      <c r="K1103" s="26" t="e">
        <f t="shared" si="54"/>
        <v>#REF!</v>
      </c>
      <c r="L1103" s="75" t="e">
        <f t="shared" si="56"/>
        <v>#REF!</v>
      </c>
    </row>
    <row r="1104" spans="7:12" x14ac:dyDescent="0.25">
      <c r="G1104" s="13"/>
      <c r="H1104" s="13"/>
      <c r="I1104" s="13">
        <v>107.6</v>
      </c>
      <c r="J1104" s="74">
        <f t="shared" si="55"/>
        <v>4.4833333333333334</v>
      </c>
      <c r="K1104" s="26" t="e">
        <f t="shared" si="54"/>
        <v>#REF!</v>
      </c>
      <c r="L1104" s="75" t="e">
        <f t="shared" si="56"/>
        <v>#REF!</v>
      </c>
    </row>
    <row r="1105" spans="7:12" x14ac:dyDescent="0.25">
      <c r="G1105" s="13"/>
      <c r="H1105" s="13"/>
      <c r="I1105" s="13">
        <v>107.7</v>
      </c>
      <c r="J1105" s="74">
        <f t="shared" si="55"/>
        <v>4.4874999999999998</v>
      </c>
      <c r="K1105" s="26" t="e">
        <f t="shared" si="54"/>
        <v>#REF!</v>
      </c>
      <c r="L1105" s="75" t="e">
        <f t="shared" si="56"/>
        <v>#REF!</v>
      </c>
    </row>
    <row r="1106" spans="7:12" x14ac:dyDescent="0.25">
      <c r="G1106" s="13"/>
      <c r="H1106" s="13"/>
      <c r="I1106" s="13">
        <v>107.8</v>
      </c>
      <c r="J1106" s="74">
        <f t="shared" si="55"/>
        <v>4.4916666666666663</v>
      </c>
      <c r="K1106" s="26" t="e">
        <f t="shared" si="54"/>
        <v>#REF!</v>
      </c>
      <c r="L1106" s="75" t="e">
        <f t="shared" si="56"/>
        <v>#REF!</v>
      </c>
    </row>
    <row r="1107" spans="7:12" x14ac:dyDescent="0.25">
      <c r="G1107" s="13"/>
      <c r="H1107" s="13"/>
      <c r="I1107" s="13">
        <v>107.9</v>
      </c>
      <c r="J1107" s="74">
        <f t="shared" si="55"/>
        <v>4.4958333333333336</v>
      </c>
      <c r="K1107" s="26" t="e">
        <f t="shared" si="54"/>
        <v>#REF!</v>
      </c>
      <c r="L1107" s="75" t="e">
        <f t="shared" si="56"/>
        <v>#REF!</v>
      </c>
    </row>
    <row r="1108" spans="7:12" x14ac:dyDescent="0.25">
      <c r="G1108" s="13"/>
      <c r="H1108" s="13"/>
      <c r="I1108" s="13">
        <v>108</v>
      </c>
      <c r="J1108" s="74">
        <f t="shared" si="55"/>
        <v>4.5</v>
      </c>
      <c r="K1108" s="26" t="e">
        <f t="shared" si="54"/>
        <v>#REF!</v>
      </c>
      <c r="L1108" s="75" t="e">
        <f t="shared" si="56"/>
        <v>#REF!</v>
      </c>
    </row>
    <row r="1109" spans="7:12" x14ac:dyDescent="0.25">
      <c r="G1109" s="13"/>
      <c r="H1109" s="13"/>
      <c r="I1109" s="13">
        <v>108.1</v>
      </c>
      <c r="J1109" s="74">
        <f t="shared" si="55"/>
        <v>4.5041666666666664</v>
      </c>
      <c r="K1109" s="26" t="e">
        <f t="shared" si="54"/>
        <v>#REF!</v>
      </c>
      <c r="L1109" s="75" t="e">
        <f t="shared" si="56"/>
        <v>#REF!</v>
      </c>
    </row>
    <row r="1110" spans="7:12" x14ac:dyDescent="0.25">
      <c r="G1110" s="13"/>
      <c r="H1110" s="13"/>
      <c r="I1110" s="13">
        <v>108.2</v>
      </c>
      <c r="J1110" s="74">
        <f t="shared" si="55"/>
        <v>4.5083333333333337</v>
      </c>
      <c r="K1110" s="26" t="e">
        <f t="shared" si="54"/>
        <v>#REF!</v>
      </c>
      <c r="L1110" s="75" t="e">
        <f t="shared" si="56"/>
        <v>#REF!</v>
      </c>
    </row>
    <row r="1111" spans="7:12" x14ac:dyDescent="0.25">
      <c r="G1111" s="13"/>
      <c r="H1111" s="13"/>
      <c r="I1111" s="13">
        <v>108.3</v>
      </c>
      <c r="J1111" s="74">
        <f t="shared" si="55"/>
        <v>4.5125000000000002</v>
      </c>
      <c r="K1111" s="26" t="e">
        <f t="shared" si="54"/>
        <v>#REF!</v>
      </c>
      <c r="L1111" s="75" t="e">
        <f t="shared" si="56"/>
        <v>#REF!</v>
      </c>
    </row>
    <row r="1112" spans="7:12" x14ac:dyDescent="0.25">
      <c r="G1112" s="13"/>
      <c r="H1112" s="13"/>
      <c r="I1112" s="13">
        <v>108.4</v>
      </c>
      <c r="J1112" s="74">
        <f t="shared" si="55"/>
        <v>4.5166666666666666</v>
      </c>
      <c r="K1112" s="26" t="e">
        <f t="shared" si="54"/>
        <v>#REF!</v>
      </c>
      <c r="L1112" s="75" t="e">
        <f t="shared" si="56"/>
        <v>#REF!</v>
      </c>
    </row>
    <row r="1113" spans="7:12" x14ac:dyDescent="0.25">
      <c r="G1113" s="13"/>
      <c r="H1113" s="13"/>
      <c r="I1113" s="13">
        <v>108.5</v>
      </c>
      <c r="J1113" s="74">
        <f t="shared" si="55"/>
        <v>4.520833333333333</v>
      </c>
      <c r="K1113" s="26" t="e">
        <f t="shared" si="54"/>
        <v>#REF!</v>
      </c>
      <c r="L1113" s="75" t="e">
        <f t="shared" si="56"/>
        <v>#REF!</v>
      </c>
    </row>
    <row r="1114" spans="7:12" x14ac:dyDescent="0.25">
      <c r="G1114" s="13"/>
      <c r="H1114" s="13"/>
      <c r="I1114" s="13">
        <v>108.6</v>
      </c>
      <c r="J1114" s="74">
        <f t="shared" si="55"/>
        <v>4.5249999999999995</v>
      </c>
      <c r="K1114" s="26" t="e">
        <f t="shared" si="54"/>
        <v>#REF!</v>
      </c>
      <c r="L1114" s="75" t="e">
        <f t="shared" si="56"/>
        <v>#REF!</v>
      </c>
    </row>
    <row r="1115" spans="7:12" x14ac:dyDescent="0.25">
      <c r="G1115" s="13"/>
      <c r="H1115" s="13"/>
      <c r="I1115" s="13">
        <v>108.7</v>
      </c>
      <c r="J1115" s="74">
        <f t="shared" si="55"/>
        <v>4.5291666666666668</v>
      </c>
      <c r="K1115" s="26" t="e">
        <f t="shared" si="54"/>
        <v>#REF!</v>
      </c>
      <c r="L1115" s="75" t="e">
        <f t="shared" si="56"/>
        <v>#REF!</v>
      </c>
    </row>
    <row r="1116" spans="7:12" x14ac:dyDescent="0.25">
      <c r="G1116" s="13"/>
      <c r="H1116" s="13"/>
      <c r="I1116" s="13">
        <v>108.8</v>
      </c>
      <c r="J1116" s="74">
        <f t="shared" si="55"/>
        <v>4.5333333333333332</v>
      </c>
      <c r="K1116" s="26" t="e">
        <f t="shared" ref="K1116:K1179" si="57">100%-EXP(-I1116/24*$B$10)</f>
        <v>#REF!</v>
      </c>
      <c r="L1116" s="75" t="e">
        <f t="shared" si="56"/>
        <v>#REF!</v>
      </c>
    </row>
    <row r="1117" spans="7:12" x14ac:dyDescent="0.25">
      <c r="G1117" s="13"/>
      <c r="H1117" s="13"/>
      <c r="I1117" s="13">
        <v>108.9</v>
      </c>
      <c r="J1117" s="74">
        <f t="shared" ref="J1117:J1180" si="58">I1117/24</f>
        <v>4.5375000000000005</v>
      </c>
      <c r="K1117" s="26" t="e">
        <f t="shared" si="57"/>
        <v>#REF!</v>
      </c>
      <c r="L1117" s="75" t="e">
        <f t="shared" si="56"/>
        <v>#REF!</v>
      </c>
    </row>
    <row r="1118" spans="7:12" x14ac:dyDescent="0.25">
      <c r="G1118" s="13"/>
      <c r="H1118" s="13"/>
      <c r="I1118" s="13">
        <v>109</v>
      </c>
      <c r="J1118" s="74">
        <f t="shared" si="58"/>
        <v>4.541666666666667</v>
      </c>
      <c r="K1118" s="26" t="e">
        <f t="shared" si="57"/>
        <v>#REF!</v>
      </c>
      <c r="L1118" s="75" t="e">
        <f t="shared" si="56"/>
        <v>#REF!</v>
      </c>
    </row>
    <row r="1119" spans="7:12" x14ac:dyDescent="0.25">
      <c r="G1119" s="13"/>
      <c r="H1119" s="13"/>
      <c r="I1119" s="13">
        <v>109.1</v>
      </c>
      <c r="J1119" s="74">
        <f t="shared" si="58"/>
        <v>4.5458333333333334</v>
      </c>
      <c r="K1119" s="26" t="e">
        <f t="shared" si="57"/>
        <v>#REF!</v>
      </c>
      <c r="L1119" s="75" t="e">
        <f t="shared" ref="L1119:L1182" si="59">K1119-K1118</f>
        <v>#REF!</v>
      </c>
    </row>
    <row r="1120" spans="7:12" x14ac:dyDescent="0.25">
      <c r="G1120" s="13"/>
      <c r="H1120" s="13"/>
      <c r="I1120" s="13">
        <v>109.2</v>
      </c>
      <c r="J1120" s="74">
        <f t="shared" si="58"/>
        <v>4.55</v>
      </c>
      <c r="K1120" s="26" t="e">
        <f t="shared" si="57"/>
        <v>#REF!</v>
      </c>
      <c r="L1120" s="75" t="e">
        <f t="shared" si="59"/>
        <v>#REF!</v>
      </c>
    </row>
    <row r="1121" spans="7:12" x14ac:dyDescent="0.25">
      <c r="G1121" s="13"/>
      <c r="H1121" s="13"/>
      <c r="I1121" s="13">
        <v>109.3</v>
      </c>
      <c r="J1121" s="74">
        <f t="shared" si="58"/>
        <v>4.5541666666666663</v>
      </c>
      <c r="K1121" s="26" t="e">
        <f t="shared" si="57"/>
        <v>#REF!</v>
      </c>
      <c r="L1121" s="75" t="e">
        <f t="shared" si="59"/>
        <v>#REF!</v>
      </c>
    </row>
    <row r="1122" spans="7:12" x14ac:dyDescent="0.25">
      <c r="G1122" s="13"/>
      <c r="H1122" s="13"/>
      <c r="I1122" s="13">
        <v>109.4</v>
      </c>
      <c r="J1122" s="74">
        <f t="shared" si="58"/>
        <v>4.5583333333333336</v>
      </c>
      <c r="K1122" s="26" t="e">
        <f t="shared" si="57"/>
        <v>#REF!</v>
      </c>
      <c r="L1122" s="75" t="e">
        <f t="shared" si="59"/>
        <v>#REF!</v>
      </c>
    </row>
    <row r="1123" spans="7:12" x14ac:dyDescent="0.25">
      <c r="G1123" s="13"/>
      <c r="H1123" s="13"/>
      <c r="I1123" s="13">
        <v>109.5</v>
      </c>
      <c r="J1123" s="74">
        <f t="shared" si="58"/>
        <v>4.5625</v>
      </c>
      <c r="K1123" s="26" t="e">
        <f t="shared" si="57"/>
        <v>#REF!</v>
      </c>
      <c r="L1123" s="75" t="e">
        <f t="shared" si="59"/>
        <v>#REF!</v>
      </c>
    </row>
    <row r="1124" spans="7:12" x14ac:dyDescent="0.25">
      <c r="G1124" s="13"/>
      <c r="H1124" s="13"/>
      <c r="I1124" s="13">
        <v>109.6</v>
      </c>
      <c r="J1124" s="74">
        <f t="shared" si="58"/>
        <v>4.5666666666666664</v>
      </c>
      <c r="K1124" s="26" t="e">
        <f t="shared" si="57"/>
        <v>#REF!</v>
      </c>
      <c r="L1124" s="75" t="e">
        <f t="shared" si="59"/>
        <v>#REF!</v>
      </c>
    </row>
    <row r="1125" spans="7:12" x14ac:dyDescent="0.25">
      <c r="G1125" s="13"/>
      <c r="H1125" s="13"/>
      <c r="I1125" s="13">
        <v>109.7</v>
      </c>
      <c r="J1125" s="74">
        <f t="shared" si="58"/>
        <v>4.5708333333333337</v>
      </c>
      <c r="K1125" s="26" t="e">
        <f t="shared" si="57"/>
        <v>#REF!</v>
      </c>
      <c r="L1125" s="75" t="e">
        <f t="shared" si="59"/>
        <v>#REF!</v>
      </c>
    </row>
    <row r="1126" spans="7:12" x14ac:dyDescent="0.25">
      <c r="G1126" s="13"/>
      <c r="H1126" s="13"/>
      <c r="I1126" s="13">
        <v>109.8</v>
      </c>
      <c r="J1126" s="74">
        <f t="shared" si="58"/>
        <v>4.5750000000000002</v>
      </c>
      <c r="K1126" s="26" t="e">
        <f t="shared" si="57"/>
        <v>#REF!</v>
      </c>
      <c r="L1126" s="75" t="e">
        <f t="shared" si="59"/>
        <v>#REF!</v>
      </c>
    </row>
    <row r="1127" spans="7:12" x14ac:dyDescent="0.25">
      <c r="G1127" s="13"/>
      <c r="H1127" s="13"/>
      <c r="I1127" s="13">
        <v>109.9</v>
      </c>
      <c r="J1127" s="74">
        <f t="shared" si="58"/>
        <v>4.5791666666666666</v>
      </c>
      <c r="K1127" s="26" t="e">
        <f t="shared" si="57"/>
        <v>#REF!</v>
      </c>
      <c r="L1127" s="75" t="e">
        <f t="shared" si="59"/>
        <v>#REF!</v>
      </c>
    </row>
    <row r="1128" spans="7:12" x14ac:dyDescent="0.25">
      <c r="G1128" s="13"/>
      <c r="H1128" s="13"/>
      <c r="I1128" s="13">
        <v>110</v>
      </c>
      <c r="J1128" s="74">
        <f t="shared" si="58"/>
        <v>4.583333333333333</v>
      </c>
      <c r="K1128" s="26" t="e">
        <f t="shared" si="57"/>
        <v>#REF!</v>
      </c>
      <c r="L1128" s="75" t="e">
        <f t="shared" si="59"/>
        <v>#REF!</v>
      </c>
    </row>
    <row r="1129" spans="7:12" x14ac:dyDescent="0.25">
      <c r="G1129" s="13"/>
      <c r="H1129" s="13"/>
      <c r="I1129" s="13">
        <v>110.1</v>
      </c>
      <c r="J1129" s="74">
        <f t="shared" si="58"/>
        <v>4.5874999999999995</v>
      </c>
      <c r="K1129" s="26" t="e">
        <f t="shared" si="57"/>
        <v>#REF!</v>
      </c>
      <c r="L1129" s="75" t="e">
        <f t="shared" si="59"/>
        <v>#REF!</v>
      </c>
    </row>
    <row r="1130" spans="7:12" x14ac:dyDescent="0.25">
      <c r="G1130" s="13"/>
      <c r="H1130" s="13"/>
      <c r="I1130" s="13">
        <v>110.2</v>
      </c>
      <c r="J1130" s="74">
        <f t="shared" si="58"/>
        <v>4.5916666666666668</v>
      </c>
      <c r="K1130" s="26" t="e">
        <f t="shared" si="57"/>
        <v>#REF!</v>
      </c>
      <c r="L1130" s="75" t="e">
        <f t="shared" si="59"/>
        <v>#REF!</v>
      </c>
    </row>
    <row r="1131" spans="7:12" x14ac:dyDescent="0.25">
      <c r="G1131" s="13"/>
      <c r="H1131" s="13"/>
      <c r="I1131" s="13">
        <v>110.3</v>
      </c>
      <c r="J1131" s="74">
        <f t="shared" si="58"/>
        <v>4.5958333333333332</v>
      </c>
      <c r="K1131" s="26" t="e">
        <f t="shared" si="57"/>
        <v>#REF!</v>
      </c>
      <c r="L1131" s="75" t="e">
        <f t="shared" si="59"/>
        <v>#REF!</v>
      </c>
    </row>
    <row r="1132" spans="7:12" x14ac:dyDescent="0.25">
      <c r="G1132" s="13"/>
      <c r="H1132" s="13"/>
      <c r="I1132" s="13">
        <v>110.4</v>
      </c>
      <c r="J1132" s="74">
        <f t="shared" si="58"/>
        <v>4.6000000000000005</v>
      </c>
      <c r="K1132" s="26" t="e">
        <f t="shared" si="57"/>
        <v>#REF!</v>
      </c>
      <c r="L1132" s="75" t="e">
        <f t="shared" si="59"/>
        <v>#REF!</v>
      </c>
    </row>
    <row r="1133" spans="7:12" x14ac:dyDescent="0.25">
      <c r="G1133" s="13"/>
      <c r="H1133" s="13"/>
      <c r="I1133" s="13">
        <v>110.5</v>
      </c>
      <c r="J1133" s="74">
        <f t="shared" si="58"/>
        <v>4.604166666666667</v>
      </c>
      <c r="K1133" s="26" t="e">
        <f t="shared" si="57"/>
        <v>#REF!</v>
      </c>
      <c r="L1133" s="75" t="e">
        <f t="shared" si="59"/>
        <v>#REF!</v>
      </c>
    </row>
    <row r="1134" spans="7:12" x14ac:dyDescent="0.25">
      <c r="G1134" s="13"/>
      <c r="H1134" s="13"/>
      <c r="I1134" s="13">
        <v>110.6</v>
      </c>
      <c r="J1134" s="74">
        <f t="shared" si="58"/>
        <v>4.6083333333333334</v>
      </c>
      <c r="K1134" s="26" t="e">
        <f t="shared" si="57"/>
        <v>#REF!</v>
      </c>
      <c r="L1134" s="75" t="e">
        <f t="shared" si="59"/>
        <v>#REF!</v>
      </c>
    </row>
    <row r="1135" spans="7:12" x14ac:dyDescent="0.25">
      <c r="G1135" s="13"/>
      <c r="H1135" s="13"/>
      <c r="I1135" s="13">
        <v>110.7</v>
      </c>
      <c r="J1135" s="74">
        <f t="shared" si="58"/>
        <v>4.6124999999999998</v>
      </c>
      <c r="K1135" s="26" t="e">
        <f t="shared" si="57"/>
        <v>#REF!</v>
      </c>
      <c r="L1135" s="75" t="e">
        <f t="shared" si="59"/>
        <v>#REF!</v>
      </c>
    </row>
    <row r="1136" spans="7:12" x14ac:dyDescent="0.25">
      <c r="G1136" s="13"/>
      <c r="H1136" s="13"/>
      <c r="I1136" s="13">
        <v>110.8</v>
      </c>
      <c r="J1136" s="74">
        <f t="shared" si="58"/>
        <v>4.6166666666666663</v>
      </c>
      <c r="K1136" s="26" t="e">
        <f t="shared" si="57"/>
        <v>#REF!</v>
      </c>
      <c r="L1136" s="75" t="e">
        <f t="shared" si="59"/>
        <v>#REF!</v>
      </c>
    </row>
    <row r="1137" spans="7:12" x14ac:dyDescent="0.25">
      <c r="G1137" s="13"/>
      <c r="H1137" s="13"/>
      <c r="I1137" s="13">
        <v>110.9</v>
      </c>
      <c r="J1137" s="74">
        <f t="shared" si="58"/>
        <v>4.6208333333333336</v>
      </c>
      <c r="K1137" s="26" t="e">
        <f t="shared" si="57"/>
        <v>#REF!</v>
      </c>
      <c r="L1137" s="75" t="e">
        <f t="shared" si="59"/>
        <v>#REF!</v>
      </c>
    </row>
    <row r="1138" spans="7:12" x14ac:dyDescent="0.25">
      <c r="G1138" s="13"/>
      <c r="H1138" s="13"/>
      <c r="I1138" s="13">
        <v>111</v>
      </c>
      <c r="J1138" s="74">
        <f t="shared" si="58"/>
        <v>4.625</v>
      </c>
      <c r="K1138" s="26" t="e">
        <f t="shared" si="57"/>
        <v>#REF!</v>
      </c>
      <c r="L1138" s="75" t="e">
        <f t="shared" si="59"/>
        <v>#REF!</v>
      </c>
    </row>
    <row r="1139" spans="7:12" x14ac:dyDescent="0.25">
      <c r="G1139" s="13"/>
      <c r="H1139" s="13"/>
      <c r="I1139" s="13">
        <v>111.1</v>
      </c>
      <c r="J1139" s="74">
        <f t="shared" si="58"/>
        <v>4.6291666666666664</v>
      </c>
      <c r="K1139" s="26" t="e">
        <f t="shared" si="57"/>
        <v>#REF!</v>
      </c>
      <c r="L1139" s="75" t="e">
        <f t="shared" si="59"/>
        <v>#REF!</v>
      </c>
    </row>
    <row r="1140" spans="7:12" x14ac:dyDescent="0.25">
      <c r="G1140" s="13"/>
      <c r="H1140" s="13"/>
      <c r="I1140" s="13">
        <v>111.2</v>
      </c>
      <c r="J1140" s="74">
        <f t="shared" si="58"/>
        <v>4.6333333333333337</v>
      </c>
      <c r="K1140" s="26" t="e">
        <f t="shared" si="57"/>
        <v>#REF!</v>
      </c>
      <c r="L1140" s="75" t="e">
        <f t="shared" si="59"/>
        <v>#REF!</v>
      </c>
    </row>
    <row r="1141" spans="7:12" x14ac:dyDescent="0.25">
      <c r="G1141" s="13"/>
      <c r="H1141" s="13"/>
      <c r="I1141" s="13">
        <v>111.3</v>
      </c>
      <c r="J1141" s="74">
        <f t="shared" si="58"/>
        <v>4.6375000000000002</v>
      </c>
      <c r="K1141" s="26" t="e">
        <f t="shared" si="57"/>
        <v>#REF!</v>
      </c>
      <c r="L1141" s="75" t="e">
        <f t="shared" si="59"/>
        <v>#REF!</v>
      </c>
    </row>
    <row r="1142" spans="7:12" x14ac:dyDescent="0.25">
      <c r="G1142" s="13"/>
      <c r="H1142" s="13"/>
      <c r="I1142" s="13">
        <v>111.4</v>
      </c>
      <c r="J1142" s="74">
        <f t="shared" si="58"/>
        <v>4.6416666666666666</v>
      </c>
      <c r="K1142" s="26" t="e">
        <f t="shared" si="57"/>
        <v>#REF!</v>
      </c>
      <c r="L1142" s="75" t="e">
        <f t="shared" si="59"/>
        <v>#REF!</v>
      </c>
    </row>
    <row r="1143" spans="7:12" x14ac:dyDescent="0.25">
      <c r="G1143" s="13"/>
      <c r="H1143" s="13"/>
      <c r="I1143" s="13">
        <v>111.5</v>
      </c>
      <c r="J1143" s="74">
        <f t="shared" si="58"/>
        <v>4.645833333333333</v>
      </c>
      <c r="K1143" s="26" t="e">
        <f t="shared" si="57"/>
        <v>#REF!</v>
      </c>
      <c r="L1143" s="75" t="e">
        <f t="shared" si="59"/>
        <v>#REF!</v>
      </c>
    </row>
    <row r="1144" spans="7:12" x14ac:dyDescent="0.25">
      <c r="G1144" s="13"/>
      <c r="H1144" s="13"/>
      <c r="I1144" s="13">
        <v>111.6</v>
      </c>
      <c r="J1144" s="74">
        <f t="shared" si="58"/>
        <v>4.6499999999999995</v>
      </c>
      <c r="K1144" s="26" t="e">
        <f t="shared" si="57"/>
        <v>#REF!</v>
      </c>
      <c r="L1144" s="75" t="e">
        <f t="shared" si="59"/>
        <v>#REF!</v>
      </c>
    </row>
    <row r="1145" spans="7:12" x14ac:dyDescent="0.25">
      <c r="G1145" s="13"/>
      <c r="H1145" s="13"/>
      <c r="I1145" s="13">
        <v>111.7</v>
      </c>
      <c r="J1145" s="74">
        <f t="shared" si="58"/>
        <v>4.6541666666666668</v>
      </c>
      <c r="K1145" s="26" t="e">
        <f t="shared" si="57"/>
        <v>#REF!</v>
      </c>
      <c r="L1145" s="75" t="e">
        <f t="shared" si="59"/>
        <v>#REF!</v>
      </c>
    </row>
    <row r="1146" spans="7:12" x14ac:dyDescent="0.25">
      <c r="G1146" s="13"/>
      <c r="H1146" s="13"/>
      <c r="I1146" s="13">
        <v>111.8</v>
      </c>
      <c r="J1146" s="74">
        <f t="shared" si="58"/>
        <v>4.6583333333333332</v>
      </c>
      <c r="K1146" s="26" t="e">
        <f t="shared" si="57"/>
        <v>#REF!</v>
      </c>
      <c r="L1146" s="75" t="e">
        <f t="shared" si="59"/>
        <v>#REF!</v>
      </c>
    </row>
    <row r="1147" spans="7:12" x14ac:dyDescent="0.25">
      <c r="G1147" s="13"/>
      <c r="H1147" s="13"/>
      <c r="I1147" s="13">
        <v>111.9</v>
      </c>
      <c r="J1147" s="74">
        <f t="shared" si="58"/>
        <v>4.6625000000000005</v>
      </c>
      <c r="K1147" s="26" t="e">
        <f t="shared" si="57"/>
        <v>#REF!</v>
      </c>
      <c r="L1147" s="75" t="e">
        <f t="shared" si="59"/>
        <v>#REF!</v>
      </c>
    </row>
    <row r="1148" spans="7:12" x14ac:dyDescent="0.25">
      <c r="G1148" s="13"/>
      <c r="H1148" s="13"/>
      <c r="I1148" s="13">
        <v>112</v>
      </c>
      <c r="J1148" s="74">
        <f t="shared" si="58"/>
        <v>4.666666666666667</v>
      </c>
      <c r="K1148" s="26" t="e">
        <f t="shared" si="57"/>
        <v>#REF!</v>
      </c>
      <c r="L1148" s="75" t="e">
        <f t="shared" si="59"/>
        <v>#REF!</v>
      </c>
    </row>
    <row r="1149" spans="7:12" x14ac:dyDescent="0.25">
      <c r="G1149" s="13"/>
      <c r="H1149" s="13"/>
      <c r="I1149" s="13">
        <v>112.1</v>
      </c>
      <c r="J1149" s="74">
        <f t="shared" si="58"/>
        <v>4.6708333333333334</v>
      </c>
      <c r="K1149" s="26" t="e">
        <f t="shared" si="57"/>
        <v>#REF!</v>
      </c>
      <c r="L1149" s="75" t="e">
        <f t="shared" si="59"/>
        <v>#REF!</v>
      </c>
    </row>
    <row r="1150" spans="7:12" x14ac:dyDescent="0.25">
      <c r="G1150" s="13"/>
      <c r="H1150" s="13"/>
      <c r="I1150" s="13">
        <v>112.2</v>
      </c>
      <c r="J1150" s="74">
        <f t="shared" si="58"/>
        <v>4.6749999999999998</v>
      </c>
      <c r="K1150" s="26" t="e">
        <f t="shared" si="57"/>
        <v>#REF!</v>
      </c>
      <c r="L1150" s="75" t="e">
        <f t="shared" si="59"/>
        <v>#REF!</v>
      </c>
    </row>
    <row r="1151" spans="7:12" x14ac:dyDescent="0.25">
      <c r="G1151" s="13"/>
      <c r="H1151" s="13"/>
      <c r="I1151" s="13">
        <v>112.3</v>
      </c>
      <c r="J1151" s="74">
        <f t="shared" si="58"/>
        <v>4.6791666666666663</v>
      </c>
      <c r="K1151" s="26" t="e">
        <f t="shared" si="57"/>
        <v>#REF!</v>
      </c>
      <c r="L1151" s="75" t="e">
        <f t="shared" si="59"/>
        <v>#REF!</v>
      </c>
    </row>
    <row r="1152" spans="7:12" x14ac:dyDescent="0.25">
      <c r="G1152" s="13"/>
      <c r="H1152" s="13"/>
      <c r="I1152" s="13">
        <v>112.4</v>
      </c>
      <c r="J1152" s="74">
        <f t="shared" si="58"/>
        <v>4.6833333333333336</v>
      </c>
      <c r="K1152" s="26" t="e">
        <f t="shared" si="57"/>
        <v>#REF!</v>
      </c>
      <c r="L1152" s="75" t="e">
        <f t="shared" si="59"/>
        <v>#REF!</v>
      </c>
    </row>
    <row r="1153" spans="7:12" x14ac:dyDescent="0.25">
      <c r="G1153" s="13"/>
      <c r="H1153" s="13"/>
      <c r="I1153" s="13">
        <v>112.5</v>
      </c>
      <c r="J1153" s="74">
        <f t="shared" si="58"/>
        <v>4.6875</v>
      </c>
      <c r="K1153" s="26" t="e">
        <f t="shared" si="57"/>
        <v>#REF!</v>
      </c>
      <c r="L1153" s="75" t="e">
        <f t="shared" si="59"/>
        <v>#REF!</v>
      </c>
    </row>
    <row r="1154" spans="7:12" x14ac:dyDescent="0.25">
      <c r="G1154" s="13"/>
      <c r="H1154" s="13"/>
      <c r="I1154" s="13">
        <v>112.6</v>
      </c>
      <c r="J1154" s="74">
        <f t="shared" si="58"/>
        <v>4.6916666666666664</v>
      </c>
      <c r="K1154" s="26" t="e">
        <f t="shared" si="57"/>
        <v>#REF!</v>
      </c>
      <c r="L1154" s="75" t="e">
        <f t="shared" si="59"/>
        <v>#REF!</v>
      </c>
    </row>
    <row r="1155" spans="7:12" x14ac:dyDescent="0.25">
      <c r="G1155" s="13"/>
      <c r="H1155" s="13"/>
      <c r="I1155" s="13">
        <v>112.7</v>
      </c>
      <c r="J1155" s="74">
        <f t="shared" si="58"/>
        <v>4.6958333333333337</v>
      </c>
      <c r="K1155" s="26" t="e">
        <f t="shared" si="57"/>
        <v>#REF!</v>
      </c>
      <c r="L1155" s="75" t="e">
        <f t="shared" si="59"/>
        <v>#REF!</v>
      </c>
    </row>
    <row r="1156" spans="7:12" x14ac:dyDescent="0.25">
      <c r="G1156" s="13"/>
      <c r="H1156" s="13"/>
      <c r="I1156" s="13">
        <v>112.8</v>
      </c>
      <c r="J1156" s="74">
        <f t="shared" si="58"/>
        <v>4.7</v>
      </c>
      <c r="K1156" s="26" t="e">
        <f t="shared" si="57"/>
        <v>#REF!</v>
      </c>
      <c r="L1156" s="75" t="e">
        <f t="shared" si="59"/>
        <v>#REF!</v>
      </c>
    </row>
    <row r="1157" spans="7:12" x14ac:dyDescent="0.25">
      <c r="G1157" s="13"/>
      <c r="H1157" s="13"/>
      <c r="I1157" s="13">
        <v>112.9</v>
      </c>
      <c r="J1157" s="74">
        <f t="shared" si="58"/>
        <v>4.7041666666666666</v>
      </c>
      <c r="K1157" s="26" t="e">
        <f t="shared" si="57"/>
        <v>#REF!</v>
      </c>
      <c r="L1157" s="75" t="e">
        <f t="shared" si="59"/>
        <v>#REF!</v>
      </c>
    </row>
    <row r="1158" spans="7:12" x14ac:dyDescent="0.25">
      <c r="G1158" s="13"/>
      <c r="H1158" s="13"/>
      <c r="I1158" s="13">
        <v>113</v>
      </c>
      <c r="J1158" s="74">
        <f t="shared" si="58"/>
        <v>4.708333333333333</v>
      </c>
      <c r="K1158" s="26" t="e">
        <f t="shared" si="57"/>
        <v>#REF!</v>
      </c>
      <c r="L1158" s="75" t="e">
        <f t="shared" si="59"/>
        <v>#REF!</v>
      </c>
    </row>
    <row r="1159" spans="7:12" x14ac:dyDescent="0.25">
      <c r="G1159" s="13"/>
      <c r="H1159" s="13"/>
      <c r="I1159" s="13">
        <v>113.1</v>
      </c>
      <c r="J1159" s="74">
        <f t="shared" si="58"/>
        <v>4.7124999999999995</v>
      </c>
      <c r="K1159" s="26" t="e">
        <f t="shared" si="57"/>
        <v>#REF!</v>
      </c>
      <c r="L1159" s="75" t="e">
        <f t="shared" si="59"/>
        <v>#REF!</v>
      </c>
    </row>
    <row r="1160" spans="7:12" x14ac:dyDescent="0.25">
      <c r="G1160" s="13"/>
      <c r="H1160" s="13"/>
      <c r="I1160" s="13">
        <v>113.2</v>
      </c>
      <c r="J1160" s="74">
        <f t="shared" si="58"/>
        <v>4.7166666666666668</v>
      </c>
      <c r="K1160" s="26" t="e">
        <f t="shared" si="57"/>
        <v>#REF!</v>
      </c>
      <c r="L1160" s="75" t="e">
        <f t="shared" si="59"/>
        <v>#REF!</v>
      </c>
    </row>
    <row r="1161" spans="7:12" x14ac:dyDescent="0.25">
      <c r="G1161" s="13"/>
      <c r="H1161" s="13"/>
      <c r="I1161" s="13">
        <v>113.3</v>
      </c>
      <c r="J1161" s="74">
        <f t="shared" si="58"/>
        <v>4.7208333333333332</v>
      </c>
      <c r="K1161" s="26" t="e">
        <f t="shared" si="57"/>
        <v>#REF!</v>
      </c>
      <c r="L1161" s="75" t="e">
        <f t="shared" si="59"/>
        <v>#REF!</v>
      </c>
    </row>
    <row r="1162" spans="7:12" x14ac:dyDescent="0.25">
      <c r="G1162" s="13"/>
      <c r="H1162" s="13"/>
      <c r="I1162" s="13">
        <v>113.4</v>
      </c>
      <c r="J1162" s="74">
        <f t="shared" si="58"/>
        <v>4.7250000000000005</v>
      </c>
      <c r="K1162" s="26" t="e">
        <f t="shared" si="57"/>
        <v>#REF!</v>
      </c>
      <c r="L1162" s="75" t="e">
        <f t="shared" si="59"/>
        <v>#REF!</v>
      </c>
    </row>
    <row r="1163" spans="7:12" x14ac:dyDescent="0.25">
      <c r="G1163" s="13"/>
      <c r="H1163" s="13"/>
      <c r="I1163" s="13">
        <v>113.5</v>
      </c>
      <c r="J1163" s="74">
        <f t="shared" si="58"/>
        <v>4.729166666666667</v>
      </c>
      <c r="K1163" s="26" t="e">
        <f t="shared" si="57"/>
        <v>#REF!</v>
      </c>
      <c r="L1163" s="75" t="e">
        <f t="shared" si="59"/>
        <v>#REF!</v>
      </c>
    </row>
    <row r="1164" spans="7:12" x14ac:dyDescent="0.25">
      <c r="G1164" s="13"/>
      <c r="H1164" s="13"/>
      <c r="I1164" s="13">
        <v>113.6</v>
      </c>
      <c r="J1164" s="74">
        <f t="shared" si="58"/>
        <v>4.7333333333333334</v>
      </c>
      <c r="K1164" s="26" t="e">
        <f t="shared" si="57"/>
        <v>#REF!</v>
      </c>
      <c r="L1164" s="75" t="e">
        <f t="shared" si="59"/>
        <v>#REF!</v>
      </c>
    </row>
    <row r="1165" spans="7:12" x14ac:dyDescent="0.25">
      <c r="G1165" s="13"/>
      <c r="H1165" s="13"/>
      <c r="I1165" s="13">
        <v>113.7</v>
      </c>
      <c r="J1165" s="74">
        <f t="shared" si="58"/>
        <v>4.7374999999999998</v>
      </c>
      <c r="K1165" s="26" t="e">
        <f t="shared" si="57"/>
        <v>#REF!</v>
      </c>
      <c r="L1165" s="75" t="e">
        <f t="shared" si="59"/>
        <v>#REF!</v>
      </c>
    </row>
    <row r="1166" spans="7:12" x14ac:dyDescent="0.25">
      <c r="G1166" s="13"/>
      <c r="H1166" s="13"/>
      <c r="I1166" s="13">
        <v>113.8</v>
      </c>
      <c r="J1166" s="74">
        <f t="shared" si="58"/>
        <v>4.7416666666666663</v>
      </c>
      <c r="K1166" s="26" t="e">
        <f t="shared" si="57"/>
        <v>#REF!</v>
      </c>
      <c r="L1166" s="75" t="e">
        <f t="shared" si="59"/>
        <v>#REF!</v>
      </c>
    </row>
    <row r="1167" spans="7:12" x14ac:dyDescent="0.25">
      <c r="G1167" s="13"/>
      <c r="H1167" s="13"/>
      <c r="I1167" s="13">
        <v>113.9</v>
      </c>
      <c r="J1167" s="74">
        <f t="shared" si="58"/>
        <v>4.7458333333333336</v>
      </c>
      <c r="K1167" s="26" t="e">
        <f t="shared" si="57"/>
        <v>#REF!</v>
      </c>
      <c r="L1167" s="75" t="e">
        <f t="shared" si="59"/>
        <v>#REF!</v>
      </c>
    </row>
    <row r="1168" spans="7:12" x14ac:dyDescent="0.25">
      <c r="G1168" s="13"/>
      <c r="H1168" s="13"/>
      <c r="I1168" s="13">
        <v>114</v>
      </c>
      <c r="J1168" s="74">
        <f t="shared" si="58"/>
        <v>4.75</v>
      </c>
      <c r="K1168" s="26" t="e">
        <f t="shared" si="57"/>
        <v>#REF!</v>
      </c>
      <c r="L1168" s="75" t="e">
        <f t="shared" si="59"/>
        <v>#REF!</v>
      </c>
    </row>
    <row r="1169" spans="7:12" x14ac:dyDescent="0.25">
      <c r="G1169" s="13"/>
      <c r="H1169" s="13"/>
      <c r="I1169" s="13">
        <v>114.1</v>
      </c>
      <c r="J1169" s="74">
        <f t="shared" si="58"/>
        <v>4.7541666666666664</v>
      </c>
      <c r="K1169" s="26" t="e">
        <f t="shared" si="57"/>
        <v>#REF!</v>
      </c>
      <c r="L1169" s="75" t="e">
        <f t="shared" si="59"/>
        <v>#REF!</v>
      </c>
    </row>
    <row r="1170" spans="7:12" x14ac:dyDescent="0.25">
      <c r="G1170" s="13"/>
      <c r="H1170" s="13"/>
      <c r="I1170" s="13">
        <v>114.2</v>
      </c>
      <c r="J1170" s="74">
        <f t="shared" si="58"/>
        <v>4.7583333333333337</v>
      </c>
      <c r="K1170" s="26" t="e">
        <f t="shared" si="57"/>
        <v>#REF!</v>
      </c>
      <c r="L1170" s="75" t="e">
        <f t="shared" si="59"/>
        <v>#REF!</v>
      </c>
    </row>
    <row r="1171" spans="7:12" x14ac:dyDescent="0.25">
      <c r="G1171" s="13"/>
      <c r="H1171" s="13"/>
      <c r="I1171" s="13">
        <v>114.3</v>
      </c>
      <c r="J1171" s="74">
        <f t="shared" si="58"/>
        <v>4.7625000000000002</v>
      </c>
      <c r="K1171" s="26" t="e">
        <f t="shared" si="57"/>
        <v>#REF!</v>
      </c>
      <c r="L1171" s="75" t="e">
        <f t="shared" si="59"/>
        <v>#REF!</v>
      </c>
    </row>
    <row r="1172" spans="7:12" x14ac:dyDescent="0.25">
      <c r="G1172" s="13"/>
      <c r="H1172" s="13"/>
      <c r="I1172" s="13">
        <v>114.4</v>
      </c>
      <c r="J1172" s="74">
        <f t="shared" si="58"/>
        <v>4.7666666666666666</v>
      </c>
      <c r="K1172" s="26" t="e">
        <f t="shared" si="57"/>
        <v>#REF!</v>
      </c>
      <c r="L1172" s="75" t="e">
        <f t="shared" si="59"/>
        <v>#REF!</v>
      </c>
    </row>
    <row r="1173" spans="7:12" x14ac:dyDescent="0.25">
      <c r="G1173" s="13"/>
      <c r="H1173" s="13"/>
      <c r="I1173" s="13">
        <v>114.5</v>
      </c>
      <c r="J1173" s="74">
        <f t="shared" si="58"/>
        <v>4.770833333333333</v>
      </c>
      <c r="K1173" s="26" t="e">
        <f t="shared" si="57"/>
        <v>#REF!</v>
      </c>
      <c r="L1173" s="75" t="e">
        <f t="shared" si="59"/>
        <v>#REF!</v>
      </c>
    </row>
    <row r="1174" spans="7:12" x14ac:dyDescent="0.25">
      <c r="G1174" s="13"/>
      <c r="H1174" s="13"/>
      <c r="I1174" s="13">
        <v>114.6</v>
      </c>
      <c r="J1174" s="74">
        <f t="shared" si="58"/>
        <v>4.7749999999999995</v>
      </c>
      <c r="K1174" s="26" t="e">
        <f t="shared" si="57"/>
        <v>#REF!</v>
      </c>
      <c r="L1174" s="75" t="e">
        <f t="shared" si="59"/>
        <v>#REF!</v>
      </c>
    </row>
    <row r="1175" spans="7:12" x14ac:dyDescent="0.25">
      <c r="G1175" s="13"/>
      <c r="H1175" s="13"/>
      <c r="I1175" s="13">
        <v>114.7</v>
      </c>
      <c r="J1175" s="74">
        <f t="shared" si="58"/>
        <v>4.7791666666666668</v>
      </c>
      <c r="K1175" s="26" t="e">
        <f t="shared" si="57"/>
        <v>#REF!</v>
      </c>
      <c r="L1175" s="75" t="e">
        <f t="shared" si="59"/>
        <v>#REF!</v>
      </c>
    </row>
    <row r="1176" spans="7:12" x14ac:dyDescent="0.25">
      <c r="G1176" s="13"/>
      <c r="H1176" s="13"/>
      <c r="I1176" s="13">
        <v>114.8</v>
      </c>
      <c r="J1176" s="74">
        <f t="shared" si="58"/>
        <v>4.7833333333333332</v>
      </c>
      <c r="K1176" s="26" t="e">
        <f t="shared" si="57"/>
        <v>#REF!</v>
      </c>
      <c r="L1176" s="75" t="e">
        <f t="shared" si="59"/>
        <v>#REF!</v>
      </c>
    </row>
    <row r="1177" spans="7:12" x14ac:dyDescent="0.25">
      <c r="G1177" s="13"/>
      <c r="H1177" s="13"/>
      <c r="I1177" s="13">
        <v>114.9</v>
      </c>
      <c r="J1177" s="74">
        <f t="shared" si="58"/>
        <v>4.7875000000000005</v>
      </c>
      <c r="K1177" s="26" t="e">
        <f t="shared" si="57"/>
        <v>#REF!</v>
      </c>
      <c r="L1177" s="75" t="e">
        <f t="shared" si="59"/>
        <v>#REF!</v>
      </c>
    </row>
    <row r="1178" spans="7:12" x14ac:dyDescent="0.25">
      <c r="G1178" s="13"/>
      <c r="H1178" s="13"/>
      <c r="I1178" s="13">
        <v>115</v>
      </c>
      <c r="J1178" s="74">
        <f t="shared" si="58"/>
        <v>4.791666666666667</v>
      </c>
      <c r="K1178" s="26" t="e">
        <f t="shared" si="57"/>
        <v>#REF!</v>
      </c>
      <c r="L1178" s="75" t="e">
        <f t="shared" si="59"/>
        <v>#REF!</v>
      </c>
    </row>
    <row r="1179" spans="7:12" x14ac:dyDescent="0.25">
      <c r="G1179" s="13"/>
      <c r="H1179" s="13"/>
      <c r="I1179" s="13">
        <v>115.1</v>
      </c>
      <c r="J1179" s="74">
        <f t="shared" si="58"/>
        <v>4.7958333333333334</v>
      </c>
      <c r="K1179" s="26" t="e">
        <f t="shared" si="57"/>
        <v>#REF!</v>
      </c>
      <c r="L1179" s="75" t="e">
        <f t="shared" si="59"/>
        <v>#REF!</v>
      </c>
    </row>
    <row r="1180" spans="7:12" x14ac:dyDescent="0.25">
      <c r="G1180" s="13"/>
      <c r="H1180" s="13"/>
      <c r="I1180" s="13">
        <v>115.2</v>
      </c>
      <c r="J1180" s="74">
        <f t="shared" si="58"/>
        <v>4.8</v>
      </c>
      <c r="K1180" s="26" t="e">
        <f t="shared" ref="K1180:K1243" si="60">100%-EXP(-I1180/24*$B$10)</f>
        <v>#REF!</v>
      </c>
      <c r="L1180" s="75" t="e">
        <f t="shared" si="59"/>
        <v>#REF!</v>
      </c>
    </row>
    <row r="1181" spans="7:12" x14ac:dyDescent="0.25">
      <c r="G1181" s="13"/>
      <c r="H1181" s="13"/>
      <c r="I1181" s="13">
        <v>115.3</v>
      </c>
      <c r="J1181" s="74">
        <f t="shared" ref="J1181:J1244" si="61">I1181/24</f>
        <v>4.8041666666666663</v>
      </c>
      <c r="K1181" s="26" t="e">
        <f t="shared" si="60"/>
        <v>#REF!</v>
      </c>
      <c r="L1181" s="75" t="e">
        <f t="shared" si="59"/>
        <v>#REF!</v>
      </c>
    </row>
    <row r="1182" spans="7:12" x14ac:dyDescent="0.25">
      <c r="G1182" s="13"/>
      <c r="H1182" s="13"/>
      <c r="I1182" s="13">
        <v>115.4</v>
      </c>
      <c r="J1182" s="74">
        <f t="shared" si="61"/>
        <v>4.8083333333333336</v>
      </c>
      <c r="K1182" s="26" t="e">
        <f t="shared" si="60"/>
        <v>#REF!</v>
      </c>
      <c r="L1182" s="75" t="e">
        <f t="shared" si="59"/>
        <v>#REF!</v>
      </c>
    </row>
    <row r="1183" spans="7:12" x14ac:dyDescent="0.25">
      <c r="G1183" s="13"/>
      <c r="H1183" s="13"/>
      <c r="I1183" s="13">
        <v>115.5</v>
      </c>
      <c r="J1183" s="74">
        <f t="shared" si="61"/>
        <v>4.8125</v>
      </c>
      <c r="K1183" s="26" t="e">
        <f t="shared" si="60"/>
        <v>#REF!</v>
      </c>
      <c r="L1183" s="75" t="e">
        <f t="shared" ref="L1183:L1246" si="62">K1183-K1182</f>
        <v>#REF!</v>
      </c>
    </row>
    <row r="1184" spans="7:12" x14ac:dyDescent="0.25">
      <c r="G1184" s="13"/>
      <c r="H1184" s="13"/>
      <c r="I1184" s="13">
        <v>115.6</v>
      </c>
      <c r="J1184" s="74">
        <f t="shared" si="61"/>
        <v>4.8166666666666664</v>
      </c>
      <c r="K1184" s="26" t="e">
        <f t="shared" si="60"/>
        <v>#REF!</v>
      </c>
      <c r="L1184" s="75" t="e">
        <f t="shared" si="62"/>
        <v>#REF!</v>
      </c>
    </row>
    <row r="1185" spans="7:12" x14ac:dyDescent="0.25">
      <c r="G1185" s="13"/>
      <c r="H1185" s="13"/>
      <c r="I1185" s="13">
        <v>115.7</v>
      </c>
      <c r="J1185" s="74">
        <f t="shared" si="61"/>
        <v>4.8208333333333337</v>
      </c>
      <c r="K1185" s="26" t="e">
        <f t="shared" si="60"/>
        <v>#REF!</v>
      </c>
      <c r="L1185" s="75" t="e">
        <f t="shared" si="62"/>
        <v>#REF!</v>
      </c>
    </row>
    <row r="1186" spans="7:12" x14ac:dyDescent="0.25">
      <c r="G1186" s="13"/>
      <c r="H1186" s="13"/>
      <c r="I1186" s="13">
        <v>115.8</v>
      </c>
      <c r="J1186" s="74">
        <f t="shared" si="61"/>
        <v>4.8250000000000002</v>
      </c>
      <c r="K1186" s="26" t="e">
        <f t="shared" si="60"/>
        <v>#REF!</v>
      </c>
      <c r="L1186" s="75" t="e">
        <f t="shared" si="62"/>
        <v>#REF!</v>
      </c>
    </row>
    <row r="1187" spans="7:12" x14ac:dyDescent="0.25">
      <c r="G1187" s="13"/>
      <c r="H1187" s="13"/>
      <c r="I1187" s="13">
        <v>115.9</v>
      </c>
      <c r="J1187" s="74">
        <f t="shared" si="61"/>
        <v>4.8291666666666666</v>
      </c>
      <c r="K1187" s="26" t="e">
        <f t="shared" si="60"/>
        <v>#REF!</v>
      </c>
      <c r="L1187" s="75" t="e">
        <f t="shared" si="62"/>
        <v>#REF!</v>
      </c>
    </row>
    <row r="1188" spans="7:12" x14ac:dyDescent="0.25">
      <c r="G1188" s="13"/>
      <c r="H1188" s="13"/>
      <c r="I1188" s="13">
        <v>116</v>
      </c>
      <c r="J1188" s="74">
        <f t="shared" si="61"/>
        <v>4.833333333333333</v>
      </c>
      <c r="K1188" s="26" t="e">
        <f t="shared" si="60"/>
        <v>#REF!</v>
      </c>
      <c r="L1188" s="75" t="e">
        <f t="shared" si="62"/>
        <v>#REF!</v>
      </c>
    </row>
    <row r="1189" spans="7:12" x14ac:dyDescent="0.25">
      <c r="G1189" s="13"/>
      <c r="H1189" s="13"/>
      <c r="I1189" s="13">
        <v>116.1</v>
      </c>
      <c r="J1189" s="74">
        <f t="shared" si="61"/>
        <v>4.8374999999999995</v>
      </c>
      <c r="K1189" s="26" t="e">
        <f t="shared" si="60"/>
        <v>#REF!</v>
      </c>
      <c r="L1189" s="75" t="e">
        <f t="shared" si="62"/>
        <v>#REF!</v>
      </c>
    </row>
    <row r="1190" spans="7:12" x14ac:dyDescent="0.25">
      <c r="G1190" s="13"/>
      <c r="H1190" s="13"/>
      <c r="I1190" s="13">
        <v>116.2</v>
      </c>
      <c r="J1190" s="74">
        <f t="shared" si="61"/>
        <v>4.8416666666666668</v>
      </c>
      <c r="K1190" s="26" t="e">
        <f t="shared" si="60"/>
        <v>#REF!</v>
      </c>
      <c r="L1190" s="75" t="e">
        <f t="shared" si="62"/>
        <v>#REF!</v>
      </c>
    </row>
    <row r="1191" spans="7:12" x14ac:dyDescent="0.25">
      <c r="G1191" s="13"/>
      <c r="H1191" s="13"/>
      <c r="I1191" s="13">
        <v>116.3</v>
      </c>
      <c r="J1191" s="74">
        <f t="shared" si="61"/>
        <v>4.8458333333333332</v>
      </c>
      <c r="K1191" s="26" t="e">
        <f t="shared" si="60"/>
        <v>#REF!</v>
      </c>
      <c r="L1191" s="75" t="e">
        <f t="shared" si="62"/>
        <v>#REF!</v>
      </c>
    </row>
    <row r="1192" spans="7:12" x14ac:dyDescent="0.25">
      <c r="G1192" s="13"/>
      <c r="H1192" s="13"/>
      <c r="I1192" s="13">
        <v>116.4</v>
      </c>
      <c r="J1192" s="74">
        <f t="shared" si="61"/>
        <v>4.8500000000000005</v>
      </c>
      <c r="K1192" s="26" t="e">
        <f t="shared" si="60"/>
        <v>#REF!</v>
      </c>
      <c r="L1192" s="75" t="e">
        <f t="shared" si="62"/>
        <v>#REF!</v>
      </c>
    </row>
    <row r="1193" spans="7:12" x14ac:dyDescent="0.25">
      <c r="G1193" s="13"/>
      <c r="H1193" s="13"/>
      <c r="I1193" s="13">
        <v>116.5</v>
      </c>
      <c r="J1193" s="74">
        <f t="shared" si="61"/>
        <v>4.854166666666667</v>
      </c>
      <c r="K1193" s="26" t="e">
        <f t="shared" si="60"/>
        <v>#REF!</v>
      </c>
      <c r="L1193" s="75" t="e">
        <f t="shared" si="62"/>
        <v>#REF!</v>
      </c>
    </row>
    <row r="1194" spans="7:12" x14ac:dyDescent="0.25">
      <c r="G1194" s="13"/>
      <c r="H1194" s="13"/>
      <c r="I1194" s="13">
        <v>116.6</v>
      </c>
      <c r="J1194" s="74">
        <f t="shared" si="61"/>
        <v>4.8583333333333334</v>
      </c>
      <c r="K1194" s="26" t="e">
        <f t="shared" si="60"/>
        <v>#REF!</v>
      </c>
      <c r="L1194" s="75" t="e">
        <f t="shared" si="62"/>
        <v>#REF!</v>
      </c>
    </row>
    <row r="1195" spans="7:12" x14ac:dyDescent="0.25">
      <c r="G1195" s="13"/>
      <c r="H1195" s="13"/>
      <c r="I1195" s="13">
        <v>116.7</v>
      </c>
      <c r="J1195" s="74">
        <f t="shared" si="61"/>
        <v>4.8624999999999998</v>
      </c>
      <c r="K1195" s="26" t="e">
        <f t="shared" si="60"/>
        <v>#REF!</v>
      </c>
      <c r="L1195" s="75" t="e">
        <f t="shared" si="62"/>
        <v>#REF!</v>
      </c>
    </row>
    <row r="1196" spans="7:12" x14ac:dyDescent="0.25">
      <c r="G1196" s="13"/>
      <c r="H1196" s="13"/>
      <c r="I1196" s="13">
        <v>116.8</v>
      </c>
      <c r="J1196" s="74">
        <f t="shared" si="61"/>
        <v>4.8666666666666663</v>
      </c>
      <c r="K1196" s="26" t="e">
        <f t="shared" si="60"/>
        <v>#REF!</v>
      </c>
      <c r="L1196" s="75" t="e">
        <f t="shared" si="62"/>
        <v>#REF!</v>
      </c>
    </row>
    <row r="1197" spans="7:12" x14ac:dyDescent="0.25">
      <c r="G1197" s="13"/>
      <c r="H1197" s="13"/>
      <c r="I1197" s="13">
        <v>116.9</v>
      </c>
      <c r="J1197" s="74">
        <f t="shared" si="61"/>
        <v>4.8708333333333336</v>
      </c>
      <c r="K1197" s="26" t="e">
        <f t="shared" si="60"/>
        <v>#REF!</v>
      </c>
      <c r="L1197" s="75" t="e">
        <f t="shared" si="62"/>
        <v>#REF!</v>
      </c>
    </row>
    <row r="1198" spans="7:12" x14ac:dyDescent="0.25">
      <c r="G1198" s="13"/>
      <c r="H1198" s="13"/>
      <c r="I1198" s="13">
        <v>117</v>
      </c>
      <c r="J1198" s="74">
        <f t="shared" si="61"/>
        <v>4.875</v>
      </c>
      <c r="K1198" s="26" t="e">
        <f t="shared" si="60"/>
        <v>#REF!</v>
      </c>
      <c r="L1198" s="75" t="e">
        <f t="shared" si="62"/>
        <v>#REF!</v>
      </c>
    </row>
    <row r="1199" spans="7:12" x14ac:dyDescent="0.25">
      <c r="G1199" s="13"/>
      <c r="H1199" s="13"/>
      <c r="I1199" s="13">
        <v>117.1</v>
      </c>
      <c r="J1199" s="74">
        <f t="shared" si="61"/>
        <v>4.8791666666666664</v>
      </c>
      <c r="K1199" s="26" t="e">
        <f t="shared" si="60"/>
        <v>#REF!</v>
      </c>
      <c r="L1199" s="75" t="e">
        <f t="shared" si="62"/>
        <v>#REF!</v>
      </c>
    </row>
    <row r="1200" spans="7:12" x14ac:dyDescent="0.25">
      <c r="G1200" s="13"/>
      <c r="H1200" s="13"/>
      <c r="I1200" s="13">
        <v>117.2</v>
      </c>
      <c r="J1200" s="74">
        <f t="shared" si="61"/>
        <v>4.8833333333333337</v>
      </c>
      <c r="K1200" s="26" t="e">
        <f t="shared" si="60"/>
        <v>#REF!</v>
      </c>
      <c r="L1200" s="75" t="e">
        <f t="shared" si="62"/>
        <v>#REF!</v>
      </c>
    </row>
    <row r="1201" spans="7:12" x14ac:dyDescent="0.25">
      <c r="G1201" s="13"/>
      <c r="H1201" s="13"/>
      <c r="I1201" s="13">
        <v>117.3</v>
      </c>
      <c r="J1201" s="74">
        <f t="shared" si="61"/>
        <v>4.8875000000000002</v>
      </c>
      <c r="K1201" s="26" t="e">
        <f t="shared" si="60"/>
        <v>#REF!</v>
      </c>
      <c r="L1201" s="75" t="e">
        <f t="shared" si="62"/>
        <v>#REF!</v>
      </c>
    </row>
    <row r="1202" spans="7:12" x14ac:dyDescent="0.25">
      <c r="G1202" s="13"/>
      <c r="H1202" s="13"/>
      <c r="I1202" s="13">
        <v>117.4</v>
      </c>
      <c r="J1202" s="74">
        <f t="shared" si="61"/>
        <v>4.8916666666666666</v>
      </c>
      <c r="K1202" s="26" t="e">
        <f t="shared" si="60"/>
        <v>#REF!</v>
      </c>
      <c r="L1202" s="75" t="e">
        <f t="shared" si="62"/>
        <v>#REF!</v>
      </c>
    </row>
    <row r="1203" spans="7:12" x14ac:dyDescent="0.25">
      <c r="G1203" s="13"/>
      <c r="H1203" s="13"/>
      <c r="I1203" s="13">
        <v>117.5</v>
      </c>
      <c r="J1203" s="74">
        <f t="shared" si="61"/>
        <v>4.895833333333333</v>
      </c>
      <c r="K1203" s="26" t="e">
        <f t="shared" si="60"/>
        <v>#REF!</v>
      </c>
      <c r="L1203" s="75" t="e">
        <f t="shared" si="62"/>
        <v>#REF!</v>
      </c>
    </row>
    <row r="1204" spans="7:12" x14ac:dyDescent="0.25">
      <c r="G1204" s="13"/>
      <c r="H1204" s="13"/>
      <c r="I1204" s="13">
        <v>117.6</v>
      </c>
      <c r="J1204" s="74">
        <f t="shared" si="61"/>
        <v>4.8999999999999995</v>
      </c>
      <c r="K1204" s="26" t="e">
        <f t="shared" si="60"/>
        <v>#REF!</v>
      </c>
      <c r="L1204" s="75" t="e">
        <f t="shared" si="62"/>
        <v>#REF!</v>
      </c>
    </row>
    <row r="1205" spans="7:12" x14ac:dyDescent="0.25">
      <c r="G1205" s="13"/>
      <c r="H1205" s="13"/>
      <c r="I1205" s="13">
        <v>117.7</v>
      </c>
      <c r="J1205" s="74">
        <f t="shared" si="61"/>
        <v>4.9041666666666668</v>
      </c>
      <c r="K1205" s="26" t="e">
        <f t="shared" si="60"/>
        <v>#REF!</v>
      </c>
      <c r="L1205" s="75" t="e">
        <f t="shared" si="62"/>
        <v>#REF!</v>
      </c>
    </row>
    <row r="1206" spans="7:12" x14ac:dyDescent="0.25">
      <c r="G1206" s="13"/>
      <c r="H1206" s="13"/>
      <c r="I1206" s="13">
        <v>117.8</v>
      </c>
      <c r="J1206" s="74">
        <f t="shared" si="61"/>
        <v>4.9083333333333332</v>
      </c>
      <c r="K1206" s="26" t="e">
        <f t="shared" si="60"/>
        <v>#REF!</v>
      </c>
      <c r="L1206" s="75" t="e">
        <f t="shared" si="62"/>
        <v>#REF!</v>
      </c>
    </row>
    <row r="1207" spans="7:12" x14ac:dyDescent="0.25">
      <c r="G1207" s="13"/>
      <c r="H1207" s="13"/>
      <c r="I1207" s="13">
        <v>117.9</v>
      </c>
      <c r="J1207" s="74">
        <f t="shared" si="61"/>
        <v>4.9125000000000005</v>
      </c>
      <c r="K1207" s="26" t="e">
        <f t="shared" si="60"/>
        <v>#REF!</v>
      </c>
      <c r="L1207" s="75" t="e">
        <f t="shared" si="62"/>
        <v>#REF!</v>
      </c>
    </row>
    <row r="1208" spans="7:12" x14ac:dyDescent="0.25">
      <c r="G1208" s="13"/>
      <c r="H1208" s="13"/>
      <c r="I1208" s="13">
        <v>118</v>
      </c>
      <c r="J1208" s="74">
        <f t="shared" si="61"/>
        <v>4.916666666666667</v>
      </c>
      <c r="K1208" s="26" t="e">
        <f t="shared" si="60"/>
        <v>#REF!</v>
      </c>
      <c r="L1208" s="75" t="e">
        <f t="shared" si="62"/>
        <v>#REF!</v>
      </c>
    </row>
    <row r="1209" spans="7:12" x14ac:dyDescent="0.25">
      <c r="G1209" s="13"/>
      <c r="H1209" s="13"/>
      <c r="I1209" s="13">
        <v>118.1</v>
      </c>
      <c r="J1209" s="74">
        <f t="shared" si="61"/>
        <v>4.9208333333333334</v>
      </c>
      <c r="K1209" s="26" t="e">
        <f t="shared" si="60"/>
        <v>#REF!</v>
      </c>
      <c r="L1209" s="75" t="e">
        <f t="shared" si="62"/>
        <v>#REF!</v>
      </c>
    </row>
    <row r="1210" spans="7:12" x14ac:dyDescent="0.25">
      <c r="G1210" s="13"/>
      <c r="H1210" s="13"/>
      <c r="I1210" s="13">
        <v>118.2</v>
      </c>
      <c r="J1210" s="74">
        <f t="shared" si="61"/>
        <v>4.9249999999999998</v>
      </c>
      <c r="K1210" s="26" t="e">
        <f t="shared" si="60"/>
        <v>#REF!</v>
      </c>
      <c r="L1210" s="75" t="e">
        <f t="shared" si="62"/>
        <v>#REF!</v>
      </c>
    </row>
    <row r="1211" spans="7:12" x14ac:dyDescent="0.25">
      <c r="G1211" s="13"/>
      <c r="H1211" s="13"/>
      <c r="I1211" s="13">
        <v>118.3</v>
      </c>
      <c r="J1211" s="74">
        <f t="shared" si="61"/>
        <v>4.9291666666666663</v>
      </c>
      <c r="K1211" s="26" t="e">
        <f t="shared" si="60"/>
        <v>#REF!</v>
      </c>
      <c r="L1211" s="75" t="e">
        <f t="shared" si="62"/>
        <v>#REF!</v>
      </c>
    </row>
    <row r="1212" spans="7:12" x14ac:dyDescent="0.25">
      <c r="G1212" s="13"/>
      <c r="H1212" s="13"/>
      <c r="I1212" s="13">
        <v>118.4</v>
      </c>
      <c r="J1212" s="74">
        <f t="shared" si="61"/>
        <v>4.9333333333333336</v>
      </c>
      <c r="K1212" s="26" t="e">
        <f t="shared" si="60"/>
        <v>#REF!</v>
      </c>
      <c r="L1212" s="75" t="e">
        <f t="shared" si="62"/>
        <v>#REF!</v>
      </c>
    </row>
    <row r="1213" spans="7:12" x14ac:dyDescent="0.25">
      <c r="G1213" s="13"/>
      <c r="H1213" s="13"/>
      <c r="I1213" s="13">
        <v>118.5</v>
      </c>
      <c r="J1213" s="74">
        <f t="shared" si="61"/>
        <v>4.9375</v>
      </c>
      <c r="K1213" s="26" t="e">
        <f t="shared" si="60"/>
        <v>#REF!</v>
      </c>
      <c r="L1213" s="75" t="e">
        <f t="shared" si="62"/>
        <v>#REF!</v>
      </c>
    </row>
    <row r="1214" spans="7:12" x14ac:dyDescent="0.25">
      <c r="G1214" s="13"/>
      <c r="H1214" s="13"/>
      <c r="I1214" s="13">
        <v>118.6</v>
      </c>
      <c r="J1214" s="74">
        <f t="shared" si="61"/>
        <v>4.9416666666666664</v>
      </c>
      <c r="K1214" s="26" t="e">
        <f t="shared" si="60"/>
        <v>#REF!</v>
      </c>
      <c r="L1214" s="75" t="e">
        <f t="shared" si="62"/>
        <v>#REF!</v>
      </c>
    </row>
    <row r="1215" spans="7:12" x14ac:dyDescent="0.25">
      <c r="G1215" s="13"/>
      <c r="H1215" s="13"/>
      <c r="I1215" s="13">
        <v>118.7</v>
      </c>
      <c r="J1215" s="74">
        <f t="shared" si="61"/>
        <v>4.9458333333333337</v>
      </c>
      <c r="K1215" s="26" t="e">
        <f t="shared" si="60"/>
        <v>#REF!</v>
      </c>
      <c r="L1215" s="75" t="e">
        <f t="shared" si="62"/>
        <v>#REF!</v>
      </c>
    </row>
    <row r="1216" spans="7:12" x14ac:dyDescent="0.25">
      <c r="G1216" s="13"/>
      <c r="H1216" s="13"/>
      <c r="I1216" s="13">
        <v>118.8</v>
      </c>
      <c r="J1216" s="74">
        <f t="shared" si="61"/>
        <v>4.95</v>
      </c>
      <c r="K1216" s="26" t="e">
        <f t="shared" si="60"/>
        <v>#REF!</v>
      </c>
      <c r="L1216" s="75" t="e">
        <f t="shared" si="62"/>
        <v>#REF!</v>
      </c>
    </row>
    <row r="1217" spans="7:12" x14ac:dyDescent="0.25">
      <c r="G1217" s="13"/>
      <c r="H1217" s="13"/>
      <c r="I1217" s="13">
        <v>118.9</v>
      </c>
      <c r="J1217" s="74">
        <f t="shared" si="61"/>
        <v>4.9541666666666666</v>
      </c>
      <c r="K1217" s="26" t="e">
        <f t="shared" si="60"/>
        <v>#REF!</v>
      </c>
      <c r="L1217" s="75" t="e">
        <f t="shared" si="62"/>
        <v>#REF!</v>
      </c>
    </row>
    <row r="1218" spans="7:12" x14ac:dyDescent="0.25">
      <c r="G1218" s="13"/>
      <c r="H1218" s="13"/>
      <c r="I1218" s="13">
        <v>119</v>
      </c>
      <c r="J1218" s="74">
        <f t="shared" si="61"/>
        <v>4.958333333333333</v>
      </c>
      <c r="K1218" s="26" t="e">
        <f t="shared" si="60"/>
        <v>#REF!</v>
      </c>
      <c r="L1218" s="75" t="e">
        <f t="shared" si="62"/>
        <v>#REF!</v>
      </c>
    </row>
    <row r="1219" spans="7:12" x14ac:dyDescent="0.25">
      <c r="G1219" s="13"/>
      <c r="H1219" s="13"/>
      <c r="I1219" s="13">
        <v>119.1</v>
      </c>
      <c r="J1219" s="74">
        <f t="shared" si="61"/>
        <v>4.9624999999999995</v>
      </c>
      <c r="K1219" s="26" t="e">
        <f t="shared" si="60"/>
        <v>#REF!</v>
      </c>
      <c r="L1219" s="75" t="e">
        <f t="shared" si="62"/>
        <v>#REF!</v>
      </c>
    </row>
    <row r="1220" spans="7:12" x14ac:dyDescent="0.25">
      <c r="G1220" s="13"/>
      <c r="H1220" s="13"/>
      <c r="I1220" s="13">
        <v>119.2</v>
      </c>
      <c r="J1220" s="74">
        <f t="shared" si="61"/>
        <v>4.9666666666666668</v>
      </c>
      <c r="K1220" s="26" t="e">
        <f t="shared" si="60"/>
        <v>#REF!</v>
      </c>
      <c r="L1220" s="75" t="e">
        <f t="shared" si="62"/>
        <v>#REF!</v>
      </c>
    </row>
    <row r="1221" spans="7:12" x14ac:dyDescent="0.25">
      <c r="G1221" s="13"/>
      <c r="H1221" s="13"/>
      <c r="I1221" s="13">
        <v>119.3</v>
      </c>
      <c r="J1221" s="74">
        <f t="shared" si="61"/>
        <v>4.9708333333333332</v>
      </c>
      <c r="K1221" s="26" t="e">
        <f t="shared" si="60"/>
        <v>#REF!</v>
      </c>
      <c r="L1221" s="75" t="e">
        <f t="shared" si="62"/>
        <v>#REF!</v>
      </c>
    </row>
    <row r="1222" spans="7:12" x14ac:dyDescent="0.25">
      <c r="G1222" s="13"/>
      <c r="H1222" s="13"/>
      <c r="I1222" s="13">
        <v>119.4</v>
      </c>
      <c r="J1222" s="74">
        <f t="shared" si="61"/>
        <v>4.9750000000000005</v>
      </c>
      <c r="K1222" s="26" t="e">
        <f t="shared" si="60"/>
        <v>#REF!</v>
      </c>
      <c r="L1222" s="75" t="e">
        <f t="shared" si="62"/>
        <v>#REF!</v>
      </c>
    </row>
    <row r="1223" spans="7:12" x14ac:dyDescent="0.25">
      <c r="G1223" s="13"/>
      <c r="H1223" s="13"/>
      <c r="I1223" s="13">
        <v>119.5</v>
      </c>
      <c r="J1223" s="74">
        <f t="shared" si="61"/>
        <v>4.979166666666667</v>
      </c>
      <c r="K1223" s="26" t="e">
        <f t="shared" si="60"/>
        <v>#REF!</v>
      </c>
      <c r="L1223" s="75" t="e">
        <f t="shared" si="62"/>
        <v>#REF!</v>
      </c>
    </row>
    <row r="1224" spans="7:12" x14ac:dyDescent="0.25">
      <c r="G1224" s="13"/>
      <c r="H1224" s="13"/>
      <c r="I1224" s="13">
        <v>119.6</v>
      </c>
      <c r="J1224" s="74">
        <f t="shared" si="61"/>
        <v>4.9833333333333334</v>
      </c>
      <c r="K1224" s="26" t="e">
        <f t="shared" si="60"/>
        <v>#REF!</v>
      </c>
      <c r="L1224" s="75" t="e">
        <f t="shared" si="62"/>
        <v>#REF!</v>
      </c>
    </row>
    <row r="1225" spans="7:12" x14ac:dyDescent="0.25">
      <c r="G1225" s="13"/>
      <c r="H1225" s="13"/>
      <c r="I1225" s="13">
        <v>119.7</v>
      </c>
      <c r="J1225" s="74">
        <f t="shared" si="61"/>
        <v>4.9874999999999998</v>
      </c>
      <c r="K1225" s="26" t="e">
        <f t="shared" si="60"/>
        <v>#REF!</v>
      </c>
      <c r="L1225" s="75" t="e">
        <f t="shared" si="62"/>
        <v>#REF!</v>
      </c>
    </row>
    <row r="1226" spans="7:12" x14ac:dyDescent="0.25">
      <c r="G1226" s="13"/>
      <c r="H1226" s="13"/>
      <c r="I1226" s="13">
        <v>119.8</v>
      </c>
      <c r="J1226" s="74">
        <f t="shared" si="61"/>
        <v>4.9916666666666663</v>
      </c>
      <c r="K1226" s="26" t="e">
        <f t="shared" si="60"/>
        <v>#REF!</v>
      </c>
      <c r="L1226" s="75" t="e">
        <f t="shared" si="62"/>
        <v>#REF!</v>
      </c>
    </row>
    <row r="1227" spans="7:12" x14ac:dyDescent="0.25">
      <c r="G1227" s="13"/>
      <c r="H1227" s="13"/>
      <c r="I1227" s="13">
        <v>119.9</v>
      </c>
      <c r="J1227" s="74">
        <f t="shared" si="61"/>
        <v>4.9958333333333336</v>
      </c>
      <c r="K1227" s="26" t="e">
        <f t="shared" si="60"/>
        <v>#REF!</v>
      </c>
      <c r="L1227" s="75" t="e">
        <f t="shared" si="62"/>
        <v>#REF!</v>
      </c>
    </row>
    <row r="1228" spans="7:12" x14ac:dyDescent="0.25">
      <c r="G1228" s="13"/>
      <c r="H1228" s="13"/>
      <c r="I1228" s="13">
        <v>120</v>
      </c>
      <c r="J1228" s="74">
        <f t="shared" si="61"/>
        <v>5</v>
      </c>
      <c r="K1228" s="26" t="e">
        <f t="shared" si="60"/>
        <v>#REF!</v>
      </c>
      <c r="L1228" s="75" t="e">
        <f t="shared" si="62"/>
        <v>#REF!</v>
      </c>
    </row>
    <row r="1229" spans="7:12" x14ac:dyDescent="0.25">
      <c r="G1229" s="13"/>
      <c r="H1229" s="13"/>
      <c r="I1229" s="13">
        <v>120.1</v>
      </c>
      <c r="J1229" s="74">
        <f t="shared" si="61"/>
        <v>5.0041666666666664</v>
      </c>
      <c r="K1229" s="26" t="e">
        <f t="shared" si="60"/>
        <v>#REF!</v>
      </c>
      <c r="L1229" s="75" t="e">
        <f t="shared" si="62"/>
        <v>#REF!</v>
      </c>
    </row>
    <row r="1230" spans="7:12" x14ac:dyDescent="0.25">
      <c r="G1230" s="13"/>
      <c r="H1230" s="13"/>
      <c r="I1230" s="13">
        <v>120.2</v>
      </c>
      <c r="J1230" s="74">
        <f t="shared" si="61"/>
        <v>5.0083333333333337</v>
      </c>
      <c r="K1230" s="26" t="e">
        <f t="shared" si="60"/>
        <v>#REF!</v>
      </c>
      <c r="L1230" s="75" t="e">
        <f t="shared" si="62"/>
        <v>#REF!</v>
      </c>
    </row>
    <row r="1231" spans="7:12" x14ac:dyDescent="0.25">
      <c r="G1231" s="13"/>
      <c r="H1231" s="13"/>
      <c r="I1231" s="13">
        <v>120.3</v>
      </c>
      <c r="J1231" s="74">
        <f t="shared" si="61"/>
        <v>5.0125000000000002</v>
      </c>
      <c r="K1231" s="26" t="e">
        <f t="shared" si="60"/>
        <v>#REF!</v>
      </c>
      <c r="L1231" s="75" t="e">
        <f t="shared" si="62"/>
        <v>#REF!</v>
      </c>
    </row>
    <row r="1232" spans="7:12" x14ac:dyDescent="0.25">
      <c r="G1232" s="13"/>
      <c r="H1232" s="13"/>
      <c r="I1232" s="13">
        <v>120.4</v>
      </c>
      <c r="J1232" s="74">
        <f t="shared" si="61"/>
        <v>5.0166666666666666</v>
      </c>
      <c r="K1232" s="26" t="e">
        <f t="shared" si="60"/>
        <v>#REF!</v>
      </c>
      <c r="L1232" s="75" t="e">
        <f t="shared" si="62"/>
        <v>#REF!</v>
      </c>
    </row>
    <row r="1233" spans="7:12" x14ac:dyDescent="0.25">
      <c r="G1233" s="13"/>
      <c r="H1233" s="13"/>
      <c r="I1233" s="13">
        <v>120.5</v>
      </c>
      <c r="J1233" s="74">
        <f t="shared" si="61"/>
        <v>5.020833333333333</v>
      </c>
      <c r="K1233" s="26" t="e">
        <f t="shared" si="60"/>
        <v>#REF!</v>
      </c>
      <c r="L1233" s="75" t="e">
        <f t="shared" si="62"/>
        <v>#REF!</v>
      </c>
    </row>
    <row r="1234" spans="7:12" x14ac:dyDescent="0.25">
      <c r="G1234" s="13"/>
      <c r="H1234" s="13"/>
      <c r="I1234" s="13">
        <v>120.6</v>
      </c>
      <c r="J1234" s="74">
        <f t="shared" si="61"/>
        <v>5.0249999999999995</v>
      </c>
      <c r="K1234" s="26" t="e">
        <f t="shared" si="60"/>
        <v>#REF!</v>
      </c>
      <c r="L1234" s="75" t="e">
        <f t="shared" si="62"/>
        <v>#REF!</v>
      </c>
    </row>
    <row r="1235" spans="7:12" x14ac:dyDescent="0.25">
      <c r="G1235" s="13"/>
      <c r="H1235" s="13"/>
      <c r="I1235" s="13">
        <v>120.7</v>
      </c>
      <c r="J1235" s="74">
        <f t="shared" si="61"/>
        <v>5.0291666666666668</v>
      </c>
      <c r="K1235" s="26" t="e">
        <f t="shared" si="60"/>
        <v>#REF!</v>
      </c>
      <c r="L1235" s="75" t="e">
        <f t="shared" si="62"/>
        <v>#REF!</v>
      </c>
    </row>
    <row r="1236" spans="7:12" x14ac:dyDescent="0.25">
      <c r="G1236" s="13"/>
      <c r="H1236" s="13"/>
      <c r="I1236" s="13">
        <v>120.8</v>
      </c>
      <c r="J1236" s="74">
        <f t="shared" si="61"/>
        <v>5.0333333333333332</v>
      </c>
      <c r="K1236" s="26" t="e">
        <f t="shared" si="60"/>
        <v>#REF!</v>
      </c>
      <c r="L1236" s="75" t="e">
        <f t="shared" si="62"/>
        <v>#REF!</v>
      </c>
    </row>
    <row r="1237" spans="7:12" x14ac:dyDescent="0.25">
      <c r="G1237" s="13"/>
      <c r="H1237" s="13"/>
      <c r="I1237" s="13">
        <v>120.9</v>
      </c>
      <c r="J1237" s="74">
        <f t="shared" si="61"/>
        <v>5.0375000000000005</v>
      </c>
      <c r="K1237" s="26" t="e">
        <f t="shared" si="60"/>
        <v>#REF!</v>
      </c>
      <c r="L1237" s="75" t="e">
        <f t="shared" si="62"/>
        <v>#REF!</v>
      </c>
    </row>
    <row r="1238" spans="7:12" x14ac:dyDescent="0.25">
      <c r="G1238" s="13"/>
      <c r="H1238" s="13"/>
      <c r="I1238" s="13">
        <v>121</v>
      </c>
      <c r="J1238" s="74">
        <f t="shared" si="61"/>
        <v>5.041666666666667</v>
      </c>
      <c r="K1238" s="26" t="e">
        <f t="shared" si="60"/>
        <v>#REF!</v>
      </c>
      <c r="L1238" s="75" t="e">
        <f t="shared" si="62"/>
        <v>#REF!</v>
      </c>
    </row>
    <row r="1239" spans="7:12" x14ac:dyDescent="0.25">
      <c r="G1239" s="13"/>
      <c r="H1239" s="13"/>
      <c r="I1239" s="13">
        <v>121.1</v>
      </c>
      <c r="J1239" s="74">
        <f t="shared" si="61"/>
        <v>5.0458333333333334</v>
      </c>
      <c r="K1239" s="26" t="e">
        <f t="shared" si="60"/>
        <v>#REF!</v>
      </c>
      <c r="L1239" s="75" t="e">
        <f t="shared" si="62"/>
        <v>#REF!</v>
      </c>
    </row>
    <row r="1240" spans="7:12" x14ac:dyDescent="0.25">
      <c r="G1240" s="13"/>
      <c r="H1240" s="13"/>
      <c r="I1240" s="13">
        <v>121.2</v>
      </c>
      <c r="J1240" s="74">
        <f t="shared" si="61"/>
        <v>5.05</v>
      </c>
      <c r="K1240" s="26" t="e">
        <f t="shared" si="60"/>
        <v>#REF!</v>
      </c>
      <c r="L1240" s="75" t="e">
        <f t="shared" si="62"/>
        <v>#REF!</v>
      </c>
    </row>
    <row r="1241" spans="7:12" x14ac:dyDescent="0.25">
      <c r="G1241" s="13"/>
      <c r="H1241" s="13"/>
      <c r="I1241" s="13">
        <v>121.3</v>
      </c>
      <c r="J1241" s="74">
        <f t="shared" si="61"/>
        <v>5.0541666666666663</v>
      </c>
      <c r="K1241" s="26" t="e">
        <f t="shared" si="60"/>
        <v>#REF!</v>
      </c>
      <c r="L1241" s="75" t="e">
        <f t="shared" si="62"/>
        <v>#REF!</v>
      </c>
    </row>
    <row r="1242" spans="7:12" x14ac:dyDescent="0.25">
      <c r="G1242" s="13"/>
      <c r="H1242" s="13"/>
      <c r="I1242" s="13">
        <v>121.4</v>
      </c>
      <c r="J1242" s="74">
        <f t="shared" si="61"/>
        <v>5.0583333333333336</v>
      </c>
      <c r="K1242" s="26" t="e">
        <f t="shared" si="60"/>
        <v>#REF!</v>
      </c>
      <c r="L1242" s="75" t="e">
        <f t="shared" si="62"/>
        <v>#REF!</v>
      </c>
    </row>
    <row r="1243" spans="7:12" x14ac:dyDescent="0.25">
      <c r="G1243" s="13"/>
      <c r="H1243" s="13"/>
      <c r="I1243" s="13">
        <v>121.5</v>
      </c>
      <c r="J1243" s="74">
        <f t="shared" si="61"/>
        <v>5.0625</v>
      </c>
      <c r="K1243" s="26" t="e">
        <f t="shared" si="60"/>
        <v>#REF!</v>
      </c>
      <c r="L1243" s="75" t="e">
        <f t="shared" si="62"/>
        <v>#REF!</v>
      </c>
    </row>
    <row r="1244" spans="7:12" x14ac:dyDescent="0.25">
      <c r="G1244" s="13"/>
      <c r="H1244" s="13"/>
      <c r="I1244" s="13">
        <v>121.6</v>
      </c>
      <c r="J1244" s="74">
        <f t="shared" si="61"/>
        <v>5.0666666666666664</v>
      </c>
      <c r="K1244" s="26" t="e">
        <f t="shared" ref="K1244:K1307" si="63">100%-EXP(-I1244/24*$B$10)</f>
        <v>#REF!</v>
      </c>
      <c r="L1244" s="75" t="e">
        <f t="shared" si="62"/>
        <v>#REF!</v>
      </c>
    </row>
    <row r="1245" spans="7:12" x14ac:dyDescent="0.25">
      <c r="G1245" s="13"/>
      <c r="H1245" s="13"/>
      <c r="I1245" s="13">
        <v>121.7</v>
      </c>
      <c r="J1245" s="74">
        <f t="shared" ref="J1245:J1308" si="64">I1245/24</f>
        <v>5.0708333333333337</v>
      </c>
      <c r="K1245" s="26" t="e">
        <f t="shared" si="63"/>
        <v>#REF!</v>
      </c>
      <c r="L1245" s="75" t="e">
        <f t="shared" si="62"/>
        <v>#REF!</v>
      </c>
    </row>
    <row r="1246" spans="7:12" x14ac:dyDescent="0.25">
      <c r="G1246" s="13"/>
      <c r="H1246" s="13"/>
      <c r="I1246" s="13">
        <v>121.8</v>
      </c>
      <c r="J1246" s="74">
        <f t="shared" si="64"/>
        <v>5.0750000000000002</v>
      </c>
      <c r="K1246" s="26" t="e">
        <f t="shared" si="63"/>
        <v>#REF!</v>
      </c>
      <c r="L1246" s="75" t="e">
        <f t="shared" si="62"/>
        <v>#REF!</v>
      </c>
    </row>
    <row r="1247" spans="7:12" x14ac:dyDescent="0.25">
      <c r="G1247" s="13"/>
      <c r="H1247" s="13"/>
      <c r="I1247" s="13">
        <v>121.9</v>
      </c>
      <c r="J1247" s="74">
        <f t="shared" si="64"/>
        <v>5.0791666666666666</v>
      </c>
      <c r="K1247" s="26" t="e">
        <f t="shared" si="63"/>
        <v>#REF!</v>
      </c>
      <c r="L1247" s="75" t="e">
        <f t="shared" ref="L1247:L1310" si="65">K1247-K1246</f>
        <v>#REF!</v>
      </c>
    </row>
    <row r="1248" spans="7:12" x14ac:dyDescent="0.25">
      <c r="G1248" s="13"/>
      <c r="H1248" s="13"/>
      <c r="I1248" s="13">
        <v>122</v>
      </c>
      <c r="J1248" s="74">
        <f t="shared" si="64"/>
        <v>5.083333333333333</v>
      </c>
      <c r="K1248" s="26" t="e">
        <f t="shared" si="63"/>
        <v>#REF!</v>
      </c>
      <c r="L1248" s="75" t="e">
        <f t="shared" si="65"/>
        <v>#REF!</v>
      </c>
    </row>
    <row r="1249" spans="7:12" x14ac:dyDescent="0.25">
      <c r="G1249" s="13"/>
      <c r="H1249" s="13"/>
      <c r="I1249" s="13">
        <v>122.1</v>
      </c>
      <c r="J1249" s="74">
        <f t="shared" si="64"/>
        <v>5.0874999999999995</v>
      </c>
      <c r="K1249" s="26" t="e">
        <f t="shared" si="63"/>
        <v>#REF!</v>
      </c>
      <c r="L1249" s="75" t="e">
        <f t="shared" si="65"/>
        <v>#REF!</v>
      </c>
    </row>
    <row r="1250" spans="7:12" x14ac:dyDescent="0.25">
      <c r="G1250" s="13"/>
      <c r="H1250" s="13"/>
      <c r="I1250" s="13">
        <v>122.2</v>
      </c>
      <c r="J1250" s="74">
        <f t="shared" si="64"/>
        <v>5.0916666666666668</v>
      </c>
      <c r="K1250" s="26" t="e">
        <f t="shared" si="63"/>
        <v>#REF!</v>
      </c>
      <c r="L1250" s="75" t="e">
        <f t="shared" si="65"/>
        <v>#REF!</v>
      </c>
    </row>
    <row r="1251" spans="7:12" x14ac:dyDescent="0.25">
      <c r="G1251" s="13"/>
      <c r="H1251" s="13"/>
      <c r="I1251" s="13">
        <v>122.3</v>
      </c>
      <c r="J1251" s="74">
        <f t="shared" si="64"/>
        <v>5.0958333333333332</v>
      </c>
      <c r="K1251" s="26" t="e">
        <f t="shared" si="63"/>
        <v>#REF!</v>
      </c>
      <c r="L1251" s="75" t="e">
        <f t="shared" si="65"/>
        <v>#REF!</v>
      </c>
    </row>
    <row r="1252" spans="7:12" x14ac:dyDescent="0.25">
      <c r="G1252" s="13"/>
      <c r="H1252" s="13"/>
      <c r="I1252" s="13">
        <v>122.4</v>
      </c>
      <c r="J1252" s="74">
        <f t="shared" si="64"/>
        <v>5.1000000000000005</v>
      </c>
      <c r="K1252" s="26" t="e">
        <f t="shared" si="63"/>
        <v>#REF!</v>
      </c>
      <c r="L1252" s="75" t="e">
        <f t="shared" si="65"/>
        <v>#REF!</v>
      </c>
    </row>
    <row r="1253" spans="7:12" x14ac:dyDescent="0.25">
      <c r="G1253" s="13"/>
      <c r="H1253" s="13"/>
      <c r="I1253" s="13">
        <v>122.5</v>
      </c>
      <c r="J1253" s="74">
        <f t="shared" si="64"/>
        <v>5.104166666666667</v>
      </c>
      <c r="K1253" s="26" t="e">
        <f t="shared" si="63"/>
        <v>#REF!</v>
      </c>
      <c r="L1253" s="75" t="e">
        <f t="shared" si="65"/>
        <v>#REF!</v>
      </c>
    </row>
    <row r="1254" spans="7:12" x14ac:dyDescent="0.25">
      <c r="G1254" s="13"/>
      <c r="H1254" s="13"/>
      <c r="I1254" s="13">
        <v>122.6</v>
      </c>
      <c r="J1254" s="74">
        <f t="shared" si="64"/>
        <v>5.1083333333333334</v>
      </c>
      <c r="K1254" s="26" t="e">
        <f t="shared" si="63"/>
        <v>#REF!</v>
      </c>
      <c r="L1254" s="75" t="e">
        <f t="shared" si="65"/>
        <v>#REF!</v>
      </c>
    </row>
    <row r="1255" spans="7:12" x14ac:dyDescent="0.25">
      <c r="G1255" s="13"/>
      <c r="H1255" s="13"/>
      <c r="I1255" s="13">
        <v>122.7</v>
      </c>
      <c r="J1255" s="74">
        <f t="shared" si="64"/>
        <v>5.1124999999999998</v>
      </c>
      <c r="K1255" s="26" t="e">
        <f t="shared" si="63"/>
        <v>#REF!</v>
      </c>
      <c r="L1255" s="75" t="e">
        <f t="shared" si="65"/>
        <v>#REF!</v>
      </c>
    </row>
    <row r="1256" spans="7:12" x14ac:dyDescent="0.25">
      <c r="G1256" s="13"/>
      <c r="H1256" s="13"/>
      <c r="I1256" s="13">
        <v>122.8</v>
      </c>
      <c r="J1256" s="74">
        <f t="shared" si="64"/>
        <v>5.1166666666666663</v>
      </c>
      <c r="K1256" s="26" t="e">
        <f t="shared" si="63"/>
        <v>#REF!</v>
      </c>
      <c r="L1256" s="75" t="e">
        <f t="shared" si="65"/>
        <v>#REF!</v>
      </c>
    </row>
    <row r="1257" spans="7:12" x14ac:dyDescent="0.25">
      <c r="G1257" s="13"/>
      <c r="H1257" s="13"/>
      <c r="I1257" s="13">
        <v>122.9</v>
      </c>
      <c r="J1257" s="74">
        <f t="shared" si="64"/>
        <v>5.1208333333333336</v>
      </c>
      <c r="K1257" s="26" t="e">
        <f t="shared" si="63"/>
        <v>#REF!</v>
      </c>
      <c r="L1257" s="75" t="e">
        <f t="shared" si="65"/>
        <v>#REF!</v>
      </c>
    </row>
    <row r="1258" spans="7:12" x14ac:dyDescent="0.25">
      <c r="G1258" s="13"/>
      <c r="H1258" s="13"/>
      <c r="I1258" s="13">
        <v>123</v>
      </c>
      <c r="J1258" s="74">
        <f t="shared" si="64"/>
        <v>5.125</v>
      </c>
      <c r="K1258" s="26" t="e">
        <f t="shared" si="63"/>
        <v>#REF!</v>
      </c>
      <c r="L1258" s="75" t="e">
        <f t="shared" si="65"/>
        <v>#REF!</v>
      </c>
    </row>
    <row r="1259" spans="7:12" x14ac:dyDescent="0.25">
      <c r="G1259" s="13"/>
      <c r="H1259" s="13"/>
      <c r="I1259" s="13">
        <v>123.1</v>
      </c>
      <c r="J1259" s="74">
        <f t="shared" si="64"/>
        <v>5.1291666666666664</v>
      </c>
      <c r="K1259" s="26" t="e">
        <f t="shared" si="63"/>
        <v>#REF!</v>
      </c>
      <c r="L1259" s="75" t="e">
        <f t="shared" si="65"/>
        <v>#REF!</v>
      </c>
    </row>
    <row r="1260" spans="7:12" x14ac:dyDescent="0.25">
      <c r="G1260" s="13"/>
      <c r="H1260" s="13"/>
      <c r="I1260" s="13">
        <v>123.2</v>
      </c>
      <c r="J1260" s="74">
        <f t="shared" si="64"/>
        <v>5.1333333333333337</v>
      </c>
      <c r="K1260" s="26" t="e">
        <f t="shared" si="63"/>
        <v>#REF!</v>
      </c>
      <c r="L1260" s="75" t="e">
        <f t="shared" si="65"/>
        <v>#REF!</v>
      </c>
    </row>
    <row r="1261" spans="7:12" x14ac:dyDescent="0.25">
      <c r="G1261" s="13"/>
      <c r="H1261" s="13"/>
      <c r="I1261" s="13">
        <v>123.3</v>
      </c>
      <c r="J1261" s="74">
        <f t="shared" si="64"/>
        <v>5.1375000000000002</v>
      </c>
      <c r="K1261" s="26" t="e">
        <f t="shared" si="63"/>
        <v>#REF!</v>
      </c>
      <c r="L1261" s="75" t="e">
        <f t="shared" si="65"/>
        <v>#REF!</v>
      </c>
    </row>
    <row r="1262" spans="7:12" x14ac:dyDescent="0.25">
      <c r="G1262" s="13"/>
      <c r="H1262" s="13"/>
      <c r="I1262" s="13">
        <v>123.4</v>
      </c>
      <c r="J1262" s="74">
        <f t="shared" si="64"/>
        <v>5.1416666666666666</v>
      </c>
      <c r="K1262" s="26" t="e">
        <f t="shared" si="63"/>
        <v>#REF!</v>
      </c>
      <c r="L1262" s="75" t="e">
        <f t="shared" si="65"/>
        <v>#REF!</v>
      </c>
    </row>
    <row r="1263" spans="7:12" x14ac:dyDescent="0.25">
      <c r="G1263" s="13"/>
      <c r="H1263" s="13"/>
      <c r="I1263" s="13">
        <v>123.5</v>
      </c>
      <c r="J1263" s="74">
        <f t="shared" si="64"/>
        <v>5.145833333333333</v>
      </c>
      <c r="K1263" s="26" t="e">
        <f t="shared" si="63"/>
        <v>#REF!</v>
      </c>
      <c r="L1263" s="75" t="e">
        <f t="shared" si="65"/>
        <v>#REF!</v>
      </c>
    </row>
    <row r="1264" spans="7:12" x14ac:dyDescent="0.25">
      <c r="G1264" s="13"/>
      <c r="H1264" s="13"/>
      <c r="I1264" s="13">
        <v>123.6</v>
      </c>
      <c r="J1264" s="74">
        <f t="shared" si="64"/>
        <v>5.1499999999999995</v>
      </c>
      <c r="K1264" s="26" t="e">
        <f t="shared" si="63"/>
        <v>#REF!</v>
      </c>
      <c r="L1264" s="75" t="e">
        <f t="shared" si="65"/>
        <v>#REF!</v>
      </c>
    </row>
    <row r="1265" spans="7:12" x14ac:dyDescent="0.25">
      <c r="G1265" s="13"/>
      <c r="H1265" s="13"/>
      <c r="I1265" s="13">
        <v>123.7</v>
      </c>
      <c r="J1265" s="74">
        <f t="shared" si="64"/>
        <v>5.1541666666666668</v>
      </c>
      <c r="K1265" s="26" t="e">
        <f t="shared" si="63"/>
        <v>#REF!</v>
      </c>
      <c r="L1265" s="75" t="e">
        <f t="shared" si="65"/>
        <v>#REF!</v>
      </c>
    </row>
    <row r="1266" spans="7:12" x14ac:dyDescent="0.25">
      <c r="G1266" s="13"/>
      <c r="H1266" s="13"/>
      <c r="I1266" s="13">
        <v>123.8</v>
      </c>
      <c r="J1266" s="74">
        <f t="shared" si="64"/>
        <v>5.1583333333333332</v>
      </c>
      <c r="K1266" s="26" t="e">
        <f t="shared" si="63"/>
        <v>#REF!</v>
      </c>
      <c r="L1266" s="75" t="e">
        <f t="shared" si="65"/>
        <v>#REF!</v>
      </c>
    </row>
    <row r="1267" spans="7:12" x14ac:dyDescent="0.25">
      <c r="G1267" s="13"/>
      <c r="H1267" s="13"/>
      <c r="I1267" s="13">
        <v>123.9</v>
      </c>
      <c r="J1267" s="74">
        <f t="shared" si="64"/>
        <v>5.1625000000000005</v>
      </c>
      <c r="K1267" s="26" t="e">
        <f t="shared" si="63"/>
        <v>#REF!</v>
      </c>
      <c r="L1267" s="75" t="e">
        <f t="shared" si="65"/>
        <v>#REF!</v>
      </c>
    </row>
    <row r="1268" spans="7:12" x14ac:dyDescent="0.25">
      <c r="G1268" s="13"/>
      <c r="H1268" s="13"/>
      <c r="I1268" s="13">
        <v>124</v>
      </c>
      <c r="J1268" s="74">
        <f t="shared" si="64"/>
        <v>5.166666666666667</v>
      </c>
      <c r="K1268" s="26" t="e">
        <f t="shared" si="63"/>
        <v>#REF!</v>
      </c>
      <c r="L1268" s="75" t="e">
        <f t="shared" si="65"/>
        <v>#REF!</v>
      </c>
    </row>
    <row r="1269" spans="7:12" x14ac:dyDescent="0.25">
      <c r="G1269" s="13"/>
      <c r="H1269" s="13"/>
      <c r="I1269" s="13">
        <v>124.1</v>
      </c>
      <c r="J1269" s="74">
        <f t="shared" si="64"/>
        <v>5.1708333333333334</v>
      </c>
      <c r="K1269" s="26" t="e">
        <f t="shared" si="63"/>
        <v>#REF!</v>
      </c>
      <c r="L1269" s="75" t="e">
        <f t="shared" si="65"/>
        <v>#REF!</v>
      </c>
    </row>
    <row r="1270" spans="7:12" x14ac:dyDescent="0.25">
      <c r="G1270" s="13"/>
      <c r="H1270" s="13"/>
      <c r="I1270" s="13">
        <v>124.2</v>
      </c>
      <c r="J1270" s="74">
        <f t="shared" si="64"/>
        <v>5.1749999999999998</v>
      </c>
      <c r="K1270" s="26" t="e">
        <f t="shared" si="63"/>
        <v>#REF!</v>
      </c>
      <c r="L1270" s="75" t="e">
        <f t="shared" si="65"/>
        <v>#REF!</v>
      </c>
    </row>
    <row r="1271" spans="7:12" x14ac:dyDescent="0.25">
      <c r="G1271" s="13"/>
      <c r="H1271" s="13"/>
      <c r="I1271" s="13">
        <v>124.3</v>
      </c>
      <c r="J1271" s="74">
        <f t="shared" si="64"/>
        <v>5.1791666666666663</v>
      </c>
      <c r="K1271" s="26" t="e">
        <f t="shared" si="63"/>
        <v>#REF!</v>
      </c>
      <c r="L1271" s="75" t="e">
        <f t="shared" si="65"/>
        <v>#REF!</v>
      </c>
    </row>
    <row r="1272" spans="7:12" x14ac:dyDescent="0.25">
      <c r="G1272" s="13"/>
      <c r="H1272" s="13"/>
      <c r="I1272" s="13">
        <v>124.4</v>
      </c>
      <c r="J1272" s="74">
        <f t="shared" si="64"/>
        <v>5.1833333333333336</v>
      </c>
      <c r="K1272" s="26" t="e">
        <f t="shared" si="63"/>
        <v>#REF!</v>
      </c>
      <c r="L1272" s="75" t="e">
        <f t="shared" si="65"/>
        <v>#REF!</v>
      </c>
    </row>
    <row r="1273" spans="7:12" x14ac:dyDescent="0.25">
      <c r="G1273" s="13"/>
      <c r="H1273" s="13"/>
      <c r="I1273" s="13">
        <v>124.5</v>
      </c>
      <c r="J1273" s="74">
        <f t="shared" si="64"/>
        <v>5.1875</v>
      </c>
      <c r="K1273" s="26" t="e">
        <f t="shared" si="63"/>
        <v>#REF!</v>
      </c>
      <c r="L1273" s="75" t="e">
        <f t="shared" si="65"/>
        <v>#REF!</v>
      </c>
    </row>
    <row r="1274" spans="7:12" x14ac:dyDescent="0.25">
      <c r="G1274" s="13"/>
      <c r="H1274" s="13"/>
      <c r="I1274" s="13">
        <v>124.6</v>
      </c>
      <c r="J1274" s="74">
        <f t="shared" si="64"/>
        <v>5.1916666666666664</v>
      </c>
      <c r="K1274" s="26" t="e">
        <f t="shared" si="63"/>
        <v>#REF!</v>
      </c>
      <c r="L1274" s="75" t="e">
        <f t="shared" si="65"/>
        <v>#REF!</v>
      </c>
    </row>
    <row r="1275" spans="7:12" x14ac:dyDescent="0.25">
      <c r="G1275" s="13"/>
      <c r="H1275" s="13"/>
      <c r="I1275" s="13">
        <v>124.7</v>
      </c>
      <c r="J1275" s="74">
        <f t="shared" si="64"/>
        <v>5.1958333333333337</v>
      </c>
      <c r="K1275" s="26" t="e">
        <f t="shared" si="63"/>
        <v>#REF!</v>
      </c>
      <c r="L1275" s="75" t="e">
        <f t="shared" si="65"/>
        <v>#REF!</v>
      </c>
    </row>
    <row r="1276" spans="7:12" x14ac:dyDescent="0.25">
      <c r="G1276" s="13"/>
      <c r="H1276" s="13"/>
      <c r="I1276" s="13">
        <v>124.8</v>
      </c>
      <c r="J1276" s="74">
        <f t="shared" si="64"/>
        <v>5.2</v>
      </c>
      <c r="K1276" s="26" t="e">
        <f t="shared" si="63"/>
        <v>#REF!</v>
      </c>
      <c r="L1276" s="75" t="e">
        <f t="shared" si="65"/>
        <v>#REF!</v>
      </c>
    </row>
    <row r="1277" spans="7:12" x14ac:dyDescent="0.25">
      <c r="G1277" s="13"/>
      <c r="H1277" s="13"/>
      <c r="I1277" s="13">
        <v>124.9</v>
      </c>
      <c r="J1277" s="74">
        <f t="shared" si="64"/>
        <v>5.2041666666666666</v>
      </c>
      <c r="K1277" s="26" t="e">
        <f t="shared" si="63"/>
        <v>#REF!</v>
      </c>
      <c r="L1277" s="75" t="e">
        <f t="shared" si="65"/>
        <v>#REF!</v>
      </c>
    </row>
    <row r="1278" spans="7:12" x14ac:dyDescent="0.25">
      <c r="G1278" s="13"/>
      <c r="H1278" s="13"/>
      <c r="I1278" s="13">
        <v>125</v>
      </c>
      <c r="J1278" s="74">
        <f t="shared" si="64"/>
        <v>5.208333333333333</v>
      </c>
      <c r="K1278" s="26" t="e">
        <f t="shared" si="63"/>
        <v>#REF!</v>
      </c>
      <c r="L1278" s="75" t="e">
        <f t="shared" si="65"/>
        <v>#REF!</v>
      </c>
    </row>
    <row r="1279" spans="7:12" x14ac:dyDescent="0.25">
      <c r="G1279" s="13"/>
      <c r="H1279" s="13"/>
      <c r="I1279" s="13">
        <v>125.1</v>
      </c>
      <c r="J1279" s="74">
        <f t="shared" si="64"/>
        <v>5.2124999999999995</v>
      </c>
      <c r="K1279" s="26" t="e">
        <f t="shared" si="63"/>
        <v>#REF!</v>
      </c>
      <c r="L1279" s="75" t="e">
        <f t="shared" si="65"/>
        <v>#REF!</v>
      </c>
    </row>
    <row r="1280" spans="7:12" x14ac:dyDescent="0.25">
      <c r="G1280" s="13"/>
      <c r="H1280" s="13"/>
      <c r="I1280" s="13">
        <v>125.2</v>
      </c>
      <c r="J1280" s="74">
        <f t="shared" si="64"/>
        <v>5.2166666666666668</v>
      </c>
      <c r="K1280" s="26" t="e">
        <f t="shared" si="63"/>
        <v>#REF!</v>
      </c>
      <c r="L1280" s="75" t="e">
        <f t="shared" si="65"/>
        <v>#REF!</v>
      </c>
    </row>
    <row r="1281" spans="7:12" x14ac:dyDescent="0.25">
      <c r="G1281" s="13"/>
      <c r="H1281" s="13"/>
      <c r="I1281" s="13">
        <v>125.3</v>
      </c>
      <c r="J1281" s="74">
        <f t="shared" si="64"/>
        <v>5.2208333333333332</v>
      </c>
      <c r="K1281" s="26" t="e">
        <f t="shared" si="63"/>
        <v>#REF!</v>
      </c>
      <c r="L1281" s="75" t="e">
        <f t="shared" si="65"/>
        <v>#REF!</v>
      </c>
    </row>
    <row r="1282" spans="7:12" x14ac:dyDescent="0.25">
      <c r="G1282" s="13"/>
      <c r="H1282" s="13"/>
      <c r="I1282" s="13">
        <v>125.4</v>
      </c>
      <c r="J1282" s="74">
        <f t="shared" si="64"/>
        <v>5.2250000000000005</v>
      </c>
      <c r="K1282" s="26" t="e">
        <f t="shared" si="63"/>
        <v>#REF!</v>
      </c>
      <c r="L1282" s="75" t="e">
        <f t="shared" si="65"/>
        <v>#REF!</v>
      </c>
    </row>
    <row r="1283" spans="7:12" x14ac:dyDescent="0.25">
      <c r="G1283" s="13"/>
      <c r="H1283" s="13"/>
      <c r="I1283" s="13">
        <v>125.5</v>
      </c>
      <c r="J1283" s="74">
        <f t="shared" si="64"/>
        <v>5.229166666666667</v>
      </c>
      <c r="K1283" s="26" t="e">
        <f t="shared" si="63"/>
        <v>#REF!</v>
      </c>
      <c r="L1283" s="75" t="e">
        <f t="shared" si="65"/>
        <v>#REF!</v>
      </c>
    </row>
    <row r="1284" spans="7:12" x14ac:dyDescent="0.25">
      <c r="G1284" s="13"/>
      <c r="H1284" s="13"/>
      <c r="I1284" s="13">
        <v>125.6</v>
      </c>
      <c r="J1284" s="74">
        <f t="shared" si="64"/>
        <v>5.2333333333333334</v>
      </c>
      <c r="K1284" s="26" t="e">
        <f t="shared" si="63"/>
        <v>#REF!</v>
      </c>
      <c r="L1284" s="75" t="e">
        <f t="shared" si="65"/>
        <v>#REF!</v>
      </c>
    </row>
    <row r="1285" spans="7:12" x14ac:dyDescent="0.25">
      <c r="G1285" s="13"/>
      <c r="H1285" s="13"/>
      <c r="I1285" s="13">
        <v>125.7</v>
      </c>
      <c r="J1285" s="74">
        <f t="shared" si="64"/>
        <v>5.2374999999999998</v>
      </c>
      <c r="K1285" s="26" t="e">
        <f t="shared" si="63"/>
        <v>#REF!</v>
      </c>
      <c r="L1285" s="75" t="e">
        <f t="shared" si="65"/>
        <v>#REF!</v>
      </c>
    </row>
    <row r="1286" spans="7:12" x14ac:dyDescent="0.25">
      <c r="G1286" s="13"/>
      <c r="H1286" s="13"/>
      <c r="I1286" s="13">
        <v>125.8</v>
      </c>
      <c r="J1286" s="74">
        <f t="shared" si="64"/>
        <v>5.2416666666666663</v>
      </c>
      <c r="K1286" s="26" t="e">
        <f t="shared" si="63"/>
        <v>#REF!</v>
      </c>
      <c r="L1286" s="75" t="e">
        <f t="shared" si="65"/>
        <v>#REF!</v>
      </c>
    </row>
    <row r="1287" spans="7:12" x14ac:dyDescent="0.25">
      <c r="G1287" s="13"/>
      <c r="H1287" s="13"/>
      <c r="I1287" s="13">
        <v>125.9</v>
      </c>
      <c r="J1287" s="74">
        <f t="shared" si="64"/>
        <v>5.2458333333333336</v>
      </c>
      <c r="K1287" s="26" t="e">
        <f t="shared" si="63"/>
        <v>#REF!</v>
      </c>
      <c r="L1287" s="75" t="e">
        <f t="shared" si="65"/>
        <v>#REF!</v>
      </c>
    </row>
    <row r="1288" spans="7:12" x14ac:dyDescent="0.25">
      <c r="G1288" s="13"/>
      <c r="H1288" s="13"/>
      <c r="I1288" s="13">
        <v>126</v>
      </c>
      <c r="J1288" s="74">
        <f t="shared" si="64"/>
        <v>5.25</v>
      </c>
      <c r="K1288" s="26" t="e">
        <f t="shared" si="63"/>
        <v>#REF!</v>
      </c>
      <c r="L1288" s="75" t="e">
        <f t="shared" si="65"/>
        <v>#REF!</v>
      </c>
    </row>
    <row r="1289" spans="7:12" x14ac:dyDescent="0.25">
      <c r="G1289" s="13"/>
      <c r="H1289" s="13"/>
      <c r="I1289" s="13">
        <v>126.1</v>
      </c>
      <c r="J1289" s="74">
        <f t="shared" si="64"/>
        <v>5.2541666666666664</v>
      </c>
      <c r="K1289" s="26" t="e">
        <f t="shared" si="63"/>
        <v>#REF!</v>
      </c>
      <c r="L1289" s="75" t="e">
        <f t="shared" si="65"/>
        <v>#REF!</v>
      </c>
    </row>
    <row r="1290" spans="7:12" x14ac:dyDescent="0.25">
      <c r="G1290" s="13"/>
      <c r="H1290" s="13"/>
      <c r="I1290" s="13">
        <v>126.2</v>
      </c>
      <c r="J1290" s="74">
        <f t="shared" si="64"/>
        <v>5.2583333333333337</v>
      </c>
      <c r="K1290" s="26" t="e">
        <f t="shared" si="63"/>
        <v>#REF!</v>
      </c>
      <c r="L1290" s="75" t="e">
        <f t="shared" si="65"/>
        <v>#REF!</v>
      </c>
    </row>
    <row r="1291" spans="7:12" x14ac:dyDescent="0.25">
      <c r="G1291" s="13"/>
      <c r="H1291" s="13"/>
      <c r="I1291" s="13">
        <v>126.3</v>
      </c>
      <c r="J1291" s="74">
        <f t="shared" si="64"/>
        <v>5.2625000000000002</v>
      </c>
      <c r="K1291" s="26" t="e">
        <f t="shared" si="63"/>
        <v>#REF!</v>
      </c>
      <c r="L1291" s="75" t="e">
        <f t="shared" si="65"/>
        <v>#REF!</v>
      </c>
    </row>
    <row r="1292" spans="7:12" x14ac:dyDescent="0.25">
      <c r="G1292" s="13"/>
      <c r="H1292" s="13"/>
      <c r="I1292" s="13">
        <v>126.4</v>
      </c>
      <c r="J1292" s="74">
        <f t="shared" si="64"/>
        <v>5.2666666666666666</v>
      </c>
      <c r="K1292" s="26" t="e">
        <f t="shared" si="63"/>
        <v>#REF!</v>
      </c>
      <c r="L1292" s="75" t="e">
        <f t="shared" si="65"/>
        <v>#REF!</v>
      </c>
    </row>
    <row r="1293" spans="7:12" x14ac:dyDescent="0.25">
      <c r="G1293" s="13"/>
      <c r="H1293" s="13"/>
      <c r="I1293" s="13">
        <v>126.5</v>
      </c>
      <c r="J1293" s="74">
        <f t="shared" si="64"/>
        <v>5.270833333333333</v>
      </c>
      <c r="K1293" s="26" t="e">
        <f t="shared" si="63"/>
        <v>#REF!</v>
      </c>
      <c r="L1293" s="75" t="e">
        <f t="shared" si="65"/>
        <v>#REF!</v>
      </c>
    </row>
    <row r="1294" spans="7:12" x14ac:dyDescent="0.25">
      <c r="G1294" s="13"/>
      <c r="H1294" s="13"/>
      <c r="I1294" s="13">
        <v>126.6</v>
      </c>
      <c r="J1294" s="74">
        <f t="shared" si="64"/>
        <v>5.2749999999999995</v>
      </c>
      <c r="K1294" s="26" t="e">
        <f t="shared" si="63"/>
        <v>#REF!</v>
      </c>
      <c r="L1294" s="75" t="e">
        <f t="shared" si="65"/>
        <v>#REF!</v>
      </c>
    </row>
    <row r="1295" spans="7:12" x14ac:dyDescent="0.25">
      <c r="G1295" s="13"/>
      <c r="H1295" s="13"/>
      <c r="I1295" s="13">
        <v>126.7</v>
      </c>
      <c r="J1295" s="74">
        <f t="shared" si="64"/>
        <v>5.2791666666666668</v>
      </c>
      <c r="K1295" s="26" t="e">
        <f t="shared" si="63"/>
        <v>#REF!</v>
      </c>
      <c r="L1295" s="75" t="e">
        <f t="shared" si="65"/>
        <v>#REF!</v>
      </c>
    </row>
    <row r="1296" spans="7:12" x14ac:dyDescent="0.25">
      <c r="G1296" s="13"/>
      <c r="H1296" s="13"/>
      <c r="I1296" s="13">
        <v>126.8</v>
      </c>
      <c r="J1296" s="74">
        <f t="shared" si="64"/>
        <v>5.2833333333333332</v>
      </c>
      <c r="K1296" s="26" t="e">
        <f t="shared" si="63"/>
        <v>#REF!</v>
      </c>
      <c r="L1296" s="75" t="e">
        <f t="shared" si="65"/>
        <v>#REF!</v>
      </c>
    </row>
    <row r="1297" spans="7:12" x14ac:dyDescent="0.25">
      <c r="G1297" s="13"/>
      <c r="H1297" s="13"/>
      <c r="I1297" s="13">
        <v>126.9</v>
      </c>
      <c r="J1297" s="74">
        <f t="shared" si="64"/>
        <v>5.2875000000000005</v>
      </c>
      <c r="K1297" s="26" t="e">
        <f t="shared" si="63"/>
        <v>#REF!</v>
      </c>
      <c r="L1297" s="75" t="e">
        <f t="shared" si="65"/>
        <v>#REF!</v>
      </c>
    </row>
    <row r="1298" spans="7:12" x14ac:dyDescent="0.25">
      <c r="G1298" s="13"/>
      <c r="H1298" s="13"/>
      <c r="I1298" s="13">
        <v>127</v>
      </c>
      <c r="J1298" s="74">
        <f t="shared" si="64"/>
        <v>5.291666666666667</v>
      </c>
      <c r="K1298" s="26" t="e">
        <f t="shared" si="63"/>
        <v>#REF!</v>
      </c>
      <c r="L1298" s="75" t="e">
        <f t="shared" si="65"/>
        <v>#REF!</v>
      </c>
    </row>
    <row r="1299" spans="7:12" x14ac:dyDescent="0.25">
      <c r="G1299" s="13"/>
      <c r="H1299" s="13"/>
      <c r="I1299" s="13">
        <v>127.1</v>
      </c>
      <c r="J1299" s="74">
        <f t="shared" si="64"/>
        <v>5.2958333333333334</v>
      </c>
      <c r="K1299" s="26" t="e">
        <f t="shared" si="63"/>
        <v>#REF!</v>
      </c>
      <c r="L1299" s="75" t="e">
        <f t="shared" si="65"/>
        <v>#REF!</v>
      </c>
    </row>
    <row r="1300" spans="7:12" x14ac:dyDescent="0.25">
      <c r="G1300" s="13"/>
      <c r="H1300" s="13"/>
      <c r="I1300" s="13">
        <v>127.2</v>
      </c>
      <c r="J1300" s="74">
        <f t="shared" si="64"/>
        <v>5.3</v>
      </c>
      <c r="K1300" s="26" t="e">
        <f t="shared" si="63"/>
        <v>#REF!</v>
      </c>
      <c r="L1300" s="75" t="e">
        <f t="shared" si="65"/>
        <v>#REF!</v>
      </c>
    </row>
    <row r="1301" spans="7:12" x14ac:dyDescent="0.25">
      <c r="G1301" s="13"/>
      <c r="H1301" s="13"/>
      <c r="I1301" s="13">
        <v>127.3</v>
      </c>
      <c r="J1301" s="74">
        <f t="shared" si="64"/>
        <v>5.3041666666666663</v>
      </c>
      <c r="K1301" s="26" t="e">
        <f t="shared" si="63"/>
        <v>#REF!</v>
      </c>
      <c r="L1301" s="75" t="e">
        <f t="shared" si="65"/>
        <v>#REF!</v>
      </c>
    </row>
    <row r="1302" spans="7:12" x14ac:dyDescent="0.25">
      <c r="G1302" s="13"/>
      <c r="H1302" s="13"/>
      <c r="I1302" s="13">
        <v>127.4</v>
      </c>
      <c r="J1302" s="74">
        <f t="shared" si="64"/>
        <v>5.3083333333333336</v>
      </c>
      <c r="K1302" s="26" t="e">
        <f t="shared" si="63"/>
        <v>#REF!</v>
      </c>
      <c r="L1302" s="75" t="e">
        <f t="shared" si="65"/>
        <v>#REF!</v>
      </c>
    </row>
    <row r="1303" spans="7:12" x14ac:dyDescent="0.25">
      <c r="G1303" s="13"/>
      <c r="H1303" s="13"/>
      <c r="I1303" s="13">
        <v>127.5</v>
      </c>
      <c r="J1303" s="74">
        <f t="shared" si="64"/>
        <v>5.3125</v>
      </c>
      <c r="K1303" s="26" t="e">
        <f t="shared" si="63"/>
        <v>#REF!</v>
      </c>
      <c r="L1303" s="75" t="e">
        <f t="shared" si="65"/>
        <v>#REF!</v>
      </c>
    </row>
    <row r="1304" spans="7:12" x14ac:dyDescent="0.25">
      <c r="G1304" s="13"/>
      <c r="H1304" s="13"/>
      <c r="I1304" s="13">
        <v>127.6</v>
      </c>
      <c r="J1304" s="74">
        <f t="shared" si="64"/>
        <v>5.3166666666666664</v>
      </c>
      <c r="K1304" s="26" t="e">
        <f t="shared" si="63"/>
        <v>#REF!</v>
      </c>
      <c r="L1304" s="75" t="e">
        <f t="shared" si="65"/>
        <v>#REF!</v>
      </c>
    </row>
    <row r="1305" spans="7:12" x14ac:dyDescent="0.25">
      <c r="G1305" s="13"/>
      <c r="H1305" s="13"/>
      <c r="I1305" s="13">
        <v>127.7</v>
      </c>
      <c r="J1305" s="74">
        <f t="shared" si="64"/>
        <v>5.3208333333333337</v>
      </c>
      <c r="K1305" s="26" t="e">
        <f t="shared" si="63"/>
        <v>#REF!</v>
      </c>
      <c r="L1305" s="75" t="e">
        <f t="shared" si="65"/>
        <v>#REF!</v>
      </c>
    </row>
    <row r="1306" spans="7:12" x14ac:dyDescent="0.25">
      <c r="G1306" s="13"/>
      <c r="H1306" s="13"/>
      <c r="I1306" s="13">
        <v>127.8</v>
      </c>
      <c r="J1306" s="74">
        <f t="shared" si="64"/>
        <v>5.3250000000000002</v>
      </c>
      <c r="K1306" s="26" t="e">
        <f t="shared" si="63"/>
        <v>#REF!</v>
      </c>
      <c r="L1306" s="75" t="e">
        <f t="shared" si="65"/>
        <v>#REF!</v>
      </c>
    </row>
    <row r="1307" spans="7:12" x14ac:dyDescent="0.25">
      <c r="G1307" s="13"/>
      <c r="H1307" s="13"/>
      <c r="I1307" s="13">
        <v>127.9</v>
      </c>
      <c r="J1307" s="74">
        <f t="shared" si="64"/>
        <v>5.3291666666666666</v>
      </c>
      <c r="K1307" s="26" t="e">
        <f t="shared" si="63"/>
        <v>#REF!</v>
      </c>
      <c r="L1307" s="75" t="e">
        <f t="shared" si="65"/>
        <v>#REF!</v>
      </c>
    </row>
    <row r="1308" spans="7:12" x14ac:dyDescent="0.25">
      <c r="G1308" s="13"/>
      <c r="H1308" s="13"/>
      <c r="I1308" s="13">
        <v>128</v>
      </c>
      <c r="J1308" s="74">
        <f t="shared" si="64"/>
        <v>5.333333333333333</v>
      </c>
      <c r="K1308" s="26" t="e">
        <f t="shared" ref="K1308:K1371" si="66">100%-EXP(-I1308/24*$B$10)</f>
        <v>#REF!</v>
      </c>
      <c r="L1308" s="75" t="e">
        <f t="shared" si="65"/>
        <v>#REF!</v>
      </c>
    </row>
    <row r="1309" spans="7:12" x14ac:dyDescent="0.25">
      <c r="G1309" s="13"/>
      <c r="H1309" s="13"/>
      <c r="I1309" s="13">
        <v>128.1</v>
      </c>
      <c r="J1309" s="74">
        <f t="shared" ref="J1309:J1372" si="67">I1309/24</f>
        <v>5.3374999999999995</v>
      </c>
      <c r="K1309" s="26" t="e">
        <f t="shared" si="66"/>
        <v>#REF!</v>
      </c>
      <c r="L1309" s="75" t="e">
        <f t="shared" si="65"/>
        <v>#REF!</v>
      </c>
    </row>
    <row r="1310" spans="7:12" x14ac:dyDescent="0.25">
      <c r="G1310" s="13"/>
      <c r="H1310" s="13"/>
      <c r="I1310" s="13">
        <v>128.19999999999999</v>
      </c>
      <c r="J1310" s="74">
        <f t="shared" si="67"/>
        <v>5.3416666666666659</v>
      </c>
      <c r="K1310" s="26" t="e">
        <f t="shared" si="66"/>
        <v>#REF!</v>
      </c>
      <c r="L1310" s="75" t="e">
        <f t="shared" si="65"/>
        <v>#REF!</v>
      </c>
    </row>
    <row r="1311" spans="7:12" x14ac:dyDescent="0.25">
      <c r="G1311" s="13"/>
      <c r="H1311" s="13"/>
      <c r="I1311" s="13">
        <v>128.30000000000001</v>
      </c>
      <c r="J1311" s="74">
        <f t="shared" si="67"/>
        <v>5.3458333333333341</v>
      </c>
      <c r="K1311" s="26" t="e">
        <f t="shared" si="66"/>
        <v>#REF!</v>
      </c>
      <c r="L1311" s="75" t="e">
        <f t="shared" ref="L1311:L1374" si="68">K1311-K1310</f>
        <v>#REF!</v>
      </c>
    </row>
    <row r="1312" spans="7:12" x14ac:dyDescent="0.25">
      <c r="G1312" s="13"/>
      <c r="H1312" s="13"/>
      <c r="I1312" s="13">
        <v>128.4</v>
      </c>
      <c r="J1312" s="74">
        <f t="shared" si="67"/>
        <v>5.3500000000000005</v>
      </c>
      <c r="K1312" s="26" t="e">
        <f t="shared" si="66"/>
        <v>#REF!</v>
      </c>
      <c r="L1312" s="75" t="e">
        <f t="shared" si="68"/>
        <v>#REF!</v>
      </c>
    </row>
    <row r="1313" spans="7:12" x14ac:dyDescent="0.25">
      <c r="G1313" s="13"/>
      <c r="H1313" s="13"/>
      <c r="I1313" s="13">
        <v>128.5</v>
      </c>
      <c r="J1313" s="74">
        <f t="shared" si="67"/>
        <v>5.354166666666667</v>
      </c>
      <c r="K1313" s="26" t="e">
        <f t="shared" si="66"/>
        <v>#REF!</v>
      </c>
      <c r="L1313" s="75" t="e">
        <f t="shared" si="68"/>
        <v>#REF!</v>
      </c>
    </row>
    <row r="1314" spans="7:12" x14ac:dyDescent="0.25">
      <c r="G1314" s="13"/>
      <c r="H1314" s="13"/>
      <c r="I1314" s="13">
        <v>128.6</v>
      </c>
      <c r="J1314" s="74">
        <f t="shared" si="67"/>
        <v>5.3583333333333334</v>
      </c>
      <c r="K1314" s="26" t="e">
        <f t="shared" si="66"/>
        <v>#REF!</v>
      </c>
      <c r="L1314" s="75" t="e">
        <f t="shared" si="68"/>
        <v>#REF!</v>
      </c>
    </row>
    <row r="1315" spans="7:12" x14ac:dyDescent="0.25">
      <c r="G1315" s="13"/>
      <c r="H1315" s="13"/>
      <c r="I1315" s="13">
        <v>128.69999999999999</v>
      </c>
      <c r="J1315" s="74">
        <f t="shared" si="67"/>
        <v>5.3624999999999998</v>
      </c>
      <c r="K1315" s="26" t="e">
        <f t="shared" si="66"/>
        <v>#REF!</v>
      </c>
      <c r="L1315" s="75" t="e">
        <f t="shared" si="68"/>
        <v>#REF!</v>
      </c>
    </row>
    <row r="1316" spans="7:12" x14ac:dyDescent="0.25">
      <c r="G1316" s="13"/>
      <c r="H1316" s="13"/>
      <c r="I1316" s="13">
        <v>128.80000000000001</v>
      </c>
      <c r="J1316" s="74">
        <f t="shared" si="67"/>
        <v>5.3666666666666671</v>
      </c>
      <c r="K1316" s="26" t="e">
        <f t="shared" si="66"/>
        <v>#REF!</v>
      </c>
      <c r="L1316" s="75" t="e">
        <f t="shared" si="68"/>
        <v>#REF!</v>
      </c>
    </row>
    <row r="1317" spans="7:12" x14ac:dyDescent="0.25">
      <c r="G1317" s="13"/>
      <c r="H1317" s="13"/>
      <c r="I1317" s="13">
        <v>128.9</v>
      </c>
      <c r="J1317" s="74">
        <f t="shared" si="67"/>
        <v>5.3708333333333336</v>
      </c>
      <c r="K1317" s="26" t="e">
        <f t="shared" si="66"/>
        <v>#REF!</v>
      </c>
      <c r="L1317" s="75" t="e">
        <f t="shared" si="68"/>
        <v>#REF!</v>
      </c>
    </row>
    <row r="1318" spans="7:12" x14ac:dyDescent="0.25">
      <c r="G1318" s="13"/>
      <c r="H1318" s="13"/>
      <c r="I1318" s="13">
        <v>129</v>
      </c>
      <c r="J1318" s="74">
        <f t="shared" si="67"/>
        <v>5.375</v>
      </c>
      <c r="K1318" s="26" t="e">
        <f t="shared" si="66"/>
        <v>#REF!</v>
      </c>
      <c r="L1318" s="75" t="e">
        <f t="shared" si="68"/>
        <v>#REF!</v>
      </c>
    </row>
    <row r="1319" spans="7:12" x14ac:dyDescent="0.25">
      <c r="G1319" s="13"/>
      <c r="H1319" s="13"/>
      <c r="I1319" s="13">
        <v>129.1</v>
      </c>
      <c r="J1319" s="74">
        <f t="shared" si="67"/>
        <v>5.3791666666666664</v>
      </c>
      <c r="K1319" s="26" t="e">
        <f t="shared" si="66"/>
        <v>#REF!</v>
      </c>
      <c r="L1319" s="75" t="e">
        <f t="shared" si="68"/>
        <v>#REF!</v>
      </c>
    </row>
    <row r="1320" spans="7:12" x14ac:dyDescent="0.25">
      <c r="G1320" s="13"/>
      <c r="H1320" s="13"/>
      <c r="I1320" s="13">
        <v>129.19999999999999</v>
      </c>
      <c r="J1320" s="74">
        <f t="shared" si="67"/>
        <v>5.3833333333333329</v>
      </c>
      <c r="K1320" s="26" t="e">
        <f t="shared" si="66"/>
        <v>#REF!</v>
      </c>
      <c r="L1320" s="75" t="e">
        <f t="shared" si="68"/>
        <v>#REF!</v>
      </c>
    </row>
    <row r="1321" spans="7:12" x14ac:dyDescent="0.25">
      <c r="G1321" s="13"/>
      <c r="H1321" s="13"/>
      <c r="I1321" s="13">
        <v>129.30000000000001</v>
      </c>
      <c r="J1321" s="74">
        <f t="shared" si="67"/>
        <v>5.3875000000000002</v>
      </c>
      <c r="K1321" s="26" t="e">
        <f t="shared" si="66"/>
        <v>#REF!</v>
      </c>
      <c r="L1321" s="75" t="e">
        <f t="shared" si="68"/>
        <v>#REF!</v>
      </c>
    </row>
    <row r="1322" spans="7:12" x14ac:dyDescent="0.25">
      <c r="G1322" s="13"/>
      <c r="H1322" s="13"/>
      <c r="I1322" s="13">
        <v>129.4</v>
      </c>
      <c r="J1322" s="74">
        <f t="shared" si="67"/>
        <v>5.3916666666666666</v>
      </c>
      <c r="K1322" s="26" t="e">
        <f t="shared" si="66"/>
        <v>#REF!</v>
      </c>
      <c r="L1322" s="75" t="e">
        <f t="shared" si="68"/>
        <v>#REF!</v>
      </c>
    </row>
    <row r="1323" spans="7:12" x14ac:dyDescent="0.25">
      <c r="G1323" s="13"/>
      <c r="H1323" s="13"/>
      <c r="I1323" s="13">
        <v>129.5</v>
      </c>
      <c r="J1323" s="74">
        <f t="shared" si="67"/>
        <v>5.395833333333333</v>
      </c>
      <c r="K1323" s="26" t="e">
        <f t="shared" si="66"/>
        <v>#REF!</v>
      </c>
      <c r="L1323" s="75" t="e">
        <f t="shared" si="68"/>
        <v>#REF!</v>
      </c>
    </row>
    <row r="1324" spans="7:12" x14ac:dyDescent="0.25">
      <c r="G1324" s="13"/>
      <c r="H1324" s="13"/>
      <c r="I1324" s="13">
        <v>129.6</v>
      </c>
      <c r="J1324" s="74">
        <f t="shared" si="67"/>
        <v>5.3999999999999995</v>
      </c>
      <c r="K1324" s="26" t="e">
        <f t="shared" si="66"/>
        <v>#REF!</v>
      </c>
      <c r="L1324" s="75" t="e">
        <f t="shared" si="68"/>
        <v>#REF!</v>
      </c>
    </row>
    <row r="1325" spans="7:12" x14ac:dyDescent="0.25">
      <c r="G1325" s="13"/>
      <c r="H1325" s="13"/>
      <c r="I1325" s="13">
        <v>129.69999999999999</v>
      </c>
      <c r="J1325" s="74">
        <f t="shared" si="67"/>
        <v>5.4041666666666659</v>
      </c>
      <c r="K1325" s="26" t="e">
        <f t="shared" si="66"/>
        <v>#REF!</v>
      </c>
      <c r="L1325" s="75" t="e">
        <f t="shared" si="68"/>
        <v>#REF!</v>
      </c>
    </row>
    <row r="1326" spans="7:12" x14ac:dyDescent="0.25">
      <c r="G1326" s="13"/>
      <c r="H1326" s="13"/>
      <c r="I1326" s="13">
        <v>129.80000000000001</v>
      </c>
      <c r="J1326" s="74">
        <f t="shared" si="67"/>
        <v>5.4083333333333341</v>
      </c>
      <c r="K1326" s="26" t="e">
        <f t="shared" si="66"/>
        <v>#REF!</v>
      </c>
      <c r="L1326" s="75" t="e">
        <f t="shared" si="68"/>
        <v>#REF!</v>
      </c>
    </row>
    <row r="1327" spans="7:12" x14ac:dyDescent="0.25">
      <c r="G1327" s="13"/>
      <c r="H1327" s="13"/>
      <c r="I1327" s="13">
        <v>129.9</v>
      </c>
      <c r="J1327" s="74">
        <f t="shared" si="67"/>
        <v>5.4125000000000005</v>
      </c>
      <c r="K1327" s="26" t="e">
        <f t="shared" si="66"/>
        <v>#REF!</v>
      </c>
      <c r="L1327" s="75" t="e">
        <f t="shared" si="68"/>
        <v>#REF!</v>
      </c>
    </row>
    <row r="1328" spans="7:12" x14ac:dyDescent="0.25">
      <c r="G1328" s="13"/>
      <c r="H1328" s="13"/>
      <c r="I1328" s="13">
        <v>130</v>
      </c>
      <c r="J1328" s="74">
        <f t="shared" si="67"/>
        <v>5.416666666666667</v>
      </c>
      <c r="K1328" s="26" t="e">
        <f t="shared" si="66"/>
        <v>#REF!</v>
      </c>
      <c r="L1328" s="75" t="e">
        <f t="shared" si="68"/>
        <v>#REF!</v>
      </c>
    </row>
    <row r="1329" spans="7:12" x14ac:dyDescent="0.25">
      <c r="G1329" s="13"/>
      <c r="H1329" s="13"/>
      <c r="I1329" s="13">
        <v>130.1</v>
      </c>
      <c r="J1329" s="74">
        <f t="shared" si="67"/>
        <v>5.4208333333333334</v>
      </c>
      <c r="K1329" s="26" t="e">
        <f t="shared" si="66"/>
        <v>#REF!</v>
      </c>
      <c r="L1329" s="75" t="e">
        <f t="shared" si="68"/>
        <v>#REF!</v>
      </c>
    </row>
    <row r="1330" spans="7:12" x14ac:dyDescent="0.25">
      <c r="G1330" s="13"/>
      <c r="H1330" s="13"/>
      <c r="I1330" s="13">
        <v>130.19999999999999</v>
      </c>
      <c r="J1330" s="74">
        <f t="shared" si="67"/>
        <v>5.4249999999999998</v>
      </c>
      <c r="K1330" s="26" t="e">
        <f t="shared" si="66"/>
        <v>#REF!</v>
      </c>
      <c r="L1330" s="75" t="e">
        <f t="shared" si="68"/>
        <v>#REF!</v>
      </c>
    </row>
    <row r="1331" spans="7:12" x14ac:dyDescent="0.25">
      <c r="G1331" s="13"/>
      <c r="H1331" s="13"/>
      <c r="I1331" s="13">
        <v>130.30000000000001</v>
      </c>
      <c r="J1331" s="74">
        <f t="shared" si="67"/>
        <v>5.4291666666666671</v>
      </c>
      <c r="K1331" s="26" t="e">
        <f t="shared" si="66"/>
        <v>#REF!</v>
      </c>
      <c r="L1331" s="75" t="e">
        <f t="shared" si="68"/>
        <v>#REF!</v>
      </c>
    </row>
    <row r="1332" spans="7:12" x14ac:dyDescent="0.25">
      <c r="G1332" s="13"/>
      <c r="H1332" s="13"/>
      <c r="I1332" s="13">
        <v>130.4</v>
      </c>
      <c r="J1332" s="74">
        <f t="shared" si="67"/>
        <v>5.4333333333333336</v>
      </c>
      <c r="K1332" s="26" t="e">
        <f t="shared" si="66"/>
        <v>#REF!</v>
      </c>
      <c r="L1332" s="75" t="e">
        <f t="shared" si="68"/>
        <v>#REF!</v>
      </c>
    </row>
    <row r="1333" spans="7:12" x14ac:dyDescent="0.25">
      <c r="G1333" s="13"/>
      <c r="H1333" s="13"/>
      <c r="I1333" s="13">
        <v>130.5</v>
      </c>
      <c r="J1333" s="74">
        <f t="shared" si="67"/>
        <v>5.4375</v>
      </c>
      <c r="K1333" s="26" t="e">
        <f t="shared" si="66"/>
        <v>#REF!</v>
      </c>
      <c r="L1333" s="75" t="e">
        <f t="shared" si="68"/>
        <v>#REF!</v>
      </c>
    </row>
    <row r="1334" spans="7:12" x14ac:dyDescent="0.25">
      <c r="G1334" s="13"/>
      <c r="H1334" s="13"/>
      <c r="I1334" s="13">
        <v>130.6</v>
      </c>
      <c r="J1334" s="74">
        <f t="shared" si="67"/>
        <v>5.4416666666666664</v>
      </c>
      <c r="K1334" s="26" t="e">
        <f t="shared" si="66"/>
        <v>#REF!</v>
      </c>
      <c r="L1334" s="75" t="e">
        <f t="shared" si="68"/>
        <v>#REF!</v>
      </c>
    </row>
    <row r="1335" spans="7:12" x14ac:dyDescent="0.25">
      <c r="G1335" s="13"/>
      <c r="H1335" s="13"/>
      <c r="I1335" s="13">
        <v>130.69999999999999</v>
      </c>
      <c r="J1335" s="74">
        <f t="shared" si="67"/>
        <v>5.4458333333333329</v>
      </c>
      <c r="K1335" s="26" t="e">
        <f t="shared" si="66"/>
        <v>#REF!</v>
      </c>
      <c r="L1335" s="75" t="e">
        <f t="shared" si="68"/>
        <v>#REF!</v>
      </c>
    </row>
    <row r="1336" spans="7:12" x14ac:dyDescent="0.25">
      <c r="G1336" s="13"/>
      <c r="H1336" s="13"/>
      <c r="I1336" s="13">
        <v>130.80000000000001</v>
      </c>
      <c r="J1336" s="74">
        <f t="shared" si="67"/>
        <v>5.45</v>
      </c>
      <c r="K1336" s="26" t="e">
        <f t="shared" si="66"/>
        <v>#REF!</v>
      </c>
      <c r="L1336" s="75" t="e">
        <f t="shared" si="68"/>
        <v>#REF!</v>
      </c>
    </row>
    <row r="1337" spans="7:12" x14ac:dyDescent="0.25">
      <c r="G1337" s="13"/>
      <c r="H1337" s="13"/>
      <c r="I1337" s="13">
        <v>130.9</v>
      </c>
      <c r="J1337" s="74">
        <f t="shared" si="67"/>
        <v>5.4541666666666666</v>
      </c>
      <c r="K1337" s="26" t="e">
        <f t="shared" si="66"/>
        <v>#REF!</v>
      </c>
      <c r="L1337" s="75" t="e">
        <f t="shared" si="68"/>
        <v>#REF!</v>
      </c>
    </row>
    <row r="1338" spans="7:12" x14ac:dyDescent="0.25">
      <c r="G1338" s="13"/>
      <c r="H1338" s="13"/>
      <c r="I1338" s="13">
        <v>131</v>
      </c>
      <c r="J1338" s="74">
        <f t="shared" si="67"/>
        <v>5.458333333333333</v>
      </c>
      <c r="K1338" s="26" t="e">
        <f t="shared" si="66"/>
        <v>#REF!</v>
      </c>
      <c r="L1338" s="75" t="e">
        <f t="shared" si="68"/>
        <v>#REF!</v>
      </c>
    </row>
    <row r="1339" spans="7:12" x14ac:dyDescent="0.25">
      <c r="G1339" s="13"/>
      <c r="H1339" s="13"/>
      <c r="I1339" s="13">
        <v>131.1</v>
      </c>
      <c r="J1339" s="74">
        <f t="shared" si="67"/>
        <v>5.4624999999999995</v>
      </c>
      <c r="K1339" s="26" t="e">
        <f t="shared" si="66"/>
        <v>#REF!</v>
      </c>
      <c r="L1339" s="75" t="e">
        <f t="shared" si="68"/>
        <v>#REF!</v>
      </c>
    </row>
    <row r="1340" spans="7:12" x14ac:dyDescent="0.25">
      <c r="G1340" s="13"/>
      <c r="H1340" s="13"/>
      <c r="I1340" s="13">
        <v>131.19999999999999</v>
      </c>
      <c r="J1340" s="74">
        <f t="shared" si="67"/>
        <v>5.4666666666666659</v>
      </c>
      <c r="K1340" s="26" t="e">
        <f t="shared" si="66"/>
        <v>#REF!</v>
      </c>
      <c r="L1340" s="75" t="e">
        <f t="shared" si="68"/>
        <v>#REF!</v>
      </c>
    </row>
    <row r="1341" spans="7:12" x14ac:dyDescent="0.25">
      <c r="G1341" s="13"/>
      <c r="H1341" s="13"/>
      <c r="I1341" s="13">
        <v>131.30000000000001</v>
      </c>
      <c r="J1341" s="74">
        <f t="shared" si="67"/>
        <v>5.4708333333333341</v>
      </c>
      <c r="K1341" s="26" t="e">
        <f t="shared" si="66"/>
        <v>#REF!</v>
      </c>
      <c r="L1341" s="75" t="e">
        <f t="shared" si="68"/>
        <v>#REF!</v>
      </c>
    </row>
    <row r="1342" spans="7:12" x14ac:dyDescent="0.25">
      <c r="G1342" s="13"/>
      <c r="H1342" s="13"/>
      <c r="I1342" s="13">
        <v>131.4</v>
      </c>
      <c r="J1342" s="74">
        <f t="shared" si="67"/>
        <v>5.4750000000000005</v>
      </c>
      <c r="K1342" s="26" t="e">
        <f t="shared" si="66"/>
        <v>#REF!</v>
      </c>
      <c r="L1342" s="75" t="e">
        <f t="shared" si="68"/>
        <v>#REF!</v>
      </c>
    </row>
    <row r="1343" spans="7:12" x14ac:dyDescent="0.25">
      <c r="G1343" s="13"/>
      <c r="H1343" s="13"/>
      <c r="I1343" s="13">
        <v>131.5</v>
      </c>
      <c r="J1343" s="74">
        <f t="shared" si="67"/>
        <v>5.479166666666667</v>
      </c>
      <c r="K1343" s="26" t="e">
        <f t="shared" si="66"/>
        <v>#REF!</v>
      </c>
      <c r="L1343" s="75" t="e">
        <f t="shared" si="68"/>
        <v>#REF!</v>
      </c>
    </row>
    <row r="1344" spans="7:12" x14ac:dyDescent="0.25">
      <c r="G1344" s="13"/>
      <c r="H1344" s="13"/>
      <c r="I1344" s="13">
        <v>131.6</v>
      </c>
      <c r="J1344" s="74">
        <f t="shared" si="67"/>
        <v>5.4833333333333334</v>
      </c>
      <c r="K1344" s="26" t="e">
        <f t="shared" si="66"/>
        <v>#REF!</v>
      </c>
      <c r="L1344" s="75" t="e">
        <f t="shared" si="68"/>
        <v>#REF!</v>
      </c>
    </row>
    <row r="1345" spans="7:12" x14ac:dyDescent="0.25">
      <c r="G1345" s="13"/>
      <c r="H1345" s="13"/>
      <c r="I1345" s="13">
        <v>131.69999999999999</v>
      </c>
      <c r="J1345" s="74">
        <f t="shared" si="67"/>
        <v>5.4874999999999998</v>
      </c>
      <c r="K1345" s="26" t="e">
        <f t="shared" si="66"/>
        <v>#REF!</v>
      </c>
      <c r="L1345" s="75" t="e">
        <f t="shared" si="68"/>
        <v>#REF!</v>
      </c>
    </row>
    <row r="1346" spans="7:12" x14ac:dyDescent="0.25">
      <c r="G1346" s="13"/>
      <c r="H1346" s="13"/>
      <c r="I1346" s="13">
        <v>131.80000000000001</v>
      </c>
      <c r="J1346" s="74">
        <f t="shared" si="67"/>
        <v>5.4916666666666671</v>
      </c>
      <c r="K1346" s="26" t="e">
        <f t="shared" si="66"/>
        <v>#REF!</v>
      </c>
      <c r="L1346" s="75" t="e">
        <f t="shared" si="68"/>
        <v>#REF!</v>
      </c>
    </row>
    <row r="1347" spans="7:12" x14ac:dyDescent="0.25">
      <c r="G1347" s="13"/>
      <c r="H1347" s="13"/>
      <c r="I1347" s="13">
        <v>131.9</v>
      </c>
      <c r="J1347" s="74">
        <f t="shared" si="67"/>
        <v>5.4958333333333336</v>
      </c>
      <c r="K1347" s="26" t="e">
        <f t="shared" si="66"/>
        <v>#REF!</v>
      </c>
      <c r="L1347" s="75" t="e">
        <f t="shared" si="68"/>
        <v>#REF!</v>
      </c>
    </row>
    <row r="1348" spans="7:12" x14ac:dyDescent="0.25">
      <c r="G1348" s="13"/>
      <c r="H1348" s="13"/>
      <c r="I1348" s="13">
        <v>132</v>
      </c>
      <c r="J1348" s="74">
        <f t="shared" si="67"/>
        <v>5.5</v>
      </c>
      <c r="K1348" s="26" t="e">
        <f t="shared" si="66"/>
        <v>#REF!</v>
      </c>
      <c r="L1348" s="75" t="e">
        <f t="shared" si="68"/>
        <v>#REF!</v>
      </c>
    </row>
    <row r="1349" spans="7:12" x14ac:dyDescent="0.25">
      <c r="G1349" s="13"/>
      <c r="H1349" s="13"/>
      <c r="I1349" s="13">
        <v>132.1</v>
      </c>
      <c r="J1349" s="74">
        <f t="shared" si="67"/>
        <v>5.5041666666666664</v>
      </c>
      <c r="K1349" s="26" t="e">
        <f t="shared" si="66"/>
        <v>#REF!</v>
      </c>
      <c r="L1349" s="75" t="e">
        <f t="shared" si="68"/>
        <v>#REF!</v>
      </c>
    </row>
    <row r="1350" spans="7:12" x14ac:dyDescent="0.25">
      <c r="G1350" s="13"/>
      <c r="H1350" s="13"/>
      <c r="I1350" s="13">
        <v>132.19999999999999</v>
      </c>
      <c r="J1350" s="74">
        <f t="shared" si="67"/>
        <v>5.5083333333333329</v>
      </c>
      <c r="K1350" s="26" t="e">
        <f t="shared" si="66"/>
        <v>#REF!</v>
      </c>
      <c r="L1350" s="75" t="e">
        <f t="shared" si="68"/>
        <v>#REF!</v>
      </c>
    </row>
    <row r="1351" spans="7:12" x14ac:dyDescent="0.25">
      <c r="G1351" s="13"/>
      <c r="H1351" s="13"/>
      <c r="I1351" s="13">
        <v>132.30000000000001</v>
      </c>
      <c r="J1351" s="74">
        <f t="shared" si="67"/>
        <v>5.5125000000000002</v>
      </c>
      <c r="K1351" s="26" t="e">
        <f t="shared" si="66"/>
        <v>#REF!</v>
      </c>
      <c r="L1351" s="75" t="e">
        <f t="shared" si="68"/>
        <v>#REF!</v>
      </c>
    </row>
    <row r="1352" spans="7:12" x14ac:dyDescent="0.25">
      <c r="G1352" s="13"/>
      <c r="H1352" s="13"/>
      <c r="I1352" s="13">
        <v>132.4</v>
      </c>
      <c r="J1352" s="74">
        <f t="shared" si="67"/>
        <v>5.5166666666666666</v>
      </c>
      <c r="K1352" s="26" t="e">
        <f t="shared" si="66"/>
        <v>#REF!</v>
      </c>
      <c r="L1352" s="75" t="e">
        <f t="shared" si="68"/>
        <v>#REF!</v>
      </c>
    </row>
    <row r="1353" spans="7:12" x14ac:dyDescent="0.25">
      <c r="G1353" s="13"/>
      <c r="H1353" s="13"/>
      <c r="I1353" s="13">
        <v>132.5</v>
      </c>
      <c r="J1353" s="74">
        <f t="shared" si="67"/>
        <v>5.520833333333333</v>
      </c>
      <c r="K1353" s="26" t="e">
        <f t="shared" si="66"/>
        <v>#REF!</v>
      </c>
      <c r="L1353" s="75" t="e">
        <f t="shared" si="68"/>
        <v>#REF!</v>
      </c>
    </row>
    <row r="1354" spans="7:12" x14ac:dyDescent="0.25">
      <c r="G1354" s="13"/>
      <c r="H1354" s="13"/>
      <c r="I1354" s="13">
        <v>132.6</v>
      </c>
      <c r="J1354" s="74">
        <f t="shared" si="67"/>
        <v>5.5249999999999995</v>
      </c>
      <c r="K1354" s="26" t="e">
        <f t="shared" si="66"/>
        <v>#REF!</v>
      </c>
      <c r="L1354" s="75" t="e">
        <f t="shared" si="68"/>
        <v>#REF!</v>
      </c>
    </row>
    <row r="1355" spans="7:12" x14ac:dyDescent="0.25">
      <c r="G1355" s="13"/>
      <c r="H1355" s="13"/>
      <c r="I1355" s="13">
        <v>132.69999999999999</v>
      </c>
      <c r="J1355" s="74">
        <f t="shared" si="67"/>
        <v>5.5291666666666659</v>
      </c>
      <c r="K1355" s="26" t="e">
        <f t="shared" si="66"/>
        <v>#REF!</v>
      </c>
      <c r="L1355" s="75" t="e">
        <f t="shared" si="68"/>
        <v>#REF!</v>
      </c>
    </row>
    <row r="1356" spans="7:12" x14ac:dyDescent="0.25">
      <c r="G1356" s="13"/>
      <c r="H1356" s="13"/>
      <c r="I1356" s="13">
        <v>132.80000000000001</v>
      </c>
      <c r="J1356" s="74">
        <f t="shared" si="67"/>
        <v>5.5333333333333341</v>
      </c>
      <c r="K1356" s="26" t="e">
        <f t="shared" si="66"/>
        <v>#REF!</v>
      </c>
      <c r="L1356" s="75" t="e">
        <f t="shared" si="68"/>
        <v>#REF!</v>
      </c>
    </row>
    <row r="1357" spans="7:12" x14ac:dyDescent="0.25">
      <c r="G1357" s="13"/>
      <c r="H1357" s="13"/>
      <c r="I1357" s="13">
        <v>132.9</v>
      </c>
      <c r="J1357" s="74">
        <f t="shared" si="67"/>
        <v>5.5375000000000005</v>
      </c>
      <c r="K1357" s="26" t="e">
        <f t="shared" si="66"/>
        <v>#REF!</v>
      </c>
      <c r="L1357" s="75" t="e">
        <f t="shared" si="68"/>
        <v>#REF!</v>
      </c>
    </row>
    <row r="1358" spans="7:12" x14ac:dyDescent="0.25">
      <c r="G1358" s="13"/>
      <c r="H1358" s="13"/>
      <c r="I1358" s="13">
        <v>133</v>
      </c>
      <c r="J1358" s="74">
        <f t="shared" si="67"/>
        <v>5.541666666666667</v>
      </c>
      <c r="K1358" s="26" t="e">
        <f t="shared" si="66"/>
        <v>#REF!</v>
      </c>
      <c r="L1358" s="75" t="e">
        <f t="shared" si="68"/>
        <v>#REF!</v>
      </c>
    </row>
    <row r="1359" spans="7:12" x14ac:dyDescent="0.25">
      <c r="G1359" s="13"/>
      <c r="H1359" s="13"/>
      <c r="I1359" s="13">
        <v>133.1</v>
      </c>
      <c r="J1359" s="74">
        <f t="shared" si="67"/>
        <v>5.5458333333333334</v>
      </c>
      <c r="K1359" s="26" t="e">
        <f t="shared" si="66"/>
        <v>#REF!</v>
      </c>
      <c r="L1359" s="75" t="e">
        <f t="shared" si="68"/>
        <v>#REF!</v>
      </c>
    </row>
    <row r="1360" spans="7:12" x14ac:dyDescent="0.25">
      <c r="G1360" s="13"/>
      <c r="H1360" s="13"/>
      <c r="I1360" s="13">
        <v>133.19999999999999</v>
      </c>
      <c r="J1360" s="74">
        <f t="shared" si="67"/>
        <v>5.55</v>
      </c>
      <c r="K1360" s="26" t="e">
        <f t="shared" si="66"/>
        <v>#REF!</v>
      </c>
      <c r="L1360" s="75" t="e">
        <f t="shared" si="68"/>
        <v>#REF!</v>
      </c>
    </row>
    <row r="1361" spans="7:12" x14ac:dyDescent="0.25">
      <c r="G1361" s="13"/>
      <c r="H1361" s="13"/>
      <c r="I1361" s="13">
        <v>133.30000000000001</v>
      </c>
      <c r="J1361" s="74">
        <f t="shared" si="67"/>
        <v>5.5541666666666671</v>
      </c>
      <c r="K1361" s="26" t="e">
        <f t="shared" si="66"/>
        <v>#REF!</v>
      </c>
      <c r="L1361" s="75" t="e">
        <f t="shared" si="68"/>
        <v>#REF!</v>
      </c>
    </row>
    <row r="1362" spans="7:12" x14ac:dyDescent="0.25">
      <c r="G1362" s="13"/>
      <c r="H1362" s="13"/>
      <c r="I1362" s="13">
        <v>133.4</v>
      </c>
      <c r="J1362" s="74">
        <f t="shared" si="67"/>
        <v>5.5583333333333336</v>
      </c>
      <c r="K1362" s="26" t="e">
        <f t="shared" si="66"/>
        <v>#REF!</v>
      </c>
      <c r="L1362" s="75" t="e">
        <f t="shared" si="68"/>
        <v>#REF!</v>
      </c>
    </row>
    <row r="1363" spans="7:12" x14ac:dyDescent="0.25">
      <c r="G1363" s="13"/>
      <c r="H1363" s="13"/>
      <c r="I1363" s="13">
        <v>133.5</v>
      </c>
      <c r="J1363" s="74">
        <f t="shared" si="67"/>
        <v>5.5625</v>
      </c>
      <c r="K1363" s="26" t="e">
        <f t="shared" si="66"/>
        <v>#REF!</v>
      </c>
      <c r="L1363" s="75" t="e">
        <f t="shared" si="68"/>
        <v>#REF!</v>
      </c>
    </row>
    <row r="1364" spans="7:12" x14ac:dyDescent="0.25">
      <c r="G1364" s="13"/>
      <c r="H1364" s="13"/>
      <c r="I1364" s="13">
        <v>133.6</v>
      </c>
      <c r="J1364" s="74">
        <f t="shared" si="67"/>
        <v>5.5666666666666664</v>
      </c>
      <c r="K1364" s="26" t="e">
        <f t="shared" si="66"/>
        <v>#REF!</v>
      </c>
      <c r="L1364" s="75" t="e">
        <f t="shared" si="68"/>
        <v>#REF!</v>
      </c>
    </row>
    <row r="1365" spans="7:12" x14ac:dyDescent="0.25">
      <c r="G1365" s="13"/>
      <c r="H1365" s="13"/>
      <c r="I1365" s="13">
        <v>133.69999999999999</v>
      </c>
      <c r="J1365" s="74">
        <f t="shared" si="67"/>
        <v>5.5708333333333329</v>
      </c>
      <c r="K1365" s="26" t="e">
        <f t="shared" si="66"/>
        <v>#REF!</v>
      </c>
      <c r="L1365" s="75" t="e">
        <f t="shared" si="68"/>
        <v>#REF!</v>
      </c>
    </row>
    <row r="1366" spans="7:12" x14ac:dyDescent="0.25">
      <c r="G1366" s="13"/>
      <c r="H1366" s="13"/>
      <c r="I1366" s="13">
        <v>133.80000000000001</v>
      </c>
      <c r="J1366" s="74">
        <f t="shared" si="67"/>
        <v>5.5750000000000002</v>
      </c>
      <c r="K1366" s="26" t="e">
        <f t="shared" si="66"/>
        <v>#REF!</v>
      </c>
      <c r="L1366" s="75" t="e">
        <f t="shared" si="68"/>
        <v>#REF!</v>
      </c>
    </row>
    <row r="1367" spans="7:12" x14ac:dyDescent="0.25">
      <c r="G1367" s="13"/>
      <c r="H1367" s="13"/>
      <c r="I1367" s="13">
        <v>133.9</v>
      </c>
      <c r="J1367" s="74">
        <f t="shared" si="67"/>
        <v>5.5791666666666666</v>
      </c>
      <c r="K1367" s="26" t="e">
        <f t="shared" si="66"/>
        <v>#REF!</v>
      </c>
      <c r="L1367" s="75" t="e">
        <f t="shared" si="68"/>
        <v>#REF!</v>
      </c>
    </row>
    <row r="1368" spans="7:12" x14ac:dyDescent="0.25">
      <c r="G1368" s="13"/>
      <c r="H1368" s="13"/>
      <c r="I1368" s="13">
        <v>134</v>
      </c>
      <c r="J1368" s="74">
        <f t="shared" si="67"/>
        <v>5.583333333333333</v>
      </c>
      <c r="K1368" s="26" t="e">
        <f t="shared" si="66"/>
        <v>#REF!</v>
      </c>
      <c r="L1368" s="75" t="e">
        <f t="shared" si="68"/>
        <v>#REF!</v>
      </c>
    </row>
    <row r="1369" spans="7:12" x14ac:dyDescent="0.25">
      <c r="G1369" s="13"/>
      <c r="H1369" s="13"/>
      <c r="I1369" s="13">
        <v>134.1</v>
      </c>
      <c r="J1369" s="74">
        <f t="shared" si="67"/>
        <v>5.5874999999999995</v>
      </c>
      <c r="K1369" s="26" t="e">
        <f t="shared" si="66"/>
        <v>#REF!</v>
      </c>
      <c r="L1369" s="75" t="e">
        <f t="shared" si="68"/>
        <v>#REF!</v>
      </c>
    </row>
    <row r="1370" spans="7:12" x14ac:dyDescent="0.25">
      <c r="G1370" s="13"/>
      <c r="H1370" s="13"/>
      <c r="I1370" s="13">
        <v>134.19999999999999</v>
      </c>
      <c r="J1370" s="74">
        <f t="shared" si="67"/>
        <v>5.5916666666666659</v>
      </c>
      <c r="K1370" s="26" t="e">
        <f t="shared" si="66"/>
        <v>#REF!</v>
      </c>
      <c r="L1370" s="75" t="e">
        <f t="shared" si="68"/>
        <v>#REF!</v>
      </c>
    </row>
    <row r="1371" spans="7:12" x14ac:dyDescent="0.25">
      <c r="G1371" s="13"/>
      <c r="H1371" s="13"/>
      <c r="I1371" s="13">
        <v>134.30000000000001</v>
      </c>
      <c r="J1371" s="74">
        <f t="shared" si="67"/>
        <v>5.5958333333333341</v>
      </c>
      <c r="K1371" s="26" t="e">
        <f t="shared" si="66"/>
        <v>#REF!</v>
      </c>
      <c r="L1371" s="75" t="e">
        <f t="shared" si="68"/>
        <v>#REF!</v>
      </c>
    </row>
    <row r="1372" spans="7:12" x14ac:dyDescent="0.25">
      <c r="G1372" s="13"/>
      <c r="H1372" s="13"/>
      <c r="I1372" s="13">
        <v>134.4</v>
      </c>
      <c r="J1372" s="74">
        <f t="shared" si="67"/>
        <v>5.6000000000000005</v>
      </c>
      <c r="K1372" s="26" t="e">
        <f t="shared" ref="K1372:K1435" si="69">100%-EXP(-I1372/24*$B$10)</f>
        <v>#REF!</v>
      </c>
      <c r="L1372" s="75" t="e">
        <f t="shared" si="68"/>
        <v>#REF!</v>
      </c>
    </row>
    <row r="1373" spans="7:12" x14ac:dyDescent="0.25">
      <c r="G1373" s="13"/>
      <c r="H1373" s="13"/>
      <c r="I1373" s="13">
        <v>134.5</v>
      </c>
      <c r="J1373" s="74">
        <f t="shared" ref="J1373:J1436" si="70">I1373/24</f>
        <v>5.604166666666667</v>
      </c>
      <c r="K1373" s="26" t="e">
        <f t="shared" si="69"/>
        <v>#REF!</v>
      </c>
      <c r="L1373" s="75" t="e">
        <f t="shared" si="68"/>
        <v>#REF!</v>
      </c>
    </row>
    <row r="1374" spans="7:12" x14ac:dyDescent="0.25">
      <c r="G1374" s="13"/>
      <c r="H1374" s="13"/>
      <c r="I1374" s="13">
        <v>134.6</v>
      </c>
      <c r="J1374" s="74">
        <f t="shared" si="70"/>
        <v>5.6083333333333334</v>
      </c>
      <c r="K1374" s="26" t="e">
        <f t="shared" si="69"/>
        <v>#REF!</v>
      </c>
      <c r="L1374" s="75" t="e">
        <f t="shared" si="68"/>
        <v>#REF!</v>
      </c>
    </row>
    <row r="1375" spans="7:12" x14ac:dyDescent="0.25">
      <c r="G1375" s="13"/>
      <c r="H1375" s="13"/>
      <c r="I1375" s="13">
        <v>134.69999999999999</v>
      </c>
      <c r="J1375" s="74">
        <f t="shared" si="70"/>
        <v>5.6124999999999998</v>
      </c>
      <c r="K1375" s="26" t="e">
        <f t="shared" si="69"/>
        <v>#REF!</v>
      </c>
      <c r="L1375" s="75" t="e">
        <f t="shared" ref="L1375:L1438" si="71">K1375-K1374</f>
        <v>#REF!</v>
      </c>
    </row>
    <row r="1376" spans="7:12" x14ac:dyDescent="0.25">
      <c r="G1376" s="13"/>
      <c r="H1376" s="13"/>
      <c r="I1376" s="13">
        <v>134.80000000000001</v>
      </c>
      <c r="J1376" s="74">
        <f t="shared" si="70"/>
        <v>5.6166666666666671</v>
      </c>
      <c r="K1376" s="26" t="e">
        <f t="shared" si="69"/>
        <v>#REF!</v>
      </c>
      <c r="L1376" s="75" t="e">
        <f t="shared" si="71"/>
        <v>#REF!</v>
      </c>
    </row>
    <row r="1377" spans="7:12" x14ac:dyDescent="0.25">
      <c r="G1377" s="13"/>
      <c r="H1377" s="13"/>
      <c r="I1377" s="13">
        <v>134.9</v>
      </c>
      <c r="J1377" s="74">
        <f t="shared" si="70"/>
        <v>5.6208333333333336</v>
      </c>
      <c r="K1377" s="26" t="e">
        <f t="shared" si="69"/>
        <v>#REF!</v>
      </c>
      <c r="L1377" s="75" t="e">
        <f t="shared" si="71"/>
        <v>#REF!</v>
      </c>
    </row>
    <row r="1378" spans="7:12" x14ac:dyDescent="0.25">
      <c r="G1378" s="13"/>
      <c r="H1378" s="13"/>
      <c r="I1378" s="13">
        <v>135</v>
      </c>
      <c r="J1378" s="74">
        <f t="shared" si="70"/>
        <v>5.625</v>
      </c>
      <c r="K1378" s="26" t="e">
        <f t="shared" si="69"/>
        <v>#REF!</v>
      </c>
      <c r="L1378" s="75" t="e">
        <f t="shared" si="71"/>
        <v>#REF!</v>
      </c>
    </row>
    <row r="1379" spans="7:12" x14ac:dyDescent="0.25">
      <c r="G1379" s="13"/>
      <c r="H1379" s="13"/>
      <c r="I1379" s="13">
        <v>135.1</v>
      </c>
      <c r="J1379" s="74">
        <f t="shared" si="70"/>
        <v>5.6291666666666664</v>
      </c>
      <c r="K1379" s="26" t="e">
        <f t="shared" si="69"/>
        <v>#REF!</v>
      </c>
      <c r="L1379" s="75" t="e">
        <f t="shared" si="71"/>
        <v>#REF!</v>
      </c>
    </row>
    <row r="1380" spans="7:12" x14ac:dyDescent="0.25">
      <c r="G1380" s="13"/>
      <c r="H1380" s="13"/>
      <c r="I1380" s="13">
        <v>135.19999999999999</v>
      </c>
      <c r="J1380" s="74">
        <f t="shared" si="70"/>
        <v>5.6333333333333329</v>
      </c>
      <c r="K1380" s="26" t="e">
        <f t="shared" si="69"/>
        <v>#REF!</v>
      </c>
      <c r="L1380" s="75" t="e">
        <f t="shared" si="71"/>
        <v>#REF!</v>
      </c>
    </row>
    <row r="1381" spans="7:12" x14ac:dyDescent="0.25">
      <c r="G1381" s="13"/>
      <c r="H1381" s="13"/>
      <c r="I1381" s="13">
        <v>135.30000000000001</v>
      </c>
      <c r="J1381" s="74">
        <f t="shared" si="70"/>
        <v>5.6375000000000002</v>
      </c>
      <c r="K1381" s="26" t="e">
        <f t="shared" si="69"/>
        <v>#REF!</v>
      </c>
      <c r="L1381" s="75" t="e">
        <f t="shared" si="71"/>
        <v>#REF!</v>
      </c>
    </row>
    <row r="1382" spans="7:12" x14ac:dyDescent="0.25">
      <c r="G1382" s="13"/>
      <c r="H1382" s="13"/>
      <c r="I1382" s="13">
        <v>135.4</v>
      </c>
      <c r="J1382" s="74">
        <f t="shared" si="70"/>
        <v>5.6416666666666666</v>
      </c>
      <c r="K1382" s="26" t="e">
        <f t="shared" si="69"/>
        <v>#REF!</v>
      </c>
      <c r="L1382" s="75" t="e">
        <f t="shared" si="71"/>
        <v>#REF!</v>
      </c>
    </row>
    <row r="1383" spans="7:12" x14ac:dyDescent="0.25">
      <c r="G1383" s="13"/>
      <c r="H1383" s="13"/>
      <c r="I1383" s="13">
        <v>135.5</v>
      </c>
      <c r="J1383" s="74">
        <f t="shared" si="70"/>
        <v>5.645833333333333</v>
      </c>
      <c r="K1383" s="26" t="e">
        <f t="shared" si="69"/>
        <v>#REF!</v>
      </c>
      <c r="L1383" s="75" t="e">
        <f t="shared" si="71"/>
        <v>#REF!</v>
      </c>
    </row>
    <row r="1384" spans="7:12" x14ac:dyDescent="0.25">
      <c r="G1384" s="13"/>
      <c r="H1384" s="13"/>
      <c r="I1384" s="13">
        <v>135.6</v>
      </c>
      <c r="J1384" s="74">
        <f t="shared" si="70"/>
        <v>5.6499999999999995</v>
      </c>
      <c r="K1384" s="26" t="e">
        <f t="shared" si="69"/>
        <v>#REF!</v>
      </c>
      <c r="L1384" s="75" t="e">
        <f t="shared" si="71"/>
        <v>#REF!</v>
      </c>
    </row>
    <row r="1385" spans="7:12" x14ac:dyDescent="0.25">
      <c r="G1385" s="13"/>
      <c r="H1385" s="13"/>
      <c r="I1385" s="13">
        <v>135.69999999999999</v>
      </c>
      <c r="J1385" s="74">
        <f t="shared" si="70"/>
        <v>5.6541666666666659</v>
      </c>
      <c r="K1385" s="26" t="e">
        <f t="shared" si="69"/>
        <v>#REF!</v>
      </c>
      <c r="L1385" s="75" t="e">
        <f t="shared" si="71"/>
        <v>#REF!</v>
      </c>
    </row>
    <row r="1386" spans="7:12" x14ac:dyDescent="0.25">
      <c r="G1386" s="13"/>
      <c r="H1386" s="13"/>
      <c r="I1386" s="13">
        <v>135.80000000000001</v>
      </c>
      <c r="J1386" s="74">
        <f t="shared" si="70"/>
        <v>5.6583333333333341</v>
      </c>
      <c r="K1386" s="26" t="e">
        <f t="shared" si="69"/>
        <v>#REF!</v>
      </c>
      <c r="L1386" s="75" t="e">
        <f t="shared" si="71"/>
        <v>#REF!</v>
      </c>
    </row>
    <row r="1387" spans="7:12" x14ac:dyDescent="0.25">
      <c r="G1387" s="13"/>
      <c r="H1387" s="13"/>
      <c r="I1387" s="13">
        <v>135.9</v>
      </c>
      <c r="J1387" s="74">
        <f t="shared" si="70"/>
        <v>5.6625000000000005</v>
      </c>
      <c r="K1387" s="26" t="e">
        <f t="shared" si="69"/>
        <v>#REF!</v>
      </c>
      <c r="L1387" s="75" t="e">
        <f t="shared" si="71"/>
        <v>#REF!</v>
      </c>
    </row>
    <row r="1388" spans="7:12" x14ac:dyDescent="0.25">
      <c r="G1388" s="13"/>
      <c r="H1388" s="13"/>
      <c r="I1388" s="13">
        <v>136</v>
      </c>
      <c r="J1388" s="74">
        <f t="shared" si="70"/>
        <v>5.666666666666667</v>
      </c>
      <c r="K1388" s="26" t="e">
        <f t="shared" si="69"/>
        <v>#REF!</v>
      </c>
      <c r="L1388" s="75" t="e">
        <f t="shared" si="71"/>
        <v>#REF!</v>
      </c>
    </row>
    <row r="1389" spans="7:12" x14ac:dyDescent="0.25">
      <c r="G1389" s="13"/>
      <c r="H1389" s="13"/>
      <c r="I1389" s="13">
        <v>136.1</v>
      </c>
      <c r="J1389" s="74">
        <f t="shared" si="70"/>
        <v>5.6708333333333334</v>
      </c>
      <c r="K1389" s="26" t="e">
        <f t="shared" si="69"/>
        <v>#REF!</v>
      </c>
      <c r="L1389" s="75" t="e">
        <f t="shared" si="71"/>
        <v>#REF!</v>
      </c>
    </row>
    <row r="1390" spans="7:12" x14ac:dyDescent="0.25">
      <c r="G1390" s="13"/>
      <c r="H1390" s="13"/>
      <c r="I1390" s="13">
        <v>136.19999999999999</v>
      </c>
      <c r="J1390" s="74">
        <f t="shared" si="70"/>
        <v>5.6749999999999998</v>
      </c>
      <c r="K1390" s="26" t="e">
        <f t="shared" si="69"/>
        <v>#REF!</v>
      </c>
      <c r="L1390" s="75" t="e">
        <f t="shared" si="71"/>
        <v>#REF!</v>
      </c>
    </row>
    <row r="1391" spans="7:12" x14ac:dyDescent="0.25">
      <c r="G1391" s="13"/>
      <c r="H1391" s="13"/>
      <c r="I1391" s="13">
        <v>136.30000000000001</v>
      </c>
      <c r="J1391" s="74">
        <f t="shared" si="70"/>
        <v>5.6791666666666671</v>
      </c>
      <c r="K1391" s="26" t="e">
        <f t="shared" si="69"/>
        <v>#REF!</v>
      </c>
      <c r="L1391" s="75" t="e">
        <f t="shared" si="71"/>
        <v>#REF!</v>
      </c>
    </row>
    <row r="1392" spans="7:12" x14ac:dyDescent="0.25">
      <c r="G1392" s="13"/>
      <c r="H1392" s="13"/>
      <c r="I1392" s="13">
        <v>136.4</v>
      </c>
      <c r="J1392" s="74">
        <f t="shared" si="70"/>
        <v>5.6833333333333336</v>
      </c>
      <c r="K1392" s="26" t="e">
        <f t="shared" si="69"/>
        <v>#REF!</v>
      </c>
      <c r="L1392" s="75" t="e">
        <f t="shared" si="71"/>
        <v>#REF!</v>
      </c>
    </row>
    <row r="1393" spans="7:12" x14ac:dyDescent="0.25">
      <c r="G1393" s="13"/>
      <c r="H1393" s="13"/>
      <c r="I1393" s="13">
        <v>136.5</v>
      </c>
      <c r="J1393" s="74">
        <f t="shared" si="70"/>
        <v>5.6875</v>
      </c>
      <c r="K1393" s="26" t="e">
        <f t="shared" si="69"/>
        <v>#REF!</v>
      </c>
      <c r="L1393" s="75" t="e">
        <f t="shared" si="71"/>
        <v>#REF!</v>
      </c>
    </row>
    <row r="1394" spans="7:12" x14ac:dyDescent="0.25">
      <c r="G1394" s="13"/>
      <c r="H1394" s="13"/>
      <c r="I1394" s="13">
        <v>136.6</v>
      </c>
      <c r="J1394" s="74">
        <f t="shared" si="70"/>
        <v>5.6916666666666664</v>
      </c>
      <c r="K1394" s="26" t="e">
        <f t="shared" si="69"/>
        <v>#REF!</v>
      </c>
      <c r="L1394" s="75" t="e">
        <f t="shared" si="71"/>
        <v>#REF!</v>
      </c>
    </row>
    <row r="1395" spans="7:12" x14ac:dyDescent="0.25">
      <c r="G1395" s="13"/>
      <c r="H1395" s="13"/>
      <c r="I1395" s="13">
        <v>136.69999999999999</v>
      </c>
      <c r="J1395" s="74">
        <f t="shared" si="70"/>
        <v>5.6958333333333329</v>
      </c>
      <c r="K1395" s="26" t="e">
        <f t="shared" si="69"/>
        <v>#REF!</v>
      </c>
      <c r="L1395" s="75" t="e">
        <f t="shared" si="71"/>
        <v>#REF!</v>
      </c>
    </row>
    <row r="1396" spans="7:12" x14ac:dyDescent="0.25">
      <c r="G1396" s="13"/>
      <c r="H1396" s="13"/>
      <c r="I1396" s="13">
        <v>136.80000000000001</v>
      </c>
      <c r="J1396" s="74">
        <f t="shared" si="70"/>
        <v>5.7</v>
      </c>
      <c r="K1396" s="26" t="e">
        <f t="shared" si="69"/>
        <v>#REF!</v>
      </c>
      <c r="L1396" s="75" t="e">
        <f t="shared" si="71"/>
        <v>#REF!</v>
      </c>
    </row>
    <row r="1397" spans="7:12" x14ac:dyDescent="0.25">
      <c r="G1397" s="13"/>
      <c r="H1397" s="13"/>
      <c r="I1397" s="13">
        <v>136.9</v>
      </c>
      <c r="J1397" s="74">
        <f t="shared" si="70"/>
        <v>5.7041666666666666</v>
      </c>
      <c r="K1397" s="26" t="e">
        <f t="shared" si="69"/>
        <v>#REF!</v>
      </c>
      <c r="L1397" s="75" t="e">
        <f t="shared" si="71"/>
        <v>#REF!</v>
      </c>
    </row>
    <row r="1398" spans="7:12" x14ac:dyDescent="0.25">
      <c r="G1398" s="13"/>
      <c r="H1398" s="13"/>
      <c r="I1398" s="13">
        <v>137</v>
      </c>
      <c r="J1398" s="74">
        <f t="shared" si="70"/>
        <v>5.708333333333333</v>
      </c>
      <c r="K1398" s="26" t="e">
        <f t="shared" si="69"/>
        <v>#REF!</v>
      </c>
      <c r="L1398" s="75" t="e">
        <f t="shared" si="71"/>
        <v>#REF!</v>
      </c>
    </row>
    <row r="1399" spans="7:12" x14ac:dyDescent="0.25">
      <c r="G1399" s="13"/>
      <c r="H1399" s="13"/>
      <c r="I1399" s="13">
        <v>137.1</v>
      </c>
      <c r="J1399" s="74">
        <f t="shared" si="70"/>
        <v>5.7124999999999995</v>
      </c>
      <c r="K1399" s="26" t="e">
        <f t="shared" si="69"/>
        <v>#REF!</v>
      </c>
      <c r="L1399" s="75" t="e">
        <f t="shared" si="71"/>
        <v>#REF!</v>
      </c>
    </row>
    <row r="1400" spans="7:12" x14ac:dyDescent="0.25">
      <c r="G1400" s="13"/>
      <c r="H1400" s="13"/>
      <c r="I1400" s="13">
        <v>137.19999999999999</v>
      </c>
      <c r="J1400" s="74">
        <f t="shared" si="70"/>
        <v>5.7166666666666659</v>
      </c>
      <c r="K1400" s="26" t="e">
        <f t="shared" si="69"/>
        <v>#REF!</v>
      </c>
      <c r="L1400" s="75" t="e">
        <f t="shared" si="71"/>
        <v>#REF!</v>
      </c>
    </row>
    <row r="1401" spans="7:12" x14ac:dyDescent="0.25">
      <c r="G1401" s="13"/>
      <c r="H1401" s="13"/>
      <c r="I1401" s="13">
        <v>137.30000000000001</v>
      </c>
      <c r="J1401" s="74">
        <f t="shared" si="70"/>
        <v>5.7208333333333341</v>
      </c>
      <c r="K1401" s="26" t="e">
        <f t="shared" si="69"/>
        <v>#REF!</v>
      </c>
      <c r="L1401" s="75" t="e">
        <f t="shared" si="71"/>
        <v>#REF!</v>
      </c>
    </row>
    <row r="1402" spans="7:12" x14ac:dyDescent="0.25">
      <c r="G1402" s="13"/>
      <c r="H1402" s="13"/>
      <c r="I1402" s="13">
        <v>137.4</v>
      </c>
      <c r="J1402" s="74">
        <f t="shared" si="70"/>
        <v>5.7250000000000005</v>
      </c>
      <c r="K1402" s="26" t="e">
        <f t="shared" si="69"/>
        <v>#REF!</v>
      </c>
      <c r="L1402" s="75" t="e">
        <f t="shared" si="71"/>
        <v>#REF!</v>
      </c>
    </row>
    <row r="1403" spans="7:12" x14ac:dyDescent="0.25">
      <c r="G1403" s="13"/>
      <c r="H1403" s="13"/>
      <c r="I1403" s="13">
        <v>137.5</v>
      </c>
      <c r="J1403" s="74">
        <f t="shared" si="70"/>
        <v>5.729166666666667</v>
      </c>
      <c r="K1403" s="26" t="e">
        <f t="shared" si="69"/>
        <v>#REF!</v>
      </c>
      <c r="L1403" s="75" t="e">
        <f t="shared" si="71"/>
        <v>#REF!</v>
      </c>
    </row>
    <row r="1404" spans="7:12" x14ac:dyDescent="0.25">
      <c r="G1404" s="13"/>
      <c r="H1404" s="13"/>
      <c r="I1404" s="13">
        <v>137.6</v>
      </c>
      <c r="J1404" s="74">
        <f t="shared" si="70"/>
        <v>5.7333333333333334</v>
      </c>
      <c r="K1404" s="26" t="e">
        <f t="shared" si="69"/>
        <v>#REF!</v>
      </c>
      <c r="L1404" s="75" t="e">
        <f t="shared" si="71"/>
        <v>#REF!</v>
      </c>
    </row>
    <row r="1405" spans="7:12" x14ac:dyDescent="0.25">
      <c r="G1405" s="13"/>
      <c r="H1405" s="13"/>
      <c r="I1405" s="13">
        <v>137.69999999999999</v>
      </c>
      <c r="J1405" s="74">
        <f t="shared" si="70"/>
        <v>5.7374999999999998</v>
      </c>
      <c r="K1405" s="26" t="e">
        <f t="shared" si="69"/>
        <v>#REF!</v>
      </c>
      <c r="L1405" s="75" t="e">
        <f t="shared" si="71"/>
        <v>#REF!</v>
      </c>
    </row>
    <row r="1406" spans="7:12" x14ac:dyDescent="0.25">
      <c r="G1406" s="13"/>
      <c r="H1406" s="13"/>
      <c r="I1406" s="13">
        <v>137.80000000000001</v>
      </c>
      <c r="J1406" s="74">
        <f t="shared" si="70"/>
        <v>5.7416666666666671</v>
      </c>
      <c r="K1406" s="26" t="e">
        <f t="shared" si="69"/>
        <v>#REF!</v>
      </c>
      <c r="L1406" s="75" t="e">
        <f t="shared" si="71"/>
        <v>#REF!</v>
      </c>
    </row>
    <row r="1407" spans="7:12" x14ac:dyDescent="0.25">
      <c r="G1407" s="13"/>
      <c r="H1407" s="13"/>
      <c r="I1407" s="13">
        <v>137.9</v>
      </c>
      <c r="J1407" s="74">
        <f t="shared" si="70"/>
        <v>5.7458333333333336</v>
      </c>
      <c r="K1407" s="26" t="e">
        <f t="shared" si="69"/>
        <v>#REF!</v>
      </c>
      <c r="L1407" s="75" t="e">
        <f t="shared" si="71"/>
        <v>#REF!</v>
      </c>
    </row>
    <row r="1408" spans="7:12" x14ac:dyDescent="0.25">
      <c r="G1408" s="13"/>
      <c r="H1408" s="13"/>
      <c r="I1408" s="13">
        <v>138</v>
      </c>
      <c r="J1408" s="74">
        <f t="shared" si="70"/>
        <v>5.75</v>
      </c>
      <c r="K1408" s="26" t="e">
        <f t="shared" si="69"/>
        <v>#REF!</v>
      </c>
      <c r="L1408" s="75" t="e">
        <f t="shared" si="71"/>
        <v>#REF!</v>
      </c>
    </row>
    <row r="1409" spans="7:12" x14ac:dyDescent="0.25">
      <c r="G1409" s="13"/>
      <c r="H1409" s="13"/>
      <c r="I1409" s="13">
        <v>138.1</v>
      </c>
      <c r="J1409" s="74">
        <f t="shared" si="70"/>
        <v>5.7541666666666664</v>
      </c>
      <c r="K1409" s="26" t="e">
        <f t="shared" si="69"/>
        <v>#REF!</v>
      </c>
      <c r="L1409" s="75" t="e">
        <f t="shared" si="71"/>
        <v>#REF!</v>
      </c>
    </row>
    <row r="1410" spans="7:12" x14ac:dyDescent="0.25">
      <c r="G1410" s="13"/>
      <c r="H1410" s="13"/>
      <c r="I1410" s="13">
        <v>138.19999999999999</v>
      </c>
      <c r="J1410" s="74">
        <f t="shared" si="70"/>
        <v>5.7583333333333329</v>
      </c>
      <c r="K1410" s="26" t="e">
        <f t="shared" si="69"/>
        <v>#REF!</v>
      </c>
      <c r="L1410" s="75" t="e">
        <f t="shared" si="71"/>
        <v>#REF!</v>
      </c>
    </row>
    <row r="1411" spans="7:12" x14ac:dyDescent="0.25">
      <c r="G1411" s="13"/>
      <c r="H1411" s="13"/>
      <c r="I1411" s="13">
        <v>138.30000000000001</v>
      </c>
      <c r="J1411" s="74">
        <f t="shared" si="70"/>
        <v>5.7625000000000002</v>
      </c>
      <c r="K1411" s="26" t="e">
        <f t="shared" si="69"/>
        <v>#REF!</v>
      </c>
      <c r="L1411" s="75" t="e">
        <f t="shared" si="71"/>
        <v>#REF!</v>
      </c>
    </row>
    <row r="1412" spans="7:12" x14ac:dyDescent="0.25">
      <c r="G1412" s="13"/>
      <c r="H1412" s="13"/>
      <c r="I1412" s="13">
        <v>138.4</v>
      </c>
      <c r="J1412" s="74">
        <f t="shared" si="70"/>
        <v>5.7666666666666666</v>
      </c>
      <c r="K1412" s="26" t="e">
        <f t="shared" si="69"/>
        <v>#REF!</v>
      </c>
      <c r="L1412" s="75" t="e">
        <f t="shared" si="71"/>
        <v>#REF!</v>
      </c>
    </row>
    <row r="1413" spans="7:12" x14ac:dyDescent="0.25">
      <c r="G1413" s="13"/>
      <c r="H1413" s="13"/>
      <c r="I1413" s="13">
        <v>138.5</v>
      </c>
      <c r="J1413" s="74">
        <f t="shared" si="70"/>
        <v>5.770833333333333</v>
      </c>
      <c r="K1413" s="26" t="e">
        <f t="shared" si="69"/>
        <v>#REF!</v>
      </c>
      <c r="L1413" s="75" t="e">
        <f t="shared" si="71"/>
        <v>#REF!</v>
      </c>
    </row>
    <row r="1414" spans="7:12" x14ac:dyDescent="0.25">
      <c r="G1414" s="13"/>
      <c r="H1414" s="13"/>
      <c r="I1414" s="13">
        <v>138.6</v>
      </c>
      <c r="J1414" s="74">
        <f t="shared" si="70"/>
        <v>5.7749999999999995</v>
      </c>
      <c r="K1414" s="26" t="e">
        <f t="shared" si="69"/>
        <v>#REF!</v>
      </c>
      <c r="L1414" s="75" t="e">
        <f t="shared" si="71"/>
        <v>#REF!</v>
      </c>
    </row>
    <row r="1415" spans="7:12" x14ac:dyDescent="0.25">
      <c r="G1415" s="13"/>
      <c r="H1415" s="13"/>
      <c r="I1415" s="13">
        <v>138.69999999999999</v>
      </c>
      <c r="J1415" s="74">
        <f t="shared" si="70"/>
        <v>5.7791666666666659</v>
      </c>
      <c r="K1415" s="26" t="e">
        <f t="shared" si="69"/>
        <v>#REF!</v>
      </c>
      <c r="L1415" s="75" t="e">
        <f t="shared" si="71"/>
        <v>#REF!</v>
      </c>
    </row>
    <row r="1416" spans="7:12" x14ac:dyDescent="0.25">
      <c r="G1416" s="13"/>
      <c r="H1416" s="13"/>
      <c r="I1416" s="13">
        <v>138.80000000000001</v>
      </c>
      <c r="J1416" s="74">
        <f t="shared" si="70"/>
        <v>5.7833333333333341</v>
      </c>
      <c r="K1416" s="26" t="e">
        <f t="shared" si="69"/>
        <v>#REF!</v>
      </c>
      <c r="L1416" s="75" t="e">
        <f t="shared" si="71"/>
        <v>#REF!</v>
      </c>
    </row>
    <row r="1417" spans="7:12" x14ac:dyDescent="0.25">
      <c r="G1417" s="13"/>
      <c r="H1417" s="13"/>
      <c r="I1417" s="13">
        <v>138.9</v>
      </c>
      <c r="J1417" s="74">
        <f t="shared" si="70"/>
        <v>5.7875000000000005</v>
      </c>
      <c r="K1417" s="26" t="e">
        <f t="shared" si="69"/>
        <v>#REF!</v>
      </c>
      <c r="L1417" s="75" t="e">
        <f t="shared" si="71"/>
        <v>#REF!</v>
      </c>
    </row>
    <row r="1418" spans="7:12" x14ac:dyDescent="0.25">
      <c r="G1418" s="13"/>
      <c r="H1418" s="13"/>
      <c r="I1418" s="13">
        <v>139</v>
      </c>
      <c r="J1418" s="74">
        <f t="shared" si="70"/>
        <v>5.791666666666667</v>
      </c>
      <c r="K1418" s="26" t="e">
        <f t="shared" si="69"/>
        <v>#REF!</v>
      </c>
      <c r="L1418" s="75" t="e">
        <f t="shared" si="71"/>
        <v>#REF!</v>
      </c>
    </row>
    <row r="1419" spans="7:12" x14ac:dyDescent="0.25">
      <c r="G1419" s="13"/>
      <c r="H1419" s="13"/>
      <c r="I1419" s="13">
        <v>139.1</v>
      </c>
      <c r="J1419" s="74">
        <f t="shared" si="70"/>
        <v>5.7958333333333334</v>
      </c>
      <c r="K1419" s="26" t="e">
        <f t="shared" si="69"/>
        <v>#REF!</v>
      </c>
      <c r="L1419" s="75" t="e">
        <f t="shared" si="71"/>
        <v>#REF!</v>
      </c>
    </row>
    <row r="1420" spans="7:12" x14ac:dyDescent="0.25">
      <c r="G1420" s="13"/>
      <c r="H1420" s="13"/>
      <c r="I1420" s="13">
        <v>139.19999999999999</v>
      </c>
      <c r="J1420" s="74">
        <f t="shared" si="70"/>
        <v>5.8</v>
      </c>
      <c r="K1420" s="26" t="e">
        <f t="shared" si="69"/>
        <v>#REF!</v>
      </c>
      <c r="L1420" s="75" t="e">
        <f t="shared" si="71"/>
        <v>#REF!</v>
      </c>
    </row>
    <row r="1421" spans="7:12" x14ac:dyDescent="0.25">
      <c r="G1421" s="13"/>
      <c r="H1421" s="13"/>
      <c r="I1421" s="13">
        <v>139.30000000000001</v>
      </c>
      <c r="J1421" s="74">
        <f t="shared" si="70"/>
        <v>5.8041666666666671</v>
      </c>
      <c r="K1421" s="26" t="e">
        <f t="shared" si="69"/>
        <v>#REF!</v>
      </c>
      <c r="L1421" s="75" t="e">
        <f t="shared" si="71"/>
        <v>#REF!</v>
      </c>
    </row>
    <row r="1422" spans="7:12" x14ac:dyDescent="0.25">
      <c r="G1422" s="13"/>
      <c r="H1422" s="13"/>
      <c r="I1422" s="13">
        <v>139.4</v>
      </c>
      <c r="J1422" s="74">
        <f t="shared" si="70"/>
        <v>5.8083333333333336</v>
      </c>
      <c r="K1422" s="26" t="e">
        <f t="shared" si="69"/>
        <v>#REF!</v>
      </c>
      <c r="L1422" s="75" t="e">
        <f t="shared" si="71"/>
        <v>#REF!</v>
      </c>
    </row>
    <row r="1423" spans="7:12" x14ac:dyDescent="0.25">
      <c r="G1423" s="13"/>
      <c r="H1423" s="13"/>
      <c r="I1423" s="13">
        <v>139.5</v>
      </c>
      <c r="J1423" s="74">
        <f t="shared" si="70"/>
        <v>5.8125</v>
      </c>
      <c r="K1423" s="26" t="e">
        <f t="shared" si="69"/>
        <v>#REF!</v>
      </c>
      <c r="L1423" s="75" t="e">
        <f t="shared" si="71"/>
        <v>#REF!</v>
      </c>
    </row>
    <row r="1424" spans="7:12" x14ac:dyDescent="0.25">
      <c r="G1424" s="13"/>
      <c r="H1424" s="13"/>
      <c r="I1424" s="13">
        <v>139.6</v>
      </c>
      <c r="J1424" s="74">
        <f t="shared" si="70"/>
        <v>5.8166666666666664</v>
      </c>
      <c r="K1424" s="26" t="e">
        <f t="shared" si="69"/>
        <v>#REF!</v>
      </c>
      <c r="L1424" s="75" t="e">
        <f t="shared" si="71"/>
        <v>#REF!</v>
      </c>
    </row>
    <row r="1425" spans="7:12" x14ac:dyDescent="0.25">
      <c r="G1425" s="13"/>
      <c r="H1425" s="13"/>
      <c r="I1425" s="13">
        <v>139.69999999999999</v>
      </c>
      <c r="J1425" s="74">
        <f t="shared" si="70"/>
        <v>5.8208333333333329</v>
      </c>
      <c r="K1425" s="26" t="e">
        <f t="shared" si="69"/>
        <v>#REF!</v>
      </c>
      <c r="L1425" s="75" t="e">
        <f t="shared" si="71"/>
        <v>#REF!</v>
      </c>
    </row>
    <row r="1426" spans="7:12" x14ac:dyDescent="0.25">
      <c r="G1426" s="13"/>
      <c r="H1426" s="13"/>
      <c r="I1426" s="13">
        <v>139.80000000000001</v>
      </c>
      <c r="J1426" s="74">
        <f t="shared" si="70"/>
        <v>5.8250000000000002</v>
      </c>
      <c r="K1426" s="26" t="e">
        <f t="shared" si="69"/>
        <v>#REF!</v>
      </c>
      <c r="L1426" s="75" t="e">
        <f t="shared" si="71"/>
        <v>#REF!</v>
      </c>
    </row>
    <row r="1427" spans="7:12" x14ac:dyDescent="0.25">
      <c r="G1427" s="13"/>
      <c r="H1427" s="13"/>
      <c r="I1427" s="13">
        <v>139.9</v>
      </c>
      <c r="J1427" s="74">
        <f t="shared" si="70"/>
        <v>5.8291666666666666</v>
      </c>
      <c r="K1427" s="26" t="e">
        <f t="shared" si="69"/>
        <v>#REF!</v>
      </c>
      <c r="L1427" s="75" t="e">
        <f t="shared" si="71"/>
        <v>#REF!</v>
      </c>
    </row>
    <row r="1428" spans="7:12" x14ac:dyDescent="0.25">
      <c r="G1428" s="13"/>
      <c r="H1428" s="13"/>
      <c r="I1428" s="13">
        <v>140</v>
      </c>
      <c r="J1428" s="74">
        <f t="shared" si="70"/>
        <v>5.833333333333333</v>
      </c>
      <c r="K1428" s="26" t="e">
        <f t="shared" si="69"/>
        <v>#REF!</v>
      </c>
      <c r="L1428" s="75" t="e">
        <f t="shared" si="71"/>
        <v>#REF!</v>
      </c>
    </row>
    <row r="1429" spans="7:12" x14ac:dyDescent="0.25">
      <c r="G1429" s="13"/>
      <c r="H1429" s="13"/>
      <c r="I1429" s="13">
        <v>140.1</v>
      </c>
      <c r="J1429" s="74">
        <f t="shared" si="70"/>
        <v>5.8374999999999995</v>
      </c>
      <c r="K1429" s="26" t="e">
        <f t="shared" si="69"/>
        <v>#REF!</v>
      </c>
      <c r="L1429" s="75" t="e">
        <f t="shared" si="71"/>
        <v>#REF!</v>
      </c>
    </row>
    <row r="1430" spans="7:12" x14ac:dyDescent="0.25">
      <c r="G1430" s="13"/>
      <c r="H1430" s="13"/>
      <c r="I1430" s="13">
        <v>140.19999999999999</v>
      </c>
      <c r="J1430" s="74">
        <f t="shared" si="70"/>
        <v>5.8416666666666659</v>
      </c>
      <c r="K1430" s="26" t="e">
        <f t="shared" si="69"/>
        <v>#REF!</v>
      </c>
      <c r="L1430" s="75" t="e">
        <f t="shared" si="71"/>
        <v>#REF!</v>
      </c>
    </row>
    <row r="1431" spans="7:12" x14ac:dyDescent="0.25">
      <c r="G1431" s="13"/>
      <c r="H1431" s="13"/>
      <c r="I1431" s="13">
        <v>140.30000000000001</v>
      </c>
      <c r="J1431" s="74">
        <f t="shared" si="70"/>
        <v>5.8458333333333341</v>
      </c>
      <c r="K1431" s="26" t="e">
        <f t="shared" si="69"/>
        <v>#REF!</v>
      </c>
      <c r="L1431" s="75" t="e">
        <f t="shared" si="71"/>
        <v>#REF!</v>
      </c>
    </row>
    <row r="1432" spans="7:12" x14ac:dyDescent="0.25">
      <c r="G1432" s="13"/>
      <c r="H1432" s="13"/>
      <c r="I1432" s="13">
        <v>140.4</v>
      </c>
      <c r="J1432" s="74">
        <f t="shared" si="70"/>
        <v>5.8500000000000005</v>
      </c>
      <c r="K1432" s="26" t="e">
        <f t="shared" si="69"/>
        <v>#REF!</v>
      </c>
      <c r="L1432" s="75" t="e">
        <f t="shared" si="71"/>
        <v>#REF!</v>
      </c>
    </row>
    <row r="1433" spans="7:12" x14ac:dyDescent="0.25">
      <c r="G1433" s="13"/>
      <c r="H1433" s="13"/>
      <c r="I1433" s="13">
        <v>140.5</v>
      </c>
      <c r="J1433" s="74">
        <f t="shared" si="70"/>
        <v>5.854166666666667</v>
      </c>
      <c r="K1433" s="26" t="e">
        <f t="shared" si="69"/>
        <v>#REF!</v>
      </c>
      <c r="L1433" s="75" t="e">
        <f t="shared" si="71"/>
        <v>#REF!</v>
      </c>
    </row>
    <row r="1434" spans="7:12" x14ac:dyDescent="0.25">
      <c r="G1434" s="13"/>
      <c r="H1434" s="13"/>
      <c r="I1434" s="13">
        <v>140.6</v>
      </c>
      <c r="J1434" s="74">
        <f t="shared" si="70"/>
        <v>5.8583333333333334</v>
      </c>
      <c r="K1434" s="26" t="e">
        <f t="shared" si="69"/>
        <v>#REF!</v>
      </c>
      <c r="L1434" s="75" t="e">
        <f t="shared" si="71"/>
        <v>#REF!</v>
      </c>
    </row>
    <row r="1435" spans="7:12" x14ac:dyDescent="0.25">
      <c r="G1435" s="13"/>
      <c r="H1435" s="13"/>
      <c r="I1435" s="13">
        <v>140.69999999999999</v>
      </c>
      <c r="J1435" s="74">
        <f t="shared" si="70"/>
        <v>5.8624999999999998</v>
      </c>
      <c r="K1435" s="26" t="e">
        <f t="shared" si="69"/>
        <v>#REF!</v>
      </c>
      <c r="L1435" s="75" t="e">
        <f t="shared" si="71"/>
        <v>#REF!</v>
      </c>
    </row>
    <row r="1436" spans="7:12" x14ac:dyDescent="0.25">
      <c r="G1436" s="13"/>
      <c r="H1436" s="13"/>
      <c r="I1436" s="13">
        <v>140.80000000000001</v>
      </c>
      <c r="J1436" s="74">
        <f t="shared" si="70"/>
        <v>5.8666666666666671</v>
      </c>
      <c r="K1436" s="26" t="e">
        <f t="shared" ref="K1436:K1499" si="72">100%-EXP(-I1436/24*$B$10)</f>
        <v>#REF!</v>
      </c>
      <c r="L1436" s="75" t="e">
        <f t="shared" si="71"/>
        <v>#REF!</v>
      </c>
    </row>
    <row r="1437" spans="7:12" x14ac:dyDescent="0.25">
      <c r="G1437" s="13"/>
      <c r="H1437" s="13"/>
      <c r="I1437" s="13">
        <v>140.9</v>
      </c>
      <c r="J1437" s="74">
        <f t="shared" ref="J1437:J1500" si="73">I1437/24</f>
        <v>5.8708333333333336</v>
      </c>
      <c r="K1437" s="26" t="e">
        <f t="shared" si="72"/>
        <v>#REF!</v>
      </c>
      <c r="L1437" s="75" t="e">
        <f t="shared" si="71"/>
        <v>#REF!</v>
      </c>
    </row>
    <row r="1438" spans="7:12" x14ac:dyDescent="0.25">
      <c r="G1438" s="13"/>
      <c r="H1438" s="13"/>
      <c r="I1438" s="13">
        <v>141</v>
      </c>
      <c r="J1438" s="74">
        <f t="shared" si="73"/>
        <v>5.875</v>
      </c>
      <c r="K1438" s="26" t="e">
        <f t="shared" si="72"/>
        <v>#REF!</v>
      </c>
      <c r="L1438" s="75" t="e">
        <f t="shared" si="71"/>
        <v>#REF!</v>
      </c>
    </row>
    <row r="1439" spans="7:12" x14ac:dyDescent="0.25">
      <c r="G1439" s="13"/>
      <c r="H1439" s="13"/>
      <c r="I1439" s="13">
        <v>141.1</v>
      </c>
      <c r="J1439" s="74">
        <f t="shared" si="73"/>
        <v>5.8791666666666664</v>
      </c>
      <c r="K1439" s="26" t="e">
        <f t="shared" si="72"/>
        <v>#REF!</v>
      </c>
      <c r="L1439" s="75" t="e">
        <f t="shared" ref="L1439:L1502" si="74">K1439-K1438</f>
        <v>#REF!</v>
      </c>
    </row>
    <row r="1440" spans="7:12" x14ac:dyDescent="0.25">
      <c r="G1440" s="13"/>
      <c r="H1440" s="13"/>
      <c r="I1440" s="13">
        <v>141.19999999999999</v>
      </c>
      <c r="J1440" s="74">
        <f t="shared" si="73"/>
        <v>5.8833333333333329</v>
      </c>
      <c r="K1440" s="26" t="e">
        <f t="shared" si="72"/>
        <v>#REF!</v>
      </c>
      <c r="L1440" s="75" t="e">
        <f t="shared" si="74"/>
        <v>#REF!</v>
      </c>
    </row>
    <row r="1441" spans="7:12" x14ac:dyDescent="0.25">
      <c r="G1441" s="13"/>
      <c r="H1441" s="13"/>
      <c r="I1441" s="13">
        <v>141.30000000000001</v>
      </c>
      <c r="J1441" s="74">
        <f t="shared" si="73"/>
        <v>5.8875000000000002</v>
      </c>
      <c r="K1441" s="26" t="e">
        <f t="shared" si="72"/>
        <v>#REF!</v>
      </c>
      <c r="L1441" s="75" t="e">
        <f t="shared" si="74"/>
        <v>#REF!</v>
      </c>
    </row>
    <row r="1442" spans="7:12" x14ac:dyDescent="0.25">
      <c r="G1442" s="13"/>
      <c r="H1442" s="13"/>
      <c r="I1442" s="13">
        <v>141.4</v>
      </c>
      <c r="J1442" s="74">
        <f t="shared" si="73"/>
        <v>5.8916666666666666</v>
      </c>
      <c r="K1442" s="26" t="e">
        <f t="shared" si="72"/>
        <v>#REF!</v>
      </c>
      <c r="L1442" s="75" t="e">
        <f t="shared" si="74"/>
        <v>#REF!</v>
      </c>
    </row>
    <row r="1443" spans="7:12" x14ac:dyDescent="0.25">
      <c r="G1443" s="13"/>
      <c r="H1443" s="13"/>
      <c r="I1443" s="13">
        <v>141.5</v>
      </c>
      <c r="J1443" s="74">
        <f t="shared" si="73"/>
        <v>5.895833333333333</v>
      </c>
      <c r="K1443" s="26" t="e">
        <f t="shared" si="72"/>
        <v>#REF!</v>
      </c>
      <c r="L1443" s="75" t="e">
        <f t="shared" si="74"/>
        <v>#REF!</v>
      </c>
    </row>
    <row r="1444" spans="7:12" x14ac:dyDescent="0.25">
      <c r="G1444" s="13"/>
      <c r="H1444" s="13"/>
      <c r="I1444" s="13">
        <v>141.6</v>
      </c>
      <c r="J1444" s="74">
        <f t="shared" si="73"/>
        <v>5.8999999999999995</v>
      </c>
      <c r="K1444" s="26" t="e">
        <f t="shared" si="72"/>
        <v>#REF!</v>
      </c>
      <c r="L1444" s="75" t="e">
        <f t="shared" si="74"/>
        <v>#REF!</v>
      </c>
    </row>
    <row r="1445" spans="7:12" x14ac:dyDescent="0.25">
      <c r="G1445" s="13"/>
      <c r="H1445" s="13"/>
      <c r="I1445" s="13">
        <v>141.69999999999999</v>
      </c>
      <c r="J1445" s="74">
        <f t="shared" si="73"/>
        <v>5.9041666666666659</v>
      </c>
      <c r="K1445" s="26" t="e">
        <f t="shared" si="72"/>
        <v>#REF!</v>
      </c>
      <c r="L1445" s="75" t="e">
        <f t="shared" si="74"/>
        <v>#REF!</v>
      </c>
    </row>
    <row r="1446" spans="7:12" x14ac:dyDescent="0.25">
      <c r="G1446" s="13"/>
      <c r="H1446" s="13"/>
      <c r="I1446" s="13">
        <v>141.80000000000001</v>
      </c>
      <c r="J1446" s="74">
        <f t="shared" si="73"/>
        <v>5.9083333333333341</v>
      </c>
      <c r="K1446" s="26" t="e">
        <f t="shared" si="72"/>
        <v>#REF!</v>
      </c>
      <c r="L1446" s="75" t="e">
        <f t="shared" si="74"/>
        <v>#REF!</v>
      </c>
    </row>
    <row r="1447" spans="7:12" x14ac:dyDescent="0.25">
      <c r="G1447" s="13"/>
      <c r="H1447" s="13"/>
      <c r="I1447" s="13">
        <v>141.9</v>
      </c>
      <c r="J1447" s="74">
        <f t="shared" si="73"/>
        <v>5.9125000000000005</v>
      </c>
      <c r="K1447" s="26" t="e">
        <f t="shared" si="72"/>
        <v>#REF!</v>
      </c>
      <c r="L1447" s="75" t="e">
        <f t="shared" si="74"/>
        <v>#REF!</v>
      </c>
    </row>
    <row r="1448" spans="7:12" x14ac:dyDescent="0.25">
      <c r="G1448" s="13"/>
      <c r="H1448" s="13"/>
      <c r="I1448" s="13">
        <v>142</v>
      </c>
      <c r="J1448" s="74">
        <f t="shared" si="73"/>
        <v>5.916666666666667</v>
      </c>
      <c r="K1448" s="26" t="e">
        <f t="shared" si="72"/>
        <v>#REF!</v>
      </c>
      <c r="L1448" s="75" t="e">
        <f t="shared" si="74"/>
        <v>#REF!</v>
      </c>
    </row>
    <row r="1449" spans="7:12" x14ac:dyDescent="0.25">
      <c r="G1449" s="13"/>
      <c r="H1449" s="13"/>
      <c r="I1449" s="13">
        <v>142.1</v>
      </c>
      <c r="J1449" s="74">
        <f t="shared" si="73"/>
        <v>5.9208333333333334</v>
      </c>
      <c r="K1449" s="26" t="e">
        <f t="shared" si="72"/>
        <v>#REF!</v>
      </c>
      <c r="L1449" s="75" t="e">
        <f t="shared" si="74"/>
        <v>#REF!</v>
      </c>
    </row>
    <row r="1450" spans="7:12" x14ac:dyDescent="0.25">
      <c r="G1450" s="13"/>
      <c r="H1450" s="13"/>
      <c r="I1450" s="13">
        <v>142.19999999999999</v>
      </c>
      <c r="J1450" s="74">
        <f t="shared" si="73"/>
        <v>5.9249999999999998</v>
      </c>
      <c r="K1450" s="26" t="e">
        <f t="shared" si="72"/>
        <v>#REF!</v>
      </c>
      <c r="L1450" s="75" t="e">
        <f t="shared" si="74"/>
        <v>#REF!</v>
      </c>
    </row>
    <row r="1451" spans="7:12" x14ac:dyDescent="0.25">
      <c r="G1451" s="13"/>
      <c r="H1451" s="13"/>
      <c r="I1451" s="13">
        <v>142.30000000000001</v>
      </c>
      <c r="J1451" s="74">
        <f t="shared" si="73"/>
        <v>5.9291666666666671</v>
      </c>
      <c r="K1451" s="26" t="e">
        <f t="shared" si="72"/>
        <v>#REF!</v>
      </c>
      <c r="L1451" s="75" t="e">
        <f t="shared" si="74"/>
        <v>#REF!</v>
      </c>
    </row>
    <row r="1452" spans="7:12" x14ac:dyDescent="0.25">
      <c r="G1452" s="13"/>
      <c r="H1452" s="13"/>
      <c r="I1452" s="13">
        <v>142.4</v>
      </c>
      <c r="J1452" s="74">
        <f t="shared" si="73"/>
        <v>5.9333333333333336</v>
      </c>
      <c r="K1452" s="26" t="e">
        <f t="shared" si="72"/>
        <v>#REF!</v>
      </c>
      <c r="L1452" s="75" t="e">
        <f t="shared" si="74"/>
        <v>#REF!</v>
      </c>
    </row>
    <row r="1453" spans="7:12" x14ac:dyDescent="0.25">
      <c r="G1453" s="13"/>
      <c r="H1453" s="13"/>
      <c r="I1453" s="13">
        <v>142.5</v>
      </c>
      <c r="J1453" s="74">
        <f t="shared" si="73"/>
        <v>5.9375</v>
      </c>
      <c r="K1453" s="26" t="e">
        <f t="shared" si="72"/>
        <v>#REF!</v>
      </c>
      <c r="L1453" s="75" t="e">
        <f t="shared" si="74"/>
        <v>#REF!</v>
      </c>
    </row>
    <row r="1454" spans="7:12" x14ac:dyDescent="0.25">
      <c r="G1454" s="13"/>
      <c r="H1454" s="13"/>
      <c r="I1454" s="13">
        <v>142.6</v>
      </c>
      <c r="J1454" s="74">
        <f t="shared" si="73"/>
        <v>5.9416666666666664</v>
      </c>
      <c r="K1454" s="26" t="e">
        <f t="shared" si="72"/>
        <v>#REF!</v>
      </c>
      <c r="L1454" s="75" t="e">
        <f t="shared" si="74"/>
        <v>#REF!</v>
      </c>
    </row>
    <row r="1455" spans="7:12" x14ac:dyDescent="0.25">
      <c r="G1455" s="13"/>
      <c r="H1455" s="13"/>
      <c r="I1455" s="13">
        <v>142.69999999999999</v>
      </c>
      <c r="J1455" s="74">
        <f t="shared" si="73"/>
        <v>5.9458333333333329</v>
      </c>
      <c r="K1455" s="26" t="e">
        <f t="shared" si="72"/>
        <v>#REF!</v>
      </c>
      <c r="L1455" s="75" t="e">
        <f t="shared" si="74"/>
        <v>#REF!</v>
      </c>
    </row>
    <row r="1456" spans="7:12" x14ac:dyDescent="0.25">
      <c r="G1456" s="13"/>
      <c r="H1456" s="13"/>
      <c r="I1456" s="13">
        <v>142.80000000000001</v>
      </c>
      <c r="J1456" s="74">
        <f t="shared" si="73"/>
        <v>5.95</v>
      </c>
      <c r="K1456" s="26" t="e">
        <f t="shared" si="72"/>
        <v>#REF!</v>
      </c>
      <c r="L1456" s="75" t="e">
        <f t="shared" si="74"/>
        <v>#REF!</v>
      </c>
    </row>
    <row r="1457" spans="7:12" x14ac:dyDescent="0.25">
      <c r="G1457" s="13"/>
      <c r="H1457" s="13"/>
      <c r="I1457" s="13">
        <v>142.9</v>
      </c>
      <c r="J1457" s="74">
        <f t="shared" si="73"/>
        <v>5.9541666666666666</v>
      </c>
      <c r="K1457" s="26" t="e">
        <f t="shared" si="72"/>
        <v>#REF!</v>
      </c>
      <c r="L1457" s="75" t="e">
        <f t="shared" si="74"/>
        <v>#REF!</v>
      </c>
    </row>
    <row r="1458" spans="7:12" x14ac:dyDescent="0.25">
      <c r="G1458" s="13"/>
      <c r="H1458" s="13"/>
      <c r="I1458" s="13">
        <v>143</v>
      </c>
      <c r="J1458" s="74">
        <f t="shared" si="73"/>
        <v>5.958333333333333</v>
      </c>
      <c r="K1458" s="26" t="e">
        <f t="shared" si="72"/>
        <v>#REF!</v>
      </c>
      <c r="L1458" s="75" t="e">
        <f t="shared" si="74"/>
        <v>#REF!</v>
      </c>
    </row>
    <row r="1459" spans="7:12" x14ac:dyDescent="0.25">
      <c r="G1459" s="13"/>
      <c r="H1459" s="13"/>
      <c r="I1459" s="13">
        <v>143.1</v>
      </c>
      <c r="J1459" s="74">
        <f t="shared" si="73"/>
        <v>5.9624999999999995</v>
      </c>
      <c r="K1459" s="26" t="e">
        <f t="shared" si="72"/>
        <v>#REF!</v>
      </c>
      <c r="L1459" s="75" t="e">
        <f t="shared" si="74"/>
        <v>#REF!</v>
      </c>
    </row>
    <row r="1460" spans="7:12" x14ac:dyDescent="0.25">
      <c r="G1460" s="13"/>
      <c r="H1460" s="13"/>
      <c r="I1460" s="13">
        <v>143.19999999999999</v>
      </c>
      <c r="J1460" s="74">
        <f t="shared" si="73"/>
        <v>5.9666666666666659</v>
      </c>
      <c r="K1460" s="26" t="e">
        <f t="shared" si="72"/>
        <v>#REF!</v>
      </c>
      <c r="L1460" s="75" t="e">
        <f t="shared" si="74"/>
        <v>#REF!</v>
      </c>
    </row>
    <row r="1461" spans="7:12" x14ac:dyDescent="0.25">
      <c r="G1461" s="13"/>
      <c r="H1461" s="13"/>
      <c r="I1461" s="13">
        <v>143.30000000000001</v>
      </c>
      <c r="J1461" s="74">
        <f t="shared" si="73"/>
        <v>5.9708333333333341</v>
      </c>
      <c r="K1461" s="26" t="e">
        <f t="shared" si="72"/>
        <v>#REF!</v>
      </c>
      <c r="L1461" s="75" t="e">
        <f t="shared" si="74"/>
        <v>#REF!</v>
      </c>
    </row>
    <row r="1462" spans="7:12" x14ac:dyDescent="0.25">
      <c r="G1462" s="13"/>
      <c r="H1462" s="13"/>
      <c r="I1462" s="13">
        <v>143.4</v>
      </c>
      <c r="J1462" s="74">
        <f t="shared" si="73"/>
        <v>5.9750000000000005</v>
      </c>
      <c r="K1462" s="26" t="e">
        <f t="shared" si="72"/>
        <v>#REF!</v>
      </c>
      <c r="L1462" s="75" t="e">
        <f t="shared" si="74"/>
        <v>#REF!</v>
      </c>
    </row>
    <row r="1463" spans="7:12" x14ac:dyDescent="0.25">
      <c r="G1463" s="13"/>
      <c r="H1463" s="13"/>
      <c r="I1463" s="13">
        <v>143.5</v>
      </c>
      <c r="J1463" s="74">
        <f t="shared" si="73"/>
        <v>5.979166666666667</v>
      </c>
      <c r="K1463" s="26" t="e">
        <f t="shared" si="72"/>
        <v>#REF!</v>
      </c>
      <c r="L1463" s="75" t="e">
        <f t="shared" si="74"/>
        <v>#REF!</v>
      </c>
    </row>
    <row r="1464" spans="7:12" x14ac:dyDescent="0.25">
      <c r="G1464" s="13"/>
      <c r="H1464" s="13"/>
      <c r="I1464" s="13">
        <v>143.6</v>
      </c>
      <c r="J1464" s="74">
        <f t="shared" si="73"/>
        <v>5.9833333333333334</v>
      </c>
      <c r="K1464" s="26" t="e">
        <f t="shared" si="72"/>
        <v>#REF!</v>
      </c>
      <c r="L1464" s="75" t="e">
        <f t="shared" si="74"/>
        <v>#REF!</v>
      </c>
    </row>
    <row r="1465" spans="7:12" x14ac:dyDescent="0.25">
      <c r="G1465" s="13"/>
      <c r="H1465" s="13"/>
      <c r="I1465" s="13">
        <v>143.69999999999999</v>
      </c>
      <c r="J1465" s="74">
        <f t="shared" si="73"/>
        <v>5.9874999999999998</v>
      </c>
      <c r="K1465" s="26" t="e">
        <f t="shared" si="72"/>
        <v>#REF!</v>
      </c>
      <c r="L1465" s="75" t="e">
        <f t="shared" si="74"/>
        <v>#REF!</v>
      </c>
    </row>
    <row r="1466" spans="7:12" x14ac:dyDescent="0.25">
      <c r="G1466" s="13"/>
      <c r="H1466" s="13"/>
      <c r="I1466" s="13">
        <v>143.80000000000001</v>
      </c>
      <c r="J1466" s="74">
        <f t="shared" si="73"/>
        <v>5.9916666666666671</v>
      </c>
      <c r="K1466" s="26" t="e">
        <f t="shared" si="72"/>
        <v>#REF!</v>
      </c>
      <c r="L1466" s="75" t="e">
        <f t="shared" si="74"/>
        <v>#REF!</v>
      </c>
    </row>
    <row r="1467" spans="7:12" x14ac:dyDescent="0.25">
      <c r="G1467" s="13"/>
      <c r="H1467" s="13"/>
      <c r="I1467" s="13">
        <v>143.9</v>
      </c>
      <c r="J1467" s="74">
        <f t="shared" si="73"/>
        <v>5.9958333333333336</v>
      </c>
      <c r="K1467" s="26" t="e">
        <f t="shared" si="72"/>
        <v>#REF!</v>
      </c>
      <c r="L1467" s="75" t="e">
        <f t="shared" si="74"/>
        <v>#REF!</v>
      </c>
    </row>
    <row r="1468" spans="7:12" x14ac:dyDescent="0.25">
      <c r="G1468" s="13"/>
      <c r="H1468" s="13"/>
      <c r="I1468" s="13">
        <v>144</v>
      </c>
      <c r="J1468" s="74">
        <f t="shared" si="73"/>
        <v>6</v>
      </c>
      <c r="K1468" s="26" t="e">
        <f t="shared" si="72"/>
        <v>#REF!</v>
      </c>
      <c r="L1468" s="75" t="e">
        <f t="shared" si="74"/>
        <v>#REF!</v>
      </c>
    </row>
    <row r="1469" spans="7:12" x14ac:dyDescent="0.25">
      <c r="G1469" s="13"/>
      <c r="H1469" s="13"/>
      <c r="I1469" s="13">
        <v>144.1</v>
      </c>
      <c r="J1469" s="74">
        <f t="shared" si="73"/>
        <v>6.0041666666666664</v>
      </c>
      <c r="K1469" s="26" t="e">
        <f t="shared" si="72"/>
        <v>#REF!</v>
      </c>
      <c r="L1469" s="75" t="e">
        <f t="shared" si="74"/>
        <v>#REF!</v>
      </c>
    </row>
    <row r="1470" spans="7:12" x14ac:dyDescent="0.25">
      <c r="G1470" s="13"/>
      <c r="H1470" s="13"/>
      <c r="I1470" s="13">
        <v>144.19999999999999</v>
      </c>
      <c r="J1470" s="74">
        <f t="shared" si="73"/>
        <v>6.0083333333333329</v>
      </c>
      <c r="K1470" s="26" t="e">
        <f t="shared" si="72"/>
        <v>#REF!</v>
      </c>
      <c r="L1470" s="75" t="e">
        <f t="shared" si="74"/>
        <v>#REF!</v>
      </c>
    </row>
    <row r="1471" spans="7:12" x14ac:dyDescent="0.25">
      <c r="G1471" s="13"/>
      <c r="H1471" s="13"/>
      <c r="I1471" s="13">
        <v>144.30000000000001</v>
      </c>
      <c r="J1471" s="74">
        <f t="shared" si="73"/>
        <v>6.0125000000000002</v>
      </c>
      <c r="K1471" s="26" t="e">
        <f t="shared" si="72"/>
        <v>#REF!</v>
      </c>
      <c r="L1471" s="75" t="e">
        <f t="shared" si="74"/>
        <v>#REF!</v>
      </c>
    </row>
    <row r="1472" spans="7:12" x14ac:dyDescent="0.25">
      <c r="G1472" s="13"/>
      <c r="H1472" s="13"/>
      <c r="I1472" s="13">
        <v>144.4</v>
      </c>
      <c r="J1472" s="74">
        <f t="shared" si="73"/>
        <v>6.0166666666666666</v>
      </c>
      <c r="K1472" s="26" t="e">
        <f t="shared" si="72"/>
        <v>#REF!</v>
      </c>
      <c r="L1472" s="75" t="e">
        <f t="shared" si="74"/>
        <v>#REF!</v>
      </c>
    </row>
    <row r="1473" spans="7:12" x14ac:dyDescent="0.25">
      <c r="G1473" s="13"/>
      <c r="H1473" s="13"/>
      <c r="I1473" s="13">
        <v>144.5</v>
      </c>
      <c r="J1473" s="74">
        <f t="shared" si="73"/>
        <v>6.020833333333333</v>
      </c>
      <c r="K1473" s="26" t="e">
        <f t="shared" si="72"/>
        <v>#REF!</v>
      </c>
      <c r="L1473" s="75" t="e">
        <f t="shared" si="74"/>
        <v>#REF!</v>
      </c>
    </row>
    <row r="1474" spans="7:12" x14ac:dyDescent="0.25">
      <c r="G1474" s="13"/>
      <c r="H1474" s="13"/>
      <c r="I1474" s="13">
        <v>144.6</v>
      </c>
      <c r="J1474" s="74">
        <f t="shared" si="73"/>
        <v>6.0249999999999995</v>
      </c>
      <c r="K1474" s="26" t="e">
        <f t="shared" si="72"/>
        <v>#REF!</v>
      </c>
      <c r="L1474" s="75" t="e">
        <f t="shared" si="74"/>
        <v>#REF!</v>
      </c>
    </row>
    <row r="1475" spans="7:12" x14ac:dyDescent="0.25">
      <c r="G1475" s="13"/>
      <c r="H1475" s="13"/>
      <c r="I1475" s="13">
        <v>144.69999999999999</v>
      </c>
      <c r="J1475" s="74">
        <f t="shared" si="73"/>
        <v>6.0291666666666659</v>
      </c>
      <c r="K1475" s="26" t="e">
        <f t="shared" si="72"/>
        <v>#REF!</v>
      </c>
      <c r="L1475" s="75" t="e">
        <f t="shared" si="74"/>
        <v>#REF!</v>
      </c>
    </row>
    <row r="1476" spans="7:12" x14ac:dyDescent="0.25">
      <c r="G1476" s="13"/>
      <c r="H1476" s="13"/>
      <c r="I1476" s="13">
        <v>144.80000000000001</v>
      </c>
      <c r="J1476" s="74">
        <f t="shared" si="73"/>
        <v>6.0333333333333341</v>
      </c>
      <c r="K1476" s="26" t="e">
        <f t="shared" si="72"/>
        <v>#REF!</v>
      </c>
      <c r="L1476" s="75" t="e">
        <f t="shared" si="74"/>
        <v>#REF!</v>
      </c>
    </row>
    <row r="1477" spans="7:12" x14ac:dyDescent="0.25">
      <c r="G1477" s="13"/>
      <c r="H1477" s="13"/>
      <c r="I1477" s="13">
        <v>144.9</v>
      </c>
      <c r="J1477" s="74">
        <f t="shared" si="73"/>
        <v>6.0375000000000005</v>
      </c>
      <c r="K1477" s="26" t="e">
        <f t="shared" si="72"/>
        <v>#REF!</v>
      </c>
      <c r="L1477" s="75" t="e">
        <f t="shared" si="74"/>
        <v>#REF!</v>
      </c>
    </row>
    <row r="1478" spans="7:12" x14ac:dyDescent="0.25">
      <c r="G1478" s="13"/>
      <c r="H1478" s="13"/>
      <c r="I1478" s="13">
        <v>145</v>
      </c>
      <c r="J1478" s="74">
        <f t="shared" si="73"/>
        <v>6.041666666666667</v>
      </c>
      <c r="K1478" s="26" t="e">
        <f t="shared" si="72"/>
        <v>#REF!</v>
      </c>
      <c r="L1478" s="75" t="e">
        <f t="shared" si="74"/>
        <v>#REF!</v>
      </c>
    </row>
    <row r="1479" spans="7:12" x14ac:dyDescent="0.25">
      <c r="G1479" s="13"/>
      <c r="H1479" s="13"/>
      <c r="I1479" s="13">
        <v>145.1</v>
      </c>
      <c r="J1479" s="74">
        <f t="shared" si="73"/>
        <v>6.0458333333333334</v>
      </c>
      <c r="K1479" s="26" t="e">
        <f t="shared" si="72"/>
        <v>#REF!</v>
      </c>
      <c r="L1479" s="75" t="e">
        <f t="shared" si="74"/>
        <v>#REF!</v>
      </c>
    </row>
    <row r="1480" spans="7:12" x14ac:dyDescent="0.25">
      <c r="G1480" s="13"/>
      <c r="H1480" s="13"/>
      <c r="I1480" s="13">
        <v>145.19999999999999</v>
      </c>
      <c r="J1480" s="74">
        <f t="shared" si="73"/>
        <v>6.05</v>
      </c>
      <c r="K1480" s="26" t="e">
        <f t="shared" si="72"/>
        <v>#REF!</v>
      </c>
      <c r="L1480" s="75" t="e">
        <f t="shared" si="74"/>
        <v>#REF!</v>
      </c>
    </row>
    <row r="1481" spans="7:12" x14ac:dyDescent="0.25">
      <c r="G1481" s="13"/>
      <c r="H1481" s="13"/>
      <c r="I1481" s="13">
        <v>145.30000000000001</v>
      </c>
      <c r="J1481" s="74">
        <f t="shared" si="73"/>
        <v>6.0541666666666671</v>
      </c>
      <c r="K1481" s="26" t="e">
        <f t="shared" si="72"/>
        <v>#REF!</v>
      </c>
      <c r="L1481" s="75" t="e">
        <f t="shared" si="74"/>
        <v>#REF!</v>
      </c>
    </row>
    <row r="1482" spans="7:12" x14ac:dyDescent="0.25">
      <c r="G1482" s="13"/>
      <c r="H1482" s="13"/>
      <c r="I1482" s="13">
        <v>145.4</v>
      </c>
      <c r="J1482" s="74">
        <f t="shared" si="73"/>
        <v>6.0583333333333336</v>
      </c>
      <c r="K1482" s="26" t="e">
        <f t="shared" si="72"/>
        <v>#REF!</v>
      </c>
      <c r="L1482" s="75" t="e">
        <f t="shared" si="74"/>
        <v>#REF!</v>
      </c>
    </row>
    <row r="1483" spans="7:12" x14ac:dyDescent="0.25">
      <c r="G1483" s="13"/>
      <c r="H1483" s="13"/>
      <c r="I1483" s="13">
        <v>145.5</v>
      </c>
      <c r="J1483" s="74">
        <f t="shared" si="73"/>
        <v>6.0625</v>
      </c>
      <c r="K1483" s="26" t="e">
        <f t="shared" si="72"/>
        <v>#REF!</v>
      </c>
      <c r="L1483" s="75" t="e">
        <f t="shared" si="74"/>
        <v>#REF!</v>
      </c>
    </row>
    <row r="1484" spans="7:12" x14ac:dyDescent="0.25">
      <c r="G1484" s="13"/>
      <c r="H1484" s="13"/>
      <c r="I1484" s="13">
        <v>145.6</v>
      </c>
      <c r="J1484" s="74">
        <f t="shared" si="73"/>
        <v>6.0666666666666664</v>
      </c>
      <c r="K1484" s="26" t="e">
        <f t="shared" si="72"/>
        <v>#REF!</v>
      </c>
      <c r="L1484" s="75" t="e">
        <f t="shared" si="74"/>
        <v>#REF!</v>
      </c>
    </row>
    <row r="1485" spans="7:12" x14ac:dyDescent="0.25">
      <c r="G1485" s="13"/>
      <c r="H1485" s="13"/>
      <c r="I1485" s="13">
        <v>145.69999999999999</v>
      </c>
      <c r="J1485" s="74">
        <f t="shared" si="73"/>
        <v>6.0708333333333329</v>
      </c>
      <c r="K1485" s="26" t="e">
        <f t="shared" si="72"/>
        <v>#REF!</v>
      </c>
      <c r="L1485" s="75" t="e">
        <f t="shared" si="74"/>
        <v>#REF!</v>
      </c>
    </row>
    <row r="1486" spans="7:12" x14ac:dyDescent="0.25">
      <c r="G1486" s="13"/>
      <c r="H1486" s="13"/>
      <c r="I1486" s="13">
        <v>145.80000000000001</v>
      </c>
      <c r="J1486" s="74">
        <f t="shared" si="73"/>
        <v>6.0750000000000002</v>
      </c>
      <c r="K1486" s="26" t="e">
        <f t="shared" si="72"/>
        <v>#REF!</v>
      </c>
      <c r="L1486" s="75" t="e">
        <f t="shared" si="74"/>
        <v>#REF!</v>
      </c>
    </row>
    <row r="1487" spans="7:12" x14ac:dyDescent="0.25">
      <c r="G1487" s="13"/>
      <c r="H1487" s="13"/>
      <c r="I1487" s="13">
        <v>145.9</v>
      </c>
      <c r="J1487" s="74">
        <f t="shared" si="73"/>
        <v>6.0791666666666666</v>
      </c>
      <c r="K1487" s="26" t="e">
        <f t="shared" si="72"/>
        <v>#REF!</v>
      </c>
      <c r="L1487" s="75" t="e">
        <f t="shared" si="74"/>
        <v>#REF!</v>
      </c>
    </row>
    <row r="1488" spans="7:12" x14ac:dyDescent="0.25">
      <c r="G1488" s="13"/>
      <c r="H1488" s="13"/>
      <c r="I1488" s="13">
        <v>146</v>
      </c>
      <c r="J1488" s="74">
        <f t="shared" si="73"/>
        <v>6.083333333333333</v>
      </c>
      <c r="K1488" s="26" t="e">
        <f t="shared" si="72"/>
        <v>#REF!</v>
      </c>
      <c r="L1488" s="75" t="e">
        <f t="shared" si="74"/>
        <v>#REF!</v>
      </c>
    </row>
    <row r="1489" spans="7:12" x14ac:dyDescent="0.25">
      <c r="G1489" s="13"/>
      <c r="H1489" s="13"/>
      <c r="I1489" s="13">
        <v>146.1</v>
      </c>
      <c r="J1489" s="74">
        <f t="shared" si="73"/>
        <v>6.0874999999999995</v>
      </c>
      <c r="K1489" s="26" t="e">
        <f t="shared" si="72"/>
        <v>#REF!</v>
      </c>
      <c r="L1489" s="75" t="e">
        <f t="shared" si="74"/>
        <v>#REF!</v>
      </c>
    </row>
    <row r="1490" spans="7:12" x14ac:dyDescent="0.25">
      <c r="G1490" s="13"/>
      <c r="H1490" s="13"/>
      <c r="I1490" s="13">
        <v>146.19999999999999</v>
      </c>
      <c r="J1490" s="74">
        <f t="shared" si="73"/>
        <v>6.0916666666666659</v>
      </c>
      <c r="K1490" s="26" t="e">
        <f t="shared" si="72"/>
        <v>#REF!</v>
      </c>
      <c r="L1490" s="75" t="e">
        <f t="shared" si="74"/>
        <v>#REF!</v>
      </c>
    </row>
    <row r="1491" spans="7:12" x14ac:dyDescent="0.25">
      <c r="G1491" s="13"/>
      <c r="H1491" s="13"/>
      <c r="I1491" s="13">
        <v>146.30000000000001</v>
      </c>
      <c r="J1491" s="74">
        <f t="shared" si="73"/>
        <v>6.0958333333333341</v>
      </c>
      <c r="K1491" s="26" t="e">
        <f t="shared" si="72"/>
        <v>#REF!</v>
      </c>
      <c r="L1491" s="75" t="e">
        <f t="shared" si="74"/>
        <v>#REF!</v>
      </c>
    </row>
    <row r="1492" spans="7:12" x14ac:dyDescent="0.25">
      <c r="G1492" s="13"/>
      <c r="H1492" s="13"/>
      <c r="I1492" s="13">
        <v>146.4</v>
      </c>
      <c r="J1492" s="74">
        <f t="shared" si="73"/>
        <v>6.1000000000000005</v>
      </c>
      <c r="K1492" s="26" t="e">
        <f t="shared" si="72"/>
        <v>#REF!</v>
      </c>
      <c r="L1492" s="75" t="e">
        <f t="shared" si="74"/>
        <v>#REF!</v>
      </c>
    </row>
    <row r="1493" spans="7:12" x14ac:dyDescent="0.25">
      <c r="G1493" s="13"/>
      <c r="H1493" s="13"/>
      <c r="I1493" s="13">
        <v>146.5</v>
      </c>
      <c r="J1493" s="74">
        <f t="shared" si="73"/>
        <v>6.104166666666667</v>
      </c>
      <c r="K1493" s="26" t="e">
        <f t="shared" si="72"/>
        <v>#REF!</v>
      </c>
      <c r="L1493" s="75" t="e">
        <f t="shared" si="74"/>
        <v>#REF!</v>
      </c>
    </row>
    <row r="1494" spans="7:12" x14ac:dyDescent="0.25">
      <c r="G1494" s="13"/>
      <c r="H1494" s="13"/>
      <c r="I1494" s="13">
        <v>146.6</v>
      </c>
      <c r="J1494" s="74">
        <f t="shared" si="73"/>
        <v>6.1083333333333334</v>
      </c>
      <c r="K1494" s="26" t="e">
        <f t="shared" si="72"/>
        <v>#REF!</v>
      </c>
      <c r="L1494" s="75" t="e">
        <f t="shared" si="74"/>
        <v>#REF!</v>
      </c>
    </row>
    <row r="1495" spans="7:12" x14ac:dyDescent="0.25">
      <c r="G1495" s="13"/>
      <c r="H1495" s="13"/>
      <c r="I1495" s="13">
        <v>146.69999999999999</v>
      </c>
      <c r="J1495" s="74">
        <f t="shared" si="73"/>
        <v>6.1124999999999998</v>
      </c>
      <c r="K1495" s="26" t="e">
        <f t="shared" si="72"/>
        <v>#REF!</v>
      </c>
      <c r="L1495" s="75" t="e">
        <f t="shared" si="74"/>
        <v>#REF!</v>
      </c>
    </row>
    <row r="1496" spans="7:12" x14ac:dyDescent="0.25">
      <c r="G1496" s="13"/>
      <c r="H1496" s="13"/>
      <c r="I1496" s="13">
        <v>146.80000000000001</v>
      </c>
      <c r="J1496" s="74">
        <f t="shared" si="73"/>
        <v>6.1166666666666671</v>
      </c>
      <c r="K1496" s="26" t="e">
        <f t="shared" si="72"/>
        <v>#REF!</v>
      </c>
      <c r="L1496" s="75" t="e">
        <f t="shared" si="74"/>
        <v>#REF!</v>
      </c>
    </row>
    <row r="1497" spans="7:12" x14ac:dyDescent="0.25">
      <c r="G1497" s="13"/>
      <c r="H1497" s="13"/>
      <c r="I1497" s="13">
        <v>146.9</v>
      </c>
      <c r="J1497" s="74">
        <f t="shared" si="73"/>
        <v>6.1208333333333336</v>
      </c>
      <c r="K1497" s="26" t="e">
        <f t="shared" si="72"/>
        <v>#REF!</v>
      </c>
      <c r="L1497" s="75" t="e">
        <f t="shared" si="74"/>
        <v>#REF!</v>
      </c>
    </row>
    <row r="1498" spans="7:12" x14ac:dyDescent="0.25">
      <c r="G1498" s="13"/>
      <c r="H1498" s="13"/>
      <c r="I1498" s="13">
        <v>147</v>
      </c>
      <c r="J1498" s="74">
        <f t="shared" si="73"/>
        <v>6.125</v>
      </c>
      <c r="K1498" s="26" t="e">
        <f t="shared" si="72"/>
        <v>#REF!</v>
      </c>
      <c r="L1498" s="75" t="e">
        <f t="shared" si="74"/>
        <v>#REF!</v>
      </c>
    </row>
    <row r="1499" spans="7:12" x14ac:dyDescent="0.25">
      <c r="G1499" s="13"/>
      <c r="H1499" s="13"/>
      <c r="I1499" s="13">
        <v>147.1</v>
      </c>
      <c r="J1499" s="74">
        <f t="shared" si="73"/>
        <v>6.1291666666666664</v>
      </c>
      <c r="K1499" s="26" t="e">
        <f t="shared" si="72"/>
        <v>#REF!</v>
      </c>
      <c r="L1499" s="75" t="e">
        <f t="shared" si="74"/>
        <v>#REF!</v>
      </c>
    </row>
    <row r="1500" spans="7:12" x14ac:dyDescent="0.25">
      <c r="G1500" s="13"/>
      <c r="H1500" s="13"/>
      <c r="I1500" s="13">
        <v>147.19999999999999</v>
      </c>
      <c r="J1500" s="74">
        <f t="shared" si="73"/>
        <v>6.1333333333333329</v>
      </c>
      <c r="K1500" s="26" t="e">
        <f t="shared" ref="K1500:K1563" si="75">100%-EXP(-I1500/24*$B$10)</f>
        <v>#REF!</v>
      </c>
      <c r="L1500" s="75" t="e">
        <f t="shared" si="74"/>
        <v>#REF!</v>
      </c>
    </row>
    <row r="1501" spans="7:12" x14ac:dyDescent="0.25">
      <c r="G1501" s="13"/>
      <c r="H1501" s="13"/>
      <c r="I1501" s="13">
        <v>147.30000000000001</v>
      </c>
      <c r="J1501" s="74">
        <f t="shared" ref="J1501:J1564" si="76">I1501/24</f>
        <v>6.1375000000000002</v>
      </c>
      <c r="K1501" s="26" t="e">
        <f t="shared" si="75"/>
        <v>#REF!</v>
      </c>
      <c r="L1501" s="75" t="e">
        <f t="shared" si="74"/>
        <v>#REF!</v>
      </c>
    </row>
    <row r="1502" spans="7:12" x14ac:dyDescent="0.25">
      <c r="G1502" s="13"/>
      <c r="H1502" s="13"/>
      <c r="I1502" s="13">
        <v>147.4</v>
      </c>
      <c r="J1502" s="74">
        <f t="shared" si="76"/>
        <v>6.1416666666666666</v>
      </c>
      <c r="K1502" s="26" t="e">
        <f t="shared" si="75"/>
        <v>#REF!</v>
      </c>
      <c r="L1502" s="75" t="e">
        <f t="shared" si="74"/>
        <v>#REF!</v>
      </c>
    </row>
    <row r="1503" spans="7:12" x14ac:dyDescent="0.25">
      <c r="G1503" s="13"/>
      <c r="H1503" s="13"/>
      <c r="I1503" s="13">
        <v>147.5</v>
      </c>
      <c r="J1503" s="74">
        <f t="shared" si="76"/>
        <v>6.145833333333333</v>
      </c>
      <c r="K1503" s="26" t="e">
        <f t="shared" si="75"/>
        <v>#REF!</v>
      </c>
      <c r="L1503" s="75" t="e">
        <f t="shared" ref="L1503:L1566" si="77">K1503-K1502</f>
        <v>#REF!</v>
      </c>
    </row>
    <row r="1504" spans="7:12" x14ac:dyDescent="0.25">
      <c r="G1504" s="13"/>
      <c r="H1504" s="13"/>
      <c r="I1504" s="13">
        <v>147.6</v>
      </c>
      <c r="J1504" s="74">
        <f t="shared" si="76"/>
        <v>6.1499999999999995</v>
      </c>
      <c r="K1504" s="26" t="e">
        <f t="shared" si="75"/>
        <v>#REF!</v>
      </c>
      <c r="L1504" s="75" t="e">
        <f t="shared" si="77"/>
        <v>#REF!</v>
      </c>
    </row>
    <row r="1505" spans="7:12" x14ac:dyDescent="0.25">
      <c r="G1505" s="13"/>
      <c r="H1505" s="13"/>
      <c r="I1505" s="13">
        <v>147.69999999999999</v>
      </c>
      <c r="J1505" s="74">
        <f t="shared" si="76"/>
        <v>6.1541666666666659</v>
      </c>
      <c r="K1505" s="26" t="e">
        <f t="shared" si="75"/>
        <v>#REF!</v>
      </c>
      <c r="L1505" s="75" t="e">
        <f t="shared" si="77"/>
        <v>#REF!</v>
      </c>
    </row>
    <row r="1506" spans="7:12" x14ac:dyDescent="0.25">
      <c r="G1506" s="13"/>
      <c r="H1506" s="13"/>
      <c r="I1506" s="13">
        <v>147.80000000000001</v>
      </c>
      <c r="J1506" s="74">
        <f t="shared" si="76"/>
        <v>6.1583333333333341</v>
      </c>
      <c r="K1506" s="26" t="e">
        <f t="shared" si="75"/>
        <v>#REF!</v>
      </c>
      <c r="L1506" s="75" t="e">
        <f t="shared" si="77"/>
        <v>#REF!</v>
      </c>
    </row>
    <row r="1507" spans="7:12" x14ac:dyDescent="0.25">
      <c r="G1507" s="13"/>
      <c r="H1507" s="13"/>
      <c r="I1507" s="13">
        <v>147.9</v>
      </c>
      <c r="J1507" s="74">
        <f t="shared" si="76"/>
        <v>6.1625000000000005</v>
      </c>
      <c r="K1507" s="26" t="e">
        <f t="shared" si="75"/>
        <v>#REF!</v>
      </c>
      <c r="L1507" s="75" t="e">
        <f t="shared" si="77"/>
        <v>#REF!</v>
      </c>
    </row>
    <row r="1508" spans="7:12" x14ac:dyDescent="0.25">
      <c r="G1508" s="13"/>
      <c r="H1508" s="13"/>
      <c r="I1508" s="13">
        <v>148</v>
      </c>
      <c r="J1508" s="74">
        <f t="shared" si="76"/>
        <v>6.166666666666667</v>
      </c>
      <c r="K1508" s="26" t="e">
        <f t="shared" si="75"/>
        <v>#REF!</v>
      </c>
      <c r="L1508" s="75" t="e">
        <f t="shared" si="77"/>
        <v>#REF!</v>
      </c>
    </row>
    <row r="1509" spans="7:12" x14ac:dyDescent="0.25">
      <c r="G1509" s="13"/>
      <c r="H1509" s="13"/>
      <c r="I1509" s="13">
        <v>148.1</v>
      </c>
      <c r="J1509" s="74">
        <f t="shared" si="76"/>
        <v>6.1708333333333334</v>
      </c>
      <c r="K1509" s="26" t="e">
        <f t="shared" si="75"/>
        <v>#REF!</v>
      </c>
      <c r="L1509" s="75" t="e">
        <f t="shared" si="77"/>
        <v>#REF!</v>
      </c>
    </row>
    <row r="1510" spans="7:12" x14ac:dyDescent="0.25">
      <c r="G1510" s="13"/>
      <c r="H1510" s="13"/>
      <c r="I1510" s="13">
        <v>148.19999999999999</v>
      </c>
      <c r="J1510" s="74">
        <f t="shared" si="76"/>
        <v>6.1749999999999998</v>
      </c>
      <c r="K1510" s="26" t="e">
        <f t="shared" si="75"/>
        <v>#REF!</v>
      </c>
      <c r="L1510" s="75" t="e">
        <f t="shared" si="77"/>
        <v>#REF!</v>
      </c>
    </row>
    <row r="1511" spans="7:12" x14ac:dyDescent="0.25">
      <c r="G1511" s="13"/>
      <c r="H1511" s="13"/>
      <c r="I1511" s="13">
        <v>148.30000000000001</v>
      </c>
      <c r="J1511" s="74">
        <f t="shared" si="76"/>
        <v>6.1791666666666671</v>
      </c>
      <c r="K1511" s="26" t="e">
        <f t="shared" si="75"/>
        <v>#REF!</v>
      </c>
      <c r="L1511" s="75" t="e">
        <f t="shared" si="77"/>
        <v>#REF!</v>
      </c>
    </row>
    <row r="1512" spans="7:12" x14ac:dyDescent="0.25">
      <c r="G1512" s="13"/>
      <c r="H1512" s="13"/>
      <c r="I1512" s="13">
        <v>148.4</v>
      </c>
      <c r="J1512" s="74">
        <f t="shared" si="76"/>
        <v>6.1833333333333336</v>
      </c>
      <c r="K1512" s="26" t="e">
        <f t="shared" si="75"/>
        <v>#REF!</v>
      </c>
      <c r="L1512" s="75" t="e">
        <f t="shared" si="77"/>
        <v>#REF!</v>
      </c>
    </row>
    <row r="1513" spans="7:12" x14ac:dyDescent="0.25">
      <c r="G1513" s="13"/>
      <c r="H1513" s="13"/>
      <c r="I1513" s="13">
        <v>148.5</v>
      </c>
      <c r="J1513" s="74">
        <f t="shared" si="76"/>
        <v>6.1875</v>
      </c>
      <c r="K1513" s="26" t="e">
        <f t="shared" si="75"/>
        <v>#REF!</v>
      </c>
      <c r="L1513" s="75" t="e">
        <f t="shared" si="77"/>
        <v>#REF!</v>
      </c>
    </row>
    <row r="1514" spans="7:12" x14ac:dyDescent="0.25">
      <c r="G1514" s="13"/>
      <c r="H1514" s="13"/>
      <c r="I1514" s="13">
        <v>148.6</v>
      </c>
      <c r="J1514" s="74">
        <f t="shared" si="76"/>
        <v>6.1916666666666664</v>
      </c>
      <c r="K1514" s="26" t="e">
        <f t="shared" si="75"/>
        <v>#REF!</v>
      </c>
      <c r="L1514" s="75" t="e">
        <f t="shared" si="77"/>
        <v>#REF!</v>
      </c>
    </row>
    <row r="1515" spans="7:12" x14ac:dyDescent="0.25">
      <c r="G1515" s="13"/>
      <c r="H1515" s="13"/>
      <c r="I1515" s="13">
        <v>148.69999999999999</v>
      </c>
      <c r="J1515" s="74">
        <f t="shared" si="76"/>
        <v>6.1958333333333329</v>
      </c>
      <c r="K1515" s="26" t="e">
        <f t="shared" si="75"/>
        <v>#REF!</v>
      </c>
      <c r="L1515" s="75" t="e">
        <f t="shared" si="77"/>
        <v>#REF!</v>
      </c>
    </row>
    <row r="1516" spans="7:12" x14ac:dyDescent="0.25">
      <c r="G1516" s="13"/>
      <c r="H1516" s="13"/>
      <c r="I1516" s="13">
        <v>148.80000000000001</v>
      </c>
      <c r="J1516" s="74">
        <f t="shared" si="76"/>
        <v>6.2</v>
      </c>
      <c r="K1516" s="26" t="e">
        <f t="shared" si="75"/>
        <v>#REF!</v>
      </c>
      <c r="L1516" s="75" t="e">
        <f t="shared" si="77"/>
        <v>#REF!</v>
      </c>
    </row>
    <row r="1517" spans="7:12" x14ac:dyDescent="0.25">
      <c r="G1517" s="13"/>
      <c r="H1517" s="13"/>
      <c r="I1517" s="13">
        <v>148.9</v>
      </c>
      <c r="J1517" s="74">
        <f t="shared" si="76"/>
        <v>6.2041666666666666</v>
      </c>
      <c r="K1517" s="26" t="e">
        <f t="shared" si="75"/>
        <v>#REF!</v>
      </c>
      <c r="L1517" s="75" t="e">
        <f t="shared" si="77"/>
        <v>#REF!</v>
      </c>
    </row>
    <row r="1518" spans="7:12" x14ac:dyDescent="0.25">
      <c r="G1518" s="13"/>
      <c r="H1518" s="13"/>
      <c r="I1518" s="13">
        <v>149</v>
      </c>
      <c r="J1518" s="74">
        <f t="shared" si="76"/>
        <v>6.208333333333333</v>
      </c>
      <c r="K1518" s="26" t="e">
        <f t="shared" si="75"/>
        <v>#REF!</v>
      </c>
      <c r="L1518" s="75" t="e">
        <f t="shared" si="77"/>
        <v>#REF!</v>
      </c>
    </row>
    <row r="1519" spans="7:12" x14ac:dyDescent="0.25">
      <c r="G1519" s="13"/>
      <c r="H1519" s="13"/>
      <c r="I1519" s="13">
        <v>149.1</v>
      </c>
      <c r="J1519" s="74">
        <f t="shared" si="76"/>
        <v>6.2124999999999995</v>
      </c>
      <c r="K1519" s="26" t="e">
        <f t="shared" si="75"/>
        <v>#REF!</v>
      </c>
      <c r="L1519" s="75" t="e">
        <f t="shared" si="77"/>
        <v>#REF!</v>
      </c>
    </row>
    <row r="1520" spans="7:12" x14ac:dyDescent="0.25">
      <c r="G1520" s="13"/>
      <c r="H1520" s="13"/>
      <c r="I1520" s="13">
        <v>149.19999999999999</v>
      </c>
      <c r="J1520" s="74">
        <f t="shared" si="76"/>
        <v>6.2166666666666659</v>
      </c>
      <c r="K1520" s="26" t="e">
        <f t="shared" si="75"/>
        <v>#REF!</v>
      </c>
      <c r="L1520" s="75" t="e">
        <f t="shared" si="77"/>
        <v>#REF!</v>
      </c>
    </row>
    <row r="1521" spans="7:12" x14ac:dyDescent="0.25">
      <c r="G1521" s="13"/>
      <c r="H1521" s="13"/>
      <c r="I1521" s="13">
        <v>149.30000000000001</v>
      </c>
      <c r="J1521" s="74">
        <f t="shared" si="76"/>
        <v>6.2208333333333341</v>
      </c>
      <c r="K1521" s="26" t="e">
        <f t="shared" si="75"/>
        <v>#REF!</v>
      </c>
      <c r="L1521" s="75" t="e">
        <f t="shared" si="77"/>
        <v>#REF!</v>
      </c>
    </row>
    <row r="1522" spans="7:12" x14ac:dyDescent="0.25">
      <c r="G1522" s="13"/>
      <c r="H1522" s="13"/>
      <c r="I1522" s="13">
        <v>149.4</v>
      </c>
      <c r="J1522" s="74">
        <f t="shared" si="76"/>
        <v>6.2250000000000005</v>
      </c>
      <c r="K1522" s="26" t="e">
        <f t="shared" si="75"/>
        <v>#REF!</v>
      </c>
      <c r="L1522" s="75" t="e">
        <f t="shared" si="77"/>
        <v>#REF!</v>
      </c>
    </row>
    <row r="1523" spans="7:12" x14ac:dyDescent="0.25">
      <c r="G1523" s="13"/>
      <c r="H1523" s="13"/>
      <c r="I1523" s="13">
        <v>149.5</v>
      </c>
      <c r="J1523" s="74">
        <f t="shared" si="76"/>
        <v>6.229166666666667</v>
      </c>
      <c r="K1523" s="26" t="e">
        <f t="shared" si="75"/>
        <v>#REF!</v>
      </c>
      <c r="L1523" s="75" t="e">
        <f t="shared" si="77"/>
        <v>#REF!</v>
      </c>
    </row>
    <row r="1524" spans="7:12" x14ac:dyDescent="0.25">
      <c r="G1524" s="13"/>
      <c r="H1524" s="13"/>
      <c r="I1524" s="13">
        <v>149.6</v>
      </c>
      <c r="J1524" s="74">
        <f t="shared" si="76"/>
        <v>6.2333333333333334</v>
      </c>
      <c r="K1524" s="26" t="e">
        <f t="shared" si="75"/>
        <v>#REF!</v>
      </c>
      <c r="L1524" s="75" t="e">
        <f t="shared" si="77"/>
        <v>#REF!</v>
      </c>
    </row>
    <row r="1525" spans="7:12" x14ac:dyDescent="0.25">
      <c r="G1525" s="13"/>
      <c r="H1525" s="13"/>
      <c r="I1525" s="13">
        <v>149.69999999999999</v>
      </c>
      <c r="J1525" s="74">
        <f t="shared" si="76"/>
        <v>6.2374999999999998</v>
      </c>
      <c r="K1525" s="26" t="e">
        <f t="shared" si="75"/>
        <v>#REF!</v>
      </c>
      <c r="L1525" s="75" t="e">
        <f t="shared" si="77"/>
        <v>#REF!</v>
      </c>
    </row>
    <row r="1526" spans="7:12" x14ac:dyDescent="0.25">
      <c r="G1526" s="13"/>
      <c r="H1526" s="13"/>
      <c r="I1526" s="13">
        <v>149.80000000000001</v>
      </c>
      <c r="J1526" s="74">
        <f t="shared" si="76"/>
        <v>6.2416666666666671</v>
      </c>
      <c r="K1526" s="26" t="e">
        <f t="shared" si="75"/>
        <v>#REF!</v>
      </c>
      <c r="L1526" s="75" t="e">
        <f t="shared" si="77"/>
        <v>#REF!</v>
      </c>
    </row>
    <row r="1527" spans="7:12" x14ac:dyDescent="0.25">
      <c r="G1527" s="13"/>
      <c r="H1527" s="13"/>
      <c r="I1527" s="13">
        <v>149.9</v>
      </c>
      <c r="J1527" s="74">
        <f t="shared" si="76"/>
        <v>6.2458333333333336</v>
      </c>
      <c r="K1527" s="26" t="e">
        <f t="shared" si="75"/>
        <v>#REF!</v>
      </c>
      <c r="L1527" s="75" t="e">
        <f t="shared" si="77"/>
        <v>#REF!</v>
      </c>
    </row>
    <row r="1528" spans="7:12" x14ac:dyDescent="0.25">
      <c r="G1528" s="13"/>
      <c r="H1528" s="13"/>
      <c r="I1528" s="13">
        <v>150</v>
      </c>
      <c r="J1528" s="74">
        <f t="shared" si="76"/>
        <v>6.25</v>
      </c>
      <c r="K1528" s="26" t="e">
        <f t="shared" si="75"/>
        <v>#REF!</v>
      </c>
      <c r="L1528" s="75" t="e">
        <f t="shared" si="77"/>
        <v>#REF!</v>
      </c>
    </row>
    <row r="1529" spans="7:12" x14ac:dyDescent="0.25">
      <c r="G1529" s="13"/>
      <c r="H1529" s="13"/>
      <c r="I1529" s="13">
        <v>150.1</v>
      </c>
      <c r="J1529" s="74">
        <f t="shared" si="76"/>
        <v>6.2541666666666664</v>
      </c>
      <c r="K1529" s="26" t="e">
        <f t="shared" si="75"/>
        <v>#REF!</v>
      </c>
      <c r="L1529" s="75" t="e">
        <f t="shared" si="77"/>
        <v>#REF!</v>
      </c>
    </row>
    <row r="1530" spans="7:12" x14ac:dyDescent="0.25">
      <c r="G1530" s="13"/>
      <c r="H1530" s="13"/>
      <c r="I1530" s="13">
        <v>150.19999999999999</v>
      </c>
      <c r="J1530" s="74">
        <f t="shared" si="76"/>
        <v>6.2583333333333329</v>
      </c>
      <c r="K1530" s="26" t="e">
        <f t="shared" si="75"/>
        <v>#REF!</v>
      </c>
      <c r="L1530" s="75" t="e">
        <f t="shared" si="77"/>
        <v>#REF!</v>
      </c>
    </row>
    <row r="1531" spans="7:12" x14ac:dyDescent="0.25">
      <c r="G1531" s="13"/>
      <c r="H1531" s="13"/>
      <c r="I1531" s="13">
        <v>150.30000000000001</v>
      </c>
      <c r="J1531" s="74">
        <f t="shared" si="76"/>
        <v>6.2625000000000002</v>
      </c>
      <c r="K1531" s="26" t="e">
        <f t="shared" si="75"/>
        <v>#REF!</v>
      </c>
      <c r="L1531" s="75" t="e">
        <f t="shared" si="77"/>
        <v>#REF!</v>
      </c>
    </row>
    <row r="1532" spans="7:12" x14ac:dyDescent="0.25">
      <c r="G1532" s="13"/>
      <c r="H1532" s="13"/>
      <c r="I1532" s="13">
        <v>150.4</v>
      </c>
      <c r="J1532" s="74">
        <f t="shared" si="76"/>
        <v>6.2666666666666666</v>
      </c>
      <c r="K1532" s="26" t="e">
        <f t="shared" si="75"/>
        <v>#REF!</v>
      </c>
      <c r="L1532" s="75" t="e">
        <f t="shared" si="77"/>
        <v>#REF!</v>
      </c>
    </row>
    <row r="1533" spans="7:12" x14ac:dyDescent="0.25">
      <c r="G1533" s="13"/>
      <c r="H1533" s="13"/>
      <c r="I1533" s="13">
        <v>150.5</v>
      </c>
      <c r="J1533" s="74">
        <f t="shared" si="76"/>
        <v>6.270833333333333</v>
      </c>
      <c r="K1533" s="26" t="e">
        <f t="shared" si="75"/>
        <v>#REF!</v>
      </c>
      <c r="L1533" s="75" t="e">
        <f t="shared" si="77"/>
        <v>#REF!</v>
      </c>
    </row>
    <row r="1534" spans="7:12" x14ac:dyDescent="0.25">
      <c r="G1534" s="13"/>
      <c r="H1534" s="13"/>
      <c r="I1534" s="13">
        <v>150.6</v>
      </c>
      <c r="J1534" s="74">
        <f t="shared" si="76"/>
        <v>6.2749999999999995</v>
      </c>
      <c r="K1534" s="26" t="e">
        <f t="shared" si="75"/>
        <v>#REF!</v>
      </c>
      <c r="L1534" s="75" t="e">
        <f t="shared" si="77"/>
        <v>#REF!</v>
      </c>
    </row>
    <row r="1535" spans="7:12" x14ac:dyDescent="0.25">
      <c r="G1535" s="13"/>
      <c r="H1535" s="13"/>
      <c r="I1535" s="13">
        <v>150.69999999999999</v>
      </c>
      <c r="J1535" s="74">
        <f t="shared" si="76"/>
        <v>6.2791666666666659</v>
      </c>
      <c r="K1535" s="26" t="e">
        <f t="shared" si="75"/>
        <v>#REF!</v>
      </c>
      <c r="L1535" s="75" t="e">
        <f t="shared" si="77"/>
        <v>#REF!</v>
      </c>
    </row>
    <row r="1536" spans="7:12" x14ac:dyDescent="0.25">
      <c r="G1536" s="13"/>
      <c r="H1536" s="13"/>
      <c r="I1536" s="13">
        <v>150.80000000000001</v>
      </c>
      <c r="J1536" s="74">
        <f t="shared" si="76"/>
        <v>6.2833333333333341</v>
      </c>
      <c r="K1536" s="26" t="e">
        <f t="shared" si="75"/>
        <v>#REF!</v>
      </c>
      <c r="L1536" s="75" t="e">
        <f t="shared" si="77"/>
        <v>#REF!</v>
      </c>
    </row>
    <row r="1537" spans="7:12" x14ac:dyDescent="0.25">
      <c r="G1537" s="13"/>
      <c r="H1537" s="13"/>
      <c r="I1537" s="13">
        <v>150.9</v>
      </c>
      <c r="J1537" s="74">
        <f t="shared" si="76"/>
        <v>6.2875000000000005</v>
      </c>
      <c r="K1537" s="26" t="e">
        <f t="shared" si="75"/>
        <v>#REF!</v>
      </c>
      <c r="L1537" s="75" t="e">
        <f t="shared" si="77"/>
        <v>#REF!</v>
      </c>
    </row>
    <row r="1538" spans="7:12" x14ac:dyDescent="0.25">
      <c r="G1538" s="13"/>
      <c r="H1538" s="13"/>
      <c r="I1538" s="13">
        <v>151</v>
      </c>
      <c r="J1538" s="74">
        <f t="shared" si="76"/>
        <v>6.291666666666667</v>
      </c>
      <c r="K1538" s="26" t="e">
        <f t="shared" si="75"/>
        <v>#REF!</v>
      </c>
      <c r="L1538" s="75" t="e">
        <f t="shared" si="77"/>
        <v>#REF!</v>
      </c>
    </row>
    <row r="1539" spans="7:12" x14ac:dyDescent="0.25">
      <c r="G1539" s="13"/>
      <c r="H1539" s="13"/>
      <c r="I1539" s="13">
        <v>151.1</v>
      </c>
      <c r="J1539" s="74">
        <f t="shared" si="76"/>
        <v>6.2958333333333334</v>
      </c>
      <c r="K1539" s="26" t="e">
        <f t="shared" si="75"/>
        <v>#REF!</v>
      </c>
      <c r="L1539" s="75" t="e">
        <f t="shared" si="77"/>
        <v>#REF!</v>
      </c>
    </row>
    <row r="1540" spans="7:12" x14ac:dyDescent="0.25">
      <c r="G1540" s="13"/>
      <c r="H1540" s="13"/>
      <c r="I1540" s="13">
        <v>151.19999999999999</v>
      </c>
      <c r="J1540" s="74">
        <f t="shared" si="76"/>
        <v>6.3</v>
      </c>
      <c r="K1540" s="26" t="e">
        <f t="shared" si="75"/>
        <v>#REF!</v>
      </c>
      <c r="L1540" s="75" t="e">
        <f t="shared" si="77"/>
        <v>#REF!</v>
      </c>
    </row>
    <row r="1541" spans="7:12" x14ac:dyDescent="0.25">
      <c r="G1541" s="13"/>
      <c r="H1541" s="13"/>
      <c r="I1541" s="13">
        <v>151.30000000000001</v>
      </c>
      <c r="J1541" s="74">
        <f t="shared" si="76"/>
        <v>6.3041666666666671</v>
      </c>
      <c r="K1541" s="26" t="e">
        <f t="shared" si="75"/>
        <v>#REF!</v>
      </c>
      <c r="L1541" s="75" t="e">
        <f t="shared" si="77"/>
        <v>#REF!</v>
      </c>
    </row>
    <row r="1542" spans="7:12" x14ac:dyDescent="0.25">
      <c r="G1542" s="13"/>
      <c r="H1542" s="13"/>
      <c r="I1542" s="13">
        <v>151.4</v>
      </c>
      <c r="J1542" s="74">
        <f t="shared" si="76"/>
        <v>6.3083333333333336</v>
      </c>
      <c r="K1542" s="26" t="e">
        <f t="shared" si="75"/>
        <v>#REF!</v>
      </c>
      <c r="L1542" s="75" t="e">
        <f t="shared" si="77"/>
        <v>#REF!</v>
      </c>
    </row>
    <row r="1543" spans="7:12" x14ac:dyDescent="0.25">
      <c r="G1543" s="13"/>
      <c r="H1543" s="13"/>
      <c r="I1543" s="13">
        <v>151.5</v>
      </c>
      <c r="J1543" s="74">
        <f t="shared" si="76"/>
        <v>6.3125</v>
      </c>
      <c r="K1543" s="26" t="e">
        <f t="shared" si="75"/>
        <v>#REF!</v>
      </c>
      <c r="L1543" s="75" t="e">
        <f t="shared" si="77"/>
        <v>#REF!</v>
      </c>
    </row>
    <row r="1544" spans="7:12" x14ac:dyDescent="0.25">
      <c r="G1544" s="13"/>
      <c r="H1544" s="13"/>
      <c r="I1544" s="13">
        <v>151.6</v>
      </c>
      <c r="J1544" s="74">
        <f t="shared" si="76"/>
        <v>6.3166666666666664</v>
      </c>
      <c r="K1544" s="26" t="e">
        <f t="shared" si="75"/>
        <v>#REF!</v>
      </c>
      <c r="L1544" s="75" t="e">
        <f t="shared" si="77"/>
        <v>#REF!</v>
      </c>
    </row>
    <row r="1545" spans="7:12" x14ac:dyDescent="0.25">
      <c r="G1545" s="13"/>
      <c r="H1545" s="13"/>
      <c r="I1545" s="13">
        <v>151.69999999999999</v>
      </c>
      <c r="J1545" s="74">
        <f t="shared" si="76"/>
        <v>6.3208333333333329</v>
      </c>
      <c r="K1545" s="26" t="e">
        <f t="shared" si="75"/>
        <v>#REF!</v>
      </c>
      <c r="L1545" s="75" t="e">
        <f t="shared" si="77"/>
        <v>#REF!</v>
      </c>
    </row>
    <row r="1546" spans="7:12" x14ac:dyDescent="0.25">
      <c r="G1546" s="13"/>
      <c r="H1546" s="13"/>
      <c r="I1546" s="13">
        <v>151.80000000000001</v>
      </c>
      <c r="J1546" s="74">
        <f t="shared" si="76"/>
        <v>6.3250000000000002</v>
      </c>
      <c r="K1546" s="26" t="e">
        <f t="shared" si="75"/>
        <v>#REF!</v>
      </c>
      <c r="L1546" s="75" t="e">
        <f t="shared" si="77"/>
        <v>#REF!</v>
      </c>
    </row>
    <row r="1547" spans="7:12" x14ac:dyDescent="0.25">
      <c r="G1547" s="13"/>
      <c r="H1547" s="13"/>
      <c r="I1547" s="13">
        <v>151.9</v>
      </c>
      <c r="J1547" s="74">
        <f t="shared" si="76"/>
        <v>6.3291666666666666</v>
      </c>
      <c r="K1547" s="26" t="e">
        <f t="shared" si="75"/>
        <v>#REF!</v>
      </c>
      <c r="L1547" s="75" t="e">
        <f t="shared" si="77"/>
        <v>#REF!</v>
      </c>
    </row>
    <row r="1548" spans="7:12" x14ac:dyDescent="0.25">
      <c r="G1548" s="13"/>
      <c r="H1548" s="13"/>
      <c r="I1548" s="13">
        <v>152</v>
      </c>
      <c r="J1548" s="74">
        <f t="shared" si="76"/>
        <v>6.333333333333333</v>
      </c>
      <c r="K1548" s="26" t="e">
        <f t="shared" si="75"/>
        <v>#REF!</v>
      </c>
      <c r="L1548" s="75" t="e">
        <f t="shared" si="77"/>
        <v>#REF!</v>
      </c>
    </row>
    <row r="1549" spans="7:12" x14ac:dyDescent="0.25">
      <c r="G1549" s="13"/>
      <c r="H1549" s="13"/>
      <c r="I1549" s="13">
        <v>152.1</v>
      </c>
      <c r="J1549" s="74">
        <f t="shared" si="76"/>
        <v>6.3374999999999995</v>
      </c>
      <c r="K1549" s="26" t="e">
        <f t="shared" si="75"/>
        <v>#REF!</v>
      </c>
      <c r="L1549" s="75" t="e">
        <f t="shared" si="77"/>
        <v>#REF!</v>
      </c>
    </row>
    <row r="1550" spans="7:12" x14ac:dyDescent="0.25">
      <c r="G1550" s="13"/>
      <c r="H1550" s="13"/>
      <c r="I1550" s="13">
        <v>152.19999999999999</v>
      </c>
      <c r="J1550" s="74">
        <f t="shared" si="76"/>
        <v>6.3416666666666659</v>
      </c>
      <c r="K1550" s="26" t="e">
        <f t="shared" si="75"/>
        <v>#REF!</v>
      </c>
      <c r="L1550" s="75" t="e">
        <f t="shared" si="77"/>
        <v>#REF!</v>
      </c>
    </row>
    <row r="1551" spans="7:12" x14ac:dyDescent="0.25">
      <c r="G1551" s="13"/>
      <c r="H1551" s="13"/>
      <c r="I1551" s="13">
        <v>152.30000000000001</v>
      </c>
      <c r="J1551" s="74">
        <f t="shared" si="76"/>
        <v>6.3458333333333341</v>
      </c>
      <c r="K1551" s="26" t="e">
        <f t="shared" si="75"/>
        <v>#REF!</v>
      </c>
      <c r="L1551" s="75" t="e">
        <f t="shared" si="77"/>
        <v>#REF!</v>
      </c>
    </row>
    <row r="1552" spans="7:12" x14ac:dyDescent="0.25">
      <c r="G1552" s="13"/>
      <c r="H1552" s="13"/>
      <c r="I1552" s="13">
        <v>152.4</v>
      </c>
      <c r="J1552" s="74">
        <f t="shared" si="76"/>
        <v>6.3500000000000005</v>
      </c>
      <c r="K1552" s="26" t="e">
        <f t="shared" si="75"/>
        <v>#REF!</v>
      </c>
      <c r="L1552" s="75" t="e">
        <f t="shared" si="77"/>
        <v>#REF!</v>
      </c>
    </row>
    <row r="1553" spans="7:12" x14ac:dyDescent="0.25">
      <c r="G1553" s="13"/>
      <c r="H1553" s="13"/>
      <c r="I1553" s="13">
        <v>152.5</v>
      </c>
      <c r="J1553" s="74">
        <f t="shared" si="76"/>
        <v>6.354166666666667</v>
      </c>
      <c r="K1553" s="26" t="e">
        <f t="shared" si="75"/>
        <v>#REF!</v>
      </c>
      <c r="L1553" s="75" t="e">
        <f t="shared" si="77"/>
        <v>#REF!</v>
      </c>
    </row>
    <row r="1554" spans="7:12" x14ac:dyDescent="0.25">
      <c r="G1554" s="13"/>
      <c r="H1554" s="13"/>
      <c r="I1554" s="13">
        <v>152.6</v>
      </c>
      <c r="J1554" s="74">
        <f t="shared" si="76"/>
        <v>6.3583333333333334</v>
      </c>
      <c r="K1554" s="26" t="e">
        <f t="shared" si="75"/>
        <v>#REF!</v>
      </c>
      <c r="L1554" s="75" t="e">
        <f t="shared" si="77"/>
        <v>#REF!</v>
      </c>
    </row>
    <row r="1555" spans="7:12" x14ac:dyDescent="0.25">
      <c r="G1555" s="13"/>
      <c r="H1555" s="13"/>
      <c r="I1555" s="13">
        <v>152.69999999999999</v>
      </c>
      <c r="J1555" s="74">
        <f t="shared" si="76"/>
        <v>6.3624999999999998</v>
      </c>
      <c r="K1555" s="26" t="e">
        <f t="shared" si="75"/>
        <v>#REF!</v>
      </c>
      <c r="L1555" s="75" t="e">
        <f t="shared" si="77"/>
        <v>#REF!</v>
      </c>
    </row>
    <row r="1556" spans="7:12" x14ac:dyDescent="0.25">
      <c r="G1556" s="13"/>
      <c r="H1556" s="13"/>
      <c r="I1556" s="13">
        <v>152.80000000000001</v>
      </c>
      <c r="J1556" s="74">
        <f t="shared" si="76"/>
        <v>6.3666666666666671</v>
      </c>
      <c r="K1556" s="26" t="e">
        <f t="shared" si="75"/>
        <v>#REF!</v>
      </c>
      <c r="L1556" s="75" t="e">
        <f t="shared" si="77"/>
        <v>#REF!</v>
      </c>
    </row>
    <row r="1557" spans="7:12" x14ac:dyDescent="0.25">
      <c r="G1557" s="13"/>
      <c r="H1557" s="13"/>
      <c r="I1557" s="13">
        <v>152.9</v>
      </c>
      <c r="J1557" s="74">
        <f t="shared" si="76"/>
        <v>6.3708333333333336</v>
      </c>
      <c r="K1557" s="26" t="e">
        <f t="shared" si="75"/>
        <v>#REF!</v>
      </c>
      <c r="L1557" s="75" t="e">
        <f t="shared" si="77"/>
        <v>#REF!</v>
      </c>
    </row>
    <row r="1558" spans="7:12" x14ac:dyDescent="0.25">
      <c r="G1558" s="13"/>
      <c r="H1558" s="13"/>
      <c r="I1558" s="13">
        <v>153</v>
      </c>
      <c r="J1558" s="74">
        <f t="shared" si="76"/>
        <v>6.375</v>
      </c>
      <c r="K1558" s="26" t="e">
        <f t="shared" si="75"/>
        <v>#REF!</v>
      </c>
      <c r="L1558" s="75" t="e">
        <f t="shared" si="77"/>
        <v>#REF!</v>
      </c>
    </row>
    <row r="1559" spans="7:12" x14ac:dyDescent="0.25">
      <c r="G1559" s="13"/>
      <c r="H1559" s="13"/>
      <c r="I1559" s="13">
        <v>153.1</v>
      </c>
      <c r="J1559" s="74">
        <f t="shared" si="76"/>
        <v>6.3791666666666664</v>
      </c>
      <c r="K1559" s="26" t="e">
        <f t="shared" si="75"/>
        <v>#REF!</v>
      </c>
      <c r="L1559" s="75" t="e">
        <f t="shared" si="77"/>
        <v>#REF!</v>
      </c>
    </row>
    <row r="1560" spans="7:12" x14ac:dyDescent="0.25">
      <c r="G1560" s="13"/>
      <c r="H1560" s="13"/>
      <c r="I1560" s="13">
        <v>153.19999999999999</v>
      </c>
      <c r="J1560" s="74">
        <f t="shared" si="76"/>
        <v>6.3833333333333329</v>
      </c>
      <c r="K1560" s="26" t="e">
        <f t="shared" si="75"/>
        <v>#REF!</v>
      </c>
      <c r="L1560" s="75" t="e">
        <f t="shared" si="77"/>
        <v>#REF!</v>
      </c>
    </row>
    <row r="1561" spans="7:12" x14ac:dyDescent="0.25">
      <c r="G1561" s="13"/>
      <c r="H1561" s="13"/>
      <c r="I1561" s="13">
        <v>153.30000000000001</v>
      </c>
      <c r="J1561" s="74">
        <f t="shared" si="76"/>
        <v>6.3875000000000002</v>
      </c>
      <c r="K1561" s="26" t="e">
        <f t="shared" si="75"/>
        <v>#REF!</v>
      </c>
      <c r="L1561" s="75" t="e">
        <f t="shared" si="77"/>
        <v>#REF!</v>
      </c>
    </row>
    <row r="1562" spans="7:12" x14ac:dyDescent="0.25">
      <c r="G1562" s="13"/>
      <c r="H1562" s="13"/>
      <c r="I1562" s="13">
        <v>153.4</v>
      </c>
      <c r="J1562" s="74">
        <f t="shared" si="76"/>
        <v>6.3916666666666666</v>
      </c>
      <c r="K1562" s="26" t="e">
        <f t="shared" si="75"/>
        <v>#REF!</v>
      </c>
      <c r="L1562" s="75" t="e">
        <f t="shared" si="77"/>
        <v>#REF!</v>
      </c>
    </row>
    <row r="1563" spans="7:12" x14ac:dyDescent="0.25">
      <c r="G1563" s="13"/>
      <c r="H1563" s="13"/>
      <c r="I1563" s="13">
        <v>153.5</v>
      </c>
      <c r="J1563" s="74">
        <f t="shared" si="76"/>
        <v>6.395833333333333</v>
      </c>
      <c r="K1563" s="26" t="e">
        <f t="shared" si="75"/>
        <v>#REF!</v>
      </c>
      <c r="L1563" s="75" t="e">
        <f t="shared" si="77"/>
        <v>#REF!</v>
      </c>
    </row>
    <row r="1564" spans="7:12" x14ac:dyDescent="0.25">
      <c r="G1564" s="13"/>
      <c r="H1564" s="13"/>
      <c r="I1564" s="13">
        <v>153.6</v>
      </c>
      <c r="J1564" s="74">
        <f t="shared" si="76"/>
        <v>6.3999999999999995</v>
      </c>
      <c r="K1564" s="26" t="e">
        <f t="shared" ref="K1564:K1627" si="78">100%-EXP(-I1564/24*$B$10)</f>
        <v>#REF!</v>
      </c>
      <c r="L1564" s="75" t="e">
        <f t="shared" si="77"/>
        <v>#REF!</v>
      </c>
    </row>
    <row r="1565" spans="7:12" x14ac:dyDescent="0.25">
      <c r="G1565" s="13"/>
      <c r="H1565" s="13"/>
      <c r="I1565" s="13">
        <v>153.69999999999999</v>
      </c>
      <c r="J1565" s="74">
        <f t="shared" ref="J1565:J1628" si="79">I1565/24</f>
        <v>6.4041666666666659</v>
      </c>
      <c r="K1565" s="26" t="e">
        <f t="shared" si="78"/>
        <v>#REF!</v>
      </c>
      <c r="L1565" s="75" t="e">
        <f t="shared" si="77"/>
        <v>#REF!</v>
      </c>
    </row>
    <row r="1566" spans="7:12" x14ac:dyDescent="0.25">
      <c r="G1566" s="13"/>
      <c r="H1566" s="13"/>
      <c r="I1566" s="13">
        <v>153.80000000000001</v>
      </c>
      <c r="J1566" s="74">
        <f t="shared" si="79"/>
        <v>6.4083333333333341</v>
      </c>
      <c r="K1566" s="26" t="e">
        <f t="shared" si="78"/>
        <v>#REF!</v>
      </c>
      <c r="L1566" s="75" t="e">
        <f t="shared" si="77"/>
        <v>#REF!</v>
      </c>
    </row>
    <row r="1567" spans="7:12" x14ac:dyDescent="0.25">
      <c r="G1567" s="13"/>
      <c r="H1567" s="13"/>
      <c r="I1567" s="13">
        <v>153.9</v>
      </c>
      <c r="J1567" s="74">
        <f t="shared" si="79"/>
        <v>6.4125000000000005</v>
      </c>
      <c r="K1567" s="26" t="e">
        <f t="shared" si="78"/>
        <v>#REF!</v>
      </c>
      <c r="L1567" s="75" t="e">
        <f t="shared" ref="L1567:L1630" si="80">K1567-K1566</f>
        <v>#REF!</v>
      </c>
    </row>
    <row r="1568" spans="7:12" x14ac:dyDescent="0.25">
      <c r="G1568" s="13"/>
      <c r="H1568" s="13"/>
      <c r="I1568" s="13">
        <v>154</v>
      </c>
      <c r="J1568" s="74">
        <f t="shared" si="79"/>
        <v>6.416666666666667</v>
      </c>
      <c r="K1568" s="26" t="e">
        <f t="shared" si="78"/>
        <v>#REF!</v>
      </c>
      <c r="L1568" s="75" t="e">
        <f t="shared" si="80"/>
        <v>#REF!</v>
      </c>
    </row>
    <row r="1569" spans="7:12" x14ac:dyDescent="0.25">
      <c r="G1569" s="13"/>
      <c r="H1569" s="13"/>
      <c r="I1569" s="13">
        <v>154.1</v>
      </c>
      <c r="J1569" s="74">
        <f t="shared" si="79"/>
        <v>6.4208333333333334</v>
      </c>
      <c r="K1569" s="26" t="e">
        <f t="shared" si="78"/>
        <v>#REF!</v>
      </c>
      <c r="L1569" s="75" t="e">
        <f t="shared" si="80"/>
        <v>#REF!</v>
      </c>
    </row>
    <row r="1570" spans="7:12" x14ac:dyDescent="0.25">
      <c r="G1570" s="13"/>
      <c r="H1570" s="13"/>
      <c r="I1570" s="13">
        <v>154.19999999999999</v>
      </c>
      <c r="J1570" s="74">
        <f t="shared" si="79"/>
        <v>6.4249999999999998</v>
      </c>
      <c r="K1570" s="26" t="e">
        <f t="shared" si="78"/>
        <v>#REF!</v>
      </c>
      <c r="L1570" s="75" t="e">
        <f t="shared" si="80"/>
        <v>#REF!</v>
      </c>
    </row>
    <row r="1571" spans="7:12" x14ac:dyDescent="0.25">
      <c r="G1571" s="13"/>
      <c r="H1571" s="13"/>
      <c r="I1571" s="13">
        <v>154.30000000000001</v>
      </c>
      <c r="J1571" s="74">
        <f t="shared" si="79"/>
        <v>6.4291666666666671</v>
      </c>
      <c r="K1571" s="26" t="e">
        <f t="shared" si="78"/>
        <v>#REF!</v>
      </c>
      <c r="L1571" s="75" t="e">
        <f t="shared" si="80"/>
        <v>#REF!</v>
      </c>
    </row>
    <row r="1572" spans="7:12" x14ac:dyDescent="0.25">
      <c r="G1572" s="13"/>
      <c r="H1572" s="13"/>
      <c r="I1572" s="13">
        <v>154.4</v>
      </c>
      <c r="J1572" s="74">
        <f t="shared" si="79"/>
        <v>6.4333333333333336</v>
      </c>
      <c r="K1572" s="26" t="e">
        <f t="shared" si="78"/>
        <v>#REF!</v>
      </c>
      <c r="L1572" s="75" t="e">
        <f t="shared" si="80"/>
        <v>#REF!</v>
      </c>
    </row>
    <row r="1573" spans="7:12" x14ac:dyDescent="0.25">
      <c r="G1573" s="13"/>
      <c r="H1573" s="13"/>
      <c r="I1573" s="13">
        <v>154.5</v>
      </c>
      <c r="J1573" s="74">
        <f t="shared" si="79"/>
        <v>6.4375</v>
      </c>
      <c r="K1573" s="26" t="e">
        <f t="shared" si="78"/>
        <v>#REF!</v>
      </c>
      <c r="L1573" s="75" t="e">
        <f t="shared" si="80"/>
        <v>#REF!</v>
      </c>
    </row>
    <row r="1574" spans="7:12" x14ac:dyDescent="0.25">
      <c r="G1574" s="13"/>
      <c r="H1574" s="13"/>
      <c r="I1574" s="13">
        <v>154.6</v>
      </c>
      <c r="J1574" s="74">
        <f t="shared" si="79"/>
        <v>6.4416666666666664</v>
      </c>
      <c r="K1574" s="26" t="e">
        <f t="shared" si="78"/>
        <v>#REF!</v>
      </c>
      <c r="L1574" s="75" t="e">
        <f t="shared" si="80"/>
        <v>#REF!</v>
      </c>
    </row>
    <row r="1575" spans="7:12" x14ac:dyDescent="0.25">
      <c r="G1575" s="13"/>
      <c r="H1575" s="13"/>
      <c r="I1575" s="13">
        <v>154.69999999999999</v>
      </c>
      <c r="J1575" s="74">
        <f t="shared" si="79"/>
        <v>6.4458333333333329</v>
      </c>
      <c r="K1575" s="26" t="e">
        <f t="shared" si="78"/>
        <v>#REF!</v>
      </c>
      <c r="L1575" s="75" t="e">
        <f t="shared" si="80"/>
        <v>#REF!</v>
      </c>
    </row>
    <row r="1576" spans="7:12" x14ac:dyDescent="0.25">
      <c r="G1576" s="13"/>
      <c r="H1576" s="13"/>
      <c r="I1576" s="13">
        <v>154.80000000000001</v>
      </c>
      <c r="J1576" s="74">
        <f t="shared" si="79"/>
        <v>6.45</v>
      </c>
      <c r="K1576" s="26" t="e">
        <f t="shared" si="78"/>
        <v>#REF!</v>
      </c>
      <c r="L1576" s="75" t="e">
        <f t="shared" si="80"/>
        <v>#REF!</v>
      </c>
    </row>
    <row r="1577" spans="7:12" x14ac:dyDescent="0.25">
      <c r="G1577" s="13"/>
      <c r="H1577" s="13"/>
      <c r="I1577" s="13">
        <v>154.9</v>
      </c>
      <c r="J1577" s="74">
        <f t="shared" si="79"/>
        <v>6.4541666666666666</v>
      </c>
      <c r="K1577" s="26" t="e">
        <f t="shared" si="78"/>
        <v>#REF!</v>
      </c>
      <c r="L1577" s="75" t="e">
        <f t="shared" si="80"/>
        <v>#REF!</v>
      </c>
    </row>
    <row r="1578" spans="7:12" x14ac:dyDescent="0.25">
      <c r="G1578" s="13"/>
      <c r="H1578" s="13"/>
      <c r="I1578" s="13">
        <v>155</v>
      </c>
      <c r="J1578" s="74">
        <f t="shared" si="79"/>
        <v>6.458333333333333</v>
      </c>
      <c r="K1578" s="26" t="e">
        <f t="shared" si="78"/>
        <v>#REF!</v>
      </c>
      <c r="L1578" s="75" t="e">
        <f t="shared" si="80"/>
        <v>#REF!</v>
      </c>
    </row>
    <row r="1579" spans="7:12" x14ac:dyDescent="0.25">
      <c r="G1579" s="13"/>
      <c r="H1579" s="13"/>
      <c r="I1579" s="13">
        <v>155.1</v>
      </c>
      <c r="J1579" s="74">
        <f t="shared" si="79"/>
        <v>6.4624999999999995</v>
      </c>
      <c r="K1579" s="26" t="e">
        <f t="shared" si="78"/>
        <v>#REF!</v>
      </c>
      <c r="L1579" s="75" t="e">
        <f t="shared" si="80"/>
        <v>#REF!</v>
      </c>
    </row>
    <row r="1580" spans="7:12" x14ac:dyDescent="0.25">
      <c r="G1580" s="13"/>
      <c r="H1580" s="13"/>
      <c r="I1580" s="13">
        <v>155.19999999999999</v>
      </c>
      <c r="J1580" s="74">
        <f t="shared" si="79"/>
        <v>6.4666666666666659</v>
      </c>
      <c r="K1580" s="26" t="e">
        <f t="shared" si="78"/>
        <v>#REF!</v>
      </c>
      <c r="L1580" s="75" t="e">
        <f t="shared" si="80"/>
        <v>#REF!</v>
      </c>
    </row>
    <row r="1581" spans="7:12" x14ac:dyDescent="0.25">
      <c r="G1581" s="13"/>
      <c r="H1581" s="13"/>
      <c r="I1581" s="13">
        <v>155.30000000000001</v>
      </c>
      <c r="J1581" s="74">
        <f t="shared" si="79"/>
        <v>6.4708333333333341</v>
      </c>
      <c r="K1581" s="26" t="e">
        <f t="shared" si="78"/>
        <v>#REF!</v>
      </c>
      <c r="L1581" s="75" t="e">
        <f t="shared" si="80"/>
        <v>#REF!</v>
      </c>
    </row>
    <row r="1582" spans="7:12" x14ac:dyDescent="0.25">
      <c r="G1582" s="13"/>
      <c r="H1582" s="13"/>
      <c r="I1582" s="13">
        <v>155.4</v>
      </c>
      <c r="J1582" s="74">
        <f t="shared" si="79"/>
        <v>6.4750000000000005</v>
      </c>
      <c r="K1582" s="26" t="e">
        <f t="shared" si="78"/>
        <v>#REF!</v>
      </c>
      <c r="L1582" s="75" t="e">
        <f t="shared" si="80"/>
        <v>#REF!</v>
      </c>
    </row>
    <row r="1583" spans="7:12" x14ac:dyDescent="0.25">
      <c r="G1583" s="13"/>
      <c r="H1583" s="13"/>
      <c r="I1583" s="13">
        <v>155.5</v>
      </c>
      <c r="J1583" s="74">
        <f t="shared" si="79"/>
        <v>6.479166666666667</v>
      </c>
      <c r="K1583" s="26" t="e">
        <f t="shared" si="78"/>
        <v>#REF!</v>
      </c>
      <c r="L1583" s="75" t="e">
        <f t="shared" si="80"/>
        <v>#REF!</v>
      </c>
    </row>
    <row r="1584" spans="7:12" x14ac:dyDescent="0.25">
      <c r="G1584" s="13"/>
      <c r="H1584" s="13"/>
      <c r="I1584" s="13">
        <v>155.6</v>
      </c>
      <c r="J1584" s="74">
        <f t="shared" si="79"/>
        <v>6.4833333333333334</v>
      </c>
      <c r="K1584" s="26" t="e">
        <f t="shared" si="78"/>
        <v>#REF!</v>
      </c>
      <c r="L1584" s="75" t="e">
        <f t="shared" si="80"/>
        <v>#REF!</v>
      </c>
    </row>
    <row r="1585" spans="7:12" x14ac:dyDescent="0.25">
      <c r="G1585" s="13"/>
      <c r="H1585" s="13"/>
      <c r="I1585" s="13">
        <v>155.69999999999999</v>
      </c>
      <c r="J1585" s="74">
        <f t="shared" si="79"/>
        <v>6.4874999999999998</v>
      </c>
      <c r="K1585" s="26" t="e">
        <f t="shared" si="78"/>
        <v>#REF!</v>
      </c>
      <c r="L1585" s="75" t="e">
        <f t="shared" si="80"/>
        <v>#REF!</v>
      </c>
    </row>
    <row r="1586" spans="7:12" x14ac:dyDescent="0.25">
      <c r="G1586" s="13"/>
      <c r="H1586" s="13"/>
      <c r="I1586" s="13">
        <v>155.80000000000001</v>
      </c>
      <c r="J1586" s="74">
        <f t="shared" si="79"/>
        <v>6.4916666666666671</v>
      </c>
      <c r="K1586" s="26" t="e">
        <f t="shared" si="78"/>
        <v>#REF!</v>
      </c>
      <c r="L1586" s="75" t="e">
        <f t="shared" si="80"/>
        <v>#REF!</v>
      </c>
    </row>
    <row r="1587" spans="7:12" x14ac:dyDescent="0.25">
      <c r="G1587" s="13"/>
      <c r="H1587" s="13"/>
      <c r="I1587" s="13">
        <v>155.9</v>
      </c>
      <c r="J1587" s="74">
        <f t="shared" si="79"/>
        <v>6.4958333333333336</v>
      </c>
      <c r="K1587" s="26" t="e">
        <f t="shared" si="78"/>
        <v>#REF!</v>
      </c>
      <c r="L1587" s="75" t="e">
        <f t="shared" si="80"/>
        <v>#REF!</v>
      </c>
    </row>
    <row r="1588" spans="7:12" x14ac:dyDescent="0.25">
      <c r="G1588" s="13"/>
      <c r="H1588" s="13"/>
      <c r="I1588" s="13">
        <v>156</v>
      </c>
      <c r="J1588" s="74">
        <f t="shared" si="79"/>
        <v>6.5</v>
      </c>
      <c r="K1588" s="26" t="e">
        <f t="shared" si="78"/>
        <v>#REF!</v>
      </c>
      <c r="L1588" s="75" t="e">
        <f t="shared" si="80"/>
        <v>#REF!</v>
      </c>
    </row>
    <row r="1589" spans="7:12" x14ac:dyDescent="0.25">
      <c r="G1589" s="13"/>
      <c r="H1589" s="13"/>
      <c r="I1589" s="13">
        <v>156.1</v>
      </c>
      <c r="J1589" s="74">
        <f t="shared" si="79"/>
        <v>6.5041666666666664</v>
      </c>
      <c r="K1589" s="26" t="e">
        <f t="shared" si="78"/>
        <v>#REF!</v>
      </c>
      <c r="L1589" s="75" t="e">
        <f t="shared" si="80"/>
        <v>#REF!</v>
      </c>
    </row>
    <row r="1590" spans="7:12" x14ac:dyDescent="0.25">
      <c r="G1590" s="13"/>
      <c r="H1590" s="13"/>
      <c r="I1590" s="13">
        <v>156.19999999999999</v>
      </c>
      <c r="J1590" s="74">
        <f t="shared" si="79"/>
        <v>6.5083333333333329</v>
      </c>
      <c r="K1590" s="26" t="e">
        <f t="shared" si="78"/>
        <v>#REF!</v>
      </c>
      <c r="L1590" s="75" t="e">
        <f t="shared" si="80"/>
        <v>#REF!</v>
      </c>
    </row>
    <row r="1591" spans="7:12" x14ac:dyDescent="0.25">
      <c r="G1591" s="13"/>
      <c r="H1591" s="13"/>
      <c r="I1591" s="13">
        <v>156.30000000000001</v>
      </c>
      <c r="J1591" s="74">
        <f t="shared" si="79"/>
        <v>6.5125000000000002</v>
      </c>
      <c r="K1591" s="26" t="e">
        <f t="shared" si="78"/>
        <v>#REF!</v>
      </c>
      <c r="L1591" s="75" t="e">
        <f t="shared" si="80"/>
        <v>#REF!</v>
      </c>
    </row>
    <row r="1592" spans="7:12" x14ac:dyDescent="0.25">
      <c r="G1592" s="13"/>
      <c r="H1592" s="13"/>
      <c r="I1592" s="13">
        <v>156.4</v>
      </c>
      <c r="J1592" s="74">
        <f t="shared" si="79"/>
        <v>6.5166666666666666</v>
      </c>
      <c r="K1592" s="26" t="e">
        <f t="shared" si="78"/>
        <v>#REF!</v>
      </c>
      <c r="L1592" s="75" t="e">
        <f t="shared" si="80"/>
        <v>#REF!</v>
      </c>
    </row>
    <row r="1593" spans="7:12" x14ac:dyDescent="0.25">
      <c r="G1593" s="13"/>
      <c r="H1593" s="13"/>
      <c r="I1593" s="13">
        <v>156.5</v>
      </c>
      <c r="J1593" s="74">
        <f t="shared" si="79"/>
        <v>6.520833333333333</v>
      </c>
      <c r="K1593" s="26" t="e">
        <f t="shared" si="78"/>
        <v>#REF!</v>
      </c>
      <c r="L1593" s="75" t="e">
        <f t="shared" si="80"/>
        <v>#REF!</v>
      </c>
    </row>
    <row r="1594" spans="7:12" x14ac:dyDescent="0.25">
      <c r="G1594" s="13"/>
      <c r="H1594" s="13"/>
      <c r="I1594" s="13">
        <v>156.6</v>
      </c>
      <c r="J1594" s="74">
        <f t="shared" si="79"/>
        <v>6.5249999999999995</v>
      </c>
      <c r="K1594" s="26" t="e">
        <f t="shared" si="78"/>
        <v>#REF!</v>
      </c>
      <c r="L1594" s="75" t="e">
        <f t="shared" si="80"/>
        <v>#REF!</v>
      </c>
    </row>
    <row r="1595" spans="7:12" x14ac:dyDescent="0.25">
      <c r="G1595" s="13"/>
      <c r="H1595" s="13"/>
      <c r="I1595" s="13">
        <v>156.69999999999999</v>
      </c>
      <c r="J1595" s="74">
        <f t="shared" si="79"/>
        <v>6.5291666666666659</v>
      </c>
      <c r="K1595" s="26" t="e">
        <f t="shared" si="78"/>
        <v>#REF!</v>
      </c>
      <c r="L1595" s="75" t="e">
        <f t="shared" si="80"/>
        <v>#REF!</v>
      </c>
    </row>
    <row r="1596" spans="7:12" x14ac:dyDescent="0.25">
      <c r="G1596" s="13"/>
      <c r="H1596" s="13"/>
      <c r="I1596" s="13">
        <v>156.80000000000001</v>
      </c>
      <c r="J1596" s="74">
        <f t="shared" si="79"/>
        <v>6.5333333333333341</v>
      </c>
      <c r="K1596" s="26" t="e">
        <f t="shared" si="78"/>
        <v>#REF!</v>
      </c>
      <c r="L1596" s="75" t="e">
        <f t="shared" si="80"/>
        <v>#REF!</v>
      </c>
    </row>
    <row r="1597" spans="7:12" x14ac:dyDescent="0.25">
      <c r="G1597" s="13"/>
      <c r="H1597" s="13"/>
      <c r="I1597" s="13">
        <v>156.9</v>
      </c>
      <c r="J1597" s="74">
        <f t="shared" si="79"/>
        <v>6.5375000000000005</v>
      </c>
      <c r="K1597" s="26" t="e">
        <f t="shared" si="78"/>
        <v>#REF!</v>
      </c>
      <c r="L1597" s="75" t="e">
        <f t="shared" si="80"/>
        <v>#REF!</v>
      </c>
    </row>
    <row r="1598" spans="7:12" x14ac:dyDescent="0.25">
      <c r="G1598" s="13"/>
      <c r="H1598" s="13"/>
      <c r="I1598" s="13">
        <v>157</v>
      </c>
      <c r="J1598" s="74">
        <f t="shared" si="79"/>
        <v>6.541666666666667</v>
      </c>
      <c r="K1598" s="26" t="e">
        <f t="shared" si="78"/>
        <v>#REF!</v>
      </c>
      <c r="L1598" s="75" t="e">
        <f t="shared" si="80"/>
        <v>#REF!</v>
      </c>
    </row>
    <row r="1599" spans="7:12" x14ac:dyDescent="0.25">
      <c r="G1599" s="13"/>
      <c r="H1599" s="13"/>
      <c r="I1599" s="13">
        <v>157.1</v>
      </c>
      <c r="J1599" s="74">
        <f t="shared" si="79"/>
        <v>6.5458333333333334</v>
      </c>
      <c r="K1599" s="26" t="e">
        <f t="shared" si="78"/>
        <v>#REF!</v>
      </c>
      <c r="L1599" s="75" t="e">
        <f t="shared" si="80"/>
        <v>#REF!</v>
      </c>
    </row>
    <row r="1600" spans="7:12" x14ac:dyDescent="0.25">
      <c r="G1600" s="13"/>
      <c r="H1600" s="13"/>
      <c r="I1600" s="13">
        <v>157.19999999999999</v>
      </c>
      <c r="J1600" s="74">
        <f t="shared" si="79"/>
        <v>6.55</v>
      </c>
      <c r="K1600" s="26" t="e">
        <f t="shared" si="78"/>
        <v>#REF!</v>
      </c>
      <c r="L1600" s="75" t="e">
        <f t="shared" si="80"/>
        <v>#REF!</v>
      </c>
    </row>
    <row r="1601" spans="7:12" x14ac:dyDescent="0.25">
      <c r="G1601" s="13"/>
      <c r="H1601" s="13"/>
      <c r="I1601" s="13">
        <v>157.30000000000001</v>
      </c>
      <c r="J1601" s="74">
        <f t="shared" si="79"/>
        <v>6.5541666666666671</v>
      </c>
      <c r="K1601" s="26" t="e">
        <f t="shared" si="78"/>
        <v>#REF!</v>
      </c>
      <c r="L1601" s="75" t="e">
        <f t="shared" si="80"/>
        <v>#REF!</v>
      </c>
    </row>
    <row r="1602" spans="7:12" x14ac:dyDescent="0.25">
      <c r="G1602" s="13"/>
      <c r="H1602" s="13"/>
      <c r="I1602" s="13">
        <v>157.4</v>
      </c>
      <c r="J1602" s="74">
        <f t="shared" si="79"/>
        <v>6.5583333333333336</v>
      </c>
      <c r="K1602" s="26" t="e">
        <f t="shared" si="78"/>
        <v>#REF!</v>
      </c>
      <c r="L1602" s="75" t="e">
        <f t="shared" si="80"/>
        <v>#REF!</v>
      </c>
    </row>
    <row r="1603" spans="7:12" x14ac:dyDescent="0.25">
      <c r="G1603" s="13"/>
      <c r="H1603" s="13"/>
      <c r="I1603" s="13">
        <v>157.5</v>
      </c>
      <c r="J1603" s="74">
        <f t="shared" si="79"/>
        <v>6.5625</v>
      </c>
      <c r="K1603" s="26" t="e">
        <f t="shared" si="78"/>
        <v>#REF!</v>
      </c>
      <c r="L1603" s="75" t="e">
        <f t="shared" si="80"/>
        <v>#REF!</v>
      </c>
    </row>
    <row r="1604" spans="7:12" x14ac:dyDescent="0.25">
      <c r="G1604" s="13"/>
      <c r="H1604" s="13"/>
      <c r="I1604" s="13">
        <v>157.6</v>
      </c>
      <c r="J1604" s="74">
        <f t="shared" si="79"/>
        <v>6.5666666666666664</v>
      </c>
      <c r="K1604" s="26" t="e">
        <f t="shared" si="78"/>
        <v>#REF!</v>
      </c>
      <c r="L1604" s="75" t="e">
        <f t="shared" si="80"/>
        <v>#REF!</v>
      </c>
    </row>
    <row r="1605" spans="7:12" x14ac:dyDescent="0.25">
      <c r="G1605" s="13"/>
      <c r="H1605" s="13"/>
      <c r="I1605" s="13">
        <v>157.69999999999999</v>
      </c>
      <c r="J1605" s="74">
        <f t="shared" si="79"/>
        <v>6.5708333333333329</v>
      </c>
      <c r="K1605" s="26" t="e">
        <f t="shared" si="78"/>
        <v>#REF!</v>
      </c>
      <c r="L1605" s="75" t="e">
        <f t="shared" si="80"/>
        <v>#REF!</v>
      </c>
    </row>
    <row r="1606" spans="7:12" x14ac:dyDescent="0.25">
      <c r="G1606" s="13"/>
      <c r="H1606" s="13"/>
      <c r="I1606" s="13">
        <v>157.80000000000001</v>
      </c>
      <c r="J1606" s="74">
        <f t="shared" si="79"/>
        <v>6.5750000000000002</v>
      </c>
      <c r="K1606" s="26" t="e">
        <f t="shared" si="78"/>
        <v>#REF!</v>
      </c>
      <c r="L1606" s="75" t="e">
        <f t="shared" si="80"/>
        <v>#REF!</v>
      </c>
    </row>
    <row r="1607" spans="7:12" x14ac:dyDescent="0.25">
      <c r="G1607" s="13"/>
      <c r="H1607" s="13"/>
      <c r="I1607" s="13">
        <v>157.9</v>
      </c>
      <c r="J1607" s="74">
        <f t="shared" si="79"/>
        <v>6.5791666666666666</v>
      </c>
      <c r="K1607" s="26" t="e">
        <f t="shared" si="78"/>
        <v>#REF!</v>
      </c>
      <c r="L1607" s="75" t="e">
        <f t="shared" si="80"/>
        <v>#REF!</v>
      </c>
    </row>
    <row r="1608" spans="7:12" x14ac:dyDescent="0.25">
      <c r="G1608" s="13"/>
      <c r="H1608" s="13"/>
      <c r="I1608" s="13">
        <v>158</v>
      </c>
      <c r="J1608" s="74">
        <f t="shared" si="79"/>
        <v>6.583333333333333</v>
      </c>
      <c r="K1608" s="26" t="e">
        <f t="shared" si="78"/>
        <v>#REF!</v>
      </c>
      <c r="L1608" s="75" t="e">
        <f t="shared" si="80"/>
        <v>#REF!</v>
      </c>
    </row>
    <row r="1609" spans="7:12" x14ac:dyDescent="0.25">
      <c r="G1609" s="13"/>
      <c r="H1609" s="13"/>
      <c r="I1609" s="13">
        <v>158.1</v>
      </c>
      <c r="J1609" s="74">
        <f t="shared" si="79"/>
        <v>6.5874999999999995</v>
      </c>
      <c r="K1609" s="26" t="e">
        <f t="shared" si="78"/>
        <v>#REF!</v>
      </c>
      <c r="L1609" s="75" t="e">
        <f t="shared" si="80"/>
        <v>#REF!</v>
      </c>
    </row>
    <row r="1610" spans="7:12" x14ac:dyDescent="0.25">
      <c r="G1610" s="13"/>
      <c r="H1610" s="13"/>
      <c r="I1610" s="13">
        <v>158.19999999999999</v>
      </c>
      <c r="J1610" s="74">
        <f t="shared" si="79"/>
        <v>6.5916666666666659</v>
      </c>
      <c r="K1610" s="26" t="e">
        <f t="shared" si="78"/>
        <v>#REF!</v>
      </c>
      <c r="L1610" s="75" t="e">
        <f t="shared" si="80"/>
        <v>#REF!</v>
      </c>
    </row>
    <row r="1611" spans="7:12" x14ac:dyDescent="0.25">
      <c r="G1611" s="13"/>
      <c r="H1611" s="13"/>
      <c r="I1611" s="13">
        <v>158.30000000000001</v>
      </c>
      <c r="J1611" s="74">
        <f t="shared" si="79"/>
        <v>6.5958333333333341</v>
      </c>
      <c r="K1611" s="26" t="e">
        <f t="shared" si="78"/>
        <v>#REF!</v>
      </c>
      <c r="L1611" s="75" t="e">
        <f t="shared" si="80"/>
        <v>#REF!</v>
      </c>
    </row>
    <row r="1612" spans="7:12" x14ac:dyDescent="0.25">
      <c r="G1612" s="13"/>
      <c r="H1612" s="13"/>
      <c r="I1612" s="13">
        <v>158.4</v>
      </c>
      <c r="J1612" s="74">
        <f t="shared" si="79"/>
        <v>6.6000000000000005</v>
      </c>
      <c r="K1612" s="26" t="e">
        <f t="shared" si="78"/>
        <v>#REF!</v>
      </c>
      <c r="L1612" s="75" t="e">
        <f t="shared" si="80"/>
        <v>#REF!</v>
      </c>
    </row>
    <row r="1613" spans="7:12" x14ac:dyDescent="0.25">
      <c r="G1613" s="13"/>
      <c r="H1613" s="13"/>
      <c r="I1613" s="13">
        <v>158.5</v>
      </c>
      <c r="J1613" s="74">
        <f t="shared" si="79"/>
        <v>6.604166666666667</v>
      </c>
      <c r="K1613" s="26" t="e">
        <f t="shared" si="78"/>
        <v>#REF!</v>
      </c>
      <c r="L1613" s="75" t="e">
        <f t="shared" si="80"/>
        <v>#REF!</v>
      </c>
    </row>
    <row r="1614" spans="7:12" x14ac:dyDescent="0.25">
      <c r="G1614" s="13"/>
      <c r="H1614" s="13"/>
      <c r="I1614" s="13">
        <v>158.6</v>
      </c>
      <c r="J1614" s="74">
        <f t="shared" si="79"/>
        <v>6.6083333333333334</v>
      </c>
      <c r="K1614" s="26" t="e">
        <f t="shared" si="78"/>
        <v>#REF!</v>
      </c>
      <c r="L1614" s="75" t="e">
        <f t="shared" si="80"/>
        <v>#REF!</v>
      </c>
    </row>
    <row r="1615" spans="7:12" x14ac:dyDescent="0.25">
      <c r="G1615" s="13"/>
      <c r="H1615" s="13"/>
      <c r="I1615" s="13">
        <v>158.69999999999999</v>
      </c>
      <c r="J1615" s="74">
        <f t="shared" si="79"/>
        <v>6.6124999999999998</v>
      </c>
      <c r="K1615" s="26" t="e">
        <f t="shared" si="78"/>
        <v>#REF!</v>
      </c>
      <c r="L1615" s="75" t="e">
        <f t="shared" si="80"/>
        <v>#REF!</v>
      </c>
    </row>
    <row r="1616" spans="7:12" x14ac:dyDescent="0.25">
      <c r="G1616" s="13"/>
      <c r="H1616" s="13"/>
      <c r="I1616" s="13">
        <v>158.80000000000001</v>
      </c>
      <c r="J1616" s="74">
        <f t="shared" si="79"/>
        <v>6.6166666666666671</v>
      </c>
      <c r="K1616" s="26" t="e">
        <f t="shared" si="78"/>
        <v>#REF!</v>
      </c>
      <c r="L1616" s="75" t="e">
        <f t="shared" si="80"/>
        <v>#REF!</v>
      </c>
    </row>
    <row r="1617" spans="7:12" x14ac:dyDescent="0.25">
      <c r="G1617" s="13"/>
      <c r="H1617" s="13"/>
      <c r="I1617" s="13">
        <v>158.9</v>
      </c>
      <c r="J1617" s="74">
        <f t="shared" si="79"/>
        <v>6.6208333333333336</v>
      </c>
      <c r="K1617" s="26" t="e">
        <f t="shared" si="78"/>
        <v>#REF!</v>
      </c>
      <c r="L1617" s="75" t="e">
        <f t="shared" si="80"/>
        <v>#REF!</v>
      </c>
    </row>
    <row r="1618" spans="7:12" x14ac:dyDescent="0.25">
      <c r="G1618" s="13"/>
      <c r="H1618" s="13"/>
      <c r="I1618" s="13">
        <v>159</v>
      </c>
      <c r="J1618" s="74">
        <f t="shared" si="79"/>
        <v>6.625</v>
      </c>
      <c r="K1618" s="26" t="e">
        <f t="shared" si="78"/>
        <v>#REF!</v>
      </c>
      <c r="L1618" s="75" t="e">
        <f t="shared" si="80"/>
        <v>#REF!</v>
      </c>
    </row>
    <row r="1619" spans="7:12" x14ac:dyDescent="0.25">
      <c r="G1619" s="13"/>
      <c r="H1619" s="13"/>
      <c r="I1619" s="13">
        <v>159.1</v>
      </c>
      <c r="J1619" s="74">
        <f t="shared" si="79"/>
        <v>6.6291666666666664</v>
      </c>
      <c r="K1619" s="26" t="e">
        <f t="shared" si="78"/>
        <v>#REF!</v>
      </c>
      <c r="L1619" s="75" t="e">
        <f t="shared" si="80"/>
        <v>#REF!</v>
      </c>
    </row>
    <row r="1620" spans="7:12" x14ac:dyDescent="0.25">
      <c r="G1620" s="13"/>
      <c r="H1620" s="13"/>
      <c r="I1620" s="13">
        <v>159.19999999999999</v>
      </c>
      <c r="J1620" s="74">
        <f t="shared" si="79"/>
        <v>6.6333333333333329</v>
      </c>
      <c r="K1620" s="26" t="e">
        <f t="shared" si="78"/>
        <v>#REF!</v>
      </c>
      <c r="L1620" s="75" t="e">
        <f t="shared" si="80"/>
        <v>#REF!</v>
      </c>
    </row>
    <row r="1621" spans="7:12" x14ac:dyDescent="0.25">
      <c r="G1621" s="13"/>
      <c r="H1621" s="13"/>
      <c r="I1621" s="13">
        <v>159.30000000000001</v>
      </c>
      <c r="J1621" s="74">
        <f t="shared" si="79"/>
        <v>6.6375000000000002</v>
      </c>
      <c r="K1621" s="26" t="e">
        <f t="shared" si="78"/>
        <v>#REF!</v>
      </c>
      <c r="L1621" s="75" t="e">
        <f t="shared" si="80"/>
        <v>#REF!</v>
      </c>
    </row>
    <row r="1622" spans="7:12" x14ac:dyDescent="0.25">
      <c r="G1622" s="13"/>
      <c r="H1622" s="13"/>
      <c r="I1622" s="13">
        <v>159.4</v>
      </c>
      <c r="J1622" s="74">
        <f t="shared" si="79"/>
        <v>6.6416666666666666</v>
      </c>
      <c r="K1622" s="26" t="e">
        <f t="shared" si="78"/>
        <v>#REF!</v>
      </c>
      <c r="L1622" s="75" t="e">
        <f t="shared" si="80"/>
        <v>#REF!</v>
      </c>
    </row>
    <row r="1623" spans="7:12" x14ac:dyDescent="0.25">
      <c r="G1623" s="13"/>
      <c r="H1623" s="13"/>
      <c r="I1623" s="13">
        <v>159.5</v>
      </c>
      <c r="J1623" s="74">
        <f t="shared" si="79"/>
        <v>6.645833333333333</v>
      </c>
      <c r="K1623" s="26" t="e">
        <f t="shared" si="78"/>
        <v>#REF!</v>
      </c>
      <c r="L1623" s="75" t="e">
        <f t="shared" si="80"/>
        <v>#REF!</v>
      </c>
    </row>
    <row r="1624" spans="7:12" x14ac:dyDescent="0.25">
      <c r="G1624" s="13"/>
      <c r="H1624" s="13"/>
      <c r="I1624" s="13">
        <v>159.6</v>
      </c>
      <c r="J1624" s="74">
        <f t="shared" si="79"/>
        <v>6.6499999999999995</v>
      </c>
      <c r="K1624" s="26" t="e">
        <f t="shared" si="78"/>
        <v>#REF!</v>
      </c>
      <c r="L1624" s="75" t="e">
        <f t="shared" si="80"/>
        <v>#REF!</v>
      </c>
    </row>
    <row r="1625" spans="7:12" x14ac:dyDescent="0.25">
      <c r="G1625" s="13"/>
      <c r="H1625" s="13"/>
      <c r="I1625" s="13">
        <v>159.69999999999999</v>
      </c>
      <c r="J1625" s="74">
        <f t="shared" si="79"/>
        <v>6.6541666666666659</v>
      </c>
      <c r="K1625" s="26" t="e">
        <f t="shared" si="78"/>
        <v>#REF!</v>
      </c>
      <c r="L1625" s="75" t="e">
        <f t="shared" si="80"/>
        <v>#REF!</v>
      </c>
    </row>
    <row r="1626" spans="7:12" x14ac:dyDescent="0.25">
      <c r="G1626" s="13"/>
      <c r="H1626" s="13"/>
      <c r="I1626" s="13">
        <v>159.80000000000001</v>
      </c>
      <c r="J1626" s="74">
        <f t="shared" si="79"/>
        <v>6.6583333333333341</v>
      </c>
      <c r="K1626" s="26" t="e">
        <f t="shared" si="78"/>
        <v>#REF!</v>
      </c>
      <c r="L1626" s="75" t="e">
        <f t="shared" si="80"/>
        <v>#REF!</v>
      </c>
    </row>
    <row r="1627" spans="7:12" x14ac:dyDescent="0.25">
      <c r="G1627" s="13"/>
      <c r="H1627" s="13"/>
      <c r="I1627" s="13">
        <v>159.9</v>
      </c>
      <c r="J1627" s="74">
        <f t="shared" si="79"/>
        <v>6.6625000000000005</v>
      </c>
      <c r="K1627" s="26" t="e">
        <f t="shared" si="78"/>
        <v>#REF!</v>
      </c>
      <c r="L1627" s="75" t="e">
        <f t="shared" si="80"/>
        <v>#REF!</v>
      </c>
    </row>
    <row r="1628" spans="7:12" x14ac:dyDescent="0.25">
      <c r="G1628" s="13"/>
      <c r="H1628" s="13"/>
      <c r="I1628" s="13">
        <v>160</v>
      </c>
      <c r="J1628" s="74">
        <f t="shared" si="79"/>
        <v>6.666666666666667</v>
      </c>
      <c r="K1628" s="26" t="e">
        <f t="shared" ref="K1628:K1691" si="81">100%-EXP(-I1628/24*$B$10)</f>
        <v>#REF!</v>
      </c>
      <c r="L1628" s="75" t="e">
        <f t="shared" si="80"/>
        <v>#REF!</v>
      </c>
    </row>
    <row r="1629" spans="7:12" x14ac:dyDescent="0.25">
      <c r="G1629" s="13"/>
      <c r="H1629" s="13"/>
      <c r="I1629" s="13">
        <v>160.1</v>
      </c>
      <c r="J1629" s="74">
        <f t="shared" ref="J1629:J1692" si="82">I1629/24</f>
        <v>6.6708333333333334</v>
      </c>
      <c r="K1629" s="26" t="e">
        <f t="shared" si="81"/>
        <v>#REF!</v>
      </c>
      <c r="L1629" s="75" t="e">
        <f t="shared" si="80"/>
        <v>#REF!</v>
      </c>
    </row>
    <row r="1630" spans="7:12" x14ac:dyDescent="0.25">
      <c r="G1630" s="13"/>
      <c r="H1630" s="13"/>
      <c r="I1630" s="13">
        <v>160.19999999999999</v>
      </c>
      <c r="J1630" s="74">
        <f t="shared" si="82"/>
        <v>6.6749999999999998</v>
      </c>
      <c r="K1630" s="26" t="e">
        <f t="shared" si="81"/>
        <v>#REF!</v>
      </c>
      <c r="L1630" s="75" t="e">
        <f t="shared" si="80"/>
        <v>#REF!</v>
      </c>
    </row>
    <row r="1631" spans="7:12" x14ac:dyDescent="0.25">
      <c r="G1631" s="13"/>
      <c r="H1631" s="13"/>
      <c r="I1631" s="13">
        <v>160.30000000000001</v>
      </c>
      <c r="J1631" s="74">
        <f t="shared" si="82"/>
        <v>6.6791666666666671</v>
      </c>
      <c r="K1631" s="26" t="e">
        <f t="shared" si="81"/>
        <v>#REF!</v>
      </c>
      <c r="L1631" s="75" t="e">
        <f t="shared" ref="L1631:L1694" si="83">K1631-K1630</f>
        <v>#REF!</v>
      </c>
    </row>
    <row r="1632" spans="7:12" x14ac:dyDescent="0.25">
      <c r="G1632" s="13"/>
      <c r="H1632" s="13"/>
      <c r="I1632" s="13">
        <v>160.4</v>
      </c>
      <c r="J1632" s="74">
        <f t="shared" si="82"/>
        <v>6.6833333333333336</v>
      </c>
      <c r="K1632" s="26" t="e">
        <f t="shared" si="81"/>
        <v>#REF!</v>
      </c>
      <c r="L1632" s="75" t="e">
        <f t="shared" si="83"/>
        <v>#REF!</v>
      </c>
    </row>
    <row r="1633" spans="7:12" x14ac:dyDescent="0.25">
      <c r="G1633" s="13"/>
      <c r="H1633" s="13"/>
      <c r="I1633" s="13">
        <v>160.5</v>
      </c>
      <c r="J1633" s="74">
        <f t="shared" si="82"/>
        <v>6.6875</v>
      </c>
      <c r="K1633" s="26" t="e">
        <f t="shared" si="81"/>
        <v>#REF!</v>
      </c>
      <c r="L1633" s="75" t="e">
        <f t="shared" si="83"/>
        <v>#REF!</v>
      </c>
    </row>
    <row r="1634" spans="7:12" x14ac:dyDescent="0.25">
      <c r="G1634" s="13"/>
      <c r="H1634" s="13"/>
      <c r="I1634" s="13">
        <v>160.6</v>
      </c>
      <c r="J1634" s="74">
        <f t="shared" si="82"/>
        <v>6.6916666666666664</v>
      </c>
      <c r="K1634" s="26" t="e">
        <f t="shared" si="81"/>
        <v>#REF!</v>
      </c>
      <c r="L1634" s="75" t="e">
        <f t="shared" si="83"/>
        <v>#REF!</v>
      </c>
    </row>
    <row r="1635" spans="7:12" x14ac:dyDescent="0.25">
      <c r="G1635" s="13"/>
      <c r="H1635" s="13"/>
      <c r="I1635" s="13">
        <v>160.69999999999999</v>
      </c>
      <c r="J1635" s="74">
        <f t="shared" si="82"/>
        <v>6.6958333333333329</v>
      </c>
      <c r="K1635" s="26" t="e">
        <f t="shared" si="81"/>
        <v>#REF!</v>
      </c>
      <c r="L1635" s="75" t="e">
        <f t="shared" si="83"/>
        <v>#REF!</v>
      </c>
    </row>
    <row r="1636" spans="7:12" x14ac:dyDescent="0.25">
      <c r="G1636" s="13"/>
      <c r="H1636" s="13"/>
      <c r="I1636" s="13">
        <v>160.80000000000001</v>
      </c>
      <c r="J1636" s="74">
        <f t="shared" si="82"/>
        <v>6.7</v>
      </c>
      <c r="K1636" s="26" t="e">
        <f t="shared" si="81"/>
        <v>#REF!</v>
      </c>
      <c r="L1636" s="75" t="e">
        <f t="shared" si="83"/>
        <v>#REF!</v>
      </c>
    </row>
    <row r="1637" spans="7:12" x14ac:dyDescent="0.25">
      <c r="G1637" s="13"/>
      <c r="H1637" s="13"/>
      <c r="I1637" s="13">
        <v>160.9</v>
      </c>
      <c r="J1637" s="74">
        <f t="shared" si="82"/>
        <v>6.7041666666666666</v>
      </c>
      <c r="K1637" s="26" t="e">
        <f t="shared" si="81"/>
        <v>#REF!</v>
      </c>
      <c r="L1637" s="75" t="e">
        <f t="shared" si="83"/>
        <v>#REF!</v>
      </c>
    </row>
    <row r="1638" spans="7:12" x14ac:dyDescent="0.25">
      <c r="G1638" s="13"/>
      <c r="H1638" s="13"/>
      <c r="I1638" s="13">
        <v>161</v>
      </c>
      <c r="J1638" s="74">
        <f t="shared" si="82"/>
        <v>6.708333333333333</v>
      </c>
      <c r="K1638" s="26" t="e">
        <f t="shared" si="81"/>
        <v>#REF!</v>
      </c>
      <c r="L1638" s="75" t="e">
        <f t="shared" si="83"/>
        <v>#REF!</v>
      </c>
    </row>
    <row r="1639" spans="7:12" x14ac:dyDescent="0.25">
      <c r="G1639" s="13"/>
      <c r="H1639" s="13"/>
      <c r="I1639" s="13">
        <v>161.1</v>
      </c>
      <c r="J1639" s="74">
        <f t="shared" si="82"/>
        <v>6.7124999999999995</v>
      </c>
      <c r="K1639" s="26" t="e">
        <f t="shared" si="81"/>
        <v>#REF!</v>
      </c>
      <c r="L1639" s="75" t="e">
        <f t="shared" si="83"/>
        <v>#REF!</v>
      </c>
    </row>
    <row r="1640" spans="7:12" x14ac:dyDescent="0.25">
      <c r="G1640" s="13"/>
      <c r="H1640" s="13"/>
      <c r="I1640" s="13">
        <v>161.19999999999999</v>
      </c>
      <c r="J1640" s="74">
        <f t="shared" si="82"/>
        <v>6.7166666666666659</v>
      </c>
      <c r="K1640" s="26" t="e">
        <f t="shared" si="81"/>
        <v>#REF!</v>
      </c>
      <c r="L1640" s="75" t="e">
        <f t="shared" si="83"/>
        <v>#REF!</v>
      </c>
    </row>
    <row r="1641" spans="7:12" x14ac:dyDescent="0.25">
      <c r="G1641" s="13"/>
      <c r="H1641" s="13"/>
      <c r="I1641" s="13">
        <v>161.30000000000001</v>
      </c>
      <c r="J1641" s="74">
        <f t="shared" si="82"/>
        <v>6.7208333333333341</v>
      </c>
      <c r="K1641" s="26" t="e">
        <f t="shared" si="81"/>
        <v>#REF!</v>
      </c>
      <c r="L1641" s="75" t="e">
        <f t="shared" si="83"/>
        <v>#REF!</v>
      </c>
    </row>
    <row r="1642" spans="7:12" x14ac:dyDescent="0.25">
      <c r="G1642" s="13"/>
      <c r="H1642" s="13"/>
      <c r="I1642" s="13">
        <v>161.4</v>
      </c>
      <c r="J1642" s="74">
        <f t="shared" si="82"/>
        <v>6.7250000000000005</v>
      </c>
      <c r="K1642" s="26" t="e">
        <f t="shared" si="81"/>
        <v>#REF!</v>
      </c>
      <c r="L1642" s="75" t="e">
        <f t="shared" si="83"/>
        <v>#REF!</v>
      </c>
    </row>
    <row r="1643" spans="7:12" x14ac:dyDescent="0.25">
      <c r="G1643" s="13"/>
      <c r="H1643" s="13"/>
      <c r="I1643" s="13">
        <v>161.5</v>
      </c>
      <c r="J1643" s="74">
        <f t="shared" si="82"/>
        <v>6.729166666666667</v>
      </c>
      <c r="K1643" s="26" t="e">
        <f t="shared" si="81"/>
        <v>#REF!</v>
      </c>
      <c r="L1643" s="75" t="e">
        <f t="shared" si="83"/>
        <v>#REF!</v>
      </c>
    </row>
    <row r="1644" spans="7:12" x14ac:dyDescent="0.25">
      <c r="G1644" s="13"/>
      <c r="H1644" s="13"/>
      <c r="I1644" s="13">
        <v>161.6</v>
      </c>
      <c r="J1644" s="74">
        <f t="shared" si="82"/>
        <v>6.7333333333333334</v>
      </c>
      <c r="K1644" s="26" t="e">
        <f t="shared" si="81"/>
        <v>#REF!</v>
      </c>
      <c r="L1644" s="75" t="e">
        <f t="shared" si="83"/>
        <v>#REF!</v>
      </c>
    </row>
    <row r="1645" spans="7:12" x14ac:dyDescent="0.25">
      <c r="G1645" s="13"/>
      <c r="H1645" s="13"/>
      <c r="I1645" s="13">
        <v>161.69999999999999</v>
      </c>
      <c r="J1645" s="74">
        <f t="shared" si="82"/>
        <v>6.7374999999999998</v>
      </c>
      <c r="K1645" s="26" t="e">
        <f t="shared" si="81"/>
        <v>#REF!</v>
      </c>
      <c r="L1645" s="75" t="e">
        <f t="shared" si="83"/>
        <v>#REF!</v>
      </c>
    </row>
    <row r="1646" spans="7:12" x14ac:dyDescent="0.25">
      <c r="G1646" s="13"/>
      <c r="H1646" s="13"/>
      <c r="I1646" s="13">
        <v>161.80000000000001</v>
      </c>
      <c r="J1646" s="74">
        <f t="shared" si="82"/>
        <v>6.7416666666666671</v>
      </c>
      <c r="K1646" s="26" t="e">
        <f t="shared" si="81"/>
        <v>#REF!</v>
      </c>
      <c r="L1646" s="75" t="e">
        <f t="shared" si="83"/>
        <v>#REF!</v>
      </c>
    </row>
    <row r="1647" spans="7:12" x14ac:dyDescent="0.25">
      <c r="G1647" s="13"/>
      <c r="H1647" s="13"/>
      <c r="I1647" s="13">
        <v>161.9</v>
      </c>
      <c r="J1647" s="74">
        <f t="shared" si="82"/>
        <v>6.7458333333333336</v>
      </c>
      <c r="K1647" s="26" t="e">
        <f t="shared" si="81"/>
        <v>#REF!</v>
      </c>
      <c r="L1647" s="75" t="e">
        <f t="shared" si="83"/>
        <v>#REF!</v>
      </c>
    </row>
    <row r="1648" spans="7:12" x14ac:dyDescent="0.25">
      <c r="G1648" s="13"/>
      <c r="H1648" s="13"/>
      <c r="I1648" s="13">
        <v>162</v>
      </c>
      <c r="J1648" s="74">
        <f t="shared" si="82"/>
        <v>6.75</v>
      </c>
      <c r="K1648" s="26" t="e">
        <f t="shared" si="81"/>
        <v>#REF!</v>
      </c>
      <c r="L1648" s="75" t="e">
        <f t="shared" si="83"/>
        <v>#REF!</v>
      </c>
    </row>
    <row r="1649" spans="7:12" x14ac:dyDescent="0.25">
      <c r="G1649" s="13"/>
      <c r="H1649" s="13"/>
      <c r="I1649" s="13">
        <v>162.1</v>
      </c>
      <c r="J1649" s="74">
        <f t="shared" si="82"/>
        <v>6.7541666666666664</v>
      </c>
      <c r="K1649" s="26" t="e">
        <f t="shared" si="81"/>
        <v>#REF!</v>
      </c>
      <c r="L1649" s="75" t="e">
        <f t="shared" si="83"/>
        <v>#REF!</v>
      </c>
    </row>
    <row r="1650" spans="7:12" x14ac:dyDescent="0.25">
      <c r="G1650" s="13"/>
      <c r="H1650" s="13"/>
      <c r="I1650" s="13">
        <v>162.19999999999999</v>
      </c>
      <c r="J1650" s="74">
        <f t="shared" si="82"/>
        <v>6.7583333333333329</v>
      </c>
      <c r="K1650" s="26" t="e">
        <f t="shared" si="81"/>
        <v>#REF!</v>
      </c>
      <c r="L1650" s="75" t="e">
        <f t="shared" si="83"/>
        <v>#REF!</v>
      </c>
    </row>
    <row r="1651" spans="7:12" x14ac:dyDescent="0.25">
      <c r="G1651" s="13"/>
      <c r="H1651" s="13"/>
      <c r="I1651" s="13">
        <v>162.30000000000001</v>
      </c>
      <c r="J1651" s="74">
        <f t="shared" si="82"/>
        <v>6.7625000000000002</v>
      </c>
      <c r="K1651" s="26" t="e">
        <f t="shared" si="81"/>
        <v>#REF!</v>
      </c>
      <c r="L1651" s="75" t="e">
        <f t="shared" si="83"/>
        <v>#REF!</v>
      </c>
    </row>
    <row r="1652" spans="7:12" x14ac:dyDescent="0.25">
      <c r="G1652" s="13"/>
      <c r="H1652" s="13"/>
      <c r="I1652" s="13">
        <v>162.4</v>
      </c>
      <c r="J1652" s="74">
        <f t="shared" si="82"/>
        <v>6.7666666666666666</v>
      </c>
      <c r="K1652" s="26" t="e">
        <f t="shared" si="81"/>
        <v>#REF!</v>
      </c>
      <c r="L1652" s="75" t="e">
        <f t="shared" si="83"/>
        <v>#REF!</v>
      </c>
    </row>
    <row r="1653" spans="7:12" x14ac:dyDescent="0.25">
      <c r="G1653" s="13"/>
      <c r="H1653" s="13"/>
      <c r="I1653" s="13">
        <v>162.5</v>
      </c>
      <c r="J1653" s="74">
        <f t="shared" si="82"/>
        <v>6.770833333333333</v>
      </c>
      <c r="K1653" s="26" t="e">
        <f t="shared" si="81"/>
        <v>#REF!</v>
      </c>
      <c r="L1653" s="75" t="e">
        <f t="shared" si="83"/>
        <v>#REF!</v>
      </c>
    </row>
    <row r="1654" spans="7:12" x14ac:dyDescent="0.25">
      <c r="G1654" s="13"/>
      <c r="H1654" s="13"/>
      <c r="I1654" s="13">
        <v>162.6</v>
      </c>
      <c r="J1654" s="74">
        <f t="shared" si="82"/>
        <v>6.7749999999999995</v>
      </c>
      <c r="K1654" s="26" t="e">
        <f t="shared" si="81"/>
        <v>#REF!</v>
      </c>
      <c r="L1654" s="75" t="e">
        <f t="shared" si="83"/>
        <v>#REF!</v>
      </c>
    </row>
    <row r="1655" spans="7:12" x14ac:dyDescent="0.25">
      <c r="G1655" s="13"/>
      <c r="H1655" s="13"/>
      <c r="I1655" s="13">
        <v>162.69999999999999</v>
      </c>
      <c r="J1655" s="74">
        <f t="shared" si="82"/>
        <v>6.7791666666666659</v>
      </c>
      <c r="K1655" s="26" t="e">
        <f t="shared" si="81"/>
        <v>#REF!</v>
      </c>
      <c r="L1655" s="75" t="e">
        <f t="shared" si="83"/>
        <v>#REF!</v>
      </c>
    </row>
    <row r="1656" spans="7:12" x14ac:dyDescent="0.25">
      <c r="G1656" s="13"/>
      <c r="H1656" s="13"/>
      <c r="I1656" s="13">
        <v>162.80000000000001</v>
      </c>
      <c r="J1656" s="74">
        <f t="shared" si="82"/>
        <v>6.7833333333333341</v>
      </c>
      <c r="K1656" s="26" t="e">
        <f t="shared" si="81"/>
        <v>#REF!</v>
      </c>
      <c r="L1656" s="75" t="e">
        <f t="shared" si="83"/>
        <v>#REF!</v>
      </c>
    </row>
    <row r="1657" spans="7:12" x14ac:dyDescent="0.25">
      <c r="G1657" s="13"/>
      <c r="H1657" s="13"/>
      <c r="I1657" s="13">
        <v>162.9</v>
      </c>
      <c r="J1657" s="74">
        <f t="shared" si="82"/>
        <v>6.7875000000000005</v>
      </c>
      <c r="K1657" s="26" t="e">
        <f t="shared" si="81"/>
        <v>#REF!</v>
      </c>
      <c r="L1657" s="75" t="e">
        <f t="shared" si="83"/>
        <v>#REF!</v>
      </c>
    </row>
    <row r="1658" spans="7:12" x14ac:dyDescent="0.25">
      <c r="G1658" s="13"/>
      <c r="H1658" s="13"/>
      <c r="I1658" s="13">
        <v>163</v>
      </c>
      <c r="J1658" s="74">
        <f t="shared" si="82"/>
        <v>6.791666666666667</v>
      </c>
      <c r="K1658" s="26" t="e">
        <f t="shared" si="81"/>
        <v>#REF!</v>
      </c>
      <c r="L1658" s="75" t="e">
        <f t="shared" si="83"/>
        <v>#REF!</v>
      </c>
    </row>
    <row r="1659" spans="7:12" x14ac:dyDescent="0.25">
      <c r="G1659" s="13"/>
      <c r="H1659" s="13"/>
      <c r="I1659" s="13">
        <v>163.1</v>
      </c>
      <c r="J1659" s="74">
        <f t="shared" si="82"/>
        <v>6.7958333333333334</v>
      </c>
      <c r="K1659" s="26" t="e">
        <f t="shared" si="81"/>
        <v>#REF!</v>
      </c>
      <c r="L1659" s="75" t="e">
        <f t="shared" si="83"/>
        <v>#REF!</v>
      </c>
    </row>
    <row r="1660" spans="7:12" x14ac:dyDescent="0.25">
      <c r="G1660" s="13"/>
      <c r="H1660" s="13"/>
      <c r="I1660" s="13">
        <v>163.19999999999999</v>
      </c>
      <c r="J1660" s="74">
        <f t="shared" si="82"/>
        <v>6.8</v>
      </c>
      <c r="K1660" s="26" t="e">
        <f t="shared" si="81"/>
        <v>#REF!</v>
      </c>
      <c r="L1660" s="75" t="e">
        <f t="shared" si="83"/>
        <v>#REF!</v>
      </c>
    </row>
    <row r="1661" spans="7:12" x14ac:dyDescent="0.25">
      <c r="G1661" s="13"/>
      <c r="H1661" s="13"/>
      <c r="I1661" s="13">
        <v>163.30000000000001</v>
      </c>
      <c r="J1661" s="74">
        <f t="shared" si="82"/>
        <v>6.8041666666666671</v>
      </c>
      <c r="K1661" s="26" t="e">
        <f t="shared" si="81"/>
        <v>#REF!</v>
      </c>
      <c r="L1661" s="75" t="e">
        <f t="shared" si="83"/>
        <v>#REF!</v>
      </c>
    </row>
    <row r="1662" spans="7:12" x14ac:dyDescent="0.25">
      <c r="G1662" s="13"/>
      <c r="H1662" s="13"/>
      <c r="I1662" s="13">
        <v>163.4</v>
      </c>
      <c r="J1662" s="74">
        <f t="shared" si="82"/>
        <v>6.8083333333333336</v>
      </c>
      <c r="K1662" s="26" t="e">
        <f t="shared" si="81"/>
        <v>#REF!</v>
      </c>
      <c r="L1662" s="75" t="e">
        <f t="shared" si="83"/>
        <v>#REF!</v>
      </c>
    </row>
    <row r="1663" spans="7:12" x14ac:dyDescent="0.25">
      <c r="G1663" s="13"/>
      <c r="H1663" s="13"/>
      <c r="I1663" s="13">
        <v>163.5</v>
      </c>
      <c r="J1663" s="74">
        <f t="shared" si="82"/>
        <v>6.8125</v>
      </c>
      <c r="K1663" s="26" t="e">
        <f t="shared" si="81"/>
        <v>#REF!</v>
      </c>
      <c r="L1663" s="75" t="e">
        <f t="shared" si="83"/>
        <v>#REF!</v>
      </c>
    </row>
    <row r="1664" spans="7:12" x14ac:dyDescent="0.25">
      <c r="G1664" s="13"/>
      <c r="H1664" s="13"/>
      <c r="I1664" s="13">
        <v>163.6</v>
      </c>
      <c r="J1664" s="74">
        <f t="shared" si="82"/>
        <v>6.8166666666666664</v>
      </c>
      <c r="K1664" s="26" t="e">
        <f t="shared" si="81"/>
        <v>#REF!</v>
      </c>
      <c r="L1664" s="75" t="e">
        <f t="shared" si="83"/>
        <v>#REF!</v>
      </c>
    </row>
    <row r="1665" spans="7:12" x14ac:dyDescent="0.25">
      <c r="G1665" s="13"/>
      <c r="H1665" s="13"/>
      <c r="I1665" s="13">
        <v>163.69999999999999</v>
      </c>
      <c r="J1665" s="74">
        <f t="shared" si="82"/>
        <v>6.8208333333333329</v>
      </c>
      <c r="K1665" s="26" t="e">
        <f t="shared" si="81"/>
        <v>#REF!</v>
      </c>
      <c r="L1665" s="75" t="e">
        <f t="shared" si="83"/>
        <v>#REF!</v>
      </c>
    </row>
    <row r="1666" spans="7:12" x14ac:dyDescent="0.25">
      <c r="G1666" s="13"/>
      <c r="H1666" s="13"/>
      <c r="I1666" s="13">
        <v>163.80000000000001</v>
      </c>
      <c r="J1666" s="74">
        <f t="shared" si="82"/>
        <v>6.8250000000000002</v>
      </c>
      <c r="K1666" s="26" t="e">
        <f t="shared" si="81"/>
        <v>#REF!</v>
      </c>
      <c r="L1666" s="75" t="e">
        <f t="shared" si="83"/>
        <v>#REF!</v>
      </c>
    </row>
    <row r="1667" spans="7:12" x14ac:dyDescent="0.25">
      <c r="G1667" s="13"/>
      <c r="H1667" s="13"/>
      <c r="I1667" s="13">
        <v>163.9</v>
      </c>
      <c r="J1667" s="74">
        <f t="shared" si="82"/>
        <v>6.8291666666666666</v>
      </c>
      <c r="K1667" s="26" t="e">
        <f t="shared" si="81"/>
        <v>#REF!</v>
      </c>
      <c r="L1667" s="75" t="e">
        <f t="shared" si="83"/>
        <v>#REF!</v>
      </c>
    </row>
    <row r="1668" spans="7:12" x14ac:dyDescent="0.25">
      <c r="G1668" s="13"/>
      <c r="H1668" s="13"/>
      <c r="I1668" s="13">
        <v>164</v>
      </c>
      <c r="J1668" s="74">
        <f t="shared" si="82"/>
        <v>6.833333333333333</v>
      </c>
      <c r="K1668" s="26" t="e">
        <f t="shared" si="81"/>
        <v>#REF!</v>
      </c>
      <c r="L1668" s="75" t="e">
        <f t="shared" si="83"/>
        <v>#REF!</v>
      </c>
    </row>
    <row r="1669" spans="7:12" x14ac:dyDescent="0.25">
      <c r="G1669" s="13"/>
      <c r="H1669" s="13"/>
      <c r="I1669" s="13">
        <v>164.1</v>
      </c>
      <c r="J1669" s="74">
        <f t="shared" si="82"/>
        <v>6.8374999999999995</v>
      </c>
      <c r="K1669" s="26" t="e">
        <f t="shared" si="81"/>
        <v>#REF!</v>
      </c>
      <c r="L1669" s="75" t="e">
        <f t="shared" si="83"/>
        <v>#REF!</v>
      </c>
    </row>
    <row r="1670" spans="7:12" x14ac:dyDescent="0.25">
      <c r="G1670" s="13"/>
      <c r="H1670" s="13"/>
      <c r="I1670" s="13">
        <v>164.2</v>
      </c>
      <c r="J1670" s="74">
        <f t="shared" si="82"/>
        <v>6.8416666666666659</v>
      </c>
      <c r="K1670" s="26" t="e">
        <f t="shared" si="81"/>
        <v>#REF!</v>
      </c>
      <c r="L1670" s="75" t="e">
        <f t="shared" si="83"/>
        <v>#REF!</v>
      </c>
    </row>
    <row r="1671" spans="7:12" x14ac:dyDescent="0.25">
      <c r="G1671" s="13"/>
      <c r="H1671" s="13"/>
      <c r="I1671" s="13">
        <v>164.3</v>
      </c>
      <c r="J1671" s="74">
        <f t="shared" si="82"/>
        <v>6.8458333333333341</v>
      </c>
      <c r="K1671" s="26" t="e">
        <f t="shared" si="81"/>
        <v>#REF!</v>
      </c>
      <c r="L1671" s="75" t="e">
        <f t="shared" si="83"/>
        <v>#REF!</v>
      </c>
    </row>
    <row r="1672" spans="7:12" x14ac:dyDescent="0.25">
      <c r="G1672" s="13"/>
      <c r="H1672" s="13"/>
      <c r="I1672" s="13">
        <v>164.4</v>
      </c>
      <c r="J1672" s="74">
        <f t="shared" si="82"/>
        <v>6.8500000000000005</v>
      </c>
      <c r="K1672" s="26" t="e">
        <f t="shared" si="81"/>
        <v>#REF!</v>
      </c>
      <c r="L1672" s="75" t="e">
        <f t="shared" si="83"/>
        <v>#REF!</v>
      </c>
    </row>
    <row r="1673" spans="7:12" x14ac:dyDescent="0.25">
      <c r="G1673" s="13"/>
      <c r="H1673" s="13"/>
      <c r="I1673" s="13">
        <v>164.5</v>
      </c>
      <c r="J1673" s="74">
        <f t="shared" si="82"/>
        <v>6.854166666666667</v>
      </c>
      <c r="K1673" s="26" t="e">
        <f t="shared" si="81"/>
        <v>#REF!</v>
      </c>
      <c r="L1673" s="75" t="e">
        <f t="shared" si="83"/>
        <v>#REF!</v>
      </c>
    </row>
    <row r="1674" spans="7:12" x14ac:dyDescent="0.25">
      <c r="G1674" s="13"/>
      <c r="H1674" s="13"/>
      <c r="I1674" s="13">
        <v>164.6</v>
      </c>
      <c r="J1674" s="74">
        <f t="shared" si="82"/>
        <v>6.8583333333333334</v>
      </c>
      <c r="K1674" s="26" t="e">
        <f t="shared" si="81"/>
        <v>#REF!</v>
      </c>
      <c r="L1674" s="75" t="e">
        <f t="shared" si="83"/>
        <v>#REF!</v>
      </c>
    </row>
    <row r="1675" spans="7:12" x14ac:dyDescent="0.25">
      <c r="G1675" s="13"/>
      <c r="H1675" s="13"/>
      <c r="I1675" s="13">
        <v>164.7</v>
      </c>
      <c r="J1675" s="74">
        <f t="shared" si="82"/>
        <v>6.8624999999999998</v>
      </c>
      <c r="K1675" s="26" t="e">
        <f t="shared" si="81"/>
        <v>#REF!</v>
      </c>
      <c r="L1675" s="75" t="e">
        <f t="shared" si="83"/>
        <v>#REF!</v>
      </c>
    </row>
    <row r="1676" spans="7:12" x14ac:dyDescent="0.25">
      <c r="G1676" s="13"/>
      <c r="H1676" s="13"/>
      <c r="I1676" s="13">
        <v>164.8</v>
      </c>
      <c r="J1676" s="74">
        <f t="shared" si="82"/>
        <v>6.8666666666666671</v>
      </c>
      <c r="K1676" s="26" t="e">
        <f t="shared" si="81"/>
        <v>#REF!</v>
      </c>
      <c r="L1676" s="75" t="e">
        <f t="shared" si="83"/>
        <v>#REF!</v>
      </c>
    </row>
    <row r="1677" spans="7:12" x14ac:dyDescent="0.25">
      <c r="G1677" s="13"/>
      <c r="H1677" s="13"/>
      <c r="I1677" s="13">
        <v>164.9</v>
      </c>
      <c r="J1677" s="74">
        <f t="shared" si="82"/>
        <v>6.8708333333333336</v>
      </c>
      <c r="K1677" s="26" t="e">
        <f t="shared" si="81"/>
        <v>#REF!</v>
      </c>
      <c r="L1677" s="75" t="e">
        <f t="shared" si="83"/>
        <v>#REF!</v>
      </c>
    </row>
    <row r="1678" spans="7:12" x14ac:dyDescent="0.25">
      <c r="G1678" s="13"/>
      <c r="H1678" s="13"/>
      <c r="I1678" s="13">
        <v>165</v>
      </c>
      <c r="J1678" s="74">
        <f t="shared" si="82"/>
        <v>6.875</v>
      </c>
      <c r="K1678" s="26" t="e">
        <f t="shared" si="81"/>
        <v>#REF!</v>
      </c>
      <c r="L1678" s="75" t="e">
        <f t="shared" si="83"/>
        <v>#REF!</v>
      </c>
    </row>
    <row r="1679" spans="7:12" x14ac:dyDescent="0.25">
      <c r="G1679" s="13"/>
      <c r="H1679" s="13"/>
      <c r="I1679" s="13">
        <v>165.1</v>
      </c>
      <c r="J1679" s="74">
        <f t="shared" si="82"/>
        <v>6.8791666666666664</v>
      </c>
      <c r="K1679" s="26" t="e">
        <f t="shared" si="81"/>
        <v>#REF!</v>
      </c>
      <c r="L1679" s="75" t="e">
        <f t="shared" si="83"/>
        <v>#REF!</v>
      </c>
    </row>
    <row r="1680" spans="7:12" x14ac:dyDescent="0.25">
      <c r="G1680" s="13"/>
      <c r="H1680" s="13"/>
      <c r="I1680" s="13">
        <v>165.2</v>
      </c>
      <c r="J1680" s="74">
        <f t="shared" si="82"/>
        <v>6.8833333333333329</v>
      </c>
      <c r="K1680" s="26" t="e">
        <f t="shared" si="81"/>
        <v>#REF!</v>
      </c>
      <c r="L1680" s="75" t="e">
        <f t="shared" si="83"/>
        <v>#REF!</v>
      </c>
    </row>
    <row r="1681" spans="7:12" x14ac:dyDescent="0.25">
      <c r="G1681" s="13"/>
      <c r="H1681" s="13"/>
      <c r="I1681" s="13">
        <v>165.3</v>
      </c>
      <c r="J1681" s="74">
        <f t="shared" si="82"/>
        <v>6.8875000000000002</v>
      </c>
      <c r="K1681" s="26" t="e">
        <f t="shared" si="81"/>
        <v>#REF!</v>
      </c>
      <c r="L1681" s="75" t="e">
        <f t="shared" si="83"/>
        <v>#REF!</v>
      </c>
    </row>
    <row r="1682" spans="7:12" x14ac:dyDescent="0.25">
      <c r="G1682" s="13"/>
      <c r="H1682" s="13"/>
      <c r="I1682" s="13">
        <v>165.4</v>
      </c>
      <c r="J1682" s="74">
        <f t="shared" si="82"/>
        <v>6.8916666666666666</v>
      </c>
      <c r="K1682" s="26" t="e">
        <f t="shared" si="81"/>
        <v>#REF!</v>
      </c>
      <c r="L1682" s="75" t="e">
        <f t="shared" si="83"/>
        <v>#REF!</v>
      </c>
    </row>
    <row r="1683" spans="7:12" x14ac:dyDescent="0.25">
      <c r="G1683" s="13"/>
      <c r="H1683" s="13"/>
      <c r="I1683" s="13">
        <v>165.5</v>
      </c>
      <c r="J1683" s="74">
        <f t="shared" si="82"/>
        <v>6.895833333333333</v>
      </c>
      <c r="K1683" s="26" t="e">
        <f t="shared" si="81"/>
        <v>#REF!</v>
      </c>
      <c r="L1683" s="75" t="e">
        <f t="shared" si="83"/>
        <v>#REF!</v>
      </c>
    </row>
    <row r="1684" spans="7:12" x14ac:dyDescent="0.25">
      <c r="G1684" s="13"/>
      <c r="H1684" s="13"/>
      <c r="I1684" s="13">
        <v>165.6</v>
      </c>
      <c r="J1684" s="74">
        <f t="shared" si="82"/>
        <v>6.8999999999999995</v>
      </c>
      <c r="K1684" s="26" t="e">
        <f t="shared" si="81"/>
        <v>#REF!</v>
      </c>
      <c r="L1684" s="75" t="e">
        <f t="shared" si="83"/>
        <v>#REF!</v>
      </c>
    </row>
    <row r="1685" spans="7:12" x14ac:dyDescent="0.25">
      <c r="G1685" s="13"/>
      <c r="H1685" s="13"/>
      <c r="I1685" s="13">
        <v>165.7</v>
      </c>
      <c r="J1685" s="74">
        <f t="shared" si="82"/>
        <v>6.9041666666666659</v>
      </c>
      <c r="K1685" s="26" t="e">
        <f t="shared" si="81"/>
        <v>#REF!</v>
      </c>
      <c r="L1685" s="75" t="e">
        <f t="shared" si="83"/>
        <v>#REF!</v>
      </c>
    </row>
    <row r="1686" spans="7:12" x14ac:dyDescent="0.25">
      <c r="G1686" s="13"/>
      <c r="H1686" s="13"/>
      <c r="I1686" s="13">
        <v>165.8</v>
      </c>
      <c r="J1686" s="74">
        <f t="shared" si="82"/>
        <v>6.9083333333333341</v>
      </c>
      <c r="K1686" s="26" t="e">
        <f t="shared" si="81"/>
        <v>#REF!</v>
      </c>
      <c r="L1686" s="75" t="e">
        <f t="shared" si="83"/>
        <v>#REF!</v>
      </c>
    </row>
    <row r="1687" spans="7:12" x14ac:dyDescent="0.25">
      <c r="G1687" s="13"/>
      <c r="H1687" s="13"/>
      <c r="I1687" s="13">
        <v>165.9</v>
      </c>
      <c r="J1687" s="74">
        <f t="shared" si="82"/>
        <v>6.9125000000000005</v>
      </c>
      <c r="K1687" s="26" t="e">
        <f t="shared" si="81"/>
        <v>#REF!</v>
      </c>
      <c r="L1687" s="75" t="e">
        <f t="shared" si="83"/>
        <v>#REF!</v>
      </c>
    </row>
    <row r="1688" spans="7:12" x14ac:dyDescent="0.25">
      <c r="G1688" s="13"/>
      <c r="H1688" s="13"/>
      <c r="I1688" s="13">
        <v>166</v>
      </c>
      <c r="J1688" s="74">
        <f t="shared" si="82"/>
        <v>6.916666666666667</v>
      </c>
      <c r="K1688" s="26" t="e">
        <f t="shared" si="81"/>
        <v>#REF!</v>
      </c>
      <c r="L1688" s="75" t="e">
        <f t="shared" si="83"/>
        <v>#REF!</v>
      </c>
    </row>
    <row r="1689" spans="7:12" x14ac:dyDescent="0.25">
      <c r="G1689" s="13"/>
      <c r="H1689" s="13"/>
      <c r="I1689" s="13">
        <v>166.1</v>
      </c>
      <c r="J1689" s="74">
        <f t="shared" si="82"/>
        <v>6.9208333333333334</v>
      </c>
      <c r="K1689" s="26" t="e">
        <f t="shared" si="81"/>
        <v>#REF!</v>
      </c>
      <c r="L1689" s="75" t="e">
        <f t="shared" si="83"/>
        <v>#REF!</v>
      </c>
    </row>
    <row r="1690" spans="7:12" x14ac:dyDescent="0.25">
      <c r="G1690" s="13"/>
      <c r="H1690" s="13"/>
      <c r="I1690" s="13">
        <v>166.2</v>
      </c>
      <c r="J1690" s="74">
        <f t="shared" si="82"/>
        <v>6.9249999999999998</v>
      </c>
      <c r="K1690" s="26" t="e">
        <f t="shared" si="81"/>
        <v>#REF!</v>
      </c>
      <c r="L1690" s="75" t="e">
        <f t="shared" si="83"/>
        <v>#REF!</v>
      </c>
    </row>
    <row r="1691" spans="7:12" x14ac:dyDescent="0.25">
      <c r="G1691" s="13"/>
      <c r="H1691" s="13"/>
      <c r="I1691" s="13">
        <v>166.3</v>
      </c>
      <c r="J1691" s="74">
        <f t="shared" si="82"/>
        <v>6.9291666666666671</v>
      </c>
      <c r="K1691" s="26" t="e">
        <f t="shared" si="81"/>
        <v>#REF!</v>
      </c>
      <c r="L1691" s="75" t="e">
        <f t="shared" si="83"/>
        <v>#REF!</v>
      </c>
    </row>
    <row r="1692" spans="7:12" x14ac:dyDescent="0.25">
      <c r="G1692" s="13"/>
      <c r="H1692" s="13"/>
      <c r="I1692" s="13">
        <v>166.4</v>
      </c>
      <c r="J1692" s="74">
        <f t="shared" si="82"/>
        <v>6.9333333333333336</v>
      </c>
      <c r="K1692" s="26" t="e">
        <f t="shared" ref="K1692:K1755" si="84">100%-EXP(-I1692/24*$B$10)</f>
        <v>#REF!</v>
      </c>
      <c r="L1692" s="75" t="e">
        <f t="shared" si="83"/>
        <v>#REF!</v>
      </c>
    </row>
    <row r="1693" spans="7:12" x14ac:dyDescent="0.25">
      <c r="G1693" s="13"/>
      <c r="H1693" s="13"/>
      <c r="I1693" s="13">
        <v>166.5</v>
      </c>
      <c r="J1693" s="74">
        <f t="shared" ref="J1693:J1756" si="85">I1693/24</f>
        <v>6.9375</v>
      </c>
      <c r="K1693" s="26" t="e">
        <f t="shared" si="84"/>
        <v>#REF!</v>
      </c>
      <c r="L1693" s="75" t="e">
        <f t="shared" si="83"/>
        <v>#REF!</v>
      </c>
    </row>
    <row r="1694" spans="7:12" x14ac:dyDescent="0.25">
      <c r="G1694" s="13"/>
      <c r="H1694" s="13"/>
      <c r="I1694" s="13">
        <v>166.6</v>
      </c>
      <c r="J1694" s="74">
        <f t="shared" si="85"/>
        <v>6.9416666666666664</v>
      </c>
      <c r="K1694" s="26" t="e">
        <f t="shared" si="84"/>
        <v>#REF!</v>
      </c>
      <c r="L1694" s="75" t="e">
        <f t="shared" si="83"/>
        <v>#REF!</v>
      </c>
    </row>
    <row r="1695" spans="7:12" x14ac:dyDescent="0.25">
      <c r="G1695" s="13"/>
      <c r="H1695" s="13"/>
      <c r="I1695" s="13">
        <v>166.7</v>
      </c>
      <c r="J1695" s="74">
        <f t="shared" si="85"/>
        <v>6.9458333333333329</v>
      </c>
      <c r="K1695" s="26" t="e">
        <f t="shared" si="84"/>
        <v>#REF!</v>
      </c>
      <c r="L1695" s="75" t="e">
        <f t="shared" ref="L1695:L1758" si="86">K1695-K1694</f>
        <v>#REF!</v>
      </c>
    </row>
    <row r="1696" spans="7:12" x14ac:dyDescent="0.25">
      <c r="G1696" s="13"/>
      <c r="H1696" s="13"/>
      <c r="I1696" s="13">
        <v>166.8</v>
      </c>
      <c r="J1696" s="74">
        <f t="shared" si="85"/>
        <v>6.95</v>
      </c>
      <c r="K1696" s="26" t="e">
        <f t="shared" si="84"/>
        <v>#REF!</v>
      </c>
      <c r="L1696" s="75" t="e">
        <f t="shared" si="86"/>
        <v>#REF!</v>
      </c>
    </row>
    <row r="1697" spans="7:12" x14ac:dyDescent="0.25">
      <c r="G1697" s="13"/>
      <c r="H1697" s="13"/>
      <c r="I1697" s="13">
        <v>166.9</v>
      </c>
      <c r="J1697" s="74">
        <f t="shared" si="85"/>
        <v>6.9541666666666666</v>
      </c>
      <c r="K1697" s="26" t="e">
        <f t="shared" si="84"/>
        <v>#REF!</v>
      </c>
      <c r="L1697" s="75" t="e">
        <f t="shared" si="86"/>
        <v>#REF!</v>
      </c>
    </row>
    <row r="1698" spans="7:12" x14ac:dyDescent="0.25">
      <c r="G1698" s="13"/>
      <c r="H1698" s="13"/>
      <c r="I1698" s="13">
        <v>167</v>
      </c>
      <c r="J1698" s="74">
        <f t="shared" si="85"/>
        <v>6.958333333333333</v>
      </c>
      <c r="K1698" s="26" t="e">
        <f t="shared" si="84"/>
        <v>#REF!</v>
      </c>
      <c r="L1698" s="75" t="e">
        <f t="shared" si="86"/>
        <v>#REF!</v>
      </c>
    </row>
    <row r="1699" spans="7:12" x14ac:dyDescent="0.25">
      <c r="G1699" s="13"/>
      <c r="H1699" s="13"/>
      <c r="I1699" s="13">
        <v>167.1</v>
      </c>
      <c r="J1699" s="74">
        <f t="shared" si="85"/>
        <v>6.9624999999999995</v>
      </c>
      <c r="K1699" s="26" t="e">
        <f t="shared" si="84"/>
        <v>#REF!</v>
      </c>
      <c r="L1699" s="75" t="e">
        <f t="shared" si="86"/>
        <v>#REF!</v>
      </c>
    </row>
    <row r="1700" spans="7:12" x14ac:dyDescent="0.25">
      <c r="G1700" s="13"/>
      <c r="H1700" s="13"/>
      <c r="I1700" s="13">
        <v>167.2</v>
      </c>
      <c r="J1700" s="74">
        <f t="shared" si="85"/>
        <v>6.9666666666666659</v>
      </c>
      <c r="K1700" s="26" t="e">
        <f t="shared" si="84"/>
        <v>#REF!</v>
      </c>
      <c r="L1700" s="75" t="e">
        <f t="shared" si="86"/>
        <v>#REF!</v>
      </c>
    </row>
    <row r="1701" spans="7:12" x14ac:dyDescent="0.25">
      <c r="G1701" s="13"/>
      <c r="H1701" s="13"/>
      <c r="I1701" s="13">
        <v>167.3</v>
      </c>
      <c r="J1701" s="74">
        <f t="shared" si="85"/>
        <v>6.9708333333333341</v>
      </c>
      <c r="K1701" s="26" t="e">
        <f t="shared" si="84"/>
        <v>#REF!</v>
      </c>
      <c r="L1701" s="75" t="e">
        <f t="shared" si="86"/>
        <v>#REF!</v>
      </c>
    </row>
    <row r="1702" spans="7:12" x14ac:dyDescent="0.25">
      <c r="G1702" s="13"/>
      <c r="H1702" s="13"/>
      <c r="I1702" s="13">
        <v>167.4</v>
      </c>
      <c r="J1702" s="74">
        <f t="shared" si="85"/>
        <v>6.9750000000000005</v>
      </c>
      <c r="K1702" s="26" t="e">
        <f t="shared" si="84"/>
        <v>#REF!</v>
      </c>
      <c r="L1702" s="75" t="e">
        <f t="shared" si="86"/>
        <v>#REF!</v>
      </c>
    </row>
    <row r="1703" spans="7:12" x14ac:dyDescent="0.25">
      <c r="G1703" s="13"/>
      <c r="H1703" s="13"/>
      <c r="I1703" s="13">
        <v>167.5</v>
      </c>
      <c r="J1703" s="74">
        <f t="shared" si="85"/>
        <v>6.979166666666667</v>
      </c>
      <c r="K1703" s="26" t="e">
        <f t="shared" si="84"/>
        <v>#REF!</v>
      </c>
      <c r="L1703" s="75" t="e">
        <f t="shared" si="86"/>
        <v>#REF!</v>
      </c>
    </row>
    <row r="1704" spans="7:12" x14ac:dyDescent="0.25">
      <c r="G1704" s="13"/>
      <c r="H1704" s="13"/>
      <c r="I1704" s="13">
        <v>167.6</v>
      </c>
      <c r="J1704" s="74">
        <f t="shared" si="85"/>
        <v>6.9833333333333334</v>
      </c>
      <c r="K1704" s="26" t="e">
        <f t="shared" si="84"/>
        <v>#REF!</v>
      </c>
      <c r="L1704" s="75" t="e">
        <f t="shared" si="86"/>
        <v>#REF!</v>
      </c>
    </row>
    <row r="1705" spans="7:12" x14ac:dyDescent="0.25">
      <c r="G1705" s="13"/>
      <c r="H1705" s="13"/>
      <c r="I1705" s="13">
        <v>167.7</v>
      </c>
      <c r="J1705" s="74">
        <f t="shared" si="85"/>
        <v>6.9874999999999998</v>
      </c>
      <c r="K1705" s="26" t="e">
        <f t="shared" si="84"/>
        <v>#REF!</v>
      </c>
      <c r="L1705" s="75" t="e">
        <f t="shared" si="86"/>
        <v>#REF!</v>
      </c>
    </row>
    <row r="1706" spans="7:12" x14ac:dyDescent="0.25">
      <c r="G1706" s="13"/>
      <c r="H1706" s="13"/>
      <c r="I1706" s="13">
        <v>167.8</v>
      </c>
      <c r="J1706" s="74">
        <f t="shared" si="85"/>
        <v>6.9916666666666671</v>
      </c>
      <c r="K1706" s="26" t="e">
        <f t="shared" si="84"/>
        <v>#REF!</v>
      </c>
      <c r="L1706" s="75" t="e">
        <f t="shared" si="86"/>
        <v>#REF!</v>
      </c>
    </row>
    <row r="1707" spans="7:12" x14ac:dyDescent="0.25">
      <c r="G1707" s="13"/>
      <c r="H1707" s="13"/>
      <c r="I1707" s="13">
        <v>167.9</v>
      </c>
      <c r="J1707" s="74">
        <f t="shared" si="85"/>
        <v>6.9958333333333336</v>
      </c>
      <c r="K1707" s="26" t="e">
        <f t="shared" si="84"/>
        <v>#REF!</v>
      </c>
      <c r="L1707" s="75" t="e">
        <f t="shared" si="86"/>
        <v>#REF!</v>
      </c>
    </row>
    <row r="1708" spans="7:12" x14ac:dyDescent="0.25">
      <c r="G1708" s="13"/>
      <c r="H1708" s="13"/>
      <c r="I1708" s="13">
        <v>168</v>
      </c>
      <c r="J1708" s="74">
        <f t="shared" si="85"/>
        <v>7</v>
      </c>
      <c r="K1708" s="26" t="e">
        <f t="shared" si="84"/>
        <v>#REF!</v>
      </c>
      <c r="L1708" s="75" t="e">
        <f t="shared" si="86"/>
        <v>#REF!</v>
      </c>
    </row>
    <row r="1709" spans="7:12" x14ac:dyDescent="0.25">
      <c r="G1709" s="13"/>
      <c r="H1709" s="13"/>
      <c r="I1709" s="13">
        <v>168.1</v>
      </c>
      <c r="J1709" s="74">
        <f t="shared" si="85"/>
        <v>7.0041666666666664</v>
      </c>
      <c r="K1709" s="26" t="e">
        <f t="shared" si="84"/>
        <v>#REF!</v>
      </c>
      <c r="L1709" s="75" t="e">
        <f t="shared" si="86"/>
        <v>#REF!</v>
      </c>
    </row>
    <row r="1710" spans="7:12" x14ac:dyDescent="0.25">
      <c r="G1710" s="13"/>
      <c r="H1710" s="13"/>
      <c r="I1710" s="13">
        <v>168.2</v>
      </c>
      <c r="J1710" s="74">
        <f t="shared" si="85"/>
        <v>7.0083333333333329</v>
      </c>
      <c r="K1710" s="26" t="e">
        <f t="shared" si="84"/>
        <v>#REF!</v>
      </c>
      <c r="L1710" s="75" t="e">
        <f t="shared" si="86"/>
        <v>#REF!</v>
      </c>
    </row>
    <row r="1711" spans="7:12" x14ac:dyDescent="0.25">
      <c r="G1711" s="13"/>
      <c r="H1711" s="13"/>
      <c r="I1711" s="13">
        <v>168.3</v>
      </c>
      <c r="J1711" s="74">
        <f t="shared" si="85"/>
        <v>7.0125000000000002</v>
      </c>
      <c r="K1711" s="26" t="e">
        <f t="shared" si="84"/>
        <v>#REF!</v>
      </c>
      <c r="L1711" s="75" t="e">
        <f t="shared" si="86"/>
        <v>#REF!</v>
      </c>
    </row>
    <row r="1712" spans="7:12" x14ac:dyDescent="0.25">
      <c r="G1712" s="13"/>
      <c r="H1712" s="13"/>
      <c r="I1712" s="13">
        <v>168.4</v>
      </c>
      <c r="J1712" s="74">
        <f t="shared" si="85"/>
        <v>7.0166666666666666</v>
      </c>
      <c r="K1712" s="26" t="e">
        <f t="shared" si="84"/>
        <v>#REF!</v>
      </c>
      <c r="L1712" s="75" t="e">
        <f t="shared" si="86"/>
        <v>#REF!</v>
      </c>
    </row>
    <row r="1713" spans="7:12" x14ac:dyDescent="0.25">
      <c r="G1713" s="13"/>
      <c r="H1713" s="13"/>
      <c r="I1713" s="13">
        <v>168.5</v>
      </c>
      <c r="J1713" s="74">
        <f t="shared" si="85"/>
        <v>7.020833333333333</v>
      </c>
      <c r="K1713" s="26" t="e">
        <f t="shared" si="84"/>
        <v>#REF!</v>
      </c>
      <c r="L1713" s="75" t="e">
        <f t="shared" si="86"/>
        <v>#REF!</v>
      </c>
    </row>
    <row r="1714" spans="7:12" x14ac:dyDescent="0.25">
      <c r="G1714" s="13"/>
      <c r="H1714" s="13"/>
      <c r="I1714" s="13">
        <v>168.6</v>
      </c>
      <c r="J1714" s="74">
        <f t="shared" si="85"/>
        <v>7.0249999999999995</v>
      </c>
      <c r="K1714" s="26" t="e">
        <f t="shared" si="84"/>
        <v>#REF!</v>
      </c>
      <c r="L1714" s="75" t="e">
        <f t="shared" si="86"/>
        <v>#REF!</v>
      </c>
    </row>
    <row r="1715" spans="7:12" x14ac:dyDescent="0.25">
      <c r="G1715" s="13"/>
      <c r="H1715" s="13"/>
      <c r="I1715" s="13">
        <v>168.7</v>
      </c>
      <c r="J1715" s="74">
        <f t="shared" si="85"/>
        <v>7.0291666666666659</v>
      </c>
      <c r="K1715" s="26" t="e">
        <f t="shared" si="84"/>
        <v>#REF!</v>
      </c>
      <c r="L1715" s="75" t="e">
        <f t="shared" si="86"/>
        <v>#REF!</v>
      </c>
    </row>
    <row r="1716" spans="7:12" x14ac:dyDescent="0.25">
      <c r="G1716" s="13"/>
      <c r="H1716" s="13"/>
      <c r="I1716" s="13">
        <v>168.8</v>
      </c>
      <c r="J1716" s="74">
        <f t="shared" si="85"/>
        <v>7.0333333333333341</v>
      </c>
      <c r="K1716" s="26" t="e">
        <f t="shared" si="84"/>
        <v>#REF!</v>
      </c>
      <c r="L1716" s="75" t="e">
        <f t="shared" si="86"/>
        <v>#REF!</v>
      </c>
    </row>
    <row r="1717" spans="7:12" x14ac:dyDescent="0.25">
      <c r="G1717" s="13"/>
      <c r="H1717" s="13"/>
      <c r="I1717" s="13">
        <v>168.9</v>
      </c>
      <c r="J1717" s="74">
        <f t="shared" si="85"/>
        <v>7.0375000000000005</v>
      </c>
      <c r="K1717" s="26" t="e">
        <f t="shared" si="84"/>
        <v>#REF!</v>
      </c>
      <c r="L1717" s="75" t="e">
        <f t="shared" si="86"/>
        <v>#REF!</v>
      </c>
    </row>
    <row r="1718" spans="7:12" x14ac:dyDescent="0.25">
      <c r="G1718" s="13"/>
      <c r="H1718" s="13"/>
      <c r="I1718" s="13">
        <v>169</v>
      </c>
      <c r="J1718" s="74">
        <f t="shared" si="85"/>
        <v>7.041666666666667</v>
      </c>
      <c r="K1718" s="26" t="e">
        <f t="shared" si="84"/>
        <v>#REF!</v>
      </c>
      <c r="L1718" s="75" t="e">
        <f t="shared" si="86"/>
        <v>#REF!</v>
      </c>
    </row>
    <row r="1719" spans="7:12" x14ac:dyDescent="0.25">
      <c r="G1719" s="13"/>
      <c r="H1719" s="13"/>
      <c r="I1719" s="13">
        <v>169.1</v>
      </c>
      <c r="J1719" s="74">
        <f t="shared" si="85"/>
        <v>7.0458333333333334</v>
      </c>
      <c r="K1719" s="26" t="e">
        <f t="shared" si="84"/>
        <v>#REF!</v>
      </c>
      <c r="L1719" s="75" t="e">
        <f t="shared" si="86"/>
        <v>#REF!</v>
      </c>
    </row>
    <row r="1720" spans="7:12" x14ac:dyDescent="0.25">
      <c r="G1720" s="13"/>
      <c r="H1720" s="13"/>
      <c r="I1720" s="13">
        <v>169.2</v>
      </c>
      <c r="J1720" s="74">
        <f t="shared" si="85"/>
        <v>7.05</v>
      </c>
      <c r="K1720" s="26" t="e">
        <f t="shared" si="84"/>
        <v>#REF!</v>
      </c>
      <c r="L1720" s="75" t="e">
        <f t="shared" si="86"/>
        <v>#REF!</v>
      </c>
    </row>
    <row r="1721" spans="7:12" x14ac:dyDescent="0.25">
      <c r="G1721" s="13"/>
      <c r="H1721" s="13"/>
      <c r="I1721" s="13">
        <v>169.3</v>
      </c>
      <c r="J1721" s="74">
        <f t="shared" si="85"/>
        <v>7.0541666666666671</v>
      </c>
      <c r="K1721" s="26" t="e">
        <f t="shared" si="84"/>
        <v>#REF!</v>
      </c>
      <c r="L1721" s="75" t="e">
        <f t="shared" si="86"/>
        <v>#REF!</v>
      </c>
    </row>
    <row r="1722" spans="7:12" x14ac:dyDescent="0.25">
      <c r="G1722" s="13"/>
      <c r="H1722" s="13"/>
      <c r="I1722" s="13">
        <v>169.4</v>
      </c>
      <c r="J1722" s="74">
        <f t="shared" si="85"/>
        <v>7.0583333333333336</v>
      </c>
      <c r="K1722" s="26" t="e">
        <f t="shared" si="84"/>
        <v>#REF!</v>
      </c>
      <c r="L1722" s="75" t="e">
        <f t="shared" si="86"/>
        <v>#REF!</v>
      </c>
    </row>
    <row r="1723" spans="7:12" x14ac:dyDescent="0.25">
      <c r="G1723" s="13"/>
      <c r="H1723" s="13"/>
      <c r="I1723" s="13">
        <v>169.5</v>
      </c>
      <c r="J1723" s="74">
        <f t="shared" si="85"/>
        <v>7.0625</v>
      </c>
      <c r="K1723" s="26" t="e">
        <f t="shared" si="84"/>
        <v>#REF!</v>
      </c>
      <c r="L1723" s="75" t="e">
        <f t="shared" si="86"/>
        <v>#REF!</v>
      </c>
    </row>
    <row r="1724" spans="7:12" x14ac:dyDescent="0.25">
      <c r="G1724" s="13"/>
      <c r="H1724" s="13"/>
      <c r="I1724" s="13">
        <v>169.6</v>
      </c>
      <c r="J1724" s="74">
        <f t="shared" si="85"/>
        <v>7.0666666666666664</v>
      </c>
      <c r="K1724" s="26" t="e">
        <f t="shared" si="84"/>
        <v>#REF!</v>
      </c>
      <c r="L1724" s="75" t="e">
        <f t="shared" si="86"/>
        <v>#REF!</v>
      </c>
    </row>
    <row r="1725" spans="7:12" x14ac:dyDescent="0.25">
      <c r="G1725" s="13"/>
      <c r="H1725" s="13"/>
      <c r="I1725" s="13">
        <v>169.7</v>
      </c>
      <c r="J1725" s="74">
        <f t="shared" si="85"/>
        <v>7.0708333333333329</v>
      </c>
      <c r="K1725" s="26" t="e">
        <f t="shared" si="84"/>
        <v>#REF!</v>
      </c>
      <c r="L1725" s="75" t="e">
        <f t="shared" si="86"/>
        <v>#REF!</v>
      </c>
    </row>
    <row r="1726" spans="7:12" x14ac:dyDescent="0.25">
      <c r="G1726" s="13"/>
      <c r="H1726" s="13"/>
      <c r="I1726" s="13">
        <v>169.8</v>
      </c>
      <c r="J1726" s="74">
        <f t="shared" si="85"/>
        <v>7.0750000000000002</v>
      </c>
      <c r="K1726" s="26" t="e">
        <f t="shared" si="84"/>
        <v>#REF!</v>
      </c>
      <c r="L1726" s="75" t="e">
        <f t="shared" si="86"/>
        <v>#REF!</v>
      </c>
    </row>
    <row r="1727" spans="7:12" x14ac:dyDescent="0.25">
      <c r="G1727" s="13"/>
      <c r="H1727" s="13"/>
      <c r="I1727" s="13">
        <v>169.9</v>
      </c>
      <c r="J1727" s="74">
        <f t="shared" si="85"/>
        <v>7.0791666666666666</v>
      </c>
      <c r="K1727" s="26" t="e">
        <f t="shared" si="84"/>
        <v>#REF!</v>
      </c>
      <c r="L1727" s="75" t="e">
        <f t="shared" si="86"/>
        <v>#REF!</v>
      </c>
    </row>
    <row r="1728" spans="7:12" x14ac:dyDescent="0.25">
      <c r="G1728" s="13"/>
      <c r="H1728" s="13"/>
      <c r="I1728" s="13">
        <v>170</v>
      </c>
      <c r="J1728" s="74">
        <f t="shared" si="85"/>
        <v>7.083333333333333</v>
      </c>
      <c r="K1728" s="26" t="e">
        <f t="shared" si="84"/>
        <v>#REF!</v>
      </c>
      <c r="L1728" s="75" t="e">
        <f t="shared" si="86"/>
        <v>#REF!</v>
      </c>
    </row>
    <row r="1729" spans="7:12" x14ac:dyDescent="0.25">
      <c r="G1729" s="13"/>
      <c r="H1729" s="13"/>
      <c r="I1729" s="13">
        <v>170.1</v>
      </c>
      <c r="J1729" s="74">
        <f t="shared" si="85"/>
        <v>7.0874999999999995</v>
      </c>
      <c r="K1729" s="26" t="e">
        <f t="shared" si="84"/>
        <v>#REF!</v>
      </c>
      <c r="L1729" s="75" t="e">
        <f t="shared" si="86"/>
        <v>#REF!</v>
      </c>
    </row>
    <row r="1730" spans="7:12" x14ac:dyDescent="0.25">
      <c r="G1730" s="13"/>
      <c r="H1730" s="13"/>
      <c r="I1730" s="13">
        <v>170.2</v>
      </c>
      <c r="J1730" s="74">
        <f t="shared" si="85"/>
        <v>7.0916666666666659</v>
      </c>
      <c r="K1730" s="26" t="e">
        <f t="shared" si="84"/>
        <v>#REF!</v>
      </c>
      <c r="L1730" s="75" t="e">
        <f t="shared" si="86"/>
        <v>#REF!</v>
      </c>
    </row>
    <row r="1731" spans="7:12" x14ac:dyDescent="0.25">
      <c r="G1731" s="13"/>
      <c r="H1731" s="13"/>
      <c r="I1731" s="13">
        <v>170.3</v>
      </c>
      <c r="J1731" s="74">
        <f t="shared" si="85"/>
        <v>7.0958333333333341</v>
      </c>
      <c r="K1731" s="26" t="e">
        <f t="shared" si="84"/>
        <v>#REF!</v>
      </c>
      <c r="L1731" s="75" t="e">
        <f t="shared" si="86"/>
        <v>#REF!</v>
      </c>
    </row>
    <row r="1732" spans="7:12" x14ac:dyDescent="0.25">
      <c r="G1732" s="13"/>
      <c r="H1732" s="13"/>
      <c r="I1732" s="13">
        <v>170.4</v>
      </c>
      <c r="J1732" s="74">
        <f t="shared" si="85"/>
        <v>7.1000000000000005</v>
      </c>
      <c r="K1732" s="26" t="e">
        <f t="shared" si="84"/>
        <v>#REF!</v>
      </c>
      <c r="L1732" s="75" t="e">
        <f t="shared" si="86"/>
        <v>#REF!</v>
      </c>
    </row>
    <row r="1733" spans="7:12" x14ac:dyDescent="0.25">
      <c r="G1733" s="13"/>
      <c r="H1733" s="13"/>
      <c r="I1733" s="13">
        <v>170.5</v>
      </c>
      <c r="J1733" s="74">
        <f t="shared" si="85"/>
        <v>7.104166666666667</v>
      </c>
      <c r="K1733" s="26" t="e">
        <f t="shared" si="84"/>
        <v>#REF!</v>
      </c>
      <c r="L1733" s="75" t="e">
        <f t="shared" si="86"/>
        <v>#REF!</v>
      </c>
    </row>
    <row r="1734" spans="7:12" x14ac:dyDescent="0.25">
      <c r="G1734" s="13"/>
      <c r="H1734" s="13"/>
      <c r="I1734" s="13">
        <v>170.6</v>
      </c>
      <c r="J1734" s="74">
        <f t="shared" si="85"/>
        <v>7.1083333333333334</v>
      </c>
      <c r="K1734" s="26" t="e">
        <f t="shared" si="84"/>
        <v>#REF!</v>
      </c>
      <c r="L1734" s="75" t="e">
        <f t="shared" si="86"/>
        <v>#REF!</v>
      </c>
    </row>
    <row r="1735" spans="7:12" x14ac:dyDescent="0.25">
      <c r="G1735" s="13"/>
      <c r="H1735" s="13"/>
      <c r="I1735" s="13">
        <v>170.7</v>
      </c>
      <c r="J1735" s="74">
        <f t="shared" si="85"/>
        <v>7.1124999999999998</v>
      </c>
      <c r="K1735" s="26" t="e">
        <f t="shared" si="84"/>
        <v>#REF!</v>
      </c>
      <c r="L1735" s="75" t="e">
        <f t="shared" si="86"/>
        <v>#REF!</v>
      </c>
    </row>
    <row r="1736" spans="7:12" x14ac:dyDescent="0.25">
      <c r="G1736" s="13"/>
      <c r="H1736" s="13"/>
      <c r="I1736" s="13">
        <v>170.8</v>
      </c>
      <c r="J1736" s="74">
        <f t="shared" si="85"/>
        <v>7.1166666666666671</v>
      </c>
      <c r="K1736" s="26" t="e">
        <f t="shared" si="84"/>
        <v>#REF!</v>
      </c>
      <c r="L1736" s="75" t="e">
        <f t="shared" si="86"/>
        <v>#REF!</v>
      </c>
    </row>
    <row r="1737" spans="7:12" x14ac:dyDescent="0.25">
      <c r="G1737" s="13"/>
      <c r="H1737" s="13"/>
      <c r="I1737" s="13">
        <v>170.9</v>
      </c>
      <c r="J1737" s="74">
        <f t="shared" si="85"/>
        <v>7.1208333333333336</v>
      </c>
      <c r="K1737" s="26" t="e">
        <f t="shared" si="84"/>
        <v>#REF!</v>
      </c>
      <c r="L1737" s="75" t="e">
        <f t="shared" si="86"/>
        <v>#REF!</v>
      </c>
    </row>
    <row r="1738" spans="7:12" x14ac:dyDescent="0.25">
      <c r="G1738" s="13"/>
      <c r="H1738" s="13"/>
      <c r="I1738" s="13">
        <v>171</v>
      </c>
      <c r="J1738" s="74">
        <f t="shared" si="85"/>
        <v>7.125</v>
      </c>
      <c r="K1738" s="26" t="e">
        <f t="shared" si="84"/>
        <v>#REF!</v>
      </c>
      <c r="L1738" s="75" t="e">
        <f t="shared" si="86"/>
        <v>#REF!</v>
      </c>
    </row>
    <row r="1739" spans="7:12" x14ac:dyDescent="0.25">
      <c r="G1739" s="13"/>
      <c r="H1739" s="13"/>
      <c r="I1739" s="13">
        <v>171.1</v>
      </c>
      <c r="J1739" s="74">
        <f t="shared" si="85"/>
        <v>7.1291666666666664</v>
      </c>
      <c r="K1739" s="26" t="e">
        <f t="shared" si="84"/>
        <v>#REF!</v>
      </c>
      <c r="L1739" s="75" t="e">
        <f t="shared" si="86"/>
        <v>#REF!</v>
      </c>
    </row>
    <row r="1740" spans="7:12" x14ac:dyDescent="0.25">
      <c r="G1740" s="13"/>
      <c r="H1740" s="13"/>
      <c r="I1740" s="13">
        <v>171.2</v>
      </c>
      <c r="J1740" s="74">
        <f t="shared" si="85"/>
        <v>7.1333333333333329</v>
      </c>
      <c r="K1740" s="26" t="e">
        <f t="shared" si="84"/>
        <v>#REF!</v>
      </c>
      <c r="L1740" s="75" t="e">
        <f t="shared" si="86"/>
        <v>#REF!</v>
      </c>
    </row>
    <row r="1741" spans="7:12" x14ac:dyDescent="0.25">
      <c r="G1741" s="13"/>
      <c r="H1741" s="13"/>
      <c r="I1741" s="13">
        <v>171.3</v>
      </c>
      <c r="J1741" s="74">
        <f t="shared" si="85"/>
        <v>7.1375000000000002</v>
      </c>
      <c r="K1741" s="26" t="e">
        <f t="shared" si="84"/>
        <v>#REF!</v>
      </c>
      <c r="L1741" s="75" t="e">
        <f t="shared" si="86"/>
        <v>#REF!</v>
      </c>
    </row>
    <row r="1742" spans="7:12" x14ac:dyDescent="0.25">
      <c r="G1742" s="13"/>
      <c r="H1742" s="13"/>
      <c r="I1742" s="13">
        <v>171.4</v>
      </c>
      <c r="J1742" s="74">
        <f t="shared" si="85"/>
        <v>7.1416666666666666</v>
      </c>
      <c r="K1742" s="26" t="e">
        <f t="shared" si="84"/>
        <v>#REF!</v>
      </c>
      <c r="L1742" s="75" t="e">
        <f t="shared" si="86"/>
        <v>#REF!</v>
      </c>
    </row>
    <row r="1743" spans="7:12" x14ac:dyDescent="0.25">
      <c r="G1743" s="13"/>
      <c r="H1743" s="13"/>
      <c r="I1743" s="13">
        <v>171.5</v>
      </c>
      <c r="J1743" s="74">
        <f t="shared" si="85"/>
        <v>7.145833333333333</v>
      </c>
      <c r="K1743" s="26" t="e">
        <f t="shared" si="84"/>
        <v>#REF!</v>
      </c>
      <c r="L1743" s="75" t="e">
        <f t="shared" si="86"/>
        <v>#REF!</v>
      </c>
    </row>
    <row r="1744" spans="7:12" x14ac:dyDescent="0.25">
      <c r="G1744" s="13"/>
      <c r="H1744" s="13"/>
      <c r="I1744" s="13">
        <v>171.6</v>
      </c>
      <c r="J1744" s="74">
        <f t="shared" si="85"/>
        <v>7.1499999999999995</v>
      </c>
      <c r="K1744" s="26" t="e">
        <f t="shared" si="84"/>
        <v>#REF!</v>
      </c>
      <c r="L1744" s="75" t="e">
        <f t="shared" si="86"/>
        <v>#REF!</v>
      </c>
    </row>
    <row r="1745" spans="7:12" x14ac:dyDescent="0.25">
      <c r="G1745" s="13"/>
      <c r="H1745" s="13"/>
      <c r="I1745" s="13">
        <v>171.7</v>
      </c>
      <c r="J1745" s="74">
        <f t="shared" si="85"/>
        <v>7.1541666666666659</v>
      </c>
      <c r="K1745" s="26" t="e">
        <f t="shared" si="84"/>
        <v>#REF!</v>
      </c>
      <c r="L1745" s="75" t="e">
        <f t="shared" si="86"/>
        <v>#REF!</v>
      </c>
    </row>
    <row r="1746" spans="7:12" x14ac:dyDescent="0.25">
      <c r="G1746" s="13"/>
      <c r="H1746" s="13"/>
      <c r="I1746" s="13">
        <v>171.8</v>
      </c>
      <c r="J1746" s="74">
        <f t="shared" si="85"/>
        <v>7.1583333333333341</v>
      </c>
      <c r="K1746" s="26" t="e">
        <f t="shared" si="84"/>
        <v>#REF!</v>
      </c>
      <c r="L1746" s="75" t="e">
        <f t="shared" si="86"/>
        <v>#REF!</v>
      </c>
    </row>
    <row r="1747" spans="7:12" x14ac:dyDescent="0.25">
      <c r="G1747" s="13"/>
      <c r="H1747" s="13"/>
      <c r="I1747" s="13">
        <v>171.9</v>
      </c>
      <c r="J1747" s="74">
        <f t="shared" si="85"/>
        <v>7.1625000000000005</v>
      </c>
      <c r="K1747" s="26" t="e">
        <f t="shared" si="84"/>
        <v>#REF!</v>
      </c>
      <c r="L1747" s="75" t="e">
        <f t="shared" si="86"/>
        <v>#REF!</v>
      </c>
    </row>
    <row r="1748" spans="7:12" x14ac:dyDescent="0.25">
      <c r="G1748" s="13"/>
      <c r="H1748" s="13"/>
      <c r="I1748" s="13">
        <v>172</v>
      </c>
      <c r="J1748" s="74">
        <f t="shared" si="85"/>
        <v>7.166666666666667</v>
      </c>
      <c r="K1748" s="26" t="e">
        <f t="shared" si="84"/>
        <v>#REF!</v>
      </c>
      <c r="L1748" s="75" t="e">
        <f t="shared" si="86"/>
        <v>#REF!</v>
      </c>
    </row>
    <row r="1749" spans="7:12" x14ac:dyDescent="0.25">
      <c r="G1749" s="13"/>
      <c r="H1749" s="13"/>
      <c r="I1749" s="13">
        <v>172.1</v>
      </c>
      <c r="J1749" s="74">
        <f t="shared" si="85"/>
        <v>7.1708333333333334</v>
      </c>
      <c r="K1749" s="26" t="e">
        <f t="shared" si="84"/>
        <v>#REF!</v>
      </c>
      <c r="L1749" s="75" t="e">
        <f t="shared" si="86"/>
        <v>#REF!</v>
      </c>
    </row>
    <row r="1750" spans="7:12" x14ac:dyDescent="0.25">
      <c r="G1750" s="13"/>
      <c r="H1750" s="13"/>
      <c r="I1750" s="13">
        <v>172.2</v>
      </c>
      <c r="J1750" s="74">
        <f t="shared" si="85"/>
        <v>7.1749999999999998</v>
      </c>
      <c r="K1750" s="26" t="e">
        <f t="shared" si="84"/>
        <v>#REF!</v>
      </c>
      <c r="L1750" s="75" t="e">
        <f t="shared" si="86"/>
        <v>#REF!</v>
      </c>
    </row>
    <row r="1751" spans="7:12" x14ac:dyDescent="0.25">
      <c r="G1751" s="13"/>
      <c r="H1751" s="13"/>
      <c r="I1751" s="13">
        <v>172.3</v>
      </c>
      <c r="J1751" s="74">
        <f t="shared" si="85"/>
        <v>7.1791666666666671</v>
      </c>
      <c r="K1751" s="26" t="e">
        <f t="shared" si="84"/>
        <v>#REF!</v>
      </c>
      <c r="L1751" s="75" t="e">
        <f t="shared" si="86"/>
        <v>#REF!</v>
      </c>
    </row>
    <row r="1752" spans="7:12" x14ac:dyDescent="0.25">
      <c r="G1752" s="13"/>
      <c r="H1752" s="13"/>
      <c r="I1752" s="13">
        <v>172.4</v>
      </c>
      <c r="J1752" s="74">
        <f t="shared" si="85"/>
        <v>7.1833333333333336</v>
      </c>
      <c r="K1752" s="26" t="e">
        <f t="shared" si="84"/>
        <v>#REF!</v>
      </c>
      <c r="L1752" s="75" t="e">
        <f t="shared" si="86"/>
        <v>#REF!</v>
      </c>
    </row>
    <row r="1753" spans="7:12" x14ac:dyDescent="0.25">
      <c r="G1753" s="13"/>
      <c r="H1753" s="13"/>
      <c r="I1753" s="13">
        <v>172.5</v>
      </c>
      <c r="J1753" s="74">
        <f t="shared" si="85"/>
        <v>7.1875</v>
      </c>
      <c r="K1753" s="26" t="e">
        <f t="shared" si="84"/>
        <v>#REF!</v>
      </c>
      <c r="L1753" s="75" t="e">
        <f t="shared" si="86"/>
        <v>#REF!</v>
      </c>
    </row>
    <row r="1754" spans="7:12" x14ac:dyDescent="0.25">
      <c r="G1754" s="13"/>
      <c r="H1754" s="13"/>
      <c r="I1754" s="13">
        <v>172.6</v>
      </c>
      <c r="J1754" s="74">
        <f t="shared" si="85"/>
        <v>7.1916666666666664</v>
      </c>
      <c r="K1754" s="26" t="e">
        <f t="shared" si="84"/>
        <v>#REF!</v>
      </c>
      <c r="L1754" s="75" t="e">
        <f t="shared" si="86"/>
        <v>#REF!</v>
      </c>
    </row>
    <row r="1755" spans="7:12" x14ac:dyDescent="0.25">
      <c r="G1755" s="13"/>
      <c r="H1755" s="13"/>
      <c r="I1755" s="13">
        <v>172.7</v>
      </c>
      <c r="J1755" s="74">
        <f t="shared" si="85"/>
        <v>7.1958333333333329</v>
      </c>
      <c r="K1755" s="26" t="e">
        <f t="shared" si="84"/>
        <v>#REF!</v>
      </c>
      <c r="L1755" s="75" t="e">
        <f t="shared" si="86"/>
        <v>#REF!</v>
      </c>
    </row>
    <row r="1756" spans="7:12" x14ac:dyDescent="0.25">
      <c r="G1756" s="13"/>
      <c r="H1756" s="13"/>
      <c r="I1756" s="13">
        <v>172.8</v>
      </c>
      <c r="J1756" s="74">
        <f t="shared" si="85"/>
        <v>7.2</v>
      </c>
      <c r="K1756" s="26" t="e">
        <f t="shared" ref="K1756:K1819" si="87">100%-EXP(-I1756/24*$B$10)</f>
        <v>#REF!</v>
      </c>
      <c r="L1756" s="75" t="e">
        <f t="shared" si="86"/>
        <v>#REF!</v>
      </c>
    </row>
    <row r="1757" spans="7:12" x14ac:dyDescent="0.25">
      <c r="G1757" s="13"/>
      <c r="H1757" s="13"/>
      <c r="I1757" s="13">
        <v>172.9</v>
      </c>
      <c r="J1757" s="74">
        <f t="shared" ref="J1757:J1820" si="88">I1757/24</f>
        <v>7.2041666666666666</v>
      </c>
      <c r="K1757" s="26" t="e">
        <f t="shared" si="87"/>
        <v>#REF!</v>
      </c>
      <c r="L1757" s="75" t="e">
        <f t="shared" si="86"/>
        <v>#REF!</v>
      </c>
    </row>
    <row r="1758" spans="7:12" x14ac:dyDescent="0.25">
      <c r="G1758" s="13"/>
      <c r="H1758" s="13"/>
      <c r="I1758" s="13">
        <v>173</v>
      </c>
      <c r="J1758" s="74">
        <f t="shared" si="88"/>
        <v>7.208333333333333</v>
      </c>
      <c r="K1758" s="26" t="e">
        <f t="shared" si="87"/>
        <v>#REF!</v>
      </c>
      <c r="L1758" s="75" t="e">
        <f t="shared" si="86"/>
        <v>#REF!</v>
      </c>
    </row>
    <row r="1759" spans="7:12" x14ac:dyDescent="0.25">
      <c r="G1759" s="13"/>
      <c r="H1759" s="13"/>
      <c r="I1759" s="13">
        <v>173.1</v>
      </c>
      <c r="J1759" s="74">
        <f t="shared" si="88"/>
        <v>7.2124999999999995</v>
      </c>
      <c r="K1759" s="26" t="e">
        <f t="shared" si="87"/>
        <v>#REF!</v>
      </c>
      <c r="L1759" s="75" t="e">
        <f t="shared" ref="L1759:L1822" si="89">K1759-K1758</f>
        <v>#REF!</v>
      </c>
    </row>
    <row r="1760" spans="7:12" x14ac:dyDescent="0.25">
      <c r="G1760" s="13"/>
      <c r="H1760" s="13"/>
      <c r="I1760" s="13">
        <v>173.2</v>
      </c>
      <c r="J1760" s="74">
        <f t="shared" si="88"/>
        <v>7.2166666666666659</v>
      </c>
      <c r="K1760" s="26" t="e">
        <f t="shared" si="87"/>
        <v>#REF!</v>
      </c>
      <c r="L1760" s="75" t="e">
        <f t="shared" si="89"/>
        <v>#REF!</v>
      </c>
    </row>
    <row r="1761" spans="7:12" x14ac:dyDescent="0.25">
      <c r="G1761" s="13"/>
      <c r="H1761" s="13"/>
      <c r="I1761" s="13">
        <v>173.3</v>
      </c>
      <c r="J1761" s="74">
        <f t="shared" si="88"/>
        <v>7.2208333333333341</v>
      </c>
      <c r="K1761" s="26" t="e">
        <f t="shared" si="87"/>
        <v>#REF!</v>
      </c>
      <c r="L1761" s="75" t="e">
        <f t="shared" si="89"/>
        <v>#REF!</v>
      </c>
    </row>
    <row r="1762" spans="7:12" x14ac:dyDescent="0.25">
      <c r="G1762" s="13"/>
      <c r="H1762" s="13"/>
      <c r="I1762" s="13">
        <v>173.4</v>
      </c>
      <c r="J1762" s="74">
        <f t="shared" si="88"/>
        <v>7.2250000000000005</v>
      </c>
      <c r="K1762" s="26" t="e">
        <f t="shared" si="87"/>
        <v>#REF!</v>
      </c>
      <c r="L1762" s="75" t="e">
        <f t="shared" si="89"/>
        <v>#REF!</v>
      </c>
    </row>
    <row r="1763" spans="7:12" x14ac:dyDescent="0.25">
      <c r="G1763" s="13"/>
      <c r="H1763" s="13"/>
      <c r="I1763" s="13">
        <v>173.5</v>
      </c>
      <c r="J1763" s="74">
        <f t="shared" si="88"/>
        <v>7.229166666666667</v>
      </c>
      <c r="K1763" s="26" t="e">
        <f t="shared" si="87"/>
        <v>#REF!</v>
      </c>
      <c r="L1763" s="75" t="e">
        <f t="shared" si="89"/>
        <v>#REF!</v>
      </c>
    </row>
    <row r="1764" spans="7:12" x14ac:dyDescent="0.25">
      <c r="G1764" s="13"/>
      <c r="H1764" s="13"/>
      <c r="I1764" s="13">
        <v>173.6</v>
      </c>
      <c r="J1764" s="74">
        <f t="shared" si="88"/>
        <v>7.2333333333333334</v>
      </c>
      <c r="K1764" s="26" t="e">
        <f t="shared" si="87"/>
        <v>#REF!</v>
      </c>
      <c r="L1764" s="75" t="e">
        <f t="shared" si="89"/>
        <v>#REF!</v>
      </c>
    </row>
    <row r="1765" spans="7:12" x14ac:dyDescent="0.25">
      <c r="G1765" s="13"/>
      <c r="H1765" s="13"/>
      <c r="I1765" s="13">
        <v>173.7</v>
      </c>
      <c r="J1765" s="74">
        <f t="shared" si="88"/>
        <v>7.2374999999999998</v>
      </c>
      <c r="K1765" s="26" t="e">
        <f t="shared" si="87"/>
        <v>#REF!</v>
      </c>
      <c r="L1765" s="75" t="e">
        <f t="shared" si="89"/>
        <v>#REF!</v>
      </c>
    </row>
    <row r="1766" spans="7:12" x14ac:dyDescent="0.25">
      <c r="G1766" s="13"/>
      <c r="H1766" s="13"/>
      <c r="I1766" s="13">
        <v>173.8</v>
      </c>
      <c r="J1766" s="74">
        <f t="shared" si="88"/>
        <v>7.2416666666666671</v>
      </c>
      <c r="K1766" s="26" t="e">
        <f t="shared" si="87"/>
        <v>#REF!</v>
      </c>
      <c r="L1766" s="75" t="e">
        <f t="shared" si="89"/>
        <v>#REF!</v>
      </c>
    </row>
    <row r="1767" spans="7:12" x14ac:dyDescent="0.25">
      <c r="G1767" s="13"/>
      <c r="H1767" s="13"/>
      <c r="I1767" s="13">
        <v>173.9</v>
      </c>
      <c r="J1767" s="74">
        <f t="shared" si="88"/>
        <v>7.2458333333333336</v>
      </c>
      <c r="K1767" s="26" t="e">
        <f t="shared" si="87"/>
        <v>#REF!</v>
      </c>
      <c r="L1767" s="75" t="e">
        <f t="shared" si="89"/>
        <v>#REF!</v>
      </c>
    </row>
    <row r="1768" spans="7:12" x14ac:dyDescent="0.25">
      <c r="G1768" s="13"/>
      <c r="H1768" s="13"/>
      <c r="I1768" s="13">
        <v>174</v>
      </c>
      <c r="J1768" s="74">
        <f t="shared" si="88"/>
        <v>7.25</v>
      </c>
      <c r="K1768" s="26" t="e">
        <f t="shared" si="87"/>
        <v>#REF!</v>
      </c>
      <c r="L1768" s="75" t="e">
        <f t="shared" si="89"/>
        <v>#REF!</v>
      </c>
    </row>
    <row r="1769" spans="7:12" x14ac:dyDescent="0.25">
      <c r="G1769" s="13"/>
      <c r="H1769" s="13"/>
      <c r="I1769" s="13">
        <v>174.1</v>
      </c>
      <c r="J1769" s="74">
        <f t="shared" si="88"/>
        <v>7.2541666666666664</v>
      </c>
      <c r="K1769" s="26" t="e">
        <f t="shared" si="87"/>
        <v>#REF!</v>
      </c>
      <c r="L1769" s="75" t="e">
        <f t="shared" si="89"/>
        <v>#REF!</v>
      </c>
    </row>
    <row r="1770" spans="7:12" x14ac:dyDescent="0.25">
      <c r="G1770" s="13"/>
      <c r="H1770" s="13"/>
      <c r="I1770" s="13">
        <v>174.2</v>
      </c>
      <c r="J1770" s="74">
        <f t="shared" si="88"/>
        <v>7.2583333333333329</v>
      </c>
      <c r="K1770" s="26" t="e">
        <f t="shared" si="87"/>
        <v>#REF!</v>
      </c>
      <c r="L1770" s="75" t="e">
        <f t="shared" si="89"/>
        <v>#REF!</v>
      </c>
    </row>
    <row r="1771" spans="7:12" x14ac:dyDescent="0.25">
      <c r="G1771" s="13"/>
      <c r="H1771" s="13"/>
      <c r="I1771" s="13">
        <v>174.3</v>
      </c>
      <c r="J1771" s="74">
        <f t="shared" si="88"/>
        <v>7.2625000000000002</v>
      </c>
      <c r="K1771" s="26" t="e">
        <f t="shared" si="87"/>
        <v>#REF!</v>
      </c>
      <c r="L1771" s="75" t="e">
        <f t="shared" si="89"/>
        <v>#REF!</v>
      </c>
    </row>
    <row r="1772" spans="7:12" x14ac:dyDescent="0.25">
      <c r="G1772" s="13"/>
      <c r="H1772" s="13"/>
      <c r="I1772" s="13">
        <v>174.4</v>
      </c>
      <c r="J1772" s="74">
        <f t="shared" si="88"/>
        <v>7.2666666666666666</v>
      </c>
      <c r="K1772" s="26" t="e">
        <f t="shared" si="87"/>
        <v>#REF!</v>
      </c>
      <c r="L1772" s="75" t="e">
        <f t="shared" si="89"/>
        <v>#REF!</v>
      </c>
    </row>
    <row r="1773" spans="7:12" x14ac:dyDescent="0.25">
      <c r="G1773" s="13"/>
      <c r="H1773" s="13"/>
      <c r="I1773" s="13">
        <v>174.5</v>
      </c>
      <c r="J1773" s="74">
        <f t="shared" si="88"/>
        <v>7.270833333333333</v>
      </c>
      <c r="K1773" s="26" t="e">
        <f t="shared" si="87"/>
        <v>#REF!</v>
      </c>
      <c r="L1773" s="75" t="e">
        <f t="shared" si="89"/>
        <v>#REF!</v>
      </c>
    </row>
    <row r="1774" spans="7:12" x14ac:dyDescent="0.25">
      <c r="G1774" s="13"/>
      <c r="H1774" s="13"/>
      <c r="I1774" s="13">
        <v>174.6</v>
      </c>
      <c r="J1774" s="74">
        <f t="shared" si="88"/>
        <v>7.2749999999999995</v>
      </c>
      <c r="K1774" s="26" t="e">
        <f t="shared" si="87"/>
        <v>#REF!</v>
      </c>
      <c r="L1774" s="75" t="e">
        <f t="shared" si="89"/>
        <v>#REF!</v>
      </c>
    </row>
    <row r="1775" spans="7:12" x14ac:dyDescent="0.25">
      <c r="G1775" s="13"/>
      <c r="H1775" s="13"/>
      <c r="I1775" s="13">
        <v>174.7</v>
      </c>
      <c r="J1775" s="74">
        <f t="shared" si="88"/>
        <v>7.2791666666666659</v>
      </c>
      <c r="K1775" s="26" t="e">
        <f t="shared" si="87"/>
        <v>#REF!</v>
      </c>
      <c r="L1775" s="75" t="e">
        <f t="shared" si="89"/>
        <v>#REF!</v>
      </c>
    </row>
    <row r="1776" spans="7:12" x14ac:dyDescent="0.25">
      <c r="G1776" s="13"/>
      <c r="H1776" s="13"/>
      <c r="I1776" s="13">
        <v>174.8</v>
      </c>
      <c r="J1776" s="74">
        <f t="shared" si="88"/>
        <v>7.2833333333333341</v>
      </c>
      <c r="K1776" s="26" t="e">
        <f t="shared" si="87"/>
        <v>#REF!</v>
      </c>
      <c r="L1776" s="75" t="e">
        <f t="shared" si="89"/>
        <v>#REF!</v>
      </c>
    </row>
    <row r="1777" spans="7:12" x14ac:dyDescent="0.25">
      <c r="G1777" s="13"/>
      <c r="H1777" s="13"/>
      <c r="I1777" s="13">
        <v>174.9</v>
      </c>
      <c r="J1777" s="74">
        <f t="shared" si="88"/>
        <v>7.2875000000000005</v>
      </c>
      <c r="K1777" s="26" t="e">
        <f t="shared" si="87"/>
        <v>#REF!</v>
      </c>
      <c r="L1777" s="75" t="e">
        <f t="shared" si="89"/>
        <v>#REF!</v>
      </c>
    </row>
    <row r="1778" spans="7:12" x14ac:dyDescent="0.25">
      <c r="G1778" s="13"/>
      <c r="H1778" s="13"/>
      <c r="I1778" s="13">
        <v>175</v>
      </c>
      <c r="J1778" s="74">
        <f t="shared" si="88"/>
        <v>7.291666666666667</v>
      </c>
      <c r="K1778" s="26" t="e">
        <f t="shared" si="87"/>
        <v>#REF!</v>
      </c>
      <c r="L1778" s="75" t="e">
        <f t="shared" si="89"/>
        <v>#REF!</v>
      </c>
    </row>
    <row r="1779" spans="7:12" x14ac:dyDescent="0.25">
      <c r="G1779" s="13"/>
      <c r="H1779" s="13"/>
      <c r="I1779" s="13">
        <v>175.1</v>
      </c>
      <c r="J1779" s="74">
        <f t="shared" si="88"/>
        <v>7.2958333333333334</v>
      </c>
      <c r="K1779" s="26" t="e">
        <f t="shared" si="87"/>
        <v>#REF!</v>
      </c>
      <c r="L1779" s="75" t="e">
        <f t="shared" si="89"/>
        <v>#REF!</v>
      </c>
    </row>
    <row r="1780" spans="7:12" x14ac:dyDescent="0.25">
      <c r="G1780" s="13"/>
      <c r="H1780" s="13"/>
      <c r="I1780" s="13">
        <v>175.2</v>
      </c>
      <c r="J1780" s="74">
        <f t="shared" si="88"/>
        <v>7.3</v>
      </c>
      <c r="K1780" s="26" t="e">
        <f t="shared" si="87"/>
        <v>#REF!</v>
      </c>
      <c r="L1780" s="75" t="e">
        <f t="shared" si="89"/>
        <v>#REF!</v>
      </c>
    </row>
    <row r="1781" spans="7:12" x14ac:dyDescent="0.25">
      <c r="G1781" s="13"/>
      <c r="H1781" s="13"/>
      <c r="I1781" s="13">
        <v>175.3</v>
      </c>
      <c r="J1781" s="74">
        <f t="shared" si="88"/>
        <v>7.3041666666666671</v>
      </c>
      <c r="K1781" s="26" t="e">
        <f t="shared" si="87"/>
        <v>#REF!</v>
      </c>
      <c r="L1781" s="75" t="e">
        <f t="shared" si="89"/>
        <v>#REF!</v>
      </c>
    </row>
    <row r="1782" spans="7:12" x14ac:dyDescent="0.25">
      <c r="G1782" s="13"/>
      <c r="H1782" s="13"/>
      <c r="I1782" s="13">
        <v>175.4</v>
      </c>
      <c r="J1782" s="74">
        <f t="shared" si="88"/>
        <v>7.3083333333333336</v>
      </c>
      <c r="K1782" s="26" t="e">
        <f t="shared" si="87"/>
        <v>#REF!</v>
      </c>
      <c r="L1782" s="75" t="e">
        <f t="shared" si="89"/>
        <v>#REF!</v>
      </c>
    </row>
    <row r="1783" spans="7:12" x14ac:dyDescent="0.25">
      <c r="G1783" s="13"/>
      <c r="H1783" s="13"/>
      <c r="I1783" s="13">
        <v>175.5</v>
      </c>
      <c r="J1783" s="74">
        <f t="shared" si="88"/>
        <v>7.3125</v>
      </c>
      <c r="K1783" s="26" t="e">
        <f t="shared" si="87"/>
        <v>#REF!</v>
      </c>
      <c r="L1783" s="75" t="e">
        <f t="shared" si="89"/>
        <v>#REF!</v>
      </c>
    </row>
    <row r="1784" spans="7:12" x14ac:dyDescent="0.25">
      <c r="G1784" s="13"/>
      <c r="H1784" s="13"/>
      <c r="I1784" s="13">
        <v>175.6</v>
      </c>
      <c r="J1784" s="74">
        <f t="shared" si="88"/>
        <v>7.3166666666666664</v>
      </c>
      <c r="K1784" s="26" t="e">
        <f t="shared" si="87"/>
        <v>#REF!</v>
      </c>
      <c r="L1784" s="75" t="e">
        <f t="shared" si="89"/>
        <v>#REF!</v>
      </c>
    </row>
    <row r="1785" spans="7:12" x14ac:dyDescent="0.25">
      <c r="G1785" s="13"/>
      <c r="H1785" s="13"/>
      <c r="I1785" s="13">
        <v>175.7</v>
      </c>
      <c r="J1785" s="74">
        <f t="shared" si="88"/>
        <v>7.3208333333333329</v>
      </c>
      <c r="K1785" s="26" t="e">
        <f t="shared" si="87"/>
        <v>#REF!</v>
      </c>
      <c r="L1785" s="75" t="e">
        <f t="shared" si="89"/>
        <v>#REF!</v>
      </c>
    </row>
    <row r="1786" spans="7:12" x14ac:dyDescent="0.25">
      <c r="G1786" s="13"/>
      <c r="H1786" s="13"/>
      <c r="I1786" s="13">
        <v>175.8</v>
      </c>
      <c r="J1786" s="74">
        <f t="shared" si="88"/>
        <v>7.3250000000000002</v>
      </c>
      <c r="K1786" s="26" t="e">
        <f t="shared" si="87"/>
        <v>#REF!</v>
      </c>
      <c r="L1786" s="75" t="e">
        <f t="shared" si="89"/>
        <v>#REF!</v>
      </c>
    </row>
    <row r="1787" spans="7:12" x14ac:dyDescent="0.25">
      <c r="G1787" s="13"/>
      <c r="H1787" s="13"/>
      <c r="I1787" s="13">
        <v>175.9</v>
      </c>
      <c r="J1787" s="74">
        <f t="shared" si="88"/>
        <v>7.3291666666666666</v>
      </c>
      <c r="K1787" s="26" t="e">
        <f t="shared" si="87"/>
        <v>#REF!</v>
      </c>
      <c r="L1787" s="75" t="e">
        <f t="shared" si="89"/>
        <v>#REF!</v>
      </c>
    </row>
    <row r="1788" spans="7:12" x14ac:dyDescent="0.25">
      <c r="G1788" s="13"/>
      <c r="H1788" s="13"/>
      <c r="I1788" s="13">
        <v>176</v>
      </c>
      <c r="J1788" s="74">
        <f t="shared" si="88"/>
        <v>7.333333333333333</v>
      </c>
      <c r="K1788" s="26" t="e">
        <f t="shared" si="87"/>
        <v>#REF!</v>
      </c>
      <c r="L1788" s="75" t="e">
        <f t="shared" si="89"/>
        <v>#REF!</v>
      </c>
    </row>
    <row r="1789" spans="7:12" x14ac:dyDescent="0.25">
      <c r="G1789" s="13"/>
      <c r="H1789" s="13"/>
      <c r="I1789" s="13">
        <v>176.1</v>
      </c>
      <c r="J1789" s="74">
        <f t="shared" si="88"/>
        <v>7.3374999999999995</v>
      </c>
      <c r="K1789" s="26" t="e">
        <f t="shared" si="87"/>
        <v>#REF!</v>
      </c>
      <c r="L1789" s="75" t="e">
        <f t="shared" si="89"/>
        <v>#REF!</v>
      </c>
    </row>
    <row r="1790" spans="7:12" x14ac:dyDescent="0.25">
      <c r="G1790" s="13"/>
      <c r="H1790" s="13"/>
      <c r="I1790" s="13">
        <v>176.2</v>
      </c>
      <c r="J1790" s="74">
        <f t="shared" si="88"/>
        <v>7.3416666666666659</v>
      </c>
      <c r="K1790" s="26" t="e">
        <f t="shared" si="87"/>
        <v>#REF!</v>
      </c>
      <c r="L1790" s="75" t="e">
        <f t="shared" si="89"/>
        <v>#REF!</v>
      </c>
    </row>
    <row r="1791" spans="7:12" x14ac:dyDescent="0.25">
      <c r="G1791" s="13"/>
      <c r="H1791" s="13"/>
      <c r="I1791" s="13">
        <v>176.3</v>
      </c>
      <c r="J1791" s="74">
        <f t="shared" si="88"/>
        <v>7.3458333333333341</v>
      </c>
      <c r="K1791" s="26" t="e">
        <f t="shared" si="87"/>
        <v>#REF!</v>
      </c>
      <c r="L1791" s="75" t="e">
        <f t="shared" si="89"/>
        <v>#REF!</v>
      </c>
    </row>
    <row r="1792" spans="7:12" x14ac:dyDescent="0.25">
      <c r="G1792" s="13"/>
      <c r="H1792" s="13"/>
      <c r="I1792" s="13">
        <v>176.4</v>
      </c>
      <c r="J1792" s="74">
        <f t="shared" si="88"/>
        <v>7.3500000000000005</v>
      </c>
      <c r="K1792" s="26" t="e">
        <f t="shared" si="87"/>
        <v>#REF!</v>
      </c>
      <c r="L1792" s="75" t="e">
        <f t="shared" si="89"/>
        <v>#REF!</v>
      </c>
    </row>
    <row r="1793" spans="7:12" x14ac:dyDescent="0.25">
      <c r="G1793" s="13"/>
      <c r="H1793" s="13"/>
      <c r="I1793" s="13">
        <v>176.5</v>
      </c>
      <c r="J1793" s="74">
        <f t="shared" si="88"/>
        <v>7.354166666666667</v>
      </c>
      <c r="K1793" s="26" t="e">
        <f t="shared" si="87"/>
        <v>#REF!</v>
      </c>
      <c r="L1793" s="75" t="e">
        <f t="shared" si="89"/>
        <v>#REF!</v>
      </c>
    </row>
    <row r="1794" spans="7:12" x14ac:dyDescent="0.25">
      <c r="G1794" s="13"/>
      <c r="H1794" s="13"/>
      <c r="I1794" s="13">
        <v>176.6</v>
      </c>
      <c r="J1794" s="74">
        <f t="shared" si="88"/>
        <v>7.3583333333333334</v>
      </c>
      <c r="K1794" s="26" t="e">
        <f t="shared" si="87"/>
        <v>#REF!</v>
      </c>
      <c r="L1794" s="75" t="e">
        <f t="shared" si="89"/>
        <v>#REF!</v>
      </c>
    </row>
    <row r="1795" spans="7:12" x14ac:dyDescent="0.25">
      <c r="G1795" s="13"/>
      <c r="H1795" s="13"/>
      <c r="I1795" s="13">
        <v>176.7</v>
      </c>
      <c r="J1795" s="74">
        <f t="shared" si="88"/>
        <v>7.3624999999999998</v>
      </c>
      <c r="K1795" s="26" t="e">
        <f t="shared" si="87"/>
        <v>#REF!</v>
      </c>
      <c r="L1795" s="75" t="e">
        <f t="shared" si="89"/>
        <v>#REF!</v>
      </c>
    </row>
    <row r="1796" spans="7:12" x14ac:dyDescent="0.25">
      <c r="G1796" s="13"/>
      <c r="H1796" s="13"/>
      <c r="I1796" s="13">
        <v>176.8</v>
      </c>
      <c r="J1796" s="74">
        <f t="shared" si="88"/>
        <v>7.3666666666666671</v>
      </c>
      <c r="K1796" s="26" t="e">
        <f t="shared" si="87"/>
        <v>#REF!</v>
      </c>
      <c r="L1796" s="75" t="e">
        <f t="shared" si="89"/>
        <v>#REF!</v>
      </c>
    </row>
    <row r="1797" spans="7:12" x14ac:dyDescent="0.25">
      <c r="G1797" s="13"/>
      <c r="H1797" s="13"/>
      <c r="I1797" s="13">
        <v>176.9</v>
      </c>
      <c r="J1797" s="74">
        <f t="shared" si="88"/>
        <v>7.3708333333333336</v>
      </c>
      <c r="K1797" s="26" t="e">
        <f t="shared" si="87"/>
        <v>#REF!</v>
      </c>
      <c r="L1797" s="75" t="e">
        <f t="shared" si="89"/>
        <v>#REF!</v>
      </c>
    </row>
    <row r="1798" spans="7:12" x14ac:dyDescent="0.25">
      <c r="G1798" s="13"/>
      <c r="H1798" s="13"/>
      <c r="I1798" s="13">
        <v>177</v>
      </c>
      <c r="J1798" s="74">
        <f t="shared" si="88"/>
        <v>7.375</v>
      </c>
      <c r="K1798" s="26" t="e">
        <f t="shared" si="87"/>
        <v>#REF!</v>
      </c>
      <c r="L1798" s="75" t="e">
        <f t="shared" si="89"/>
        <v>#REF!</v>
      </c>
    </row>
    <row r="1799" spans="7:12" x14ac:dyDescent="0.25">
      <c r="G1799" s="13"/>
      <c r="H1799" s="13"/>
      <c r="I1799" s="13">
        <v>177.1</v>
      </c>
      <c r="J1799" s="74">
        <f t="shared" si="88"/>
        <v>7.3791666666666664</v>
      </c>
      <c r="K1799" s="26" t="e">
        <f t="shared" si="87"/>
        <v>#REF!</v>
      </c>
      <c r="L1799" s="75" t="e">
        <f t="shared" si="89"/>
        <v>#REF!</v>
      </c>
    </row>
    <row r="1800" spans="7:12" x14ac:dyDescent="0.25">
      <c r="G1800" s="13"/>
      <c r="H1800" s="13"/>
      <c r="I1800" s="13">
        <v>177.2</v>
      </c>
      <c r="J1800" s="74">
        <f t="shared" si="88"/>
        <v>7.3833333333333329</v>
      </c>
      <c r="K1800" s="26" t="e">
        <f t="shared" si="87"/>
        <v>#REF!</v>
      </c>
      <c r="L1800" s="75" t="e">
        <f t="shared" si="89"/>
        <v>#REF!</v>
      </c>
    </row>
    <row r="1801" spans="7:12" x14ac:dyDescent="0.25">
      <c r="G1801" s="13"/>
      <c r="H1801" s="13"/>
      <c r="I1801" s="13">
        <v>177.3</v>
      </c>
      <c r="J1801" s="74">
        <f t="shared" si="88"/>
        <v>7.3875000000000002</v>
      </c>
      <c r="K1801" s="26" t="e">
        <f t="shared" si="87"/>
        <v>#REF!</v>
      </c>
      <c r="L1801" s="75" t="e">
        <f t="shared" si="89"/>
        <v>#REF!</v>
      </c>
    </row>
    <row r="1802" spans="7:12" x14ac:dyDescent="0.25">
      <c r="G1802" s="13"/>
      <c r="H1802" s="13"/>
      <c r="I1802" s="13">
        <v>177.4</v>
      </c>
      <c r="J1802" s="74">
        <f t="shared" si="88"/>
        <v>7.3916666666666666</v>
      </c>
      <c r="K1802" s="26" t="e">
        <f t="shared" si="87"/>
        <v>#REF!</v>
      </c>
      <c r="L1802" s="75" t="e">
        <f t="shared" si="89"/>
        <v>#REF!</v>
      </c>
    </row>
    <row r="1803" spans="7:12" x14ac:dyDescent="0.25">
      <c r="G1803" s="13"/>
      <c r="H1803" s="13"/>
      <c r="I1803" s="13">
        <v>177.5</v>
      </c>
      <c r="J1803" s="74">
        <f t="shared" si="88"/>
        <v>7.395833333333333</v>
      </c>
      <c r="K1803" s="26" t="e">
        <f t="shared" si="87"/>
        <v>#REF!</v>
      </c>
      <c r="L1803" s="75" t="e">
        <f t="shared" si="89"/>
        <v>#REF!</v>
      </c>
    </row>
    <row r="1804" spans="7:12" x14ac:dyDescent="0.25">
      <c r="G1804" s="13"/>
      <c r="H1804" s="13"/>
      <c r="I1804" s="13">
        <v>177.6</v>
      </c>
      <c r="J1804" s="74">
        <f t="shared" si="88"/>
        <v>7.3999999999999995</v>
      </c>
      <c r="K1804" s="26" t="e">
        <f t="shared" si="87"/>
        <v>#REF!</v>
      </c>
      <c r="L1804" s="75" t="e">
        <f t="shared" si="89"/>
        <v>#REF!</v>
      </c>
    </row>
    <row r="1805" spans="7:12" x14ac:dyDescent="0.25">
      <c r="G1805" s="13"/>
      <c r="H1805" s="13"/>
      <c r="I1805" s="13">
        <v>177.7</v>
      </c>
      <c r="J1805" s="74">
        <f t="shared" si="88"/>
        <v>7.4041666666666659</v>
      </c>
      <c r="K1805" s="26" t="e">
        <f t="shared" si="87"/>
        <v>#REF!</v>
      </c>
      <c r="L1805" s="75" t="e">
        <f t="shared" si="89"/>
        <v>#REF!</v>
      </c>
    </row>
    <row r="1806" spans="7:12" x14ac:dyDescent="0.25">
      <c r="G1806" s="13"/>
      <c r="H1806" s="13"/>
      <c r="I1806" s="13">
        <v>177.8</v>
      </c>
      <c r="J1806" s="74">
        <f t="shared" si="88"/>
        <v>7.4083333333333341</v>
      </c>
      <c r="K1806" s="26" t="e">
        <f t="shared" si="87"/>
        <v>#REF!</v>
      </c>
      <c r="L1806" s="75" t="e">
        <f t="shared" si="89"/>
        <v>#REF!</v>
      </c>
    </row>
    <row r="1807" spans="7:12" x14ac:dyDescent="0.25">
      <c r="G1807" s="13"/>
      <c r="H1807" s="13"/>
      <c r="I1807" s="13">
        <v>177.9</v>
      </c>
      <c r="J1807" s="74">
        <f t="shared" si="88"/>
        <v>7.4125000000000005</v>
      </c>
      <c r="K1807" s="26" t="e">
        <f t="shared" si="87"/>
        <v>#REF!</v>
      </c>
      <c r="L1807" s="75" t="e">
        <f t="shared" si="89"/>
        <v>#REF!</v>
      </c>
    </row>
    <row r="1808" spans="7:12" x14ac:dyDescent="0.25">
      <c r="G1808" s="13"/>
      <c r="H1808" s="13"/>
      <c r="I1808" s="13">
        <v>178</v>
      </c>
      <c r="J1808" s="74">
        <f t="shared" si="88"/>
        <v>7.416666666666667</v>
      </c>
      <c r="K1808" s="26" t="e">
        <f t="shared" si="87"/>
        <v>#REF!</v>
      </c>
      <c r="L1808" s="75" t="e">
        <f t="shared" si="89"/>
        <v>#REF!</v>
      </c>
    </row>
    <row r="1809" spans="7:12" x14ac:dyDescent="0.25">
      <c r="G1809" s="13"/>
      <c r="H1809" s="13"/>
      <c r="I1809" s="13">
        <v>178.1</v>
      </c>
      <c r="J1809" s="74">
        <f t="shared" si="88"/>
        <v>7.4208333333333334</v>
      </c>
      <c r="K1809" s="26" t="e">
        <f t="shared" si="87"/>
        <v>#REF!</v>
      </c>
      <c r="L1809" s="75" t="e">
        <f t="shared" si="89"/>
        <v>#REF!</v>
      </c>
    </row>
    <row r="1810" spans="7:12" x14ac:dyDescent="0.25">
      <c r="G1810" s="13"/>
      <c r="H1810" s="13"/>
      <c r="I1810" s="13">
        <v>178.2</v>
      </c>
      <c r="J1810" s="74">
        <f t="shared" si="88"/>
        <v>7.4249999999999998</v>
      </c>
      <c r="K1810" s="26" t="e">
        <f t="shared" si="87"/>
        <v>#REF!</v>
      </c>
      <c r="L1810" s="75" t="e">
        <f t="shared" si="89"/>
        <v>#REF!</v>
      </c>
    </row>
    <row r="1811" spans="7:12" x14ac:dyDescent="0.25">
      <c r="G1811" s="13"/>
      <c r="H1811" s="13"/>
      <c r="I1811" s="13">
        <v>178.3</v>
      </c>
      <c r="J1811" s="74">
        <f t="shared" si="88"/>
        <v>7.4291666666666671</v>
      </c>
      <c r="K1811" s="26" t="e">
        <f t="shared" si="87"/>
        <v>#REF!</v>
      </c>
      <c r="L1811" s="75" t="e">
        <f t="shared" si="89"/>
        <v>#REF!</v>
      </c>
    </row>
    <row r="1812" spans="7:12" x14ac:dyDescent="0.25">
      <c r="G1812" s="13"/>
      <c r="H1812" s="13"/>
      <c r="I1812" s="13">
        <v>178.4</v>
      </c>
      <c r="J1812" s="74">
        <f t="shared" si="88"/>
        <v>7.4333333333333336</v>
      </c>
      <c r="K1812" s="26" t="e">
        <f t="shared" si="87"/>
        <v>#REF!</v>
      </c>
      <c r="L1812" s="75" t="e">
        <f t="shared" si="89"/>
        <v>#REF!</v>
      </c>
    </row>
    <row r="1813" spans="7:12" x14ac:dyDescent="0.25">
      <c r="G1813" s="13"/>
      <c r="H1813" s="13"/>
      <c r="I1813" s="13">
        <v>178.5</v>
      </c>
      <c r="J1813" s="74">
        <f t="shared" si="88"/>
        <v>7.4375</v>
      </c>
      <c r="K1813" s="26" t="e">
        <f t="shared" si="87"/>
        <v>#REF!</v>
      </c>
      <c r="L1813" s="75" t="e">
        <f t="shared" si="89"/>
        <v>#REF!</v>
      </c>
    </row>
    <row r="1814" spans="7:12" x14ac:dyDescent="0.25">
      <c r="G1814" s="13"/>
      <c r="H1814" s="13"/>
      <c r="I1814" s="13">
        <v>178.6</v>
      </c>
      <c r="J1814" s="74">
        <f t="shared" si="88"/>
        <v>7.4416666666666664</v>
      </c>
      <c r="K1814" s="26" t="e">
        <f t="shared" si="87"/>
        <v>#REF!</v>
      </c>
      <c r="L1814" s="75" t="e">
        <f t="shared" si="89"/>
        <v>#REF!</v>
      </c>
    </row>
    <row r="1815" spans="7:12" x14ac:dyDescent="0.25">
      <c r="G1815" s="13"/>
      <c r="H1815" s="13"/>
      <c r="I1815" s="13">
        <v>178.7</v>
      </c>
      <c r="J1815" s="74">
        <f t="shared" si="88"/>
        <v>7.4458333333333329</v>
      </c>
      <c r="K1815" s="26" t="e">
        <f t="shared" si="87"/>
        <v>#REF!</v>
      </c>
      <c r="L1815" s="75" t="e">
        <f t="shared" si="89"/>
        <v>#REF!</v>
      </c>
    </row>
    <row r="1816" spans="7:12" x14ac:dyDescent="0.25">
      <c r="G1816" s="13"/>
      <c r="H1816" s="13"/>
      <c r="I1816" s="13">
        <v>178.8</v>
      </c>
      <c r="J1816" s="74">
        <f t="shared" si="88"/>
        <v>7.45</v>
      </c>
      <c r="K1816" s="26" t="e">
        <f t="shared" si="87"/>
        <v>#REF!</v>
      </c>
      <c r="L1816" s="75" t="e">
        <f t="shared" si="89"/>
        <v>#REF!</v>
      </c>
    </row>
    <row r="1817" spans="7:12" x14ac:dyDescent="0.25">
      <c r="G1817" s="13"/>
      <c r="H1817" s="13"/>
      <c r="I1817" s="13">
        <v>178.9</v>
      </c>
      <c r="J1817" s="74">
        <f t="shared" si="88"/>
        <v>7.4541666666666666</v>
      </c>
      <c r="K1817" s="26" t="e">
        <f t="shared" si="87"/>
        <v>#REF!</v>
      </c>
      <c r="L1817" s="75" t="e">
        <f t="shared" si="89"/>
        <v>#REF!</v>
      </c>
    </row>
    <row r="1818" spans="7:12" x14ac:dyDescent="0.25">
      <c r="G1818" s="13"/>
      <c r="H1818" s="13"/>
      <c r="I1818" s="13">
        <v>179</v>
      </c>
      <c r="J1818" s="74">
        <f t="shared" si="88"/>
        <v>7.458333333333333</v>
      </c>
      <c r="K1818" s="26" t="e">
        <f t="shared" si="87"/>
        <v>#REF!</v>
      </c>
      <c r="L1818" s="75" t="e">
        <f t="shared" si="89"/>
        <v>#REF!</v>
      </c>
    </row>
    <row r="1819" spans="7:12" x14ac:dyDescent="0.25">
      <c r="G1819" s="13"/>
      <c r="H1819" s="13"/>
      <c r="I1819" s="13">
        <v>179.1</v>
      </c>
      <c r="J1819" s="74">
        <f t="shared" si="88"/>
        <v>7.4624999999999995</v>
      </c>
      <c r="K1819" s="26" t="e">
        <f t="shared" si="87"/>
        <v>#REF!</v>
      </c>
      <c r="L1819" s="75" t="e">
        <f t="shared" si="89"/>
        <v>#REF!</v>
      </c>
    </row>
    <row r="1820" spans="7:12" x14ac:dyDescent="0.25">
      <c r="G1820" s="13"/>
      <c r="H1820" s="13"/>
      <c r="I1820" s="13">
        <v>179.2</v>
      </c>
      <c r="J1820" s="74">
        <f t="shared" si="88"/>
        <v>7.4666666666666659</v>
      </c>
      <c r="K1820" s="26" t="e">
        <f t="shared" ref="K1820:K1883" si="90">100%-EXP(-I1820/24*$B$10)</f>
        <v>#REF!</v>
      </c>
      <c r="L1820" s="75" t="e">
        <f t="shared" si="89"/>
        <v>#REF!</v>
      </c>
    </row>
    <row r="1821" spans="7:12" x14ac:dyDescent="0.25">
      <c r="G1821" s="13"/>
      <c r="H1821" s="13"/>
      <c r="I1821" s="13">
        <v>179.3</v>
      </c>
      <c r="J1821" s="74">
        <f t="shared" ref="J1821:J1884" si="91">I1821/24</f>
        <v>7.4708333333333341</v>
      </c>
      <c r="K1821" s="26" t="e">
        <f t="shared" si="90"/>
        <v>#REF!</v>
      </c>
      <c r="L1821" s="75" t="e">
        <f t="shared" si="89"/>
        <v>#REF!</v>
      </c>
    </row>
    <row r="1822" spans="7:12" x14ac:dyDescent="0.25">
      <c r="G1822" s="13"/>
      <c r="H1822" s="13"/>
      <c r="I1822" s="13">
        <v>179.4</v>
      </c>
      <c r="J1822" s="74">
        <f t="shared" si="91"/>
        <v>7.4750000000000005</v>
      </c>
      <c r="K1822" s="26" t="e">
        <f t="shared" si="90"/>
        <v>#REF!</v>
      </c>
      <c r="L1822" s="75" t="e">
        <f t="shared" si="89"/>
        <v>#REF!</v>
      </c>
    </row>
    <row r="1823" spans="7:12" x14ac:dyDescent="0.25">
      <c r="G1823" s="13"/>
      <c r="H1823" s="13"/>
      <c r="I1823" s="13">
        <v>179.5</v>
      </c>
      <c r="J1823" s="74">
        <f t="shared" si="91"/>
        <v>7.479166666666667</v>
      </c>
      <c r="K1823" s="26" t="e">
        <f t="shared" si="90"/>
        <v>#REF!</v>
      </c>
      <c r="L1823" s="75" t="e">
        <f t="shared" ref="L1823:L1886" si="92">K1823-K1822</f>
        <v>#REF!</v>
      </c>
    </row>
    <row r="1824" spans="7:12" x14ac:dyDescent="0.25">
      <c r="G1824" s="13"/>
      <c r="H1824" s="13"/>
      <c r="I1824" s="13">
        <v>179.6</v>
      </c>
      <c r="J1824" s="74">
        <f t="shared" si="91"/>
        <v>7.4833333333333334</v>
      </c>
      <c r="K1824" s="26" t="e">
        <f t="shared" si="90"/>
        <v>#REF!</v>
      </c>
      <c r="L1824" s="75" t="e">
        <f t="shared" si="92"/>
        <v>#REF!</v>
      </c>
    </row>
    <row r="1825" spans="7:12" x14ac:dyDescent="0.25">
      <c r="G1825" s="13"/>
      <c r="H1825" s="13"/>
      <c r="I1825" s="13">
        <v>179.7</v>
      </c>
      <c r="J1825" s="74">
        <f t="shared" si="91"/>
        <v>7.4874999999999998</v>
      </c>
      <c r="K1825" s="26" t="e">
        <f t="shared" si="90"/>
        <v>#REF!</v>
      </c>
      <c r="L1825" s="75" t="e">
        <f t="shared" si="92"/>
        <v>#REF!</v>
      </c>
    </row>
    <row r="1826" spans="7:12" x14ac:dyDescent="0.25">
      <c r="G1826" s="13"/>
      <c r="H1826" s="13"/>
      <c r="I1826" s="13">
        <v>179.8</v>
      </c>
      <c r="J1826" s="74">
        <f t="shared" si="91"/>
        <v>7.4916666666666671</v>
      </c>
      <c r="K1826" s="26" t="e">
        <f t="shared" si="90"/>
        <v>#REF!</v>
      </c>
      <c r="L1826" s="75" t="e">
        <f t="shared" si="92"/>
        <v>#REF!</v>
      </c>
    </row>
    <row r="1827" spans="7:12" x14ac:dyDescent="0.25">
      <c r="G1827" s="13"/>
      <c r="H1827" s="13"/>
      <c r="I1827" s="13">
        <v>179.9</v>
      </c>
      <c r="J1827" s="74">
        <f t="shared" si="91"/>
        <v>7.4958333333333336</v>
      </c>
      <c r="K1827" s="26" t="e">
        <f t="shared" si="90"/>
        <v>#REF!</v>
      </c>
      <c r="L1827" s="75" t="e">
        <f t="shared" si="92"/>
        <v>#REF!</v>
      </c>
    </row>
    <row r="1828" spans="7:12" x14ac:dyDescent="0.25">
      <c r="G1828" s="13"/>
      <c r="H1828" s="13"/>
      <c r="I1828" s="13">
        <v>180</v>
      </c>
      <c r="J1828" s="74">
        <f t="shared" si="91"/>
        <v>7.5</v>
      </c>
      <c r="K1828" s="26" t="e">
        <f t="shared" si="90"/>
        <v>#REF!</v>
      </c>
      <c r="L1828" s="75" t="e">
        <f t="shared" si="92"/>
        <v>#REF!</v>
      </c>
    </row>
    <row r="1829" spans="7:12" x14ac:dyDescent="0.25">
      <c r="G1829" s="13"/>
      <c r="H1829" s="13"/>
      <c r="I1829" s="13">
        <v>180.1</v>
      </c>
      <c r="J1829" s="74">
        <f t="shared" si="91"/>
        <v>7.5041666666666664</v>
      </c>
      <c r="K1829" s="26" t="e">
        <f t="shared" si="90"/>
        <v>#REF!</v>
      </c>
      <c r="L1829" s="75" t="e">
        <f t="shared" si="92"/>
        <v>#REF!</v>
      </c>
    </row>
    <row r="1830" spans="7:12" x14ac:dyDescent="0.25">
      <c r="G1830" s="13"/>
      <c r="H1830" s="13"/>
      <c r="I1830" s="13">
        <v>180.2</v>
      </c>
      <c r="J1830" s="74">
        <f t="shared" si="91"/>
        <v>7.5083333333333329</v>
      </c>
      <c r="K1830" s="26" t="e">
        <f t="shared" si="90"/>
        <v>#REF!</v>
      </c>
      <c r="L1830" s="75" t="e">
        <f t="shared" si="92"/>
        <v>#REF!</v>
      </c>
    </row>
    <row r="1831" spans="7:12" x14ac:dyDescent="0.25">
      <c r="G1831" s="13"/>
      <c r="H1831" s="13"/>
      <c r="I1831" s="13">
        <v>180.3</v>
      </c>
      <c r="J1831" s="74">
        <f t="shared" si="91"/>
        <v>7.5125000000000002</v>
      </c>
      <c r="K1831" s="26" t="e">
        <f t="shared" si="90"/>
        <v>#REF!</v>
      </c>
      <c r="L1831" s="75" t="e">
        <f t="shared" si="92"/>
        <v>#REF!</v>
      </c>
    </row>
    <row r="1832" spans="7:12" x14ac:dyDescent="0.25">
      <c r="G1832" s="13"/>
      <c r="H1832" s="13"/>
      <c r="I1832" s="13">
        <v>180.4</v>
      </c>
      <c r="J1832" s="74">
        <f t="shared" si="91"/>
        <v>7.5166666666666666</v>
      </c>
      <c r="K1832" s="26" t="e">
        <f t="shared" si="90"/>
        <v>#REF!</v>
      </c>
      <c r="L1832" s="75" t="e">
        <f t="shared" si="92"/>
        <v>#REF!</v>
      </c>
    </row>
    <row r="1833" spans="7:12" x14ac:dyDescent="0.25">
      <c r="G1833" s="13"/>
      <c r="H1833" s="13"/>
      <c r="I1833" s="13">
        <v>180.5</v>
      </c>
      <c r="J1833" s="74">
        <f t="shared" si="91"/>
        <v>7.520833333333333</v>
      </c>
      <c r="K1833" s="26" t="e">
        <f t="shared" si="90"/>
        <v>#REF!</v>
      </c>
      <c r="L1833" s="75" t="e">
        <f t="shared" si="92"/>
        <v>#REF!</v>
      </c>
    </row>
    <row r="1834" spans="7:12" x14ac:dyDescent="0.25">
      <c r="G1834" s="13"/>
      <c r="H1834" s="13"/>
      <c r="I1834" s="13">
        <v>180.6</v>
      </c>
      <c r="J1834" s="74">
        <f t="shared" si="91"/>
        <v>7.5249999999999995</v>
      </c>
      <c r="K1834" s="26" t="e">
        <f t="shared" si="90"/>
        <v>#REF!</v>
      </c>
      <c r="L1834" s="75" t="e">
        <f t="shared" si="92"/>
        <v>#REF!</v>
      </c>
    </row>
    <row r="1835" spans="7:12" x14ac:dyDescent="0.25">
      <c r="G1835" s="13"/>
      <c r="H1835" s="13"/>
      <c r="I1835" s="13">
        <v>180.7</v>
      </c>
      <c r="J1835" s="74">
        <f t="shared" si="91"/>
        <v>7.5291666666666659</v>
      </c>
      <c r="K1835" s="26" t="e">
        <f t="shared" si="90"/>
        <v>#REF!</v>
      </c>
      <c r="L1835" s="75" t="e">
        <f t="shared" si="92"/>
        <v>#REF!</v>
      </c>
    </row>
    <row r="1836" spans="7:12" x14ac:dyDescent="0.25">
      <c r="G1836" s="13"/>
      <c r="H1836" s="13"/>
      <c r="I1836" s="13">
        <v>180.8</v>
      </c>
      <c r="J1836" s="74">
        <f t="shared" si="91"/>
        <v>7.5333333333333341</v>
      </c>
      <c r="K1836" s="26" t="e">
        <f t="shared" si="90"/>
        <v>#REF!</v>
      </c>
      <c r="L1836" s="75" t="e">
        <f t="shared" si="92"/>
        <v>#REF!</v>
      </c>
    </row>
    <row r="1837" spans="7:12" x14ac:dyDescent="0.25">
      <c r="G1837" s="13"/>
      <c r="H1837" s="13"/>
      <c r="I1837" s="13">
        <v>180.9</v>
      </c>
      <c r="J1837" s="74">
        <f t="shared" si="91"/>
        <v>7.5375000000000005</v>
      </c>
      <c r="K1837" s="26" t="e">
        <f t="shared" si="90"/>
        <v>#REF!</v>
      </c>
      <c r="L1837" s="75" t="e">
        <f t="shared" si="92"/>
        <v>#REF!</v>
      </c>
    </row>
    <row r="1838" spans="7:12" x14ac:dyDescent="0.25">
      <c r="G1838" s="13"/>
      <c r="H1838" s="13"/>
      <c r="I1838" s="13">
        <v>181</v>
      </c>
      <c r="J1838" s="74">
        <f t="shared" si="91"/>
        <v>7.541666666666667</v>
      </c>
      <c r="K1838" s="26" t="e">
        <f t="shared" si="90"/>
        <v>#REF!</v>
      </c>
      <c r="L1838" s="75" t="e">
        <f t="shared" si="92"/>
        <v>#REF!</v>
      </c>
    </row>
    <row r="1839" spans="7:12" x14ac:dyDescent="0.25">
      <c r="G1839" s="13"/>
      <c r="H1839" s="13"/>
      <c r="I1839" s="13">
        <v>181.1</v>
      </c>
      <c r="J1839" s="74">
        <f t="shared" si="91"/>
        <v>7.5458333333333334</v>
      </c>
      <c r="K1839" s="26" t="e">
        <f t="shared" si="90"/>
        <v>#REF!</v>
      </c>
      <c r="L1839" s="75" t="e">
        <f t="shared" si="92"/>
        <v>#REF!</v>
      </c>
    </row>
    <row r="1840" spans="7:12" x14ac:dyDescent="0.25">
      <c r="G1840" s="13"/>
      <c r="H1840" s="13"/>
      <c r="I1840" s="13">
        <v>181.2</v>
      </c>
      <c r="J1840" s="74">
        <f t="shared" si="91"/>
        <v>7.55</v>
      </c>
      <c r="K1840" s="26" t="e">
        <f t="shared" si="90"/>
        <v>#REF!</v>
      </c>
      <c r="L1840" s="75" t="e">
        <f t="shared" si="92"/>
        <v>#REF!</v>
      </c>
    </row>
    <row r="1841" spans="7:12" x14ac:dyDescent="0.25">
      <c r="G1841" s="13"/>
      <c r="H1841" s="13"/>
      <c r="I1841" s="13">
        <v>181.3</v>
      </c>
      <c r="J1841" s="74">
        <f t="shared" si="91"/>
        <v>7.5541666666666671</v>
      </c>
      <c r="K1841" s="26" t="e">
        <f t="shared" si="90"/>
        <v>#REF!</v>
      </c>
      <c r="L1841" s="75" t="e">
        <f t="shared" si="92"/>
        <v>#REF!</v>
      </c>
    </row>
    <row r="1842" spans="7:12" x14ac:dyDescent="0.25">
      <c r="G1842" s="13"/>
      <c r="H1842" s="13"/>
      <c r="I1842" s="13">
        <v>181.4</v>
      </c>
      <c r="J1842" s="74">
        <f t="shared" si="91"/>
        <v>7.5583333333333336</v>
      </c>
      <c r="K1842" s="26" t="e">
        <f t="shared" si="90"/>
        <v>#REF!</v>
      </c>
      <c r="L1842" s="75" t="e">
        <f t="shared" si="92"/>
        <v>#REF!</v>
      </c>
    </row>
    <row r="1843" spans="7:12" x14ac:dyDescent="0.25">
      <c r="G1843" s="13"/>
      <c r="H1843" s="13"/>
      <c r="I1843" s="13">
        <v>181.5</v>
      </c>
      <c r="J1843" s="74">
        <f t="shared" si="91"/>
        <v>7.5625</v>
      </c>
      <c r="K1843" s="26" t="e">
        <f t="shared" si="90"/>
        <v>#REF!</v>
      </c>
      <c r="L1843" s="75" t="e">
        <f t="shared" si="92"/>
        <v>#REF!</v>
      </c>
    </row>
    <row r="1844" spans="7:12" x14ac:dyDescent="0.25">
      <c r="G1844" s="13"/>
      <c r="H1844" s="13"/>
      <c r="I1844" s="13">
        <v>181.6</v>
      </c>
      <c r="J1844" s="74">
        <f t="shared" si="91"/>
        <v>7.5666666666666664</v>
      </c>
      <c r="K1844" s="26" t="e">
        <f t="shared" si="90"/>
        <v>#REF!</v>
      </c>
      <c r="L1844" s="75" t="e">
        <f t="shared" si="92"/>
        <v>#REF!</v>
      </c>
    </row>
    <row r="1845" spans="7:12" x14ac:dyDescent="0.25">
      <c r="G1845" s="13"/>
      <c r="H1845" s="13"/>
      <c r="I1845" s="13">
        <v>181.7</v>
      </c>
      <c r="J1845" s="74">
        <f t="shared" si="91"/>
        <v>7.5708333333333329</v>
      </c>
      <c r="K1845" s="26" t="e">
        <f t="shared" si="90"/>
        <v>#REF!</v>
      </c>
      <c r="L1845" s="75" t="e">
        <f t="shared" si="92"/>
        <v>#REF!</v>
      </c>
    </row>
    <row r="1846" spans="7:12" x14ac:dyDescent="0.25">
      <c r="G1846" s="13"/>
      <c r="H1846" s="13"/>
      <c r="I1846" s="13">
        <v>181.8</v>
      </c>
      <c r="J1846" s="74">
        <f t="shared" si="91"/>
        <v>7.5750000000000002</v>
      </c>
      <c r="K1846" s="26" t="e">
        <f t="shared" si="90"/>
        <v>#REF!</v>
      </c>
      <c r="L1846" s="75" t="e">
        <f t="shared" si="92"/>
        <v>#REF!</v>
      </c>
    </row>
    <row r="1847" spans="7:12" x14ac:dyDescent="0.25">
      <c r="G1847" s="13"/>
      <c r="H1847" s="13"/>
      <c r="I1847" s="13">
        <v>181.9</v>
      </c>
      <c r="J1847" s="74">
        <f t="shared" si="91"/>
        <v>7.5791666666666666</v>
      </c>
      <c r="K1847" s="26" t="e">
        <f t="shared" si="90"/>
        <v>#REF!</v>
      </c>
      <c r="L1847" s="75" t="e">
        <f t="shared" si="92"/>
        <v>#REF!</v>
      </c>
    </row>
    <row r="1848" spans="7:12" x14ac:dyDescent="0.25">
      <c r="G1848" s="13"/>
      <c r="H1848" s="13"/>
      <c r="I1848" s="13">
        <v>182</v>
      </c>
      <c r="J1848" s="74">
        <f t="shared" si="91"/>
        <v>7.583333333333333</v>
      </c>
      <c r="K1848" s="26" t="e">
        <f t="shared" si="90"/>
        <v>#REF!</v>
      </c>
      <c r="L1848" s="75" t="e">
        <f t="shared" si="92"/>
        <v>#REF!</v>
      </c>
    </row>
    <row r="1849" spans="7:12" x14ac:dyDescent="0.25">
      <c r="G1849" s="13"/>
      <c r="H1849" s="13"/>
      <c r="I1849" s="13">
        <v>182.1</v>
      </c>
      <c r="J1849" s="74">
        <f t="shared" si="91"/>
        <v>7.5874999999999995</v>
      </c>
      <c r="K1849" s="26" t="e">
        <f t="shared" si="90"/>
        <v>#REF!</v>
      </c>
      <c r="L1849" s="75" t="e">
        <f t="shared" si="92"/>
        <v>#REF!</v>
      </c>
    </row>
    <row r="1850" spans="7:12" x14ac:dyDescent="0.25">
      <c r="G1850" s="13"/>
      <c r="H1850" s="13"/>
      <c r="I1850" s="13">
        <v>182.2</v>
      </c>
      <c r="J1850" s="74">
        <f t="shared" si="91"/>
        <v>7.5916666666666659</v>
      </c>
      <c r="K1850" s="26" t="e">
        <f t="shared" si="90"/>
        <v>#REF!</v>
      </c>
      <c r="L1850" s="75" t="e">
        <f t="shared" si="92"/>
        <v>#REF!</v>
      </c>
    </row>
    <row r="1851" spans="7:12" x14ac:dyDescent="0.25">
      <c r="G1851" s="13"/>
      <c r="H1851" s="13"/>
      <c r="I1851" s="13">
        <v>182.3</v>
      </c>
      <c r="J1851" s="74">
        <f t="shared" si="91"/>
        <v>7.5958333333333341</v>
      </c>
      <c r="K1851" s="26" t="e">
        <f t="shared" si="90"/>
        <v>#REF!</v>
      </c>
      <c r="L1851" s="75" t="e">
        <f t="shared" si="92"/>
        <v>#REF!</v>
      </c>
    </row>
    <row r="1852" spans="7:12" x14ac:dyDescent="0.25">
      <c r="G1852" s="13"/>
      <c r="H1852" s="13"/>
      <c r="I1852" s="13">
        <v>182.4</v>
      </c>
      <c r="J1852" s="74">
        <f t="shared" si="91"/>
        <v>7.6000000000000005</v>
      </c>
      <c r="K1852" s="26" t="e">
        <f t="shared" si="90"/>
        <v>#REF!</v>
      </c>
      <c r="L1852" s="75" t="e">
        <f t="shared" si="92"/>
        <v>#REF!</v>
      </c>
    </row>
    <row r="1853" spans="7:12" x14ac:dyDescent="0.25">
      <c r="G1853" s="13"/>
      <c r="H1853" s="13"/>
      <c r="I1853" s="13">
        <v>182.5</v>
      </c>
      <c r="J1853" s="74">
        <f t="shared" si="91"/>
        <v>7.604166666666667</v>
      </c>
      <c r="K1853" s="26" t="e">
        <f t="shared" si="90"/>
        <v>#REF!</v>
      </c>
      <c r="L1853" s="75" t="e">
        <f t="shared" si="92"/>
        <v>#REF!</v>
      </c>
    </row>
    <row r="1854" spans="7:12" x14ac:dyDescent="0.25">
      <c r="G1854" s="13"/>
      <c r="H1854" s="13"/>
      <c r="I1854" s="13">
        <v>182.6</v>
      </c>
      <c r="J1854" s="74">
        <f t="shared" si="91"/>
        <v>7.6083333333333334</v>
      </c>
      <c r="K1854" s="26" t="e">
        <f t="shared" si="90"/>
        <v>#REF!</v>
      </c>
      <c r="L1854" s="75" t="e">
        <f t="shared" si="92"/>
        <v>#REF!</v>
      </c>
    </row>
    <row r="1855" spans="7:12" x14ac:dyDescent="0.25">
      <c r="G1855" s="13"/>
      <c r="H1855" s="13"/>
      <c r="I1855" s="13">
        <v>182.7</v>
      </c>
      <c r="J1855" s="74">
        <f t="shared" si="91"/>
        <v>7.6124999999999998</v>
      </c>
      <c r="K1855" s="26" t="e">
        <f t="shared" si="90"/>
        <v>#REF!</v>
      </c>
      <c r="L1855" s="75" t="e">
        <f t="shared" si="92"/>
        <v>#REF!</v>
      </c>
    </row>
    <row r="1856" spans="7:12" x14ac:dyDescent="0.25">
      <c r="G1856" s="13"/>
      <c r="H1856" s="13"/>
      <c r="I1856" s="13">
        <v>182.8</v>
      </c>
      <c r="J1856" s="74">
        <f t="shared" si="91"/>
        <v>7.6166666666666671</v>
      </c>
      <c r="K1856" s="26" t="e">
        <f t="shared" si="90"/>
        <v>#REF!</v>
      </c>
      <c r="L1856" s="75" t="e">
        <f t="shared" si="92"/>
        <v>#REF!</v>
      </c>
    </row>
    <row r="1857" spans="7:12" x14ac:dyDescent="0.25">
      <c r="G1857" s="13"/>
      <c r="H1857" s="13"/>
      <c r="I1857" s="13">
        <v>182.9</v>
      </c>
      <c r="J1857" s="74">
        <f t="shared" si="91"/>
        <v>7.6208333333333336</v>
      </c>
      <c r="K1857" s="26" t="e">
        <f t="shared" si="90"/>
        <v>#REF!</v>
      </c>
      <c r="L1857" s="75" t="e">
        <f t="shared" si="92"/>
        <v>#REF!</v>
      </c>
    </row>
    <row r="1858" spans="7:12" x14ac:dyDescent="0.25">
      <c r="G1858" s="13"/>
      <c r="H1858" s="13"/>
      <c r="I1858" s="13">
        <v>183</v>
      </c>
      <c r="J1858" s="74">
        <f t="shared" si="91"/>
        <v>7.625</v>
      </c>
      <c r="K1858" s="26" t="e">
        <f t="shared" si="90"/>
        <v>#REF!</v>
      </c>
      <c r="L1858" s="75" t="e">
        <f t="shared" si="92"/>
        <v>#REF!</v>
      </c>
    </row>
    <row r="1859" spans="7:12" x14ac:dyDescent="0.25">
      <c r="G1859" s="13"/>
      <c r="H1859" s="13"/>
      <c r="I1859" s="13">
        <v>183.1</v>
      </c>
      <c r="J1859" s="74">
        <f t="shared" si="91"/>
        <v>7.6291666666666664</v>
      </c>
      <c r="K1859" s="26" t="e">
        <f t="shared" si="90"/>
        <v>#REF!</v>
      </c>
      <c r="L1859" s="75" t="e">
        <f t="shared" si="92"/>
        <v>#REF!</v>
      </c>
    </row>
    <row r="1860" spans="7:12" x14ac:dyDescent="0.25">
      <c r="G1860" s="13"/>
      <c r="H1860" s="13"/>
      <c r="I1860" s="13">
        <v>183.2</v>
      </c>
      <c r="J1860" s="74">
        <f t="shared" si="91"/>
        <v>7.6333333333333329</v>
      </c>
      <c r="K1860" s="26" t="e">
        <f t="shared" si="90"/>
        <v>#REF!</v>
      </c>
      <c r="L1860" s="75" t="e">
        <f t="shared" si="92"/>
        <v>#REF!</v>
      </c>
    </row>
    <row r="1861" spans="7:12" x14ac:dyDescent="0.25">
      <c r="G1861" s="13"/>
      <c r="H1861" s="13"/>
      <c r="I1861" s="13">
        <v>183.3</v>
      </c>
      <c r="J1861" s="74">
        <f t="shared" si="91"/>
        <v>7.6375000000000002</v>
      </c>
      <c r="K1861" s="26" t="e">
        <f t="shared" si="90"/>
        <v>#REF!</v>
      </c>
      <c r="L1861" s="75" t="e">
        <f t="shared" si="92"/>
        <v>#REF!</v>
      </c>
    </row>
    <row r="1862" spans="7:12" x14ac:dyDescent="0.25">
      <c r="G1862" s="13"/>
      <c r="H1862" s="13"/>
      <c r="I1862" s="13">
        <v>183.4</v>
      </c>
      <c r="J1862" s="74">
        <f t="shared" si="91"/>
        <v>7.6416666666666666</v>
      </c>
      <c r="K1862" s="26" t="e">
        <f t="shared" si="90"/>
        <v>#REF!</v>
      </c>
      <c r="L1862" s="75" t="e">
        <f t="shared" si="92"/>
        <v>#REF!</v>
      </c>
    </row>
    <row r="1863" spans="7:12" x14ac:dyDescent="0.25">
      <c r="G1863" s="13"/>
      <c r="H1863" s="13"/>
      <c r="I1863" s="13">
        <v>183.5</v>
      </c>
      <c r="J1863" s="74">
        <f t="shared" si="91"/>
        <v>7.645833333333333</v>
      </c>
      <c r="K1863" s="26" t="e">
        <f t="shared" si="90"/>
        <v>#REF!</v>
      </c>
      <c r="L1863" s="75" t="e">
        <f t="shared" si="92"/>
        <v>#REF!</v>
      </c>
    </row>
    <row r="1864" spans="7:12" x14ac:dyDescent="0.25">
      <c r="G1864" s="13"/>
      <c r="H1864" s="13"/>
      <c r="I1864" s="13">
        <v>183.6</v>
      </c>
      <c r="J1864" s="74">
        <f t="shared" si="91"/>
        <v>7.6499999999999995</v>
      </c>
      <c r="K1864" s="26" t="e">
        <f t="shared" si="90"/>
        <v>#REF!</v>
      </c>
      <c r="L1864" s="75" t="e">
        <f t="shared" si="92"/>
        <v>#REF!</v>
      </c>
    </row>
    <row r="1865" spans="7:12" x14ac:dyDescent="0.25">
      <c r="G1865" s="13"/>
      <c r="H1865" s="13"/>
      <c r="I1865" s="13">
        <v>183.7</v>
      </c>
      <c r="J1865" s="74">
        <f t="shared" si="91"/>
        <v>7.6541666666666659</v>
      </c>
      <c r="K1865" s="26" t="e">
        <f t="shared" si="90"/>
        <v>#REF!</v>
      </c>
      <c r="L1865" s="75" t="e">
        <f t="shared" si="92"/>
        <v>#REF!</v>
      </c>
    </row>
    <row r="1866" spans="7:12" x14ac:dyDescent="0.25">
      <c r="G1866" s="13"/>
      <c r="H1866" s="13"/>
      <c r="I1866" s="13">
        <v>183.8</v>
      </c>
      <c r="J1866" s="74">
        <f t="shared" si="91"/>
        <v>7.6583333333333341</v>
      </c>
      <c r="K1866" s="26" t="e">
        <f t="shared" si="90"/>
        <v>#REF!</v>
      </c>
      <c r="L1866" s="75" t="e">
        <f t="shared" si="92"/>
        <v>#REF!</v>
      </c>
    </row>
    <row r="1867" spans="7:12" x14ac:dyDescent="0.25">
      <c r="G1867" s="13"/>
      <c r="H1867" s="13"/>
      <c r="I1867" s="13">
        <v>183.9</v>
      </c>
      <c r="J1867" s="74">
        <f t="shared" si="91"/>
        <v>7.6625000000000005</v>
      </c>
      <c r="K1867" s="26" t="e">
        <f t="shared" si="90"/>
        <v>#REF!</v>
      </c>
      <c r="L1867" s="75" t="e">
        <f t="shared" si="92"/>
        <v>#REF!</v>
      </c>
    </row>
    <row r="1868" spans="7:12" x14ac:dyDescent="0.25">
      <c r="G1868" s="13"/>
      <c r="H1868" s="13"/>
      <c r="I1868" s="13">
        <v>184</v>
      </c>
      <c r="J1868" s="74">
        <f t="shared" si="91"/>
        <v>7.666666666666667</v>
      </c>
      <c r="K1868" s="26" t="e">
        <f t="shared" si="90"/>
        <v>#REF!</v>
      </c>
      <c r="L1868" s="75" t="e">
        <f t="shared" si="92"/>
        <v>#REF!</v>
      </c>
    </row>
    <row r="1869" spans="7:12" x14ac:dyDescent="0.25">
      <c r="G1869" s="13"/>
      <c r="H1869" s="13"/>
      <c r="I1869" s="13">
        <v>184.1</v>
      </c>
      <c r="J1869" s="74">
        <f t="shared" si="91"/>
        <v>7.6708333333333334</v>
      </c>
      <c r="K1869" s="26" t="e">
        <f t="shared" si="90"/>
        <v>#REF!</v>
      </c>
      <c r="L1869" s="75" t="e">
        <f t="shared" si="92"/>
        <v>#REF!</v>
      </c>
    </row>
    <row r="1870" spans="7:12" x14ac:dyDescent="0.25">
      <c r="G1870" s="13"/>
      <c r="H1870" s="13"/>
      <c r="I1870" s="13">
        <v>184.2</v>
      </c>
      <c r="J1870" s="74">
        <f t="shared" si="91"/>
        <v>7.6749999999999998</v>
      </c>
      <c r="K1870" s="26" t="e">
        <f t="shared" si="90"/>
        <v>#REF!</v>
      </c>
      <c r="L1870" s="75" t="e">
        <f t="shared" si="92"/>
        <v>#REF!</v>
      </c>
    </row>
    <row r="1871" spans="7:12" x14ac:dyDescent="0.25">
      <c r="G1871" s="13"/>
      <c r="H1871" s="13"/>
      <c r="I1871" s="13">
        <v>184.3</v>
      </c>
      <c r="J1871" s="74">
        <f t="shared" si="91"/>
        <v>7.6791666666666671</v>
      </c>
      <c r="K1871" s="26" t="e">
        <f t="shared" si="90"/>
        <v>#REF!</v>
      </c>
      <c r="L1871" s="75" t="e">
        <f t="shared" si="92"/>
        <v>#REF!</v>
      </c>
    </row>
    <row r="1872" spans="7:12" x14ac:dyDescent="0.25">
      <c r="G1872" s="13"/>
      <c r="H1872" s="13"/>
      <c r="I1872" s="13">
        <v>184.4</v>
      </c>
      <c r="J1872" s="74">
        <f t="shared" si="91"/>
        <v>7.6833333333333336</v>
      </c>
      <c r="K1872" s="26" t="e">
        <f t="shared" si="90"/>
        <v>#REF!</v>
      </c>
      <c r="L1872" s="75" t="e">
        <f t="shared" si="92"/>
        <v>#REF!</v>
      </c>
    </row>
    <row r="1873" spans="7:12" x14ac:dyDescent="0.25">
      <c r="G1873" s="13"/>
      <c r="H1873" s="13"/>
      <c r="I1873" s="13">
        <v>184.5</v>
      </c>
      <c r="J1873" s="74">
        <f t="shared" si="91"/>
        <v>7.6875</v>
      </c>
      <c r="K1873" s="26" t="e">
        <f t="shared" si="90"/>
        <v>#REF!</v>
      </c>
      <c r="L1873" s="75" t="e">
        <f t="shared" si="92"/>
        <v>#REF!</v>
      </c>
    </row>
    <row r="1874" spans="7:12" x14ac:dyDescent="0.25">
      <c r="G1874" s="13"/>
      <c r="H1874" s="13"/>
      <c r="I1874" s="13">
        <v>184.6</v>
      </c>
      <c r="J1874" s="74">
        <f t="shared" si="91"/>
        <v>7.6916666666666664</v>
      </c>
      <c r="K1874" s="26" t="e">
        <f t="shared" si="90"/>
        <v>#REF!</v>
      </c>
      <c r="L1874" s="75" t="e">
        <f t="shared" si="92"/>
        <v>#REF!</v>
      </c>
    </row>
    <row r="1875" spans="7:12" x14ac:dyDescent="0.25">
      <c r="G1875" s="13"/>
      <c r="H1875" s="13"/>
      <c r="I1875" s="13">
        <v>184.7</v>
      </c>
      <c r="J1875" s="74">
        <f t="shared" si="91"/>
        <v>7.6958333333333329</v>
      </c>
      <c r="K1875" s="26" t="e">
        <f t="shared" si="90"/>
        <v>#REF!</v>
      </c>
      <c r="L1875" s="75" t="e">
        <f t="shared" si="92"/>
        <v>#REF!</v>
      </c>
    </row>
    <row r="1876" spans="7:12" x14ac:dyDescent="0.25">
      <c r="G1876" s="13"/>
      <c r="H1876" s="13"/>
      <c r="I1876" s="13">
        <v>184.8</v>
      </c>
      <c r="J1876" s="74">
        <f t="shared" si="91"/>
        <v>7.7</v>
      </c>
      <c r="K1876" s="26" t="e">
        <f t="shared" si="90"/>
        <v>#REF!</v>
      </c>
      <c r="L1876" s="75" t="e">
        <f t="shared" si="92"/>
        <v>#REF!</v>
      </c>
    </row>
    <row r="1877" spans="7:12" x14ac:dyDescent="0.25">
      <c r="G1877" s="13"/>
      <c r="H1877" s="13"/>
      <c r="I1877" s="13">
        <v>184.9</v>
      </c>
      <c r="J1877" s="74">
        <f t="shared" si="91"/>
        <v>7.7041666666666666</v>
      </c>
      <c r="K1877" s="26" t="e">
        <f t="shared" si="90"/>
        <v>#REF!</v>
      </c>
      <c r="L1877" s="75" t="e">
        <f t="shared" si="92"/>
        <v>#REF!</v>
      </c>
    </row>
    <row r="1878" spans="7:12" x14ac:dyDescent="0.25">
      <c r="G1878" s="13"/>
      <c r="H1878" s="13"/>
      <c r="I1878" s="13">
        <v>185</v>
      </c>
      <c r="J1878" s="74">
        <f t="shared" si="91"/>
        <v>7.708333333333333</v>
      </c>
      <c r="K1878" s="26" t="e">
        <f t="shared" si="90"/>
        <v>#REF!</v>
      </c>
      <c r="L1878" s="75" t="e">
        <f t="shared" si="92"/>
        <v>#REF!</v>
      </c>
    </row>
    <row r="1879" spans="7:12" x14ac:dyDescent="0.25">
      <c r="G1879" s="13"/>
      <c r="H1879" s="13"/>
      <c r="I1879" s="13">
        <v>185.1</v>
      </c>
      <c r="J1879" s="74">
        <f t="shared" si="91"/>
        <v>7.7124999999999995</v>
      </c>
      <c r="K1879" s="26" t="e">
        <f t="shared" si="90"/>
        <v>#REF!</v>
      </c>
      <c r="L1879" s="75" t="e">
        <f t="shared" si="92"/>
        <v>#REF!</v>
      </c>
    </row>
    <row r="1880" spans="7:12" x14ac:dyDescent="0.25">
      <c r="G1880" s="13"/>
      <c r="H1880" s="13"/>
      <c r="I1880" s="13">
        <v>185.2</v>
      </c>
      <c r="J1880" s="74">
        <f t="shared" si="91"/>
        <v>7.7166666666666659</v>
      </c>
      <c r="K1880" s="26" t="e">
        <f t="shared" si="90"/>
        <v>#REF!</v>
      </c>
      <c r="L1880" s="75" t="e">
        <f t="shared" si="92"/>
        <v>#REF!</v>
      </c>
    </row>
    <row r="1881" spans="7:12" x14ac:dyDescent="0.25">
      <c r="G1881" s="13"/>
      <c r="H1881" s="13"/>
      <c r="I1881" s="13">
        <v>185.3</v>
      </c>
      <c r="J1881" s="74">
        <f t="shared" si="91"/>
        <v>7.7208333333333341</v>
      </c>
      <c r="K1881" s="26" t="e">
        <f t="shared" si="90"/>
        <v>#REF!</v>
      </c>
      <c r="L1881" s="75" t="e">
        <f t="shared" si="92"/>
        <v>#REF!</v>
      </c>
    </row>
    <row r="1882" spans="7:12" x14ac:dyDescent="0.25">
      <c r="G1882" s="13"/>
      <c r="H1882" s="13"/>
      <c r="I1882" s="13">
        <v>185.4</v>
      </c>
      <c r="J1882" s="74">
        <f t="shared" si="91"/>
        <v>7.7250000000000005</v>
      </c>
      <c r="K1882" s="26" t="e">
        <f t="shared" si="90"/>
        <v>#REF!</v>
      </c>
      <c r="L1882" s="75" t="e">
        <f t="shared" si="92"/>
        <v>#REF!</v>
      </c>
    </row>
    <row r="1883" spans="7:12" x14ac:dyDescent="0.25">
      <c r="G1883" s="13"/>
      <c r="H1883" s="13"/>
      <c r="I1883" s="13">
        <v>185.5</v>
      </c>
      <c r="J1883" s="74">
        <f t="shared" si="91"/>
        <v>7.729166666666667</v>
      </c>
      <c r="K1883" s="26" t="e">
        <f t="shared" si="90"/>
        <v>#REF!</v>
      </c>
      <c r="L1883" s="75" t="e">
        <f t="shared" si="92"/>
        <v>#REF!</v>
      </c>
    </row>
    <row r="1884" spans="7:12" x14ac:dyDescent="0.25">
      <c r="G1884" s="13"/>
      <c r="H1884" s="13"/>
      <c r="I1884" s="13">
        <v>185.6</v>
      </c>
      <c r="J1884" s="74">
        <f t="shared" si="91"/>
        <v>7.7333333333333334</v>
      </c>
      <c r="K1884" s="26" t="e">
        <f t="shared" ref="K1884:K1947" si="93">100%-EXP(-I1884/24*$B$10)</f>
        <v>#REF!</v>
      </c>
      <c r="L1884" s="75" t="e">
        <f t="shared" si="92"/>
        <v>#REF!</v>
      </c>
    </row>
    <row r="1885" spans="7:12" x14ac:dyDescent="0.25">
      <c r="G1885" s="13"/>
      <c r="H1885" s="13"/>
      <c r="I1885" s="13">
        <v>185.7</v>
      </c>
      <c r="J1885" s="74">
        <f t="shared" ref="J1885:J1948" si="94">I1885/24</f>
        <v>7.7374999999999998</v>
      </c>
      <c r="K1885" s="26" t="e">
        <f t="shared" si="93"/>
        <v>#REF!</v>
      </c>
      <c r="L1885" s="75" t="e">
        <f t="shared" si="92"/>
        <v>#REF!</v>
      </c>
    </row>
    <row r="1886" spans="7:12" x14ac:dyDescent="0.25">
      <c r="G1886" s="13"/>
      <c r="H1886" s="13"/>
      <c r="I1886" s="13">
        <v>185.8</v>
      </c>
      <c r="J1886" s="74">
        <f t="shared" si="94"/>
        <v>7.7416666666666671</v>
      </c>
      <c r="K1886" s="26" t="e">
        <f t="shared" si="93"/>
        <v>#REF!</v>
      </c>
      <c r="L1886" s="75" t="e">
        <f t="shared" si="92"/>
        <v>#REF!</v>
      </c>
    </row>
    <row r="1887" spans="7:12" x14ac:dyDescent="0.25">
      <c r="G1887" s="13"/>
      <c r="H1887" s="13"/>
      <c r="I1887" s="13">
        <v>185.9</v>
      </c>
      <c r="J1887" s="74">
        <f t="shared" si="94"/>
        <v>7.7458333333333336</v>
      </c>
      <c r="K1887" s="26" t="e">
        <f t="shared" si="93"/>
        <v>#REF!</v>
      </c>
      <c r="L1887" s="75" t="e">
        <f t="shared" ref="L1887:L1950" si="95">K1887-K1886</f>
        <v>#REF!</v>
      </c>
    </row>
    <row r="1888" spans="7:12" x14ac:dyDescent="0.25">
      <c r="G1888" s="13"/>
      <c r="H1888" s="13"/>
      <c r="I1888" s="13">
        <v>186</v>
      </c>
      <c r="J1888" s="74">
        <f t="shared" si="94"/>
        <v>7.75</v>
      </c>
      <c r="K1888" s="26" t="e">
        <f t="shared" si="93"/>
        <v>#REF!</v>
      </c>
      <c r="L1888" s="75" t="e">
        <f t="shared" si="95"/>
        <v>#REF!</v>
      </c>
    </row>
    <row r="1889" spans="7:12" x14ac:dyDescent="0.25">
      <c r="G1889" s="13"/>
      <c r="H1889" s="13"/>
      <c r="I1889" s="13">
        <v>186.1</v>
      </c>
      <c r="J1889" s="74">
        <f t="shared" si="94"/>
        <v>7.7541666666666664</v>
      </c>
      <c r="K1889" s="26" t="e">
        <f t="shared" si="93"/>
        <v>#REF!</v>
      </c>
      <c r="L1889" s="75" t="e">
        <f t="shared" si="95"/>
        <v>#REF!</v>
      </c>
    </row>
    <row r="1890" spans="7:12" x14ac:dyDescent="0.25">
      <c r="G1890" s="13"/>
      <c r="H1890" s="13"/>
      <c r="I1890" s="13">
        <v>186.2</v>
      </c>
      <c r="J1890" s="74">
        <f t="shared" si="94"/>
        <v>7.7583333333333329</v>
      </c>
      <c r="K1890" s="26" t="e">
        <f t="shared" si="93"/>
        <v>#REF!</v>
      </c>
      <c r="L1890" s="75" t="e">
        <f t="shared" si="95"/>
        <v>#REF!</v>
      </c>
    </row>
    <row r="1891" spans="7:12" x14ac:dyDescent="0.25">
      <c r="G1891" s="13"/>
      <c r="H1891" s="13"/>
      <c r="I1891" s="13">
        <v>186.3</v>
      </c>
      <c r="J1891" s="74">
        <f t="shared" si="94"/>
        <v>7.7625000000000002</v>
      </c>
      <c r="K1891" s="26" t="e">
        <f t="shared" si="93"/>
        <v>#REF!</v>
      </c>
      <c r="L1891" s="75" t="e">
        <f t="shared" si="95"/>
        <v>#REF!</v>
      </c>
    </row>
    <row r="1892" spans="7:12" x14ac:dyDescent="0.25">
      <c r="G1892" s="13"/>
      <c r="H1892" s="13"/>
      <c r="I1892" s="13">
        <v>186.4</v>
      </c>
      <c r="J1892" s="74">
        <f t="shared" si="94"/>
        <v>7.7666666666666666</v>
      </c>
      <c r="K1892" s="26" t="e">
        <f t="shared" si="93"/>
        <v>#REF!</v>
      </c>
      <c r="L1892" s="75" t="e">
        <f t="shared" si="95"/>
        <v>#REF!</v>
      </c>
    </row>
    <row r="1893" spans="7:12" x14ac:dyDescent="0.25">
      <c r="G1893" s="13"/>
      <c r="H1893" s="13"/>
      <c r="I1893" s="13">
        <v>186.5</v>
      </c>
      <c r="J1893" s="74">
        <f t="shared" si="94"/>
        <v>7.770833333333333</v>
      </c>
      <c r="K1893" s="26" t="e">
        <f t="shared" si="93"/>
        <v>#REF!</v>
      </c>
      <c r="L1893" s="75" t="e">
        <f t="shared" si="95"/>
        <v>#REF!</v>
      </c>
    </row>
    <row r="1894" spans="7:12" x14ac:dyDescent="0.25">
      <c r="G1894" s="13"/>
      <c r="H1894" s="13"/>
      <c r="I1894" s="13">
        <v>186.6</v>
      </c>
      <c r="J1894" s="74">
        <f t="shared" si="94"/>
        <v>7.7749999999999995</v>
      </c>
      <c r="K1894" s="26" t="e">
        <f t="shared" si="93"/>
        <v>#REF!</v>
      </c>
      <c r="L1894" s="75" t="e">
        <f t="shared" si="95"/>
        <v>#REF!</v>
      </c>
    </row>
    <row r="1895" spans="7:12" x14ac:dyDescent="0.25">
      <c r="G1895" s="13"/>
      <c r="H1895" s="13"/>
      <c r="I1895" s="13">
        <v>186.7</v>
      </c>
      <c r="J1895" s="74">
        <f t="shared" si="94"/>
        <v>7.7791666666666659</v>
      </c>
      <c r="K1895" s="26" t="e">
        <f t="shared" si="93"/>
        <v>#REF!</v>
      </c>
      <c r="L1895" s="75" t="e">
        <f t="shared" si="95"/>
        <v>#REF!</v>
      </c>
    </row>
    <row r="1896" spans="7:12" x14ac:dyDescent="0.25">
      <c r="G1896" s="13"/>
      <c r="H1896" s="13"/>
      <c r="I1896" s="13">
        <v>186.8</v>
      </c>
      <c r="J1896" s="74">
        <f t="shared" si="94"/>
        <v>7.7833333333333341</v>
      </c>
      <c r="K1896" s="26" t="e">
        <f t="shared" si="93"/>
        <v>#REF!</v>
      </c>
      <c r="L1896" s="75" t="e">
        <f t="shared" si="95"/>
        <v>#REF!</v>
      </c>
    </row>
    <row r="1897" spans="7:12" x14ac:dyDescent="0.25">
      <c r="G1897" s="13"/>
      <c r="H1897" s="13"/>
      <c r="I1897" s="13">
        <v>186.9</v>
      </c>
      <c r="J1897" s="74">
        <f t="shared" si="94"/>
        <v>7.7875000000000005</v>
      </c>
      <c r="K1897" s="26" t="e">
        <f t="shared" si="93"/>
        <v>#REF!</v>
      </c>
      <c r="L1897" s="75" t="e">
        <f t="shared" si="95"/>
        <v>#REF!</v>
      </c>
    </row>
    <row r="1898" spans="7:12" x14ac:dyDescent="0.25">
      <c r="G1898" s="13"/>
      <c r="H1898" s="13"/>
      <c r="I1898" s="13">
        <v>187</v>
      </c>
      <c r="J1898" s="74">
        <f t="shared" si="94"/>
        <v>7.791666666666667</v>
      </c>
      <c r="K1898" s="26" t="e">
        <f t="shared" si="93"/>
        <v>#REF!</v>
      </c>
      <c r="L1898" s="75" t="e">
        <f t="shared" si="95"/>
        <v>#REF!</v>
      </c>
    </row>
    <row r="1899" spans="7:12" x14ac:dyDescent="0.25">
      <c r="G1899" s="13"/>
      <c r="H1899" s="13"/>
      <c r="I1899" s="13">
        <v>187.1</v>
      </c>
      <c r="J1899" s="74">
        <f t="shared" si="94"/>
        <v>7.7958333333333334</v>
      </c>
      <c r="K1899" s="26" t="e">
        <f t="shared" si="93"/>
        <v>#REF!</v>
      </c>
      <c r="L1899" s="75" t="e">
        <f t="shared" si="95"/>
        <v>#REF!</v>
      </c>
    </row>
    <row r="1900" spans="7:12" x14ac:dyDescent="0.25">
      <c r="G1900" s="13"/>
      <c r="H1900" s="13"/>
      <c r="I1900" s="13">
        <v>187.2</v>
      </c>
      <c r="J1900" s="74">
        <f t="shared" si="94"/>
        <v>7.8</v>
      </c>
      <c r="K1900" s="26" t="e">
        <f t="shared" si="93"/>
        <v>#REF!</v>
      </c>
      <c r="L1900" s="75" t="e">
        <f t="shared" si="95"/>
        <v>#REF!</v>
      </c>
    </row>
    <row r="1901" spans="7:12" x14ac:dyDescent="0.25">
      <c r="G1901" s="13"/>
      <c r="H1901" s="13"/>
      <c r="I1901" s="13">
        <v>187.3</v>
      </c>
      <c r="J1901" s="74">
        <f t="shared" si="94"/>
        <v>7.8041666666666671</v>
      </c>
      <c r="K1901" s="26" t="e">
        <f t="shared" si="93"/>
        <v>#REF!</v>
      </c>
      <c r="L1901" s="75" t="e">
        <f t="shared" si="95"/>
        <v>#REF!</v>
      </c>
    </row>
    <row r="1902" spans="7:12" x14ac:dyDescent="0.25">
      <c r="G1902" s="13"/>
      <c r="H1902" s="13"/>
      <c r="I1902" s="13">
        <v>187.4</v>
      </c>
      <c r="J1902" s="74">
        <f t="shared" si="94"/>
        <v>7.8083333333333336</v>
      </c>
      <c r="K1902" s="26" t="e">
        <f t="shared" si="93"/>
        <v>#REF!</v>
      </c>
      <c r="L1902" s="75" t="e">
        <f t="shared" si="95"/>
        <v>#REF!</v>
      </c>
    </row>
    <row r="1903" spans="7:12" x14ac:dyDescent="0.25">
      <c r="G1903" s="13"/>
      <c r="H1903" s="13"/>
      <c r="I1903" s="13">
        <v>187.5</v>
      </c>
      <c r="J1903" s="74">
        <f t="shared" si="94"/>
        <v>7.8125</v>
      </c>
      <c r="K1903" s="26" t="e">
        <f t="shared" si="93"/>
        <v>#REF!</v>
      </c>
      <c r="L1903" s="75" t="e">
        <f t="shared" si="95"/>
        <v>#REF!</v>
      </c>
    </row>
    <row r="1904" spans="7:12" x14ac:dyDescent="0.25">
      <c r="G1904" s="13"/>
      <c r="H1904" s="13"/>
      <c r="I1904" s="13">
        <v>187.6</v>
      </c>
      <c r="J1904" s="74">
        <f t="shared" si="94"/>
        <v>7.8166666666666664</v>
      </c>
      <c r="K1904" s="26" t="e">
        <f t="shared" si="93"/>
        <v>#REF!</v>
      </c>
      <c r="L1904" s="75" t="e">
        <f t="shared" si="95"/>
        <v>#REF!</v>
      </c>
    </row>
    <row r="1905" spans="7:12" x14ac:dyDescent="0.25">
      <c r="G1905" s="13"/>
      <c r="H1905" s="13"/>
      <c r="I1905" s="13">
        <v>187.7</v>
      </c>
      <c r="J1905" s="74">
        <f t="shared" si="94"/>
        <v>7.8208333333333329</v>
      </c>
      <c r="K1905" s="26" t="e">
        <f t="shared" si="93"/>
        <v>#REF!</v>
      </c>
      <c r="L1905" s="75" t="e">
        <f t="shared" si="95"/>
        <v>#REF!</v>
      </c>
    </row>
    <row r="1906" spans="7:12" x14ac:dyDescent="0.25">
      <c r="G1906" s="13"/>
      <c r="H1906" s="13"/>
      <c r="I1906" s="13">
        <v>187.8</v>
      </c>
      <c r="J1906" s="74">
        <f t="shared" si="94"/>
        <v>7.8250000000000002</v>
      </c>
      <c r="K1906" s="26" t="e">
        <f t="shared" si="93"/>
        <v>#REF!</v>
      </c>
      <c r="L1906" s="75" t="e">
        <f t="shared" si="95"/>
        <v>#REF!</v>
      </c>
    </row>
    <row r="1907" spans="7:12" x14ac:dyDescent="0.25">
      <c r="G1907" s="13"/>
      <c r="H1907" s="13"/>
      <c r="I1907" s="13">
        <v>187.9</v>
      </c>
      <c r="J1907" s="74">
        <f t="shared" si="94"/>
        <v>7.8291666666666666</v>
      </c>
      <c r="K1907" s="26" t="e">
        <f t="shared" si="93"/>
        <v>#REF!</v>
      </c>
      <c r="L1907" s="75" t="e">
        <f t="shared" si="95"/>
        <v>#REF!</v>
      </c>
    </row>
    <row r="1908" spans="7:12" x14ac:dyDescent="0.25">
      <c r="G1908" s="13"/>
      <c r="H1908" s="13"/>
      <c r="I1908" s="13">
        <v>188</v>
      </c>
      <c r="J1908" s="74">
        <f t="shared" si="94"/>
        <v>7.833333333333333</v>
      </c>
      <c r="K1908" s="26" t="e">
        <f t="shared" si="93"/>
        <v>#REF!</v>
      </c>
      <c r="L1908" s="75" t="e">
        <f t="shared" si="95"/>
        <v>#REF!</v>
      </c>
    </row>
    <row r="1909" spans="7:12" x14ac:dyDescent="0.25">
      <c r="G1909" s="13"/>
      <c r="H1909" s="13"/>
      <c r="I1909" s="13">
        <v>188.1</v>
      </c>
      <c r="J1909" s="74">
        <f t="shared" si="94"/>
        <v>7.8374999999999995</v>
      </c>
      <c r="K1909" s="26" t="e">
        <f t="shared" si="93"/>
        <v>#REF!</v>
      </c>
      <c r="L1909" s="75" t="e">
        <f t="shared" si="95"/>
        <v>#REF!</v>
      </c>
    </row>
    <row r="1910" spans="7:12" x14ac:dyDescent="0.25">
      <c r="G1910" s="13"/>
      <c r="H1910" s="13"/>
      <c r="I1910" s="13">
        <v>188.2</v>
      </c>
      <c r="J1910" s="74">
        <f t="shared" si="94"/>
        <v>7.8416666666666659</v>
      </c>
      <c r="K1910" s="26" t="e">
        <f t="shared" si="93"/>
        <v>#REF!</v>
      </c>
      <c r="L1910" s="75" t="e">
        <f t="shared" si="95"/>
        <v>#REF!</v>
      </c>
    </row>
    <row r="1911" spans="7:12" x14ac:dyDescent="0.25">
      <c r="G1911" s="13"/>
      <c r="H1911" s="13"/>
      <c r="I1911" s="13">
        <v>188.3</v>
      </c>
      <c r="J1911" s="74">
        <f t="shared" si="94"/>
        <v>7.8458333333333341</v>
      </c>
      <c r="K1911" s="26" t="e">
        <f t="shared" si="93"/>
        <v>#REF!</v>
      </c>
      <c r="L1911" s="75" t="e">
        <f t="shared" si="95"/>
        <v>#REF!</v>
      </c>
    </row>
    <row r="1912" spans="7:12" x14ac:dyDescent="0.25">
      <c r="G1912" s="13"/>
      <c r="H1912" s="13"/>
      <c r="I1912" s="13">
        <v>188.4</v>
      </c>
      <c r="J1912" s="74">
        <f t="shared" si="94"/>
        <v>7.8500000000000005</v>
      </c>
      <c r="K1912" s="26" t="e">
        <f t="shared" si="93"/>
        <v>#REF!</v>
      </c>
      <c r="L1912" s="75" t="e">
        <f t="shared" si="95"/>
        <v>#REF!</v>
      </c>
    </row>
    <row r="1913" spans="7:12" x14ac:dyDescent="0.25">
      <c r="G1913" s="13"/>
      <c r="H1913" s="13"/>
      <c r="I1913" s="13">
        <v>188.5</v>
      </c>
      <c r="J1913" s="74">
        <f t="shared" si="94"/>
        <v>7.854166666666667</v>
      </c>
      <c r="K1913" s="26" t="e">
        <f t="shared" si="93"/>
        <v>#REF!</v>
      </c>
      <c r="L1913" s="75" t="e">
        <f t="shared" si="95"/>
        <v>#REF!</v>
      </c>
    </row>
    <row r="1914" spans="7:12" x14ac:dyDescent="0.25">
      <c r="G1914" s="13"/>
      <c r="H1914" s="13"/>
      <c r="I1914" s="13">
        <v>188.6</v>
      </c>
      <c r="J1914" s="74">
        <f t="shared" si="94"/>
        <v>7.8583333333333334</v>
      </c>
      <c r="K1914" s="26" t="e">
        <f t="shared" si="93"/>
        <v>#REF!</v>
      </c>
      <c r="L1914" s="75" t="e">
        <f t="shared" si="95"/>
        <v>#REF!</v>
      </c>
    </row>
    <row r="1915" spans="7:12" x14ac:dyDescent="0.25">
      <c r="G1915" s="13"/>
      <c r="H1915" s="13"/>
      <c r="I1915" s="13">
        <v>188.7</v>
      </c>
      <c r="J1915" s="74">
        <f t="shared" si="94"/>
        <v>7.8624999999999998</v>
      </c>
      <c r="K1915" s="26" t="e">
        <f t="shared" si="93"/>
        <v>#REF!</v>
      </c>
      <c r="L1915" s="75" t="e">
        <f t="shared" si="95"/>
        <v>#REF!</v>
      </c>
    </row>
    <row r="1916" spans="7:12" x14ac:dyDescent="0.25">
      <c r="G1916" s="13"/>
      <c r="H1916" s="13"/>
      <c r="I1916" s="13">
        <v>188.8</v>
      </c>
      <c r="J1916" s="74">
        <f t="shared" si="94"/>
        <v>7.8666666666666671</v>
      </c>
      <c r="K1916" s="26" t="e">
        <f t="shared" si="93"/>
        <v>#REF!</v>
      </c>
      <c r="L1916" s="75" t="e">
        <f t="shared" si="95"/>
        <v>#REF!</v>
      </c>
    </row>
    <row r="1917" spans="7:12" x14ac:dyDescent="0.25">
      <c r="G1917" s="13"/>
      <c r="H1917" s="13"/>
      <c r="I1917" s="13">
        <v>188.9</v>
      </c>
      <c r="J1917" s="74">
        <f t="shared" si="94"/>
        <v>7.8708333333333336</v>
      </c>
      <c r="K1917" s="26" t="e">
        <f t="shared" si="93"/>
        <v>#REF!</v>
      </c>
      <c r="L1917" s="75" t="e">
        <f t="shared" si="95"/>
        <v>#REF!</v>
      </c>
    </row>
    <row r="1918" spans="7:12" x14ac:dyDescent="0.25">
      <c r="G1918" s="13"/>
      <c r="H1918" s="13"/>
      <c r="I1918" s="13">
        <v>189</v>
      </c>
      <c r="J1918" s="74">
        <f t="shared" si="94"/>
        <v>7.875</v>
      </c>
      <c r="K1918" s="26" t="e">
        <f t="shared" si="93"/>
        <v>#REF!</v>
      </c>
      <c r="L1918" s="75" t="e">
        <f t="shared" si="95"/>
        <v>#REF!</v>
      </c>
    </row>
    <row r="1919" spans="7:12" x14ac:dyDescent="0.25">
      <c r="G1919" s="13"/>
      <c r="H1919" s="13"/>
      <c r="I1919" s="13">
        <v>189.1</v>
      </c>
      <c r="J1919" s="74">
        <f t="shared" si="94"/>
        <v>7.8791666666666664</v>
      </c>
      <c r="K1919" s="26" t="e">
        <f t="shared" si="93"/>
        <v>#REF!</v>
      </c>
      <c r="L1919" s="75" t="e">
        <f t="shared" si="95"/>
        <v>#REF!</v>
      </c>
    </row>
    <row r="1920" spans="7:12" x14ac:dyDescent="0.25">
      <c r="G1920" s="13"/>
      <c r="H1920" s="13"/>
      <c r="I1920" s="13">
        <v>189.2</v>
      </c>
      <c r="J1920" s="74">
        <f t="shared" si="94"/>
        <v>7.8833333333333329</v>
      </c>
      <c r="K1920" s="26" t="e">
        <f t="shared" si="93"/>
        <v>#REF!</v>
      </c>
      <c r="L1920" s="75" t="e">
        <f t="shared" si="95"/>
        <v>#REF!</v>
      </c>
    </row>
    <row r="1921" spans="7:12" x14ac:dyDescent="0.25">
      <c r="G1921" s="13"/>
      <c r="H1921" s="13"/>
      <c r="I1921" s="13">
        <v>189.3</v>
      </c>
      <c r="J1921" s="74">
        <f t="shared" si="94"/>
        <v>7.8875000000000002</v>
      </c>
      <c r="K1921" s="26" t="e">
        <f t="shared" si="93"/>
        <v>#REF!</v>
      </c>
      <c r="L1921" s="75" t="e">
        <f t="shared" si="95"/>
        <v>#REF!</v>
      </c>
    </row>
    <row r="1922" spans="7:12" x14ac:dyDescent="0.25">
      <c r="G1922" s="13"/>
      <c r="H1922" s="13"/>
      <c r="I1922" s="13">
        <v>189.4</v>
      </c>
      <c r="J1922" s="74">
        <f t="shared" si="94"/>
        <v>7.8916666666666666</v>
      </c>
      <c r="K1922" s="26" t="e">
        <f t="shared" si="93"/>
        <v>#REF!</v>
      </c>
      <c r="L1922" s="75" t="e">
        <f t="shared" si="95"/>
        <v>#REF!</v>
      </c>
    </row>
    <row r="1923" spans="7:12" x14ac:dyDescent="0.25">
      <c r="G1923" s="13"/>
      <c r="H1923" s="13"/>
      <c r="I1923" s="13">
        <v>189.5</v>
      </c>
      <c r="J1923" s="74">
        <f t="shared" si="94"/>
        <v>7.895833333333333</v>
      </c>
      <c r="K1923" s="26" t="e">
        <f t="shared" si="93"/>
        <v>#REF!</v>
      </c>
      <c r="L1923" s="75" t="e">
        <f t="shared" si="95"/>
        <v>#REF!</v>
      </c>
    </row>
    <row r="1924" spans="7:12" x14ac:dyDescent="0.25">
      <c r="G1924" s="13"/>
      <c r="H1924" s="13"/>
      <c r="I1924" s="13">
        <v>189.6</v>
      </c>
      <c r="J1924" s="74">
        <f t="shared" si="94"/>
        <v>7.8999999999999995</v>
      </c>
      <c r="K1924" s="26" t="e">
        <f t="shared" si="93"/>
        <v>#REF!</v>
      </c>
      <c r="L1924" s="75" t="e">
        <f t="shared" si="95"/>
        <v>#REF!</v>
      </c>
    </row>
    <row r="1925" spans="7:12" x14ac:dyDescent="0.25">
      <c r="G1925" s="13"/>
      <c r="H1925" s="13"/>
      <c r="I1925" s="13">
        <v>189.7</v>
      </c>
      <c r="J1925" s="74">
        <f t="shared" si="94"/>
        <v>7.9041666666666659</v>
      </c>
      <c r="K1925" s="26" t="e">
        <f t="shared" si="93"/>
        <v>#REF!</v>
      </c>
      <c r="L1925" s="75" t="e">
        <f t="shared" si="95"/>
        <v>#REF!</v>
      </c>
    </row>
    <row r="1926" spans="7:12" x14ac:dyDescent="0.25">
      <c r="G1926" s="13"/>
      <c r="H1926" s="13"/>
      <c r="I1926" s="13">
        <v>189.8</v>
      </c>
      <c r="J1926" s="74">
        <f t="shared" si="94"/>
        <v>7.9083333333333341</v>
      </c>
      <c r="K1926" s="26" t="e">
        <f t="shared" si="93"/>
        <v>#REF!</v>
      </c>
      <c r="L1926" s="75" t="e">
        <f t="shared" si="95"/>
        <v>#REF!</v>
      </c>
    </row>
    <row r="1927" spans="7:12" x14ac:dyDescent="0.25">
      <c r="G1927" s="13"/>
      <c r="H1927" s="13"/>
      <c r="I1927" s="13">
        <v>189.9</v>
      </c>
      <c r="J1927" s="74">
        <f t="shared" si="94"/>
        <v>7.9125000000000005</v>
      </c>
      <c r="K1927" s="26" t="e">
        <f t="shared" si="93"/>
        <v>#REF!</v>
      </c>
      <c r="L1927" s="75" t="e">
        <f t="shared" si="95"/>
        <v>#REF!</v>
      </c>
    </row>
    <row r="1928" spans="7:12" x14ac:dyDescent="0.25">
      <c r="G1928" s="13"/>
      <c r="H1928" s="13"/>
      <c r="I1928" s="13">
        <v>190</v>
      </c>
      <c r="J1928" s="74">
        <f t="shared" si="94"/>
        <v>7.916666666666667</v>
      </c>
      <c r="K1928" s="26" t="e">
        <f t="shared" si="93"/>
        <v>#REF!</v>
      </c>
      <c r="L1928" s="75" t="e">
        <f t="shared" si="95"/>
        <v>#REF!</v>
      </c>
    </row>
    <row r="1929" spans="7:12" x14ac:dyDescent="0.25">
      <c r="G1929" s="13"/>
      <c r="H1929" s="13"/>
      <c r="I1929" s="13">
        <v>190.1</v>
      </c>
      <c r="J1929" s="74">
        <f t="shared" si="94"/>
        <v>7.9208333333333334</v>
      </c>
      <c r="K1929" s="26" t="e">
        <f t="shared" si="93"/>
        <v>#REF!</v>
      </c>
      <c r="L1929" s="75" t="e">
        <f t="shared" si="95"/>
        <v>#REF!</v>
      </c>
    </row>
    <row r="1930" spans="7:12" x14ac:dyDescent="0.25">
      <c r="G1930" s="13"/>
      <c r="H1930" s="13"/>
      <c r="I1930" s="13">
        <v>190.2</v>
      </c>
      <c r="J1930" s="74">
        <f t="shared" si="94"/>
        <v>7.9249999999999998</v>
      </c>
      <c r="K1930" s="26" t="e">
        <f t="shared" si="93"/>
        <v>#REF!</v>
      </c>
      <c r="L1930" s="75" t="e">
        <f t="shared" si="95"/>
        <v>#REF!</v>
      </c>
    </row>
    <row r="1931" spans="7:12" x14ac:dyDescent="0.25">
      <c r="G1931" s="13"/>
      <c r="H1931" s="13"/>
      <c r="I1931" s="13">
        <v>190.3</v>
      </c>
      <c r="J1931" s="74">
        <f t="shared" si="94"/>
        <v>7.9291666666666671</v>
      </c>
      <c r="K1931" s="26" t="e">
        <f t="shared" si="93"/>
        <v>#REF!</v>
      </c>
      <c r="L1931" s="75" t="e">
        <f t="shared" si="95"/>
        <v>#REF!</v>
      </c>
    </row>
    <row r="1932" spans="7:12" x14ac:dyDescent="0.25">
      <c r="G1932" s="13"/>
      <c r="H1932" s="13"/>
      <c r="I1932" s="13">
        <v>190.4</v>
      </c>
      <c r="J1932" s="74">
        <f t="shared" si="94"/>
        <v>7.9333333333333336</v>
      </c>
      <c r="K1932" s="26" t="e">
        <f t="shared" si="93"/>
        <v>#REF!</v>
      </c>
      <c r="L1932" s="75" t="e">
        <f t="shared" si="95"/>
        <v>#REF!</v>
      </c>
    </row>
    <row r="1933" spans="7:12" x14ac:dyDescent="0.25">
      <c r="G1933" s="13"/>
      <c r="H1933" s="13"/>
      <c r="I1933" s="13">
        <v>190.5</v>
      </c>
      <c r="J1933" s="74">
        <f t="shared" si="94"/>
        <v>7.9375</v>
      </c>
      <c r="K1933" s="26" t="e">
        <f t="shared" si="93"/>
        <v>#REF!</v>
      </c>
      <c r="L1933" s="75" t="e">
        <f t="shared" si="95"/>
        <v>#REF!</v>
      </c>
    </row>
    <row r="1934" spans="7:12" x14ac:dyDescent="0.25">
      <c r="G1934" s="13"/>
      <c r="H1934" s="13"/>
      <c r="I1934" s="13">
        <v>190.6</v>
      </c>
      <c r="J1934" s="74">
        <f t="shared" si="94"/>
        <v>7.9416666666666664</v>
      </c>
      <c r="K1934" s="26" t="e">
        <f t="shared" si="93"/>
        <v>#REF!</v>
      </c>
      <c r="L1934" s="75" t="e">
        <f t="shared" si="95"/>
        <v>#REF!</v>
      </c>
    </row>
    <row r="1935" spans="7:12" x14ac:dyDescent="0.25">
      <c r="G1935" s="13"/>
      <c r="H1935" s="13"/>
      <c r="I1935" s="13">
        <v>190.7</v>
      </c>
      <c r="J1935" s="74">
        <f t="shared" si="94"/>
        <v>7.9458333333333329</v>
      </c>
      <c r="K1935" s="26" t="e">
        <f t="shared" si="93"/>
        <v>#REF!</v>
      </c>
      <c r="L1935" s="75" t="e">
        <f t="shared" si="95"/>
        <v>#REF!</v>
      </c>
    </row>
    <row r="1936" spans="7:12" x14ac:dyDescent="0.25">
      <c r="G1936" s="13"/>
      <c r="H1936" s="13"/>
      <c r="I1936" s="13">
        <v>190.8</v>
      </c>
      <c r="J1936" s="74">
        <f t="shared" si="94"/>
        <v>7.95</v>
      </c>
      <c r="K1936" s="26" t="e">
        <f t="shared" si="93"/>
        <v>#REF!</v>
      </c>
      <c r="L1936" s="75" t="e">
        <f t="shared" si="95"/>
        <v>#REF!</v>
      </c>
    </row>
    <row r="1937" spans="7:12" x14ac:dyDescent="0.25">
      <c r="G1937" s="13"/>
      <c r="H1937" s="13"/>
      <c r="I1937" s="13">
        <v>190.9</v>
      </c>
      <c r="J1937" s="74">
        <f t="shared" si="94"/>
        <v>7.9541666666666666</v>
      </c>
      <c r="K1937" s="26" t="e">
        <f t="shared" si="93"/>
        <v>#REF!</v>
      </c>
      <c r="L1937" s="75" t="e">
        <f t="shared" si="95"/>
        <v>#REF!</v>
      </c>
    </row>
    <row r="1938" spans="7:12" x14ac:dyDescent="0.25">
      <c r="G1938" s="13"/>
      <c r="H1938" s="13"/>
      <c r="I1938" s="13">
        <v>191</v>
      </c>
      <c r="J1938" s="74">
        <f t="shared" si="94"/>
        <v>7.958333333333333</v>
      </c>
      <c r="K1938" s="26" t="e">
        <f t="shared" si="93"/>
        <v>#REF!</v>
      </c>
      <c r="L1938" s="75" t="e">
        <f t="shared" si="95"/>
        <v>#REF!</v>
      </c>
    </row>
    <row r="1939" spans="7:12" x14ac:dyDescent="0.25">
      <c r="G1939" s="13"/>
      <c r="H1939" s="13"/>
      <c r="I1939" s="13">
        <v>191.1</v>
      </c>
      <c r="J1939" s="74">
        <f t="shared" si="94"/>
        <v>7.9624999999999995</v>
      </c>
      <c r="K1939" s="26" t="e">
        <f t="shared" si="93"/>
        <v>#REF!</v>
      </c>
      <c r="L1939" s="75" t="e">
        <f t="shared" si="95"/>
        <v>#REF!</v>
      </c>
    </row>
    <row r="1940" spans="7:12" x14ac:dyDescent="0.25">
      <c r="G1940" s="13"/>
      <c r="H1940" s="13"/>
      <c r="I1940" s="13">
        <v>191.2</v>
      </c>
      <c r="J1940" s="74">
        <f t="shared" si="94"/>
        <v>7.9666666666666659</v>
      </c>
      <c r="K1940" s="26" t="e">
        <f t="shared" si="93"/>
        <v>#REF!</v>
      </c>
      <c r="L1940" s="75" t="e">
        <f t="shared" si="95"/>
        <v>#REF!</v>
      </c>
    </row>
    <row r="1941" spans="7:12" x14ac:dyDescent="0.25">
      <c r="G1941" s="13"/>
      <c r="H1941" s="13"/>
      <c r="I1941" s="13">
        <v>191.3</v>
      </c>
      <c r="J1941" s="74">
        <f t="shared" si="94"/>
        <v>7.9708333333333341</v>
      </c>
      <c r="K1941" s="26" t="e">
        <f t="shared" si="93"/>
        <v>#REF!</v>
      </c>
      <c r="L1941" s="75" t="e">
        <f t="shared" si="95"/>
        <v>#REF!</v>
      </c>
    </row>
    <row r="1942" spans="7:12" x14ac:dyDescent="0.25">
      <c r="G1942" s="13"/>
      <c r="H1942" s="13"/>
      <c r="I1942" s="13">
        <v>191.4</v>
      </c>
      <c r="J1942" s="74">
        <f t="shared" si="94"/>
        <v>7.9750000000000005</v>
      </c>
      <c r="K1942" s="26" t="e">
        <f t="shared" si="93"/>
        <v>#REF!</v>
      </c>
      <c r="L1942" s="75" t="e">
        <f t="shared" si="95"/>
        <v>#REF!</v>
      </c>
    </row>
    <row r="1943" spans="7:12" x14ac:dyDescent="0.25">
      <c r="G1943" s="13"/>
      <c r="H1943" s="13"/>
      <c r="I1943" s="13">
        <v>191.5</v>
      </c>
      <c r="J1943" s="74">
        <f t="shared" si="94"/>
        <v>7.979166666666667</v>
      </c>
      <c r="K1943" s="26" t="e">
        <f t="shared" si="93"/>
        <v>#REF!</v>
      </c>
      <c r="L1943" s="75" t="e">
        <f t="shared" si="95"/>
        <v>#REF!</v>
      </c>
    </row>
    <row r="1944" spans="7:12" x14ac:dyDescent="0.25">
      <c r="G1944" s="13"/>
      <c r="H1944" s="13"/>
      <c r="I1944" s="13">
        <v>191.6</v>
      </c>
      <c r="J1944" s="74">
        <f t="shared" si="94"/>
        <v>7.9833333333333334</v>
      </c>
      <c r="K1944" s="26" t="e">
        <f t="shared" si="93"/>
        <v>#REF!</v>
      </c>
      <c r="L1944" s="75" t="e">
        <f t="shared" si="95"/>
        <v>#REF!</v>
      </c>
    </row>
    <row r="1945" spans="7:12" x14ac:dyDescent="0.25">
      <c r="G1945" s="13"/>
      <c r="H1945" s="13"/>
      <c r="I1945" s="13">
        <v>191.7</v>
      </c>
      <c r="J1945" s="74">
        <f t="shared" si="94"/>
        <v>7.9874999999999998</v>
      </c>
      <c r="K1945" s="26" t="e">
        <f t="shared" si="93"/>
        <v>#REF!</v>
      </c>
      <c r="L1945" s="75" t="e">
        <f t="shared" si="95"/>
        <v>#REF!</v>
      </c>
    </row>
    <row r="1946" spans="7:12" x14ac:dyDescent="0.25">
      <c r="G1946" s="13"/>
      <c r="H1946" s="13"/>
      <c r="I1946" s="13">
        <v>191.8</v>
      </c>
      <c r="J1946" s="74">
        <f t="shared" si="94"/>
        <v>7.9916666666666671</v>
      </c>
      <c r="K1946" s="26" t="e">
        <f t="shared" si="93"/>
        <v>#REF!</v>
      </c>
      <c r="L1946" s="75" t="e">
        <f t="shared" si="95"/>
        <v>#REF!</v>
      </c>
    </row>
    <row r="1947" spans="7:12" x14ac:dyDescent="0.25">
      <c r="G1947" s="13"/>
      <c r="H1947" s="13"/>
      <c r="I1947" s="13">
        <v>191.9</v>
      </c>
      <c r="J1947" s="74">
        <f t="shared" si="94"/>
        <v>7.9958333333333336</v>
      </c>
      <c r="K1947" s="26" t="e">
        <f t="shared" si="93"/>
        <v>#REF!</v>
      </c>
      <c r="L1947" s="75" t="e">
        <f t="shared" si="95"/>
        <v>#REF!</v>
      </c>
    </row>
    <row r="1948" spans="7:12" x14ac:dyDescent="0.25">
      <c r="G1948" s="13"/>
      <c r="H1948" s="13"/>
      <c r="I1948" s="13">
        <v>192</v>
      </c>
      <c r="J1948" s="74">
        <f t="shared" si="94"/>
        <v>8</v>
      </c>
      <c r="K1948" s="26" t="e">
        <f t="shared" ref="K1948:K2011" si="96">100%-EXP(-I1948/24*$B$10)</f>
        <v>#REF!</v>
      </c>
      <c r="L1948" s="75" t="e">
        <f t="shared" si="95"/>
        <v>#REF!</v>
      </c>
    </row>
    <row r="1949" spans="7:12" x14ac:dyDescent="0.25">
      <c r="G1949" s="13"/>
      <c r="H1949" s="13"/>
      <c r="I1949" s="13">
        <v>192.1</v>
      </c>
      <c r="J1949" s="74">
        <f t="shared" ref="J1949:J2012" si="97">I1949/24</f>
        <v>8.0041666666666664</v>
      </c>
      <c r="K1949" s="26" t="e">
        <f t="shared" si="96"/>
        <v>#REF!</v>
      </c>
      <c r="L1949" s="75" t="e">
        <f t="shared" si="95"/>
        <v>#REF!</v>
      </c>
    </row>
    <row r="1950" spans="7:12" x14ac:dyDescent="0.25">
      <c r="G1950" s="13"/>
      <c r="H1950" s="13"/>
      <c r="I1950" s="13">
        <v>192.2</v>
      </c>
      <c r="J1950" s="74">
        <f t="shared" si="97"/>
        <v>8.0083333333333329</v>
      </c>
      <c r="K1950" s="26" t="e">
        <f t="shared" si="96"/>
        <v>#REF!</v>
      </c>
      <c r="L1950" s="75" t="e">
        <f t="shared" si="95"/>
        <v>#REF!</v>
      </c>
    </row>
    <row r="1951" spans="7:12" x14ac:dyDescent="0.25">
      <c r="G1951" s="13"/>
      <c r="H1951" s="13"/>
      <c r="I1951" s="13">
        <v>192.3</v>
      </c>
      <c r="J1951" s="74">
        <f t="shared" si="97"/>
        <v>8.0125000000000011</v>
      </c>
      <c r="K1951" s="26" t="e">
        <f t="shared" si="96"/>
        <v>#REF!</v>
      </c>
      <c r="L1951" s="75" t="e">
        <f t="shared" ref="L1951:L2014" si="98">K1951-K1950</f>
        <v>#REF!</v>
      </c>
    </row>
    <row r="1952" spans="7:12" x14ac:dyDescent="0.25">
      <c r="G1952" s="13"/>
      <c r="H1952" s="13"/>
      <c r="I1952" s="13">
        <v>192.4</v>
      </c>
      <c r="J1952" s="74">
        <f t="shared" si="97"/>
        <v>8.0166666666666675</v>
      </c>
      <c r="K1952" s="26" t="e">
        <f t="shared" si="96"/>
        <v>#REF!</v>
      </c>
      <c r="L1952" s="75" t="e">
        <f t="shared" si="98"/>
        <v>#REF!</v>
      </c>
    </row>
    <row r="1953" spans="7:12" x14ac:dyDescent="0.25">
      <c r="G1953" s="13"/>
      <c r="H1953" s="13"/>
      <c r="I1953" s="13">
        <v>192.5</v>
      </c>
      <c r="J1953" s="74">
        <f t="shared" si="97"/>
        <v>8.0208333333333339</v>
      </c>
      <c r="K1953" s="26" t="e">
        <f t="shared" si="96"/>
        <v>#REF!</v>
      </c>
      <c r="L1953" s="75" t="e">
        <f t="shared" si="98"/>
        <v>#REF!</v>
      </c>
    </row>
    <row r="1954" spans="7:12" x14ac:dyDescent="0.25">
      <c r="G1954" s="13"/>
      <c r="H1954" s="13"/>
      <c r="I1954" s="13">
        <v>192.6</v>
      </c>
      <c r="J1954" s="74">
        <f t="shared" si="97"/>
        <v>8.0250000000000004</v>
      </c>
      <c r="K1954" s="26" t="e">
        <f t="shared" si="96"/>
        <v>#REF!</v>
      </c>
      <c r="L1954" s="75" t="e">
        <f t="shared" si="98"/>
        <v>#REF!</v>
      </c>
    </row>
    <row r="1955" spans="7:12" x14ac:dyDescent="0.25">
      <c r="G1955" s="13"/>
      <c r="H1955" s="13"/>
      <c r="I1955" s="13">
        <v>192.7</v>
      </c>
      <c r="J1955" s="74">
        <f t="shared" si="97"/>
        <v>8.0291666666666668</v>
      </c>
      <c r="K1955" s="26" t="e">
        <f t="shared" si="96"/>
        <v>#REF!</v>
      </c>
      <c r="L1955" s="75" t="e">
        <f t="shared" si="98"/>
        <v>#REF!</v>
      </c>
    </row>
    <row r="1956" spans="7:12" x14ac:dyDescent="0.25">
      <c r="G1956" s="13"/>
      <c r="H1956" s="13"/>
      <c r="I1956" s="13">
        <v>192.8</v>
      </c>
      <c r="J1956" s="74">
        <f t="shared" si="97"/>
        <v>8.0333333333333332</v>
      </c>
      <c r="K1956" s="26" t="e">
        <f t="shared" si="96"/>
        <v>#REF!</v>
      </c>
      <c r="L1956" s="75" t="e">
        <f t="shared" si="98"/>
        <v>#REF!</v>
      </c>
    </row>
    <row r="1957" spans="7:12" x14ac:dyDescent="0.25">
      <c r="G1957" s="13"/>
      <c r="H1957" s="13"/>
      <c r="I1957" s="13">
        <v>192.9</v>
      </c>
      <c r="J1957" s="74">
        <f t="shared" si="97"/>
        <v>8.0374999999999996</v>
      </c>
      <c r="K1957" s="26" t="e">
        <f t="shared" si="96"/>
        <v>#REF!</v>
      </c>
      <c r="L1957" s="75" t="e">
        <f t="shared" si="98"/>
        <v>#REF!</v>
      </c>
    </row>
    <row r="1958" spans="7:12" x14ac:dyDescent="0.25">
      <c r="G1958" s="13"/>
      <c r="H1958" s="13"/>
      <c r="I1958" s="13">
        <v>193</v>
      </c>
      <c r="J1958" s="74">
        <f t="shared" si="97"/>
        <v>8.0416666666666661</v>
      </c>
      <c r="K1958" s="26" t="e">
        <f t="shared" si="96"/>
        <v>#REF!</v>
      </c>
      <c r="L1958" s="75" t="e">
        <f t="shared" si="98"/>
        <v>#REF!</v>
      </c>
    </row>
    <row r="1959" spans="7:12" x14ac:dyDescent="0.25">
      <c r="G1959" s="13"/>
      <c r="H1959" s="13"/>
      <c r="I1959" s="13">
        <v>193.1</v>
      </c>
      <c r="J1959" s="74">
        <f t="shared" si="97"/>
        <v>8.0458333333333325</v>
      </c>
      <c r="K1959" s="26" t="e">
        <f t="shared" si="96"/>
        <v>#REF!</v>
      </c>
      <c r="L1959" s="75" t="e">
        <f t="shared" si="98"/>
        <v>#REF!</v>
      </c>
    </row>
    <row r="1960" spans="7:12" x14ac:dyDescent="0.25">
      <c r="G1960" s="13"/>
      <c r="H1960" s="13"/>
      <c r="I1960" s="13">
        <v>193.2</v>
      </c>
      <c r="J1960" s="74">
        <f t="shared" si="97"/>
        <v>8.0499999999999989</v>
      </c>
      <c r="K1960" s="26" t="e">
        <f t="shared" si="96"/>
        <v>#REF!</v>
      </c>
      <c r="L1960" s="75" t="e">
        <f t="shared" si="98"/>
        <v>#REF!</v>
      </c>
    </row>
    <row r="1961" spans="7:12" x14ac:dyDescent="0.25">
      <c r="G1961" s="13"/>
      <c r="H1961" s="13"/>
      <c r="I1961" s="13">
        <v>193.3</v>
      </c>
      <c r="J1961" s="74">
        <f t="shared" si="97"/>
        <v>8.0541666666666671</v>
      </c>
      <c r="K1961" s="26" t="e">
        <f t="shared" si="96"/>
        <v>#REF!</v>
      </c>
      <c r="L1961" s="75" t="e">
        <f t="shared" si="98"/>
        <v>#REF!</v>
      </c>
    </row>
    <row r="1962" spans="7:12" x14ac:dyDescent="0.25">
      <c r="G1962" s="13"/>
      <c r="H1962" s="13"/>
      <c r="I1962" s="13">
        <v>193.4</v>
      </c>
      <c r="J1962" s="74">
        <f t="shared" si="97"/>
        <v>8.0583333333333336</v>
      </c>
      <c r="K1962" s="26" t="e">
        <f t="shared" si="96"/>
        <v>#REF!</v>
      </c>
      <c r="L1962" s="75" t="e">
        <f t="shared" si="98"/>
        <v>#REF!</v>
      </c>
    </row>
    <row r="1963" spans="7:12" x14ac:dyDescent="0.25">
      <c r="G1963" s="13"/>
      <c r="H1963" s="13"/>
      <c r="I1963" s="13">
        <v>193.5</v>
      </c>
      <c r="J1963" s="74">
        <f t="shared" si="97"/>
        <v>8.0625</v>
      </c>
      <c r="K1963" s="26" t="e">
        <f t="shared" si="96"/>
        <v>#REF!</v>
      </c>
      <c r="L1963" s="75" t="e">
        <f t="shared" si="98"/>
        <v>#REF!</v>
      </c>
    </row>
    <row r="1964" spans="7:12" x14ac:dyDescent="0.25">
      <c r="G1964" s="13"/>
      <c r="H1964" s="13"/>
      <c r="I1964" s="13">
        <v>193.6</v>
      </c>
      <c r="J1964" s="74">
        <f t="shared" si="97"/>
        <v>8.0666666666666664</v>
      </c>
      <c r="K1964" s="26" t="e">
        <f t="shared" si="96"/>
        <v>#REF!</v>
      </c>
      <c r="L1964" s="75" t="e">
        <f t="shared" si="98"/>
        <v>#REF!</v>
      </c>
    </row>
    <row r="1965" spans="7:12" x14ac:dyDescent="0.25">
      <c r="G1965" s="13"/>
      <c r="H1965" s="13"/>
      <c r="I1965" s="13">
        <v>193.7</v>
      </c>
      <c r="J1965" s="74">
        <f t="shared" si="97"/>
        <v>8.0708333333333329</v>
      </c>
      <c r="K1965" s="26" t="e">
        <f t="shared" si="96"/>
        <v>#REF!</v>
      </c>
      <c r="L1965" s="75" t="e">
        <f t="shared" si="98"/>
        <v>#REF!</v>
      </c>
    </row>
    <row r="1966" spans="7:12" x14ac:dyDescent="0.25">
      <c r="G1966" s="13"/>
      <c r="H1966" s="13"/>
      <c r="I1966" s="13">
        <v>193.8</v>
      </c>
      <c r="J1966" s="74">
        <f t="shared" si="97"/>
        <v>8.0750000000000011</v>
      </c>
      <c r="K1966" s="26" t="e">
        <f t="shared" si="96"/>
        <v>#REF!</v>
      </c>
      <c r="L1966" s="75" t="e">
        <f t="shared" si="98"/>
        <v>#REF!</v>
      </c>
    </row>
    <row r="1967" spans="7:12" x14ac:dyDescent="0.25">
      <c r="G1967" s="13"/>
      <c r="H1967" s="13"/>
      <c r="I1967" s="13">
        <v>193.9</v>
      </c>
      <c r="J1967" s="74">
        <f t="shared" si="97"/>
        <v>8.0791666666666675</v>
      </c>
      <c r="K1967" s="26" t="e">
        <f t="shared" si="96"/>
        <v>#REF!</v>
      </c>
      <c r="L1967" s="75" t="e">
        <f t="shared" si="98"/>
        <v>#REF!</v>
      </c>
    </row>
    <row r="1968" spans="7:12" x14ac:dyDescent="0.25">
      <c r="G1968" s="13"/>
      <c r="H1968" s="13"/>
      <c r="I1968" s="13">
        <v>194</v>
      </c>
      <c r="J1968" s="74">
        <f t="shared" si="97"/>
        <v>8.0833333333333339</v>
      </c>
      <c r="K1968" s="26" t="e">
        <f t="shared" si="96"/>
        <v>#REF!</v>
      </c>
      <c r="L1968" s="75" t="e">
        <f t="shared" si="98"/>
        <v>#REF!</v>
      </c>
    </row>
    <row r="1969" spans="7:12" x14ac:dyDescent="0.25">
      <c r="G1969" s="13"/>
      <c r="H1969" s="13"/>
      <c r="I1969" s="13">
        <v>194.1</v>
      </c>
      <c r="J1969" s="74">
        <f t="shared" si="97"/>
        <v>8.0875000000000004</v>
      </c>
      <c r="K1969" s="26" t="e">
        <f t="shared" si="96"/>
        <v>#REF!</v>
      </c>
      <c r="L1969" s="75" t="e">
        <f t="shared" si="98"/>
        <v>#REF!</v>
      </c>
    </row>
    <row r="1970" spans="7:12" x14ac:dyDescent="0.25">
      <c r="G1970" s="13"/>
      <c r="H1970" s="13"/>
      <c r="I1970" s="13">
        <v>194.2</v>
      </c>
      <c r="J1970" s="74">
        <f t="shared" si="97"/>
        <v>8.0916666666666668</v>
      </c>
      <c r="K1970" s="26" t="e">
        <f t="shared" si="96"/>
        <v>#REF!</v>
      </c>
      <c r="L1970" s="75" t="e">
        <f t="shared" si="98"/>
        <v>#REF!</v>
      </c>
    </row>
    <row r="1971" spans="7:12" x14ac:dyDescent="0.25">
      <c r="G1971" s="13"/>
      <c r="H1971" s="13"/>
      <c r="I1971" s="13">
        <v>194.3</v>
      </c>
      <c r="J1971" s="74">
        <f t="shared" si="97"/>
        <v>8.0958333333333332</v>
      </c>
      <c r="K1971" s="26" t="e">
        <f t="shared" si="96"/>
        <v>#REF!</v>
      </c>
      <c r="L1971" s="75" t="e">
        <f t="shared" si="98"/>
        <v>#REF!</v>
      </c>
    </row>
    <row r="1972" spans="7:12" x14ac:dyDescent="0.25">
      <c r="G1972" s="13"/>
      <c r="H1972" s="13"/>
      <c r="I1972" s="13">
        <v>194.4</v>
      </c>
      <c r="J1972" s="74">
        <f t="shared" si="97"/>
        <v>8.1</v>
      </c>
      <c r="K1972" s="26" t="e">
        <f t="shared" si="96"/>
        <v>#REF!</v>
      </c>
      <c r="L1972" s="75" t="e">
        <f t="shared" si="98"/>
        <v>#REF!</v>
      </c>
    </row>
    <row r="1973" spans="7:12" x14ac:dyDescent="0.25">
      <c r="G1973" s="13"/>
      <c r="H1973" s="13"/>
      <c r="I1973" s="13">
        <v>194.5</v>
      </c>
      <c r="J1973" s="74">
        <f t="shared" si="97"/>
        <v>8.1041666666666661</v>
      </c>
      <c r="K1973" s="26" t="e">
        <f t="shared" si="96"/>
        <v>#REF!</v>
      </c>
      <c r="L1973" s="75" t="e">
        <f t="shared" si="98"/>
        <v>#REF!</v>
      </c>
    </row>
    <row r="1974" spans="7:12" x14ac:dyDescent="0.25">
      <c r="G1974" s="13"/>
      <c r="H1974" s="13"/>
      <c r="I1974" s="13">
        <v>194.6</v>
      </c>
      <c r="J1974" s="74">
        <f t="shared" si="97"/>
        <v>8.1083333333333325</v>
      </c>
      <c r="K1974" s="26" t="e">
        <f t="shared" si="96"/>
        <v>#REF!</v>
      </c>
      <c r="L1974" s="75" t="e">
        <f t="shared" si="98"/>
        <v>#REF!</v>
      </c>
    </row>
    <row r="1975" spans="7:12" x14ac:dyDescent="0.25">
      <c r="G1975" s="13"/>
      <c r="H1975" s="13"/>
      <c r="I1975" s="13">
        <v>194.7</v>
      </c>
      <c r="J1975" s="74">
        <f t="shared" si="97"/>
        <v>8.1124999999999989</v>
      </c>
      <c r="K1975" s="26" t="e">
        <f t="shared" si="96"/>
        <v>#REF!</v>
      </c>
      <c r="L1975" s="75" t="e">
        <f t="shared" si="98"/>
        <v>#REF!</v>
      </c>
    </row>
    <row r="1976" spans="7:12" x14ac:dyDescent="0.25">
      <c r="G1976" s="13"/>
      <c r="H1976" s="13"/>
      <c r="I1976" s="13">
        <v>194.8</v>
      </c>
      <c r="J1976" s="74">
        <f t="shared" si="97"/>
        <v>8.1166666666666671</v>
      </c>
      <c r="K1976" s="26" t="e">
        <f t="shared" si="96"/>
        <v>#REF!</v>
      </c>
      <c r="L1976" s="75" t="e">
        <f t="shared" si="98"/>
        <v>#REF!</v>
      </c>
    </row>
    <row r="1977" spans="7:12" x14ac:dyDescent="0.25">
      <c r="G1977" s="13"/>
      <c r="H1977" s="13"/>
      <c r="I1977" s="13">
        <v>194.9</v>
      </c>
      <c r="J1977" s="74">
        <f t="shared" si="97"/>
        <v>8.1208333333333336</v>
      </c>
      <c r="K1977" s="26" t="e">
        <f t="shared" si="96"/>
        <v>#REF!</v>
      </c>
      <c r="L1977" s="75" t="e">
        <f t="shared" si="98"/>
        <v>#REF!</v>
      </c>
    </row>
    <row r="1978" spans="7:12" x14ac:dyDescent="0.25">
      <c r="G1978" s="13"/>
      <c r="H1978" s="13"/>
      <c r="I1978" s="13">
        <v>195</v>
      </c>
      <c r="J1978" s="74">
        <f t="shared" si="97"/>
        <v>8.125</v>
      </c>
      <c r="K1978" s="26" t="e">
        <f t="shared" si="96"/>
        <v>#REF!</v>
      </c>
      <c r="L1978" s="75" t="e">
        <f t="shared" si="98"/>
        <v>#REF!</v>
      </c>
    </row>
    <row r="1979" spans="7:12" x14ac:dyDescent="0.25">
      <c r="G1979" s="13"/>
      <c r="H1979" s="13"/>
      <c r="I1979" s="13">
        <v>195.1</v>
      </c>
      <c r="J1979" s="74">
        <f t="shared" si="97"/>
        <v>8.1291666666666664</v>
      </c>
      <c r="K1979" s="26" t="e">
        <f t="shared" si="96"/>
        <v>#REF!</v>
      </c>
      <c r="L1979" s="75" t="e">
        <f t="shared" si="98"/>
        <v>#REF!</v>
      </c>
    </row>
    <row r="1980" spans="7:12" x14ac:dyDescent="0.25">
      <c r="G1980" s="13"/>
      <c r="H1980" s="13"/>
      <c r="I1980" s="13">
        <v>195.2</v>
      </c>
      <c r="J1980" s="74">
        <f t="shared" si="97"/>
        <v>8.1333333333333329</v>
      </c>
      <c r="K1980" s="26" t="e">
        <f t="shared" si="96"/>
        <v>#REF!</v>
      </c>
      <c r="L1980" s="75" t="e">
        <f t="shared" si="98"/>
        <v>#REF!</v>
      </c>
    </row>
    <row r="1981" spans="7:12" x14ac:dyDescent="0.25">
      <c r="G1981" s="13"/>
      <c r="H1981" s="13"/>
      <c r="I1981" s="13">
        <v>195.3</v>
      </c>
      <c r="J1981" s="74">
        <f t="shared" si="97"/>
        <v>8.1375000000000011</v>
      </c>
      <c r="K1981" s="26" t="e">
        <f t="shared" si="96"/>
        <v>#REF!</v>
      </c>
      <c r="L1981" s="75" t="e">
        <f t="shared" si="98"/>
        <v>#REF!</v>
      </c>
    </row>
    <row r="1982" spans="7:12" x14ac:dyDescent="0.25">
      <c r="G1982" s="13"/>
      <c r="H1982" s="13"/>
      <c r="I1982" s="13">
        <v>195.4</v>
      </c>
      <c r="J1982" s="74">
        <f t="shared" si="97"/>
        <v>8.1416666666666675</v>
      </c>
      <c r="K1982" s="26" t="e">
        <f t="shared" si="96"/>
        <v>#REF!</v>
      </c>
      <c r="L1982" s="75" t="e">
        <f t="shared" si="98"/>
        <v>#REF!</v>
      </c>
    </row>
    <row r="1983" spans="7:12" x14ac:dyDescent="0.25">
      <c r="G1983" s="13"/>
      <c r="H1983" s="13"/>
      <c r="I1983" s="13">
        <v>195.5</v>
      </c>
      <c r="J1983" s="74">
        <f t="shared" si="97"/>
        <v>8.1458333333333339</v>
      </c>
      <c r="K1983" s="26" t="e">
        <f t="shared" si="96"/>
        <v>#REF!</v>
      </c>
      <c r="L1983" s="75" t="e">
        <f t="shared" si="98"/>
        <v>#REF!</v>
      </c>
    </row>
    <row r="1984" spans="7:12" x14ac:dyDescent="0.25">
      <c r="G1984" s="13"/>
      <c r="H1984" s="13"/>
      <c r="I1984" s="13">
        <v>195.6</v>
      </c>
      <c r="J1984" s="74">
        <f t="shared" si="97"/>
        <v>8.15</v>
      </c>
      <c r="K1984" s="26" t="e">
        <f t="shared" si="96"/>
        <v>#REF!</v>
      </c>
      <c r="L1984" s="75" t="e">
        <f t="shared" si="98"/>
        <v>#REF!</v>
      </c>
    </row>
    <row r="1985" spans="7:12" x14ac:dyDescent="0.25">
      <c r="G1985" s="13"/>
      <c r="H1985" s="13"/>
      <c r="I1985" s="13">
        <v>195.7</v>
      </c>
      <c r="J1985" s="74">
        <f t="shared" si="97"/>
        <v>8.1541666666666668</v>
      </c>
      <c r="K1985" s="26" t="e">
        <f t="shared" si="96"/>
        <v>#REF!</v>
      </c>
      <c r="L1985" s="75" t="e">
        <f t="shared" si="98"/>
        <v>#REF!</v>
      </c>
    </row>
    <row r="1986" spans="7:12" x14ac:dyDescent="0.25">
      <c r="G1986" s="13"/>
      <c r="H1986" s="13"/>
      <c r="I1986" s="13">
        <v>195.8</v>
      </c>
      <c r="J1986" s="74">
        <f t="shared" si="97"/>
        <v>8.1583333333333332</v>
      </c>
      <c r="K1986" s="26" t="e">
        <f t="shared" si="96"/>
        <v>#REF!</v>
      </c>
      <c r="L1986" s="75" t="e">
        <f t="shared" si="98"/>
        <v>#REF!</v>
      </c>
    </row>
    <row r="1987" spans="7:12" x14ac:dyDescent="0.25">
      <c r="G1987" s="13"/>
      <c r="H1987" s="13"/>
      <c r="I1987" s="13">
        <v>195.9</v>
      </c>
      <c r="J1987" s="74">
        <f t="shared" si="97"/>
        <v>8.1624999999999996</v>
      </c>
      <c r="K1987" s="26" t="e">
        <f t="shared" si="96"/>
        <v>#REF!</v>
      </c>
      <c r="L1987" s="75" t="e">
        <f t="shared" si="98"/>
        <v>#REF!</v>
      </c>
    </row>
    <row r="1988" spans="7:12" x14ac:dyDescent="0.25">
      <c r="G1988" s="13"/>
      <c r="H1988" s="13"/>
      <c r="I1988" s="13">
        <v>196</v>
      </c>
      <c r="J1988" s="74">
        <f t="shared" si="97"/>
        <v>8.1666666666666661</v>
      </c>
      <c r="K1988" s="26" t="e">
        <f t="shared" si="96"/>
        <v>#REF!</v>
      </c>
      <c r="L1988" s="75" t="e">
        <f t="shared" si="98"/>
        <v>#REF!</v>
      </c>
    </row>
    <row r="1989" spans="7:12" x14ac:dyDescent="0.25">
      <c r="G1989" s="13"/>
      <c r="H1989" s="13"/>
      <c r="I1989" s="13">
        <v>196.1</v>
      </c>
      <c r="J1989" s="74">
        <f t="shared" si="97"/>
        <v>8.1708333333333325</v>
      </c>
      <c r="K1989" s="26" t="e">
        <f t="shared" si="96"/>
        <v>#REF!</v>
      </c>
      <c r="L1989" s="75" t="e">
        <f t="shared" si="98"/>
        <v>#REF!</v>
      </c>
    </row>
    <row r="1990" spans="7:12" x14ac:dyDescent="0.25">
      <c r="G1990" s="13"/>
      <c r="H1990" s="13"/>
      <c r="I1990" s="13">
        <v>196.2</v>
      </c>
      <c r="J1990" s="74">
        <f t="shared" si="97"/>
        <v>8.1749999999999989</v>
      </c>
      <c r="K1990" s="26" t="e">
        <f t="shared" si="96"/>
        <v>#REF!</v>
      </c>
      <c r="L1990" s="75" t="e">
        <f t="shared" si="98"/>
        <v>#REF!</v>
      </c>
    </row>
    <row r="1991" spans="7:12" x14ac:dyDescent="0.25">
      <c r="G1991" s="13"/>
      <c r="H1991" s="13"/>
      <c r="I1991" s="13">
        <v>196.3</v>
      </c>
      <c r="J1991" s="74">
        <f t="shared" si="97"/>
        <v>8.1791666666666671</v>
      </c>
      <c r="K1991" s="26" t="e">
        <f t="shared" si="96"/>
        <v>#REF!</v>
      </c>
      <c r="L1991" s="75" t="e">
        <f t="shared" si="98"/>
        <v>#REF!</v>
      </c>
    </row>
    <row r="1992" spans="7:12" x14ac:dyDescent="0.25">
      <c r="G1992" s="13"/>
      <c r="H1992" s="13"/>
      <c r="I1992" s="13">
        <v>196.4</v>
      </c>
      <c r="J1992" s="74">
        <f t="shared" si="97"/>
        <v>8.1833333333333336</v>
      </c>
      <c r="K1992" s="26" t="e">
        <f t="shared" si="96"/>
        <v>#REF!</v>
      </c>
      <c r="L1992" s="75" t="e">
        <f t="shared" si="98"/>
        <v>#REF!</v>
      </c>
    </row>
    <row r="1993" spans="7:12" x14ac:dyDescent="0.25">
      <c r="G1993" s="13"/>
      <c r="H1993" s="13"/>
      <c r="I1993" s="13">
        <v>196.5</v>
      </c>
      <c r="J1993" s="74">
        <f t="shared" si="97"/>
        <v>8.1875</v>
      </c>
      <c r="K1993" s="26" t="e">
        <f t="shared" si="96"/>
        <v>#REF!</v>
      </c>
      <c r="L1993" s="75" t="e">
        <f t="shared" si="98"/>
        <v>#REF!</v>
      </c>
    </row>
    <row r="1994" spans="7:12" x14ac:dyDescent="0.25">
      <c r="G1994" s="13"/>
      <c r="H1994" s="13"/>
      <c r="I1994" s="13">
        <v>196.6</v>
      </c>
      <c r="J1994" s="74">
        <f t="shared" si="97"/>
        <v>8.1916666666666664</v>
      </c>
      <c r="K1994" s="26" t="e">
        <f t="shared" si="96"/>
        <v>#REF!</v>
      </c>
      <c r="L1994" s="75" t="e">
        <f t="shared" si="98"/>
        <v>#REF!</v>
      </c>
    </row>
    <row r="1995" spans="7:12" x14ac:dyDescent="0.25">
      <c r="G1995" s="13"/>
      <c r="H1995" s="13"/>
      <c r="I1995" s="13">
        <v>196.7</v>
      </c>
      <c r="J1995" s="74">
        <f t="shared" si="97"/>
        <v>8.1958333333333329</v>
      </c>
      <c r="K1995" s="26" t="e">
        <f t="shared" si="96"/>
        <v>#REF!</v>
      </c>
      <c r="L1995" s="75" t="e">
        <f t="shared" si="98"/>
        <v>#REF!</v>
      </c>
    </row>
    <row r="1996" spans="7:12" x14ac:dyDescent="0.25">
      <c r="G1996" s="13"/>
      <c r="H1996" s="13"/>
      <c r="I1996" s="13">
        <v>196.8</v>
      </c>
      <c r="J1996" s="74">
        <f t="shared" si="97"/>
        <v>8.2000000000000011</v>
      </c>
      <c r="K1996" s="26" t="e">
        <f t="shared" si="96"/>
        <v>#REF!</v>
      </c>
      <c r="L1996" s="75" t="e">
        <f t="shared" si="98"/>
        <v>#REF!</v>
      </c>
    </row>
    <row r="1997" spans="7:12" x14ac:dyDescent="0.25">
      <c r="G1997" s="13"/>
      <c r="H1997" s="13"/>
      <c r="I1997" s="13">
        <v>196.9</v>
      </c>
      <c r="J1997" s="74">
        <f t="shared" si="97"/>
        <v>8.2041666666666675</v>
      </c>
      <c r="K1997" s="26" t="e">
        <f t="shared" si="96"/>
        <v>#REF!</v>
      </c>
      <c r="L1997" s="75" t="e">
        <f t="shared" si="98"/>
        <v>#REF!</v>
      </c>
    </row>
    <row r="1998" spans="7:12" x14ac:dyDescent="0.25">
      <c r="G1998" s="13"/>
      <c r="H1998" s="13"/>
      <c r="I1998" s="13">
        <v>197</v>
      </c>
      <c r="J1998" s="74">
        <f t="shared" si="97"/>
        <v>8.2083333333333339</v>
      </c>
      <c r="K1998" s="26" t="e">
        <f t="shared" si="96"/>
        <v>#REF!</v>
      </c>
      <c r="L1998" s="75" t="e">
        <f t="shared" si="98"/>
        <v>#REF!</v>
      </c>
    </row>
    <row r="1999" spans="7:12" x14ac:dyDescent="0.25">
      <c r="G1999" s="13"/>
      <c r="H1999" s="13"/>
      <c r="I1999" s="13">
        <v>197.1</v>
      </c>
      <c r="J1999" s="74">
        <f t="shared" si="97"/>
        <v>8.2125000000000004</v>
      </c>
      <c r="K1999" s="26" t="e">
        <f t="shared" si="96"/>
        <v>#REF!</v>
      </c>
      <c r="L1999" s="75" t="e">
        <f t="shared" si="98"/>
        <v>#REF!</v>
      </c>
    </row>
    <row r="2000" spans="7:12" x14ac:dyDescent="0.25">
      <c r="G2000" s="13"/>
      <c r="H2000" s="13"/>
      <c r="I2000" s="13">
        <v>197.2</v>
      </c>
      <c r="J2000" s="74">
        <f t="shared" si="97"/>
        <v>8.2166666666666668</v>
      </c>
      <c r="K2000" s="26" t="e">
        <f t="shared" si="96"/>
        <v>#REF!</v>
      </c>
      <c r="L2000" s="75" t="e">
        <f t="shared" si="98"/>
        <v>#REF!</v>
      </c>
    </row>
    <row r="2001" spans="7:12" x14ac:dyDescent="0.25">
      <c r="G2001" s="13"/>
      <c r="H2001" s="13"/>
      <c r="I2001" s="13">
        <v>197.3</v>
      </c>
      <c r="J2001" s="74">
        <f t="shared" si="97"/>
        <v>8.2208333333333332</v>
      </c>
      <c r="K2001" s="26" t="e">
        <f t="shared" si="96"/>
        <v>#REF!</v>
      </c>
      <c r="L2001" s="75" t="e">
        <f t="shared" si="98"/>
        <v>#REF!</v>
      </c>
    </row>
    <row r="2002" spans="7:12" x14ac:dyDescent="0.25">
      <c r="G2002" s="13"/>
      <c r="H2002" s="13"/>
      <c r="I2002" s="13">
        <v>197.4</v>
      </c>
      <c r="J2002" s="74">
        <f t="shared" si="97"/>
        <v>8.2249999999999996</v>
      </c>
      <c r="K2002" s="26" t="e">
        <f t="shared" si="96"/>
        <v>#REF!</v>
      </c>
      <c r="L2002" s="75" t="e">
        <f t="shared" si="98"/>
        <v>#REF!</v>
      </c>
    </row>
    <row r="2003" spans="7:12" x14ac:dyDescent="0.25">
      <c r="G2003" s="13"/>
      <c r="H2003" s="13"/>
      <c r="I2003" s="13">
        <v>197.5</v>
      </c>
      <c r="J2003" s="74">
        <f t="shared" si="97"/>
        <v>8.2291666666666661</v>
      </c>
      <c r="K2003" s="26" t="e">
        <f t="shared" si="96"/>
        <v>#REF!</v>
      </c>
      <c r="L2003" s="75" t="e">
        <f t="shared" si="98"/>
        <v>#REF!</v>
      </c>
    </row>
    <row r="2004" spans="7:12" x14ac:dyDescent="0.25">
      <c r="G2004" s="13"/>
      <c r="H2004" s="13"/>
      <c r="I2004" s="13">
        <v>197.6</v>
      </c>
      <c r="J2004" s="74">
        <f t="shared" si="97"/>
        <v>8.2333333333333325</v>
      </c>
      <c r="K2004" s="26" t="e">
        <f t="shared" si="96"/>
        <v>#REF!</v>
      </c>
      <c r="L2004" s="75" t="e">
        <f t="shared" si="98"/>
        <v>#REF!</v>
      </c>
    </row>
    <row r="2005" spans="7:12" x14ac:dyDescent="0.25">
      <c r="G2005" s="13"/>
      <c r="H2005" s="13"/>
      <c r="I2005" s="13">
        <v>197.7</v>
      </c>
      <c r="J2005" s="74">
        <f t="shared" si="97"/>
        <v>8.2374999999999989</v>
      </c>
      <c r="K2005" s="26" t="e">
        <f t="shared" si="96"/>
        <v>#REF!</v>
      </c>
      <c r="L2005" s="75" t="e">
        <f t="shared" si="98"/>
        <v>#REF!</v>
      </c>
    </row>
    <row r="2006" spans="7:12" x14ac:dyDescent="0.25">
      <c r="G2006" s="13"/>
      <c r="H2006" s="13"/>
      <c r="I2006" s="13">
        <v>197.8</v>
      </c>
      <c r="J2006" s="74">
        <f t="shared" si="97"/>
        <v>8.2416666666666671</v>
      </c>
      <c r="K2006" s="26" t="e">
        <f t="shared" si="96"/>
        <v>#REF!</v>
      </c>
      <c r="L2006" s="75" t="e">
        <f t="shared" si="98"/>
        <v>#REF!</v>
      </c>
    </row>
    <row r="2007" spans="7:12" x14ac:dyDescent="0.25">
      <c r="G2007" s="13"/>
      <c r="H2007" s="13"/>
      <c r="I2007" s="13">
        <v>197.9</v>
      </c>
      <c r="J2007" s="74">
        <f t="shared" si="97"/>
        <v>8.2458333333333336</v>
      </c>
      <c r="K2007" s="26" t="e">
        <f t="shared" si="96"/>
        <v>#REF!</v>
      </c>
      <c r="L2007" s="75" t="e">
        <f t="shared" si="98"/>
        <v>#REF!</v>
      </c>
    </row>
    <row r="2008" spans="7:12" x14ac:dyDescent="0.25">
      <c r="G2008" s="13"/>
      <c r="H2008" s="13"/>
      <c r="I2008" s="13">
        <v>198</v>
      </c>
      <c r="J2008" s="74">
        <f t="shared" si="97"/>
        <v>8.25</v>
      </c>
      <c r="K2008" s="26" t="e">
        <f t="shared" si="96"/>
        <v>#REF!</v>
      </c>
      <c r="L2008" s="75" t="e">
        <f t="shared" si="98"/>
        <v>#REF!</v>
      </c>
    </row>
    <row r="2009" spans="7:12" x14ac:dyDescent="0.25">
      <c r="G2009" s="13"/>
      <c r="H2009" s="13"/>
      <c r="I2009" s="13">
        <v>198.1</v>
      </c>
      <c r="J2009" s="74">
        <f t="shared" si="97"/>
        <v>8.2541666666666664</v>
      </c>
      <c r="K2009" s="26" t="e">
        <f t="shared" si="96"/>
        <v>#REF!</v>
      </c>
      <c r="L2009" s="75" t="e">
        <f t="shared" si="98"/>
        <v>#REF!</v>
      </c>
    </row>
    <row r="2010" spans="7:12" x14ac:dyDescent="0.25">
      <c r="G2010" s="13"/>
      <c r="H2010" s="13"/>
      <c r="I2010" s="13">
        <v>198.2</v>
      </c>
      <c r="J2010" s="74">
        <f t="shared" si="97"/>
        <v>8.2583333333333329</v>
      </c>
      <c r="K2010" s="26" t="e">
        <f t="shared" si="96"/>
        <v>#REF!</v>
      </c>
      <c r="L2010" s="75" t="e">
        <f t="shared" si="98"/>
        <v>#REF!</v>
      </c>
    </row>
    <row r="2011" spans="7:12" x14ac:dyDescent="0.25">
      <c r="G2011" s="13"/>
      <c r="H2011" s="13"/>
      <c r="I2011" s="13">
        <v>198.3</v>
      </c>
      <c r="J2011" s="74">
        <f t="shared" si="97"/>
        <v>8.2625000000000011</v>
      </c>
      <c r="K2011" s="26" t="e">
        <f t="shared" si="96"/>
        <v>#REF!</v>
      </c>
      <c r="L2011" s="75" t="e">
        <f t="shared" si="98"/>
        <v>#REF!</v>
      </c>
    </row>
    <row r="2012" spans="7:12" x14ac:dyDescent="0.25">
      <c r="G2012" s="13"/>
      <c r="H2012" s="13"/>
      <c r="I2012" s="13">
        <v>198.4</v>
      </c>
      <c r="J2012" s="74">
        <f t="shared" si="97"/>
        <v>8.2666666666666675</v>
      </c>
      <c r="K2012" s="26" t="e">
        <f t="shared" ref="K2012:K2075" si="99">100%-EXP(-I2012/24*$B$10)</f>
        <v>#REF!</v>
      </c>
      <c r="L2012" s="75" t="e">
        <f t="shared" si="98"/>
        <v>#REF!</v>
      </c>
    </row>
    <row r="2013" spans="7:12" x14ac:dyDescent="0.25">
      <c r="G2013" s="13"/>
      <c r="H2013" s="13"/>
      <c r="I2013" s="13">
        <v>198.5</v>
      </c>
      <c r="J2013" s="74">
        <f t="shared" ref="J2013:J2076" si="100">I2013/24</f>
        <v>8.2708333333333339</v>
      </c>
      <c r="K2013" s="26" t="e">
        <f t="shared" si="99"/>
        <v>#REF!</v>
      </c>
      <c r="L2013" s="75" t="e">
        <f t="shared" si="98"/>
        <v>#REF!</v>
      </c>
    </row>
    <row r="2014" spans="7:12" x14ac:dyDescent="0.25">
      <c r="G2014" s="13"/>
      <c r="H2014" s="13"/>
      <c r="I2014" s="13">
        <v>198.6</v>
      </c>
      <c r="J2014" s="74">
        <f t="shared" si="100"/>
        <v>8.2750000000000004</v>
      </c>
      <c r="K2014" s="26" t="e">
        <f t="shared" si="99"/>
        <v>#REF!</v>
      </c>
      <c r="L2014" s="75" t="e">
        <f t="shared" si="98"/>
        <v>#REF!</v>
      </c>
    </row>
    <row r="2015" spans="7:12" x14ac:dyDescent="0.25">
      <c r="G2015" s="13"/>
      <c r="H2015" s="13"/>
      <c r="I2015" s="13">
        <v>198.7</v>
      </c>
      <c r="J2015" s="74">
        <f t="shared" si="100"/>
        <v>8.2791666666666668</v>
      </c>
      <c r="K2015" s="26" t="e">
        <f t="shared" si="99"/>
        <v>#REF!</v>
      </c>
      <c r="L2015" s="75" t="e">
        <f t="shared" ref="L2015:L2078" si="101">K2015-K2014</f>
        <v>#REF!</v>
      </c>
    </row>
    <row r="2016" spans="7:12" x14ac:dyDescent="0.25">
      <c r="G2016" s="13"/>
      <c r="H2016" s="13"/>
      <c r="I2016" s="13">
        <v>198.8</v>
      </c>
      <c r="J2016" s="74">
        <f t="shared" si="100"/>
        <v>8.2833333333333332</v>
      </c>
      <c r="K2016" s="26" t="e">
        <f t="shared" si="99"/>
        <v>#REF!</v>
      </c>
      <c r="L2016" s="75" t="e">
        <f t="shared" si="101"/>
        <v>#REF!</v>
      </c>
    </row>
    <row r="2017" spans="7:12" x14ac:dyDescent="0.25">
      <c r="G2017" s="13"/>
      <c r="H2017" s="13"/>
      <c r="I2017" s="13">
        <v>198.9</v>
      </c>
      <c r="J2017" s="74">
        <f t="shared" si="100"/>
        <v>8.2874999999999996</v>
      </c>
      <c r="K2017" s="26" t="e">
        <f t="shared" si="99"/>
        <v>#REF!</v>
      </c>
      <c r="L2017" s="75" t="e">
        <f t="shared" si="101"/>
        <v>#REF!</v>
      </c>
    </row>
    <row r="2018" spans="7:12" x14ac:dyDescent="0.25">
      <c r="G2018" s="13"/>
      <c r="H2018" s="13"/>
      <c r="I2018" s="13">
        <v>199</v>
      </c>
      <c r="J2018" s="74">
        <f t="shared" si="100"/>
        <v>8.2916666666666661</v>
      </c>
      <c r="K2018" s="26" t="e">
        <f t="shared" si="99"/>
        <v>#REF!</v>
      </c>
      <c r="L2018" s="75" t="e">
        <f t="shared" si="101"/>
        <v>#REF!</v>
      </c>
    </row>
    <row r="2019" spans="7:12" x14ac:dyDescent="0.25">
      <c r="G2019" s="13"/>
      <c r="H2019" s="13"/>
      <c r="I2019" s="13">
        <v>199.1</v>
      </c>
      <c r="J2019" s="74">
        <f t="shared" si="100"/>
        <v>8.2958333333333325</v>
      </c>
      <c r="K2019" s="26" t="e">
        <f t="shared" si="99"/>
        <v>#REF!</v>
      </c>
      <c r="L2019" s="75" t="e">
        <f t="shared" si="101"/>
        <v>#REF!</v>
      </c>
    </row>
    <row r="2020" spans="7:12" x14ac:dyDescent="0.25">
      <c r="G2020" s="13"/>
      <c r="H2020" s="13"/>
      <c r="I2020" s="13">
        <v>199.2</v>
      </c>
      <c r="J2020" s="74">
        <f t="shared" si="100"/>
        <v>8.2999999999999989</v>
      </c>
      <c r="K2020" s="26" t="e">
        <f t="shared" si="99"/>
        <v>#REF!</v>
      </c>
      <c r="L2020" s="75" t="e">
        <f t="shared" si="101"/>
        <v>#REF!</v>
      </c>
    </row>
    <row r="2021" spans="7:12" x14ac:dyDescent="0.25">
      <c r="G2021" s="13"/>
      <c r="H2021" s="13"/>
      <c r="I2021" s="13">
        <v>199.3</v>
      </c>
      <c r="J2021" s="74">
        <f t="shared" si="100"/>
        <v>8.3041666666666671</v>
      </c>
      <c r="K2021" s="26" t="e">
        <f t="shared" si="99"/>
        <v>#REF!</v>
      </c>
      <c r="L2021" s="75" t="e">
        <f t="shared" si="101"/>
        <v>#REF!</v>
      </c>
    </row>
    <row r="2022" spans="7:12" x14ac:dyDescent="0.25">
      <c r="G2022" s="13"/>
      <c r="H2022" s="13"/>
      <c r="I2022" s="13">
        <v>199.4</v>
      </c>
      <c r="J2022" s="74">
        <f t="shared" si="100"/>
        <v>8.3083333333333336</v>
      </c>
      <c r="K2022" s="26" t="e">
        <f t="shared" si="99"/>
        <v>#REF!</v>
      </c>
      <c r="L2022" s="75" t="e">
        <f t="shared" si="101"/>
        <v>#REF!</v>
      </c>
    </row>
    <row r="2023" spans="7:12" x14ac:dyDescent="0.25">
      <c r="G2023" s="13"/>
      <c r="H2023" s="13"/>
      <c r="I2023" s="13">
        <v>199.5</v>
      </c>
      <c r="J2023" s="74">
        <f t="shared" si="100"/>
        <v>8.3125</v>
      </c>
      <c r="K2023" s="26" t="e">
        <f t="shared" si="99"/>
        <v>#REF!</v>
      </c>
      <c r="L2023" s="75" t="e">
        <f t="shared" si="101"/>
        <v>#REF!</v>
      </c>
    </row>
    <row r="2024" spans="7:12" x14ac:dyDescent="0.25">
      <c r="G2024" s="13"/>
      <c r="H2024" s="13"/>
      <c r="I2024" s="13">
        <v>199.6</v>
      </c>
      <c r="J2024" s="74">
        <f t="shared" si="100"/>
        <v>8.3166666666666664</v>
      </c>
      <c r="K2024" s="26" t="e">
        <f t="shared" si="99"/>
        <v>#REF!</v>
      </c>
      <c r="L2024" s="75" t="e">
        <f t="shared" si="101"/>
        <v>#REF!</v>
      </c>
    </row>
    <row r="2025" spans="7:12" x14ac:dyDescent="0.25">
      <c r="G2025" s="13"/>
      <c r="H2025" s="13"/>
      <c r="I2025" s="13">
        <v>199.7</v>
      </c>
      <c r="J2025" s="74">
        <f t="shared" si="100"/>
        <v>8.3208333333333329</v>
      </c>
      <c r="K2025" s="26" t="e">
        <f t="shared" si="99"/>
        <v>#REF!</v>
      </c>
      <c r="L2025" s="75" t="e">
        <f t="shared" si="101"/>
        <v>#REF!</v>
      </c>
    </row>
    <row r="2026" spans="7:12" x14ac:dyDescent="0.25">
      <c r="G2026" s="13"/>
      <c r="H2026" s="13"/>
      <c r="I2026" s="13">
        <v>199.8</v>
      </c>
      <c r="J2026" s="74">
        <f t="shared" si="100"/>
        <v>8.3250000000000011</v>
      </c>
      <c r="K2026" s="26" t="e">
        <f t="shared" si="99"/>
        <v>#REF!</v>
      </c>
      <c r="L2026" s="75" t="e">
        <f t="shared" si="101"/>
        <v>#REF!</v>
      </c>
    </row>
    <row r="2027" spans="7:12" x14ac:dyDescent="0.25">
      <c r="G2027" s="13"/>
      <c r="H2027" s="13"/>
      <c r="I2027" s="13">
        <v>199.9</v>
      </c>
      <c r="J2027" s="74">
        <f t="shared" si="100"/>
        <v>8.3291666666666675</v>
      </c>
      <c r="K2027" s="26" t="e">
        <f t="shared" si="99"/>
        <v>#REF!</v>
      </c>
      <c r="L2027" s="75" t="e">
        <f t="shared" si="101"/>
        <v>#REF!</v>
      </c>
    </row>
    <row r="2028" spans="7:12" x14ac:dyDescent="0.25">
      <c r="G2028" s="13"/>
      <c r="H2028" s="13"/>
      <c r="I2028" s="13">
        <v>200</v>
      </c>
      <c r="J2028" s="74">
        <f t="shared" si="100"/>
        <v>8.3333333333333339</v>
      </c>
      <c r="K2028" s="26" t="e">
        <f t="shared" si="99"/>
        <v>#REF!</v>
      </c>
      <c r="L2028" s="75" t="e">
        <f t="shared" si="101"/>
        <v>#REF!</v>
      </c>
    </row>
    <row r="2029" spans="7:12" x14ac:dyDescent="0.25">
      <c r="G2029" s="13"/>
      <c r="H2029" s="13"/>
      <c r="I2029" s="13">
        <v>200.1</v>
      </c>
      <c r="J2029" s="74">
        <f t="shared" si="100"/>
        <v>8.3375000000000004</v>
      </c>
      <c r="K2029" s="26" t="e">
        <f t="shared" si="99"/>
        <v>#REF!</v>
      </c>
      <c r="L2029" s="75" t="e">
        <f t="shared" si="101"/>
        <v>#REF!</v>
      </c>
    </row>
    <row r="2030" spans="7:12" x14ac:dyDescent="0.25">
      <c r="G2030" s="13"/>
      <c r="H2030" s="13"/>
      <c r="I2030" s="13">
        <v>200.2</v>
      </c>
      <c r="J2030" s="74">
        <f t="shared" si="100"/>
        <v>8.3416666666666668</v>
      </c>
      <c r="K2030" s="26" t="e">
        <f t="shared" si="99"/>
        <v>#REF!</v>
      </c>
      <c r="L2030" s="75" t="e">
        <f t="shared" si="101"/>
        <v>#REF!</v>
      </c>
    </row>
    <row r="2031" spans="7:12" x14ac:dyDescent="0.25">
      <c r="G2031" s="13"/>
      <c r="H2031" s="13"/>
      <c r="I2031" s="13">
        <v>200.3</v>
      </c>
      <c r="J2031" s="74">
        <f t="shared" si="100"/>
        <v>8.3458333333333332</v>
      </c>
      <c r="K2031" s="26" t="e">
        <f t="shared" si="99"/>
        <v>#REF!</v>
      </c>
      <c r="L2031" s="75" t="e">
        <f t="shared" si="101"/>
        <v>#REF!</v>
      </c>
    </row>
    <row r="2032" spans="7:12" x14ac:dyDescent="0.25">
      <c r="G2032" s="13"/>
      <c r="H2032" s="13"/>
      <c r="I2032" s="13">
        <v>200.4</v>
      </c>
      <c r="J2032" s="74">
        <f t="shared" si="100"/>
        <v>8.35</v>
      </c>
      <c r="K2032" s="26" t="e">
        <f t="shared" si="99"/>
        <v>#REF!</v>
      </c>
      <c r="L2032" s="75" t="e">
        <f t="shared" si="101"/>
        <v>#REF!</v>
      </c>
    </row>
    <row r="2033" spans="7:12" x14ac:dyDescent="0.25">
      <c r="G2033" s="13"/>
      <c r="H2033" s="13"/>
      <c r="I2033" s="13">
        <v>200.5</v>
      </c>
      <c r="J2033" s="74">
        <f t="shared" si="100"/>
        <v>8.3541666666666661</v>
      </c>
      <c r="K2033" s="26" t="e">
        <f t="shared" si="99"/>
        <v>#REF!</v>
      </c>
      <c r="L2033" s="75" t="e">
        <f t="shared" si="101"/>
        <v>#REF!</v>
      </c>
    </row>
    <row r="2034" spans="7:12" x14ac:dyDescent="0.25">
      <c r="G2034" s="13"/>
      <c r="H2034" s="13"/>
      <c r="I2034" s="13">
        <v>200.6</v>
      </c>
      <c r="J2034" s="74">
        <f t="shared" si="100"/>
        <v>8.3583333333333325</v>
      </c>
      <c r="K2034" s="26" t="e">
        <f t="shared" si="99"/>
        <v>#REF!</v>
      </c>
      <c r="L2034" s="75" t="e">
        <f t="shared" si="101"/>
        <v>#REF!</v>
      </c>
    </row>
    <row r="2035" spans="7:12" x14ac:dyDescent="0.25">
      <c r="G2035" s="13"/>
      <c r="H2035" s="13"/>
      <c r="I2035" s="13">
        <v>200.7</v>
      </c>
      <c r="J2035" s="74">
        <f t="shared" si="100"/>
        <v>8.3624999999999989</v>
      </c>
      <c r="K2035" s="26" t="e">
        <f t="shared" si="99"/>
        <v>#REF!</v>
      </c>
      <c r="L2035" s="75" t="e">
        <f t="shared" si="101"/>
        <v>#REF!</v>
      </c>
    </row>
    <row r="2036" spans="7:12" x14ac:dyDescent="0.25">
      <c r="G2036" s="13"/>
      <c r="H2036" s="13"/>
      <c r="I2036" s="13">
        <v>200.8</v>
      </c>
      <c r="J2036" s="74">
        <f t="shared" si="100"/>
        <v>8.3666666666666671</v>
      </c>
      <c r="K2036" s="26" t="e">
        <f t="shared" si="99"/>
        <v>#REF!</v>
      </c>
      <c r="L2036" s="75" t="e">
        <f t="shared" si="101"/>
        <v>#REF!</v>
      </c>
    </row>
    <row r="2037" spans="7:12" x14ac:dyDescent="0.25">
      <c r="G2037" s="13"/>
      <c r="H2037" s="13"/>
      <c r="I2037" s="13">
        <v>200.9</v>
      </c>
      <c r="J2037" s="74">
        <f t="shared" si="100"/>
        <v>8.3708333333333336</v>
      </c>
      <c r="K2037" s="26" t="e">
        <f t="shared" si="99"/>
        <v>#REF!</v>
      </c>
      <c r="L2037" s="75" t="e">
        <f t="shared" si="101"/>
        <v>#REF!</v>
      </c>
    </row>
    <row r="2038" spans="7:12" x14ac:dyDescent="0.25">
      <c r="G2038" s="13"/>
      <c r="H2038" s="13"/>
      <c r="I2038" s="13">
        <v>201</v>
      </c>
      <c r="J2038" s="74">
        <f t="shared" si="100"/>
        <v>8.375</v>
      </c>
      <c r="K2038" s="26" t="e">
        <f t="shared" si="99"/>
        <v>#REF!</v>
      </c>
      <c r="L2038" s="75" t="e">
        <f t="shared" si="101"/>
        <v>#REF!</v>
      </c>
    </row>
    <row r="2039" spans="7:12" x14ac:dyDescent="0.25">
      <c r="G2039" s="13"/>
      <c r="H2039" s="13"/>
      <c r="I2039" s="13">
        <v>201.1</v>
      </c>
      <c r="J2039" s="74">
        <f t="shared" si="100"/>
        <v>8.3791666666666664</v>
      </c>
      <c r="K2039" s="26" t="e">
        <f t="shared" si="99"/>
        <v>#REF!</v>
      </c>
      <c r="L2039" s="75" t="e">
        <f t="shared" si="101"/>
        <v>#REF!</v>
      </c>
    </row>
    <row r="2040" spans="7:12" x14ac:dyDescent="0.25">
      <c r="G2040" s="13"/>
      <c r="H2040" s="13"/>
      <c r="I2040" s="13">
        <v>201.2</v>
      </c>
      <c r="J2040" s="74">
        <f t="shared" si="100"/>
        <v>8.3833333333333329</v>
      </c>
      <c r="K2040" s="26" t="e">
        <f t="shared" si="99"/>
        <v>#REF!</v>
      </c>
      <c r="L2040" s="75" t="e">
        <f t="shared" si="101"/>
        <v>#REF!</v>
      </c>
    </row>
    <row r="2041" spans="7:12" x14ac:dyDescent="0.25">
      <c r="G2041" s="13"/>
      <c r="H2041" s="13"/>
      <c r="I2041" s="13">
        <v>201.3</v>
      </c>
      <c r="J2041" s="74">
        <f t="shared" si="100"/>
        <v>8.3875000000000011</v>
      </c>
      <c r="K2041" s="26" t="e">
        <f t="shared" si="99"/>
        <v>#REF!</v>
      </c>
      <c r="L2041" s="75" t="e">
        <f t="shared" si="101"/>
        <v>#REF!</v>
      </c>
    </row>
    <row r="2042" spans="7:12" x14ac:dyDescent="0.25">
      <c r="G2042" s="13"/>
      <c r="H2042" s="13"/>
      <c r="I2042" s="13">
        <v>201.4</v>
      </c>
      <c r="J2042" s="74">
        <f t="shared" si="100"/>
        <v>8.3916666666666675</v>
      </c>
      <c r="K2042" s="26" t="e">
        <f t="shared" si="99"/>
        <v>#REF!</v>
      </c>
      <c r="L2042" s="75" t="e">
        <f t="shared" si="101"/>
        <v>#REF!</v>
      </c>
    </row>
    <row r="2043" spans="7:12" x14ac:dyDescent="0.25">
      <c r="G2043" s="13"/>
      <c r="H2043" s="13"/>
      <c r="I2043" s="13">
        <v>201.5</v>
      </c>
      <c r="J2043" s="74">
        <f t="shared" si="100"/>
        <v>8.3958333333333339</v>
      </c>
      <c r="K2043" s="26" t="e">
        <f t="shared" si="99"/>
        <v>#REF!</v>
      </c>
      <c r="L2043" s="75" t="e">
        <f t="shared" si="101"/>
        <v>#REF!</v>
      </c>
    </row>
    <row r="2044" spans="7:12" x14ac:dyDescent="0.25">
      <c r="G2044" s="13"/>
      <c r="H2044" s="13"/>
      <c r="I2044" s="13">
        <v>201.6</v>
      </c>
      <c r="J2044" s="74">
        <f t="shared" si="100"/>
        <v>8.4</v>
      </c>
      <c r="K2044" s="26" t="e">
        <f t="shared" si="99"/>
        <v>#REF!</v>
      </c>
      <c r="L2044" s="75" t="e">
        <f t="shared" si="101"/>
        <v>#REF!</v>
      </c>
    </row>
    <row r="2045" spans="7:12" x14ac:dyDescent="0.25">
      <c r="G2045" s="13"/>
      <c r="H2045" s="13"/>
      <c r="I2045" s="13">
        <v>201.7</v>
      </c>
      <c r="J2045" s="74">
        <f t="shared" si="100"/>
        <v>8.4041666666666668</v>
      </c>
      <c r="K2045" s="26" t="e">
        <f t="shared" si="99"/>
        <v>#REF!</v>
      </c>
      <c r="L2045" s="75" t="e">
        <f t="shared" si="101"/>
        <v>#REF!</v>
      </c>
    </row>
    <row r="2046" spans="7:12" x14ac:dyDescent="0.25">
      <c r="G2046" s="13"/>
      <c r="H2046" s="13"/>
      <c r="I2046" s="13">
        <v>201.8</v>
      </c>
      <c r="J2046" s="74">
        <f t="shared" si="100"/>
        <v>8.4083333333333332</v>
      </c>
      <c r="K2046" s="26" t="e">
        <f t="shared" si="99"/>
        <v>#REF!</v>
      </c>
      <c r="L2046" s="75" t="e">
        <f t="shared" si="101"/>
        <v>#REF!</v>
      </c>
    </row>
    <row r="2047" spans="7:12" x14ac:dyDescent="0.25">
      <c r="G2047" s="13"/>
      <c r="H2047" s="13"/>
      <c r="I2047" s="13">
        <v>201.9</v>
      </c>
      <c r="J2047" s="74">
        <f t="shared" si="100"/>
        <v>8.4124999999999996</v>
      </c>
      <c r="K2047" s="26" t="e">
        <f t="shared" si="99"/>
        <v>#REF!</v>
      </c>
      <c r="L2047" s="75" t="e">
        <f t="shared" si="101"/>
        <v>#REF!</v>
      </c>
    </row>
    <row r="2048" spans="7:12" x14ac:dyDescent="0.25">
      <c r="G2048" s="13"/>
      <c r="H2048" s="13"/>
      <c r="I2048" s="13">
        <v>202</v>
      </c>
      <c r="J2048" s="74">
        <f t="shared" si="100"/>
        <v>8.4166666666666661</v>
      </c>
      <c r="K2048" s="26" t="e">
        <f t="shared" si="99"/>
        <v>#REF!</v>
      </c>
      <c r="L2048" s="75" t="e">
        <f t="shared" si="101"/>
        <v>#REF!</v>
      </c>
    </row>
    <row r="2049" spans="7:12" x14ac:dyDescent="0.25">
      <c r="G2049" s="13"/>
      <c r="H2049" s="13"/>
      <c r="I2049" s="13">
        <v>202.1</v>
      </c>
      <c r="J2049" s="74">
        <f t="shared" si="100"/>
        <v>8.4208333333333325</v>
      </c>
      <c r="K2049" s="26" t="e">
        <f t="shared" si="99"/>
        <v>#REF!</v>
      </c>
      <c r="L2049" s="75" t="e">
        <f t="shared" si="101"/>
        <v>#REF!</v>
      </c>
    </row>
    <row r="2050" spans="7:12" x14ac:dyDescent="0.25">
      <c r="G2050" s="13"/>
      <c r="H2050" s="13"/>
      <c r="I2050" s="13">
        <v>202.2</v>
      </c>
      <c r="J2050" s="74">
        <f t="shared" si="100"/>
        <v>8.4249999999999989</v>
      </c>
      <c r="K2050" s="26" t="e">
        <f t="shared" si="99"/>
        <v>#REF!</v>
      </c>
      <c r="L2050" s="75" t="e">
        <f t="shared" si="101"/>
        <v>#REF!</v>
      </c>
    </row>
    <row r="2051" spans="7:12" x14ac:dyDescent="0.25">
      <c r="G2051" s="13"/>
      <c r="H2051" s="13"/>
      <c r="I2051" s="13">
        <v>202.3</v>
      </c>
      <c r="J2051" s="74">
        <f t="shared" si="100"/>
        <v>8.4291666666666671</v>
      </c>
      <c r="K2051" s="26" t="e">
        <f t="shared" si="99"/>
        <v>#REF!</v>
      </c>
      <c r="L2051" s="75" t="e">
        <f t="shared" si="101"/>
        <v>#REF!</v>
      </c>
    </row>
    <row r="2052" spans="7:12" x14ac:dyDescent="0.25">
      <c r="G2052" s="13"/>
      <c r="H2052" s="13"/>
      <c r="I2052" s="13">
        <v>202.4</v>
      </c>
      <c r="J2052" s="74">
        <f t="shared" si="100"/>
        <v>8.4333333333333336</v>
      </c>
      <c r="K2052" s="26" t="e">
        <f t="shared" si="99"/>
        <v>#REF!</v>
      </c>
      <c r="L2052" s="75" t="e">
        <f t="shared" si="101"/>
        <v>#REF!</v>
      </c>
    </row>
    <row r="2053" spans="7:12" x14ac:dyDescent="0.25">
      <c r="G2053" s="13"/>
      <c r="H2053" s="13"/>
      <c r="I2053" s="13">
        <v>202.5</v>
      </c>
      <c r="J2053" s="74">
        <f t="shared" si="100"/>
        <v>8.4375</v>
      </c>
      <c r="K2053" s="26" t="e">
        <f t="shared" si="99"/>
        <v>#REF!</v>
      </c>
      <c r="L2053" s="75" t="e">
        <f t="shared" si="101"/>
        <v>#REF!</v>
      </c>
    </row>
    <row r="2054" spans="7:12" x14ac:dyDescent="0.25">
      <c r="G2054" s="13"/>
      <c r="H2054" s="13"/>
      <c r="I2054" s="13">
        <v>202.6</v>
      </c>
      <c r="J2054" s="74">
        <f t="shared" si="100"/>
        <v>8.4416666666666664</v>
      </c>
      <c r="K2054" s="26" t="e">
        <f t="shared" si="99"/>
        <v>#REF!</v>
      </c>
      <c r="L2054" s="75" t="e">
        <f t="shared" si="101"/>
        <v>#REF!</v>
      </c>
    </row>
    <row r="2055" spans="7:12" x14ac:dyDescent="0.25">
      <c r="G2055" s="13"/>
      <c r="H2055" s="13"/>
      <c r="I2055" s="13">
        <v>202.7</v>
      </c>
      <c r="J2055" s="74">
        <f t="shared" si="100"/>
        <v>8.4458333333333329</v>
      </c>
      <c r="K2055" s="26" t="e">
        <f t="shared" si="99"/>
        <v>#REF!</v>
      </c>
      <c r="L2055" s="75" t="e">
        <f t="shared" si="101"/>
        <v>#REF!</v>
      </c>
    </row>
    <row r="2056" spans="7:12" x14ac:dyDescent="0.25">
      <c r="G2056" s="13"/>
      <c r="H2056" s="13"/>
      <c r="I2056" s="13">
        <v>202.8</v>
      </c>
      <c r="J2056" s="74">
        <f t="shared" si="100"/>
        <v>8.4500000000000011</v>
      </c>
      <c r="K2056" s="26" t="e">
        <f t="shared" si="99"/>
        <v>#REF!</v>
      </c>
      <c r="L2056" s="75" t="e">
        <f t="shared" si="101"/>
        <v>#REF!</v>
      </c>
    </row>
    <row r="2057" spans="7:12" x14ac:dyDescent="0.25">
      <c r="G2057" s="13"/>
      <c r="H2057" s="13"/>
      <c r="I2057" s="13">
        <v>202.9</v>
      </c>
      <c r="J2057" s="74">
        <f t="shared" si="100"/>
        <v>8.4541666666666675</v>
      </c>
      <c r="K2057" s="26" t="e">
        <f t="shared" si="99"/>
        <v>#REF!</v>
      </c>
      <c r="L2057" s="75" t="e">
        <f t="shared" si="101"/>
        <v>#REF!</v>
      </c>
    </row>
    <row r="2058" spans="7:12" x14ac:dyDescent="0.25">
      <c r="G2058" s="13"/>
      <c r="H2058" s="13"/>
      <c r="I2058" s="13">
        <v>203</v>
      </c>
      <c r="J2058" s="74">
        <f t="shared" si="100"/>
        <v>8.4583333333333339</v>
      </c>
      <c r="K2058" s="26" t="e">
        <f t="shared" si="99"/>
        <v>#REF!</v>
      </c>
      <c r="L2058" s="75" t="e">
        <f t="shared" si="101"/>
        <v>#REF!</v>
      </c>
    </row>
    <row r="2059" spans="7:12" x14ac:dyDescent="0.25">
      <c r="G2059" s="13"/>
      <c r="H2059" s="13"/>
      <c r="I2059" s="13">
        <v>203.1</v>
      </c>
      <c r="J2059" s="74">
        <f t="shared" si="100"/>
        <v>8.4625000000000004</v>
      </c>
      <c r="K2059" s="26" t="e">
        <f t="shared" si="99"/>
        <v>#REF!</v>
      </c>
      <c r="L2059" s="75" t="e">
        <f t="shared" si="101"/>
        <v>#REF!</v>
      </c>
    </row>
    <row r="2060" spans="7:12" x14ac:dyDescent="0.25">
      <c r="G2060" s="13"/>
      <c r="H2060" s="13"/>
      <c r="I2060" s="13">
        <v>203.2</v>
      </c>
      <c r="J2060" s="74">
        <f t="shared" si="100"/>
        <v>8.4666666666666668</v>
      </c>
      <c r="K2060" s="26" t="e">
        <f t="shared" si="99"/>
        <v>#REF!</v>
      </c>
      <c r="L2060" s="75" t="e">
        <f t="shared" si="101"/>
        <v>#REF!</v>
      </c>
    </row>
    <row r="2061" spans="7:12" x14ac:dyDescent="0.25">
      <c r="G2061" s="13"/>
      <c r="H2061" s="13"/>
      <c r="I2061" s="13">
        <v>203.3</v>
      </c>
      <c r="J2061" s="74">
        <f t="shared" si="100"/>
        <v>8.4708333333333332</v>
      </c>
      <c r="K2061" s="26" t="e">
        <f t="shared" si="99"/>
        <v>#REF!</v>
      </c>
      <c r="L2061" s="75" t="e">
        <f t="shared" si="101"/>
        <v>#REF!</v>
      </c>
    </row>
    <row r="2062" spans="7:12" x14ac:dyDescent="0.25">
      <c r="G2062" s="13"/>
      <c r="H2062" s="13"/>
      <c r="I2062" s="13">
        <v>203.4</v>
      </c>
      <c r="J2062" s="74">
        <f t="shared" si="100"/>
        <v>8.4749999999999996</v>
      </c>
      <c r="K2062" s="26" t="e">
        <f t="shared" si="99"/>
        <v>#REF!</v>
      </c>
      <c r="L2062" s="75" t="e">
        <f t="shared" si="101"/>
        <v>#REF!</v>
      </c>
    </row>
    <row r="2063" spans="7:12" x14ac:dyDescent="0.25">
      <c r="G2063" s="13"/>
      <c r="H2063" s="13"/>
      <c r="I2063" s="13">
        <v>203.5</v>
      </c>
      <c r="J2063" s="74">
        <f t="shared" si="100"/>
        <v>8.4791666666666661</v>
      </c>
      <c r="K2063" s="26" t="e">
        <f t="shared" si="99"/>
        <v>#REF!</v>
      </c>
      <c r="L2063" s="75" t="e">
        <f t="shared" si="101"/>
        <v>#REF!</v>
      </c>
    </row>
    <row r="2064" spans="7:12" x14ac:dyDescent="0.25">
      <c r="G2064" s="13"/>
      <c r="H2064" s="13"/>
      <c r="I2064" s="13">
        <v>203.6</v>
      </c>
      <c r="J2064" s="74">
        <f t="shared" si="100"/>
        <v>8.4833333333333325</v>
      </c>
      <c r="K2064" s="26" t="e">
        <f t="shared" si="99"/>
        <v>#REF!</v>
      </c>
      <c r="L2064" s="75" t="e">
        <f t="shared" si="101"/>
        <v>#REF!</v>
      </c>
    </row>
    <row r="2065" spans="7:12" x14ac:dyDescent="0.25">
      <c r="G2065" s="13"/>
      <c r="H2065" s="13"/>
      <c r="I2065" s="13">
        <v>203.7</v>
      </c>
      <c r="J2065" s="74">
        <f t="shared" si="100"/>
        <v>8.4874999999999989</v>
      </c>
      <c r="K2065" s="26" t="e">
        <f t="shared" si="99"/>
        <v>#REF!</v>
      </c>
      <c r="L2065" s="75" t="e">
        <f t="shared" si="101"/>
        <v>#REF!</v>
      </c>
    </row>
    <row r="2066" spans="7:12" x14ac:dyDescent="0.25">
      <c r="G2066" s="13"/>
      <c r="H2066" s="13"/>
      <c r="I2066" s="13">
        <v>203.8</v>
      </c>
      <c r="J2066" s="74">
        <f t="shared" si="100"/>
        <v>8.4916666666666671</v>
      </c>
      <c r="K2066" s="26" t="e">
        <f t="shared" si="99"/>
        <v>#REF!</v>
      </c>
      <c r="L2066" s="75" t="e">
        <f t="shared" si="101"/>
        <v>#REF!</v>
      </c>
    </row>
    <row r="2067" spans="7:12" x14ac:dyDescent="0.25">
      <c r="G2067" s="13"/>
      <c r="H2067" s="13"/>
      <c r="I2067" s="13">
        <v>203.9</v>
      </c>
      <c r="J2067" s="74">
        <f t="shared" si="100"/>
        <v>8.4958333333333336</v>
      </c>
      <c r="K2067" s="26" t="e">
        <f t="shared" si="99"/>
        <v>#REF!</v>
      </c>
      <c r="L2067" s="75" t="e">
        <f t="shared" si="101"/>
        <v>#REF!</v>
      </c>
    </row>
    <row r="2068" spans="7:12" x14ac:dyDescent="0.25">
      <c r="G2068" s="13"/>
      <c r="H2068" s="13"/>
      <c r="I2068" s="13">
        <v>204</v>
      </c>
      <c r="J2068" s="74">
        <f t="shared" si="100"/>
        <v>8.5</v>
      </c>
      <c r="K2068" s="26" t="e">
        <f t="shared" si="99"/>
        <v>#REF!</v>
      </c>
      <c r="L2068" s="75" t="e">
        <f t="shared" si="101"/>
        <v>#REF!</v>
      </c>
    </row>
    <row r="2069" spans="7:12" x14ac:dyDescent="0.25">
      <c r="G2069" s="13"/>
      <c r="H2069" s="13"/>
      <c r="I2069" s="13">
        <v>204.1</v>
      </c>
      <c r="J2069" s="74">
        <f t="shared" si="100"/>
        <v>8.5041666666666664</v>
      </c>
      <c r="K2069" s="26" t="e">
        <f t="shared" si="99"/>
        <v>#REF!</v>
      </c>
      <c r="L2069" s="75" t="e">
        <f t="shared" si="101"/>
        <v>#REF!</v>
      </c>
    </row>
    <row r="2070" spans="7:12" x14ac:dyDescent="0.25">
      <c r="G2070" s="13"/>
      <c r="H2070" s="13"/>
      <c r="I2070" s="13">
        <v>204.2</v>
      </c>
      <c r="J2070" s="74">
        <f t="shared" si="100"/>
        <v>8.5083333333333329</v>
      </c>
      <c r="K2070" s="26" t="e">
        <f t="shared" si="99"/>
        <v>#REF!</v>
      </c>
      <c r="L2070" s="75" t="e">
        <f t="shared" si="101"/>
        <v>#REF!</v>
      </c>
    </row>
    <row r="2071" spans="7:12" x14ac:dyDescent="0.25">
      <c r="G2071" s="13"/>
      <c r="H2071" s="13"/>
      <c r="I2071" s="13">
        <v>204.3</v>
      </c>
      <c r="J2071" s="74">
        <f t="shared" si="100"/>
        <v>8.5125000000000011</v>
      </c>
      <c r="K2071" s="26" t="e">
        <f t="shared" si="99"/>
        <v>#REF!</v>
      </c>
      <c r="L2071" s="75" t="e">
        <f t="shared" si="101"/>
        <v>#REF!</v>
      </c>
    </row>
    <row r="2072" spans="7:12" x14ac:dyDescent="0.25">
      <c r="G2072" s="13"/>
      <c r="H2072" s="13"/>
      <c r="I2072" s="13">
        <v>204.4</v>
      </c>
      <c r="J2072" s="74">
        <f t="shared" si="100"/>
        <v>8.5166666666666675</v>
      </c>
      <c r="K2072" s="26" t="e">
        <f t="shared" si="99"/>
        <v>#REF!</v>
      </c>
      <c r="L2072" s="75" t="e">
        <f t="shared" si="101"/>
        <v>#REF!</v>
      </c>
    </row>
    <row r="2073" spans="7:12" x14ac:dyDescent="0.25">
      <c r="G2073" s="13"/>
      <c r="H2073" s="13"/>
      <c r="I2073" s="13">
        <v>204.5</v>
      </c>
      <c r="J2073" s="74">
        <f t="shared" si="100"/>
        <v>8.5208333333333339</v>
      </c>
      <c r="K2073" s="26" t="e">
        <f t="shared" si="99"/>
        <v>#REF!</v>
      </c>
      <c r="L2073" s="75" t="e">
        <f t="shared" si="101"/>
        <v>#REF!</v>
      </c>
    </row>
    <row r="2074" spans="7:12" x14ac:dyDescent="0.25">
      <c r="G2074" s="13"/>
      <c r="H2074" s="13"/>
      <c r="I2074" s="13">
        <v>204.6</v>
      </c>
      <c r="J2074" s="74">
        <f t="shared" si="100"/>
        <v>8.5250000000000004</v>
      </c>
      <c r="K2074" s="26" t="e">
        <f t="shared" si="99"/>
        <v>#REF!</v>
      </c>
      <c r="L2074" s="75" t="e">
        <f t="shared" si="101"/>
        <v>#REF!</v>
      </c>
    </row>
    <row r="2075" spans="7:12" x14ac:dyDescent="0.25">
      <c r="G2075" s="13"/>
      <c r="H2075" s="13"/>
      <c r="I2075" s="13">
        <v>204.7</v>
      </c>
      <c r="J2075" s="74">
        <f t="shared" si="100"/>
        <v>8.5291666666666668</v>
      </c>
      <c r="K2075" s="26" t="e">
        <f t="shared" si="99"/>
        <v>#REF!</v>
      </c>
      <c r="L2075" s="75" t="e">
        <f t="shared" si="101"/>
        <v>#REF!</v>
      </c>
    </row>
    <row r="2076" spans="7:12" x14ac:dyDescent="0.25">
      <c r="G2076" s="13"/>
      <c r="H2076" s="13"/>
      <c r="I2076" s="13">
        <v>204.8</v>
      </c>
      <c r="J2076" s="74">
        <f t="shared" si="100"/>
        <v>8.5333333333333332</v>
      </c>
      <c r="K2076" s="26" t="e">
        <f t="shared" ref="K2076:K2139" si="102">100%-EXP(-I2076/24*$B$10)</f>
        <v>#REF!</v>
      </c>
      <c r="L2076" s="75" t="e">
        <f t="shared" si="101"/>
        <v>#REF!</v>
      </c>
    </row>
    <row r="2077" spans="7:12" x14ac:dyDescent="0.25">
      <c r="G2077" s="13"/>
      <c r="H2077" s="13"/>
      <c r="I2077" s="13">
        <v>204.9</v>
      </c>
      <c r="J2077" s="74">
        <f t="shared" ref="J2077:J2140" si="103">I2077/24</f>
        <v>8.5374999999999996</v>
      </c>
      <c r="K2077" s="26" t="e">
        <f t="shared" si="102"/>
        <v>#REF!</v>
      </c>
      <c r="L2077" s="75" t="e">
        <f t="shared" si="101"/>
        <v>#REF!</v>
      </c>
    </row>
    <row r="2078" spans="7:12" x14ac:dyDescent="0.25">
      <c r="G2078" s="13"/>
      <c r="H2078" s="13"/>
      <c r="I2078" s="13">
        <v>205</v>
      </c>
      <c r="J2078" s="74">
        <f t="shared" si="103"/>
        <v>8.5416666666666661</v>
      </c>
      <c r="K2078" s="26" t="e">
        <f t="shared" si="102"/>
        <v>#REF!</v>
      </c>
      <c r="L2078" s="75" t="e">
        <f t="shared" si="101"/>
        <v>#REF!</v>
      </c>
    </row>
    <row r="2079" spans="7:12" x14ac:dyDescent="0.25">
      <c r="G2079" s="13"/>
      <c r="H2079" s="13"/>
      <c r="I2079" s="13">
        <v>205.1</v>
      </c>
      <c r="J2079" s="74">
        <f t="shared" si="103"/>
        <v>8.5458333333333325</v>
      </c>
      <c r="K2079" s="26" t="e">
        <f t="shared" si="102"/>
        <v>#REF!</v>
      </c>
      <c r="L2079" s="75" t="e">
        <f t="shared" ref="L2079:L2142" si="104">K2079-K2078</f>
        <v>#REF!</v>
      </c>
    </row>
    <row r="2080" spans="7:12" x14ac:dyDescent="0.25">
      <c r="G2080" s="13"/>
      <c r="H2080" s="13"/>
      <c r="I2080" s="13">
        <v>205.2</v>
      </c>
      <c r="J2080" s="74">
        <f t="shared" si="103"/>
        <v>8.5499999999999989</v>
      </c>
      <c r="K2080" s="26" t="e">
        <f t="shared" si="102"/>
        <v>#REF!</v>
      </c>
      <c r="L2080" s="75" t="e">
        <f t="shared" si="104"/>
        <v>#REF!</v>
      </c>
    </row>
    <row r="2081" spans="7:12" x14ac:dyDescent="0.25">
      <c r="G2081" s="13"/>
      <c r="H2081" s="13"/>
      <c r="I2081" s="13">
        <v>205.3</v>
      </c>
      <c r="J2081" s="74">
        <f t="shared" si="103"/>
        <v>8.5541666666666671</v>
      </c>
      <c r="K2081" s="26" t="e">
        <f t="shared" si="102"/>
        <v>#REF!</v>
      </c>
      <c r="L2081" s="75" t="e">
        <f t="shared" si="104"/>
        <v>#REF!</v>
      </c>
    </row>
    <row r="2082" spans="7:12" x14ac:dyDescent="0.25">
      <c r="G2082" s="13"/>
      <c r="H2082" s="13"/>
      <c r="I2082" s="13">
        <v>205.4</v>
      </c>
      <c r="J2082" s="74">
        <f t="shared" si="103"/>
        <v>8.5583333333333336</v>
      </c>
      <c r="K2082" s="26" t="e">
        <f t="shared" si="102"/>
        <v>#REF!</v>
      </c>
      <c r="L2082" s="75" t="e">
        <f t="shared" si="104"/>
        <v>#REF!</v>
      </c>
    </row>
    <row r="2083" spans="7:12" x14ac:dyDescent="0.25">
      <c r="G2083" s="13"/>
      <c r="H2083" s="13"/>
      <c r="I2083" s="13">
        <v>205.5</v>
      </c>
      <c r="J2083" s="74">
        <f t="shared" si="103"/>
        <v>8.5625</v>
      </c>
      <c r="K2083" s="26" t="e">
        <f t="shared" si="102"/>
        <v>#REF!</v>
      </c>
      <c r="L2083" s="75" t="e">
        <f t="shared" si="104"/>
        <v>#REF!</v>
      </c>
    </row>
    <row r="2084" spans="7:12" x14ac:dyDescent="0.25">
      <c r="G2084" s="13"/>
      <c r="H2084" s="13"/>
      <c r="I2084" s="13">
        <v>205.6</v>
      </c>
      <c r="J2084" s="74">
        <f t="shared" si="103"/>
        <v>8.5666666666666664</v>
      </c>
      <c r="K2084" s="26" t="e">
        <f t="shared" si="102"/>
        <v>#REF!</v>
      </c>
      <c r="L2084" s="75" t="e">
        <f t="shared" si="104"/>
        <v>#REF!</v>
      </c>
    </row>
    <row r="2085" spans="7:12" x14ac:dyDescent="0.25">
      <c r="G2085" s="13"/>
      <c r="H2085" s="13"/>
      <c r="I2085" s="13">
        <v>205.7</v>
      </c>
      <c r="J2085" s="74">
        <f t="shared" si="103"/>
        <v>8.5708333333333329</v>
      </c>
      <c r="K2085" s="26" t="e">
        <f t="shared" si="102"/>
        <v>#REF!</v>
      </c>
      <c r="L2085" s="75" t="e">
        <f t="shared" si="104"/>
        <v>#REF!</v>
      </c>
    </row>
    <row r="2086" spans="7:12" x14ac:dyDescent="0.25">
      <c r="G2086" s="13"/>
      <c r="H2086" s="13"/>
      <c r="I2086" s="13">
        <v>205.8</v>
      </c>
      <c r="J2086" s="74">
        <f t="shared" si="103"/>
        <v>8.5750000000000011</v>
      </c>
      <c r="K2086" s="26" t="e">
        <f t="shared" si="102"/>
        <v>#REF!</v>
      </c>
      <c r="L2086" s="75" t="e">
        <f t="shared" si="104"/>
        <v>#REF!</v>
      </c>
    </row>
    <row r="2087" spans="7:12" x14ac:dyDescent="0.25">
      <c r="G2087" s="13"/>
      <c r="H2087" s="13"/>
      <c r="I2087" s="13">
        <v>205.9</v>
      </c>
      <c r="J2087" s="74">
        <f t="shared" si="103"/>
        <v>8.5791666666666675</v>
      </c>
      <c r="K2087" s="26" t="e">
        <f t="shared" si="102"/>
        <v>#REF!</v>
      </c>
      <c r="L2087" s="75" t="e">
        <f t="shared" si="104"/>
        <v>#REF!</v>
      </c>
    </row>
    <row r="2088" spans="7:12" x14ac:dyDescent="0.25">
      <c r="G2088" s="13"/>
      <c r="H2088" s="13"/>
      <c r="I2088" s="13">
        <v>206</v>
      </c>
      <c r="J2088" s="74">
        <f t="shared" si="103"/>
        <v>8.5833333333333339</v>
      </c>
      <c r="K2088" s="26" t="e">
        <f t="shared" si="102"/>
        <v>#REF!</v>
      </c>
      <c r="L2088" s="75" t="e">
        <f t="shared" si="104"/>
        <v>#REF!</v>
      </c>
    </row>
    <row r="2089" spans="7:12" x14ac:dyDescent="0.25">
      <c r="G2089" s="13"/>
      <c r="H2089" s="13"/>
      <c r="I2089" s="13">
        <v>206.1</v>
      </c>
      <c r="J2089" s="74">
        <f t="shared" si="103"/>
        <v>8.5875000000000004</v>
      </c>
      <c r="K2089" s="26" t="e">
        <f t="shared" si="102"/>
        <v>#REF!</v>
      </c>
      <c r="L2089" s="75" t="e">
        <f t="shared" si="104"/>
        <v>#REF!</v>
      </c>
    </row>
    <row r="2090" spans="7:12" x14ac:dyDescent="0.25">
      <c r="G2090" s="13"/>
      <c r="H2090" s="13"/>
      <c r="I2090" s="13">
        <v>206.2</v>
      </c>
      <c r="J2090" s="74">
        <f t="shared" si="103"/>
        <v>8.5916666666666668</v>
      </c>
      <c r="K2090" s="26" t="e">
        <f t="shared" si="102"/>
        <v>#REF!</v>
      </c>
      <c r="L2090" s="75" t="e">
        <f t="shared" si="104"/>
        <v>#REF!</v>
      </c>
    </row>
    <row r="2091" spans="7:12" x14ac:dyDescent="0.25">
      <c r="G2091" s="13"/>
      <c r="H2091" s="13"/>
      <c r="I2091" s="13">
        <v>206.3</v>
      </c>
      <c r="J2091" s="74">
        <f t="shared" si="103"/>
        <v>8.5958333333333332</v>
      </c>
      <c r="K2091" s="26" t="e">
        <f t="shared" si="102"/>
        <v>#REF!</v>
      </c>
      <c r="L2091" s="75" t="e">
        <f t="shared" si="104"/>
        <v>#REF!</v>
      </c>
    </row>
    <row r="2092" spans="7:12" x14ac:dyDescent="0.25">
      <c r="G2092" s="13"/>
      <c r="H2092" s="13"/>
      <c r="I2092" s="13">
        <v>206.4</v>
      </c>
      <c r="J2092" s="74">
        <f t="shared" si="103"/>
        <v>8.6</v>
      </c>
      <c r="K2092" s="26" t="e">
        <f t="shared" si="102"/>
        <v>#REF!</v>
      </c>
      <c r="L2092" s="75" t="e">
        <f t="shared" si="104"/>
        <v>#REF!</v>
      </c>
    </row>
    <row r="2093" spans="7:12" x14ac:dyDescent="0.25">
      <c r="G2093" s="13"/>
      <c r="H2093" s="13"/>
      <c r="I2093" s="13">
        <v>206.5</v>
      </c>
      <c r="J2093" s="74">
        <f t="shared" si="103"/>
        <v>8.6041666666666661</v>
      </c>
      <c r="K2093" s="26" t="e">
        <f t="shared" si="102"/>
        <v>#REF!</v>
      </c>
      <c r="L2093" s="75" t="e">
        <f t="shared" si="104"/>
        <v>#REF!</v>
      </c>
    </row>
    <row r="2094" spans="7:12" x14ac:dyDescent="0.25">
      <c r="G2094" s="13"/>
      <c r="H2094" s="13"/>
      <c r="I2094" s="13">
        <v>206.6</v>
      </c>
      <c r="J2094" s="74">
        <f t="shared" si="103"/>
        <v>8.6083333333333325</v>
      </c>
      <c r="K2094" s="26" t="e">
        <f t="shared" si="102"/>
        <v>#REF!</v>
      </c>
      <c r="L2094" s="75" t="e">
        <f t="shared" si="104"/>
        <v>#REF!</v>
      </c>
    </row>
    <row r="2095" spans="7:12" x14ac:dyDescent="0.25">
      <c r="G2095" s="13"/>
      <c r="H2095" s="13"/>
      <c r="I2095" s="13">
        <v>206.7</v>
      </c>
      <c r="J2095" s="74">
        <f t="shared" si="103"/>
        <v>8.6124999999999989</v>
      </c>
      <c r="K2095" s="26" t="e">
        <f t="shared" si="102"/>
        <v>#REF!</v>
      </c>
      <c r="L2095" s="75" t="e">
        <f t="shared" si="104"/>
        <v>#REF!</v>
      </c>
    </row>
    <row r="2096" spans="7:12" x14ac:dyDescent="0.25">
      <c r="G2096" s="13"/>
      <c r="H2096" s="13"/>
      <c r="I2096" s="13">
        <v>206.8</v>
      </c>
      <c r="J2096" s="74">
        <f t="shared" si="103"/>
        <v>8.6166666666666671</v>
      </c>
      <c r="K2096" s="26" t="e">
        <f t="shared" si="102"/>
        <v>#REF!</v>
      </c>
      <c r="L2096" s="75" t="e">
        <f t="shared" si="104"/>
        <v>#REF!</v>
      </c>
    </row>
    <row r="2097" spans="7:12" x14ac:dyDescent="0.25">
      <c r="G2097" s="13"/>
      <c r="H2097" s="13"/>
      <c r="I2097" s="13">
        <v>206.9</v>
      </c>
      <c r="J2097" s="74">
        <f t="shared" si="103"/>
        <v>8.6208333333333336</v>
      </c>
      <c r="K2097" s="26" t="e">
        <f t="shared" si="102"/>
        <v>#REF!</v>
      </c>
      <c r="L2097" s="75" t="e">
        <f t="shared" si="104"/>
        <v>#REF!</v>
      </c>
    </row>
    <row r="2098" spans="7:12" x14ac:dyDescent="0.25">
      <c r="G2098" s="13"/>
      <c r="H2098" s="13"/>
      <c r="I2098" s="13">
        <v>207</v>
      </c>
      <c r="J2098" s="74">
        <f t="shared" si="103"/>
        <v>8.625</v>
      </c>
      <c r="K2098" s="26" t="e">
        <f t="shared" si="102"/>
        <v>#REF!</v>
      </c>
      <c r="L2098" s="75" t="e">
        <f t="shared" si="104"/>
        <v>#REF!</v>
      </c>
    </row>
    <row r="2099" spans="7:12" x14ac:dyDescent="0.25">
      <c r="G2099" s="13"/>
      <c r="H2099" s="13"/>
      <c r="I2099" s="13">
        <v>207.1</v>
      </c>
      <c r="J2099" s="74">
        <f t="shared" si="103"/>
        <v>8.6291666666666664</v>
      </c>
      <c r="K2099" s="26" t="e">
        <f t="shared" si="102"/>
        <v>#REF!</v>
      </c>
      <c r="L2099" s="75" t="e">
        <f t="shared" si="104"/>
        <v>#REF!</v>
      </c>
    </row>
    <row r="2100" spans="7:12" x14ac:dyDescent="0.25">
      <c r="G2100" s="13"/>
      <c r="H2100" s="13"/>
      <c r="I2100" s="13">
        <v>207.2</v>
      </c>
      <c r="J2100" s="74">
        <f t="shared" si="103"/>
        <v>8.6333333333333329</v>
      </c>
      <c r="K2100" s="26" t="e">
        <f t="shared" si="102"/>
        <v>#REF!</v>
      </c>
      <c r="L2100" s="75" t="e">
        <f t="shared" si="104"/>
        <v>#REF!</v>
      </c>
    </row>
    <row r="2101" spans="7:12" x14ac:dyDescent="0.25">
      <c r="G2101" s="13"/>
      <c r="H2101" s="13"/>
      <c r="I2101" s="13">
        <v>207.3</v>
      </c>
      <c r="J2101" s="74">
        <f t="shared" si="103"/>
        <v>8.6375000000000011</v>
      </c>
      <c r="K2101" s="26" t="e">
        <f t="shared" si="102"/>
        <v>#REF!</v>
      </c>
      <c r="L2101" s="75" t="e">
        <f t="shared" si="104"/>
        <v>#REF!</v>
      </c>
    </row>
    <row r="2102" spans="7:12" x14ac:dyDescent="0.25">
      <c r="G2102" s="13"/>
      <c r="H2102" s="13"/>
      <c r="I2102" s="13">
        <v>207.4</v>
      </c>
      <c r="J2102" s="74">
        <f t="shared" si="103"/>
        <v>8.6416666666666675</v>
      </c>
      <c r="K2102" s="26" t="e">
        <f t="shared" si="102"/>
        <v>#REF!</v>
      </c>
      <c r="L2102" s="75" t="e">
        <f t="shared" si="104"/>
        <v>#REF!</v>
      </c>
    </row>
    <row r="2103" spans="7:12" x14ac:dyDescent="0.25">
      <c r="G2103" s="13"/>
      <c r="H2103" s="13"/>
      <c r="I2103" s="13">
        <v>207.5</v>
      </c>
      <c r="J2103" s="74">
        <f t="shared" si="103"/>
        <v>8.6458333333333339</v>
      </c>
      <c r="K2103" s="26" t="e">
        <f t="shared" si="102"/>
        <v>#REF!</v>
      </c>
      <c r="L2103" s="75" t="e">
        <f t="shared" si="104"/>
        <v>#REF!</v>
      </c>
    </row>
    <row r="2104" spans="7:12" x14ac:dyDescent="0.25">
      <c r="G2104" s="13"/>
      <c r="H2104" s="13"/>
      <c r="I2104" s="13">
        <v>207.6</v>
      </c>
      <c r="J2104" s="74">
        <f t="shared" si="103"/>
        <v>8.65</v>
      </c>
      <c r="K2104" s="26" t="e">
        <f t="shared" si="102"/>
        <v>#REF!</v>
      </c>
      <c r="L2104" s="75" t="e">
        <f t="shared" si="104"/>
        <v>#REF!</v>
      </c>
    </row>
    <row r="2105" spans="7:12" x14ac:dyDescent="0.25">
      <c r="G2105" s="13"/>
      <c r="H2105" s="13"/>
      <c r="I2105" s="13">
        <v>207.7</v>
      </c>
      <c r="J2105" s="74">
        <f t="shared" si="103"/>
        <v>8.6541666666666668</v>
      </c>
      <c r="K2105" s="26" t="e">
        <f t="shared" si="102"/>
        <v>#REF!</v>
      </c>
      <c r="L2105" s="75" t="e">
        <f t="shared" si="104"/>
        <v>#REF!</v>
      </c>
    </row>
    <row r="2106" spans="7:12" x14ac:dyDescent="0.25">
      <c r="G2106" s="13"/>
      <c r="H2106" s="13"/>
      <c r="I2106" s="13">
        <v>207.8</v>
      </c>
      <c r="J2106" s="74">
        <f t="shared" si="103"/>
        <v>8.6583333333333332</v>
      </c>
      <c r="K2106" s="26" t="e">
        <f t="shared" si="102"/>
        <v>#REF!</v>
      </c>
      <c r="L2106" s="75" t="e">
        <f t="shared" si="104"/>
        <v>#REF!</v>
      </c>
    </row>
    <row r="2107" spans="7:12" x14ac:dyDescent="0.25">
      <c r="G2107" s="13"/>
      <c r="H2107" s="13"/>
      <c r="I2107" s="13">
        <v>207.9</v>
      </c>
      <c r="J2107" s="74">
        <f t="shared" si="103"/>
        <v>8.6624999999999996</v>
      </c>
      <c r="K2107" s="26" t="e">
        <f t="shared" si="102"/>
        <v>#REF!</v>
      </c>
      <c r="L2107" s="75" t="e">
        <f t="shared" si="104"/>
        <v>#REF!</v>
      </c>
    </row>
    <row r="2108" spans="7:12" x14ac:dyDescent="0.25">
      <c r="G2108" s="13"/>
      <c r="H2108" s="13"/>
      <c r="I2108" s="13">
        <v>208</v>
      </c>
      <c r="J2108" s="74">
        <f t="shared" si="103"/>
        <v>8.6666666666666661</v>
      </c>
      <c r="K2108" s="26" t="e">
        <f t="shared" si="102"/>
        <v>#REF!</v>
      </c>
      <c r="L2108" s="75" t="e">
        <f t="shared" si="104"/>
        <v>#REF!</v>
      </c>
    </row>
    <row r="2109" spans="7:12" x14ac:dyDescent="0.25">
      <c r="G2109" s="13"/>
      <c r="H2109" s="13"/>
      <c r="I2109" s="13">
        <v>208.1</v>
      </c>
      <c r="J2109" s="74">
        <f t="shared" si="103"/>
        <v>8.6708333333333325</v>
      </c>
      <c r="K2109" s="26" t="e">
        <f t="shared" si="102"/>
        <v>#REF!</v>
      </c>
      <c r="L2109" s="75" t="e">
        <f t="shared" si="104"/>
        <v>#REF!</v>
      </c>
    </row>
    <row r="2110" spans="7:12" x14ac:dyDescent="0.25">
      <c r="G2110" s="13"/>
      <c r="H2110" s="13"/>
      <c r="I2110" s="13">
        <v>208.2</v>
      </c>
      <c r="J2110" s="74">
        <f t="shared" si="103"/>
        <v>8.6749999999999989</v>
      </c>
      <c r="K2110" s="26" t="e">
        <f t="shared" si="102"/>
        <v>#REF!</v>
      </c>
      <c r="L2110" s="75" t="e">
        <f t="shared" si="104"/>
        <v>#REF!</v>
      </c>
    </row>
    <row r="2111" spans="7:12" x14ac:dyDescent="0.25">
      <c r="G2111" s="13"/>
      <c r="H2111" s="13"/>
      <c r="I2111" s="13">
        <v>208.3</v>
      </c>
      <c r="J2111" s="74">
        <f t="shared" si="103"/>
        <v>8.6791666666666671</v>
      </c>
      <c r="K2111" s="26" t="e">
        <f t="shared" si="102"/>
        <v>#REF!</v>
      </c>
      <c r="L2111" s="75" t="e">
        <f t="shared" si="104"/>
        <v>#REF!</v>
      </c>
    </row>
    <row r="2112" spans="7:12" x14ac:dyDescent="0.25">
      <c r="G2112" s="13"/>
      <c r="H2112" s="13"/>
      <c r="I2112" s="13">
        <v>208.4</v>
      </c>
      <c r="J2112" s="74">
        <f t="shared" si="103"/>
        <v>8.6833333333333336</v>
      </c>
      <c r="K2112" s="26" t="e">
        <f t="shared" si="102"/>
        <v>#REF!</v>
      </c>
      <c r="L2112" s="75" t="e">
        <f t="shared" si="104"/>
        <v>#REF!</v>
      </c>
    </row>
    <row r="2113" spans="7:12" x14ac:dyDescent="0.25">
      <c r="G2113" s="13"/>
      <c r="H2113" s="13"/>
      <c r="I2113" s="13">
        <v>208.5</v>
      </c>
      <c r="J2113" s="74">
        <f t="shared" si="103"/>
        <v>8.6875</v>
      </c>
      <c r="K2113" s="26" t="e">
        <f t="shared" si="102"/>
        <v>#REF!</v>
      </c>
      <c r="L2113" s="75" t="e">
        <f t="shared" si="104"/>
        <v>#REF!</v>
      </c>
    </row>
    <row r="2114" spans="7:12" x14ac:dyDescent="0.25">
      <c r="G2114" s="13"/>
      <c r="H2114" s="13"/>
      <c r="I2114" s="13">
        <v>208.6</v>
      </c>
      <c r="J2114" s="74">
        <f t="shared" si="103"/>
        <v>8.6916666666666664</v>
      </c>
      <c r="K2114" s="26" t="e">
        <f t="shared" si="102"/>
        <v>#REF!</v>
      </c>
      <c r="L2114" s="75" t="e">
        <f t="shared" si="104"/>
        <v>#REF!</v>
      </c>
    </row>
    <row r="2115" spans="7:12" x14ac:dyDescent="0.25">
      <c r="G2115" s="13"/>
      <c r="H2115" s="13"/>
      <c r="I2115" s="13">
        <v>208.7</v>
      </c>
      <c r="J2115" s="74">
        <f t="shared" si="103"/>
        <v>8.6958333333333329</v>
      </c>
      <c r="K2115" s="26" t="e">
        <f t="shared" si="102"/>
        <v>#REF!</v>
      </c>
      <c r="L2115" s="75" t="e">
        <f t="shared" si="104"/>
        <v>#REF!</v>
      </c>
    </row>
    <row r="2116" spans="7:12" x14ac:dyDescent="0.25">
      <c r="G2116" s="13"/>
      <c r="H2116" s="13"/>
      <c r="I2116" s="13">
        <v>208.8</v>
      </c>
      <c r="J2116" s="74">
        <f t="shared" si="103"/>
        <v>8.7000000000000011</v>
      </c>
      <c r="K2116" s="26" t="e">
        <f t="shared" si="102"/>
        <v>#REF!</v>
      </c>
      <c r="L2116" s="75" t="e">
        <f t="shared" si="104"/>
        <v>#REF!</v>
      </c>
    </row>
    <row r="2117" spans="7:12" x14ac:dyDescent="0.25">
      <c r="G2117" s="13"/>
      <c r="H2117" s="13"/>
      <c r="I2117" s="13">
        <v>208.9</v>
      </c>
      <c r="J2117" s="74">
        <f t="shared" si="103"/>
        <v>8.7041666666666675</v>
      </c>
      <c r="K2117" s="26" t="e">
        <f t="shared" si="102"/>
        <v>#REF!</v>
      </c>
      <c r="L2117" s="75" t="e">
        <f t="shared" si="104"/>
        <v>#REF!</v>
      </c>
    </row>
    <row r="2118" spans="7:12" x14ac:dyDescent="0.25">
      <c r="G2118" s="13"/>
      <c r="H2118" s="13"/>
      <c r="I2118" s="13">
        <v>209</v>
      </c>
      <c r="J2118" s="74">
        <f t="shared" si="103"/>
        <v>8.7083333333333339</v>
      </c>
      <c r="K2118" s="26" t="e">
        <f t="shared" si="102"/>
        <v>#REF!</v>
      </c>
      <c r="L2118" s="75" t="e">
        <f t="shared" si="104"/>
        <v>#REF!</v>
      </c>
    </row>
    <row r="2119" spans="7:12" x14ac:dyDescent="0.25">
      <c r="G2119" s="13"/>
      <c r="H2119" s="13"/>
      <c r="I2119" s="13">
        <v>209.1</v>
      </c>
      <c r="J2119" s="74">
        <f t="shared" si="103"/>
        <v>8.7125000000000004</v>
      </c>
      <c r="K2119" s="26" t="e">
        <f t="shared" si="102"/>
        <v>#REF!</v>
      </c>
      <c r="L2119" s="75" t="e">
        <f t="shared" si="104"/>
        <v>#REF!</v>
      </c>
    </row>
    <row r="2120" spans="7:12" x14ac:dyDescent="0.25">
      <c r="G2120" s="13"/>
      <c r="H2120" s="13"/>
      <c r="I2120" s="13">
        <v>209.2</v>
      </c>
      <c r="J2120" s="74">
        <f t="shared" si="103"/>
        <v>8.7166666666666668</v>
      </c>
      <c r="K2120" s="26" t="e">
        <f t="shared" si="102"/>
        <v>#REF!</v>
      </c>
      <c r="L2120" s="75" t="e">
        <f t="shared" si="104"/>
        <v>#REF!</v>
      </c>
    </row>
    <row r="2121" spans="7:12" x14ac:dyDescent="0.25">
      <c r="G2121" s="13"/>
      <c r="H2121" s="13"/>
      <c r="I2121" s="13">
        <v>209.3</v>
      </c>
      <c r="J2121" s="74">
        <f t="shared" si="103"/>
        <v>8.7208333333333332</v>
      </c>
      <c r="K2121" s="26" t="e">
        <f t="shared" si="102"/>
        <v>#REF!</v>
      </c>
      <c r="L2121" s="75" t="e">
        <f t="shared" si="104"/>
        <v>#REF!</v>
      </c>
    </row>
    <row r="2122" spans="7:12" x14ac:dyDescent="0.25">
      <c r="G2122" s="13"/>
      <c r="H2122" s="13"/>
      <c r="I2122" s="13">
        <v>209.4</v>
      </c>
      <c r="J2122" s="74">
        <f t="shared" si="103"/>
        <v>8.7249999999999996</v>
      </c>
      <c r="K2122" s="26" t="e">
        <f t="shared" si="102"/>
        <v>#REF!</v>
      </c>
      <c r="L2122" s="75" t="e">
        <f t="shared" si="104"/>
        <v>#REF!</v>
      </c>
    </row>
    <row r="2123" spans="7:12" x14ac:dyDescent="0.25">
      <c r="G2123" s="13"/>
      <c r="H2123" s="13"/>
      <c r="I2123" s="13">
        <v>209.5</v>
      </c>
      <c r="J2123" s="74">
        <f t="shared" si="103"/>
        <v>8.7291666666666661</v>
      </c>
      <c r="K2123" s="26" t="e">
        <f t="shared" si="102"/>
        <v>#REF!</v>
      </c>
      <c r="L2123" s="75" t="e">
        <f t="shared" si="104"/>
        <v>#REF!</v>
      </c>
    </row>
    <row r="2124" spans="7:12" x14ac:dyDescent="0.25">
      <c r="G2124" s="13"/>
      <c r="H2124" s="13"/>
      <c r="I2124" s="13">
        <v>209.6</v>
      </c>
      <c r="J2124" s="74">
        <f t="shared" si="103"/>
        <v>8.7333333333333325</v>
      </c>
      <c r="K2124" s="26" t="e">
        <f t="shared" si="102"/>
        <v>#REF!</v>
      </c>
      <c r="L2124" s="75" t="e">
        <f t="shared" si="104"/>
        <v>#REF!</v>
      </c>
    </row>
    <row r="2125" spans="7:12" x14ac:dyDescent="0.25">
      <c r="G2125" s="13"/>
      <c r="H2125" s="13"/>
      <c r="I2125" s="13">
        <v>209.7</v>
      </c>
      <c r="J2125" s="74">
        <f t="shared" si="103"/>
        <v>8.7374999999999989</v>
      </c>
      <c r="K2125" s="26" t="e">
        <f t="shared" si="102"/>
        <v>#REF!</v>
      </c>
      <c r="L2125" s="75" t="e">
        <f t="shared" si="104"/>
        <v>#REF!</v>
      </c>
    </row>
    <row r="2126" spans="7:12" x14ac:dyDescent="0.25">
      <c r="G2126" s="13"/>
      <c r="H2126" s="13"/>
      <c r="I2126" s="13">
        <v>209.8</v>
      </c>
      <c r="J2126" s="74">
        <f t="shared" si="103"/>
        <v>8.7416666666666671</v>
      </c>
      <c r="K2126" s="26" t="e">
        <f t="shared" si="102"/>
        <v>#REF!</v>
      </c>
      <c r="L2126" s="75" t="e">
        <f t="shared" si="104"/>
        <v>#REF!</v>
      </c>
    </row>
    <row r="2127" spans="7:12" x14ac:dyDescent="0.25">
      <c r="G2127" s="13"/>
      <c r="H2127" s="13"/>
      <c r="I2127" s="13">
        <v>209.9</v>
      </c>
      <c r="J2127" s="74">
        <f t="shared" si="103"/>
        <v>8.7458333333333336</v>
      </c>
      <c r="K2127" s="26" t="e">
        <f t="shared" si="102"/>
        <v>#REF!</v>
      </c>
      <c r="L2127" s="75" t="e">
        <f t="shared" si="104"/>
        <v>#REF!</v>
      </c>
    </row>
    <row r="2128" spans="7:12" x14ac:dyDescent="0.25">
      <c r="G2128" s="13"/>
      <c r="H2128" s="13"/>
      <c r="I2128" s="13">
        <v>210</v>
      </c>
      <c r="J2128" s="74">
        <f t="shared" si="103"/>
        <v>8.75</v>
      </c>
      <c r="K2128" s="26" t="e">
        <f t="shared" si="102"/>
        <v>#REF!</v>
      </c>
      <c r="L2128" s="75" t="e">
        <f t="shared" si="104"/>
        <v>#REF!</v>
      </c>
    </row>
    <row r="2129" spans="7:12" x14ac:dyDescent="0.25">
      <c r="G2129" s="13"/>
      <c r="H2129" s="13"/>
      <c r="I2129" s="13">
        <v>210.1</v>
      </c>
      <c r="J2129" s="74">
        <f t="shared" si="103"/>
        <v>8.7541666666666664</v>
      </c>
      <c r="K2129" s="26" t="e">
        <f t="shared" si="102"/>
        <v>#REF!</v>
      </c>
      <c r="L2129" s="75" t="e">
        <f t="shared" si="104"/>
        <v>#REF!</v>
      </c>
    </row>
    <row r="2130" spans="7:12" x14ac:dyDescent="0.25">
      <c r="G2130" s="13"/>
      <c r="H2130" s="13"/>
      <c r="I2130" s="13">
        <v>210.2</v>
      </c>
      <c r="J2130" s="74">
        <f t="shared" si="103"/>
        <v>8.7583333333333329</v>
      </c>
      <c r="K2130" s="26" t="e">
        <f t="shared" si="102"/>
        <v>#REF!</v>
      </c>
      <c r="L2130" s="75" t="e">
        <f t="shared" si="104"/>
        <v>#REF!</v>
      </c>
    </row>
    <row r="2131" spans="7:12" x14ac:dyDescent="0.25">
      <c r="G2131" s="13"/>
      <c r="H2131" s="13"/>
      <c r="I2131" s="13">
        <v>210.3</v>
      </c>
      <c r="J2131" s="74">
        <f t="shared" si="103"/>
        <v>8.7625000000000011</v>
      </c>
      <c r="K2131" s="26" t="e">
        <f t="shared" si="102"/>
        <v>#REF!</v>
      </c>
      <c r="L2131" s="75" t="e">
        <f t="shared" si="104"/>
        <v>#REF!</v>
      </c>
    </row>
    <row r="2132" spans="7:12" x14ac:dyDescent="0.25">
      <c r="G2132" s="13"/>
      <c r="H2132" s="13"/>
      <c r="I2132" s="13">
        <v>210.4</v>
      </c>
      <c r="J2132" s="74">
        <f t="shared" si="103"/>
        <v>8.7666666666666675</v>
      </c>
      <c r="K2132" s="26" t="e">
        <f t="shared" si="102"/>
        <v>#REF!</v>
      </c>
      <c r="L2132" s="75" t="e">
        <f t="shared" si="104"/>
        <v>#REF!</v>
      </c>
    </row>
    <row r="2133" spans="7:12" x14ac:dyDescent="0.25">
      <c r="G2133" s="13"/>
      <c r="H2133" s="13"/>
      <c r="I2133" s="13">
        <v>210.5</v>
      </c>
      <c r="J2133" s="74">
        <f t="shared" si="103"/>
        <v>8.7708333333333339</v>
      </c>
      <c r="K2133" s="26" t="e">
        <f t="shared" si="102"/>
        <v>#REF!</v>
      </c>
      <c r="L2133" s="75" t="e">
        <f t="shared" si="104"/>
        <v>#REF!</v>
      </c>
    </row>
    <row r="2134" spans="7:12" x14ac:dyDescent="0.25">
      <c r="G2134" s="13"/>
      <c r="H2134" s="13"/>
      <c r="I2134" s="13">
        <v>210.6</v>
      </c>
      <c r="J2134" s="74">
        <f t="shared" si="103"/>
        <v>8.7750000000000004</v>
      </c>
      <c r="K2134" s="26" t="e">
        <f t="shared" si="102"/>
        <v>#REF!</v>
      </c>
      <c r="L2134" s="75" t="e">
        <f t="shared" si="104"/>
        <v>#REF!</v>
      </c>
    </row>
    <row r="2135" spans="7:12" x14ac:dyDescent="0.25">
      <c r="G2135" s="13"/>
      <c r="H2135" s="13"/>
      <c r="I2135" s="13">
        <v>210.7</v>
      </c>
      <c r="J2135" s="74">
        <f t="shared" si="103"/>
        <v>8.7791666666666668</v>
      </c>
      <c r="K2135" s="26" t="e">
        <f t="shared" si="102"/>
        <v>#REF!</v>
      </c>
      <c r="L2135" s="75" t="e">
        <f t="shared" si="104"/>
        <v>#REF!</v>
      </c>
    </row>
    <row r="2136" spans="7:12" x14ac:dyDescent="0.25">
      <c r="G2136" s="13"/>
      <c r="H2136" s="13"/>
      <c r="I2136" s="13">
        <v>210.8</v>
      </c>
      <c r="J2136" s="74">
        <f t="shared" si="103"/>
        <v>8.7833333333333332</v>
      </c>
      <c r="K2136" s="26" t="e">
        <f t="shared" si="102"/>
        <v>#REF!</v>
      </c>
      <c r="L2136" s="75" t="e">
        <f t="shared" si="104"/>
        <v>#REF!</v>
      </c>
    </row>
    <row r="2137" spans="7:12" x14ac:dyDescent="0.25">
      <c r="G2137" s="13"/>
      <c r="H2137" s="13"/>
      <c r="I2137" s="13">
        <v>210.9</v>
      </c>
      <c r="J2137" s="74">
        <f t="shared" si="103"/>
        <v>8.7874999999999996</v>
      </c>
      <c r="K2137" s="26" t="e">
        <f t="shared" si="102"/>
        <v>#REF!</v>
      </c>
      <c r="L2137" s="75" t="e">
        <f t="shared" si="104"/>
        <v>#REF!</v>
      </c>
    </row>
    <row r="2138" spans="7:12" x14ac:dyDescent="0.25">
      <c r="G2138" s="13"/>
      <c r="H2138" s="13"/>
      <c r="I2138" s="13">
        <v>211</v>
      </c>
      <c r="J2138" s="74">
        <f t="shared" si="103"/>
        <v>8.7916666666666661</v>
      </c>
      <c r="K2138" s="26" t="e">
        <f t="shared" si="102"/>
        <v>#REF!</v>
      </c>
      <c r="L2138" s="75" t="e">
        <f t="shared" si="104"/>
        <v>#REF!</v>
      </c>
    </row>
    <row r="2139" spans="7:12" x14ac:dyDescent="0.25">
      <c r="G2139" s="13"/>
      <c r="H2139" s="13"/>
      <c r="I2139" s="13">
        <v>211.1</v>
      </c>
      <c r="J2139" s="74">
        <f t="shared" si="103"/>
        <v>8.7958333333333325</v>
      </c>
      <c r="K2139" s="26" t="e">
        <f t="shared" si="102"/>
        <v>#REF!</v>
      </c>
      <c r="L2139" s="75" t="e">
        <f t="shared" si="104"/>
        <v>#REF!</v>
      </c>
    </row>
    <row r="2140" spans="7:12" x14ac:dyDescent="0.25">
      <c r="G2140" s="13"/>
      <c r="H2140" s="13"/>
      <c r="I2140" s="13">
        <v>211.2</v>
      </c>
      <c r="J2140" s="74">
        <f t="shared" si="103"/>
        <v>8.7999999999999989</v>
      </c>
      <c r="K2140" s="26" t="e">
        <f t="shared" ref="K2140:K2203" si="105">100%-EXP(-I2140/24*$B$10)</f>
        <v>#REF!</v>
      </c>
      <c r="L2140" s="75" t="e">
        <f t="shared" si="104"/>
        <v>#REF!</v>
      </c>
    </row>
    <row r="2141" spans="7:12" x14ac:dyDescent="0.25">
      <c r="G2141" s="13"/>
      <c r="H2141" s="13"/>
      <c r="I2141" s="13">
        <v>211.3</v>
      </c>
      <c r="J2141" s="74">
        <f t="shared" ref="J2141:J2204" si="106">I2141/24</f>
        <v>8.8041666666666671</v>
      </c>
      <c r="K2141" s="26" t="e">
        <f t="shared" si="105"/>
        <v>#REF!</v>
      </c>
      <c r="L2141" s="75" t="e">
        <f t="shared" si="104"/>
        <v>#REF!</v>
      </c>
    </row>
    <row r="2142" spans="7:12" x14ac:dyDescent="0.25">
      <c r="G2142" s="13"/>
      <c r="H2142" s="13"/>
      <c r="I2142" s="13">
        <v>211.4</v>
      </c>
      <c r="J2142" s="74">
        <f t="shared" si="106"/>
        <v>8.8083333333333336</v>
      </c>
      <c r="K2142" s="26" t="e">
        <f t="shared" si="105"/>
        <v>#REF!</v>
      </c>
      <c r="L2142" s="75" t="e">
        <f t="shared" si="104"/>
        <v>#REF!</v>
      </c>
    </row>
    <row r="2143" spans="7:12" x14ac:dyDescent="0.25">
      <c r="G2143" s="13"/>
      <c r="H2143" s="13"/>
      <c r="I2143" s="13">
        <v>211.5</v>
      </c>
      <c r="J2143" s="74">
        <f t="shared" si="106"/>
        <v>8.8125</v>
      </c>
      <c r="K2143" s="26" t="e">
        <f t="shared" si="105"/>
        <v>#REF!</v>
      </c>
      <c r="L2143" s="75" t="e">
        <f t="shared" ref="L2143:L2206" si="107">K2143-K2142</f>
        <v>#REF!</v>
      </c>
    </row>
    <row r="2144" spans="7:12" x14ac:dyDescent="0.25">
      <c r="G2144" s="13"/>
      <c r="H2144" s="13"/>
      <c r="I2144" s="13">
        <v>211.6</v>
      </c>
      <c r="J2144" s="74">
        <f t="shared" si="106"/>
        <v>8.8166666666666664</v>
      </c>
      <c r="K2144" s="26" t="e">
        <f t="shared" si="105"/>
        <v>#REF!</v>
      </c>
      <c r="L2144" s="75" t="e">
        <f t="shared" si="107"/>
        <v>#REF!</v>
      </c>
    </row>
    <row r="2145" spans="7:12" x14ac:dyDescent="0.25">
      <c r="G2145" s="13"/>
      <c r="H2145" s="13"/>
      <c r="I2145" s="13">
        <v>211.7</v>
      </c>
      <c r="J2145" s="74">
        <f t="shared" si="106"/>
        <v>8.8208333333333329</v>
      </c>
      <c r="K2145" s="26" t="e">
        <f t="shared" si="105"/>
        <v>#REF!</v>
      </c>
      <c r="L2145" s="75" t="e">
        <f t="shared" si="107"/>
        <v>#REF!</v>
      </c>
    </row>
    <row r="2146" spans="7:12" x14ac:dyDescent="0.25">
      <c r="G2146" s="13"/>
      <c r="H2146" s="13"/>
      <c r="I2146" s="13">
        <v>211.8</v>
      </c>
      <c r="J2146" s="74">
        <f t="shared" si="106"/>
        <v>8.8250000000000011</v>
      </c>
      <c r="K2146" s="26" t="e">
        <f t="shared" si="105"/>
        <v>#REF!</v>
      </c>
      <c r="L2146" s="75" t="e">
        <f t="shared" si="107"/>
        <v>#REF!</v>
      </c>
    </row>
    <row r="2147" spans="7:12" x14ac:dyDescent="0.25">
      <c r="G2147" s="13"/>
      <c r="H2147" s="13"/>
      <c r="I2147" s="13">
        <v>211.9</v>
      </c>
      <c r="J2147" s="74">
        <f t="shared" si="106"/>
        <v>8.8291666666666675</v>
      </c>
      <c r="K2147" s="26" t="e">
        <f t="shared" si="105"/>
        <v>#REF!</v>
      </c>
      <c r="L2147" s="75" t="e">
        <f t="shared" si="107"/>
        <v>#REF!</v>
      </c>
    </row>
    <row r="2148" spans="7:12" x14ac:dyDescent="0.25">
      <c r="G2148" s="13"/>
      <c r="H2148" s="13"/>
      <c r="I2148" s="13">
        <v>212</v>
      </c>
      <c r="J2148" s="74">
        <f t="shared" si="106"/>
        <v>8.8333333333333339</v>
      </c>
      <c r="K2148" s="26" t="e">
        <f t="shared" si="105"/>
        <v>#REF!</v>
      </c>
      <c r="L2148" s="75" t="e">
        <f t="shared" si="107"/>
        <v>#REF!</v>
      </c>
    </row>
    <row r="2149" spans="7:12" x14ac:dyDescent="0.25">
      <c r="G2149" s="13"/>
      <c r="H2149" s="13"/>
      <c r="I2149" s="13">
        <v>212.1</v>
      </c>
      <c r="J2149" s="74">
        <f t="shared" si="106"/>
        <v>8.8375000000000004</v>
      </c>
      <c r="K2149" s="26" t="e">
        <f t="shared" si="105"/>
        <v>#REF!</v>
      </c>
      <c r="L2149" s="75" t="e">
        <f t="shared" si="107"/>
        <v>#REF!</v>
      </c>
    </row>
    <row r="2150" spans="7:12" x14ac:dyDescent="0.25">
      <c r="G2150" s="13"/>
      <c r="H2150" s="13"/>
      <c r="I2150" s="13">
        <v>212.2</v>
      </c>
      <c r="J2150" s="74">
        <f t="shared" si="106"/>
        <v>8.8416666666666668</v>
      </c>
      <c r="K2150" s="26" t="e">
        <f t="shared" si="105"/>
        <v>#REF!</v>
      </c>
      <c r="L2150" s="75" t="e">
        <f t="shared" si="107"/>
        <v>#REF!</v>
      </c>
    </row>
    <row r="2151" spans="7:12" x14ac:dyDescent="0.25">
      <c r="G2151" s="13"/>
      <c r="H2151" s="13"/>
      <c r="I2151" s="13">
        <v>212.3</v>
      </c>
      <c r="J2151" s="74">
        <f t="shared" si="106"/>
        <v>8.8458333333333332</v>
      </c>
      <c r="K2151" s="26" t="e">
        <f t="shared" si="105"/>
        <v>#REF!</v>
      </c>
      <c r="L2151" s="75" t="e">
        <f t="shared" si="107"/>
        <v>#REF!</v>
      </c>
    </row>
    <row r="2152" spans="7:12" x14ac:dyDescent="0.25">
      <c r="G2152" s="13"/>
      <c r="H2152" s="13"/>
      <c r="I2152" s="13">
        <v>212.4</v>
      </c>
      <c r="J2152" s="74">
        <f t="shared" si="106"/>
        <v>8.85</v>
      </c>
      <c r="K2152" s="26" t="e">
        <f t="shared" si="105"/>
        <v>#REF!</v>
      </c>
      <c r="L2152" s="75" t="e">
        <f t="shared" si="107"/>
        <v>#REF!</v>
      </c>
    </row>
    <row r="2153" spans="7:12" x14ac:dyDescent="0.25">
      <c r="G2153" s="13"/>
      <c r="H2153" s="13"/>
      <c r="I2153" s="13">
        <v>212.5</v>
      </c>
      <c r="J2153" s="74">
        <f t="shared" si="106"/>
        <v>8.8541666666666661</v>
      </c>
      <c r="K2153" s="26" t="e">
        <f t="shared" si="105"/>
        <v>#REF!</v>
      </c>
      <c r="L2153" s="75" t="e">
        <f t="shared" si="107"/>
        <v>#REF!</v>
      </c>
    </row>
    <row r="2154" spans="7:12" x14ac:dyDescent="0.25">
      <c r="G2154" s="13"/>
      <c r="H2154" s="13"/>
      <c r="I2154" s="13">
        <v>212.6</v>
      </c>
      <c r="J2154" s="74">
        <f t="shared" si="106"/>
        <v>8.8583333333333325</v>
      </c>
      <c r="K2154" s="26" t="e">
        <f t="shared" si="105"/>
        <v>#REF!</v>
      </c>
      <c r="L2154" s="75" t="e">
        <f t="shared" si="107"/>
        <v>#REF!</v>
      </c>
    </row>
    <row r="2155" spans="7:12" x14ac:dyDescent="0.25">
      <c r="G2155" s="13"/>
      <c r="H2155" s="13"/>
      <c r="I2155" s="13">
        <v>212.7</v>
      </c>
      <c r="J2155" s="74">
        <f t="shared" si="106"/>
        <v>8.8624999999999989</v>
      </c>
      <c r="K2155" s="26" t="e">
        <f t="shared" si="105"/>
        <v>#REF!</v>
      </c>
      <c r="L2155" s="75" t="e">
        <f t="shared" si="107"/>
        <v>#REF!</v>
      </c>
    </row>
    <row r="2156" spans="7:12" x14ac:dyDescent="0.25">
      <c r="G2156" s="13"/>
      <c r="H2156" s="13"/>
      <c r="I2156" s="13">
        <v>212.8</v>
      </c>
      <c r="J2156" s="74">
        <f t="shared" si="106"/>
        <v>8.8666666666666671</v>
      </c>
      <c r="K2156" s="26" t="e">
        <f t="shared" si="105"/>
        <v>#REF!</v>
      </c>
      <c r="L2156" s="75" t="e">
        <f t="shared" si="107"/>
        <v>#REF!</v>
      </c>
    </row>
    <row r="2157" spans="7:12" x14ac:dyDescent="0.25">
      <c r="G2157" s="13"/>
      <c r="H2157" s="13"/>
      <c r="I2157" s="13">
        <v>212.9</v>
      </c>
      <c r="J2157" s="74">
        <f t="shared" si="106"/>
        <v>8.8708333333333336</v>
      </c>
      <c r="K2157" s="26" t="e">
        <f t="shared" si="105"/>
        <v>#REF!</v>
      </c>
      <c r="L2157" s="75" t="e">
        <f t="shared" si="107"/>
        <v>#REF!</v>
      </c>
    </row>
    <row r="2158" spans="7:12" x14ac:dyDescent="0.25">
      <c r="G2158" s="13"/>
      <c r="H2158" s="13"/>
      <c r="I2158" s="13">
        <v>213</v>
      </c>
      <c r="J2158" s="74">
        <f t="shared" si="106"/>
        <v>8.875</v>
      </c>
      <c r="K2158" s="26" t="e">
        <f t="shared" si="105"/>
        <v>#REF!</v>
      </c>
      <c r="L2158" s="75" t="e">
        <f t="shared" si="107"/>
        <v>#REF!</v>
      </c>
    </row>
    <row r="2159" spans="7:12" x14ac:dyDescent="0.25">
      <c r="G2159" s="13"/>
      <c r="H2159" s="13"/>
      <c r="I2159" s="13">
        <v>213.1</v>
      </c>
      <c r="J2159" s="74">
        <f t="shared" si="106"/>
        <v>8.8791666666666664</v>
      </c>
      <c r="K2159" s="26" t="e">
        <f t="shared" si="105"/>
        <v>#REF!</v>
      </c>
      <c r="L2159" s="75" t="e">
        <f t="shared" si="107"/>
        <v>#REF!</v>
      </c>
    </row>
    <row r="2160" spans="7:12" x14ac:dyDescent="0.25">
      <c r="G2160" s="13"/>
      <c r="H2160" s="13"/>
      <c r="I2160" s="13">
        <v>213.2</v>
      </c>
      <c r="J2160" s="74">
        <f t="shared" si="106"/>
        <v>8.8833333333333329</v>
      </c>
      <c r="K2160" s="26" t="e">
        <f t="shared" si="105"/>
        <v>#REF!</v>
      </c>
      <c r="L2160" s="75" t="e">
        <f t="shared" si="107"/>
        <v>#REF!</v>
      </c>
    </row>
    <row r="2161" spans="7:12" x14ac:dyDescent="0.25">
      <c r="G2161" s="13"/>
      <c r="H2161" s="13"/>
      <c r="I2161" s="13">
        <v>213.3</v>
      </c>
      <c r="J2161" s="74">
        <f t="shared" si="106"/>
        <v>8.8875000000000011</v>
      </c>
      <c r="K2161" s="26" t="e">
        <f t="shared" si="105"/>
        <v>#REF!</v>
      </c>
      <c r="L2161" s="75" t="e">
        <f t="shared" si="107"/>
        <v>#REF!</v>
      </c>
    </row>
    <row r="2162" spans="7:12" x14ac:dyDescent="0.25">
      <c r="G2162" s="13"/>
      <c r="H2162" s="13"/>
      <c r="I2162" s="13">
        <v>213.4</v>
      </c>
      <c r="J2162" s="74">
        <f t="shared" si="106"/>
        <v>8.8916666666666675</v>
      </c>
      <c r="K2162" s="26" t="e">
        <f t="shared" si="105"/>
        <v>#REF!</v>
      </c>
      <c r="L2162" s="75" t="e">
        <f t="shared" si="107"/>
        <v>#REF!</v>
      </c>
    </row>
    <row r="2163" spans="7:12" x14ac:dyDescent="0.25">
      <c r="G2163" s="13"/>
      <c r="H2163" s="13"/>
      <c r="I2163" s="13">
        <v>213.5</v>
      </c>
      <c r="J2163" s="74">
        <f t="shared" si="106"/>
        <v>8.8958333333333339</v>
      </c>
      <c r="K2163" s="26" t="e">
        <f t="shared" si="105"/>
        <v>#REF!</v>
      </c>
      <c r="L2163" s="75" t="e">
        <f t="shared" si="107"/>
        <v>#REF!</v>
      </c>
    </row>
    <row r="2164" spans="7:12" x14ac:dyDescent="0.25">
      <c r="G2164" s="13"/>
      <c r="H2164" s="13"/>
      <c r="I2164" s="13">
        <v>213.6</v>
      </c>
      <c r="J2164" s="74">
        <f t="shared" si="106"/>
        <v>8.9</v>
      </c>
      <c r="K2164" s="26" t="e">
        <f t="shared" si="105"/>
        <v>#REF!</v>
      </c>
      <c r="L2164" s="75" t="e">
        <f t="shared" si="107"/>
        <v>#REF!</v>
      </c>
    </row>
    <row r="2165" spans="7:12" x14ac:dyDescent="0.25">
      <c r="G2165" s="13"/>
      <c r="H2165" s="13"/>
      <c r="I2165" s="13">
        <v>213.7</v>
      </c>
      <c r="J2165" s="74">
        <f t="shared" si="106"/>
        <v>8.9041666666666668</v>
      </c>
      <c r="K2165" s="26" t="e">
        <f t="shared" si="105"/>
        <v>#REF!</v>
      </c>
      <c r="L2165" s="75" t="e">
        <f t="shared" si="107"/>
        <v>#REF!</v>
      </c>
    </row>
    <row r="2166" spans="7:12" x14ac:dyDescent="0.25">
      <c r="G2166" s="13"/>
      <c r="H2166" s="13"/>
      <c r="I2166" s="13">
        <v>213.8</v>
      </c>
      <c r="J2166" s="74">
        <f t="shared" si="106"/>
        <v>8.9083333333333332</v>
      </c>
      <c r="K2166" s="26" t="e">
        <f t="shared" si="105"/>
        <v>#REF!</v>
      </c>
      <c r="L2166" s="75" t="e">
        <f t="shared" si="107"/>
        <v>#REF!</v>
      </c>
    </row>
    <row r="2167" spans="7:12" x14ac:dyDescent="0.25">
      <c r="G2167" s="13"/>
      <c r="H2167" s="13"/>
      <c r="I2167" s="13">
        <v>213.9</v>
      </c>
      <c r="J2167" s="74">
        <f t="shared" si="106"/>
        <v>8.9124999999999996</v>
      </c>
      <c r="K2167" s="26" t="e">
        <f t="shared" si="105"/>
        <v>#REF!</v>
      </c>
      <c r="L2167" s="75" t="e">
        <f t="shared" si="107"/>
        <v>#REF!</v>
      </c>
    </row>
    <row r="2168" spans="7:12" x14ac:dyDescent="0.25">
      <c r="G2168" s="13"/>
      <c r="H2168" s="13"/>
      <c r="I2168" s="13">
        <v>214</v>
      </c>
      <c r="J2168" s="74">
        <f t="shared" si="106"/>
        <v>8.9166666666666661</v>
      </c>
      <c r="K2168" s="26" t="e">
        <f t="shared" si="105"/>
        <v>#REF!</v>
      </c>
      <c r="L2168" s="75" t="e">
        <f t="shared" si="107"/>
        <v>#REF!</v>
      </c>
    </row>
    <row r="2169" spans="7:12" x14ac:dyDescent="0.25">
      <c r="G2169" s="13"/>
      <c r="H2169" s="13"/>
      <c r="I2169" s="13">
        <v>214.1</v>
      </c>
      <c r="J2169" s="74">
        <f t="shared" si="106"/>
        <v>8.9208333333333325</v>
      </c>
      <c r="K2169" s="26" t="e">
        <f t="shared" si="105"/>
        <v>#REF!</v>
      </c>
      <c r="L2169" s="75" t="e">
        <f t="shared" si="107"/>
        <v>#REF!</v>
      </c>
    </row>
    <row r="2170" spans="7:12" x14ac:dyDescent="0.25">
      <c r="G2170" s="13"/>
      <c r="H2170" s="13"/>
      <c r="I2170" s="13">
        <v>214.2</v>
      </c>
      <c r="J2170" s="74">
        <f t="shared" si="106"/>
        <v>8.9249999999999989</v>
      </c>
      <c r="K2170" s="26" t="e">
        <f t="shared" si="105"/>
        <v>#REF!</v>
      </c>
      <c r="L2170" s="75" t="e">
        <f t="shared" si="107"/>
        <v>#REF!</v>
      </c>
    </row>
    <row r="2171" spans="7:12" x14ac:dyDescent="0.25">
      <c r="G2171" s="13"/>
      <c r="H2171" s="13"/>
      <c r="I2171" s="13">
        <v>214.3</v>
      </c>
      <c r="J2171" s="74">
        <f t="shared" si="106"/>
        <v>8.9291666666666671</v>
      </c>
      <c r="K2171" s="26" t="e">
        <f t="shared" si="105"/>
        <v>#REF!</v>
      </c>
      <c r="L2171" s="75" t="e">
        <f t="shared" si="107"/>
        <v>#REF!</v>
      </c>
    </row>
    <row r="2172" spans="7:12" x14ac:dyDescent="0.25">
      <c r="G2172" s="13"/>
      <c r="H2172" s="13"/>
      <c r="I2172" s="13">
        <v>214.4</v>
      </c>
      <c r="J2172" s="74">
        <f t="shared" si="106"/>
        <v>8.9333333333333336</v>
      </c>
      <c r="K2172" s="26" t="e">
        <f t="shared" si="105"/>
        <v>#REF!</v>
      </c>
      <c r="L2172" s="75" t="e">
        <f t="shared" si="107"/>
        <v>#REF!</v>
      </c>
    </row>
    <row r="2173" spans="7:12" x14ac:dyDescent="0.25">
      <c r="G2173" s="13"/>
      <c r="H2173" s="13"/>
      <c r="I2173" s="13">
        <v>214.5</v>
      </c>
      <c r="J2173" s="74">
        <f t="shared" si="106"/>
        <v>8.9375</v>
      </c>
      <c r="K2173" s="26" t="e">
        <f t="shared" si="105"/>
        <v>#REF!</v>
      </c>
      <c r="L2173" s="75" t="e">
        <f t="shared" si="107"/>
        <v>#REF!</v>
      </c>
    </row>
    <row r="2174" spans="7:12" x14ac:dyDescent="0.25">
      <c r="G2174" s="13"/>
      <c r="H2174" s="13"/>
      <c r="I2174" s="13">
        <v>214.6</v>
      </c>
      <c r="J2174" s="74">
        <f t="shared" si="106"/>
        <v>8.9416666666666664</v>
      </c>
      <c r="K2174" s="26" t="e">
        <f t="shared" si="105"/>
        <v>#REF!</v>
      </c>
      <c r="L2174" s="75" t="e">
        <f t="shared" si="107"/>
        <v>#REF!</v>
      </c>
    </row>
    <row r="2175" spans="7:12" x14ac:dyDescent="0.25">
      <c r="G2175" s="13"/>
      <c r="H2175" s="13"/>
      <c r="I2175" s="13">
        <v>214.7</v>
      </c>
      <c r="J2175" s="74">
        <f t="shared" si="106"/>
        <v>8.9458333333333329</v>
      </c>
      <c r="K2175" s="26" t="e">
        <f t="shared" si="105"/>
        <v>#REF!</v>
      </c>
      <c r="L2175" s="75" t="e">
        <f t="shared" si="107"/>
        <v>#REF!</v>
      </c>
    </row>
    <row r="2176" spans="7:12" x14ac:dyDescent="0.25">
      <c r="G2176" s="13"/>
      <c r="H2176" s="13"/>
      <c r="I2176" s="13">
        <v>214.8</v>
      </c>
      <c r="J2176" s="74">
        <f t="shared" si="106"/>
        <v>8.9500000000000011</v>
      </c>
      <c r="K2176" s="26" t="e">
        <f t="shared" si="105"/>
        <v>#REF!</v>
      </c>
      <c r="L2176" s="75" t="e">
        <f t="shared" si="107"/>
        <v>#REF!</v>
      </c>
    </row>
    <row r="2177" spans="7:12" x14ac:dyDescent="0.25">
      <c r="G2177" s="13"/>
      <c r="H2177" s="13"/>
      <c r="I2177" s="13">
        <v>214.9</v>
      </c>
      <c r="J2177" s="74">
        <f t="shared" si="106"/>
        <v>8.9541666666666675</v>
      </c>
      <c r="K2177" s="26" t="e">
        <f t="shared" si="105"/>
        <v>#REF!</v>
      </c>
      <c r="L2177" s="75" t="e">
        <f t="shared" si="107"/>
        <v>#REF!</v>
      </c>
    </row>
    <row r="2178" spans="7:12" x14ac:dyDescent="0.25">
      <c r="G2178" s="13"/>
      <c r="H2178" s="13"/>
      <c r="I2178" s="13">
        <v>215</v>
      </c>
      <c r="J2178" s="74">
        <f t="shared" si="106"/>
        <v>8.9583333333333339</v>
      </c>
      <c r="K2178" s="26" t="e">
        <f t="shared" si="105"/>
        <v>#REF!</v>
      </c>
      <c r="L2178" s="75" t="e">
        <f t="shared" si="107"/>
        <v>#REF!</v>
      </c>
    </row>
    <row r="2179" spans="7:12" x14ac:dyDescent="0.25">
      <c r="G2179" s="13"/>
      <c r="H2179" s="13"/>
      <c r="I2179" s="13">
        <v>215.1</v>
      </c>
      <c r="J2179" s="74">
        <f t="shared" si="106"/>
        <v>8.9625000000000004</v>
      </c>
      <c r="K2179" s="26" t="e">
        <f t="shared" si="105"/>
        <v>#REF!</v>
      </c>
      <c r="L2179" s="75" t="e">
        <f t="shared" si="107"/>
        <v>#REF!</v>
      </c>
    </row>
    <row r="2180" spans="7:12" x14ac:dyDescent="0.25">
      <c r="G2180" s="13"/>
      <c r="H2180" s="13"/>
      <c r="I2180" s="13">
        <v>215.2</v>
      </c>
      <c r="J2180" s="74">
        <f t="shared" si="106"/>
        <v>8.9666666666666668</v>
      </c>
      <c r="K2180" s="26" t="e">
        <f t="shared" si="105"/>
        <v>#REF!</v>
      </c>
      <c r="L2180" s="75" t="e">
        <f t="shared" si="107"/>
        <v>#REF!</v>
      </c>
    </row>
    <row r="2181" spans="7:12" x14ac:dyDescent="0.25">
      <c r="G2181" s="13"/>
      <c r="H2181" s="13"/>
      <c r="I2181" s="13">
        <v>215.3</v>
      </c>
      <c r="J2181" s="74">
        <f t="shared" si="106"/>
        <v>8.9708333333333332</v>
      </c>
      <c r="K2181" s="26" t="e">
        <f t="shared" si="105"/>
        <v>#REF!</v>
      </c>
      <c r="L2181" s="75" t="e">
        <f t="shared" si="107"/>
        <v>#REF!</v>
      </c>
    </row>
    <row r="2182" spans="7:12" x14ac:dyDescent="0.25">
      <c r="G2182" s="13"/>
      <c r="H2182" s="13"/>
      <c r="I2182" s="13">
        <v>215.4</v>
      </c>
      <c r="J2182" s="74">
        <f t="shared" si="106"/>
        <v>8.9749999999999996</v>
      </c>
      <c r="K2182" s="26" t="e">
        <f t="shared" si="105"/>
        <v>#REF!</v>
      </c>
      <c r="L2182" s="75" t="e">
        <f t="shared" si="107"/>
        <v>#REF!</v>
      </c>
    </row>
    <row r="2183" spans="7:12" x14ac:dyDescent="0.25">
      <c r="G2183" s="13"/>
      <c r="H2183" s="13"/>
      <c r="I2183" s="13">
        <v>215.5</v>
      </c>
      <c r="J2183" s="74">
        <f t="shared" si="106"/>
        <v>8.9791666666666661</v>
      </c>
      <c r="K2183" s="26" t="e">
        <f t="shared" si="105"/>
        <v>#REF!</v>
      </c>
      <c r="L2183" s="75" t="e">
        <f t="shared" si="107"/>
        <v>#REF!</v>
      </c>
    </row>
    <row r="2184" spans="7:12" x14ac:dyDescent="0.25">
      <c r="G2184" s="13"/>
      <c r="H2184" s="13"/>
      <c r="I2184" s="13">
        <v>215.6</v>
      </c>
      <c r="J2184" s="74">
        <f t="shared" si="106"/>
        <v>8.9833333333333325</v>
      </c>
      <c r="K2184" s="26" t="e">
        <f t="shared" si="105"/>
        <v>#REF!</v>
      </c>
      <c r="L2184" s="75" t="e">
        <f t="shared" si="107"/>
        <v>#REF!</v>
      </c>
    </row>
    <row r="2185" spans="7:12" x14ac:dyDescent="0.25">
      <c r="G2185" s="13"/>
      <c r="H2185" s="13"/>
      <c r="I2185" s="13">
        <v>215.7</v>
      </c>
      <c r="J2185" s="74">
        <f t="shared" si="106"/>
        <v>8.9874999999999989</v>
      </c>
      <c r="K2185" s="26" t="e">
        <f t="shared" si="105"/>
        <v>#REF!</v>
      </c>
      <c r="L2185" s="75" t="e">
        <f t="shared" si="107"/>
        <v>#REF!</v>
      </c>
    </row>
    <row r="2186" spans="7:12" x14ac:dyDescent="0.25">
      <c r="G2186" s="13"/>
      <c r="H2186" s="13"/>
      <c r="I2186" s="13">
        <v>215.8</v>
      </c>
      <c r="J2186" s="74">
        <f t="shared" si="106"/>
        <v>8.9916666666666671</v>
      </c>
      <c r="K2186" s="26" t="e">
        <f t="shared" si="105"/>
        <v>#REF!</v>
      </c>
      <c r="L2186" s="75" t="e">
        <f t="shared" si="107"/>
        <v>#REF!</v>
      </c>
    </row>
    <row r="2187" spans="7:12" x14ac:dyDescent="0.25">
      <c r="G2187" s="13"/>
      <c r="H2187" s="13"/>
      <c r="I2187" s="13">
        <v>215.9</v>
      </c>
      <c r="J2187" s="74">
        <f t="shared" si="106"/>
        <v>8.9958333333333336</v>
      </c>
      <c r="K2187" s="26" t="e">
        <f t="shared" si="105"/>
        <v>#REF!</v>
      </c>
      <c r="L2187" s="75" t="e">
        <f t="shared" si="107"/>
        <v>#REF!</v>
      </c>
    </row>
    <row r="2188" spans="7:12" x14ac:dyDescent="0.25">
      <c r="G2188" s="13"/>
      <c r="H2188" s="13"/>
      <c r="I2188" s="13">
        <v>216</v>
      </c>
      <c r="J2188" s="74">
        <f t="shared" si="106"/>
        <v>9</v>
      </c>
      <c r="K2188" s="26" t="e">
        <f t="shared" si="105"/>
        <v>#REF!</v>
      </c>
      <c r="L2188" s="75" t="e">
        <f t="shared" si="107"/>
        <v>#REF!</v>
      </c>
    </row>
    <row r="2189" spans="7:12" x14ac:dyDescent="0.25">
      <c r="G2189" s="13"/>
      <c r="H2189" s="13"/>
      <c r="I2189" s="13">
        <v>216.1</v>
      </c>
      <c r="J2189" s="74">
        <f t="shared" si="106"/>
        <v>9.0041666666666664</v>
      </c>
      <c r="K2189" s="26" t="e">
        <f t="shared" si="105"/>
        <v>#REF!</v>
      </c>
      <c r="L2189" s="75" t="e">
        <f t="shared" si="107"/>
        <v>#REF!</v>
      </c>
    </row>
    <row r="2190" spans="7:12" x14ac:dyDescent="0.25">
      <c r="G2190" s="13"/>
      <c r="H2190" s="13"/>
      <c r="I2190" s="13">
        <v>216.2</v>
      </c>
      <c r="J2190" s="74">
        <f t="shared" si="106"/>
        <v>9.0083333333333329</v>
      </c>
      <c r="K2190" s="26" t="e">
        <f t="shared" si="105"/>
        <v>#REF!</v>
      </c>
      <c r="L2190" s="75" t="e">
        <f t="shared" si="107"/>
        <v>#REF!</v>
      </c>
    </row>
    <row r="2191" spans="7:12" x14ac:dyDescent="0.25">
      <c r="G2191" s="13"/>
      <c r="H2191" s="13"/>
      <c r="I2191" s="13">
        <v>216.3</v>
      </c>
      <c r="J2191" s="74">
        <f t="shared" si="106"/>
        <v>9.0125000000000011</v>
      </c>
      <c r="K2191" s="26" t="e">
        <f t="shared" si="105"/>
        <v>#REF!</v>
      </c>
      <c r="L2191" s="75" t="e">
        <f t="shared" si="107"/>
        <v>#REF!</v>
      </c>
    </row>
    <row r="2192" spans="7:12" x14ac:dyDescent="0.25">
      <c r="G2192" s="13"/>
      <c r="H2192" s="13"/>
      <c r="I2192" s="13">
        <v>216.4</v>
      </c>
      <c r="J2192" s="74">
        <f t="shared" si="106"/>
        <v>9.0166666666666675</v>
      </c>
      <c r="K2192" s="26" t="e">
        <f t="shared" si="105"/>
        <v>#REF!</v>
      </c>
      <c r="L2192" s="75" t="e">
        <f t="shared" si="107"/>
        <v>#REF!</v>
      </c>
    </row>
    <row r="2193" spans="7:12" x14ac:dyDescent="0.25">
      <c r="G2193" s="13"/>
      <c r="H2193" s="13"/>
      <c r="I2193" s="13">
        <v>216.5</v>
      </c>
      <c r="J2193" s="74">
        <f t="shared" si="106"/>
        <v>9.0208333333333339</v>
      </c>
      <c r="K2193" s="26" t="e">
        <f t="shared" si="105"/>
        <v>#REF!</v>
      </c>
      <c r="L2193" s="75" t="e">
        <f t="shared" si="107"/>
        <v>#REF!</v>
      </c>
    </row>
    <row r="2194" spans="7:12" x14ac:dyDescent="0.25">
      <c r="G2194" s="13"/>
      <c r="H2194" s="13"/>
      <c r="I2194" s="13">
        <v>216.6</v>
      </c>
      <c r="J2194" s="74">
        <f t="shared" si="106"/>
        <v>9.0250000000000004</v>
      </c>
      <c r="K2194" s="26" t="e">
        <f t="shared" si="105"/>
        <v>#REF!</v>
      </c>
      <c r="L2194" s="75" t="e">
        <f t="shared" si="107"/>
        <v>#REF!</v>
      </c>
    </row>
    <row r="2195" spans="7:12" x14ac:dyDescent="0.25">
      <c r="G2195" s="13"/>
      <c r="H2195" s="13"/>
      <c r="I2195" s="13">
        <v>216.7</v>
      </c>
      <c r="J2195" s="74">
        <f t="shared" si="106"/>
        <v>9.0291666666666668</v>
      </c>
      <c r="K2195" s="26" t="e">
        <f t="shared" si="105"/>
        <v>#REF!</v>
      </c>
      <c r="L2195" s="75" t="e">
        <f t="shared" si="107"/>
        <v>#REF!</v>
      </c>
    </row>
    <row r="2196" spans="7:12" x14ac:dyDescent="0.25">
      <c r="G2196" s="13"/>
      <c r="H2196" s="13"/>
      <c r="I2196" s="13">
        <v>216.8</v>
      </c>
      <c r="J2196" s="74">
        <f t="shared" si="106"/>
        <v>9.0333333333333332</v>
      </c>
      <c r="K2196" s="26" t="e">
        <f t="shared" si="105"/>
        <v>#REF!</v>
      </c>
      <c r="L2196" s="75" t="e">
        <f t="shared" si="107"/>
        <v>#REF!</v>
      </c>
    </row>
    <row r="2197" spans="7:12" x14ac:dyDescent="0.25">
      <c r="G2197" s="13"/>
      <c r="H2197" s="13"/>
      <c r="I2197" s="13">
        <v>216.9</v>
      </c>
      <c r="J2197" s="74">
        <f t="shared" si="106"/>
        <v>9.0374999999999996</v>
      </c>
      <c r="K2197" s="26" t="e">
        <f t="shared" si="105"/>
        <v>#REF!</v>
      </c>
      <c r="L2197" s="75" t="e">
        <f t="shared" si="107"/>
        <v>#REF!</v>
      </c>
    </row>
    <row r="2198" spans="7:12" x14ac:dyDescent="0.25">
      <c r="G2198" s="13"/>
      <c r="H2198" s="13"/>
      <c r="I2198" s="13">
        <v>217</v>
      </c>
      <c r="J2198" s="74">
        <f t="shared" si="106"/>
        <v>9.0416666666666661</v>
      </c>
      <c r="K2198" s="26" t="e">
        <f t="shared" si="105"/>
        <v>#REF!</v>
      </c>
      <c r="L2198" s="75" t="e">
        <f t="shared" si="107"/>
        <v>#REF!</v>
      </c>
    </row>
    <row r="2199" spans="7:12" x14ac:dyDescent="0.25">
      <c r="G2199" s="13"/>
      <c r="H2199" s="13"/>
      <c r="I2199" s="13">
        <v>217.1</v>
      </c>
      <c r="J2199" s="74">
        <f t="shared" si="106"/>
        <v>9.0458333333333325</v>
      </c>
      <c r="K2199" s="26" t="e">
        <f t="shared" si="105"/>
        <v>#REF!</v>
      </c>
      <c r="L2199" s="75" t="e">
        <f t="shared" si="107"/>
        <v>#REF!</v>
      </c>
    </row>
    <row r="2200" spans="7:12" x14ac:dyDescent="0.25">
      <c r="G2200" s="13"/>
      <c r="H2200" s="13"/>
      <c r="I2200" s="13">
        <v>217.2</v>
      </c>
      <c r="J2200" s="74">
        <f t="shared" si="106"/>
        <v>9.0499999999999989</v>
      </c>
      <c r="K2200" s="26" t="e">
        <f t="shared" si="105"/>
        <v>#REF!</v>
      </c>
      <c r="L2200" s="75" t="e">
        <f t="shared" si="107"/>
        <v>#REF!</v>
      </c>
    </row>
    <row r="2201" spans="7:12" x14ac:dyDescent="0.25">
      <c r="G2201" s="13"/>
      <c r="H2201" s="13"/>
      <c r="I2201" s="13">
        <v>217.3</v>
      </c>
      <c r="J2201" s="74">
        <f t="shared" si="106"/>
        <v>9.0541666666666671</v>
      </c>
      <c r="K2201" s="26" t="e">
        <f t="shared" si="105"/>
        <v>#REF!</v>
      </c>
      <c r="L2201" s="75" t="e">
        <f t="shared" si="107"/>
        <v>#REF!</v>
      </c>
    </row>
    <row r="2202" spans="7:12" x14ac:dyDescent="0.25">
      <c r="G2202" s="13"/>
      <c r="H2202" s="13"/>
      <c r="I2202" s="13">
        <v>217.4</v>
      </c>
      <c r="J2202" s="74">
        <f t="shared" si="106"/>
        <v>9.0583333333333336</v>
      </c>
      <c r="K2202" s="26" t="e">
        <f t="shared" si="105"/>
        <v>#REF!</v>
      </c>
      <c r="L2202" s="75" t="e">
        <f t="shared" si="107"/>
        <v>#REF!</v>
      </c>
    </row>
    <row r="2203" spans="7:12" x14ac:dyDescent="0.25">
      <c r="G2203" s="13"/>
      <c r="H2203" s="13"/>
      <c r="I2203" s="13">
        <v>217.5</v>
      </c>
      <c r="J2203" s="74">
        <f t="shared" si="106"/>
        <v>9.0625</v>
      </c>
      <c r="K2203" s="26" t="e">
        <f t="shared" si="105"/>
        <v>#REF!</v>
      </c>
      <c r="L2203" s="75" t="e">
        <f t="shared" si="107"/>
        <v>#REF!</v>
      </c>
    </row>
    <row r="2204" spans="7:12" x14ac:dyDescent="0.25">
      <c r="G2204" s="13"/>
      <c r="H2204" s="13"/>
      <c r="I2204" s="13">
        <v>217.6</v>
      </c>
      <c r="J2204" s="74">
        <f t="shared" si="106"/>
        <v>9.0666666666666664</v>
      </c>
      <c r="K2204" s="26" t="e">
        <f t="shared" ref="K2204:K2267" si="108">100%-EXP(-I2204/24*$B$10)</f>
        <v>#REF!</v>
      </c>
      <c r="L2204" s="75" t="e">
        <f t="shared" si="107"/>
        <v>#REF!</v>
      </c>
    </row>
    <row r="2205" spans="7:12" x14ac:dyDescent="0.25">
      <c r="G2205" s="13"/>
      <c r="H2205" s="13"/>
      <c r="I2205" s="13">
        <v>217.7</v>
      </c>
      <c r="J2205" s="74">
        <f t="shared" ref="J2205:J2268" si="109">I2205/24</f>
        <v>9.0708333333333329</v>
      </c>
      <c r="K2205" s="26" t="e">
        <f t="shared" si="108"/>
        <v>#REF!</v>
      </c>
      <c r="L2205" s="75" t="e">
        <f t="shared" si="107"/>
        <v>#REF!</v>
      </c>
    </row>
    <row r="2206" spans="7:12" x14ac:dyDescent="0.25">
      <c r="G2206" s="13"/>
      <c r="H2206" s="13"/>
      <c r="I2206" s="13">
        <v>217.8</v>
      </c>
      <c r="J2206" s="74">
        <f t="shared" si="109"/>
        <v>9.0750000000000011</v>
      </c>
      <c r="K2206" s="26" t="e">
        <f t="shared" si="108"/>
        <v>#REF!</v>
      </c>
      <c r="L2206" s="75" t="e">
        <f t="shared" si="107"/>
        <v>#REF!</v>
      </c>
    </row>
    <row r="2207" spans="7:12" x14ac:dyDescent="0.25">
      <c r="G2207" s="13"/>
      <c r="H2207" s="13"/>
      <c r="I2207" s="13">
        <v>217.9</v>
      </c>
      <c r="J2207" s="74">
        <f t="shared" si="109"/>
        <v>9.0791666666666675</v>
      </c>
      <c r="K2207" s="26" t="e">
        <f t="shared" si="108"/>
        <v>#REF!</v>
      </c>
      <c r="L2207" s="75" t="e">
        <f t="shared" ref="L2207:L2270" si="110">K2207-K2206</f>
        <v>#REF!</v>
      </c>
    </row>
    <row r="2208" spans="7:12" x14ac:dyDescent="0.25">
      <c r="G2208" s="13"/>
      <c r="H2208" s="13"/>
      <c r="I2208" s="13">
        <v>218</v>
      </c>
      <c r="J2208" s="74">
        <f t="shared" si="109"/>
        <v>9.0833333333333339</v>
      </c>
      <c r="K2208" s="26" t="e">
        <f t="shared" si="108"/>
        <v>#REF!</v>
      </c>
      <c r="L2208" s="75" t="e">
        <f t="shared" si="110"/>
        <v>#REF!</v>
      </c>
    </row>
    <row r="2209" spans="7:12" x14ac:dyDescent="0.25">
      <c r="G2209" s="13"/>
      <c r="H2209" s="13"/>
      <c r="I2209" s="13">
        <v>218.1</v>
      </c>
      <c r="J2209" s="74">
        <f t="shared" si="109"/>
        <v>9.0875000000000004</v>
      </c>
      <c r="K2209" s="26" t="e">
        <f t="shared" si="108"/>
        <v>#REF!</v>
      </c>
      <c r="L2209" s="75" t="e">
        <f t="shared" si="110"/>
        <v>#REF!</v>
      </c>
    </row>
    <row r="2210" spans="7:12" x14ac:dyDescent="0.25">
      <c r="G2210" s="13"/>
      <c r="H2210" s="13"/>
      <c r="I2210" s="13">
        <v>218.2</v>
      </c>
      <c r="J2210" s="74">
        <f t="shared" si="109"/>
        <v>9.0916666666666668</v>
      </c>
      <c r="K2210" s="26" t="e">
        <f t="shared" si="108"/>
        <v>#REF!</v>
      </c>
      <c r="L2210" s="75" t="e">
        <f t="shared" si="110"/>
        <v>#REF!</v>
      </c>
    </row>
    <row r="2211" spans="7:12" x14ac:dyDescent="0.25">
      <c r="G2211" s="13"/>
      <c r="H2211" s="13"/>
      <c r="I2211" s="13">
        <v>218.3</v>
      </c>
      <c r="J2211" s="74">
        <f t="shared" si="109"/>
        <v>9.0958333333333332</v>
      </c>
      <c r="K2211" s="26" t="e">
        <f t="shared" si="108"/>
        <v>#REF!</v>
      </c>
      <c r="L2211" s="75" t="e">
        <f t="shared" si="110"/>
        <v>#REF!</v>
      </c>
    </row>
    <row r="2212" spans="7:12" x14ac:dyDescent="0.25">
      <c r="G2212" s="13"/>
      <c r="H2212" s="13"/>
      <c r="I2212" s="13">
        <v>218.4</v>
      </c>
      <c r="J2212" s="74">
        <f t="shared" si="109"/>
        <v>9.1</v>
      </c>
      <c r="K2212" s="26" t="e">
        <f t="shared" si="108"/>
        <v>#REF!</v>
      </c>
      <c r="L2212" s="75" t="e">
        <f t="shared" si="110"/>
        <v>#REF!</v>
      </c>
    </row>
    <row r="2213" spans="7:12" x14ac:dyDescent="0.25">
      <c r="G2213" s="13"/>
      <c r="H2213" s="13"/>
      <c r="I2213" s="13">
        <v>218.5</v>
      </c>
      <c r="J2213" s="74">
        <f t="shared" si="109"/>
        <v>9.1041666666666661</v>
      </c>
      <c r="K2213" s="26" t="e">
        <f t="shared" si="108"/>
        <v>#REF!</v>
      </c>
      <c r="L2213" s="75" t="e">
        <f t="shared" si="110"/>
        <v>#REF!</v>
      </c>
    </row>
    <row r="2214" spans="7:12" x14ac:dyDescent="0.25">
      <c r="G2214" s="13"/>
      <c r="H2214" s="13"/>
      <c r="I2214" s="13">
        <v>218.6</v>
      </c>
      <c r="J2214" s="74">
        <f t="shared" si="109"/>
        <v>9.1083333333333325</v>
      </c>
      <c r="K2214" s="26" t="e">
        <f t="shared" si="108"/>
        <v>#REF!</v>
      </c>
      <c r="L2214" s="75" t="e">
        <f t="shared" si="110"/>
        <v>#REF!</v>
      </c>
    </row>
    <row r="2215" spans="7:12" x14ac:dyDescent="0.25">
      <c r="G2215" s="13"/>
      <c r="H2215" s="13"/>
      <c r="I2215" s="13">
        <v>218.7</v>
      </c>
      <c r="J2215" s="74">
        <f t="shared" si="109"/>
        <v>9.1124999999999989</v>
      </c>
      <c r="K2215" s="26" t="e">
        <f t="shared" si="108"/>
        <v>#REF!</v>
      </c>
      <c r="L2215" s="75" t="e">
        <f t="shared" si="110"/>
        <v>#REF!</v>
      </c>
    </row>
    <row r="2216" spans="7:12" x14ac:dyDescent="0.25">
      <c r="G2216" s="13"/>
      <c r="H2216" s="13"/>
      <c r="I2216" s="13">
        <v>218.8</v>
      </c>
      <c r="J2216" s="74">
        <f t="shared" si="109"/>
        <v>9.1166666666666671</v>
      </c>
      <c r="K2216" s="26" t="e">
        <f t="shared" si="108"/>
        <v>#REF!</v>
      </c>
      <c r="L2216" s="75" t="e">
        <f t="shared" si="110"/>
        <v>#REF!</v>
      </c>
    </row>
    <row r="2217" spans="7:12" x14ac:dyDescent="0.25">
      <c r="G2217" s="13"/>
      <c r="H2217" s="13"/>
      <c r="I2217" s="13">
        <v>218.9</v>
      </c>
      <c r="J2217" s="74">
        <f t="shared" si="109"/>
        <v>9.1208333333333336</v>
      </c>
      <c r="K2217" s="26" t="e">
        <f t="shared" si="108"/>
        <v>#REF!</v>
      </c>
      <c r="L2217" s="75" t="e">
        <f t="shared" si="110"/>
        <v>#REF!</v>
      </c>
    </row>
    <row r="2218" spans="7:12" x14ac:dyDescent="0.25">
      <c r="G2218" s="13"/>
      <c r="H2218" s="13"/>
      <c r="I2218" s="13">
        <v>219</v>
      </c>
      <c r="J2218" s="74">
        <f t="shared" si="109"/>
        <v>9.125</v>
      </c>
      <c r="K2218" s="26" t="e">
        <f t="shared" si="108"/>
        <v>#REF!</v>
      </c>
      <c r="L2218" s="75" t="e">
        <f t="shared" si="110"/>
        <v>#REF!</v>
      </c>
    </row>
    <row r="2219" spans="7:12" x14ac:dyDescent="0.25">
      <c r="G2219" s="13"/>
      <c r="H2219" s="13"/>
      <c r="I2219" s="13">
        <v>219.1</v>
      </c>
      <c r="J2219" s="74">
        <f t="shared" si="109"/>
        <v>9.1291666666666664</v>
      </c>
      <c r="K2219" s="26" t="e">
        <f t="shared" si="108"/>
        <v>#REF!</v>
      </c>
      <c r="L2219" s="75" t="e">
        <f t="shared" si="110"/>
        <v>#REF!</v>
      </c>
    </row>
    <row r="2220" spans="7:12" x14ac:dyDescent="0.25">
      <c r="G2220" s="13"/>
      <c r="H2220" s="13"/>
      <c r="I2220" s="13">
        <v>219.2</v>
      </c>
      <c r="J2220" s="74">
        <f t="shared" si="109"/>
        <v>9.1333333333333329</v>
      </c>
      <c r="K2220" s="26" t="e">
        <f t="shared" si="108"/>
        <v>#REF!</v>
      </c>
      <c r="L2220" s="75" t="e">
        <f t="shared" si="110"/>
        <v>#REF!</v>
      </c>
    </row>
    <row r="2221" spans="7:12" x14ac:dyDescent="0.25">
      <c r="G2221" s="13"/>
      <c r="H2221" s="13"/>
      <c r="I2221" s="13">
        <v>219.3</v>
      </c>
      <c r="J2221" s="74">
        <f t="shared" si="109"/>
        <v>9.1375000000000011</v>
      </c>
      <c r="K2221" s="26" t="e">
        <f t="shared" si="108"/>
        <v>#REF!</v>
      </c>
      <c r="L2221" s="75" t="e">
        <f t="shared" si="110"/>
        <v>#REF!</v>
      </c>
    </row>
    <row r="2222" spans="7:12" x14ac:dyDescent="0.25">
      <c r="G2222" s="13"/>
      <c r="H2222" s="13"/>
      <c r="I2222" s="13">
        <v>219.4</v>
      </c>
      <c r="J2222" s="74">
        <f t="shared" si="109"/>
        <v>9.1416666666666675</v>
      </c>
      <c r="K2222" s="26" t="e">
        <f t="shared" si="108"/>
        <v>#REF!</v>
      </c>
      <c r="L2222" s="75" t="e">
        <f t="shared" si="110"/>
        <v>#REF!</v>
      </c>
    </row>
    <row r="2223" spans="7:12" x14ac:dyDescent="0.25">
      <c r="G2223" s="13"/>
      <c r="H2223" s="13"/>
      <c r="I2223" s="13">
        <v>219.5</v>
      </c>
      <c r="J2223" s="74">
        <f t="shared" si="109"/>
        <v>9.1458333333333339</v>
      </c>
      <c r="K2223" s="26" t="e">
        <f t="shared" si="108"/>
        <v>#REF!</v>
      </c>
      <c r="L2223" s="75" t="e">
        <f t="shared" si="110"/>
        <v>#REF!</v>
      </c>
    </row>
    <row r="2224" spans="7:12" x14ac:dyDescent="0.25">
      <c r="G2224" s="13"/>
      <c r="H2224" s="13"/>
      <c r="I2224" s="13">
        <v>219.6</v>
      </c>
      <c r="J2224" s="74">
        <f t="shared" si="109"/>
        <v>9.15</v>
      </c>
      <c r="K2224" s="26" t="e">
        <f t="shared" si="108"/>
        <v>#REF!</v>
      </c>
      <c r="L2224" s="75" t="e">
        <f t="shared" si="110"/>
        <v>#REF!</v>
      </c>
    </row>
    <row r="2225" spans="7:12" x14ac:dyDescent="0.25">
      <c r="G2225" s="13"/>
      <c r="H2225" s="13"/>
      <c r="I2225" s="13">
        <v>219.7</v>
      </c>
      <c r="J2225" s="74">
        <f t="shared" si="109"/>
        <v>9.1541666666666668</v>
      </c>
      <c r="K2225" s="26" t="e">
        <f t="shared" si="108"/>
        <v>#REF!</v>
      </c>
      <c r="L2225" s="75" t="e">
        <f t="shared" si="110"/>
        <v>#REF!</v>
      </c>
    </row>
    <row r="2226" spans="7:12" x14ac:dyDescent="0.25">
      <c r="G2226" s="13"/>
      <c r="H2226" s="13"/>
      <c r="I2226" s="13">
        <v>219.8</v>
      </c>
      <c r="J2226" s="74">
        <f t="shared" si="109"/>
        <v>9.1583333333333332</v>
      </c>
      <c r="K2226" s="26" t="e">
        <f t="shared" si="108"/>
        <v>#REF!</v>
      </c>
      <c r="L2226" s="75" t="e">
        <f t="shared" si="110"/>
        <v>#REF!</v>
      </c>
    </row>
    <row r="2227" spans="7:12" x14ac:dyDescent="0.25">
      <c r="G2227" s="13"/>
      <c r="H2227" s="13"/>
      <c r="I2227" s="13">
        <v>219.9</v>
      </c>
      <c r="J2227" s="74">
        <f t="shared" si="109"/>
        <v>9.1624999999999996</v>
      </c>
      <c r="K2227" s="26" t="e">
        <f t="shared" si="108"/>
        <v>#REF!</v>
      </c>
      <c r="L2227" s="75" t="e">
        <f t="shared" si="110"/>
        <v>#REF!</v>
      </c>
    </row>
    <row r="2228" spans="7:12" x14ac:dyDescent="0.25">
      <c r="G2228" s="13"/>
      <c r="H2228" s="13"/>
      <c r="I2228" s="13">
        <v>220</v>
      </c>
      <c r="J2228" s="74">
        <f t="shared" si="109"/>
        <v>9.1666666666666661</v>
      </c>
      <c r="K2228" s="26" t="e">
        <f t="shared" si="108"/>
        <v>#REF!</v>
      </c>
      <c r="L2228" s="75" t="e">
        <f t="shared" si="110"/>
        <v>#REF!</v>
      </c>
    </row>
    <row r="2229" spans="7:12" x14ac:dyDescent="0.25">
      <c r="G2229" s="13"/>
      <c r="H2229" s="13"/>
      <c r="I2229" s="13">
        <v>220.1</v>
      </c>
      <c r="J2229" s="74">
        <f t="shared" si="109"/>
        <v>9.1708333333333325</v>
      </c>
      <c r="K2229" s="26" t="e">
        <f t="shared" si="108"/>
        <v>#REF!</v>
      </c>
      <c r="L2229" s="75" t="e">
        <f t="shared" si="110"/>
        <v>#REF!</v>
      </c>
    </row>
    <row r="2230" spans="7:12" x14ac:dyDescent="0.25">
      <c r="G2230" s="13"/>
      <c r="H2230" s="13"/>
      <c r="I2230" s="13">
        <v>220.2</v>
      </c>
      <c r="J2230" s="74">
        <f t="shared" si="109"/>
        <v>9.1749999999999989</v>
      </c>
      <c r="K2230" s="26" t="e">
        <f t="shared" si="108"/>
        <v>#REF!</v>
      </c>
      <c r="L2230" s="75" t="e">
        <f t="shared" si="110"/>
        <v>#REF!</v>
      </c>
    </row>
    <row r="2231" spans="7:12" x14ac:dyDescent="0.25">
      <c r="G2231" s="13"/>
      <c r="H2231" s="13"/>
      <c r="I2231" s="13">
        <v>220.3</v>
      </c>
      <c r="J2231" s="74">
        <f t="shared" si="109"/>
        <v>9.1791666666666671</v>
      </c>
      <c r="K2231" s="26" t="e">
        <f t="shared" si="108"/>
        <v>#REF!</v>
      </c>
      <c r="L2231" s="75" t="e">
        <f t="shared" si="110"/>
        <v>#REF!</v>
      </c>
    </row>
    <row r="2232" spans="7:12" x14ac:dyDescent="0.25">
      <c r="G2232" s="13"/>
      <c r="H2232" s="13"/>
      <c r="I2232" s="13">
        <v>220.4</v>
      </c>
      <c r="J2232" s="74">
        <f t="shared" si="109"/>
        <v>9.1833333333333336</v>
      </c>
      <c r="K2232" s="26" t="e">
        <f t="shared" si="108"/>
        <v>#REF!</v>
      </c>
      <c r="L2232" s="75" t="e">
        <f t="shared" si="110"/>
        <v>#REF!</v>
      </c>
    </row>
    <row r="2233" spans="7:12" x14ac:dyDescent="0.25">
      <c r="G2233" s="13"/>
      <c r="H2233" s="13"/>
      <c r="I2233" s="13">
        <v>220.5</v>
      </c>
      <c r="J2233" s="74">
        <f t="shared" si="109"/>
        <v>9.1875</v>
      </c>
      <c r="K2233" s="26" t="e">
        <f t="shared" si="108"/>
        <v>#REF!</v>
      </c>
      <c r="L2233" s="75" t="e">
        <f t="shared" si="110"/>
        <v>#REF!</v>
      </c>
    </row>
    <row r="2234" spans="7:12" x14ac:dyDescent="0.25">
      <c r="G2234" s="13"/>
      <c r="H2234" s="13"/>
      <c r="I2234" s="13">
        <v>220.6</v>
      </c>
      <c r="J2234" s="74">
        <f t="shared" si="109"/>
        <v>9.1916666666666664</v>
      </c>
      <c r="K2234" s="26" t="e">
        <f t="shared" si="108"/>
        <v>#REF!</v>
      </c>
      <c r="L2234" s="75" t="e">
        <f t="shared" si="110"/>
        <v>#REF!</v>
      </c>
    </row>
    <row r="2235" spans="7:12" x14ac:dyDescent="0.25">
      <c r="G2235" s="13"/>
      <c r="H2235" s="13"/>
      <c r="I2235" s="13">
        <v>220.7</v>
      </c>
      <c r="J2235" s="74">
        <f t="shared" si="109"/>
        <v>9.1958333333333329</v>
      </c>
      <c r="K2235" s="26" t="e">
        <f t="shared" si="108"/>
        <v>#REF!</v>
      </c>
      <c r="L2235" s="75" t="e">
        <f t="shared" si="110"/>
        <v>#REF!</v>
      </c>
    </row>
    <row r="2236" spans="7:12" x14ac:dyDescent="0.25">
      <c r="G2236" s="13"/>
      <c r="H2236" s="13"/>
      <c r="I2236" s="13">
        <v>220.8</v>
      </c>
      <c r="J2236" s="74">
        <f t="shared" si="109"/>
        <v>9.2000000000000011</v>
      </c>
      <c r="K2236" s="26" t="e">
        <f t="shared" si="108"/>
        <v>#REF!</v>
      </c>
      <c r="L2236" s="75" t="e">
        <f t="shared" si="110"/>
        <v>#REF!</v>
      </c>
    </row>
    <row r="2237" spans="7:12" x14ac:dyDescent="0.25">
      <c r="G2237" s="13"/>
      <c r="H2237" s="13"/>
      <c r="I2237" s="13">
        <v>220.9</v>
      </c>
      <c r="J2237" s="74">
        <f t="shared" si="109"/>
        <v>9.2041666666666675</v>
      </c>
      <c r="K2237" s="26" t="e">
        <f t="shared" si="108"/>
        <v>#REF!</v>
      </c>
      <c r="L2237" s="75" t="e">
        <f t="shared" si="110"/>
        <v>#REF!</v>
      </c>
    </row>
    <row r="2238" spans="7:12" x14ac:dyDescent="0.25">
      <c r="G2238" s="13"/>
      <c r="H2238" s="13"/>
      <c r="I2238" s="13">
        <v>221</v>
      </c>
      <c r="J2238" s="74">
        <f t="shared" si="109"/>
        <v>9.2083333333333339</v>
      </c>
      <c r="K2238" s="26" t="e">
        <f t="shared" si="108"/>
        <v>#REF!</v>
      </c>
      <c r="L2238" s="75" t="e">
        <f t="shared" si="110"/>
        <v>#REF!</v>
      </c>
    </row>
    <row r="2239" spans="7:12" x14ac:dyDescent="0.25">
      <c r="G2239" s="13"/>
      <c r="H2239" s="13"/>
      <c r="I2239" s="13">
        <v>221.1</v>
      </c>
      <c r="J2239" s="74">
        <f t="shared" si="109"/>
        <v>9.2125000000000004</v>
      </c>
      <c r="K2239" s="26" t="e">
        <f t="shared" si="108"/>
        <v>#REF!</v>
      </c>
      <c r="L2239" s="75" t="e">
        <f t="shared" si="110"/>
        <v>#REF!</v>
      </c>
    </row>
    <row r="2240" spans="7:12" x14ac:dyDescent="0.25">
      <c r="G2240" s="13"/>
      <c r="H2240" s="13"/>
      <c r="I2240" s="13">
        <v>221.2</v>
      </c>
      <c r="J2240" s="74">
        <f t="shared" si="109"/>
        <v>9.2166666666666668</v>
      </c>
      <c r="K2240" s="26" t="e">
        <f t="shared" si="108"/>
        <v>#REF!</v>
      </c>
      <c r="L2240" s="75" t="e">
        <f t="shared" si="110"/>
        <v>#REF!</v>
      </c>
    </row>
    <row r="2241" spans="7:12" x14ac:dyDescent="0.25">
      <c r="G2241" s="13"/>
      <c r="H2241" s="13"/>
      <c r="I2241" s="13">
        <v>221.3</v>
      </c>
      <c r="J2241" s="74">
        <f t="shared" si="109"/>
        <v>9.2208333333333332</v>
      </c>
      <c r="K2241" s="26" t="e">
        <f t="shared" si="108"/>
        <v>#REF!</v>
      </c>
      <c r="L2241" s="75" t="e">
        <f t="shared" si="110"/>
        <v>#REF!</v>
      </c>
    </row>
    <row r="2242" spans="7:12" x14ac:dyDescent="0.25">
      <c r="G2242" s="13"/>
      <c r="H2242" s="13"/>
      <c r="I2242" s="13">
        <v>221.4</v>
      </c>
      <c r="J2242" s="74">
        <f t="shared" si="109"/>
        <v>9.2249999999999996</v>
      </c>
      <c r="K2242" s="26" t="e">
        <f t="shared" si="108"/>
        <v>#REF!</v>
      </c>
      <c r="L2242" s="75" t="e">
        <f t="shared" si="110"/>
        <v>#REF!</v>
      </c>
    </row>
    <row r="2243" spans="7:12" x14ac:dyDescent="0.25">
      <c r="G2243" s="13"/>
      <c r="H2243" s="13"/>
      <c r="I2243" s="13">
        <v>221.5</v>
      </c>
      <c r="J2243" s="74">
        <f t="shared" si="109"/>
        <v>9.2291666666666661</v>
      </c>
      <c r="K2243" s="26" t="e">
        <f t="shared" si="108"/>
        <v>#REF!</v>
      </c>
      <c r="L2243" s="75" t="e">
        <f t="shared" si="110"/>
        <v>#REF!</v>
      </c>
    </row>
    <row r="2244" spans="7:12" x14ac:dyDescent="0.25">
      <c r="G2244" s="13"/>
      <c r="H2244" s="13"/>
      <c r="I2244" s="13">
        <v>221.6</v>
      </c>
      <c r="J2244" s="74">
        <f t="shared" si="109"/>
        <v>9.2333333333333325</v>
      </c>
      <c r="K2244" s="26" t="e">
        <f t="shared" si="108"/>
        <v>#REF!</v>
      </c>
      <c r="L2244" s="75" t="e">
        <f t="shared" si="110"/>
        <v>#REF!</v>
      </c>
    </row>
    <row r="2245" spans="7:12" x14ac:dyDescent="0.25">
      <c r="G2245" s="13"/>
      <c r="H2245" s="13"/>
      <c r="I2245" s="13">
        <v>221.7</v>
      </c>
      <c r="J2245" s="74">
        <f t="shared" si="109"/>
        <v>9.2374999999999989</v>
      </c>
      <c r="K2245" s="26" t="e">
        <f t="shared" si="108"/>
        <v>#REF!</v>
      </c>
      <c r="L2245" s="75" t="e">
        <f t="shared" si="110"/>
        <v>#REF!</v>
      </c>
    </row>
    <row r="2246" spans="7:12" x14ac:dyDescent="0.25">
      <c r="G2246" s="13"/>
      <c r="H2246" s="13"/>
      <c r="I2246" s="13">
        <v>221.8</v>
      </c>
      <c r="J2246" s="74">
        <f t="shared" si="109"/>
        <v>9.2416666666666671</v>
      </c>
      <c r="K2246" s="26" t="e">
        <f t="shared" si="108"/>
        <v>#REF!</v>
      </c>
      <c r="L2246" s="75" t="e">
        <f t="shared" si="110"/>
        <v>#REF!</v>
      </c>
    </row>
    <row r="2247" spans="7:12" x14ac:dyDescent="0.25">
      <c r="G2247" s="13"/>
      <c r="H2247" s="13"/>
      <c r="I2247" s="13">
        <v>221.9</v>
      </c>
      <c r="J2247" s="74">
        <f t="shared" si="109"/>
        <v>9.2458333333333336</v>
      </c>
      <c r="K2247" s="26" t="e">
        <f t="shared" si="108"/>
        <v>#REF!</v>
      </c>
      <c r="L2247" s="75" t="e">
        <f t="shared" si="110"/>
        <v>#REF!</v>
      </c>
    </row>
    <row r="2248" spans="7:12" x14ac:dyDescent="0.25">
      <c r="G2248" s="13"/>
      <c r="H2248" s="13"/>
      <c r="I2248" s="13">
        <v>222</v>
      </c>
      <c r="J2248" s="74">
        <f t="shared" si="109"/>
        <v>9.25</v>
      </c>
      <c r="K2248" s="26" t="e">
        <f t="shared" si="108"/>
        <v>#REF!</v>
      </c>
      <c r="L2248" s="75" t="e">
        <f t="shared" si="110"/>
        <v>#REF!</v>
      </c>
    </row>
    <row r="2249" spans="7:12" x14ac:dyDescent="0.25">
      <c r="G2249" s="13"/>
      <c r="H2249" s="13"/>
      <c r="I2249" s="13">
        <v>222.1</v>
      </c>
      <c r="J2249" s="74">
        <f t="shared" si="109"/>
        <v>9.2541666666666664</v>
      </c>
      <c r="K2249" s="26" t="e">
        <f t="shared" si="108"/>
        <v>#REF!</v>
      </c>
      <c r="L2249" s="75" t="e">
        <f t="shared" si="110"/>
        <v>#REF!</v>
      </c>
    </row>
    <row r="2250" spans="7:12" x14ac:dyDescent="0.25">
      <c r="G2250" s="13"/>
      <c r="H2250" s="13"/>
      <c r="I2250" s="13">
        <v>222.2</v>
      </c>
      <c r="J2250" s="74">
        <f t="shared" si="109"/>
        <v>9.2583333333333329</v>
      </c>
      <c r="K2250" s="26" t="e">
        <f t="shared" si="108"/>
        <v>#REF!</v>
      </c>
      <c r="L2250" s="75" t="e">
        <f t="shared" si="110"/>
        <v>#REF!</v>
      </c>
    </row>
    <row r="2251" spans="7:12" x14ac:dyDescent="0.25">
      <c r="G2251" s="13"/>
      <c r="H2251" s="13"/>
      <c r="I2251" s="13">
        <v>222.3</v>
      </c>
      <c r="J2251" s="74">
        <f t="shared" si="109"/>
        <v>9.2625000000000011</v>
      </c>
      <c r="K2251" s="26" t="e">
        <f t="shared" si="108"/>
        <v>#REF!</v>
      </c>
      <c r="L2251" s="75" t="e">
        <f t="shared" si="110"/>
        <v>#REF!</v>
      </c>
    </row>
    <row r="2252" spans="7:12" x14ac:dyDescent="0.25">
      <c r="G2252" s="13"/>
      <c r="H2252" s="13"/>
      <c r="I2252" s="13">
        <v>222.4</v>
      </c>
      <c r="J2252" s="74">
        <f t="shared" si="109"/>
        <v>9.2666666666666675</v>
      </c>
      <c r="K2252" s="26" t="e">
        <f t="shared" si="108"/>
        <v>#REF!</v>
      </c>
      <c r="L2252" s="75" t="e">
        <f t="shared" si="110"/>
        <v>#REF!</v>
      </c>
    </row>
    <row r="2253" spans="7:12" x14ac:dyDescent="0.25">
      <c r="G2253" s="13"/>
      <c r="H2253" s="13"/>
      <c r="I2253" s="13">
        <v>222.5</v>
      </c>
      <c r="J2253" s="74">
        <f t="shared" si="109"/>
        <v>9.2708333333333339</v>
      </c>
      <c r="K2253" s="26" t="e">
        <f t="shared" si="108"/>
        <v>#REF!</v>
      </c>
      <c r="L2253" s="75" t="e">
        <f t="shared" si="110"/>
        <v>#REF!</v>
      </c>
    </row>
    <row r="2254" spans="7:12" x14ac:dyDescent="0.25">
      <c r="G2254" s="13"/>
      <c r="H2254" s="13"/>
      <c r="I2254" s="13">
        <v>222.6</v>
      </c>
      <c r="J2254" s="74">
        <f t="shared" si="109"/>
        <v>9.2750000000000004</v>
      </c>
      <c r="K2254" s="26" t="e">
        <f t="shared" si="108"/>
        <v>#REF!</v>
      </c>
      <c r="L2254" s="75" t="e">
        <f t="shared" si="110"/>
        <v>#REF!</v>
      </c>
    </row>
    <row r="2255" spans="7:12" x14ac:dyDescent="0.25">
      <c r="G2255" s="13"/>
      <c r="H2255" s="13"/>
      <c r="I2255" s="13">
        <v>222.7</v>
      </c>
      <c r="J2255" s="74">
        <f t="shared" si="109"/>
        <v>9.2791666666666668</v>
      </c>
      <c r="K2255" s="26" t="e">
        <f t="shared" si="108"/>
        <v>#REF!</v>
      </c>
      <c r="L2255" s="75" t="e">
        <f t="shared" si="110"/>
        <v>#REF!</v>
      </c>
    </row>
    <row r="2256" spans="7:12" x14ac:dyDescent="0.25">
      <c r="G2256" s="13"/>
      <c r="H2256" s="13"/>
      <c r="I2256" s="13">
        <v>222.8</v>
      </c>
      <c r="J2256" s="74">
        <f t="shared" si="109"/>
        <v>9.2833333333333332</v>
      </c>
      <c r="K2256" s="26" t="e">
        <f t="shared" si="108"/>
        <v>#REF!</v>
      </c>
      <c r="L2256" s="75" t="e">
        <f t="shared" si="110"/>
        <v>#REF!</v>
      </c>
    </row>
    <row r="2257" spans="7:12" x14ac:dyDescent="0.25">
      <c r="G2257" s="13"/>
      <c r="H2257" s="13"/>
      <c r="I2257" s="13">
        <v>222.9</v>
      </c>
      <c r="J2257" s="74">
        <f t="shared" si="109"/>
        <v>9.2874999999999996</v>
      </c>
      <c r="K2257" s="26" t="e">
        <f t="shared" si="108"/>
        <v>#REF!</v>
      </c>
      <c r="L2257" s="75" t="e">
        <f t="shared" si="110"/>
        <v>#REF!</v>
      </c>
    </row>
    <row r="2258" spans="7:12" x14ac:dyDescent="0.25">
      <c r="G2258" s="13"/>
      <c r="H2258" s="13"/>
      <c r="I2258" s="13">
        <v>223</v>
      </c>
      <c r="J2258" s="74">
        <f t="shared" si="109"/>
        <v>9.2916666666666661</v>
      </c>
      <c r="K2258" s="26" t="e">
        <f t="shared" si="108"/>
        <v>#REF!</v>
      </c>
      <c r="L2258" s="75" t="e">
        <f t="shared" si="110"/>
        <v>#REF!</v>
      </c>
    </row>
    <row r="2259" spans="7:12" x14ac:dyDescent="0.25">
      <c r="G2259" s="13"/>
      <c r="H2259" s="13"/>
      <c r="I2259" s="13">
        <v>223.1</v>
      </c>
      <c r="J2259" s="74">
        <f t="shared" si="109"/>
        <v>9.2958333333333325</v>
      </c>
      <c r="K2259" s="26" t="e">
        <f t="shared" si="108"/>
        <v>#REF!</v>
      </c>
      <c r="L2259" s="75" t="e">
        <f t="shared" si="110"/>
        <v>#REF!</v>
      </c>
    </row>
    <row r="2260" spans="7:12" x14ac:dyDescent="0.25">
      <c r="G2260" s="13"/>
      <c r="H2260" s="13"/>
      <c r="I2260" s="13">
        <v>223.2</v>
      </c>
      <c r="J2260" s="74">
        <f t="shared" si="109"/>
        <v>9.2999999999999989</v>
      </c>
      <c r="K2260" s="26" t="e">
        <f t="shared" si="108"/>
        <v>#REF!</v>
      </c>
      <c r="L2260" s="75" t="e">
        <f t="shared" si="110"/>
        <v>#REF!</v>
      </c>
    </row>
    <row r="2261" spans="7:12" x14ac:dyDescent="0.25">
      <c r="G2261" s="13"/>
      <c r="H2261" s="13"/>
      <c r="I2261" s="13">
        <v>223.3</v>
      </c>
      <c r="J2261" s="74">
        <f t="shared" si="109"/>
        <v>9.3041666666666671</v>
      </c>
      <c r="K2261" s="26" t="e">
        <f t="shared" si="108"/>
        <v>#REF!</v>
      </c>
      <c r="L2261" s="75" t="e">
        <f t="shared" si="110"/>
        <v>#REF!</v>
      </c>
    </row>
    <row r="2262" spans="7:12" x14ac:dyDescent="0.25">
      <c r="G2262" s="13"/>
      <c r="H2262" s="13"/>
      <c r="I2262" s="13">
        <v>223.4</v>
      </c>
      <c r="J2262" s="74">
        <f t="shared" si="109"/>
        <v>9.3083333333333336</v>
      </c>
      <c r="K2262" s="26" t="e">
        <f t="shared" si="108"/>
        <v>#REF!</v>
      </c>
      <c r="L2262" s="75" t="e">
        <f t="shared" si="110"/>
        <v>#REF!</v>
      </c>
    </row>
    <row r="2263" spans="7:12" x14ac:dyDescent="0.25">
      <c r="G2263" s="13"/>
      <c r="H2263" s="13"/>
      <c r="I2263" s="13">
        <v>223.5</v>
      </c>
      <c r="J2263" s="74">
        <f t="shared" si="109"/>
        <v>9.3125</v>
      </c>
      <c r="K2263" s="26" t="e">
        <f t="shared" si="108"/>
        <v>#REF!</v>
      </c>
      <c r="L2263" s="75" t="e">
        <f t="shared" si="110"/>
        <v>#REF!</v>
      </c>
    </row>
    <row r="2264" spans="7:12" x14ac:dyDescent="0.25">
      <c r="G2264" s="13"/>
      <c r="H2264" s="13"/>
      <c r="I2264" s="13">
        <v>223.6</v>
      </c>
      <c r="J2264" s="74">
        <f t="shared" si="109"/>
        <v>9.3166666666666664</v>
      </c>
      <c r="K2264" s="26" t="e">
        <f t="shared" si="108"/>
        <v>#REF!</v>
      </c>
      <c r="L2264" s="75" t="e">
        <f t="shared" si="110"/>
        <v>#REF!</v>
      </c>
    </row>
    <row r="2265" spans="7:12" x14ac:dyDescent="0.25">
      <c r="G2265" s="13"/>
      <c r="H2265" s="13"/>
      <c r="I2265" s="13">
        <v>223.7</v>
      </c>
      <c r="J2265" s="74">
        <f t="shared" si="109"/>
        <v>9.3208333333333329</v>
      </c>
      <c r="K2265" s="26" t="e">
        <f t="shared" si="108"/>
        <v>#REF!</v>
      </c>
      <c r="L2265" s="75" t="e">
        <f t="shared" si="110"/>
        <v>#REF!</v>
      </c>
    </row>
    <row r="2266" spans="7:12" x14ac:dyDescent="0.25">
      <c r="G2266" s="13"/>
      <c r="H2266" s="13"/>
      <c r="I2266" s="13">
        <v>223.8</v>
      </c>
      <c r="J2266" s="74">
        <f t="shared" si="109"/>
        <v>9.3250000000000011</v>
      </c>
      <c r="K2266" s="26" t="e">
        <f t="shared" si="108"/>
        <v>#REF!</v>
      </c>
      <c r="L2266" s="75" t="e">
        <f t="shared" si="110"/>
        <v>#REF!</v>
      </c>
    </row>
    <row r="2267" spans="7:12" x14ac:dyDescent="0.25">
      <c r="G2267" s="13"/>
      <c r="H2267" s="13"/>
      <c r="I2267" s="13">
        <v>223.9</v>
      </c>
      <c r="J2267" s="74">
        <f t="shared" si="109"/>
        <v>9.3291666666666675</v>
      </c>
      <c r="K2267" s="26" t="e">
        <f t="shared" si="108"/>
        <v>#REF!</v>
      </c>
      <c r="L2267" s="75" t="e">
        <f t="shared" si="110"/>
        <v>#REF!</v>
      </c>
    </row>
    <row r="2268" spans="7:12" x14ac:dyDescent="0.25">
      <c r="G2268" s="13"/>
      <c r="H2268" s="13"/>
      <c r="I2268" s="13">
        <v>224</v>
      </c>
      <c r="J2268" s="74">
        <f t="shared" si="109"/>
        <v>9.3333333333333339</v>
      </c>
      <c r="K2268" s="26" t="e">
        <f t="shared" ref="K2268:K2331" si="111">100%-EXP(-I2268/24*$B$10)</f>
        <v>#REF!</v>
      </c>
      <c r="L2268" s="75" t="e">
        <f t="shared" si="110"/>
        <v>#REF!</v>
      </c>
    </row>
    <row r="2269" spans="7:12" x14ac:dyDescent="0.25">
      <c r="G2269" s="13"/>
      <c r="H2269" s="13"/>
      <c r="I2269" s="13">
        <v>224.1</v>
      </c>
      <c r="J2269" s="74">
        <f t="shared" ref="J2269:J2332" si="112">I2269/24</f>
        <v>9.3375000000000004</v>
      </c>
      <c r="K2269" s="26" t="e">
        <f t="shared" si="111"/>
        <v>#REF!</v>
      </c>
      <c r="L2269" s="75" t="e">
        <f t="shared" si="110"/>
        <v>#REF!</v>
      </c>
    </row>
    <row r="2270" spans="7:12" x14ac:dyDescent="0.25">
      <c r="G2270" s="13"/>
      <c r="H2270" s="13"/>
      <c r="I2270" s="13">
        <v>224.2</v>
      </c>
      <c r="J2270" s="74">
        <f t="shared" si="112"/>
        <v>9.3416666666666668</v>
      </c>
      <c r="K2270" s="26" t="e">
        <f t="shared" si="111"/>
        <v>#REF!</v>
      </c>
      <c r="L2270" s="75" t="e">
        <f t="shared" si="110"/>
        <v>#REF!</v>
      </c>
    </row>
    <row r="2271" spans="7:12" x14ac:dyDescent="0.25">
      <c r="G2271" s="13"/>
      <c r="H2271" s="13"/>
      <c r="I2271" s="13">
        <v>224.3</v>
      </c>
      <c r="J2271" s="74">
        <f t="shared" si="112"/>
        <v>9.3458333333333332</v>
      </c>
      <c r="K2271" s="26" t="e">
        <f t="shared" si="111"/>
        <v>#REF!</v>
      </c>
      <c r="L2271" s="75" t="e">
        <f t="shared" ref="L2271:L2334" si="113">K2271-K2270</f>
        <v>#REF!</v>
      </c>
    </row>
    <row r="2272" spans="7:12" x14ac:dyDescent="0.25">
      <c r="G2272" s="13"/>
      <c r="H2272" s="13"/>
      <c r="I2272" s="13">
        <v>224.4</v>
      </c>
      <c r="J2272" s="74">
        <f t="shared" si="112"/>
        <v>9.35</v>
      </c>
      <c r="K2272" s="26" t="e">
        <f t="shared" si="111"/>
        <v>#REF!</v>
      </c>
      <c r="L2272" s="75" t="e">
        <f t="shared" si="113"/>
        <v>#REF!</v>
      </c>
    </row>
    <row r="2273" spans="7:12" x14ac:dyDescent="0.25">
      <c r="G2273" s="13"/>
      <c r="H2273" s="13"/>
      <c r="I2273" s="13">
        <v>224.5</v>
      </c>
      <c r="J2273" s="74">
        <f t="shared" si="112"/>
        <v>9.3541666666666661</v>
      </c>
      <c r="K2273" s="26" t="e">
        <f t="shared" si="111"/>
        <v>#REF!</v>
      </c>
      <c r="L2273" s="75" t="e">
        <f t="shared" si="113"/>
        <v>#REF!</v>
      </c>
    </row>
    <row r="2274" spans="7:12" x14ac:dyDescent="0.25">
      <c r="G2274" s="13"/>
      <c r="H2274" s="13"/>
      <c r="I2274" s="13">
        <v>224.6</v>
      </c>
      <c r="J2274" s="74">
        <f t="shared" si="112"/>
        <v>9.3583333333333325</v>
      </c>
      <c r="K2274" s="26" t="e">
        <f t="shared" si="111"/>
        <v>#REF!</v>
      </c>
      <c r="L2274" s="75" t="e">
        <f t="shared" si="113"/>
        <v>#REF!</v>
      </c>
    </row>
    <row r="2275" spans="7:12" x14ac:dyDescent="0.25">
      <c r="G2275" s="13"/>
      <c r="H2275" s="13"/>
      <c r="I2275" s="13">
        <v>224.7</v>
      </c>
      <c r="J2275" s="74">
        <f t="shared" si="112"/>
        <v>9.3624999999999989</v>
      </c>
      <c r="K2275" s="26" t="e">
        <f t="shared" si="111"/>
        <v>#REF!</v>
      </c>
      <c r="L2275" s="75" t="e">
        <f t="shared" si="113"/>
        <v>#REF!</v>
      </c>
    </row>
    <row r="2276" spans="7:12" x14ac:dyDescent="0.25">
      <c r="G2276" s="13"/>
      <c r="H2276" s="13"/>
      <c r="I2276" s="13">
        <v>224.8</v>
      </c>
      <c r="J2276" s="74">
        <f t="shared" si="112"/>
        <v>9.3666666666666671</v>
      </c>
      <c r="K2276" s="26" t="e">
        <f t="shared" si="111"/>
        <v>#REF!</v>
      </c>
      <c r="L2276" s="75" t="e">
        <f t="shared" si="113"/>
        <v>#REF!</v>
      </c>
    </row>
    <row r="2277" spans="7:12" x14ac:dyDescent="0.25">
      <c r="G2277" s="13"/>
      <c r="H2277" s="13"/>
      <c r="I2277" s="13">
        <v>224.9</v>
      </c>
      <c r="J2277" s="74">
        <f t="shared" si="112"/>
        <v>9.3708333333333336</v>
      </c>
      <c r="K2277" s="26" t="e">
        <f t="shared" si="111"/>
        <v>#REF!</v>
      </c>
      <c r="L2277" s="75" t="e">
        <f t="shared" si="113"/>
        <v>#REF!</v>
      </c>
    </row>
    <row r="2278" spans="7:12" x14ac:dyDescent="0.25">
      <c r="G2278" s="13"/>
      <c r="H2278" s="13"/>
      <c r="I2278" s="13">
        <v>225</v>
      </c>
      <c r="J2278" s="74">
        <f t="shared" si="112"/>
        <v>9.375</v>
      </c>
      <c r="K2278" s="26" t="e">
        <f t="shared" si="111"/>
        <v>#REF!</v>
      </c>
      <c r="L2278" s="75" t="e">
        <f t="shared" si="113"/>
        <v>#REF!</v>
      </c>
    </row>
    <row r="2279" spans="7:12" x14ac:dyDescent="0.25">
      <c r="G2279" s="13"/>
      <c r="H2279" s="13"/>
      <c r="I2279" s="13">
        <v>225.1</v>
      </c>
      <c r="J2279" s="74">
        <f t="shared" si="112"/>
        <v>9.3791666666666664</v>
      </c>
      <c r="K2279" s="26" t="e">
        <f t="shared" si="111"/>
        <v>#REF!</v>
      </c>
      <c r="L2279" s="75" t="e">
        <f t="shared" si="113"/>
        <v>#REF!</v>
      </c>
    </row>
    <row r="2280" spans="7:12" x14ac:dyDescent="0.25">
      <c r="G2280" s="13"/>
      <c r="H2280" s="13"/>
      <c r="I2280" s="13">
        <v>225.2</v>
      </c>
      <c r="J2280" s="74">
        <f t="shared" si="112"/>
        <v>9.3833333333333329</v>
      </c>
      <c r="K2280" s="26" t="e">
        <f t="shared" si="111"/>
        <v>#REF!</v>
      </c>
      <c r="L2280" s="75" t="e">
        <f t="shared" si="113"/>
        <v>#REF!</v>
      </c>
    </row>
    <row r="2281" spans="7:12" x14ac:dyDescent="0.25">
      <c r="G2281" s="13"/>
      <c r="H2281" s="13"/>
      <c r="I2281" s="13">
        <v>225.3</v>
      </c>
      <c r="J2281" s="74">
        <f t="shared" si="112"/>
        <v>9.3875000000000011</v>
      </c>
      <c r="K2281" s="26" t="e">
        <f t="shared" si="111"/>
        <v>#REF!</v>
      </c>
      <c r="L2281" s="75" t="e">
        <f t="shared" si="113"/>
        <v>#REF!</v>
      </c>
    </row>
    <row r="2282" spans="7:12" x14ac:dyDescent="0.25">
      <c r="G2282" s="13"/>
      <c r="H2282" s="13"/>
      <c r="I2282" s="13">
        <v>225.4</v>
      </c>
      <c r="J2282" s="74">
        <f t="shared" si="112"/>
        <v>9.3916666666666675</v>
      </c>
      <c r="K2282" s="26" t="e">
        <f t="shared" si="111"/>
        <v>#REF!</v>
      </c>
      <c r="L2282" s="75" t="e">
        <f t="shared" si="113"/>
        <v>#REF!</v>
      </c>
    </row>
    <row r="2283" spans="7:12" x14ac:dyDescent="0.25">
      <c r="G2283" s="13"/>
      <c r="H2283" s="13"/>
      <c r="I2283" s="13">
        <v>225.5</v>
      </c>
      <c r="J2283" s="74">
        <f t="shared" si="112"/>
        <v>9.3958333333333339</v>
      </c>
      <c r="K2283" s="26" t="e">
        <f t="shared" si="111"/>
        <v>#REF!</v>
      </c>
      <c r="L2283" s="75" t="e">
        <f t="shared" si="113"/>
        <v>#REF!</v>
      </c>
    </row>
    <row r="2284" spans="7:12" x14ac:dyDescent="0.25">
      <c r="G2284" s="13"/>
      <c r="H2284" s="13"/>
      <c r="I2284" s="13">
        <v>225.6</v>
      </c>
      <c r="J2284" s="74">
        <f t="shared" si="112"/>
        <v>9.4</v>
      </c>
      <c r="K2284" s="26" t="e">
        <f t="shared" si="111"/>
        <v>#REF!</v>
      </c>
      <c r="L2284" s="75" t="e">
        <f t="shared" si="113"/>
        <v>#REF!</v>
      </c>
    </row>
    <row r="2285" spans="7:12" x14ac:dyDescent="0.25">
      <c r="G2285" s="13"/>
      <c r="H2285" s="13"/>
      <c r="I2285" s="13">
        <v>225.7</v>
      </c>
      <c r="J2285" s="74">
        <f t="shared" si="112"/>
        <v>9.4041666666666668</v>
      </c>
      <c r="K2285" s="26" t="e">
        <f t="shared" si="111"/>
        <v>#REF!</v>
      </c>
      <c r="L2285" s="75" t="e">
        <f t="shared" si="113"/>
        <v>#REF!</v>
      </c>
    </row>
    <row r="2286" spans="7:12" x14ac:dyDescent="0.25">
      <c r="G2286" s="13"/>
      <c r="H2286" s="13"/>
      <c r="I2286" s="13">
        <v>225.8</v>
      </c>
      <c r="J2286" s="74">
        <f t="shared" si="112"/>
        <v>9.4083333333333332</v>
      </c>
      <c r="K2286" s="26" t="e">
        <f t="shared" si="111"/>
        <v>#REF!</v>
      </c>
      <c r="L2286" s="75" t="e">
        <f t="shared" si="113"/>
        <v>#REF!</v>
      </c>
    </row>
    <row r="2287" spans="7:12" x14ac:dyDescent="0.25">
      <c r="G2287" s="13"/>
      <c r="H2287" s="13"/>
      <c r="I2287" s="13">
        <v>225.9</v>
      </c>
      <c r="J2287" s="74">
        <f t="shared" si="112"/>
        <v>9.4124999999999996</v>
      </c>
      <c r="K2287" s="26" t="e">
        <f t="shared" si="111"/>
        <v>#REF!</v>
      </c>
      <c r="L2287" s="75" t="e">
        <f t="shared" si="113"/>
        <v>#REF!</v>
      </c>
    </row>
    <row r="2288" spans="7:12" x14ac:dyDescent="0.25">
      <c r="G2288" s="13"/>
      <c r="H2288" s="13"/>
      <c r="I2288" s="13">
        <v>226</v>
      </c>
      <c r="J2288" s="74">
        <f t="shared" si="112"/>
        <v>9.4166666666666661</v>
      </c>
      <c r="K2288" s="26" t="e">
        <f t="shared" si="111"/>
        <v>#REF!</v>
      </c>
      <c r="L2288" s="75" t="e">
        <f t="shared" si="113"/>
        <v>#REF!</v>
      </c>
    </row>
    <row r="2289" spans="7:12" x14ac:dyDescent="0.25">
      <c r="G2289" s="13"/>
      <c r="H2289" s="13"/>
      <c r="I2289" s="13">
        <v>226.1</v>
      </c>
      <c r="J2289" s="74">
        <f t="shared" si="112"/>
        <v>9.4208333333333325</v>
      </c>
      <c r="K2289" s="26" t="e">
        <f t="shared" si="111"/>
        <v>#REF!</v>
      </c>
      <c r="L2289" s="75" t="e">
        <f t="shared" si="113"/>
        <v>#REF!</v>
      </c>
    </row>
    <row r="2290" spans="7:12" x14ac:dyDescent="0.25">
      <c r="G2290" s="13"/>
      <c r="H2290" s="13"/>
      <c r="I2290" s="13">
        <v>226.2</v>
      </c>
      <c r="J2290" s="74">
        <f t="shared" si="112"/>
        <v>9.4249999999999989</v>
      </c>
      <c r="K2290" s="26" t="e">
        <f t="shared" si="111"/>
        <v>#REF!</v>
      </c>
      <c r="L2290" s="75" t="e">
        <f t="shared" si="113"/>
        <v>#REF!</v>
      </c>
    </row>
    <row r="2291" spans="7:12" x14ac:dyDescent="0.25">
      <c r="G2291" s="13"/>
      <c r="H2291" s="13"/>
      <c r="I2291" s="13">
        <v>226.3</v>
      </c>
      <c r="J2291" s="74">
        <f t="shared" si="112"/>
        <v>9.4291666666666671</v>
      </c>
      <c r="K2291" s="26" t="e">
        <f t="shared" si="111"/>
        <v>#REF!</v>
      </c>
      <c r="L2291" s="75" t="e">
        <f t="shared" si="113"/>
        <v>#REF!</v>
      </c>
    </row>
    <row r="2292" spans="7:12" x14ac:dyDescent="0.25">
      <c r="G2292" s="13"/>
      <c r="H2292" s="13"/>
      <c r="I2292" s="13">
        <v>226.4</v>
      </c>
      <c r="J2292" s="74">
        <f t="shared" si="112"/>
        <v>9.4333333333333336</v>
      </c>
      <c r="K2292" s="26" t="e">
        <f t="shared" si="111"/>
        <v>#REF!</v>
      </c>
      <c r="L2292" s="75" t="e">
        <f t="shared" si="113"/>
        <v>#REF!</v>
      </c>
    </row>
    <row r="2293" spans="7:12" x14ac:dyDescent="0.25">
      <c r="G2293" s="13"/>
      <c r="H2293" s="13"/>
      <c r="I2293" s="13">
        <v>226.5</v>
      </c>
      <c r="J2293" s="74">
        <f t="shared" si="112"/>
        <v>9.4375</v>
      </c>
      <c r="K2293" s="26" t="e">
        <f t="shared" si="111"/>
        <v>#REF!</v>
      </c>
      <c r="L2293" s="75" t="e">
        <f t="shared" si="113"/>
        <v>#REF!</v>
      </c>
    </row>
    <row r="2294" spans="7:12" x14ac:dyDescent="0.25">
      <c r="G2294" s="13"/>
      <c r="H2294" s="13"/>
      <c r="I2294" s="13">
        <v>226.6</v>
      </c>
      <c r="J2294" s="74">
        <f t="shared" si="112"/>
        <v>9.4416666666666664</v>
      </c>
      <c r="K2294" s="26" t="e">
        <f t="shared" si="111"/>
        <v>#REF!</v>
      </c>
      <c r="L2294" s="75" t="e">
        <f t="shared" si="113"/>
        <v>#REF!</v>
      </c>
    </row>
    <row r="2295" spans="7:12" x14ac:dyDescent="0.25">
      <c r="G2295" s="13"/>
      <c r="H2295" s="13"/>
      <c r="I2295" s="13">
        <v>226.7</v>
      </c>
      <c r="J2295" s="74">
        <f t="shared" si="112"/>
        <v>9.4458333333333329</v>
      </c>
      <c r="K2295" s="26" t="e">
        <f t="shared" si="111"/>
        <v>#REF!</v>
      </c>
      <c r="L2295" s="75" t="e">
        <f t="shared" si="113"/>
        <v>#REF!</v>
      </c>
    </row>
    <row r="2296" spans="7:12" x14ac:dyDescent="0.25">
      <c r="G2296" s="13"/>
      <c r="H2296" s="13"/>
      <c r="I2296" s="13">
        <v>226.8</v>
      </c>
      <c r="J2296" s="74">
        <f t="shared" si="112"/>
        <v>9.4500000000000011</v>
      </c>
      <c r="K2296" s="26" t="e">
        <f t="shared" si="111"/>
        <v>#REF!</v>
      </c>
      <c r="L2296" s="75" t="e">
        <f t="shared" si="113"/>
        <v>#REF!</v>
      </c>
    </row>
    <row r="2297" spans="7:12" x14ac:dyDescent="0.25">
      <c r="G2297" s="13"/>
      <c r="H2297" s="13"/>
      <c r="I2297" s="13">
        <v>226.9</v>
      </c>
      <c r="J2297" s="74">
        <f t="shared" si="112"/>
        <v>9.4541666666666675</v>
      </c>
      <c r="K2297" s="26" t="e">
        <f t="shared" si="111"/>
        <v>#REF!</v>
      </c>
      <c r="L2297" s="75" t="e">
        <f t="shared" si="113"/>
        <v>#REF!</v>
      </c>
    </row>
    <row r="2298" spans="7:12" x14ac:dyDescent="0.25">
      <c r="G2298" s="13"/>
      <c r="H2298" s="13"/>
      <c r="I2298" s="13">
        <v>227</v>
      </c>
      <c r="J2298" s="74">
        <f t="shared" si="112"/>
        <v>9.4583333333333339</v>
      </c>
      <c r="K2298" s="26" t="e">
        <f t="shared" si="111"/>
        <v>#REF!</v>
      </c>
      <c r="L2298" s="75" t="e">
        <f t="shared" si="113"/>
        <v>#REF!</v>
      </c>
    </row>
    <row r="2299" spans="7:12" x14ac:dyDescent="0.25">
      <c r="G2299" s="13"/>
      <c r="H2299" s="13"/>
      <c r="I2299" s="13">
        <v>227.1</v>
      </c>
      <c r="J2299" s="74">
        <f t="shared" si="112"/>
        <v>9.4625000000000004</v>
      </c>
      <c r="K2299" s="26" t="e">
        <f t="shared" si="111"/>
        <v>#REF!</v>
      </c>
      <c r="L2299" s="75" t="e">
        <f t="shared" si="113"/>
        <v>#REF!</v>
      </c>
    </row>
    <row r="2300" spans="7:12" x14ac:dyDescent="0.25">
      <c r="G2300" s="13"/>
      <c r="H2300" s="13"/>
      <c r="I2300" s="13">
        <v>227.2</v>
      </c>
      <c r="J2300" s="74">
        <f t="shared" si="112"/>
        <v>9.4666666666666668</v>
      </c>
      <c r="K2300" s="26" t="e">
        <f t="shared" si="111"/>
        <v>#REF!</v>
      </c>
      <c r="L2300" s="75" t="e">
        <f t="shared" si="113"/>
        <v>#REF!</v>
      </c>
    </row>
    <row r="2301" spans="7:12" x14ac:dyDescent="0.25">
      <c r="G2301" s="13"/>
      <c r="H2301" s="13"/>
      <c r="I2301" s="13">
        <v>227.3</v>
      </c>
      <c r="J2301" s="74">
        <f t="shared" si="112"/>
        <v>9.4708333333333332</v>
      </c>
      <c r="K2301" s="26" t="e">
        <f t="shared" si="111"/>
        <v>#REF!</v>
      </c>
      <c r="L2301" s="75" t="e">
        <f t="shared" si="113"/>
        <v>#REF!</v>
      </c>
    </row>
    <row r="2302" spans="7:12" x14ac:dyDescent="0.25">
      <c r="G2302" s="13"/>
      <c r="H2302" s="13"/>
      <c r="I2302" s="13">
        <v>227.4</v>
      </c>
      <c r="J2302" s="74">
        <f t="shared" si="112"/>
        <v>9.4749999999999996</v>
      </c>
      <c r="K2302" s="26" t="e">
        <f t="shared" si="111"/>
        <v>#REF!</v>
      </c>
      <c r="L2302" s="75" t="e">
        <f t="shared" si="113"/>
        <v>#REF!</v>
      </c>
    </row>
    <row r="2303" spans="7:12" x14ac:dyDescent="0.25">
      <c r="G2303" s="13"/>
      <c r="H2303" s="13"/>
      <c r="I2303" s="13">
        <v>227.5</v>
      </c>
      <c r="J2303" s="74">
        <f t="shared" si="112"/>
        <v>9.4791666666666661</v>
      </c>
      <c r="K2303" s="26" t="e">
        <f t="shared" si="111"/>
        <v>#REF!</v>
      </c>
      <c r="L2303" s="75" t="e">
        <f t="shared" si="113"/>
        <v>#REF!</v>
      </c>
    </row>
    <row r="2304" spans="7:12" x14ac:dyDescent="0.25">
      <c r="G2304" s="13"/>
      <c r="H2304" s="13"/>
      <c r="I2304" s="13">
        <v>227.6</v>
      </c>
      <c r="J2304" s="74">
        <f t="shared" si="112"/>
        <v>9.4833333333333325</v>
      </c>
      <c r="K2304" s="26" t="e">
        <f t="shared" si="111"/>
        <v>#REF!</v>
      </c>
      <c r="L2304" s="75" t="e">
        <f t="shared" si="113"/>
        <v>#REF!</v>
      </c>
    </row>
    <row r="2305" spans="7:12" x14ac:dyDescent="0.25">
      <c r="G2305" s="13"/>
      <c r="H2305" s="13"/>
      <c r="I2305" s="13">
        <v>227.7</v>
      </c>
      <c r="J2305" s="74">
        <f t="shared" si="112"/>
        <v>9.4874999999999989</v>
      </c>
      <c r="K2305" s="26" t="e">
        <f t="shared" si="111"/>
        <v>#REF!</v>
      </c>
      <c r="L2305" s="75" t="e">
        <f t="shared" si="113"/>
        <v>#REF!</v>
      </c>
    </row>
    <row r="2306" spans="7:12" x14ac:dyDescent="0.25">
      <c r="G2306" s="13"/>
      <c r="H2306" s="13"/>
      <c r="I2306" s="13">
        <v>227.8</v>
      </c>
      <c r="J2306" s="74">
        <f t="shared" si="112"/>
        <v>9.4916666666666671</v>
      </c>
      <c r="K2306" s="26" t="e">
        <f t="shared" si="111"/>
        <v>#REF!</v>
      </c>
      <c r="L2306" s="75" t="e">
        <f t="shared" si="113"/>
        <v>#REF!</v>
      </c>
    </row>
    <row r="2307" spans="7:12" x14ac:dyDescent="0.25">
      <c r="G2307" s="13"/>
      <c r="H2307" s="13"/>
      <c r="I2307" s="13">
        <v>227.9</v>
      </c>
      <c r="J2307" s="74">
        <f t="shared" si="112"/>
        <v>9.4958333333333336</v>
      </c>
      <c r="K2307" s="26" t="e">
        <f t="shared" si="111"/>
        <v>#REF!</v>
      </c>
      <c r="L2307" s="75" t="e">
        <f t="shared" si="113"/>
        <v>#REF!</v>
      </c>
    </row>
    <row r="2308" spans="7:12" x14ac:dyDescent="0.25">
      <c r="G2308" s="13"/>
      <c r="H2308" s="13"/>
      <c r="I2308" s="13">
        <v>228</v>
      </c>
      <c r="J2308" s="74">
        <f t="shared" si="112"/>
        <v>9.5</v>
      </c>
      <c r="K2308" s="26" t="e">
        <f t="shared" si="111"/>
        <v>#REF!</v>
      </c>
      <c r="L2308" s="75" t="e">
        <f t="shared" si="113"/>
        <v>#REF!</v>
      </c>
    </row>
    <row r="2309" spans="7:12" x14ac:dyDescent="0.25">
      <c r="G2309" s="13"/>
      <c r="H2309" s="13"/>
      <c r="I2309" s="13">
        <v>228.1</v>
      </c>
      <c r="J2309" s="74">
        <f t="shared" si="112"/>
        <v>9.5041666666666664</v>
      </c>
      <c r="K2309" s="26" t="e">
        <f t="shared" si="111"/>
        <v>#REF!</v>
      </c>
      <c r="L2309" s="75" t="e">
        <f t="shared" si="113"/>
        <v>#REF!</v>
      </c>
    </row>
    <row r="2310" spans="7:12" x14ac:dyDescent="0.25">
      <c r="G2310" s="13"/>
      <c r="H2310" s="13"/>
      <c r="I2310" s="13">
        <v>228.2</v>
      </c>
      <c r="J2310" s="74">
        <f t="shared" si="112"/>
        <v>9.5083333333333329</v>
      </c>
      <c r="K2310" s="26" t="e">
        <f t="shared" si="111"/>
        <v>#REF!</v>
      </c>
      <c r="L2310" s="75" t="e">
        <f t="shared" si="113"/>
        <v>#REF!</v>
      </c>
    </row>
    <row r="2311" spans="7:12" x14ac:dyDescent="0.25">
      <c r="G2311" s="13"/>
      <c r="H2311" s="13"/>
      <c r="I2311" s="13">
        <v>228.3</v>
      </c>
      <c r="J2311" s="74">
        <f t="shared" si="112"/>
        <v>9.5125000000000011</v>
      </c>
      <c r="K2311" s="26" t="e">
        <f t="shared" si="111"/>
        <v>#REF!</v>
      </c>
      <c r="L2311" s="75" t="e">
        <f t="shared" si="113"/>
        <v>#REF!</v>
      </c>
    </row>
    <row r="2312" spans="7:12" x14ac:dyDescent="0.25">
      <c r="G2312" s="13"/>
      <c r="H2312" s="13"/>
      <c r="I2312" s="13">
        <v>228.4</v>
      </c>
      <c r="J2312" s="74">
        <f t="shared" si="112"/>
        <v>9.5166666666666675</v>
      </c>
      <c r="K2312" s="26" t="e">
        <f t="shared" si="111"/>
        <v>#REF!</v>
      </c>
      <c r="L2312" s="75" t="e">
        <f t="shared" si="113"/>
        <v>#REF!</v>
      </c>
    </row>
    <row r="2313" spans="7:12" x14ac:dyDescent="0.25">
      <c r="G2313" s="13"/>
      <c r="H2313" s="13"/>
      <c r="I2313" s="13">
        <v>228.5</v>
      </c>
      <c r="J2313" s="74">
        <f t="shared" si="112"/>
        <v>9.5208333333333339</v>
      </c>
      <c r="K2313" s="26" t="e">
        <f t="shared" si="111"/>
        <v>#REF!</v>
      </c>
      <c r="L2313" s="75" t="e">
        <f t="shared" si="113"/>
        <v>#REF!</v>
      </c>
    </row>
    <row r="2314" spans="7:12" x14ac:dyDescent="0.25">
      <c r="G2314" s="13"/>
      <c r="H2314" s="13"/>
      <c r="I2314" s="13">
        <v>228.6</v>
      </c>
      <c r="J2314" s="74">
        <f t="shared" si="112"/>
        <v>9.5250000000000004</v>
      </c>
      <c r="K2314" s="26" t="e">
        <f t="shared" si="111"/>
        <v>#REF!</v>
      </c>
      <c r="L2314" s="75" t="e">
        <f t="shared" si="113"/>
        <v>#REF!</v>
      </c>
    </row>
    <row r="2315" spans="7:12" x14ac:dyDescent="0.25">
      <c r="G2315" s="13"/>
      <c r="H2315" s="13"/>
      <c r="I2315" s="13">
        <v>228.7</v>
      </c>
      <c r="J2315" s="74">
        <f t="shared" si="112"/>
        <v>9.5291666666666668</v>
      </c>
      <c r="K2315" s="26" t="e">
        <f t="shared" si="111"/>
        <v>#REF!</v>
      </c>
      <c r="L2315" s="75" t="e">
        <f t="shared" si="113"/>
        <v>#REF!</v>
      </c>
    </row>
    <row r="2316" spans="7:12" x14ac:dyDescent="0.25">
      <c r="G2316" s="13"/>
      <c r="H2316" s="13"/>
      <c r="I2316" s="13">
        <v>228.8</v>
      </c>
      <c r="J2316" s="74">
        <f t="shared" si="112"/>
        <v>9.5333333333333332</v>
      </c>
      <c r="K2316" s="26" t="e">
        <f t="shared" si="111"/>
        <v>#REF!</v>
      </c>
      <c r="L2316" s="75" t="e">
        <f t="shared" si="113"/>
        <v>#REF!</v>
      </c>
    </row>
    <row r="2317" spans="7:12" x14ac:dyDescent="0.25">
      <c r="G2317" s="13"/>
      <c r="H2317" s="13"/>
      <c r="I2317" s="13">
        <v>228.9</v>
      </c>
      <c r="J2317" s="74">
        <f t="shared" si="112"/>
        <v>9.5374999999999996</v>
      </c>
      <c r="K2317" s="26" t="e">
        <f t="shared" si="111"/>
        <v>#REF!</v>
      </c>
      <c r="L2317" s="75" t="e">
        <f t="shared" si="113"/>
        <v>#REF!</v>
      </c>
    </row>
    <row r="2318" spans="7:12" x14ac:dyDescent="0.25">
      <c r="G2318" s="13"/>
      <c r="H2318" s="13"/>
      <c r="I2318" s="13">
        <v>229</v>
      </c>
      <c r="J2318" s="74">
        <f t="shared" si="112"/>
        <v>9.5416666666666661</v>
      </c>
      <c r="K2318" s="26" t="e">
        <f t="shared" si="111"/>
        <v>#REF!</v>
      </c>
      <c r="L2318" s="75" t="e">
        <f t="shared" si="113"/>
        <v>#REF!</v>
      </c>
    </row>
    <row r="2319" spans="7:12" x14ac:dyDescent="0.25">
      <c r="G2319" s="13"/>
      <c r="H2319" s="13"/>
      <c r="I2319" s="13">
        <v>229.1</v>
      </c>
      <c r="J2319" s="74">
        <f t="shared" si="112"/>
        <v>9.5458333333333325</v>
      </c>
      <c r="K2319" s="26" t="e">
        <f t="shared" si="111"/>
        <v>#REF!</v>
      </c>
      <c r="L2319" s="75" t="e">
        <f t="shared" si="113"/>
        <v>#REF!</v>
      </c>
    </row>
    <row r="2320" spans="7:12" x14ac:dyDescent="0.25">
      <c r="G2320" s="13"/>
      <c r="H2320" s="13"/>
      <c r="I2320" s="13">
        <v>229.2</v>
      </c>
      <c r="J2320" s="74">
        <f t="shared" si="112"/>
        <v>9.5499999999999989</v>
      </c>
      <c r="K2320" s="26" t="e">
        <f t="shared" si="111"/>
        <v>#REF!</v>
      </c>
      <c r="L2320" s="75" t="e">
        <f t="shared" si="113"/>
        <v>#REF!</v>
      </c>
    </row>
    <row r="2321" spans="7:12" x14ac:dyDescent="0.25">
      <c r="G2321" s="13"/>
      <c r="H2321" s="13"/>
      <c r="I2321" s="13">
        <v>229.3</v>
      </c>
      <c r="J2321" s="74">
        <f t="shared" si="112"/>
        <v>9.5541666666666671</v>
      </c>
      <c r="K2321" s="26" t="e">
        <f t="shared" si="111"/>
        <v>#REF!</v>
      </c>
      <c r="L2321" s="75" t="e">
        <f t="shared" si="113"/>
        <v>#REF!</v>
      </c>
    </row>
    <row r="2322" spans="7:12" x14ac:dyDescent="0.25">
      <c r="G2322" s="13"/>
      <c r="H2322" s="13"/>
      <c r="I2322" s="13">
        <v>229.4</v>
      </c>
      <c r="J2322" s="74">
        <f t="shared" si="112"/>
        <v>9.5583333333333336</v>
      </c>
      <c r="K2322" s="26" t="e">
        <f t="shared" si="111"/>
        <v>#REF!</v>
      </c>
      <c r="L2322" s="75" t="e">
        <f t="shared" si="113"/>
        <v>#REF!</v>
      </c>
    </row>
    <row r="2323" spans="7:12" x14ac:dyDescent="0.25">
      <c r="G2323" s="13"/>
      <c r="H2323" s="13"/>
      <c r="I2323" s="13">
        <v>229.5</v>
      </c>
      <c r="J2323" s="74">
        <f t="shared" si="112"/>
        <v>9.5625</v>
      </c>
      <c r="K2323" s="26" t="e">
        <f t="shared" si="111"/>
        <v>#REF!</v>
      </c>
      <c r="L2323" s="75" t="e">
        <f t="shared" si="113"/>
        <v>#REF!</v>
      </c>
    </row>
    <row r="2324" spans="7:12" x14ac:dyDescent="0.25">
      <c r="G2324" s="13"/>
      <c r="H2324" s="13"/>
      <c r="I2324" s="13">
        <v>229.6</v>
      </c>
      <c r="J2324" s="74">
        <f t="shared" si="112"/>
        <v>9.5666666666666664</v>
      </c>
      <c r="K2324" s="26" t="e">
        <f t="shared" si="111"/>
        <v>#REF!</v>
      </c>
      <c r="L2324" s="75" t="e">
        <f t="shared" si="113"/>
        <v>#REF!</v>
      </c>
    </row>
    <row r="2325" spans="7:12" x14ac:dyDescent="0.25">
      <c r="G2325" s="13"/>
      <c r="H2325" s="13"/>
      <c r="I2325" s="13">
        <v>229.7</v>
      </c>
      <c r="J2325" s="74">
        <f t="shared" si="112"/>
        <v>9.5708333333333329</v>
      </c>
      <c r="K2325" s="26" t="e">
        <f t="shared" si="111"/>
        <v>#REF!</v>
      </c>
      <c r="L2325" s="75" t="e">
        <f t="shared" si="113"/>
        <v>#REF!</v>
      </c>
    </row>
    <row r="2326" spans="7:12" x14ac:dyDescent="0.25">
      <c r="G2326" s="13"/>
      <c r="H2326" s="13"/>
      <c r="I2326" s="13">
        <v>229.8</v>
      </c>
      <c r="J2326" s="74">
        <f t="shared" si="112"/>
        <v>9.5750000000000011</v>
      </c>
      <c r="K2326" s="26" t="e">
        <f t="shared" si="111"/>
        <v>#REF!</v>
      </c>
      <c r="L2326" s="75" t="e">
        <f t="shared" si="113"/>
        <v>#REF!</v>
      </c>
    </row>
    <row r="2327" spans="7:12" x14ac:dyDescent="0.25">
      <c r="G2327" s="13"/>
      <c r="H2327" s="13"/>
      <c r="I2327" s="13">
        <v>229.9</v>
      </c>
      <c r="J2327" s="74">
        <f t="shared" si="112"/>
        <v>9.5791666666666675</v>
      </c>
      <c r="K2327" s="26" t="e">
        <f t="shared" si="111"/>
        <v>#REF!</v>
      </c>
      <c r="L2327" s="75" t="e">
        <f t="shared" si="113"/>
        <v>#REF!</v>
      </c>
    </row>
    <row r="2328" spans="7:12" x14ac:dyDescent="0.25">
      <c r="G2328" s="13"/>
      <c r="H2328" s="13"/>
      <c r="I2328" s="13">
        <v>230</v>
      </c>
      <c r="J2328" s="74">
        <f t="shared" si="112"/>
        <v>9.5833333333333339</v>
      </c>
      <c r="K2328" s="26" t="e">
        <f t="shared" si="111"/>
        <v>#REF!</v>
      </c>
      <c r="L2328" s="75" t="e">
        <f t="shared" si="113"/>
        <v>#REF!</v>
      </c>
    </row>
    <row r="2329" spans="7:12" x14ac:dyDescent="0.25">
      <c r="G2329" s="13"/>
      <c r="H2329" s="13"/>
      <c r="I2329" s="13">
        <v>230.1</v>
      </c>
      <c r="J2329" s="74">
        <f t="shared" si="112"/>
        <v>9.5875000000000004</v>
      </c>
      <c r="K2329" s="26" t="e">
        <f t="shared" si="111"/>
        <v>#REF!</v>
      </c>
      <c r="L2329" s="75" t="e">
        <f t="shared" si="113"/>
        <v>#REF!</v>
      </c>
    </row>
    <row r="2330" spans="7:12" x14ac:dyDescent="0.25">
      <c r="G2330" s="13"/>
      <c r="H2330" s="13"/>
      <c r="I2330" s="13">
        <v>230.2</v>
      </c>
      <c r="J2330" s="74">
        <f t="shared" si="112"/>
        <v>9.5916666666666668</v>
      </c>
      <c r="K2330" s="26" t="e">
        <f t="shared" si="111"/>
        <v>#REF!</v>
      </c>
      <c r="L2330" s="75" t="e">
        <f t="shared" si="113"/>
        <v>#REF!</v>
      </c>
    </row>
    <row r="2331" spans="7:12" x14ac:dyDescent="0.25">
      <c r="G2331" s="13"/>
      <c r="H2331" s="13"/>
      <c r="I2331" s="13">
        <v>230.3</v>
      </c>
      <c r="J2331" s="74">
        <f t="shared" si="112"/>
        <v>9.5958333333333332</v>
      </c>
      <c r="K2331" s="26" t="e">
        <f t="shared" si="111"/>
        <v>#REF!</v>
      </c>
      <c r="L2331" s="75" t="e">
        <f t="shared" si="113"/>
        <v>#REF!</v>
      </c>
    </row>
    <row r="2332" spans="7:12" x14ac:dyDescent="0.25">
      <c r="G2332" s="13"/>
      <c r="H2332" s="13"/>
      <c r="I2332" s="13">
        <v>230.4</v>
      </c>
      <c r="J2332" s="74">
        <f t="shared" si="112"/>
        <v>9.6</v>
      </c>
      <c r="K2332" s="26" t="e">
        <f t="shared" ref="K2332:K2395" si="114">100%-EXP(-I2332/24*$B$10)</f>
        <v>#REF!</v>
      </c>
      <c r="L2332" s="75" t="e">
        <f t="shared" si="113"/>
        <v>#REF!</v>
      </c>
    </row>
    <row r="2333" spans="7:12" x14ac:dyDescent="0.25">
      <c r="G2333" s="13"/>
      <c r="H2333" s="13"/>
      <c r="I2333" s="13">
        <v>230.5</v>
      </c>
      <c r="J2333" s="74">
        <f t="shared" ref="J2333:J2396" si="115">I2333/24</f>
        <v>9.6041666666666661</v>
      </c>
      <c r="K2333" s="26" t="e">
        <f t="shared" si="114"/>
        <v>#REF!</v>
      </c>
      <c r="L2333" s="75" t="e">
        <f t="shared" si="113"/>
        <v>#REF!</v>
      </c>
    </row>
    <row r="2334" spans="7:12" x14ac:dyDescent="0.25">
      <c r="G2334" s="13"/>
      <c r="H2334" s="13"/>
      <c r="I2334" s="13">
        <v>230.6</v>
      </c>
      <c r="J2334" s="74">
        <f t="shared" si="115"/>
        <v>9.6083333333333325</v>
      </c>
      <c r="K2334" s="26" t="e">
        <f t="shared" si="114"/>
        <v>#REF!</v>
      </c>
      <c r="L2334" s="75" t="e">
        <f t="shared" si="113"/>
        <v>#REF!</v>
      </c>
    </row>
    <row r="2335" spans="7:12" x14ac:dyDescent="0.25">
      <c r="G2335" s="13"/>
      <c r="H2335" s="13"/>
      <c r="I2335" s="13">
        <v>230.7</v>
      </c>
      <c r="J2335" s="74">
        <f t="shared" si="115"/>
        <v>9.6124999999999989</v>
      </c>
      <c r="K2335" s="26" t="e">
        <f t="shared" si="114"/>
        <v>#REF!</v>
      </c>
      <c r="L2335" s="75" t="e">
        <f t="shared" ref="L2335:L2398" si="116">K2335-K2334</f>
        <v>#REF!</v>
      </c>
    </row>
    <row r="2336" spans="7:12" x14ac:dyDescent="0.25">
      <c r="G2336" s="13"/>
      <c r="H2336" s="13"/>
      <c r="I2336" s="13">
        <v>230.8</v>
      </c>
      <c r="J2336" s="74">
        <f t="shared" si="115"/>
        <v>9.6166666666666671</v>
      </c>
      <c r="K2336" s="26" t="e">
        <f t="shared" si="114"/>
        <v>#REF!</v>
      </c>
      <c r="L2336" s="75" t="e">
        <f t="shared" si="116"/>
        <v>#REF!</v>
      </c>
    </row>
    <row r="2337" spans="7:12" x14ac:dyDescent="0.25">
      <c r="G2337" s="13"/>
      <c r="H2337" s="13"/>
      <c r="I2337" s="13">
        <v>230.9</v>
      </c>
      <c r="J2337" s="74">
        <f t="shared" si="115"/>
        <v>9.6208333333333336</v>
      </c>
      <c r="K2337" s="26" t="e">
        <f t="shared" si="114"/>
        <v>#REF!</v>
      </c>
      <c r="L2337" s="75" t="e">
        <f t="shared" si="116"/>
        <v>#REF!</v>
      </c>
    </row>
    <row r="2338" spans="7:12" x14ac:dyDescent="0.25">
      <c r="G2338" s="13"/>
      <c r="H2338" s="13"/>
      <c r="I2338" s="13">
        <v>231</v>
      </c>
      <c r="J2338" s="74">
        <f t="shared" si="115"/>
        <v>9.625</v>
      </c>
      <c r="K2338" s="26" t="e">
        <f t="shared" si="114"/>
        <v>#REF!</v>
      </c>
      <c r="L2338" s="75" t="e">
        <f t="shared" si="116"/>
        <v>#REF!</v>
      </c>
    </row>
    <row r="2339" spans="7:12" x14ac:dyDescent="0.25">
      <c r="G2339" s="13"/>
      <c r="H2339" s="13"/>
      <c r="I2339" s="13">
        <v>231.1</v>
      </c>
      <c r="J2339" s="74">
        <f t="shared" si="115"/>
        <v>9.6291666666666664</v>
      </c>
      <c r="K2339" s="26" t="e">
        <f t="shared" si="114"/>
        <v>#REF!</v>
      </c>
      <c r="L2339" s="75" t="e">
        <f t="shared" si="116"/>
        <v>#REF!</v>
      </c>
    </row>
    <row r="2340" spans="7:12" x14ac:dyDescent="0.25">
      <c r="G2340" s="13"/>
      <c r="H2340" s="13"/>
      <c r="I2340" s="13">
        <v>231.2</v>
      </c>
      <c r="J2340" s="74">
        <f t="shared" si="115"/>
        <v>9.6333333333333329</v>
      </c>
      <c r="K2340" s="26" t="e">
        <f t="shared" si="114"/>
        <v>#REF!</v>
      </c>
      <c r="L2340" s="75" t="e">
        <f t="shared" si="116"/>
        <v>#REF!</v>
      </c>
    </row>
    <row r="2341" spans="7:12" x14ac:dyDescent="0.25">
      <c r="G2341" s="13"/>
      <c r="H2341" s="13"/>
      <c r="I2341" s="13">
        <v>231.3</v>
      </c>
      <c r="J2341" s="74">
        <f t="shared" si="115"/>
        <v>9.6375000000000011</v>
      </c>
      <c r="K2341" s="26" t="e">
        <f t="shared" si="114"/>
        <v>#REF!</v>
      </c>
      <c r="L2341" s="75" t="e">
        <f t="shared" si="116"/>
        <v>#REF!</v>
      </c>
    </row>
    <row r="2342" spans="7:12" x14ac:dyDescent="0.25">
      <c r="G2342" s="13"/>
      <c r="H2342" s="13"/>
      <c r="I2342" s="13">
        <v>231.4</v>
      </c>
      <c r="J2342" s="74">
        <f t="shared" si="115"/>
        <v>9.6416666666666675</v>
      </c>
      <c r="K2342" s="26" t="e">
        <f t="shared" si="114"/>
        <v>#REF!</v>
      </c>
      <c r="L2342" s="75" t="e">
        <f t="shared" si="116"/>
        <v>#REF!</v>
      </c>
    </row>
    <row r="2343" spans="7:12" x14ac:dyDescent="0.25">
      <c r="G2343" s="13"/>
      <c r="H2343" s="13"/>
      <c r="I2343" s="13">
        <v>231.5</v>
      </c>
      <c r="J2343" s="74">
        <f t="shared" si="115"/>
        <v>9.6458333333333339</v>
      </c>
      <c r="K2343" s="26" t="e">
        <f t="shared" si="114"/>
        <v>#REF!</v>
      </c>
      <c r="L2343" s="75" t="e">
        <f t="shared" si="116"/>
        <v>#REF!</v>
      </c>
    </row>
    <row r="2344" spans="7:12" x14ac:dyDescent="0.25">
      <c r="G2344" s="13"/>
      <c r="H2344" s="13"/>
      <c r="I2344" s="13">
        <v>231.6</v>
      </c>
      <c r="J2344" s="74">
        <f t="shared" si="115"/>
        <v>9.65</v>
      </c>
      <c r="K2344" s="26" t="e">
        <f t="shared" si="114"/>
        <v>#REF!</v>
      </c>
      <c r="L2344" s="75" t="e">
        <f t="shared" si="116"/>
        <v>#REF!</v>
      </c>
    </row>
    <row r="2345" spans="7:12" x14ac:dyDescent="0.25">
      <c r="G2345" s="13"/>
      <c r="H2345" s="13"/>
      <c r="I2345" s="13">
        <v>231.7</v>
      </c>
      <c r="J2345" s="74">
        <f t="shared" si="115"/>
        <v>9.6541666666666668</v>
      </c>
      <c r="K2345" s="26" t="e">
        <f t="shared" si="114"/>
        <v>#REF!</v>
      </c>
      <c r="L2345" s="75" t="e">
        <f t="shared" si="116"/>
        <v>#REF!</v>
      </c>
    </row>
    <row r="2346" spans="7:12" x14ac:dyDescent="0.25">
      <c r="G2346" s="13"/>
      <c r="H2346" s="13"/>
      <c r="I2346" s="13">
        <v>231.8</v>
      </c>
      <c r="J2346" s="74">
        <f t="shared" si="115"/>
        <v>9.6583333333333332</v>
      </c>
      <c r="K2346" s="26" t="e">
        <f t="shared" si="114"/>
        <v>#REF!</v>
      </c>
      <c r="L2346" s="75" t="e">
        <f t="shared" si="116"/>
        <v>#REF!</v>
      </c>
    </row>
    <row r="2347" spans="7:12" x14ac:dyDescent="0.25">
      <c r="G2347" s="13"/>
      <c r="H2347" s="13"/>
      <c r="I2347" s="13">
        <v>231.9</v>
      </c>
      <c r="J2347" s="74">
        <f t="shared" si="115"/>
        <v>9.6624999999999996</v>
      </c>
      <c r="K2347" s="26" t="e">
        <f t="shared" si="114"/>
        <v>#REF!</v>
      </c>
      <c r="L2347" s="75" t="e">
        <f t="shared" si="116"/>
        <v>#REF!</v>
      </c>
    </row>
    <row r="2348" spans="7:12" x14ac:dyDescent="0.25">
      <c r="G2348" s="13"/>
      <c r="H2348" s="13"/>
      <c r="I2348" s="13">
        <v>232</v>
      </c>
      <c r="J2348" s="74">
        <f t="shared" si="115"/>
        <v>9.6666666666666661</v>
      </c>
      <c r="K2348" s="26" t="e">
        <f t="shared" si="114"/>
        <v>#REF!</v>
      </c>
      <c r="L2348" s="75" t="e">
        <f t="shared" si="116"/>
        <v>#REF!</v>
      </c>
    </row>
    <row r="2349" spans="7:12" x14ac:dyDescent="0.25">
      <c r="G2349" s="13"/>
      <c r="H2349" s="13"/>
      <c r="I2349" s="13">
        <v>232.1</v>
      </c>
      <c r="J2349" s="74">
        <f t="shared" si="115"/>
        <v>9.6708333333333325</v>
      </c>
      <c r="K2349" s="26" t="e">
        <f t="shared" si="114"/>
        <v>#REF!</v>
      </c>
      <c r="L2349" s="75" t="e">
        <f t="shared" si="116"/>
        <v>#REF!</v>
      </c>
    </row>
    <row r="2350" spans="7:12" x14ac:dyDescent="0.25">
      <c r="G2350" s="13"/>
      <c r="H2350" s="13"/>
      <c r="I2350" s="13">
        <v>232.2</v>
      </c>
      <c r="J2350" s="74">
        <f t="shared" si="115"/>
        <v>9.6749999999999989</v>
      </c>
      <c r="K2350" s="26" t="e">
        <f t="shared" si="114"/>
        <v>#REF!</v>
      </c>
      <c r="L2350" s="75" t="e">
        <f t="shared" si="116"/>
        <v>#REF!</v>
      </c>
    </row>
    <row r="2351" spans="7:12" x14ac:dyDescent="0.25">
      <c r="G2351" s="13"/>
      <c r="H2351" s="13"/>
      <c r="I2351" s="13">
        <v>232.3</v>
      </c>
      <c r="J2351" s="74">
        <f t="shared" si="115"/>
        <v>9.6791666666666671</v>
      </c>
      <c r="K2351" s="26" t="e">
        <f t="shared" si="114"/>
        <v>#REF!</v>
      </c>
      <c r="L2351" s="75" t="e">
        <f t="shared" si="116"/>
        <v>#REF!</v>
      </c>
    </row>
    <row r="2352" spans="7:12" x14ac:dyDescent="0.25">
      <c r="G2352" s="13"/>
      <c r="H2352" s="13"/>
      <c r="I2352" s="13">
        <v>232.4</v>
      </c>
      <c r="J2352" s="74">
        <f t="shared" si="115"/>
        <v>9.6833333333333336</v>
      </c>
      <c r="K2352" s="26" t="e">
        <f t="shared" si="114"/>
        <v>#REF!</v>
      </c>
      <c r="L2352" s="75" t="e">
        <f t="shared" si="116"/>
        <v>#REF!</v>
      </c>
    </row>
    <row r="2353" spans="7:12" x14ac:dyDescent="0.25">
      <c r="G2353" s="13"/>
      <c r="H2353" s="13"/>
      <c r="I2353" s="13">
        <v>232.5</v>
      </c>
      <c r="J2353" s="74">
        <f t="shared" si="115"/>
        <v>9.6875</v>
      </c>
      <c r="K2353" s="26" t="e">
        <f t="shared" si="114"/>
        <v>#REF!</v>
      </c>
      <c r="L2353" s="75" t="e">
        <f t="shared" si="116"/>
        <v>#REF!</v>
      </c>
    </row>
    <row r="2354" spans="7:12" x14ac:dyDescent="0.25">
      <c r="G2354" s="13"/>
      <c r="H2354" s="13"/>
      <c r="I2354" s="13">
        <v>232.6</v>
      </c>
      <c r="J2354" s="74">
        <f t="shared" si="115"/>
        <v>9.6916666666666664</v>
      </c>
      <c r="K2354" s="26" t="e">
        <f t="shared" si="114"/>
        <v>#REF!</v>
      </c>
      <c r="L2354" s="75" t="e">
        <f t="shared" si="116"/>
        <v>#REF!</v>
      </c>
    </row>
    <row r="2355" spans="7:12" x14ac:dyDescent="0.25">
      <c r="G2355" s="13"/>
      <c r="H2355" s="13"/>
      <c r="I2355" s="13">
        <v>232.7</v>
      </c>
      <c r="J2355" s="74">
        <f t="shared" si="115"/>
        <v>9.6958333333333329</v>
      </c>
      <c r="K2355" s="26" t="e">
        <f t="shared" si="114"/>
        <v>#REF!</v>
      </c>
      <c r="L2355" s="75" t="e">
        <f t="shared" si="116"/>
        <v>#REF!</v>
      </c>
    </row>
    <row r="2356" spans="7:12" x14ac:dyDescent="0.25">
      <c r="G2356" s="13"/>
      <c r="H2356" s="13"/>
      <c r="I2356" s="13">
        <v>232.8</v>
      </c>
      <c r="J2356" s="74">
        <f t="shared" si="115"/>
        <v>9.7000000000000011</v>
      </c>
      <c r="K2356" s="26" t="e">
        <f t="shared" si="114"/>
        <v>#REF!</v>
      </c>
      <c r="L2356" s="75" t="e">
        <f t="shared" si="116"/>
        <v>#REF!</v>
      </c>
    </row>
    <row r="2357" spans="7:12" x14ac:dyDescent="0.25">
      <c r="G2357" s="13"/>
      <c r="H2357" s="13"/>
      <c r="I2357" s="13">
        <v>232.9</v>
      </c>
      <c r="J2357" s="74">
        <f t="shared" si="115"/>
        <v>9.7041666666666675</v>
      </c>
      <c r="K2357" s="26" t="e">
        <f t="shared" si="114"/>
        <v>#REF!</v>
      </c>
      <c r="L2357" s="75" t="e">
        <f t="shared" si="116"/>
        <v>#REF!</v>
      </c>
    </row>
    <row r="2358" spans="7:12" x14ac:dyDescent="0.25">
      <c r="G2358" s="13"/>
      <c r="H2358" s="13"/>
      <c r="I2358" s="13">
        <v>233</v>
      </c>
      <c r="J2358" s="74">
        <f t="shared" si="115"/>
        <v>9.7083333333333339</v>
      </c>
      <c r="K2358" s="26" t="e">
        <f t="shared" si="114"/>
        <v>#REF!</v>
      </c>
      <c r="L2358" s="75" t="e">
        <f t="shared" si="116"/>
        <v>#REF!</v>
      </c>
    </row>
    <row r="2359" spans="7:12" x14ac:dyDescent="0.25">
      <c r="G2359" s="13"/>
      <c r="H2359" s="13"/>
      <c r="I2359" s="13">
        <v>233.1</v>
      </c>
      <c r="J2359" s="74">
        <f t="shared" si="115"/>
        <v>9.7125000000000004</v>
      </c>
      <c r="K2359" s="26" t="e">
        <f t="shared" si="114"/>
        <v>#REF!</v>
      </c>
      <c r="L2359" s="75" t="e">
        <f t="shared" si="116"/>
        <v>#REF!</v>
      </c>
    </row>
    <row r="2360" spans="7:12" x14ac:dyDescent="0.25">
      <c r="G2360" s="13"/>
      <c r="H2360" s="13"/>
      <c r="I2360" s="13">
        <v>233.2</v>
      </c>
      <c r="J2360" s="74">
        <f t="shared" si="115"/>
        <v>9.7166666666666668</v>
      </c>
      <c r="K2360" s="26" t="e">
        <f t="shared" si="114"/>
        <v>#REF!</v>
      </c>
      <c r="L2360" s="75" t="e">
        <f t="shared" si="116"/>
        <v>#REF!</v>
      </c>
    </row>
    <row r="2361" spans="7:12" x14ac:dyDescent="0.25">
      <c r="G2361" s="13"/>
      <c r="H2361" s="13"/>
      <c r="I2361" s="13">
        <v>233.3</v>
      </c>
      <c r="J2361" s="74">
        <f t="shared" si="115"/>
        <v>9.7208333333333332</v>
      </c>
      <c r="K2361" s="26" t="e">
        <f t="shared" si="114"/>
        <v>#REF!</v>
      </c>
      <c r="L2361" s="75" t="e">
        <f t="shared" si="116"/>
        <v>#REF!</v>
      </c>
    </row>
    <row r="2362" spans="7:12" x14ac:dyDescent="0.25">
      <c r="G2362" s="13"/>
      <c r="H2362" s="13"/>
      <c r="I2362" s="13">
        <v>233.4</v>
      </c>
      <c r="J2362" s="74">
        <f t="shared" si="115"/>
        <v>9.7249999999999996</v>
      </c>
      <c r="K2362" s="26" t="e">
        <f t="shared" si="114"/>
        <v>#REF!</v>
      </c>
      <c r="L2362" s="75" t="e">
        <f t="shared" si="116"/>
        <v>#REF!</v>
      </c>
    </row>
    <row r="2363" spans="7:12" x14ac:dyDescent="0.25">
      <c r="G2363" s="13"/>
      <c r="H2363" s="13"/>
      <c r="I2363" s="13">
        <v>233.5</v>
      </c>
      <c r="J2363" s="74">
        <f t="shared" si="115"/>
        <v>9.7291666666666661</v>
      </c>
      <c r="K2363" s="26" t="e">
        <f t="shared" si="114"/>
        <v>#REF!</v>
      </c>
      <c r="L2363" s="75" t="e">
        <f t="shared" si="116"/>
        <v>#REF!</v>
      </c>
    </row>
    <row r="2364" spans="7:12" x14ac:dyDescent="0.25">
      <c r="G2364" s="13"/>
      <c r="H2364" s="13"/>
      <c r="I2364" s="13">
        <v>233.6</v>
      </c>
      <c r="J2364" s="74">
        <f t="shared" si="115"/>
        <v>9.7333333333333325</v>
      </c>
      <c r="K2364" s="26" t="e">
        <f t="shared" si="114"/>
        <v>#REF!</v>
      </c>
      <c r="L2364" s="75" t="e">
        <f t="shared" si="116"/>
        <v>#REF!</v>
      </c>
    </row>
    <row r="2365" spans="7:12" x14ac:dyDescent="0.25">
      <c r="G2365" s="13"/>
      <c r="H2365" s="13"/>
      <c r="I2365" s="13">
        <v>233.7</v>
      </c>
      <c r="J2365" s="74">
        <f t="shared" si="115"/>
        <v>9.7374999999999989</v>
      </c>
      <c r="K2365" s="26" t="e">
        <f t="shared" si="114"/>
        <v>#REF!</v>
      </c>
      <c r="L2365" s="75" t="e">
        <f t="shared" si="116"/>
        <v>#REF!</v>
      </c>
    </row>
    <row r="2366" spans="7:12" x14ac:dyDescent="0.25">
      <c r="G2366" s="13"/>
      <c r="H2366" s="13"/>
      <c r="I2366" s="13">
        <v>233.8</v>
      </c>
      <c r="J2366" s="74">
        <f t="shared" si="115"/>
        <v>9.7416666666666671</v>
      </c>
      <c r="K2366" s="26" t="e">
        <f t="shared" si="114"/>
        <v>#REF!</v>
      </c>
      <c r="L2366" s="75" t="e">
        <f t="shared" si="116"/>
        <v>#REF!</v>
      </c>
    </row>
    <row r="2367" spans="7:12" x14ac:dyDescent="0.25">
      <c r="G2367" s="13"/>
      <c r="H2367" s="13"/>
      <c r="I2367" s="13">
        <v>233.9</v>
      </c>
      <c r="J2367" s="74">
        <f t="shared" si="115"/>
        <v>9.7458333333333336</v>
      </c>
      <c r="K2367" s="26" t="e">
        <f t="shared" si="114"/>
        <v>#REF!</v>
      </c>
      <c r="L2367" s="75" t="e">
        <f t="shared" si="116"/>
        <v>#REF!</v>
      </c>
    </row>
    <row r="2368" spans="7:12" x14ac:dyDescent="0.25">
      <c r="G2368" s="13"/>
      <c r="H2368" s="13"/>
      <c r="I2368" s="13">
        <v>234</v>
      </c>
      <c r="J2368" s="74">
        <f t="shared" si="115"/>
        <v>9.75</v>
      </c>
      <c r="K2368" s="26" t="e">
        <f t="shared" si="114"/>
        <v>#REF!</v>
      </c>
      <c r="L2368" s="75" t="e">
        <f t="shared" si="116"/>
        <v>#REF!</v>
      </c>
    </row>
    <row r="2369" spans="7:12" x14ac:dyDescent="0.25">
      <c r="G2369" s="13"/>
      <c r="H2369" s="13"/>
      <c r="I2369" s="13">
        <v>234.1</v>
      </c>
      <c r="J2369" s="74">
        <f t="shared" si="115"/>
        <v>9.7541666666666664</v>
      </c>
      <c r="K2369" s="26" t="e">
        <f t="shared" si="114"/>
        <v>#REF!</v>
      </c>
      <c r="L2369" s="75" t="e">
        <f t="shared" si="116"/>
        <v>#REF!</v>
      </c>
    </row>
    <row r="2370" spans="7:12" x14ac:dyDescent="0.25">
      <c r="G2370" s="13"/>
      <c r="H2370" s="13"/>
      <c r="I2370" s="13">
        <v>234.2</v>
      </c>
      <c r="J2370" s="74">
        <f t="shared" si="115"/>
        <v>9.7583333333333329</v>
      </c>
      <c r="K2370" s="26" t="e">
        <f t="shared" si="114"/>
        <v>#REF!</v>
      </c>
      <c r="L2370" s="75" t="e">
        <f t="shared" si="116"/>
        <v>#REF!</v>
      </c>
    </row>
    <row r="2371" spans="7:12" x14ac:dyDescent="0.25">
      <c r="G2371" s="13"/>
      <c r="H2371" s="13"/>
      <c r="I2371" s="13">
        <v>234.3</v>
      </c>
      <c r="J2371" s="74">
        <f t="shared" si="115"/>
        <v>9.7625000000000011</v>
      </c>
      <c r="K2371" s="26" t="e">
        <f t="shared" si="114"/>
        <v>#REF!</v>
      </c>
      <c r="L2371" s="75" t="e">
        <f t="shared" si="116"/>
        <v>#REF!</v>
      </c>
    </row>
    <row r="2372" spans="7:12" x14ac:dyDescent="0.25">
      <c r="G2372" s="13"/>
      <c r="H2372" s="13"/>
      <c r="I2372" s="13">
        <v>234.4</v>
      </c>
      <c r="J2372" s="74">
        <f t="shared" si="115"/>
        <v>9.7666666666666675</v>
      </c>
      <c r="K2372" s="26" t="e">
        <f t="shared" si="114"/>
        <v>#REF!</v>
      </c>
      <c r="L2372" s="75" t="e">
        <f t="shared" si="116"/>
        <v>#REF!</v>
      </c>
    </row>
    <row r="2373" spans="7:12" x14ac:dyDescent="0.25">
      <c r="G2373" s="13"/>
      <c r="H2373" s="13"/>
      <c r="I2373" s="13">
        <v>234.5</v>
      </c>
      <c r="J2373" s="74">
        <f t="shared" si="115"/>
        <v>9.7708333333333339</v>
      </c>
      <c r="K2373" s="26" t="e">
        <f t="shared" si="114"/>
        <v>#REF!</v>
      </c>
      <c r="L2373" s="75" t="e">
        <f t="shared" si="116"/>
        <v>#REF!</v>
      </c>
    </row>
    <row r="2374" spans="7:12" x14ac:dyDescent="0.25">
      <c r="G2374" s="13"/>
      <c r="H2374" s="13"/>
      <c r="I2374" s="13">
        <v>234.6</v>
      </c>
      <c r="J2374" s="74">
        <f t="shared" si="115"/>
        <v>9.7750000000000004</v>
      </c>
      <c r="K2374" s="26" t="e">
        <f t="shared" si="114"/>
        <v>#REF!</v>
      </c>
      <c r="L2374" s="75" t="e">
        <f t="shared" si="116"/>
        <v>#REF!</v>
      </c>
    </row>
    <row r="2375" spans="7:12" x14ac:dyDescent="0.25">
      <c r="G2375" s="13"/>
      <c r="H2375" s="13"/>
      <c r="I2375" s="13">
        <v>234.7</v>
      </c>
      <c r="J2375" s="74">
        <f t="shared" si="115"/>
        <v>9.7791666666666668</v>
      </c>
      <c r="K2375" s="26" t="e">
        <f t="shared" si="114"/>
        <v>#REF!</v>
      </c>
      <c r="L2375" s="75" t="e">
        <f t="shared" si="116"/>
        <v>#REF!</v>
      </c>
    </row>
    <row r="2376" spans="7:12" x14ac:dyDescent="0.25">
      <c r="G2376" s="13"/>
      <c r="H2376" s="13"/>
      <c r="I2376" s="13">
        <v>234.8</v>
      </c>
      <c r="J2376" s="74">
        <f t="shared" si="115"/>
        <v>9.7833333333333332</v>
      </c>
      <c r="K2376" s="26" t="e">
        <f t="shared" si="114"/>
        <v>#REF!</v>
      </c>
      <c r="L2376" s="75" t="e">
        <f t="shared" si="116"/>
        <v>#REF!</v>
      </c>
    </row>
    <row r="2377" spans="7:12" x14ac:dyDescent="0.25">
      <c r="G2377" s="13"/>
      <c r="H2377" s="13"/>
      <c r="I2377" s="13">
        <v>234.9</v>
      </c>
      <c r="J2377" s="74">
        <f t="shared" si="115"/>
        <v>9.7874999999999996</v>
      </c>
      <c r="K2377" s="26" t="e">
        <f t="shared" si="114"/>
        <v>#REF!</v>
      </c>
      <c r="L2377" s="75" t="e">
        <f t="shared" si="116"/>
        <v>#REF!</v>
      </c>
    </row>
    <row r="2378" spans="7:12" x14ac:dyDescent="0.25">
      <c r="G2378" s="13"/>
      <c r="H2378" s="13"/>
      <c r="I2378" s="13">
        <v>235</v>
      </c>
      <c r="J2378" s="74">
        <f t="shared" si="115"/>
        <v>9.7916666666666661</v>
      </c>
      <c r="K2378" s="26" t="e">
        <f t="shared" si="114"/>
        <v>#REF!</v>
      </c>
      <c r="L2378" s="75" t="e">
        <f t="shared" si="116"/>
        <v>#REF!</v>
      </c>
    </row>
    <row r="2379" spans="7:12" x14ac:dyDescent="0.25">
      <c r="G2379" s="13"/>
      <c r="H2379" s="13"/>
      <c r="I2379" s="13">
        <v>235.1</v>
      </c>
      <c r="J2379" s="74">
        <f t="shared" si="115"/>
        <v>9.7958333333333325</v>
      </c>
      <c r="K2379" s="26" t="e">
        <f t="shared" si="114"/>
        <v>#REF!</v>
      </c>
      <c r="L2379" s="75" t="e">
        <f t="shared" si="116"/>
        <v>#REF!</v>
      </c>
    </row>
    <row r="2380" spans="7:12" x14ac:dyDescent="0.25">
      <c r="G2380" s="13"/>
      <c r="H2380" s="13"/>
      <c r="I2380" s="13">
        <v>235.2</v>
      </c>
      <c r="J2380" s="74">
        <f t="shared" si="115"/>
        <v>9.7999999999999989</v>
      </c>
      <c r="K2380" s="26" t="e">
        <f t="shared" si="114"/>
        <v>#REF!</v>
      </c>
      <c r="L2380" s="75" t="e">
        <f t="shared" si="116"/>
        <v>#REF!</v>
      </c>
    </row>
    <row r="2381" spans="7:12" x14ac:dyDescent="0.25">
      <c r="G2381" s="13"/>
      <c r="H2381" s="13"/>
      <c r="I2381" s="13">
        <v>235.3</v>
      </c>
      <c r="J2381" s="74">
        <f t="shared" si="115"/>
        <v>9.8041666666666671</v>
      </c>
      <c r="K2381" s="26" t="e">
        <f t="shared" si="114"/>
        <v>#REF!</v>
      </c>
      <c r="L2381" s="75" t="e">
        <f t="shared" si="116"/>
        <v>#REF!</v>
      </c>
    </row>
    <row r="2382" spans="7:12" x14ac:dyDescent="0.25">
      <c r="G2382" s="13"/>
      <c r="H2382" s="13"/>
      <c r="I2382" s="13">
        <v>235.4</v>
      </c>
      <c r="J2382" s="74">
        <f t="shared" si="115"/>
        <v>9.8083333333333336</v>
      </c>
      <c r="K2382" s="26" t="e">
        <f t="shared" si="114"/>
        <v>#REF!</v>
      </c>
      <c r="L2382" s="75" t="e">
        <f t="shared" si="116"/>
        <v>#REF!</v>
      </c>
    </row>
    <row r="2383" spans="7:12" x14ac:dyDescent="0.25">
      <c r="G2383" s="13"/>
      <c r="H2383" s="13"/>
      <c r="I2383" s="13">
        <v>235.5</v>
      </c>
      <c r="J2383" s="74">
        <f t="shared" si="115"/>
        <v>9.8125</v>
      </c>
      <c r="K2383" s="26" t="e">
        <f t="shared" si="114"/>
        <v>#REF!</v>
      </c>
      <c r="L2383" s="75" t="e">
        <f t="shared" si="116"/>
        <v>#REF!</v>
      </c>
    </row>
    <row r="2384" spans="7:12" x14ac:dyDescent="0.25">
      <c r="G2384" s="13"/>
      <c r="H2384" s="13"/>
      <c r="I2384" s="13">
        <v>235.6</v>
      </c>
      <c r="J2384" s="74">
        <f t="shared" si="115"/>
        <v>9.8166666666666664</v>
      </c>
      <c r="K2384" s="26" t="e">
        <f t="shared" si="114"/>
        <v>#REF!</v>
      </c>
      <c r="L2384" s="75" t="e">
        <f t="shared" si="116"/>
        <v>#REF!</v>
      </c>
    </row>
    <row r="2385" spans="7:12" x14ac:dyDescent="0.25">
      <c r="G2385" s="13"/>
      <c r="H2385" s="13"/>
      <c r="I2385" s="13">
        <v>235.7</v>
      </c>
      <c r="J2385" s="74">
        <f t="shared" si="115"/>
        <v>9.8208333333333329</v>
      </c>
      <c r="K2385" s="26" t="e">
        <f t="shared" si="114"/>
        <v>#REF!</v>
      </c>
      <c r="L2385" s="75" t="e">
        <f t="shared" si="116"/>
        <v>#REF!</v>
      </c>
    </row>
    <row r="2386" spans="7:12" x14ac:dyDescent="0.25">
      <c r="G2386" s="13"/>
      <c r="H2386" s="13"/>
      <c r="I2386" s="13">
        <v>235.8</v>
      </c>
      <c r="J2386" s="74">
        <f t="shared" si="115"/>
        <v>9.8250000000000011</v>
      </c>
      <c r="K2386" s="26" t="e">
        <f t="shared" si="114"/>
        <v>#REF!</v>
      </c>
      <c r="L2386" s="75" t="e">
        <f t="shared" si="116"/>
        <v>#REF!</v>
      </c>
    </row>
    <row r="2387" spans="7:12" x14ac:dyDescent="0.25">
      <c r="G2387" s="13"/>
      <c r="H2387" s="13"/>
      <c r="I2387" s="13">
        <v>235.9</v>
      </c>
      <c r="J2387" s="74">
        <f t="shared" si="115"/>
        <v>9.8291666666666675</v>
      </c>
      <c r="K2387" s="26" t="e">
        <f t="shared" si="114"/>
        <v>#REF!</v>
      </c>
      <c r="L2387" s="75" t="e">
        <f t="shared" si="116"/>
        <v>#REF!</v>
      </c>
    </row>
    <row r="2388" spans="7:12" x14ac:dyDescent="0.25">
      <c r="G2388" s="13"/>
      <c r="H2388" s="13"/>
      <c r="I2388" s="13">
        <v>236</v>
      </c>
      <c r="J2388" s="74">
        <f t="shared" si="115"/>
        <v>9.8333333333333339</v>
      </c>
      <c r="K2388" s="26" t="e">
        <f t="shared" si="114"/>
        <v>#REF!</v>
      </c>
      <c r="L2388" s="75" t="e">
        <f t="shared" si="116"/>
        <v>#REF!</v>
      </c>
    </row>
    <row r="2389" spans="7:12" x14ac:dyDescent="0.25">
      <c r="G2389" s="13"/>
      <c r="H2389" s="13"/>
      <c r="I2389" s="13">
        <v>236.1</v>
      </c>
      <c r="J2389" s="74">
        <f t="shared" si="115"/>
        <v>9.8375000000000004</v>
      </c>
      <c r="K2389" s="26" t="e">
        <f t="shared" si="114"/>
        <v>#REF!</v>
      </c>
      <c r="L2389" s="75" t="e">
        <f t="shared" si="116"/>
        <v>#REF!</v>
      </c>
    </row>
    <row r="2390" spans="7:12" x14ac:dyDescent="0.25">
      <c r="G2390" s="13"/>
      <c r="H2390" s="13"/>
      <c r="I2390" s="13">
        <v>236.2</v>
      </c>
      <c r="J2390" s="74">
        <f t="shared" si="115"/>
        <v>9.8416666666666668</v>
      </c>
      <c r="K2390" s="26" t="e">
        <f t="shared" si="114"/>
        <v>#REF!</v>
      </c>
      <c r="L2390" s="75" t="e">
        <f t="shared" si="116"/>
        <v>#REF!</v>
      </c>
    </row>
    <row r="2391" spans="7:12" x14ac:dyDescent="0.25">
      <c r="G2391" s="13"/>
      <c r="H2391" s="13"/>
      <c r="I2391" s="13">
        <v>236.3</v>
      </c>
      <c r="J2391" s="74">
        <f t="shared" si="115"/>
        <v>9.8458333333333332</v>
      </c>
      <c r="K2391" s="26" t="e">
        <f t="shared" si="114"/>
        <v>#REF!</v>
      </c>
      <c r="L2391" s="75" t="e">
        <f t="shared" si="116"/>
        <v>#REF!</v>
      </c>
    </row>
    <row r="2392" spans="7:12" x14ac:dyDescent="0.25">
      <c r="G2392" s="13"/>
      <c r="H2392" s="13"/>
      <c r="I2392" s="13">
        <v>236.4</v>
      </c>
      <c r="J2392" s="74">
        <f t="shared" si="115"/>
        <v>9.85</v>
      </c>
      <c r="K2392" s="26" t="e">
        <f t="shared" si="114"/>
        <v>#REF!</v>
      </c>
      <c r="L2392" s="75" t="e">
        <f t="shared" si="116"/>
        <v>#REF!</v>
      </c>
    </row>
    <row r="2393" spans="7:12" x14ac:dyDescent="0.25">
      <c r="G2393" s="13"/>
      <c r="H2393" s="13"/>
      <c r="I2393" s="13">
        <v>236.5</v>
      </c>
      <c r="J2393" s="74">
        <f t="shared" si="115"/>
        <v>9.8541666666666661</v>
      </c>
      <c r="K2393" s="26" t="e">
        <f t="shared" si="114"/>
        <v>#REF!</v>
      </c>
      <c r="L2393" s="75" t="e">
        <f t="shared" si="116"/>
        <v>#REF!</v>
      </c>
    </row>
    <row r="2394" spans="7:12" x14ac:dyDescent="0.25">
      <c r="G2394" s="13"/>
      <c r="H2394" s="13"/>
      <c r="I2394" s="13">
        <v>236.6</v>
      </c>
      <c r="J2394" s="74">
        <f t="shared" si="115"/>
        <v>9.8583333333333325</v>
      </c>
      <c r="K2394" s="26" t="e">
        <f t="shared" si="114"/>
        <v>#REF!</v>
      </c>
      <c r="L2394" s="75" t="e">
        <f t="shared" si="116"/>
        <v>#REF!</v>
      </c>
    </row>
    <row r="2395" spans="7:12" x14ac:dyDescent="0.25">
      <c r="G2395" s="13"/>
      <c r="H2395" s="13"/>
      <c r="I2395" s="13">
        <v>236.7</v>
      </c>
      <c r="J2395" s="74">
        <f t="shared" si="115"/>
        <v>9.8624999999999989</v>
      </c>
      <c r="K2395" s="26" t="e">
        <f t="shared" si="114"/>
        <v>#REF!</v>
      </c>
      <c r="L2395" s="75" t="e">
        <f t="shared" si="116"/>
        <v>#REF!</v>
      </c>
    </row>
    <row r="2396" spans="7:12" x14ac:dyDescent="0.25">
      <c r="G2396" s="13"/>
      <c r="H2396" s="13"/>
      <c r="I2396" s="13">
        <v>236.8</v>
      </c>
      <c r="J2396" s="74">
        <f t="shared" si="115"/>
        <v>9.8666666666666671</v>
      </c>
      <c r="K2396" s="26" t="e">
        <f t="shared" ref="K2396:K2459" si="117">100%-EXP(-I2396/24*$B$10)</f>
        <v>#REF!</v>
      </c>
      <c r="L2396" s="75" t="e">
        <f t="shared" si="116"/>
        <v>#REF!</v>
      </c>
    </row>
    <row r="2397" spans="7:12" x14ac:dyDescent="0.25">
      <c r="G2397" s="13"/>
      <c r="H2397" s="13"/>
      <c r="I2397" s="13">
        <v>236.9</v>
      </c>
      <c r="J2397" s="74">
        <f t="shared" ref="J2397:J2460" si="118">I2397/24</f>
        <v>9.8708333333333336</v>
      </c>
      <c r="K2397" s="26" t="e">
        <f t="shared" si="117"/>
        <v>#REF!</v>
      </c>
      <c r="L2397" s="75" t="e">
        <f t="shared" si="116"/>
        <v>#REF!</v>
      </c>
    </row>
    <row r="2398" spans="7:12" x14ac:dyDescent="0.25">
      <c r="G2398" s="13"/>
      <c r="H2398" s="13"/>
      <c r="I2398" s="13">
        <v>237</v>
      </c>
      <c r="J2398" s="74">
        <f t="shared" si="118"/>
        <v>9.875</v>
      </c>
      <c r="K2398" s="26" t="e">
        <f t="shared" si="117"/>
        <v>#REF!</v>
      </c>
      <c r="L2398" s="75" t="e">
        <f t="shared" si="116"/>
        <v>#REF!</v>
      </c>
    </row>
    <row r="2399" spans="7:12" x14ac:dyDescent="0.25">
      <c r="G2399" s="13"/>
      <c r="H2399" s="13"/>
      <c r="I2399" s="13">
        <v>237.1</v>
      </c>
      <c r="J2399" s="74">
        <f t="shared" si="118"/>
        <v>9.8791666666666664</v>
      </c>
      <c r="K2399" s="26" t="e">
        <f t="shared" si="117"/>
        <v>#REF!</v>
      </c>
      <c r="L2399" s="75" t="e">
        <f t="shared" ref="L2399:L2462" si="119">K2399-K2398</f>
        <v>#REF!</v>
      </c>
    </row>
    <row r="2400" spans="7:12" x14ac:dyDescent="0.25">
      <c r="G2400" s="13"/>
      <c r="H2400" s="13"/>
      <c r="I2400" s="13">
        <v>237.2</v>
      </c>
      <c r="J2400" s="74">
        <f t="shared" si="118"/>
        <v>9.8833333333333329</v>
      </c>
      <c r="K2400" s="26" t="e">
        <f t="shared" si="117"/>
        <v>#REF!</v>
      </c>
      <c r="L2400" s="75" t="e">
        <f t="shared" si="119"/>
        <v>#REF!</v>
      </c>
    </row>
    <row r="2401" spans="7:12" x14ac:dyDescent="0.25">
      <c r="G2401" s="13"/>
      <c r="H2401" s="13"/>
      <c r="I2401" s="13">
        <v>237.3</v>
      </c>
      <c r="J2401" s="74">
        <f t="shared" si="118"/>
        <v>9.8875000000000011</v>
      </c>
      <c r="K2401" s="26" t="e">
        <f t="shared" si="117"/>
        <v>#REF!</v>
      </c>
      <c r="L2401" s="75" t="e">
        <f t="shared" si="119"/>
        <v>#REF!</v>
      </c>
    </row>
    <row r="2402" spans="7:12" x14ac:dyDescent="0.25">
      <c r="G2402" s="13"/>
      <c r="H2402" s="13"/>
      <c r="I2402" s="13">
        <v>237.4</v>
      </c>
      <c r="J2402" s="74">
        <f t="shared" si="118"/>
        <v>9.8916666666666675</v>
      </c>
      <c r="K2402" s="26" t="e">
        <f t="shared" si="117"/>
        <v>#REF!</v>
      </c>
      <c r="L2402" s="75" t="e">
        <f t="shared" si="119"/>
        <v>#REF!</v>
      </c>
    </row>
    <row r="2403" spans="7:12" x14ac:dyDescent="0.25">
      <c r="G2403" s="13"/>
      <c r="H2403" s="13"/>
      <c r="I2403" s="13">
        <v>237.5</v>
      </c>
      <c r="J2403" s="74">
        <f t="shared" si="118"/>
        <v>9.8958333333333339</v>
      </c>
      <c r="K2403" s="26" t="e">
        <f t="shared" si="117"/>
        <v>#REF!</v>
      </c>
      <c r="L2403" s="75" t="e">
        <f t="shared" si="119"/>
        <v>#REF!</v>
      </c>
    </row>
    <row r="2404" spans="7:12" x14ac:dyDescent="0.25">
      <c r="G2404" s="13"/>
      <c r="H2404" s="13"/>
      <c r="I2404" s="13">
        <v>237.6</v>
      </c>
      <c r="J2404" s="74">
        <f t="shared" si="118"/>
        <v>9.9</v>
      </c>
      <c r="K2404" s="26" t="e">
        <f t="shared" si="117"/>
        <v>#REF!</v>
      </c>
      <c r="L2404" s="75" t="e">
        <f t="shared" si="119"/>
        <v>#REF!</v>
      </c>
    </row>
    <row r="2405" spans="7:12" x14ac:dyDescent="0.25">
      <c r="G2405" s="13"/>
      <c r="H2405" s="13"/>
      <c r="I2405" s="13">
        <v>237.7</v>
      </c>
      <c r="J2405" s="74">
        <f t="shared" si="118"/>
        <v>9.9041666666666668</v>
      </c>
      <c r="K2405" s="26" t="e">
        <f t="shared" si="117"/>
        <v>#REF!</v>
      </c>
      <c r="L2405" s="75" t="e">
        <f t="shared" si="119"/>
        <v>#REF!</v>
      </c>
    </row>
    <row r="2406" spans="7:12" x14ac:dyDescent="0.25">
      <c r="G2406" s="13"/>
      <c r="H2406" s="13"/>
      <c r="I2406" s="13">
        <v>237.8</v>
      </c>
      <c r="J2406" s="74">
        <f t="shared" si="118"/>
        <v>9.9083333333333332</v>
      </c>
      <c r="K2406" s="26" t="e">
        <f t="shared" si="117"/>
        <v>#REF!</v>
      </c>
      <c r="L2406" s="75" t="e">
        <f t="shared" si="119"/>
        <v>#REF!</v>
      </c>
    </row>
    <row r="2407" spans="7:12" x14ac:dyDescent="0.25">
      <c r="G2407" s="13"/>
      <c r="H2407" s="13"/>
      <c r="I2407" s="13">
        <v>237.9</v>
      </c>
      <c r="J2407" s="74">
        <f t="shared" si="118"/>
        <v>9.9124999999999996</v>
      </c>
      <c r="K2407" s="26" t="e">
        <f t="shared" si="117"/>
        <v>#REF!</v>
      </c>
      <c r="L2407" s="75" t="e">
        <f t="shared" si="119"/>
        <v>#REF!</v>
      </c>
    </row>
    <row r="2408" spans="7:12" x14ac:dyDescent="0.25">
      <c r="G2408" s="13"/>
      <c r="H2408" s="13"/>
      <c r="I2408" s="13">
        <v>238</v>
      </c>
      <c r="J2408" s="74">
        <f t="shared" si="118"/>
        <v>9.9166666666666661</v>
      </c>
      <c r="K2408" s="26" t="e">
        <f t="shared" si="117"/>
        <v>#REF!</v>
      </c>
      <c r="L2408" s="75" t="e">
        <f t="shared" si="119"/>
        <v>#REF!</v>
      </c>
    </row>
    <row r="2409" spans="7:12" x14ac:dyDescent="0.25">
      <c r="G2409" s="13"/>
      <c r="H2409" s="13"/>
      <c r="I2409" s="13">
        <v>238.1</v>
      </c>
      <c r="J2409" s="74">
        <f t="shared" si="118"/>
        <v>9.9208333333333325</v>
      </c>
      <c r="K2409" s="26" t="e">
        <f t="shared" si="117"/>
        <v>#REF!</v>
      </c>
      <c r="L2409" s="75" t="e">
        <f t="shared" si="119"/>
        <v>#REF!</v>
      </c>
    </row>
    <row r="2410" spans="7:12" x14ac:dyDescent="0.25">
      <c r="G2410" s="13"/>
      <c r="H2410" s="13"/>
      <c r="I2410" s="13">
        <v>238.2</v>
      </c>
      <c r="J2410" s="74">
        <f t="shared" si="118"/>
        <v>9.9249999999999989</v>
      </c>
      <c r="K2410" s="26" t="e">
        <f t="shared" si="117"/>
        <v>#REF!</v>
      </c>
      <c r="L2410" s="75" t="e">
        <f t="shared" si="119"/>
        <v>#REF!</v>
      </c>
    </row>
    <row r="2411" spans="7:12" x14ac:dyDescent="0.25">
      <c r="G2411" s="13"/>
      <c r="H2411" s="13"/>
      <c r="I2411" s="13">
        <v>238.3</v>
      </c>
      <c r="J2411" s="74">
        <f t="shared" si="118"/>
        <v>9.9291666666666671</v>
      </c>
      <c r="K2411" s="26" t="e">
        <f t="shared" si="117"/>
        <v>#REF!</v>
      </c>
      <c r="L2411" s="75" t="e">
        <f t="shared" si="119"/>
        <v>#REF!</v>
      </c>
    </row>
    <row r="2412" spans="7:12" x14ac:dyDescent="0.25">
      <c r="G2412" s="13"/>
      <c r="H2412" s="13"/>
      <c r="I2412" s="13">
        <v>238.4</v>
      </c>
      <c r="J2412" s="74">
        <f t="shared" si="118"/>
        <v>9.9333333333333336</v>
      </c>
      <c r="K2412" s="26" t="e">
        <f t="shared" si="117"/>
        <v>#REF!</v>
      </c>
      <c r="L2412" s="75" t="e">
        <f t="shared" si="119"/>
        <v>#REF!</v>
      </c>
    </row>
    <row r="2413" spans="7:12" x14ac:dyDescent="0.25">
      <c r="G2413" s="13"/>
      <c r="H2413" s="13"/>
      <c r="I2413" s="13">
        <v>238.5</v>
      </c>
      <c r="J2413" s="74">
        <f t="shared" si="118"/>
        <v>9.9375</v>
      </c>
      <c r="K2413" s="26" t="e">
        <f t="shared" si="117"/>
        <v>#REF!</v>
      </c>
      <c r="L2413" s="75" t="e">
        <f t="shared" si="119"/>
        <v>#REF!</v>
      </c>
    </row>
    <row r="2414" spans="7:12" x14ac:dyDescent="0.25">
      <c r="G2414" s="13"/>
      <c r="H2414" s="13"/>
      <c r="I2414" s="13">
        <v>238.6</v>
      </c>
      <c r="J2414" s="74">
        <f t="shared" si="118"/>
        <v>9.9416666666666664</v>
      </c>
      <c r="K2414" s="26" t="e">
        <f t="shared" si="117"/>
        <v>#REF!</v>
      </c>
      <c r="L2414" s="75" t="e">
        <f t="shared" si="119"/>
        <v>#REF!</v>
      </c>
    </row>
    <row r="2415" spans="7:12" x14ac:dyDescent="0.25">
      <c r="G2415" s="13"/>
      <c r="H2415" s="13"/>
      <c r="I2415" s="13">
        <v>238.7</v>
      </c>
      <c r="J2415" s="74">
        <f t="shared" si="118"/>
        <v>9.9458333333333329</v>
      </c>
      <c r="K2415" s="26" t="e">
        <f t="shared" si="117"/>
        <v>#REF!</v>
      </c>
      <c r="L2415" s="75" t="e">
        <f t="shared" si="119"/>
        <v>#REF!</v>
      </c>
    </row>
    <row r="2416" spans="7:12" x14ac:dyDescent="0.25">
      <c r="G2416" s="13"/>
      <c r="H2416" s="13"/>
      <c r="I2416" s="13">
        <v>238.8</v>
      </c>
      <c r="J2416" s="74">
        <f t="shared" si="118"/>
        <v>9.9500000000000011</v>
      </c>
      <c r="K2416" s="26" t="e">
        <f t="shared" si="117"/>
        <v>#REF!</v>
      </c>
      <c r="L2416" s="75" t="e">
        <f t="shared" si="119"/>
        <v>#REF!</v>
      </c>
    </row>
    <row r="2417" spans="7:12" x14ac:dyDescent="0.25">
      <c r="G2417" s="13"/>
      <c r="H2417" s="13"/>
      <c r="I2417" s="13">
        <v>238.9</v>
      </c>
      <c r="J2417" s="74">
        <f t="shared" si="118"/>
        <v>9.9541666666666675</v>
      </c>
      <c r="K2417" s="26" t="e">
        <f t="shared" si="117"/>
        <v>#REF!</v>
      </c>
      <c r="L2417" s="75" t="e">
        <f t="shared" si="119"/>
        <v>#REF!</v>
      </c>
    </row>
    <row r="2418" spans="7:12" x14ac:dyDescent="0.25">
      <c r="G2418" s="13"/>
      <c r="H2418" s="13"/>
      <c r="I2418" s="13">
        <v>239</v>
      </c>
      <c r="J2418" s="74">
        <f t="shared" si="118"/>
        <v>9.9583333333333339</v>
      </c>
      <c r="K2418" s="26" t="e">
        <f t="shared" si="117"/>
        <v>#REF!</v>
      </c>
      <c r="L2418" s="75" t="e">
        <f t="shared" si="119"/>
        <v>#REF!</v>
      </c>
    </row>
    <row r="2419" spans="7:12" x14ac:dyDescent="0.25">
      <c r="G2419" s="13"/>
      <c r="H2419" s="13"/>
      <c r="I2419" s="13">
        <v>239.1</v>
      </c>
      <c r="J2419" s="74">
        <f t="shared" si="118"/>
        <v>9.9625000000000004</v>
      </c>
      <c r="K2419" s="26" t="e">
        <f t="shared" si="117"/>
        <v>#REF!</v>
      </c>
      <c r="L2419" s="75" t="e">
        <f t="shared" si="119"/>
        <v>#REF!</v>
      </c>
    </row>
    <row r="2420" spans="7:12" x14ac:dyDescent="0.25">
      <c r="G2420" s="13"/>
      <c r="H2420" s="13"/>
      <c r="I2420" s="13">
        <v>239.2</v>
      </c>
      <c r="J2420" s="74">
        <f t="shared" si="118"/>
        <v>9.9666666666666668</v>
      </c>
      <c r="K2420" s="26" t="e">
        <f t="shared" si="117"/>
        <v>#REF!</v>
      </c>
      <c r="L2420" s="75" t="e">
        <f t="shared" si="119"/>
        <v>#REF!</v>
      </c>
    </row>
    <row r="2421" spans="7:12" x14ac:dyDescent="0.25">
      <c r="G2421" s="13"/>
      <c r="H2421" s="13"/>
      <c r="I2421" s="13">
        <v>239.3</v>
      </c>
      <c r="J2421" s="74">
        <f t="shared" si="118"/>
        <v>9.9708333333333332</v>
      </c>
      <c r="K2421" s="26" t="e">
        <f t="shared" si="117"/>
        <v>#REF!</v>
      </c>
      <c r="L2421" s="75" t="e">
        <f t="shared" si="119"/>
        <v>#REF!</v>
      </c>
    </row>
    <row r="2422" spans="7:12" x14ac:dyDescent="0.25">
      <c r="G2422" s="13"/>
      <c r="H2422" s="13"/>
      <c r="I2422" s="13">
        <v>239.4</v>
      </c>
      <c r="J2422" s="74">
        <f t="shared" si="118"/>
        <v>9.9749999999999996</v>
      </c>
      <c r="K2422" s="26" t="e">
        <f t="shared" si="117"/>
        <v>#REF!</v>
      </c>
      <c r="L2422" s="75" t="e">
        <f t="shared" si="119"/>
        <v>#REF!</v>
      </c>
    </row>
    <row r="2423" spans="7:12" x14ac:dyDescent="0.25">
      <c r="G2423" s="13"/>
      <c r="H2423" s="13"/>
      <c r="I2423" s="13">
        <v>239.5</v>
      </c>
      <c r="J2423" s="74">
        <f t="shared" si="118"/>
        <v>9.9791666666666661</v>
      </c>
      <c r="K2423" s="26" t="e">
        <f t="shared" si="117"/>
        <v>#REF!</v>
      </c>
      <c r="L2423" s="75" t="e">
        <f t="shared" si="119"/>
        <v>#REF!</v>
      </c>
    </row>
    <row r="2424" spans="7:12" x14ac:dyDescent="0.25">
      <c r="G2424" s="13"/>
      <c r="H2424" s="13"/>
      <c r="I2424" s="13">
        <v>239.6</v>
      </c>
      <c r="J2424" s="74">
        <f t="shared" si="118"/>
        <v>9.9833333333333325</v>
      </c>
      <c r="K2424" s="26" t="e">
        <f t="shared" si="117"/>
        <v>#REF!</v>
      </c>
      <c r="L2424" s="75" t="e">
        <f t="shared" si="119"/>
        <v>#REF!</v>
      </c>
    </row>
    <row r="2425" spans="7:12" x14ac:dyDescent="0.25">
      <c r="G2425" s="13"/>
      <c r="H2425" s="13"/>
      <c r="I2425" s="13">
        <v>239.7</v>
      </c>
      <c r="J2425" s="74">
        <f t="shared" si="118"/>
        <v>9.9874999999999989</v>
      </c>
      <c r="K2425" s="26" t="e">
        <f t="shared" si="117"/>
        <v>#REF!</v>
      </c>
      <c r="L2425" s="75" t="e">
        <f t="shared" si="119"/>
        <v>#REF!</v>
      </c>
    </row>
    <row r="2426" spans="7:12" x14ac:dyDescent="0.25">
      <c r="G2426" s="13"/>
      <c r="H2426" s="13"/>
      <c r="I2426" s="13">
        <v>239.8</v>
      </c>
      <c r="J2426" s="74">
        <f t="shared" si="118"/>
        <v>9.9916666666666671</v>
      </c>
      <c r="K2426" s="26" t="e">
        <f t="shared" si="117"/>
        <v>#REF!</v>
      </c>
      <c r="L2426" s="75" t="e">
        <f t="shared" si="119"/>
        <v>#REF!</v>
      </c>
    </row>
    <row r="2427" spans="7:12" x14ac:dyDescent="0.25">
      <c r="G2427" s="13"/>
      <c r="H2427" s="13"/>
      <c r="I2427" s="13">
        <v>239.9</v>
      </c>
      <c r="J2427" s="74">
        <f t="shared" si="118"/>
        <v>9.9958333333333336</v>
      </c>
      <c r="K2427" s="26" t="e">
        <f t="shared" si="117"/>
        <v>#REF!</v>
      </c>
      <c r="L2427" s="75" t="e">
        <f t="shared" si="119"/>
        <v>#REF!</v>
      </c>
    </row>
    <row r="2428" spans="7:12" x14ac:dyDescent="0.25">
      <c r="G2428" s="13"/>
      <c r="H2428" s="13"/>
      <c r="I2428" s="13">
        <v>240</v>
      </c>
      <c r="J2428" s="74">
        <f t="shared" si="118"/>
        <v>10</v>
      </c>
      <c r="K2428" s="26" t="e">
        <f t="shared" si="117"/>
        <v>#REF!</v>
      </c>
      <c r="L2428" s="75" t="e">
        <f t="shared" si="119"/>
        <v>#REF!</v>
      </c>
    </row>
    <row r="2429" spans="7:12" x14ac:dyDescent="0.25">
      <c r="G2429" s="13"/>
      <c r="H2429" s="13"/>
      <c r="I2429" s="13">
        <v>240.1</v>
      </c>
      <c r="J2429" s="74">
        <f t="shared" si="118"/>
        <v>10.004166666666666</v>
      </c>
      <c r="K2429" s="26" t="e">
        <f t="shared" si="117"/>
        <v>#REF!</v>
      </c>
      <c r="L2429" s="75" t="e">
        <f t="shared" si="119"/>
        <v>#REF!</v>
      </c>
    </row>
    <row r="2430" spans="7:12" x14ac:dyDescent="0.25">
      <c r="G2430" s="13"/>
      <c r="H2430" s="13"/>
      <c r="I2430" s="13">
        <v>240.2</v>
      </c>
      <c r="J2430" s="74">
        <f t="shared" si="118"/>
        <v>10.008333333333333</v>
      </c>
      <c r="K2430" s="26" t="e">
        <f t="shared" si="117"/>
        <v>#REF!</v>
      </c>
      <c r="L2430" s="75" t="e">
        <f t="shared" si="119"/>
        <v>#REF!</v>
      </c>
    </row>
    <row r="2431" spans="7:12" x14ac:dyDescent="0.25">
      <c r="G2431" s="13"/>
      <c r="H2431" s="13"/>
      <c r="I2431" s="13">
        <v>240.3</v>
      </c>
      <c r="J2431" s="74">
        <f t="shared" si="118"/>
        <v>10.012500000000001</v>
      </c>
      <c r="K2431" s="26" t="e">
        <f t="shared" si="117"/>
        <v>#REF!</v>
      </c>
      <c r="L2431" s="75" t="e">
        <f t="shared" si="119"/>
        <v>#REF!</v>
      </c>
    </row>
    <row r="2432" spans="7:12" x14ac:dyDescent="0.25">
      <c r="G2432" s="13"/>
      <c r="H2432" s="13"/>
      <c r="I2432" s="13">
        <v>240.4</v>
      </c>
      <c r="J2432" s="74">
        <f t="shared" si="118"/>
        <v>10.016666666666667</v>
      </c>
      <c r="K2432" s="26" t="e">
        <f t="shared" si="117"/>
        <v>#REF!</v>
      </c>
      <c r="L2432" s="75" t="e">
        <f t="shared" si="119"/>
        <v>#REF!</v>
      </c>
    </row>
    <row r="2433" spans="7:12" x14ac:dyDescent="0.25">
      <c r="G2433" s="13"/>
      <c r="H2433" s="13"/>
      <c r="I2433" s="13">
        <v>240.5</v>
      </c>
      <c r="J2433" s="74">
        <f t="shared" si="118"/>
        <v>10.020833333333334</v>
      </c>
      <c r="K2433" s="26" t="e">
        <f t="shared" si="117"/>
        <v>#REF!</v>
      </c>
      <c r="L2433" s="75" t="e">
        <f t="shared" si="119"/>
        <v>#REF!</v>
      </c>
    </row>
    <row r="2434" spans="7:12" x14ac:dyDescent="0.25">
      <c r="G2434" s="13"/>
      <c r="H2434" s="13"/>
      <c r="I2434" s="13">
        <v>240.6</v>
      </c>
      <c r="J2434" s="74">
        <f t="shared" si="118"/>
        <v>10.025</v>
      </c>
      <c r="K2434" s="26" t="e">
        <f t="shared" si="117"/>
        <v>#REF!</v>
      </c>
      <c r="L2434" s="75" t="e">
        <f t="shared" si="119"/>
        <v>#REF!</v>
      </c>
    </row>
    <row r="2435" spans="7:12" x14ac:dyDescent="0.25">
      <c r="G2435" s="13"/>
      <c r="H2435" s="13"/>
      <c r="I2435" s="13">
        <v>240.7</v>
      </c>
      <c r="J2435" s="74">
        <f t="shared" si="118"/>
        <v>10.029166666666667</v>
      </c>
      <c r="K2435" s="26" t="e">
        <f t="shared" si="117"/>
        <v>#REF!</v>
      </c>
      <c r="L2435" s="75" t="e">
        <f t="shared" si="119"/>
        <v>#REF!</v>
      </c>
    </row>
    <row r="2436" spans="7:12" x14ac:dyDescent="0.25">
      <c r="G2436" s="13"/>
      <c r="H2436" s="13"/>
      <c r="I2436" s="13">
        <v>240.8</v>
      </c>
      <c r="J2436" s="74">
        <f t="shared" si="118"/>
        <v>10.033333333333333</v>
      </c>
      <c r="K2436" s="26" t="e">
        <f t="shared" si="117"/>
        <v>#REF!</v>
      </c>
      <c r="L2436" s="75" t="e">
        <f t="shared" si="119"/>
        <v>#REF!</v>
      </c>
    </row>
    <row r="2437" spans="7:12" x14ac:dyDescent="0.25">
      <c r="G2437" s="13"/>
      <c r="H2437" s="13"/>
      <c r="I2437" s="13">
        <v>240.9</v>
      </c>
      <c r="J2437" s="74">
        <f t="shared" si="118"/>
        <v>10.0375</v>
      </c>
      <c r="K2437" s="26" t="e">
        <f t="shared" si="117"/>
        <v>#REF!</v>
      </c>
      <c r="L2437" s="75" t="e">
        <f t="shared" si="119"/>
        <v>#REF!</v>
      </c>
    </row>
    <row r="2438" spans="7:12" x14ac:dyDescent="0.25">
      <c r="G2438" s="13"/>
      <c r="H2438" s="13"/>
      <c r="I2438" s="13">
        <v>241</v>
      </c>
      <c r="J2438" s="74">
        <f t="shared" si="118"/>
        <v>10.041666666666666</v>
      </c>
      <c r="K2438" s="26" t="e">
        <f t="shared" si="117"/>
        <v>#REF!</v>
      </c>
      <c r="L2438" s="75" t="e">
        <f t="shared" si="119"/>
        <v>#REF!</v>
      </c>
    </row>
    <row r="2439" spans="7:12" x14ac:dyDescent="0.25">
      <c r="G2439" s="13"/>
      <c r="H2439" s="13"/>
      <c r="I2439" s="13">
        <v>241.1</v>
      </c>
      <c r="J2439" s="74">
        <f t="shared" si="118"/>
        <v>10.045833333333333</v>
      </c>
      <c r="K2439" s="26" t="e">
        <f t="shared" si="117"/>
        <v>#REF!</v>
      </c>
      <c r="L2439" s="75" t="e">
        <f t="shared" si="119"/>
        <v>#REF!</v>
      </c>
    </row>
    <row r="2440" spans="7:12" x14ac:dyDescent="0.25">
      <c r="G2440" s="13"/>
      <c r="H2440" s="13"/>
      <c r="I2440" s="13">
        <v>241.2</v>
      </c>
      <c r="J2440" s="74">
        <f t="shared" si="118"/>
        <v>10.049999999999999</v>
      </c>
      <c r="K2440" s="26" t="e">
        <f t="shared" si="117"/>
        <v>#REF!</v>
      </c>
      <c r="L2440" s="75" t="e">
        <f t="shared" si="119"/>
        <v>#REF!</v>
      </c>
    </row>
    <row r="2441" spans="7:12" x14ac:dyDescent="0.25">
      <c r="G2441" s="13"/>
      <c r="H2441" s="13"/>
      <c r="I2441" s="13">
        <v>241.3</v>
      </c>
      <c r="J2441" s="74">
        <f t="shared" si="118"/>
        <v>10.054166666666667</v>
      </c>
      <c r="K2441" s="26" t="e">
        <f t="shared" si="117"/>
        <v>#REF!</v>
      </c>
      <c r="L2441" s="75" t="e">
        <f t="shared" si="119"/>
        <v>#REF!</v>
      </c>
    </row>
    <row r="2442" spans="7:12" x14ac:dyDescent="0.25">
      <c r="G2442" s="13"/>
      <c r="H2442" s="13"/>
      <c r="I2442" s="13">
        <v>241.4</v>
      </c>
      <c r="J2442" s="74">
        <f t="shared" si="118"/>
        <v>10.058333333333334</v>
      </c>
      <c r="K2442" s="26" t="e">
        <f t="shared" si="117"/>
        <v>#REF!</v>
      </c>
      <c r="L2442" s="75" t="e">
        <f t="shared" si="119"/>
        <v>#REF!</v>
      </c>
    </row>
    <row r="2443" spans="7:12" x14ac:dyDescent="0.25">
      <c r="G2443" s="13"/>
      <c r="H2443" s="13"/>
      <c r="I2443" s="13">
        <v>241.5</v>
      </c>
      <c r="J2443" s="74">
        <f t="shared" si="118"/>
        <v>10.0625</v>
      </c>
      <c r="K2443" s="26" t="e">
        <f t="shared" si="117"/>
        <v>#REF!</v>
      </c>
      <c r="L2443" s="75" t="e">
        <f t="shared" si="119"/>
        <v>#REF!</v>
      </c>
    </row>
    <row r="2444" spans="7:12" x14ac:dyDescent="0.25">
      <c r="G2444" s="13"/>
      <c r="H2444" s="13"/>
      <c r="I2444" s="13">
        <v>241.6</v>
      </c>
      <c r="J2444" s="74">
        <f t="shared" si="118"/>
        <v>10.066666666666666</v>
      </c>
      <c r="K2444" s="26" t="e">
        <f t="shared" si="117"/>
        <v>#REF!</v>
      </c>
      <c r="L2444" s="75" t="e">
        <f t="shared" si="119"/>
        <v>#REF!</v>
      </c>
    </row>
    <row r="2445" spans="7:12" x14ac:dyDescent="0.25">
      <c r="G2445" s="13"/>
      <c r="H2445" s="13"/>
      <c r="I2445" s="13">
        <v>241.7</v>
      </c>
      <c r="J2445" s="74">
        <f t="shared" si="118"/>
        <v>10.070833333333333</v>
      </c>
      <c r="K2445" s="26" t="e">
        <f t="shared" si="117"/>
        <v>#REF!</v>
      </c>
      <c r="L2445" s="75" t="e">
        <f t="shared" si="119"/>
        <v>#REF!</v>
      </c>
    </row>
    <row r="2446" spans="7:12" x14ac:dyDescent="0.25">
      <c r="G2446" s="13"/>
      <c r="H2446" s="13"/>
      <c r="I2446" s="13">
        <v>241.8</v>
      </c>
      <c r="J2446" s="74">
        <f t="shared" si="118"/>
        <v>10.075000000000001</v>
      </c>
      <c r="K2446" s="26" t="e">
        <f t="shared" si="117"/>
        <v>#REF!</v>
      </c>
      <c r="L2446" s="75" t="e">
        <f t="shared" si="119"/>
        <v>#REF!</v>
      </c>
    </row>
    <row r="2447" spans="7:12" x14ac:dyDescent="0.25">
      <c r="G2447" s="13"/>
      <c r="H2447" s="13"/>
      <c r="I2447" s="13">
        <v>241.9</v>
      </c>
      <c r="J2447" s="74">
        <f t="shared" si="118"/>
        <v>10.079166666666667</v>
      </c>
      <c r="K2447" s="26" t="e">
        <f t="shared" si="117"/>
        <v>#REF!</v>
      </c>
      <c r="L2447" s="75" t="e">
        <f t="shared" si="119"/>
        <v>#REF!</v>
      </c>
    </row>
    <row r="2448" spans="7:12" x14ac:dyDescent="0.25">
      <c r="G2448" s="13"/>
      <c r="H2448" s="13"/>
      <c r="I2448" s="13">
        <v>242</v>
      </c>
      <c r="J2448" s="74">
        <f t="shared" si="118"/>
        <v>10.083333333333334</v>
      </c>
      <c r="K2448" s="26" t="e">
        <f t="shared" si="117"/>
        <v>#REF!</v>
      </c>
      <c r="L2448" s="75" t="e">
        <f t="shared" si="119"/>
        <v>#REF!</v>
      </c>
    </row>
    <row r="2449" spans="7:12" x14ac:dyDescent="0.25">
      <c r="G2449" s="13"/>
      <c r="H2449" s="13"/>
      <c r="I2449" s="13">
        <v>242.1</v>
      </c>
      <c r="J2449" s="74">
        <f t="shared" si="118"/>
        <v>10.0875</v>
      </c>
      <c r="K2449" s="26" t="e">
        <f t="shared" si="117"/>
        <v>#REF!</v>
      </c>
      <c r="L2449" s="75" t="e">
        <f t="shared" si="119"/>
        <v>#REF!</v>
      </c>
    </row>
    <row r="2450" spans="7:12" x14ac:dyDescent="0.25">
      <c r="G2450" s="13"/>
      <c r="H2450" s="13"/>
      <c r="I2450" s="13">
        <v>242.2</v>
      </c>
      <c r="J2450" s="74">
        <f t="shared" si="118"/>
        <v>10.091666666666667</v>
      </c>
      <c r="K2450" s="26" t="e">
        <f t="shared" si="117"/>
        <v>#REF!</v>
      </c>
      <c r="L2450" s="75" t="e">
        <f t="shared" si="119"/>
        <v>#REF!</v>
      </c>
    </row>
    <row r="2451" spans="7:12" x14ac:dyDescent="0.25">
      <c r="G2451" s="13"/>
      <c r="H2451" s="13"/>
      <c r="I2451" s="13">
        <v>242.3</v>
      </c>
      <c r="J2451" s="74">
        <f t="shared" si="118"/>
        <v>10.095833333333333</v>
      </c>
      <c r="K2451" s="26" t="e">
        <f t="shared" si="117"/>
        <v>#REF!</v>
      </c>
      <c r="L2451" s="75" t="e">
        <f t="shared" si="119"/>
        <v>#REF!</v>
      </c>
    </row>
    <row r="2452" spans="7:12" x14ac:dyDescent="0.25">
      <c r="G2452" s="13"/>
      <c r="H2452" s="13"/>
      <c r="I2452" s="13">
        <v>242.4</v>
      </c>
      <c r="J2452" s="74">
        <f t="shared" si="118"/>
        <v>10.1</v>
      </c>
      <c r="K2452" s="26" t="e">
        <f t="shared" si="117"/>
        <v>#REF!</v>
      </c>
      <c r="L2452" s="75" t="e">
        <f t="shared" si="119"/>
        <v>#REF!</v>
      </c>
    </row>
    <row r="2453" spans="7:12" x14ac:dyDescent="0.25">
      <c r="G2453" s="13"/>
      <c r="H2453" s="13"/>
      <c r="I2453" s="13">
        <v>242.5</v>
      </c>
      <c r="J2453" s="74">
        <f t="shared" si="118"/>
        <v>10.104166666666666</v>
      </c>
      <c r="K2453" s="26" t="e">
        <f t="shared" si="117"/>
        <v>#REF!</v>
      </c>
      <c r="L2453" s="75" t="e">
        <f t="shared" si="119"/>
        <v>#REF!</v>
      </c>
    </row>
    <row r="2454" spans="7:12" x14ac:dyDescent="0.25">
      <c r="G2454" s="13"/>
      <c r="H2454" s="13"/>
      <c r="I2454" s="13">
        <v>242.6</v>
      </c>
      <c r="J2454" s="74">
        <f t="shared" si="118"/>
        <v>10.108333333333333</v>
      </c>
      <c r="K2454" s="26" t="e">
        <f t="shared" si="117"/>
        <v>#REF!</v>
      </c>
      <c r="L2454" s="75" t="e">
        <f t="shared" si="119"/>
        <v>#REF!</v>
      </c>
    </row>
    <row r="2455" spans="7:12" x14ac:dyDescent="0.25">
      <c r="G2455" s="13"/>
      <c r="H2455" s="13"/>
      <c r="I2455" s="13">
        <v>242.7</v>
      </c>
      <c r="J2455" s="74">
        <f t="shared" si="118"/>
        <v>10.112499999999999</v>
      </c>
      <c r="K2455" s="26" t="e">
        <f t="shared" si="117"/>
        <v>#REF!</v>
      </c>
      <c r="L2455" s="75" t="e">
        <f t="shared" si="119"/>
        <v>#REF!</v>
      </c>
    </row>
    <row r="2456" spans="7:12" x14ac:dyDescent="0.25">
      <c r="G2456" s="13"/>
      <c r="H2456" s="13"/>
      <c r="I2456" s="13">
        <v>242.8</v>
      </c>
      <c r="J2456" s="74">
        <f t="shared" si="118"/>
        <v>10.116666666666667</v>
      </c>
      <c r="K2456" s="26" t="e">
        <f t="shared" si="117"/>
        <v>#REF!</v>
      </c>
      <c r="L2456" s="75" t="e">
        <f t="shared" si="119"/>
        <v>#REF!</v>
      </c>
    </row>
    <row r="2457" spans="7:12" x14ac:dyDescent="0.25">
      <c r="G2457" s="13"/>
      <c r="H2457" s="13"/>
      <c r="I2457" s="13">
        <v>242.9</v>
      </c>
      <c r="J2457" s="74">
        <f t="shared" si="118"/>
        <v>10.120833333333334</v>
      </c>
      <c r="K2457" s="26" t="e">
        <f t="shared" si="117"/>
        <v>#REF!</v>
      </c>
      <c r="L2457" s="75" t="e">
        <f t="shared" si="119"/>
        <v>#REF!</v>
      </c>
    </row>
    <row r="2458" spans="7:12" x14ac:dyDescent="0.25">
      <c r="G2458" s="13"/>
      <c r="H2458" s="13"/>
      <c r="I2458" s="13">
        <v>243</v>
      </c>
      <c r="J2458" s="74">
        <f t="shared" si="118"/>
        <v>10.125</v>
      </c>
      <c r="K2458" s="26" t="e">
        <f t="shared" si="117"/>
        <v>#REF!</v>
      </c>
      <c r="L2458" s="75" t="e">
        <f t="shared" si="119"/>
        <v>#REF!</v>
      </c>
    </row>
    <row r="2459" spans="7:12" x14ac:dyDescent="0.25">
      <c r="G2459" s="13"/>
      <c r="H2459" s="13"/>
      <c r="I2459" s="13">
        <v>243.1</v>
      </c>
      <c r="J2459" s="74">
        <f t="shared" si="118"/>
        <v>10.129166666666666</v>
      </c>
      <c r="K2459" s="26" t="e">
        <f t="shared" si="117"/>
        <v>#REF!</v>
      </c>
      <c r="L2459" s="75" t="e">
        <f t="shared" si="119"/>
        <v>#REF!</v>
      </c>
    </row>
    <row r="2460" spans="7:12" x14ac:dyDescent="0.25">
      <c r="G2460" s="13"/>
      <c r="H2460" s="13"/>
      <c r="I2460" s="13">
        <v>243.2</v>
      </c>
      <c r="J2460" s="74">
        <f t="shared" si="118"/>
        <v>10.133333333333333</v>
      </c>
      <c r="K2460" s="26" t="e">
        <f t="shared" ref="K2460:K2523" si="120">100%-EXP(-I2460/24*$B$10)</f>
        <v>#REF!</v>
      </c>
      <c r="L2460" s="75" t="e">
        <f t="shared" si="119"/>
        <v>#REF!</v>
      </c>
    </row>
    <row r="2461" spans="7:12" x14ac:dyDescent="0.25">
      <c r="G2461" s="13"/>
      <c r="H2461" s="13"/>
      <c r="I2461" s="13">
        <v>243.3</v>
      </c>
      <c r="J2461" s="74">
        <f t="shared" ref="J2461:J2524" si="121">I2461/24</f>
        <v>10.137500000000001</v>
      </c>
      <c r="K2461" s="26" t="e">
        <f t="shared" si="120"/>
        <v>#REF!</v>
      </c>
      <c r="L2461" s="75" t="e">
        <f t="shared" si="119"/>
        <v>#REF!</v>
      </c>
    </row>
    <row r="2462" spans="7:12" x14ac:dyDescent="0.25">
      <c r="G2462" s="13"/>
      <c r="H2462" s="13"/>
      <c r="I2462" s="13">
        <v>243.4</v>
      </c>
      <c r="J2462" s="74">
        <f t="shared" si="121"/>
        <v>10.141666666666667</v>
      </c>
      <c r="K2462" s="26" t="e">
        <f t="shared" si="120"/>
        <v>#REF!</v>
      </c>
      <c r="L2462" s="75" t="e">
        <f t="shared" si="119"/>
        <v>#REF!</v>
      </c>
    </row>
    <row r="2463" spans="7:12" x14ac:dyDescent="0.25">
      <c r="G2463" s="13"/>
      <c r="H2463" s="13"/>
      <c r="I2463" s="13">
        <v>243.5</v>
      </c>
      <c r="J2463" s="74">
        <f t="shared" si="121"/>
        <v>10.145833333333334</v>
      </c>
      <c r="K2463" s="26" t="e">
        <f t="shared" si="120"/>
        <v>#REF!</v>
      </c>
      <c r="L2463" s="75" t="e">
        <f t="shared" ref="L2463:L2526" si="122">K2463-K2462</f>
        <v>#REF!</v>
      </c>
    </row>
    <row r="2464" spans="7:12" x14ac:dyDescent="0.25">
      <c r="G2464" s="13"/>
      <c r="H2464" s="13"/>
      <c r="I2464" s="13">
        <v>243.6</v>
      </c>
      <c r="J2464" s="74">
        <f t="shared" si="121"/>
        <v>10.15</v>
      </c>
      <c r="K2464" s="26" t="e">
        <f t="shared" si="120"/>
        <v>#REF!</v>
      </c>
      <c r="L2464" s="75" t="e">
        <f t="shared" si="122"/>
        <v>#REF!</v>
      </c>
    </row>
    <row r="2465" spans="7:12" x14ac:dyDescent="0.25">
      <c r="G2465" s="13"/>
      <c r="H2465" s="13"/>
      <c r="I2465" s="13">
        <v>243.7</v>
      </c>
      <c r="J2465" s="74">
        <f t="shared" si="121"/>
        <v>10.154166666666667</v>
      </c>
      <c r="K2465" s="26" t="e">
        <f t="shared" si="120"/>
        <v>#REF!</v>
      </c>
      <c r="L2465" s="75" t="e">
        <f t="shared" si="122"/>
        <v>#REF!</v>
      </c>
    </row>
    <row r="2466" spans="7:12" x14ac:dyDescent="0.25">
      <c r="G2466" s="13"/>
      <c r="H2466" s="13"/>
      <c r="I2466" s="13">
        <v>243.8</v>
      </c>
      <c r="J2466" s="74">
        <f t="shared" si="121"/>
        <v>10.158333333333333</v>
      </c>
      <c r="K2466" s="26" t="e">
        <f t="shared" si="120"/>
        <v>#REF!</v>
      </c>
      <c r="L2466" s="75" t="e">
        <f t="shared" si="122"/>
        <v>#REF!</v>
      </c>
    </row>
    <row r="2467" spans="7:12" x14ac:dyDescent="0.25">
      <c r="G2467" s="13"/>
      <c r="H2467" s="13"/>
      <c r="I2467" s="13">
        <v>243.9</v>
      </c>
      <c r="J2467" s="74">
        <f t="shared" si="121"/>
        <v>10.1625</v>
      </c>
      <c r="K2467" s="26" t="e">
        <f t="shared" si="120"/>
        <v>#REF!</v>
      </c>
      <c r="L2467" s="75" t="e">
        <f t="shared" si="122"/>
        <v>#REF!</v>
      </c>
    </row>
    <row r="2468" spans="7:12" x14ac:dyDescent="0.25">
      <c r="G2468" s="13"/>
      <c r="H2468" s="13"/>
      <c r="I2468" s="13">
        <v>244</v>
      </c>
      <c r="J2468" s="74">
        <f t="shared" si="121"/>
        <v>10.166666666666666</v>
      </c>
      <c r="K2468" s="26" t="e">
        <f t="shared" si="120"/>
        <v>#REF!</v>
      </c>
      <c r="L2468" s="75" t="e">
        <f t="shared" si="122"/>
        <v>#REF!</v>
      </c>
    </row>
    <row r="2469" spans="7:12" x14ac:dyDescent="0.25">
      <c r="G2469" s="13"/>
      <c r="H2469" s="13"/>
      <c r="I2469" s="13">
        <v>244.1</v>
      </c>
      <c r="J2469" s="74">
        <f t="shared" si="121"/>
        <v>10.170833333333333</v>
      </c>
      <c r="K2469" s="26" t="e">
        <f t="shared" si="120"/>
        <v>#REF!</v>
      </c>
      <c r="L2469" s="75" t="e">
        <f t="shared" si="122"/>
        <v>#REF!</v>
      </c>
    </row>
    <row r="2470" spans="7:12" x14ac:dyDescent="0.25">
      <c r="G2470" s="13"/>
      <c r="H2470" s="13"/>
      <c r="I2470" s="13">
        <v>244.2</v>
      </c>
      <c r="J2470" s="74">
        <f t="shared" si="121"/>
        <v>10.174999999999999</v>
      </c>
      <c r="K2470" s="26" t="e">
        <f t="shared" si="120"/>
        <v>#REF!</v>
      </c>
      <c r="L2470" s="75" t="e">
        <f t="shared" si="122"/>
        <v>#REF!</v>
      </c>
    </row>
    <row r="2471" spans="7:12" x14ac:dyDescent="0.25">
      <c r="G2471" s="13"/>
      <c r="H2471" s="13"/>
      <c r="I2471" s="13">
        <v>244.3</v>
      </c>
      <c r="J2471" s="74">
        <f t="shared" si="121"/>
        <v>10.179166666666667</v>
      </c>
      <c r="K2471" s="26" t="e">
        <f t="shared" si="120"/>
        <v>#REF!</v>
      </c>
      <c r="L2471" s="75" t="e">
        <f t="shared" si="122"/>
        <v>#REF!</v>
      </c>
    </row>
    <row r="2472" spans="7:12" x14ac:dyDescent="0.25">
      <c r="G2472" s="13"/>
      <c r="H2472" s="13"/>
      <c r="I2472" s="13">
        <v>244.4</v>
      </c>
      <c r="J2472" s="74">
        <f t="shared" si="121"/>
        <v>10.183333333333334</v>
      </c>
      <c r="K2472" s="26" t="e">
        <f t="shared" si="120"/>
        <v>#REF!</v>
      </c>
      <c r="L2472" s="75" t="e">
        <f t="shared" si="122"/>
        <v>#REF!</v>
      </c>
    </row>
    <row r="2473" spans="7:12" x14ac:dyDescent="0.25">
      <c r="G2473" s="13"/>
      <c r="H2473" s="13"/>
      <c r="I2473" s="13">
        <v>244.5</v>
      </c>
      <c r="J2473" s="74">
        <f t="shared" si="121"/>
        <v>10.1875</v>
      </c>
      <c r="K2473" s="26" t="e">
        <f t="shared" si="120"/>
        <v>#REF!</v>
      </c>
      <c r="L2473" s="75" t="e">
        <f t="shared" si="122"/>
        <v>#REF!</v>
      </c>
    </row>
    <row r="2474" spans="7:12" x14ac:dyDescent="0.25">
      <c r="G2474" s="13"/>
      <c r="H2474" s="13"/>
      <c r="I2474" s="13">
        <v>244.6</v>
      </c>
      <c r="J2474" s="74">
        <f t="shared" si="121"/>
        <v>10.191666666666666</v>
      </c>
      <c r="K2474" s="26" t="e">
        <f t="shared" si="120"/>
        <v>#REF!</v>
      </c>
      <c r="L2474" s="75" t="e">
        <f t="shared" si="122"/>
        <v>#REF!</v>
      </c>
    </row>
    <row r="2475" spans="7:12" x14ac:dyDescent="0.25">
      <c r="G2475" s="13"/>
      <c r="H2475" s="13"/>
      <c r="I2475" s="13">
        <v>244.7</v>
      </c>
      <c r="J2475" s="74">
        <f t="shared" si="121"/>
        <v>10.195833333333333</v>
      </c>
      <c r="K2475" s="26" t="e">
        <f t="shared" si="120"/>
        <v>#REF!</v>
      </c>
      <c r="L2475" s="75" t="e">
        <f t="shared" si="122"/>
        <v>#REF!</v>
      </c>
    </row>
    <row r="2476" spans="7:12" x14ac:dyDescent="0.25">
      <c r="G2476" s="13"/>
      <c r="H2476" s="13"/>
      <c r="I2476" s="13">
        <v>244.8</v>
      </c>
      <c r="J2476" s="74">
        <f t="shared" si="121"/>
        <v>10.200000000000001</v>
      </c>
      <c r="K2476" s="26" t="e">
        <f t="shared" si="120"/>
        <v>#REF!</v>
      </c>
      <c r="L2476" s="75" t="e">
        <f t="shared" si="122"/>
        <v>#REF!</v>
      </c>
    </row>
    <row r="2477" spans="7:12" x14ac:dyDescent="0.25">
      <c r="G2477" s="13"/>
      <c r="H2477" s="13"/>
      <c r="I2477" s="13">
        <v>244.9</v>
      </c>
      <c r="J2477" s="74">
        <f t="shared" si="121"/>
        <v>10.204166666666667</v>
      </c>
      <c r="K2477" s="26" t="e">
        <f t="shared" si="120"/>
        <v>#REF!</v>
      </c>
      <c r="L2477" s="75" t="e">
        <f t="shared" si="122"/>
        <v>#REF!</v>
      </c>
    </row>
    <row r="2478" spans="7:12" x14ac:dyDescent="0.25">
      <c r="G2478" s="13"/>
      <c r="H2478" s="13"/>
      <c r="I2478" s="13">
        <v>245</v>
      </c>
      <c r="J2478" s="74">
        <f t="shared" si="121"/>
        <v>10.208333333333334</v>
      </c>
      <c r="K2478" s="26" t="e">
        <f t="shared" si="120"/>
        <v>#REF!</v>
      </c>
      <c r="L2478" s="75" t="e">
        <f t="shared" si="122"/>
        <v>#REF!</v>
      </c>
    </row>
    <row r="2479" spans="7:12" x14ac:dyDescent="0.25">
      <c r="G2479" s="13"/>
      <c r="H2479" s="13"/>
      <c r="I2479" s="13">
        <v>245.1</v>
      </c>
      <c r="J2479" s="74">
        <f t="shared" si="121"/>
        <v>10.2125</v>
      </c>
      <c r="K2479" s="26" t="e">
        <f t="shared" si="120"/>
        <v>#REF!</v>
      </c>
      <c r="L2479" s="75" t="e">
        <f t="shared" si="122"/>
        <v>#REF!</v>
      </c>
    </row>
    <row r="2480" spans="7:12" x14ac:dyDescent="0.25">
      <c r="G2480" s="13"/>
      <c r="H2480" s="13"/>
      <c r="I2480" s="13">
        <v>245.2</v>
      </c>
      <c r="J2480" s="74">
        <f t="shared" si="121"/>
        <v>10.216666666666667</v>
      </c>
      <c r="K2480" s="26" t="e">
        <f t="shared" si="120"/>
        <v>#REF!</v>
      </c>
      <c r="L2480" s="75" t="e">
        <f t="shared" si="122"/>
        <v>#REF!</v>
      </c>
    </row>
    <row r="2481" spans="7:12" x14ac:dyDescent="0.25">
      <c r="G2481" s="13"/>
      <c r="H2481" s="13"/>
      <c r="I2481" s="13">
        <v>245.3</v>
      </c>
      <c r="J2481" s="74">
        <f t="shared" si="121"/>
        <v>10.220833333333333</v>
      </c>
      <c r="K2481" s="26" t="e">
        <f t="shared" si="120"/>
        <v>#REF!</v>
      </c>
      <c r="L2481" s="75" t="e">
        <f t="shared" si="122"/>
        <v>#REF!</v>
      </c>
    </row>
    <row r="2482" spans="7:12" x14ac:dyDescent="0.25">
      <c r="G2482" s="13"/>
      <c r="H2482" s="13"/>
      <c r="I2482" s="13">
        <v>245.4</v>
      </c>
      <c r="J2482" s="74">
        <f t="shared" si="121"/>
        <v>10.225</v>
      </c>
      <c r="K2482" s="26" t="e">
        <f t="shared" si="120"/>
        <v>#REF!</v>
      </c>
      <c r="L2482" s="75" t="e">
        <f t="shared" si="122"/>
        <v>#REF!</v>
      </c>
    </row>
    <row r="2483" spans="7:12" x14ac:dyDescent="0.25">
      <c r="G2483" s="13"/>
      <c r="H2483" s="13"/>
      <c r="I2483" s="13">
        <v>245.5</v>
      </c>
      <c r="J2483" s="74">
        <f t="shared" si="121"/>
        <v>10.229166666666666</v>
      </c>
      <c r="K2483" s="26" t="e">
        <f t="shared" si="120"/>
        <v>#REF!</v>
      </c>
      <c r="L2483" s="75" t="e">
        <f t="shared" si="122"/>
        <v>#REF!</v>
      </c>
    </row>
    <row r="2484" spans="7:12" x14ac:dyDescent="0.25">
      <c r="G2484" s="13"/>
      <c r="H2484" s="13"/>
      <c r="I2484" s="13">
        <v>245.6</v>
      </c>
      <c r="J2484" s="74">
        <f t="shared" si="121"/>
        <v>10.233333333333333</v>
      </c>
      <c r="K2484" s="26" t="e">
        <f t="shared" si="120"/>
        <v>#REF!</v>
      </c>
      <c r="L2484" s="75" t="e">
        <f t="shared" si="122"/>
        <v>#REF!</v>
      </c>
    </row>
    <row r="2485" spans="7:12" x14ac:dyDescent="0.25">
      <c r="G2485" s="13"/>
      <c r="H2485" s="13"/>
      <c r="I2485" s="13">
        <v>245.7</v>
      </c>
      <c r="J2485" s="74">
        <f t="shared" si="121"/>
        <v>10.237499999999999</v>
      </c>
      <c r="K2485" s="26" t="e">
        <f t="shared" si="120"/>
        <v>#REF!</v>
      </c>
      <c r="L2485" s="75" t="e">
        <f t="shared" si="122"/>
        <v>#REF!</v>
      </c>
    </row>
    <row r="2486" spans="7:12" x14ac:dyDescent="0.25">
      <c r="G2486" s="13"/>
      <c r="H2486" s="13"/>
      <c r="I2486" s="13">
        <v>245.8</v>
      </c>
      <c r="J2486" s="74">
        <f t="shared" si="121"/>
        <v>10.241666666666667</v>
      </c>
      <c r="K2486" s="26" t="e">
        <f t="shared" si="120"/>
        <v>#REF!</v>
      </c>
      <c r="L2486" s="75" t="e">
        <f t="shared" si="122"/>
        <v>#REF!</v>
      </c>
    </row>
    <row r="2487" spans="7:12" x14ac:dyDescent="0.25">
      <c r="G2487" s="13"/>
      <c r="H2487" s="13"/>
      <c r="I2487" s="13">
        <v>245.9</v>
      </c>
      <c r="J2487" s="74">
        <f t="shared" si="121"/>
        <v>10.245833333333334</v>
      </c>
      <c r="K2487" s="26" t="e">
        <f t="shared" si="120"/>
        <v>#REF!</v>
      </c>
      <c r="L2487" s="75" t="e">
        <f t="shared" si="122"/>
        <v>#REF!</v>
      </c>
    </row>
    <row r="2488" spans="7:12" x14ac:dyDescent="0.25">
      <c r="G2488" s="13"/>
      <c r="H2488" s="13"/>
      <c r="I2488" s="13">
        <v>246</v>
      </c>
      <c r="J2488" s="74">
        <f t="shared" si="121"/>
        <v>10.25</v>
      </c>
      <c r="K2488" s="26" t="e">
        <f t="shared" si="120"/>
        <v>#REF!</v>
      </c>
      <c r="L2488" s="75" t="e">
        <f t="shared" si="122"/>
        <v>#REF!</v>
      </c>
    </row>
    <row r="2489" spans="7:12" x14ac:dyDescent="0.25">
      <c r="G2489" s="13"/>
      <c r="H2489" s="13"/>
      <c r="I2489" s="13">
        <v>246.1</v>
      </c>
      <c r="J2489" s="74">
        <f t="shared" si="121"/>
        <v>10.254166666666666</v>
      </c>
      <c r="K2489" s="26" t="e">
        <f t="shared" si="120"/>
        <v>#REF!</v>
      </c>
      <c r="L2489" s="75" t="e">
        <f t="shared" si="122"/>
        <v>#REF!</v>
      </c>
    </row>
    <row r="2490" spans="7:12" x14ac:dyDescent="0.25">
      <c r="G2490" s="13"/>
      <c r="H2490" s="13"/>
      <c r="I2490" s="13">
        <v>246.2</v>
      </c>
      <c r="J2490" s="74">
        <f t="shared" si="121"/>
        <v>10.258333333333333</v>
      </c>
      <c r="K2490" s="26" t="e">
        <f t="shared" si="120"/>
        <v>#REF!</v>
      </c>
      <c r="L2490" s="75" t="e">
        <f t="shared" si="122"/>
        <v>#REF!</v>
      </c>
    </row>
    <row r="2491" spans="7:12" x14ac:dyDescent="0.25">
      <c r="G2491" s="13"/>
      <c r="H2491" s="13"/>
      <c r="I2491" s="13">
        <v>246.3</v>
      </c>
      <c r="J2491" s="74">
        <f t="shared" si="121"/>
        <v>10.262500000000001</v>
      </c>
      <c r="K2491" s="26" t="e">
        <f t="shared" si="120"/>
        <v>#REF!</v>
      </c>
      <c r="L2491" s="75" t="e">
        <f t="shared" si="122"/>
        <v>#REF!</v>
      </c>
    </row>
    <row r="2492" spans="7:12" x14ac:dyDescent="0.25">
      <c r="G2492" s="13"/>
      <c r="H2492" s="13"/>
      <c r="I2492" s="13">
        <v>246.4</v>
      </c>
      <c r="J2492" s="74">
        <f t="shared" si="121"/>
        <v>10.266666666666667</v>
      </c>
      <c r="K2492" s="26" t="e">
        <f t="shared" si="120"/>
        <v>#REF!</v>
      </c>
      <c r="L2492" s="75" t="e">
        <f t="shared" si="122"/>
        <v>#REF!</v>
      </c>
    </row>
    <row r="2493" spans="7:12" x14ac:dyDescent="0.25">
      <c r="G2493" s="13"/>
      <c r="H2493" s="13"/>
      <c r="I2493" s="13">
        <v>246.5</v>
      </c>
      <c r="J2493" s="74">
        <f t="shared" si="121"/>
        <v>10.270833333333334</v>
      </c>
      <c r="K2493" s="26" t="e">
        <f t="shared" si="120"/>
        <v>#REF!</v>
      </c>
      <c r="L2493" s="75" t="e">
        <f t="shared" si="122"/>
        <v>#REF!</v>
      </c>
    </row>
    <row r="2494" spans="7:12" x14ac:dyDescent="0.25">
      <c r="G2494" s="13"/>
      <c r="H2494" s="13"/>
      <c r="I2494" s="13">
        <v>246.6</v>
      </c>
      <c r="J2494" s="74">
        <f t="shared" si="121"/>
        <v>10.275</v>
      </c>
      <c r="K2494" s="26" t="e">
        <f t="shared" si="120"/>
        <v>#REF!</v>
      </c>
      <c r="L2494" s="75" t="e">
        <f t="shared" si="122"/>
        <v>#REF!</v>
      </c>
    </row>
    <row r="2495" spans="7:12" x14ac:dyDescent="0.25">
      <c r="G2495" s="13"/>
      <c r="H2495" s="13"/>
      <c r="I2495" s="13">
        <v>246.7</v>
      </c>
      <c r="J2495" s="74">
        <f t="shared" si="121"/>
        <v>10.279166666666667</v>
      </c>
      <c r="K2495" s="26" t="e">
        <f t="shared" si="120"/>
        <v>#REF!</v>
      </c>
      <c r="L2495" s="75" t="e">
        <f t="shared" si="122"/>
        <v>#REF!</v>
      </c>
    </row>
    <row r="2496" spans="7:12" x14ac:dyDescent="0.25">
      <c r="G2496" s="13"/>
      <c r="H2496" s="13"/>
      <c r="I2496" s="13">
        <v>246.8</v>
      </c>
      <c r="J2496" s="74">
        <f t="shared" si="121"/>
        <v>10.283333333333333</v>
      </c>
      <c r="K2496" s="26" t="e">
        <f t="shared" si="120"/>
        <v>#REF!</v>
      </c>
      <c r="L2496" s="75" t="e">
        <f t="shared" si="122"/>
        <v>#REF!</v>
      </c>
    </row>
    <row r="2497" spans="7:12" x14ac:dyDescent="0.25">
      <c r="G2497" s="13"/>
      <c r="H2497" s="13"/>
      <c r="I2497" s="13">
        <v>246.9</v>
      </c>
      <c r="J2497" s="74">
        <f t="shared" si="121"/>
        <v>10.2875</v>
      </c>
      <c r="K2497" s="26" t="e">
        <f t="shared" si="120"/>
        <v>#REF!</v>
      </c>
      <c r="L2497" s="75" t="e">
        <f t="shared" si="122"/>
        <v>#REF!</v>
      </c>
    </row>
    <row r="2498" spans="7:12" x14ac:dyDescent="0.25">
      <c r="G2498" s="13"/>
      <c r="H2498" s="13"/>
      <c r="I2498" s="13">
        <v>247</v>
      </c>
      <c r="J2498" s="74">
        <f t="shared" si="121"/>
        <v>10.291666666666666</v>
      </c>
      <c r="K2498" s="26" t="e">
        <f t="shared" si="120"/>
        <v>#REF!</v>
      </c>
      <c r="L2498" s="75" t="e">
        <f t="shared" si="122"/>
        <v>#REF!</v>
      </c>
    </row>
    <row r="2499" spans="7:12" x14ac:dyDescent="0.25">
      <c r="G2499" s="13"/>
      <c r="H2499" s="13"/>
      <c r="I2499" s="13">
        <v>247.1</v>
      </c>
      <c r="J2499" s="74">
        <f t="shared" si="121"/>
        <v>10.295833333333333</v>
      </c>
      <c r="K2499" s="26" t="e">
        <f t="shared" si="120"/>
        <v>#REF!</v>
      </c>
      <c r="L2499" s="75" t="e">
        <f t="shared" si="122"/>
        <v>#REF!</v>
      </c>
    </row>
    <row r="2500" spans="7:12" x14ac:dyDescent="0.25">
      <c r="G2500" s="13"/>
      <c r="H2500" s="13"/>
      <c r="I2500" s="13">
        <v>247.2</v>
      </c>
      <c r="J2500" s="74">
        <f t="shared" si="121"/>
        <v>10.299999999999999</v>
      </c>
      <c r="K2500" s="26" t="e">
        <f t="shared" si="120"/>
        <v>#REF!</v>
      </c>
      <c r="L2500" s="75" t="e">
        <f t="shared" si="122"/>
        <v>#REF!</v>
      </c>
    </row>
    <row r="2501" spans="7:12" x14ac:dyDescent="0.25">
      <c r="G2501" s="13"/>
      <c r="H2501" s="13"/>
      <c r="I2501" s="13">
        <v>247.3</v>
      </c>
      <c r="J2501" s="74">
        <f t="shared" si="121"/>
        <v>10.304166666666667</v>
      </c>
      <c r="K2501" s="26" t="e">
        <f t="shared" si="120"/>
        <v>#REF!</v>
      </c>
      <c r="L2501" s="75" t="e">
        <f t="shared" si="122"/>
        <v>#REF!</v>
      </c>
    </row>
    <row r="2502" spans="7:12" x14ac:dyDescent="0.25">
      <c r="G2502" s="13"/>
      <c r="H2502" s="13"/>
      <c r="I2502" s="13">
        <v>247.4</v>
      </c>
      <c r="J2502" s="74">
        <f t="shared" si="121"/>
        <v>10.308333333333334</v>
      </c>
      <c r="K2502" s="26" t="e">
        <f t="shared" si="120"/>
        <v>#REF!</v>
      </c>
      <c r="L2502" s="75" t="e">
        <f t="shared" si="122"/>
        <v>#REF!</v>
      </c>
    </row>
    <row r="2503" spans="7:12" x14ac:dyDescent="0.25">
      <c r="G2503" s="13"/>
      <c r="H2503" s="13"/>
      <c r="I2503" s="13">
        <v>247.5</v>
      </c>
      <c r="J2503" s="74">
        <f t="shared" si="121"/>
        <v>10.3125</v>
      </c>
      <c r="K2503" s="26" t="e">
        <f t="shared" si="120"/>
        <v>#REF!</v>
      </c>
      <c r="L2503" s="75" t="e">
        <f t="shared" si="122"/>
        <v>#REF!</v>
      </c>
    </row>
    <row r="2504" spans="7:12" x14ac:dyDescent="0.25">
      <c r="G2504" s="13"/>
      <c r="H2504" s="13"/>
      <c r="I2504" s="13">
        <v>247.6</v>
      </c>
      <c r="J2504" s="74">
        <f t="shared" si="121"/>
        <v>10.316666666666666</v>
      </c>
      <c r="K2504" s="26" t="e">
        <f t="shared" si="120"/>
        <v>#REF!</v>
      </c>
      <c r="L2504" s="75" t="e">
        <f t="shared" si="122"/>
        <v>#REF!</v>
      </c>
    </row>
    <row r="2505" spans="7:12" x14ac:dyDescent="0.25">
      <c r="G2505" s="13"/>
      <c r="H2505" s="13"/>
      <c r="I2505" s="13">
        <v>247.7</v>
      </c>
      <c r="J2505" s="74">
        <f t="shared" si="121"/>
        <v>10.320833333333333</v>
      </c>
      <c r="K2505" s="26" t="e">
        <f t="shared" si="120"/>
        <v>#REF!</v>
      </c>
      <c r="L2505" s="75" t="e">
        <f t="shared" si="122"/>
        <v>#REF!</v>
      </c>
    </row>
    <row r="2506" spans="7:12" x14ac:dyDescent="0.25">
      <c r="G2506" s="13"/>
      <c r="H2506" s="13"/>
      <c r="I2506" s="13">
        <v>247.8</v>
      </c>
      <c r="J2506" s="74">
        <f t="shared" si="121"/>
        <v>10.325000000000001</v>
      </c>
      <c r="K2506" s="26" t="e">
        <f t="shared" si="120"/>
        <v>#REF!</v>
      </c>
      <c r="L2506" s="75" t="e">
        <f t="shared" si="122"/>
        <v>#REF!</v>
      </c>
    </row>
    <row r="2507" spans="7:12" x14ac:dyDescent="0.25">
      <c r="G2507" s="13"/>
      <c r="H2507" s="13"/>
      <c r="I2507" s="13">
        <v>247.9</v>
      </c>
      <c r="J2507" s="74">
        <f t="shared" si="121"/>
        <v>10.329166666666667</v>
      </c>
      <c r="K2507" s="26" t="e">
        <f t="shared" si="120"/>
        <v>#REF!</v>
      </c>
      <c r="L2507" s="75" t="e">
        <f t="shared" si="122"/>
        <v>#REF!</v>
      </c>
    </row>
    <row r="2508" spans="7:12" x14ac:dyDescent="0.25">
      <c r="G2508" s="13"/>
      <c r="H2508" s="13"/>
      <c r="I2508" s="13">
        <v>248</v>
      </c>
      <c r="J2508" s="74">
        <f t="shared" si="121"/>
        <v>10.333333333333334</v>
      </c>
      <c r="K2508" s="26" t="e">
        <f t="shared" si="120"/>
        <v>#REF!</v>
      </c>
      <c r="L2508" s="75" t="e">
        <f t="shared" si="122"/>
        <v>#REF!</v>
      </c>
    </row>
    <row r="2509" spans="7:12" x14ac:dyDescent="0.25">
      <c r="G2509" s="13"/>
      <c r="H2509" s="13"/>
      <c r="I2509" s="13">
        <v>248.1</v>
      </c>
      <c r="J2509" s="74">
        <f t="shared" si="121"/>
        <v>10.3375</v>
      </c>
      <c r="K2509" s="26" t="e">
        <f t="shared" si="120"/>
        <v>#REF!</v>
      </c>
      <c r="L2509" s="75" t="e">
        <f t="shared" si="122"/>
        <v>#REF!</v>
      </c>
    </row>
    <row r="2510" spans="7:12" x14ac:dyDescent="0.25">
      <c r="G2510" s="13"/>
      <c r="H2510" s="13"/>
      <c r="I2510" s="13">
        <v>248.2</v>
      </c>
      <c r="J2510" s="74">
        <f t="shared" si="121"/>
        <v>10.341666666666667</v>
      </c>
      <c r="K2510" s="26" t="e">
        <f t="shared" si="120"/>
        <v>#REF!</v>
      </c>
      <c r="L2510" s="75" t="e">
        <f t="shared" si="122"/>
        <v>#REF!</v>
      </c>
    </row>
    <row r="2511" spans="7:12" x14ac:dyDescent="0.25">
      <c r="G2511" s="13"/>
      <c r="H2511" s="13"/>
      <c r="I2511" s="13">
        <v>248.3</v>
      </c>
      <c r="J2511" s="74">
        <f t="shared" si="121"/>
        <v>10.345833333333333</v>
      </c>
      <c r="K2511" s="26" t="e">
        <f t="shared" si="120"/>
        <v>#REF!</v>
      </c>
      <c r="L2511" s="75" t="e">
        <f t="shared" si="122"/>
        <v>#REF!</v>
      </c>
    </row>
    <row r="2512" spans="7:12" x14ac:dyDescent="0.25">
      <c r="G2512" s="13"/>
      <c r="H2512" s="13"/>
      <c r="I2512" s="13">
        <v>248.4</v>
      </c>
      <c r="J2512" s="74">
        <f t="shared" si="121"/>
        <v>10.35</v>
      </c>
      <c r="K2512" s="26" t="e">
        <f t="shared" si="120"/>
        <v>#REF!</v>
      </c>
      <c r="L2512" s="75" t="e">
        <f t="shared" si="122"/>
        <v>#REF!</v>
      </c>
    </row>
    <row r="2513" spans="7:12" x14ac:dyDescent="0.25">
      <c r="G2513" s="13"/>
      <c r="H2513" s="13"/>
      <c r="I2513" s="13">
        <v>248.5</v>
      </c>
      <c r="J2513" s="74">
        <f t="shared" si="121"/>
        <v>10.354166666666666</v>
      </c>
      <c r="K2513" s="26" t="e">
        <f t="shared" si="120"/>
        <v>#REF!</v>
      </c>
      <c r="L2513" s="75" t="e">
        <f t="shared" si="122"/>
        <v>#REF!</v>
      </c>
    </row>
    <row r="2514" spans="7:12" x14ac:dyDescent="0.25">
      <c r="G2514" s="13"/>
      <c r="H2514" s="13"/>
      <c r="I2514" s="13">
        <v>248.6</v>
      </c>
      <c r="J2514" s="74">
        <f t="shared" si="121"/>
        <v>10.358333333333333</v>
      </c>
      <c r="K2514" s="26" t="e">
        <f t="shared" si="120"/>
        <v>#REF!</v>
      </c>
      <c r="L2514" s="75" t="e">
        <f t="shared" si="122"/>
        <v>#REF!</v>
      </c>
    </row>
    <row r="2515" spans="7:12" x14ac:dyDescent="0.25">
      <c r="G2515" s="13"/>
      <c r="H2515" s="13"/>
      <c r="I2515" s="13">
        <v>248.7</v>
      </c>
      <c r="J2515" s="74">
        <f t="shared" si="121"/>
        <v>10.362499999999999</v>
      </c>
      <c r="K2515" s="26" t="e">
        <f t="shared" si="120"/>
        <v>#REF!</v>
      </c>
      <c r="L2515" s="75" t="e">
        <f t="shared" si="122"/>
        <v>#REF!</v>
      </c>
    </row>
    <row r="2516" spans="7:12" x14ac:dyDescent="0.25">
      <c r="G2516" s="13"/>
      <c r="H2516" s="13"/>
      <c r="I2516" s="13">
        <v>248.8</v>
      </c>
      <c r="J2516" s="74">
        <f t="shared" si="121"/>
        <v>10.366666666666667</v>
      </c>
      <c r="K2516" s="26" t="e">
        <f t="shared" si="120"/>
        <v>#REF!</v>
      </c>
      <c r="L2516" s="75" t="e">
        <f t="shared" si="122"/>
        <v>#REF!</v>
      </c>
    </row>
    <row r="2517" spans="7:12" x14ac:dyDescent="0.25">
      <c r="G2517" s="13"/>
      <c r="H2517" s="13"/>
      <c r="I2517" s="13">
        <v>248.9</v>
      </c>
      <c r="J2517" s="74">
        <f t="shared" si="121"/>
        <v>10.370833333333334</v>
      </c>
      <c r="K2517" s="26" t="e">
        <f t="shared" si="120"/>
        <v>#REF!</v>
      </c>
      <c r="L2517" s="75" t="e">
        <f t="shared" si="122"/>
        <v>#REF!</v>
      </c>
    </row>
    <row r="2518" spans="7:12" x14ac:dyDescent="0.25">
      <c r="G2518" s="13"/>
      <c r="H2518" s="13"/>
      <c r="I2518" s="13">
        <v>249</v>
      </c>
      <c r="J2518" s="74">
        <f t="shared" si="121"/>
        <v>10.375</v>
      </c>
      <c r="K2518" s="26" t="e">
        <f t="shared" si="120"/>
        <v>#REF!</v>
      </c>
      <c r="L2518" s="75" t="e">
        <f t="shared" si="122"/>
        <v>#REF!</v>
      </c>
    </row>
    <row r="2519" spans="7:12" x14ac:dyDescent="0.25">
      <c r="G2519" s="13"/>
      <c r="H2519" s="13"/>
      <c r="I2519" s="13">
        <v>249.1</v>
      </c>
      <c r="J2519" s="74">
        <f t="shared" si="121"/>
        <v>10.379166666666666</v>
      </c>
      <c r="K2519" s="26" t="e">
        <f t="shared" si="120"/>
        <v>#REF!</v>
      </c>
      <c r="L2519" s="75" t="e">
        <f t="shared" si="122"/>
        <v>#REF!</v>
      </c>
    </row>
    <row r="2520" spans="7:12" x14ac:dyDescent="0.25">
      <c r="G2520" s="13"/>
      <c r="H2520" s="13"/>
      <c r="I2520" s="13">
        <v>249.2</v>
      </c>
      <c r="J2520" s="74">
        <f t="shared" si="121"/>
        <v>10.383333333333333</v>
      </c>
      <c r="K2520" s="26" t="e">
        <f t="shared" si="120"/>
        <v>#REF!</v>
      </c>
      <c r="L2520" s="75" t="e">
        <f t="shared" si="122"/>
        <v>#REF!</v>
      </c>
    </row>
    <row r="2521" spans="7:12" x14ac:dyDescent="0.25">
      <c r="G2521" s="13"/>
      <c r="H2521" s="13"/>
      <c r="I2521" s="13">
        <v>249.3</v>
      </c>
      <c r="J2521" s="74">
        <f t="shared" si="121"/>
        <v>10.387500000000001</v>
      </c>
      <c r="K2521" s="26" t="e">
        <f t="shared" si="120"/>
        <v>#REF!</v>
      </c>
      <c r="L2521" s="75" t="e">
        <f t="shared" si="122"/>
        <v>#REF!</v>
      </c>
    </row>
    <row r="2522" spans="7:12" x14ac:dyDescent="0.25">
      <c r="G2522" s="13"/>
      <c r="H2522" s="13"/>
      <c r="I2522" s="13">
        <v>249.4</v>
      </c>
      <c r="J2522" s="74">
        <f t="shared" si="121"/>
        <v>10.391666666666667</v>
      </c>
      <c r="K2522" s="26" t="e">
        <f t="shared" si="120"/>
        <v>#REF!</v>
      </c>
      <c r="L2522" s="75" t="e">
        <f t="shared" si="122"/>
        <v>#REF!</v>
      </c>
    </row>
    <row r="2523" spans="7:12" x14ac:dyDescent="0.25">
      <c r="G2523" s="13"/>
      <c r="H2523" s="13"/>
      <c r="I2523" s="13">
        <v>249.5</v>
      </c>
      <c r="J2523" s="74">
        <f t="shared" si="121"/>
        <v>10.395833333333334</v>
      </c>
      <c r="K2523" s="26" t="e">
        <f t="shared" si="120"/>
        <v>#REF!</v>
      </c>
      <c r="L2523" s="75" t="e">
        <f t="shared" si="122"/>
        <v>#REF!</v>
      </c>
    </row>
    <row r="2524" spans="7:12" x14ac:dyDescent="0.25">
      <c r="G2524" s="13"/>
      <c r="H2524" s="13"/>
      <c r="I2524" s="13">
        <v>249.6</v>
      </c>
      <c r="J2524" s="74">
        <f t="shared" si="121"/>
        <v>10.4</v>
      </c>
      <c r="K2524" s="26" t="e">
        <f t="shared" ref="K2524:K2587" si="123">100%-EXP(-I2524/24*$B$10)</f>
        <v>#REF!</v>
      </c>
      <c r="L2524" s="75" t="e">
        <f t="shared" si="122"/>
        <v>#REF!</v>
      </c>
    </row>
    <row r="2525" spans="7:12" x14ac:dyDescent="0.25">
      <c r="G2525" s="13"/>
      <c r="H2525" s="13"/>
      <c r="I2525" s="13">
        <v>249.7</v>
      </c>
      <c r="J2525" s="74">
        <f t="shared" ref="J2525:J2588" si="124">I2525/24</f>
        <v>10.404166666666667</v>
      </c>
      <c r="K2525" s="26" t="e">
        <f t="shared" si="123"/>
        <v>#REF!</v>
      </c>
      <c r="L2525" s="75" t="e">
        <f t="shared" si="122"/>
        <v>#REF!</v>
      </c>
    </row>
    <row r="2526" spans="7:12" x14ac:dyDescent="0.25">
      <c r="G2526" s="13"/>
      <c r="H2526" s="13"/>
      <c r="I2526" s="13">
        <v>249.8</v>
      </c>
      <c r="J2526" s="74">
        <f t="shared" si="124"/>
        <v>10.408333333333333</v>
      </c>
      <c r="K2526" s="26" t="e">
        <f t="shared" si="123"/>
        <v>#REF!</v>
      </c>
      <c r="L2526" s="75" t="e">
        <f t="shared" si="122"/>
        <v>#REF!</v>
      </c>
    </row>
    <row r="2527" spans="7:12" x14ac:dyDescent="0.25">
      <c r="G2527" s="13"/>
      <c r="H2527" s="13"/>
      <c r="I2527" s="13">
        <v>249.9</v>
      </c>
      <c r="J2527" s="74">
        <f t="shared" si="124"/>
        <v>10.4125</v>
      </c>
      <c r="K2527" s="26" t="e">
        <f t="shared" si="123"/>
        <v>#REF!</v>
      </c>
      <c r="L2527" s="75" t="e">
        <f t="shared" ref="L2527:L2590" si="125">K2527-K2526</f>
        <v>#REF!</v>
      </c>
    </row>
    <row r="2528" spans="7:12" x14ac:dyDescent="0.25">
      <c r="G2528" s="13"/>
      <c r="H2528" s="13"/>
      <c r="I2528" s="13">
        <v>250</v>
      </c>
      <c r="J2528" s="74">
        <f t="shared" si="124"/>
        <v>10.416666666666666</v>
      </c>
      <c r="K2528" s="26" t="e">
        <f t="shared" si="123"/>
        <v>#REF!</v>
      </c>
      <c r="L2528" s="75" t="e">
        <f t="shared" si="125"/>
        <v>#REF!</v>
      </c>
    </row>
    <row r="2529" spans="7:12" x14ac:dyDescent="0.25">
      <c r="G2529" s="13"/>
      <c r="H2529" s="13"/>
      <c r="I2529" s="13">
        <v>250.1</v>
      </c>
      <c r="J2529" s="74">
        <f t="shared" si="124"/>
        <v>10.420833333333333</v>
      </c>
      <c r="K2529" s="26" t="e">
        <f t="shared" si="123"/>
        <v>#REF!</v>
      </c>
      <c r="L2529" s="75" t="e">
        <f t="shared" si="125"/>
        <v>#REF!</v>
      </c>
    </row>
    <row r="2530" spans="7:12" x14ac:dyDescent="0.25">
      <c r="G2530" s="13"/>
      <c r="H2530" s="13"/>
      <c r="I2530" s="13">
        <v>250.2</v>
      </c>
      <c r="J2530" s="74">
        <f t="shared" si="124"/>
        <v>10.424999999999999</v>
      </c>
      <c r="K2530" s="26" t="e">
        <f t="shared" si="123"/>
        <v>#REF!</v>
      </c>
      <c r="L2530" s="75" t="e">
        <f t="shared" si="125"/>
        <v>#REF!</v>
      </c>
    </row>
    <row r="2531" spans="7:12" x14ac:dyDescent="0.25">
      <c r="G2531" s="13"/>
      <c r="H2531" s="13"/>
      <c r="I2531" s="13">
        <v>250.3</v>
      </c>
      <c r="J2531" s="74">
        <f t="shared" si="124"/>
        <v>10.429166666666667</v>
      </c>
      <c r="K2531" s="26" t="e">
        <f t="shared" si="123"/>
        <v>#REF!</v>
      </c>
      <c r="L2531" s="75" t="e">
        <f t="shared" si="125"/>
        <v>#REF!</v>
      </c>
    </row>
    <row r="2532" spans="7:12" x14ac:dyDescent="0.25">
      <c r="G2532" s="13"/>
      <c r="H2532" s="13"/>
      <c r="I2532" s="13">
        <v>250.4</v>
      </c>
      <c r="J2532" s="74">
        <f t="shared" si="124"/>
        <v>10.433333333333334</v>
      </c>
      <c r="K2532" s="26" t="e">
        <f t="shared" si="123"/>
        <v>#REF!</v>
      </c>
      <c r="L2532" s="75" t="e">
        <f t="shared" si="125"/>
        <v>#REF!</v>
      </c>
    </row>
    <row r="2533" spans="7:12" x14ac:dyDescent="0.25">
      <c r="G2533" s="13"/>
      <c r="H2533" s="13"/>
      <c r="I2533" s="13">
        <v>250.5</v>
      </c>
      <c r="J2533" s="74">
        <f t="shared" si="124"/>
        <v>10.4375</v>
      </c>
      <c r="K2533" s="26" t="e">
        <f t="shared" si="123"/>
        <v>#REF!</v>
      </c>
      <c r="L2533" s="75" t="e">
        <f t="shared" si="125"/>
        <v>#REF!</v>
      </c>
    </row>
    <row r="2534" spans="7:12" x14ac:dyDescent="0.25">
      <c r="G2534" s="13"/>
      <c r="H2534" s="13"/>
      <c r="I2534" s="13">
        <v>250.6</v>
      </c>
      <c r="J2534" s="74">
        <f t="shared" si="124"/>
        <v>10.441666666666666</v>
      </c>
      <c r="K2534" s="26" t="e">
        <f t="shared" si="123"/>
        <v>#REF!</v>
      </c>
      <c r="L2534" s="75" t="e">
        <f t="shared" si="125"/>
        <v>#REF!</v>
      </c>
    </row>
    <row r="2535" spans="7:12" x14ac:dyDescent="0.25">
      <c r="G2535" s="13"/>
      <c r="H2535" s="13"/>
      <c r="I2535" s="13">
        <v>250.7</v>
      </c>
      <c r="J2535" s="74">
        <f t="shared" si="124"/>
        <v>10.445833333333333</v>
      </c>
      <c r="K2535" s="26" t="e">
        <f t="shared" si="123"/>
        <v>#REF!</v>
      </c>
      <c r="L2535" s="75" t="e">
        <f t="shared" si="125"/>
        <v>#REF!</v>
      </c>
    </row>
    <row r="2536" spans="7:12" x14ac:dyDescent="0.25">
      <c r="G2536" s="13"/>
      <c r="H2536" s="13"/>
      <c r="I2536" s="13">
        <v>250.8</v>
      </c>
      <c r="J2536" s="74">
        <f t="shared" si="124"/>
        <v>10.450000000000001</v>
      </c>
      <c r="K2536" s="26" t="e">
        <f t="shared" si="123"/>
        <v>#REF!</v>
      </c>
      <c r="L2536" s="75" t="e">
        <f t="shared" si="125"/>
        <v>#REF!</v>
      </c>
    </row>
    <row r="2537" spans="7:12" x14ac:dyDescent="0.25">
      <c r="G2537" s="13"/>
      <c r="H2537" s="13"/>
      <c r="I2537" s="13">
        <v>250.9</v>
      </c>
      <c r="J2537" s="74">
        <f t="shared" si="124"/>
        <v>10.454166666666667</v>
      </c>
      <c r="K2537" s="26" t="e">
        <f t="shared" si="123"/>
        <v>#REF!</v>
      </c>
      <c r="L2537" s="75" t="e">
        <f t="shared" si="125"/>
        <v>#REF!</v>
      </c>
    </row>
    <row r="2538" spans="7:12" x14ac:dyDescent="0.25">
      <c r="G2538" s="13"/>
      <c r="H2538" s="13"/>
      <c r="I2538" s="13">
        <v>251</v>
      </c>
      <c r="J2538" s="74">
        <f t="shared" si="124"/>
        <v>10.458333333333334</v>
      </c>
      <c r="K2538" s="26" t="e">
        <f t="shared" si="123"/>
        <v>#REF!</v>
      </c>
      <c r="L2538" s="75" t="e">
        <f t="shared" si="125"/>
        <v>#REF!</v>
      </c>
    </row>
    <row r="2539" spans="7:12" x14ac:dyDescent="0.25">
      <c r="G2539" s="13"/>
      <c r="H2539" s="13"/>
      <c r="I2539" s="13">
        <v>251.1</v>
      </c>
      <c r="J2539" s="74">
        <f t="shared" si="124"/>
        <v>10.4625</v>
      </c>
      <c r="K2539" s="26" t="e">
        <f t="shared" si="123"/>
        <v>#REF!</v>
      </c>
      <c r="L2539" s="75" t="e">
        <f t="shared" si="125"/>
        <v>#REF!</v>
      </c>
    </row>
    <row r="2540" spans="7:12" x14ac:dyDescent="0.25">
      <c r="G2540" s="13"/>
      <c r="H2540" s="13"/>
      <c r="I2540" s="13">
        <v>251.2</v>
      </c>
      <c r="J2540" s="74">
        <f t="shared" si="124"/>
        <v>10.466666666666667</v>
      </c>
      <c r="K2540" s="26" t="e">
        <f t="shared" si="123"/>
        <v>#REF!</v>
      </c>
      <c r="L2540" s="75" t="e">
        <f t="shared" si="125"/>
        <v>#REF!</v>
      </c>
    </row>
    <row r="2541" spans="7:12" x14ac:dyDescent="0.25">
      <c r="G2541" s="13"/>
      <c r="H2541" s="13"/>
      <c r="I2541" s="13">
        <v>251.3</v>
      </c>
      <c r="J2541" s="74">
        <f t="shared" si="124"/>
        <v>10.470833333333333</v>
      </c>
      <c r="K2541" s="26" t="e">
        <f t="shared" si="123"/>
        <v>#REF!</v>
      </c>
      <c r="L2541" s="75" t="e">
        <f t="shared" si="125"/>
        <v>#REF!</v>
      </c>
    </row>
    <row r="2542" spans="7:12" x14ac:dyDescent="0.25">
      <c r="G2542" s="13"/>
      <c r="H2542" s="13"/>
      <c r="I2542" s="13">
        <v>251.4</v>
      </c>
      <c r="J2542" s="74">
        <f t="shared" si="124"/>
        <v>10.475</v>
      </c>
      <c r="K2542" s="26" t="e">
        <f t="shared" si="123"/>
        <v>#REF!</v>
      </c>
      <c r="L2542" s="75" t="e">
        <f t="shared" si="125"/>
        <v>#REF!</v>
      </c>
    </row>
    <row r="2543" spans="7:12" x14ac:dyDescent="0.25">
      <c r="G2543" s="13"/>
      <c r="H2543" s="13"/>
      <c r="I2543" s="13">
        <v>251.5</v>
      </c>
      <c r="J2543" s="74">
        <f t="shared" si="124"/>
        <v>10.479166666666666</v>
      </c>
      <c r="K2543" s="26" t="e">
        <f t="shared" si="123"/>
        <v>#REF!</v>
      </c>
      <c r="L2543" s="75" t="e">
        <f t="shared" si="125"/>
        <v>#REF!</v>
      </c>
    </row>
    <row r="2544" spans="7:12" x14ac:dyDescent="0.25">
      <c r="G2544" s="13"/>
      <c r="H2544" s="13"/>
      <c r="I2544" s="13">
        <v>251.6</v>
      </c>
      <c r="J2544" s="74">
        <f t="shared" si="124"/>
        <v>10.483333333333333</v>
      </c>
      <c r="K2544" s="26" t="e">
        <f t="shared" si="123"/>
        <v>#REF!</v>
      </c>
      <c r="L2544" s="75" t="e">
        <f t="shared" si="125"/>
        <v>#REF!</v>
      </c>
    </row>
    <row r="2545" spans="7:12" x14ac:dyDescent="0.25">
      <c r="G2545" s="13"/>
      <c r="H2545" s="13"/>
      <c r="I2545" s="13">
        <v>251.7</v>
      </c>
      <c r="J2545" s="74">
        <f t="shared" si="124"/>
        <v>10.487499999999999</v>
      </c>
      <c r="K2545" s="26" t="e">
        <f t="shared" si="123"/>
        <v>#REF!</v>
      </c>
      <c r="L2545" s="75" t="e">
        <f t="shared" si="125"/>
        <v>#REF!</v>
      </c>
    </row>
    <row r="2546" spans="7:12" x14ac:dyDescent="0.25">
      <c r="G2546" s="13"/>
      <c r="H2546" s="13"/>
      <c r="I2546" s="13">
        <v>251.8</v>
      </c>
      <c r="J2546" s="74">
        <f t="shared" si="124"/>
        <v>10.491666666666667</v>
      </c>
      <c r="K2546" s="26" t="e">
        <f t="shared" si="123"/>
        <v>#REF!</v>
      </c>
      <c r="L2546" s="75" t="e">
        <f t="shared" si="125"/>
        <v>#REF!</v>
      </c>
    </row>
    <row r="2547" spans="7:12" x14ac:dyDescent="0.25">
      <c r="G2547" s="13"/>
      <c r="H2547" s="13"/>
      <c r="I2547" s="13">
        <v>251.9</v>
      </c>
      <c r="J2547" s="74">
        <f t="shared" si="124"/>
        <v>10.495833333333334</v>
      </c>
      <c r="K2547" s="26" t="e">
        <f t="shared" si="123"/>
        <v>#REF!</v>
      </c>
      <c r="L2547" s="75" t="e">
        <f t="shared" si="125"/>
        <v>#REF!</v>
      </c>
    </row>
    <row r="2548" spans="7:12" x14ac:dyDescent="0.25">
      <c r="G2548" s="13"/>
      <c r="H2548" s="13"/>
      <c r="I2548" s="13">
        <v>252</v>
      </c>
      <c r="J2548" s="74">
        <f t="shared" si="124"/>
        <v>10.5</v>
      </c>
      <c r="K2548" s="26" t="e">
        <f t="shared" si="123"/>
        <v>#REF!</v>
      </c>
      <c r="L2548" s="75" t="e">
        <f t="shared" si="125"/>
        <v>#REF!</v>
      </c>
    </row>
    <row r="2549" spans="7:12" x14ac:dyDescent="0.25">
      <c r="G2549" s="13"/>
      <c r="H2549" s="13"/>
      <c r="I2549" s="13">
        <v>252.1</v>
      </c>
      <c r="J2549" s="74">
        <f t="shared" si="124"/>
        <v>10.504166666666666</v>
      </c>
      <c r="K2549" s="26" t="e">
        <f t="shared" si="123"/>
        <v>#REF!</v>
      </c>
      <c r="L2549" s="75" t="e">
        <f t="shared" si="125"/>
        <v>#REF!</v>
      </c>
    </row>
    <row r="2550" spans="7:12" x14ac:dyDescent="0.25">
      <c r="G2550" s="13"/>
      <c r="H2550" s="13"/>
      <c r="I2550" s="13">
        <v>252.2</v>
      </c>
      <c r="J2550" s="74">
        <f t="shared" si="124"/>
        <v>10.508333333333333</v>
      </c>
      <c r="K2550" s="26" t="e">
        <f t="shared" si="123"/>
        <v>#REF!</v>
      </c>
      <c r="L2550" s="75" t="e">
        <f t="shared" si="125"/>
        <v>#REF!</v>
      </c>
    </row>
    <row r="2551" spans="7:12" x14ac:dyDescent="0.25">
      <c r="G2551" s="13"/>
      <c r="H2551" s="13"/>
      <c r="I2551" s="13">
        <v>252.3</v>
      </c>
      <c r="J2551" s="74">
        <f t="shared" si="124"/>
        <v>10.512500000000001</v>
      </c>
      <c r="K2551" s="26" t="e">
        <f t="shared" si="123"/>
        <v>#REF!</v>
      </c>
      <c r="L2551" s="75" t="e">
        <f t="shared" si="125"/>
        <v>#REF!</v>
      </c>
    </row>
    <row r="2552" spans="7:12" x14ac:dyDescent="0.25">
      <c r="G2552" s="13"/>
      <c r="H2552" s="13"/>
      <c r="I2552" s="13">
        <v>252.4</v>
      </c>
      <c r="J2552" s="74">
        <f t="shared" si="124"/>
        <v>10.516666666666667</v>
      </c>
      <c r="K2552" s="26" t="e">
        <f t="shared" si="123"/>
        <v>#REF!</v>
      </c>
      <c r="L2552" s="75" t="e">
        <f t="shared" si="125"/>
        <v>#REF!</v>
      </c>
    </row>
    <row r="2553" spans="7:12" x14ac:dyDescent="0.25">
      <c r="G2553" s="13"/>
      <c r="H2553" s="13"/>
      <c r="I2553" s="13">
        <v>252.5</v>
      </c>
      <c r="J2553" s="74">
        <f t="shared" si="124"/>
        <v>10.520833333333334</v>
      </c>
      <c r="K2553" s="26" t="e">
        <f t="shared" si="123"/>
        <v>#REF!</v>
      </c>
      <c r="L2553" s="75" t="e">
        <f t="shared" si="125"/>
        <v>#REF!</v>
      </c>
    </row>
    <row r="2554" spans="7:12" x14ac:dyDescent="0.25">
      <c r="G2554" s="13"/>
      <c r="H2554" s="13"/>
      <c r="I2554" s="13">
        <v>252.6</v>
      </c>
      <c r="J2554" s="74">
        <f t="shared" si="124"/>
        <v>10.525</v>
      </c>
      <c r="K2554" s="26" t="e">
        <f t="shared" si="123"/>
        <v>#REF!</v>
      </c>
      <c r="L2554" s="75" t="e">
        <f t="shared" si="125"/>
        <v>#REF!</v>
      </c>
    </row>
    <row r="2555" spans="7:12" x14ac:dyDescent="0.25">
      <c r="G2555" s="13"/>
      <c r="H2555" s="13"/>
      <c r="I2555" s="13">
        <v>252.7</v>
      </c>
      <c r="J2555" s="74">
        <f t="shared" si="124"/>
        <v>10.529166666666667</v>
      </c>
      <c r="K2555" s="26" t="e">
        <f t="shared" si="123"/>
        <v>#REF!</v>
      </c>
      <c r="L2555" s="75" t="e">
        <f t="shared" si="125"/>
        <v>#REF!</v>
      </c>
    </row>
    <row r="2556" spans="7:12" x14ac:dyDescent="0.25">
      <c r="G2556" s="13"/>
      <c r="H2556" s="13"/>
      <c r="I2556" s="13">
        <v>252.8</v>
      </c>
      <c r="J2556" s="74">
        <f t="shared" si="124"/>
        <v>10.533333333333333</v>
      </c>
      <c r="K2556" s="26" t="e">
        <f t="shared" si="123"/>
        <v>#REF!</v>
      </c>
      <c r="L2556" s="75" t="e">
        <f t="shared" si="125"/>
        <v>#REF!</v>
      </c>
    </row>
    <row r="2557" spans="7:12" x14ac:dyDescent="0.25">
      <c r="G2557" s="13"/>
      <c r="H2557" s="13"/>
      <c r="I2557" s="13">
        <v>252.9</v>
      </c>
      <c r="J2557" s="74">
        <f t="shared" si="124"/>
        <v>10.5375</v>
      </c>
      <c r="K2557" s="26" t="e">
        <f t="shared" si="123"/>
        <v>#REF!</v>
      </c>
      <c r="L2557" s="75" t="e">
        <f t="shared" si="125"/>
        <v>#REF!</v>
      </c>
    </row>
    <row r="2558" spans="7:12" x14ac:dyDescent="0.25">
      <c r="G2558" s="13"/>
      <c r="H2558" s="13"/>
      <c r="I2558" s="13">
        <v>253</v>
      </c>
      <c r="J2558" s="74">
        <f t="shared" si="124"/>
        <v>10.541666666666666</v>
      </c>
      <c r="K2558" s="26" t="e">
        <f t="shared" si="123"/>
        <v>#REF!</v>
      </c>
      <c r="L2558" s="75" t="e">
        <f t="shared" si="125"/>
        <v>#REF!</v>
      </c>
    </row>
    <row r="2559" spans="7:12" x14ac:dyDescent="0.25">
      <c r="G2559" s="13"/>
      <c r="H2559" s="13"/>
      <c r="I2559" s="13">
        <v>253.1</v>
      </c>
      <c r="J2559" s="74">
        <f t="shared" si="124"/>
        <v>10.545833333333333</v>
      </c>
      <c r="K2559" s="26" t="e">
        <f t="shared" si="123"/>
        <v>#REF!</v>
      </c>
      <c r="L2559" s="75" t="e">
        <f t="shared" si="125"/>
        <v>#REF!</v>
      </c>
    </row>
    <row r="2560" spans="7:12" x14ac:dyDescent="0.25">
      <c r="G2560" s="13"/>
      <c r="H2560" s="13"/>
      <c r="I2560" s="13">
        <v>253.2</v>
      </c>
      <c r="J2560" s="74">
        <f t="shared" si="124"/>
        <v>10.549999999999999</v>
      </c>
      <c r="K2560" s="26" t="e">
        <f t="shared" si="123"/>
        <v>#REF!</v>
      </c>
      <c r="L2560" s="75" t="e">
        <f t="shared" si="125"/>
        <v>#REF!</v>
      </c>
    </row>
    <row r="2561" spans="7:12" x14ac:dyDescent="0.25">
      <c r="G2561" s="13"/>
      <c r="H2561" s="13"/>
      <c r="I2561" s="13">
        <v>253.3</v>
      </c>
      <c r="J2561" s="74">
        <f t="shared" si="124"/>
        <v>10.554166666666667</v>
      </c>
      <c r="K2561" s="26" t="e">
        <f t="shared" si="123"/>
        <v>#REF!</v>
      </c>
      <c r="L2561" s="75" t="e">
        <f t="shared" si="125"/>
        <v>#REF!</v>
      </c>
    </row>
    <row r="2562" spans="7:12" x14ac:dyDescent="0.25">
      <c r="G2562" s="13"/>
      <c r="H2562" s="13"/>
      <c r="I2562" s="13">
        <v>253.4</v>
      </c>
      <c r="J2562" s="74">
        <f t="shared" si="124"/>
        <v>10.558333333333334</v>
      </c>
      <c r="K2562" s="26" t="e">
        <f t="shared" si="123"/>
        <v>#REF!</v>
      </c>
      <c r="L2562" s="75" t="e">
        <f t="shared" si="125"/>
        <v>#REF!</v>
      </c>
    </row>
    <row r="2563" spans="7:12" x14ac:dyDescent="0.25">
      <c r="G2563" s="13"/>
      <c r="H2563" s="13"/>
      <c r="I2563" s="13">
        <v>253.5</v>
      </c>
      <c r="J2563" s="74">
        <f t="shared" si="124"/>
        <v>10.5625</v>
      </c>
      <c r="K2563" s="26" t="e">
        <f t="shared" si="123"/>
        <v>#REF!</v>
      </c>
      <c r="L2563" s="75" t="e">
        <f t="shared" si="125"/>
        <v>#REF!</v>
      </c>
    </row>
    <row r="2564" spans="7:12" x14ac:dyDescent="0.25">
      <c r="G2564" s="13"/>
      <c r="H2564" s="13"/>
      <c r="I2564" s="13">
        <v>253.6</v>
      </c>
      <c r="J2564" s="74">
        <f t="shared" si="124"/>
        <v>10.566666666666666</v>
      </c>
      <c r="K2564" s="26" t="e">
        <f t="shared" si="123"/>
        <v>#REF!</v>
      </c>
      <c r="L2564" s="75" t="e">
        <f t="shared" si="125"/>
        <v>#REF!</v>
      </c>
    </row>
    <row r="2565" spans="7:12" x14ac:dyDescent="0.25">
      <c r="G2565" s="13"/>
      <c r="H2565" s="13"/>
      <c r="I2565" s="13">
        <v>253.7</v>
      </c>
      <c r="J2565" s="74">
        <f t="shared" si="124"/>
        <v>10.570833333333333</v>
      </c>
      <c r="K2565" s="26" t="e">
        <f t="shared" si="123"/>
        <v>#REF!</v>
      </c>
      <c r="L2565" s="75" t="e">
        <f t="shared" si="125"/>
        <v>#REF!</v>
      </c>
    </row>
    <row r="2566" spans="7:12" x14ac:dyDescent="0.25">
      <c r="G2566" s="13"/>
      <c r="H2566" s="13"/>
      <c r="I2566" s="13">
        <v>253.8</v>
      </c>
      <c r="J2566" s="74">
        <f t="shared" si="124"/>
        <v>10.575000000000001</v>
      </c>
      <c r="K2566" s="26" t="e">
        <f t="shared" si="123"/>
        <v>#REF!</v>
      </c>
      <c r="L2566" s="75" t="e">
        <f t="shared" si="125"/>
        <v>#REF!</v>
      </c>
    </row>
    <row r="2567" spans="7:12" x14ac:dyDescent="0.25">
      <c r="G2567" s="13"/>
      <c r="H2567" s="13"/>
      <c r="I2567" s="13">
        <v>253.9</v>
      </c>
      <c r="J2567" s="74">
        <f t="shared" si="124"/>
        <v>10.579166666666667</v>
      </c>
      <c r="K2567" s="26" t="e">
        <f t="shared" si="123"/>
        <v>#REF!</v>
      </c>
      <c r="L2567" s="75" t="e">
        <f t="shared" si="125"/>
        <v>#REF!</v>
      </c>
    </row>
    <row r="2568" spans="7:12" x14ac:dyDescent="0.25">
      <c r="G2568" s="13"/>
      <c r="H2568" s="13"/>
      <c r="I2568" s="13">
        <v>254</v>
      </c>
      <c r="J2568" s="74">
        <f t="shared" si="124"/>
        <v>10.583333333333334</v>
      </c>
      <c r="K2568" s="26" t="e">
        <f t="shared" si="123"/>
        <v>#REF!</v>
      </c>
      <c r="L2568" s="75" t="e">
        <f t="shared" si="125"/>
        <v>#REF!</v>
      </c>
    </row>
    <row r="2569" spans="7:12" x14ac:dyDescent="0.25">
      <c r="G2569" s="13"/>
      <c r="H2569" s="13"/>
      <c r="I2569" s="13">
        <v>254.1</v>
      </c>
      <c r="J2569" s="74">
        <f t="shared" si="124"/>
        <v>10.5875</v>
      </c>
      <c r="K2569" s="26" t="e">
        <f t="shared" si="123"/>
        <v>#REF!</v>
      </c>
      <c r="L2569" s="75" t="e">
        <f t="shared" si="125"/>
        <v>#REF!</v>
      </c>
    </row>
    <row r="2570" spans="7:12" x14ac:dyDescent="0.25">
      <c r="G2570" s="13"/>
      <c r="H2570" s="13"/>
      <c r="I2570" s="13">
        <v>254.2</v>
      </c>
      <c r="J2570" s="74">
        <f t="shared" si="124"/>
        <v>10.591666666666667</v>
      </c>
      <c r="K2570" s="26" t="e">
        <f t="shared" si="123"/>
        <v>#REF!</v>
      </c>
      <c r="L2570" s="75" t="e">
        <f t="shared" si="125"/>
        <v>#REF!</v>
      </c>
    </row>
    <row r="2571" spans="7:12" x14ac:dyDescent="0.25">
      <c r="G2571" s="13"/>
      <c r="H2571" s="13"/>
      <c r="I2571" s="13">
        <v>254.3</v>
      </c>
      <c r="J2571" s="74">
        <f t="shared" si="124"/>
        <v>10.595833333333333</v>
      </c>
      <c r="K2571" s="26" t="e">
        <f t="shared" si="123"/>
        <v>#REF!</v>
      </c>
      <c r="L2571" s="75" t="e">
        <f t="shared" si="125"/>
        <v>#REF!</v>
      </c>
    </row>
    <row r="2572" spans="7:12" x14ac:dyDescent="0.25">
      <c r="G2572" s="13"/>
      <c r="H2572" s="13"/>
      <c r="I2572" s="13">
        <v>254.4</v>
      </c>
      <c r="J2572" s="74">
        <f t="shared" si="124"/>
        <v>10.6</v>
      </c>
      <c r="K2572" s="26" t="e">
        <f t="shared" si="123"/>
        <v>#REF!</v>
      </c>
      <c r="L2572" s="75" t="e">
        <f t="shared" si="125"/>
        <v>#REF!</v>
      </c>
    </row>
    <row r="2573" spans="7:12" x14ac:dyDescent="0.25">
      <c r="G2573" s="13"/>
      <c r="H2573" s="13"/>
      <c r="I2573" s="13">
        <v>254.5</v>
      </c>
      <c r="J2573" s="74">
        <f t="shared" si="124"/>
        <v>10.604166666666666</v>
      </c>
      <c r="K2573" s="26" t="e">
        <f t="shared" si="123"/>
        <v>#REF!</v>
      </c>
      <c r="L2573" s="75" t="e">
        <f t="shared" si="125"/>
        <v>#REF!</v>
      </c>
    </row>
    <row r="2574" spans="7:12" x14ac:dyDescent="0.25">
      <c r="G2574" s="13"/>
      <c r="H2574" s="13"/>
      <c r="I2574" s="13">
        <v>254.6</v>
      </c>
      <c r="J2574" s="74">
        <f t="shared" si="124"/>
        <v>10.608333333333333</v>
      </c>
      <c r="K2574" s="26" t="e">
        <f t="shared" si="123"/>
        <v>#REF!</v>
      </c>
      <c r="L2574" s="75" t="e">
        <f t="shared" si="125"/>
        <v>#REF!</v>
      </c>
    </row>
    <row r="2575" spans="7:12" x14ac:dyDescent="0.25">
      <c r="G2575" s="13"/>
      <c r="H2575" s="13"/>
      <c r="I2575" s="13">
        <v>254.7</v>
      </c>
      <c r="J2575" s="74">
        <f t="shared" si="124"/>
        <v>10.612499999999999</v>
      </c>
      <c r="K2575" s="26" t="e">
        <f t="shared" si="123"/>
        <v>#REF!</v>
      </c>
      <c r="L2575" s="75" t="e">
        <f t="shared" si="125"/>
        <v>#REF!</v>
      </c>
    </row>
    <row r="2576" spans="7:12" x14ac:dyDescent="0.25">
      <c r="G2576" s="13"/>
      <c r="H2576" s="13"/>
      <c r="I2576" s="13">
        <v>254.8</v>
      </c>
      <c r="J2576" s="74">
        <f t="shared" si="124"/>
        <v>10.616666666666667</v>
      </c>
      <c r="K2576" s="26" t="e">
        <f t="shared" si="123"/>
        <v>#REF!</v>
      </c>
      <c r="L2576" s="75" t="e">
        <f t="shared" si="125"/>
        <v>#REF!</v>
      </c>
    </row>
    <row r="2577" spans="7:12" x14ac:dyDescent="0.25">
      <c r="G2577" s="13"/>
      <c r="H2577" s="13"/>
      <c r="I2577" s="13">
        <v>254.9</v>
      </c>
      <c r="J2577" s="74">
        <f t="shared" si="124"/>
        <v>10.620833333333334</v>
      </c>
      <c r="K2577" s="26" t="e">
        <f t="shared" si="123"/>
        <v>#REF!</v>
      </c>
      <c r="L2577" s="75" t="e">
        <f t="shared" si="125"/>
        <v>#REF!</v>
      </c>
    </row>
    <row r="2578" spans="7:12" x14ac:dyDescent="0.25">
      <c r="G2578" s="13"/>
      <c r="H2578" s="13"/>
      <c r="I2578" s="13">
        <v>255</v>
      </c>
      <c r="J2578" s="74">
        <f t="shared" si="124"/>
        <v>10.625</v>
      </c>
      <c r="K2578" s="26" t="e">
        <f t="shared" si="123"/>
        <v>#REF!</v>
      </c>
      <c r="L2578" s="75" t="e">
        <f t="shared" si="125"/>
        <v>#REF!</v>
      </c>
    </row>
    <row r="2579" spans="7:12" x14ac:dyDescent="0.25">
      <c r="G2579" s="13"/>
      <c r="H2579" s="13"/>
      <c r="I2579" s="13">
        <v>255.1</v>
      </c>
      <c r="J2579" s="74">
        <f t="shared" si="124"/>
        <v>10.629166666666666</v>
      </c>
      <c r="K2579" s="26" t="e">
        <f t="shared" si="123"/>
        <v>#REF!</v>
      </c>
      <c r="L2579" s="75" t="e">
        <f t="shared" si="125"/>
        <v>#REF!</v>
      </c>
    </row>
    <row r="2580" spans="7:12" x14ac:dyDescent="0.25">
      <c r="G2580" s="13"/>
      <c r="H2580" s="13"/>
      <c r="I2580" s="13">
        <v>255.2</v>
      </c>
      <c r="J2580" s="74">
        <f t="shared" si="124"/>
        <v>10.633333333333333</v>
      </c>
      <c r="K2580" s="26" t="e">
        <f t="shared" si="123"/>
        <v>#REF!</v>
      </c>
      <c r="L2580" s="75" t="e">
        <f t="shared" si="125"/>
        <v>#REF!</v>
      </c>
    </row>
    <row r="2581" spans="7:12" x14ac:dyDescent="0.25">
      <c r="G2581" s="13"/>
      <c r="H2581" s="13"/>
      <c r="I2581" s="13">
        <v>255.3</v>
      </c>
      <c r="J2581" s="74">
        <f t="shared" si="124"/>
        <v>10.637500000000001</v>
      </c>
      <c r="K2581" s="26" t="e">
        <f t="shared" si="123"/>
        <v>#REF!</v>
      </c>
      <c r="L2581" s="75" t="e">
        <f t="shared" si="125"/>
        <v>#REF!</v>
      </c>
    </row>
    <row r="2582" spans="7:12" x14ac:dyDescent="0.25">
      <c r="G2582" s="13"/>
      <c r="H2582" s="13"/>
      <c r="I2582" s="13">
        <v>255.4</v>
      </c>
      <c r="J2582" s="74">
        <f t="shared" si="124"/>
        <v>10.641666666666667</v>
      </c>
      <c r="K2582" s="26" t="e">
        <f t="shared" si="123"/>
        <v>#REF!</v>
      </c>
      <c r="L2582" s="75" t="e">
        <f t="shared" si="125"/>
        <v>#REF!</v>
      </c>
    </row>
    <row r="2583" spans="7:12" x14ac:dyDescent="0.25">
      <c r="G2583" s="13"/>
      <c r="H2583" s="13"/>
      <c r="I2583" s="13">
        <v>255.5</v>
      </c>
      <c r="J2583" s="74">
        <f t="shared" si="124"/>
        <v>10.645833333333334</v>
      </c>
      <c r="K2583" s="26" t="e">
        <f t="shared" si="123"/>
        <v>#REF!</v>
      </c>
      <c r="L2583" s="75" t="e">
        <f t="shared" si="125"/>
        <v>#REF!</v>
      </c>
    </row>
    <row r="2584" spans="7:12" x14ac:dyDescent="0.25">
      <c r="G2584" s="13"/>
      <c r="H2584" s="13"/>
      <c r="I2584" s="13">
        <v>255.6</v>
      </c>
      <c r="J2584" s="74">
        <f t="shared" si="124"/>
        <v>10.65</v>
      </c>
      <c r="K2584" s="26" t="e">
        <f t="shared" si="123"/>
        <v>#REF!</v>
      </c>
      <c r="L2584" s="75" t="e">
        <f t="shared" si="125"/>
        <v>#REF!</v>
      </c>
    </row>
    <row r="2585" spans="7:12" x14ac:dyDescent="0.25">
      <c r="G2585" s="13"/>
      <c r="H2585" s="13"/>
      <c r="I2585" s="13">
        <v>255.7</v>
      </c>
      <c r="J2585" s="74">
        <f t="shared" si="124"/>
        <v>10.654166666666667</v>
      </c>
      <c r="K2585" s="26" t="e">
        <f t="shared" si="123"/>
        <v>#REF!</v>
      </c>
      <c r="L2585" s="75" t="e">
        <f t="shared" si="125"/>
        <v>#REF!</v>
      </c>
    </row>
    <row r="2586" spans="7:12" x14ac:dyDescent="0.25">
      <c r="G2586" s="13"/>
      <c r="H2586" s="13"/>
      <c r="I2586" s="13">
        <v>255.8</v>
      </c>
      <c r="J2586" s="74">
        <f t="shared" si="124"/>
        <v>10.658333333333333</v>
      </c>
      <c r="K2586" s="26" t="e">
        <f t="shared" si="123"/>
        <v>#REF!</v>
      </c>
      <c r="L2586" s="75" t="e">
        <f t="shared" si="125"/>
        <v>#REF!</v>
      </c>
    </row>
    <row r="2587" spans="7:12" x14ac:dyDescent="0.25">
      <c r="G2587" s="13"/>
      <c r="H2587" s="13"/>
      <c r="I2587" s="13">
        <v>255.9</v>
      </c>
      <c r="J2587" s="74">
        <f t="shared" si="124"/>
        <v>10.6625</v>
      </c>
      <c r="K2587" s="26" t="e">
        <f t="shared" si="123"/>
        <v>#REF!</v>
      </c>
      <c r="L2587" s="75" t="e">
        <f t="shared" si="125"/>
        <v>#REF!</v>
      </c>
    </row>
    <row r="2588" spans="7:12" x14ac:dyDescent="0.25">
      <c r="G2588" s="13"/>
      <c r="H2588" s="13"/>
      <c r="I2588" s="13">
        <v>256</v>
      </c>
      <c r="J2588" s="74">
        <f t="shared" si="124"/>
        <v>10.666666666666666</v>
      </c>
      <c r="K2588" s="26" t="e">
        <f t="shared" ref="K2588:K2651" si="126">100%-EXP(-I2588/24*$B$10)</f>
        <v>#REF!</v>
      </c>
      <c r="L2588" s="75" t="e">
        <f t="shared" si="125"/>
        <v>#REF!</v>
      </c>
    </row>
    <row r="2589" spans="7:12" x14ac:dyDescent="0.25">
      <c r="G2589" s="13"/>
      <c r="H2589" s="13"/>
      <c r="I2589" s="13">
        <v>256.10000000000002</v>
      </c>
      <c r="J2589" s="74">
        <f t="shared" ref="J2589:J2652" si="127">I2589/24</f>
        <v>10.670833333333334</v>
      </c>
      <c r="K2589" s="26" t="e">
        <f t="shared" si="126"/>
        <v>#REF!</v>
      </c>
      <c r="L2589" s="75" t="e">
        <f t="shared" si="125"/>
        <v>#REF!</v>
      </c>
    </row>
    <row r="2590" spans="7:12" x14ac:dyDescent="0.25">
      <c r="G2590" s="13"/>
      <c r="H2590" s="13"/>
      <c r="I2590" s="13">
        <v>256.2</v>
      </c>
      <c r="J2590" s="74">
        <f t="shared" si="127"/>
        <v>10.674999999999999</v>
      </c>
      <c r="K2590" s="26" t="e">
        <f t="shared" si="126"/>
        <v>#REF!</v>
      </c>
      <c r="L2590" s="75" t="e">
        <f t="shared" si="125"/>
        <v>#REF!</v>
      </c>
    </row>
    <row r="2591" spans="7:12" x14ac:dyDescent="0.25">
      <c r="G2591" s="13"/>
      <c r="H2591" s="13"/>
      <c r="I2591" s="13">
        <v>256.3</v>
      </c>
      <c r="J2591" s="74">
        <f t="shared" si="127"/>
        <v>10.679166666666667</v>
      </c>
      <c r="K2591" s="26" t="e">
        <f t="shared" si="126"/>
        <v>#REF!</v>
      </c>
      <c r="L2591" s="75" t="e">
        <f t="shared" ref="L2591:L2654" si="128">K2591-K2590</f>
        <v>#REF!</v>
      </c>
    </row>
    <row r="2592" spans="7:12" x14ac:dyDescent="0.25">
      <c r="G2592" s="13"/>
      <c r="H2592" s="13"/>
      <c r="I2592" s="13">
        <v>256.39999999999998</v>
      </c>
      <c r="J2592" s="74">
        <f t="shared" si="127"/>
        <v>10.683333333333332</v>
      </c>
      <c r="K2592" s="26" t="e">
        <f t="shared" si="126"/>
        <v>#REF!</v>
      </c>
      <c r="L2592" s="75" t="e">
        <f t="shared" si="128"/>
        <v>#REF!</v>
      </c>
    </row>
    <row r="2593" spans="7:12" x14ac:dyDescent="0.25">
      <c r="G2593" s="13"/>
      <c r="H2593" s="13"/>
      <c r="I2593" s="13">
        <v>256.5</v>
      </c>
      <c r="J2593" s="74">
        <f t="shared" si="127"/>
        <v>10.6875</v>
      </c>
      <c r="K2593" s="26" t="e">
        <f t="shared" si="126"/>
        <v>#REF!</v>
      </c>
      <c r="L2593" s="75" t="e">
        <f t="shared" si="128"/>
        <v>#REF!</v>
      </c>
    </row>
    <row r="2594" spans="7:12" x14ac:dyDescent="0.25">
      <c r="G2594" s="13"/>
      <c r="H2594" s="13"/>
      <c r="I2594" s="13">
        <v>256.60000000000002</v>
      </c>
      <c r="J2594" s="74">
        <f t="shared" si="127"/>
        <v>10.691666666666668</v>
      </c>
      <c r="K2594" s="26" t="e">
        <f t="shared" si="126"/>
        <v>#REF!</v>
      </c>
      <c r="L2594" s="75" t="e">
        <f t="shared" si="128"/>
        <v>#REF!</v>
      </c>
    </row>
    <row r="2595" spans="7:12" x14ac:dyDescent="0.25">
      <c r="G2595" s="13"/>
      <c r="H2595" s="13"/>
      <c r="I2595" s="13">
        <v>256.7</v>
      </c>
      <c r="J2595" s="74">
        <f t="shared" si="127"/>
        <v>10.695833333333333</v>
      </c>
      <c r="K2595" s="26" t="e">
        <f t="shared" si="126"/>
        <v>#REF!</v>
      </c>
      <c r="L2595" s="75" t="e">
        <f t="shared" si="128"/>
        <v>#REF!</v>
      </c>
    </row>
    <row r="2596" spans="7:12" x14ac:dyDescent="0.25">
      <c r="G2596" s="13"/>
      <c r="H2596" s="13"/>
      <c r="I2596" s="13">
        <v>256.8</v>
      </c>
      <c r="J2596" s="74">
        <f t="shared" si="127"/>
        <v>10.700000000000001</v>
      </c>
      <c r="K2596" s="26" t="e">
        <f t="shared" si="126"/>
        <v>#REF!</v>
      </c>
      <c r="L2596" s="75" t="e">
        <f t="shared" si="128"/>
        <v>#REF!</v>
      </c>
    </row>
    <row r="2597" spans="7:12" x14ac:dyDescent="0.25">
      <c r="G2597" s="13"/>
      <c r="H2597" s="13"/>
      <c r="I2597" s="13">
        <v>256.89999999999998</v>
      </c>
      <c r="J2597" s="74">
        <f t="shared" si="127"/>
        <v>10.704166666666666</v>
      </c>
      <c r="K2597" s="26" t="e">
        <f t="shared" si="126"/>
        <v>#REF!</v>
      </c>
      <c r="L2597" s="75" t="e">
        <f t="shared" si="128"/>
        <v>#REF!</v>
      </c>
    </row>
    <row r="2598" spans="7:12" x14ac:dyDescent="0.25">
      <c r="G2598" s="13"/>
      <c r="H2598" s="13"/>
      <c r="I2598" s="13">
        <v>257</v>
      </c>
      <c r="J2598" s="74">
        <f t="shared" si="127"/>
        <v>10.708333333333334</v>
      </c>
      <c r="K2598" s="26" t="e">
        <f t="shared" si="126"/>
        <v>#REF!</v>
      </c>
      <c r="L2598" s="75" t="e">
        <f t="shared" si="128"/>
        <v>#REF!</v>
      </c>
    </row>
    <row r="2599" spans="7:12" x14ac:dyDescent="0.25">
      <c r="G2599" s="13"/>
      <c r="H2599" s="13"/>
      <c r="I2599" s="13">
        <v>257.10000000000002</v>
      </c>
      <c r="J2599" s="74">
        <f t="shared" si="127"/>
        <v>10.7125</v>
      </c>
      <c r="K2599" s="26" t="e">
        <f t="shared" si="126"/>
        <v>#REF!</v>
      </c>
      <c r="L2599" s="75" t="e">
        <f t="shared" si="128"/>
        <v>#REF!</v>
      </c>
    </row>
    <row r="2600" spans="7:12" x14ac:dyDescent="0.25">
      <c r="G2600" s="13"/>
      <c r="H2600" s="13"/>
      <c r="I2600" s="13">
        <v>257.2</v>
      </c>
      <c r="J2600" s="74">
        <f t="shared" si="127"/>
        <v>10.716666666666667</v>
      </c>
      <c r="K2600" s="26" t="e">
        <f t="shared" si="126"/>
        <v>#REF!</v>
      </c>
      <c r="L2600" s="75" t="e">
        <f t="shared" si="128"/>
        <v>#REF!</v>
      </c>
    </row>
    <row r="2601" spans="7:12" x14ac:dyDescent="0.25">
      <c r="G2601" s="13"/>
      <c r="H2601" s="13"/>
      <c r="I2601" s="13">
        <v>257.3</v>
      </c>
      <c r="J2601" s="74">
        <f t="shared" si="127"/>
        <v>10.720833333333333</v>
      </c>
      <c r="K2601" s="26" t="e">
        <f t="shared" si="126"/>
        <v>#REF!</v>
      </c>
      <c r="L2601" s="75" t="e">
        <f t="shared" si="128"/>
        <v>#REF!</v>
      </c>
    </row>
    <row r="2602" spans="7:12" x14ac:dyDescent="0.25">
      <c r="G2602" s="13"/>
      <c r="H2602" s="13"/>
      <c r="I2602" s="13">
        <v>257.39999999999998</v>
      </c>
      <c r="J2602" s="74">
        <f t="shared" si="127"/>
        <v>10.725</v>
      </c>
      <c r="K2602" s="26" t="e">
        <f t="shared" si="126"/>
        <v>#REF!</v>
      </c>
      <c r="L2602" s="75" t="e">
        <f t="shared" si="128"/>
        <v>#REF!</v>
      </c>
    </row>
    <row r="2603" spans="7:12" x14ac:dyDescent="0.25">
      <c r="G2603" s="13"/>
      <c r="H2603" s="13"/>
      <c r="I2603" s="13">
        <v>257.5</v>
      </c>
      <c r="J2603" s="74">
        <f t="shared" si="127"/>
        <v>10.729166666666666</v>
      </c>
      <c r="K2603" s="26" t="e">
        <f t="shared" si="126"/>
        <v>#REF!</v>
      </c>
      <c r="L2603" s="75" t="e">
        <f t="shared" si="128"/>
        <v>#REF!</v>
      </c>
    </row>
    <row r="2604" spans="7:12" x14ac:dyDescent="0.25">
      <c r="G2604" s="13"/>
      <c r="H2604" s="13"/>
      <c r="I2604" s="13">
        <v>257.60000000000002</v>
      </c>
      <c r="J2604" s="74">
        <f t="shared" si="127"/>
        <v>10.733333333333334</v>
      </c>
      <c r="K2604" s="26" t="e">
        <f t="shared" si="126"/>
        <v>#REF!</v>
      </c>
      <c r="L2604" s="75" t="e">
        <f t="shared" si="128"/>
        <v>#REF!</v>
      </c>
    </row>
    <row r="2605" spans="7:12" x14ac:dyDescent="0.25">
      <c r="G2605" s="13"/>
      <c r="H2605" s="13"/>
      <c r="I2605" s="13">
        <v>257.7</v>
      </c>
      <c r="J2605" s="74">
        <f t="shared" si="127"/>
        <v>10.737499999999999</v>
      </c>
      <c r="K2605" s="26" t="e">
        <f t="shared" si="126"/>
        <v>#REF!</v>
      </c>
      <c r="L2605" s="75" t="e">
        <f t="shared" si="128"/>
        <v>#REF!</v>
      </c>
    </row>
    <row r="2606" spans="7:12" x14ac:dyDescent="0.25">
      <c r="G2606" s="13"/>
      <c r="H2606" s="13"/>
      <c r="I2606" s="13">
        <v>257.8</v>
      </c>
      <c r="J2606" s="74">
        <f t="shared" si="127"/>
        <v>10.741666666666667</v>
      </c>
      <c r="K2606" s="26" t="e">
        <f t="shared" si="126"/>
        <v>#REF!</v>
      </c>
      <c r="L2606" s="75" t="e">
        <f t="shared" si="128"/>
        <v>#REF!</v>
      </c>
    </row>
    <row r="2607" spans="7:12" x14ac:dyDescent="0.25">
      <c r="G2607" s="13"/>
      <c r="H2607" s="13"/>
      <c r="I2607" s="13">
        <v>257.89999999999998</v>
      </c>
      <c r="J2607" s="74">
        <f t="shared" si="127"/>
        <v>10.745833333333332</v>
      </c>
      <c r="K2607" s="26" t="e">
        <f t="shared" si="126"/>
        <v>#REF!</v>
      </c>
      <c r="L2607" s="75" t="e">
        <f t="shared" si="128"/>
        <v>#REF!</v>
      </c>
    </row>
    <row r="2608" spans="7:12" x14ac:dyDescent="0.25">
      <c r="G2608" s="13"/>
      <c r="H2608" s="13"/>
      <c r="I2608" s="13">
        <v>258</v>
      </c>
      <c r="J2608" s="74">
        <f t="shared" si="127"/>
        <v>10.75</v>
      </c>
      <c r="K2608" s="26" t="e">
        <f t="shared" si="126"/>
        <v>#REF!</v>
      </c>
      <c r="L2608" s="75" t="e">
        <f t="shared" si="128"/>
        <v>#REF!</v>
      </c>
    </row>
    <row r="2609" spans="7:12" x14ac:dyDescent="0.25">
      <c r="G2609" s="13"/>
      <c r="H2609" s="13"/>
      <c r="I2609" s="13">
        <v>258.10000000000002</v>
      </c>
      <c r="J2609" s="74">
        <f t="shared" si="127"/>
        <v>10.754166666666668</v>
      </c>
      <c r="K2609" s="26" t="e">
        <f t="shared" si="126"/>
        <v>#REF!</v>
      </c>
      <c r="L2609" s="75" t="e">
        <f t="shared" si="128"/>
        <v>#REF!</v>
      </c>
    </row>
    <row r="2610" spans="7:12" x14ac:dyDescent="0.25">
      <c r="G2610" s="13"/>
      <c r="H2610" s="13"/>
      <c r="I2610" s="13">
        <v>258.2</v>
      </c>
      <c r="J2610" s="74">
        <f t="shared" si="127"/>
        <v>10.758333333333333</v>
      </c>
      <c r="K2610" s="26" t="e">
        <f t="shared" si="126"/>
        <v>#REF!</v>
      </c>
      <c r="L2610" s="75" t="e">
        <f t="shared" si="128"/>
        <v>#REF!</v>
      </c>
    </row>
    <row r="2611" spans="7:12" x14ac:dyDescent="0.25">
      <c r="G2611" s="13"/>
      <c r="H2611" s="13"/>
      <c r="I2611" s="13">
        <v>258.3</v>
      </c>
      <c r="J2611" s="74">
        <f t="shared" si="127"/>
        <v>10.762500000000001</v>
      </c>
      <c r="K2611" s="26" t="e">
        <f t="shared" si="126"/>
        <v>#REF!</v>
      </c>
      <c r="L2611" s="75" t="e">
        <f t="shared" si="128"/>
        <v>#REF!</v>
      </c>
    </row>
    <row r="2612" spans="7:12" x14ac:dyDescent="0.25">
      <c r="G2612" s="13"/>
      <c r="H2612" s="13"/>
      <c r="I2612" s="13">
        <v>258.39999999999998</v>
      </c>
      <c r="J2612" s="74">
        <f t="shared" si="127"/>
        <v>10.766666666666666</v>
      </c>
      <c r="K2612" s="26" t="e">
        <f t="shared" si="126"/>
        <v>#REF!</v>
      </c>
      <c r="L2612" s="75" t="e">
        <f t="shared" si="128"/>
        <v>#REF!</v>
      </c>
    </row>
    <row r="2613" spans="7:12" x14ac:dyDescent="0.25">
      <c r="G2613" s="13"/>
      <c r="H2613" s="13"/>
      <c r="I2613" s="13">
        <v>258.5</v>
      </c>
      <c r="J2613" s="74">
        <f t="shared" si="127"/>
        <v>10.770833333333334</v>
      </c>
      <c r="K2613" s="26" t="e">
        <f t="shared" si="126"/>
        <v>#REF!</v>
      </c>
      <c r="L2613" s="75" t="e">
        <f t="shared" si="128"/>
        <v>#REF!</v>
      </c>
    </row>
    <row r="2614" spans="7:12" x14ac:dyDescent="0.25">
      <c r="G2614" s="13"/>
      <c r="H2614" s="13"/>
      <c r="I2614" s="13">
        <v>258.60000000000002</v>
      </c>
      <c r="J2614" s="74">
        <f t="shared" si="127"/>
        <v>10.775</v>
      </c>
      <c r="K2614" s="26" t="e">
        <f t="shared" si="126"/>
        <v>#REF!</v>
      </c>
      <c r="L2614" s="75" t="e">
        <f t="shared" si="128"/>
        <v>#REF!</v>
      </c>
    </row>
    <row r="2615" spans="7:12" x14ac:dyDescent="0.25">
      <c r="G2615" s="13"/>
      <c r="H2615" s="13"/>
      <c r="I2615" s="13">
        <v>258.7</v>
      </c>
      <c r="J2615" s="74">
        <f t="shared" si="127"/>
        <v>10.779166666666667</v>
      </c>
      <c r="K2615" s="26" t="e">
        <f t="shared" si="126"/>
        <v>#REF!</v>
      </c>
      <c r="L2615" s="75" t="e">
        <f t="shared" si="128"/>
        <v>#REF!</v>
      </c>
    </row>
    <row r="2616" spans="7:12" x14ac:dyDescent="0.25">
      <c r="G2616" s="13"/>
      <c r="H2616" s="13"/>
      <c r="I2616" s="13">
        <v>258.8</v>
      </c>
      <c r="J2616" s="74">
        <f t="shared" si="127"/>
        <v>10.783333333333333</v>
      </c>
      <c r="K2616" s="26" t="e">
        <f t="shared" si="126"/>
        <v>#REF!</v>
      </c>
      <c r="L2616" s="75" t="e">
        <f t="shared" si="128"/>
        <v>#REF!</v>
      </c>
    </row>
    <row r="2617" spans="7:12" x14ac:dyDescent="0.25">
      <c r="G2617" s="13"/>
      <c r="H2617" s="13"/>
      <c r="I2617" s="13">
        <v>258.89999999999998</v>
      </c>
      <c r="J2617" s="74">
        <f t="shared" si="127"/>
        <v>10.7875</v>
      </c>
      <c r="K2617" s="26" t="e">
        <f t="shared" si="126"/>
        <v>#REF!</v>
      </c>
      <c r="L2617" s="75" t="e">
        <f t="shared" si="128"/>
        <v>#REF!</v>
      </c>
    </row>
    <row r="2618" spans="7:12" x14ac:dyDescent="0.25">
      <c r="G2618" s="13"/>
      <c r="H2618" s="13"/>
      <c r="I2618" s="13">
        <v>259</v>
      </c>
      <c r="J2618" s="74">
        <f t="shared" si="127"/>
        <v>10.791666666666666</v>
      </c>
      <c r="K2618" s="26" t="e">
        <f t="shared" si="126"/>
        <v>#REF!</v>
      </c>
      <c r="L2618" s="75" t="e">
        <f t="shared" si="128"/>
        <v>#REF!</v>
      </c>
    </row>
    <row r="2619" spans="7:12" x14ac:dyDescent="0.25">
      <c r="G2619" s="13"/>
      <c r="H2619" s="13"/>
      <c r="I2619" s="13">
        <v>259.10000000000002</v>
      </c>
      <c r="J2619" s="74">
        <f t="shared" si="127"/>
        <v>10.795833333333334</v>
      </c>
      <c r="K2619" s="26" t="e">
        <f t="shared" si="126"/>
        <v>#REF!</v>
      </c>
      <c r="L2619" s="75" t="e">
        <f t="shared" si="128"/>
        <v>#REF!</v>
      </c>
    </row>
    <row r="2620" spans="7:12" x14ac:dyDescent="0.25">
      <c r="G2620" s="13"/>
      <c r="H2620" s="13"/>
      <c r="I2620" s="13">
        <v>259.2</v>
      </c>
      <c r="J2620" s="74">
        <f t="shared" si="127"/>
        <v>10.799999999999999</v>
      </c>
      <c r="K2620" s="26" t="e">
        <f t="shared" si="126"/>
        <v>#REF!</v>
      </c>
      <c r="L2620" s="75" t="e">
        <f t="shared" si="128"/>
        <v>#REF!</v>
      </c>
    </row>
    <row r="2621" spans="7:12" x14ac:dyDescent="0.25">
      <c r="G2621" s="13"/>
      <c r="H2621" s="13"/>
      <c r="I2621" s="13">
        <v>259.3</v>
      </c>
      <c r="J2621" s="74">
        <f t="shared" si="127"/>
        <v>10.804166666666667</v>
      </c>
      <c r="K2621" s="26" t="e">
        <f t="shared" si="126"/>
        <v>#REF!</v>
      </c>
      <c r="L2621" s="75" t="e">
        <f t="shared" si="128"/>
        <v>#REF!</v>
      </c>
    </row>
    <row r="2622" spans="7:12" x14ac:dyDescent="0.25">
      <c r="G2622" s="13"/>
      <c r="H2622" s="13"/>
      <c r="I2622" s="13">
        <v>259.39999999999998</v>
      </c>
      <c r="J2622" s="74">
        <f t="shared" si="127"/>
        <v>10.808333333333332</v>
      </c>
      <c r="K2622" s="26" t="e">
        <f t="shared" si="126"/>
        <v>#REF!</v>
      </c>
      <c r="L2622" s="75" t="e">
        <f t="shared" si="128"/>
        <v>#REF!</v>
      </c>
    </row>
    <row r="2623" spans="7:12" x14ac:dyDescent="0.25">
      <c r="G2623" s="13"/>
      <c r="H2623" s="13"/>
      <c r="I2623" s="13">
        <v>259.5</v>
      </c>
      <c r="J2623" s="74">
        <f t="shared" si="127"/>
        <v>10.8125</v>
      </c>
      <c r="K2623" s="26" t="e">
        <f t="shared" si="126"/>
        <v>#REF!</v>
      </c>
      <c r="L2623" s="75" t="e">
        <f t="shared" si="128"/>
        <v>#REF!</v>
      </c>
    </row>
    <row r="2624" spans="7:12" x14ac:dyDescent="0.25">
      <c r="G2624" s="13"/>
      <c r="H2624" s="13"/>
      <c r="I2624" s="13">
        <v>259.60000000000002</v>
      </c>
      <c r="J2624" s="74">
        <f t="shared" si="127"/>
        <v>10.816666666666668</v>
      </c>
      <c r="K2624" s="26" t="e">
        <f t="shared" si="126"/>
        <v>#REF!</v>
      </c>
      <c r="L2624" s="75" t="e">
        <f t="shared" si="128"/>
        <v>#REF!</v>
      </c>
    </row>
    <row r="2625" spans="7:12" x14ac:dyDescent="0.25">
      <c r="G2625" s="13"/>
      <c r="H2625" s="13"/>
      <c r="I2625" s="13">
        <v>259.7</v>
      </c>
      <c r="J2625" s="74">
        <f t="shared" si="127"/>
        <v>10.820833333333333</v>
      </c>
      <c r="K2625" s="26" t="e">
        <f t="shared" si="126"/>
        <v>#REF!</v>
      </c>
      <c r="L2625" s="75" t="e">
        <f t="shared" si="128"/>
        <v>#REF!</v>
      </c>
    </row>
    <row r="2626" spans="7:12" x14ac:dyDescent="0.25">
      <c r="G2626" s="13"/>
      <c r="H2626" s="13"/>
      <c r="I2626" s="13">
        <v>259.8</v>
      </c>
      <c r="J2626" s="74">
        <f t="shared" si="127"/>
        <v>10.825000000000001</v>
      </c>
      <c r="K2626" s="26" t="e">
        <f t="shared" si="126"/>
        <v>#REF!</v>
      </c>
      <c r="L2626" s="75" t="e">
        <f t="shared" si="128"/>
        <v>#REF!</v>
      </c>
    </row>
    <row r="2627" spans="7:12" x14ac:dyDescent="0.25">
      <c r="G2627" s="13"/>
      <c r="H2627" s="13"/>
      <c r="I2627" s="13">
        <v>259.89999999999998</v>
      </c>
      <c r="J2627" s="74">
        <f t="shared" si="127"/>
        <v>10.829166666666666</v>
      </c>
      <c r="K2627" s="26" t="e">
        <f t="shared" si="126"/>
        <v>#REF!</v>
      </c>
      <c r="L2627" s="75" t="e">
        <f t="shared" si="128"/>
        <v>#REF!</v>
      </c>
    </row>
    <row r="2628" spans="7:12" x14ac:dyDescent="0.25">
      <c r="G2628" s="13"/>
      <c r="H2628" s="13"/>
      <c r="I2628" s="13">
        <v>260</v>
      </c>
      <c r="J2628" s="74">
        <f t="shared" si="127"/>
        <v>10.833333333333334</v>
      </c>
      <c r="K2628" s="26" t="e">
        <f t="shared" si="126"/>
        <v>#REF!</v>
      </c>
      <c r="L2628" s="75" t="e">
        <f t="shared" si="128"/>
        <v>#REF!</v>
      </c>
    </row>
    <row r="2629" spans="7:12" x14ac:dyDescent="0.25">
      <c r="G2629" s="13"/>
      <c r="H2629" s="13"/>
      <c r="I2629" s="13">
        <v>260.10000000000002</v>
      </c>
      <c r="J2629" s="74">
        <f t="shared" si="127"/>
        <v>10.8375</v>
      </c>
      <c r="K2629" s="26" t="e">
        <f t="shared" si="126"/>
        <v>#REF!</v>
      </c>
      <c r="L2629" s="75" t="e">
        <f t="shared" si="128"/>
        <v>#REF!</v>
      </c>
    </row>
    <row r="2630" spans="7:12" x14ac:dyDescent="0.25">
      <c r="G2630" s="13"/>
      <c r="H2630" s="13"/>
      <c r="I2630" s="13">
        <v>260.2</v>
      </c>
      <c r="J2630" s="74">
        <f t="shared" si="127"/>
        <v>10.841666666666667</v>
      </c>
      <c r="K2630" s="26" t="e">
        <f t="shared" si="126"/>
        <v>#REF!</v>
      </c>
      <c r="L2630" s="75" t="e">
        <f t="shared" si="128"/>
        <v>#REF!</v>
      </c>
    </row>
    <row r="2631" spans="7:12" x14ac:dyDescent="0.25">
      <c r="G2631" s="13"/>
      <c r="H2631" s="13"/>
      <c r="I2631" s="13">
        <v>260.3</v>
      </c>
      <c r="J2631" s="74">
        <f t="shared" si="127"/>
        <v>10.845833333333333</v>
      </c>
      <c r="K2631" s="26" t="e">
        <f t="shared" si="126"/>
        <v>#REF!</v>
      </c>
      <c r="L2631" s="75" t="e">
        <f t="shared" si="128"/>
        <v>#REF!</v>
      </c>
    </row>
    <row r="2632" spans="7:12" x14ac:dyDescent="0.25">
      <c r="G2632" s="13"/>
      <c r="H2632" s="13"/>
      <c r="I2632" s="13">
        <v>260.39999999999998</v>
      </c>
      <c r="J2632" s="74">
        <f t="shared" si="127"/>
        <v>10.85</v>
      </c>
      <c r="K2632" s="26" t="e">
        <f t="shared" si="126"/>
        <v>#REF!</v>
      </c>
      <c r="L2632" s="75" t="e">
        <f t="shared" si="128"/>
        <v>#REF!</v>
      </c>
    </row>
    <row r="2633" spans="7:12" x14ac:dyDescent="0.25">
      <c r="G2633" s="13"/>
      <c r="H2633" s="13"/>
      <c r="I2633" s="13">
        <v>260.5</v>
      </c>
      <c r="J2633" s="74">
        <f t="shared" si="127"/>
        <v>10.854166666666666</v>
      </c>
      <c r="K2633" s="26" t="e">
        <f t="shared" si="126"/>
        <v>#REF!</v>
      </c>
      <c r="L2633" s="75" t="e">
        <f t="shared" si="128"/>
        <v>#REF!</v>
      </c>
    </row>
    <row r="2634" spans="7:12" x14ac:dyDescent="0.25">
      <c r="G2634" s="13"/>
      <c r="H2634" s="13"/>
      <c r="I2634" s="13">
        <v>260.60000000000002</v>
      </c>
      <c r="J2634" s="74">
        <f t="shared" si="127"/>
        <v>10.858333333333334</v>
      </c>
      <c r="K2634" s="26" t="e">
        <f t="shared" si="126"/>
        <v>#REF!</v>
      </c>
      <c r="L2634" s="75" t="e">
        <f t="shared" si="128"/>
        <v>#REF!</v>
      </c>
    </row>
    <row r="2635" spans="7:12" x14ac:dyDescent="0.25">
      <c r="G2635" s="13"/>
      <c r="H2635" s="13"/>
      <c r="I2635" s="13">
        <v>260.7</v>
      </c>
      <c r="J2635" s="74">
        <f t="shared" si="127"/>
        <v>10.862499999999999</v>
      </c>
      <c r="K2635" s="26" t="e">
        <f t="shared" si="126"/>
        <v>#REF!</v>
      </c>
      <c r="L2635" s="75" t="e">
        <f t="shared" si="128"/>
        <v>#REF!</v>
      </c>
    </row>
    <row r="2636" spans="7:12" x14ac:dyDescent="0.25">
      <c r="G2636" s="13"/>
      <c r="H2636" s="13"/>
      <c r="I2636" s="13">
        <v>260.8</v>
      </c>
      <c r="J2636" s="74">
        <f t="shared" si="127"/>
        <v>10.866666666666667</v>
      </c>
      <c r="K2636" s="26" t="e">
        <f t="shared" si="126"/>
        <v>#REF!</v>
      </c>
      <c r="L2636" s="75" t="e">
        <f t="shared" si="128"/>
        <v>#REF!</v>
      </c>
    </row>
    <row r="2637" spans="7:12" x14ac:dyDescent="0.25">
      <c r="G2637" s="13"/>
      <c r="H2637" s="13"/>
      <c r="I2637" s="13">
        <v>260.89999999999998</v>
      </c>
      <c r="J2637" s="74">
        <f t="shared" si="127"/>
        <v>10.870833333333332</v>
      </c>
      <c r="K2637" s="26" t="e">
        <f t="shared" si="126"/>
        <v>#REF!</v>
      </c>
      <c r="L2637" s="75" t="e">
        <f t="shared" si="128"/>
        <v>#REF!</v>
      </c>
    </row>
    <row r="2638" spans="7:12" x14ac:dyDescent="0.25">
      <c r="G2638" s="13"/>
      <c r="H2638" s="13"/>
      <c r="I2638" s="13">
        <v>261</v>
      </c>
      <c r="J2638" s="74">
        <f t="shared" si="127"/>
        <v>10.875</v>
      </c>
      <c r="K2638" s="26" t="e">
        <f t="shared" si="126"/>
        <v>#REF!</v>
      </c>
      <c r="L2638" s="75" t="e">
        <f t="shared" si="128"/>
        <v>#REF!</v>
      </c>
    </row>
    <row r="2639" spans="7:12" x14ac:dyDescent="0.25">
      <c r="G2639" s="13"/>
      <c r="H2639" s="13"/>
      <c r="I2639" s="13">
        <v>261.10000000000002</v>
      </c>
      <c r="J2639" s="74">
        <f t="shared" si="127"/>
        <v>10.879166666666668</v>
      </c>
      <c r="K2639" s="26" t="e">
        <f t="shared" si="126"/>
        <v>#REF!</v>
      </c>
      <c r="L2639" s="75" t="e">
        <f t="shared" si="128"/>
        <v>#REF!</v>
      </c>
    </row>
    <row r="2640" spans="7:12" x14ac:dyDescent="0.25">
      <c r="G2640" s="13"/>
      <c r="H2640" s="13"/>
      <c r="I2640" s="13">
        <v>261.2</v>
      </c>
      <c r="J2640" s="74">
        <f t="shared" si="127"/>
        <v>10.883333333333333</v>
      </c>
      <c r="K2640" s="26" t="e">
        <f t="shared" si="126"/>
        <v>#REF!</v>
      </c>
      <c r="L2640" s="75" t="e">
        <f t="shared" si="128"/>
        <v>#REF!</v>
      </c>
    </row>
    <row r="2641" spans="7:12" x14ac:dyDescent="0.25">
      <c r="G2641" s="13"/>
      <c r="H2641" s="13"/>
      <c r="I2641" s="13">
        <v>261.3</v>
      </c>
      <c r="J2641" s="74">
        <f t="shared" si="127"/>
        <v>10.887500000000001</v>
      </c>
      <c r="K2641" s="26" t="e">
        <f t="shared" si="126"/>
        <v>#REF!</v>
      </c>
      <c r="L2641" s="75" t="e">
        <f t="shared" si="128"/>
        <v>#REF!</v>
      </c>
    </row>
    <row r="2642" spans="7:12" x14ac:dyDescent="0.25">
      <c r="G2642" s="13"/>
      <c r="H2642" s="13"/>
      <c r="I2642" s="13">
        <v>261.39999999999998</v>
      </c>
      <c r="J2642" s="74">
        <f t="shared" si="127"/>
        <v>10.891666666666666</v>
      </c>
      <c r="K2642" s="26" t="e">
        <f t="shared" si="126"/>
        <v>#REF!</v>
      </c>
      <c r="L2642" s="75" t="e">
        <f t="shared" si="128"/>
        <v>#REF!</v>
      </c>
    </row>
    <row r="2643" spans="7:12" x14ac:dyDescent="0.25">
      <c r="G2643" s="13"/>
      <c r="H2643" s="13"/>
      <c r="I2643" s="13">
        <v>261.5</v>
      </c>
      <c r="J2643" s="74">
        <f t="shared" si="127"/>
        <v>10.895833333333334</v>
      </c>
      <c r="K2643" s="26" t="e">
        <f t="shared" si="126"/>
        <v>#REF!</v>
      </c>
      <c r="L2643" s="75" t="e">
        <f t="shared" si="128"/>
        <v>#REF!</v>
      </c>
    </row>
    <row r="2644" spans="7:12" x14ac:dyDescent="0.25">
      <c r="G2644" s="13"/>
      <c r="H2644" s="13"/>
      <c r="I2644" s="13">
        <v>261.60000000000002</v>
      </c>
      <c r="J2644" s="74">
        <f t="shared" si="127"/>
        <v>10.9</v>
      </c>
      <c r="K2644" s="26" t="e">
        <f t="shared" si="126"/>
        <v>#REF!</v>
      </c>
      <c r="L2644" s="75" t="e">
        <f t="shared" si="128"/>
        <v>#REF!</v>
      </c>
    </row>
    <row r="2645" spans="7:12" x14ac:dyDescent="0.25">
      <c r="G2645" s="13"/>
      <c r="H2645" s="13"/>
      <c r="I2645" s="13">
        <v>261.7</v>
      </c>
      <c r="J2645" s="74">
        <f t="shared" si="127"/>
        <v>10.904166666666667</v>
      </c>
      <c r="K2645" s="26" t="e">
        <f t="shared" si="126"/>
        <v>#REF!</v>
      </c>
      <c r="L2645" s="75" t="e">
        <f t="shared" si="128"/>
        <v>#REF!</v>
      </c>
    </row>
    <row r="2646" spans="7:12" x14ac:dyDescent="0.25">
      <c r="G2646" s="13"/>
      <c r="H2646" s="13"/>
      <c r="I2646" s="13">
        <v>261.8</v>
      </c>
      <c r="J2646" s="74">
        <f t="shared" si="127"/>
        <v>10.908333333333333</v>
      </c>
      <c r="K2646" s="26" t="e">
        <f t="shared" si="126"/>
        <v>#REF!</v>
      </c>
      <c r="L2646" s="75" t="e">
        <f t="shared" si="128"/>
        <v>#REF!</v>
      </c>
    </row>
    <row r="2647" spans="7:12" x14ac:dyDescent="0.25">
      <c r="G2647" s="13"/>
      <c r="H2647" s="13"/>
      <c r="I2647" s="13">
        <v>261.89999999999998</v>
      </c>
      <c r="J2647" s="74">
        <f t="shared" si="127"/>
        <v>10.9125</v>
      </c>
      <c r="K2647" s="26" t="e">
        <f t="shared" si="126"/>
        <v>#REF!</v>
      </c>
      <c r="L2647" s="75" t="e">
        <f t="shared" si="128"/>
        <v>#REF!</v>
      </c>
    </row>
    <row r="2648" spans="7:12" x14ac:dyDescent="0.25">
      <c r="G2648" s="13"/>
      <c r="H2648" s="13"/>
      <c r="I2648" s="13">
        <v>262</v>
      </c>
      <c r="J2648" s="74">
        <f t="shared" si="127"/>
        <v>10.916666666666666</v>
      </c>
      <c r="K2648" s="26" t="e">
        <f t="shared" si="126"/>
        <v>#REF!</v>
      </c>
      <c r="L2648" s="75" t="e">
        <f t="shared" si="128"/>
        <v>#REF!</v>
      </c>
    </row>
    <row r="2649" spans="7:12" x14ac:dyDescent="0.25">
      <c r="G2649" s="13"/>
      <c r="H2649" s="13"/>
      <c r="I2649" s="13">
        <v>262.10000000000002</v>
      </c>
      <c r="J2649" s="74">
        <f t="shared" si="127"/>
        <v>10.920833333333334</v>
      </c>
      <c r="K2649" s="26" t="e">
        <f t="shared" si="126"/>
        <v>#REF!</v>
      </c>
      <c r="L2649" s="75" t="e">
        <f t="shared" si="128"/>
        <v>#REF!</v>
      </c>
    </row>
    <row r="2650" spans="7:12" x14ac:dyDescent="0.25">
      <c r="G2650" s="13"/>
      <c r="H2650" s="13"/>
      <c r="I2650" s="13">
        <v>262.2</v>
      </c>
      <c r="J2650" s="74">
        <f t="shared" si="127"/>
        <v>10.924999999999999</v>
      </c>
      <c r="K2650" s="26" t="e">
        <f t="shared" si="126"/>
        <v>#REF!</v>
      </c>
      <c r="L2650" s="75" t="e">
        <f t="shared" si="128"/>
        <v>#REF!</v>
      </c>
    </row>
    <row r="2651" spans="7:12" x14ac:dyDescent="0.25">
      <c r="G2651" s="13"/>
      <c r="H2651" s="13"/>
      <c r="I2651" s="13">
        <v>262.3</v>
      </c>
      <c r="J2651" s="74">
        <f t="shared" si="127"/>
        <v>10.929166666666667</v>
      </c>
      <c r="K2651" s="26" t="e">
        <f t="shared" si="126"/>
        <v>#REF!</v>
      </c>
      <c r="L2651" s="75" t="e">
        <f t="shared" si="128"/>
        <v>#REF!</v>
      </c>
    </row>
    <row r="2652" spans="7:12" x14ac:dyDescent="0.25">
      <c r="G2652" s="13"/>
      <c r="H2652" s="13"/>
      <c r="I2652" s="13">
        <v>262.39999999999998</v>
      </c>
      <c r="J2652" s="74">
        <f t="shared" si="127"/>
        <v>10.933333333333332</v>
      </c>
      <c r="K2652" s="26" t="e">
        <f t="shared" ref="K2652:K2715" si="129">100%-EXP(-I2652/24*$B$10)</f>
        <v>#REF!</v>
      </c>
      <c r="L2652" s="75" t="e">
        <f t="shared" si="128"/>
        <v>#REF!</v>
      </c>
    </row>
    <row r="2653" spans="7:12" x14ac:dyDescent="0.25">
      <c r="G2653" s="13"/>
      <c r="H2653" s="13"/>
      <c r="I2653" s="13">
        <v>262.5</v>
      </c>
      <c r="J2653" s="74">
        <f t="shared" ref="J2653:J2716" si="130">I2653/24</f>
        <v>10.9375</v>
      </c>
      <c r="K2653" s="26" t="e">
        <f t="shared" si="129"/>
        <v>#REF!</v>
      </c>
      <c r="L2653" s="75" t="e">
        <f t="shared" si="128"/>
        <v>#REF!</v>
      </c>
    </row>
    <row r="2654" spans="7:12" x14ac:dyDescent="0.25">
      <c r="G2654" s="13"/>
      <c r="H2654" s="13"/>
      <c r="I2654" s="13">
        <v>262.60000000000002</v>
      </c>
      <c r="J2654" s="74">
        <f t="shared" si="130"/>
        <v>10.941666666666668</v>
      </c>
      <c r="K2654" s="26" t="e">
        <f t="shared" si="129"/>
        <v>#REF!</v>
      </c>
      <c r="L2654" s="75" t="e">
        <f t="shared" si="128"/>
        <v>#REF!</v>
      </c>
    </row>
    <row r="2655" spans="7:12" x14ac:dyDescent="0.25">
      <c r="G2655" s="13"/>
      <c r="H2655" s="13"/>
      <c r="I2655" s="13">
        <v>262.7</v>
      </c>
      <c r="J2655" s="74">
        <f t="shared" si="130"/>
        <v>10.945833333333333</v>
      </c>
      <c r="K2655" s="26" t="e">
        <f t="shared" si="129"/>
        <v>#REF!</v>
      </c>
      <c r="L2655" s="75" t="e">
        <f t="shared" ref="L2655:L2718" si="131">K2655-K2654</f>
        <v>#REF!</v>
      </c>
    </row>
    <row r="2656" spans="7:12" x14ac:dyDescent="0.25">
      <c r="G2656" s="13"/>
      <c r="H2656" s="13"/>
      <c r="I2656" s="13">
        <v>262.8</v>
      </c>
      <c r="J2656" s="74">
        <f t="shared" si="130"/>
        <v>10.950000000000001</v>
      </c>
      <c r="K2656" s="26" t="e">
        <f t="shared" si="129"/>
        <v>#REF!</v>
      </c>
      <c r="L2656" s="75" t="e">
        <f t="shared" si="131"/>
        <v>#REF!</v>
      </c>
    </row>
    <row r="2657" spans="7:12" x14ac:dyDescent="0.25">
      <c r="G2657" s="13"/>
      <c r="H2657" s="13"/>
      <c r="I2657" s="13">
        <v>262.89999999999998</v>
      </c>
      <c r="J2657" s="74">
        <f t="shared" si="130"/>
        <v>10.954166666666666</v>
      </c>
      <c r="K2657" s="26" t="e">
        <f t="shared" si="129"/>
        <v>#REF!</v>
      </c>
      <c r="L2657" s="75" t="e">
        <f t="shared" si="131"/>
        <v>#REF!</v>
      </c>
    </row>
    <row r="2658" spans="7:12" x14ac:dyDescent="0.25">
      <c r="G2658" s="13"/>
      <c r="H2658" s="13"/>
      <c r="I2658" s="13">
        <v>263</v>
      </c>
      <c r="J2658" s="74">
        <f t="shared" si="130"/>
        <v>10.958333333333334</v>
      </c>
      <c r="K2658" s="26" t="e">
        <f t="shared" si="129"/>
        <v>#REF!</v>
      </c>
      <c r="L2658" s="75" t="e">
        <f t="shared" si="131"/>
        <v>#REF!</v>
      </c>
    </row>
    <row r="2659" spans="7:12" x14ac:dyDescent="0.25">
      <c r="G2659" s="13"/>
      <c r="H2659" s="13"/>
      <c r="I2659" s="13">
        <v>263.10000000000002</v>
      </c>
      <c r="J2659" s="74">
        <f t="shared" si="130"/>
        <v>10.9625</v>
      </c>
      <c r="K2659" s="26" t="e">
        <f t="shared" si="129"/>
        <v>#REF!</v>
      </c>
      <c r="L2659" s="75" t="e">
        <f t="shared" si="131"/>
        <v>#REF!</v>
      </c>
    </row>
    <row r="2660" spans="7:12" x14ac:dyDescent="0.25">
      <c r="G2660" s="13"/>
      <c r="H2660" s="13"/>
      <c r="I2660" s="13">
        <v>263.2</v>
      </c>
      <c r="J2660" s="74">
        <f t="shared" si="130"/>
        <v>10.966666666666667</v>
      </c>
      <c r="K2660" s="26" t="e">
        <f t="shared" si="129"/>
        <v>#REF!</v>
      </c>
      <c r="L2660" s="75" t="e">
        <f t="shared" si="131"/>
        <v>#REF!</v>
      </c>
    </row>
    <row r="2661" spans="7:12" x14ac:dyDescent="0.25">
      <c r="G2661" s="13"/>
      <c r="H2661" s="13"/>
      <c r="I2661" s="13">
        <v>263.3</v>
      </c>
      <c r="J2661" s="74">
        <f t="shared" si="130"/>
        <v>10.970833333333333</v>
      </c>
      <c r="K2661" s="26" t="e">
        <f t="shared" si="129"/>
        <v>#REF!</v>
      </c>
      <c r="L2661" s="75" t="e">
        <f t="shared" si="131"/>
        <v>#REF!</v>
      </c>
    </row>
    <row r="2662" spans="7:12" x14ac:dyDescent="0.25">
      <c r="G2662" s="13"/>
      <c r="H2662" s="13"/>
      <c r="I2662" s="13">
        <v>263.39999999999998</v>
      </c>
      <c r="J2662" s="74">
        <f t="shared" si="130"/>
        <v>10.975</v>
      </c>
      <c r="K2662" s="26" t="e">
        <f t="shared" si="129"/>
        <v>#REF!</v>
      </c>
      <c r="L2662" s="75" t="e">
        <f t="shared" si="131"/>
        <v>#REF!</v>
      </c>
    </row>
    <row r="2663" spans="7:12" x14ac:dyDescent="0.25">
      <c r="G2663" s="13"/>
      <c r="H2663" s="13"/>
      <c r="I2663" s="13">
        <v>263.5</v>
      </c>
      <c r="J2663" s="74">
        <f t="shared" si="130"/>
        <v>10.979166666666666</v>
      </c>
      <c r="K2663" s="26" t="e">
        <f t="shared" si="129"/>
        <v>#REF!</v>
      </c>
      <c r="L2663" s="75" t="e">
        <f t="shared" si="131"/>
        <v>#REF!</v>
      </c>
    </row>
    <row r="2664" spans="7:12" x14ac:dyDescent="0.25">
      <c r="G2664" s="13"/>
      <c r="H2664" s="13"/>
      <c r="I2664" s="13">
        <v>263.60000000000002</v>
      </c>
      <c r="J2664" s="74">
        <f t="shared" si="130"/>
        <v>10.983333333333334</v>
      </c>
      <c r="K2664" s="26" t="e">
        <f t="shared" si="129"/>
        <v>#REF!</v>
      </c>
      <c r="L2664" s="75" t="e">
        <f t="shared" si="131"/>
        <v>#REF!</v>
      </c>
    </row>
    <row r="2665" spans="7:12" x14ac:dyDescent="0.25">
      <c r="G2665" s="13"/>
      <c r="H2665" s="13"/>
      <c r="I2665" s="13">
        <v>263.7</v>
      </c>
      <c r="J2665" s="74">
        <f t="shared" si="130"/>
        <v>10.987499999999999</v>
      </c>
      <c r="K2665" s="26" t="e">
        <f t="shared" si="129"/>
        <v>#REF!</v>
      </c>
      <c r="L2665" s="75" t="e">
        <f t="shared" si="131"/>
        <v>#REF!</v>
      </c>
    </row>
    <row r="2666" spans="7:12" x14ac:dyDescent="0.25">
      <c r="G2666" s="13"/>
      <c r="H2666" s="13"/>
      <c r="I2666" s="13">
        <v>263.8</v>
      </c>
      <c r="J2666" s="74">
        <f t="shared" si="130"/>
        <v>10.991666666666667</v>
      </c>
      <c r="K2666" s="26" t="e">
        <f t="shared" si="129"/>
        <v>#REF!</v>
      </c>
      <c r="L2666" s="75" t="e">
        <f t="shared" si="131"/>
        <v>#REF!</v>
      </c>
    </row>
    <row r="2667" spans="7:12" x14ac:dyDescent="0.25">
      <c r="G2667" s="13"/>
      <c r="H2667" s="13"/>
      <c r="I2667" s="13">
        <v>263.89999999999998</v>
      </c>
      <c r="J2667" s="74">
        <f t="shared" si="130"/>
        <v>10.995833333333332</v>
      </c>
      <c r="K2667" s="26" t="e">
        <f t="shared" si="129"/>
        <v>#REF!</v>
      </c>
      <c r="L2667" s="75" t="e">
        <f t="shared" si="131"/>
        <v>#REF!</v>
      </c>
    </row>
    <row r="2668" spans="7:12" x14ac:dyDescent="0.25">
      <c r="G2668" s="13"/>
      <c r="H2668" s="13"/>
      <c r="I2668" s="66">
        <v>264</v>
      </c>
      <c r="J2668" s="74">
        <f t="shared" si="130"/>
        <v>11</v>
      </c>
      <c r="K2668" s="26" t="e">
        <f t="shared" si="129"/>
        <v>#REF!</v>
      </c>
      <c r="L2668" s="75" t="e">
        <f t="shared" si="131"/>
        <v>#REF!</v>
      </c>
    </row>
    <row r="2669" spans="7:12" x14ac:dyDescent="0.25">
      <c r="G2669" s="13"/>
      <c r="H2669" s="13"/>
      <c r="I2669" s="13">
        <v>264.10000000000002</v>
      </c>
      <c r="J2669" s="74">
        <f t="shared" si="130"/>
        <v>11.004166666666668</v>
      </c>
      <c r="K2669" s="26" t="e">
        <f t="shared" si="129"/>
        <v>#REF!</v>
      </c>
      <c r="L2669" s="75" t="e">
        <f t="shared" si="131"/>
        <v>#REF!</v>
      </c>
    </row>
    <row r="2670" spans="7:12" x14ac:dyDescent="0.25">
      <c r="G2670" s="13"/>
      <c r="H2670" s="13"/>
      <c r="I2670" s="13">
        <v>264.2</v>
      </c>
      <c r="J2670" s="74">
        <f t="shared" si="130"/>
        <v>11.008333333333333</v>
      </c>
      <c r="K2670" s="26" t="e">
        <f t="shared" si="129"/>
        <v>#REF!</v>
      </c>
      <c r="L2670" s="75" t="e">
        <f t="shared" si="131"/>
        <v>#REF!</v>
      </c>
    </row>
    <row r="2671" spans="7:12" x14ac:dyDescent="0.25">
      <c r="G2671" s="13"/>
      <c r="H2671" s="13"/>
      <c r="I2671" s="13">
        <v>264.3</v>
      </c>
      <c r="J2671" s="74">
        <f t="shared" si="130"/>
        <v>11.012500000000001</v>
      </c>
      <c r="K2671" s="26" t="e">
        <f t="shared" si="129"/>
        <v>#REF!</v>
      </c>
      <c r="L2671" s="75" t="e">
        <f t="shared" si="131"/>
        <v>#REF!</v>
      </c>
    </row>
    <row r="2672" spans="7:12" x14ac:dyDescent="0.25">
      <c r="G2672" s="13"/>
      <c r="H2672" s="13"/>
      <c r="I2672" s="13">
        <v>264.39999999999998</v>
      </c>
      <c r="J2672" s="74">
        <f t="shared" si="130"/>
        <v>11.016666666666666</v>
      </c>
      <c r="K2672" s="26" t="e">
        <f t="shared" si="129"/>
        <v>#REF!</v>
      </c>
      <c r="L2672" s="75" t="e">
        <f t="shared" si="131"/>
        <v>#REF!</v>
      </c>
    </row>
    <row r="2673" spans="7:12" x14ac:dyDescent="0.25">
      <c r="G2673" s="13"/>
      <c r="H2673" s="13"/>
      <c r="I2673" s="13">
        <v>264.5</v>
      </c>
      <c r="J2673" s="74">
        <f t="shared" si="130"/>
        <v>11.020833333333334</v>
      </c>
      <c r="K2673" s="26" t="e">
        <f t="shared" si="129"/>
        <v>#REF!</v>
      </c>
      <c r="L2673" s="75" t="e">
        <f t="shared" si="131"/>
        <v>#REF!</v>
      </c>
    </row>
    <row r="2674" spans="7:12" x14ac:dyDescent="0.25">
      <c r="G2674" s="13"/>
      <c r="H2674" s="13"/>
      <c r="I2674" s="13">
        <v>264.60000000000002</v>
      </c>
      <c r="J2674" s="74">
        <f t="shared" si="130"/>
        <v>11.025</v>
      </c>
      <c r="K2674" s="26" t="e">
        <f t="shared" si="129"/>
        <v>#REF!</v>
      </c>
      <c r="L2674" s="75" t="e">
        <f t="shared" si="131"/>
        <v>#REF!</v>
      </c>
    </row>
    <row r="2675" spans="7:12" x14ac:dyDescent="0.25">
      <c r="G2675" s="13"/>
      <c r="H2675" s="13"/>
      <c r="I2675" s="13">
        <v>264.7</v>
      </c>
      <c r="J2675" s="74">
        <f t="shared" si="130"/>
        <v>11.029166666666667</v>
      </c>
      <c r="K2675" s="26" t="e">
        <f t="shared" si="129"/>
        <v>#REF!</v>
      </c>
      <c r="L2675" s="75" t="e">
        <f t="shared" si="131"/>
        <v>#REF!</v>
      </c>
    </row>
    <row r="2676" spans="7:12" x14ac:dyDescent="0.25">
      <c r="G2676" s="13"/>
      <c r="H2676" s="13"/>
      <c r="I2676" s="13">
        <v>264.8</v>
      </c>
      <c r="J2676" s="74">
        <f t="shared" si="130"/>
        <v>11.033333333333333</v>
      </c>
      <c r="K2676" s="26" t="e">
        <f t="shared" si="129"/>
        <v>#REF!</v>
      </c>
      <c r="L2676" s="75" t="e">
        <f t="shared" si="131"/>
        <v>#REF!</v>
      </c>
    </row>
    <row r="2677" spans="7:12" x14ac:dyDescent="0.25">
      <c r="G2677" s="13"/>
      <c r="H2677" s="13"/>
      <c r="I2677" s="13">
        <v>264.89999999999998</v>
      </c>
      <c r="J2677" s="74">
        <f t="shared" si="130"/>
        <v>11.0375</v>
      </c>
      <c r="K2677" s="26" t="e">
        <f t="shared" si="129"/>
        <v>#REF!</v>
      </c>
      <c r="L2677" s="75" t="e">
        <f t="shared" si="131"/>
        <v>#REF!</v>
      </c>
    </row>
    <row r="2678" spans="7:12" x14ac:dyDescent="0.25">
      <c r="G2678" s="13"/>
      <c r="H2678" s="13"/>
      <c r="I2678" s="13">
        <v>265</v>
      </c>
      <c r="J2678" s="74">
        <f t="shared" si="130"/>
        <v>11.041666666666666</v>
      </c>
      <c r="K2678" s="26" t="e">
        <f t="shared" si="129"/>
        <v>#REF!</v>
      </c>
      <c r="L2678" s="75" t="e">
        <f t="shared" si="131"/>
        <v>#REF!</v>
      </c>
    </row>
    <row r="2679" spans="7:12" x14ac:dyDescent="0.25">
      <c r="G2679" s="13"/>
      <c r="H2679" s="13"/>
      <c r="I2679" s="13">
        <v>265.10000000000002</v>
      </c>
      <c r="J2679" s="74">
        <f t="shared" si="130"/>
        <v>11.045833333333334</v>
      </c>
      <c r="K2679" s="26" t="e">
        <f t="shared" si="129"/>
        <v>#REF!</v>
      </c>
      <c r="L2679" s="75" t="e">
        <f t="shared" si="131"/>
        <v>#REF!</v>
      </c>
    </row>
    <row r="2680" spans="7:12" x14ac:dyDescent="0.25">
      <c r="G2680" s="13"/>
      <c r="H2680" s="13"/>
      <c r="I2680" s="13">
        <v>265.2</v>
      </c>
      <c r="J2680" s="74">
        <f t="shared" si="130"/>
        <v>11.049999999999999</v>
      </c>
      <c r="K2680" s="26" t="e">
        <f t="shared" si="129"/>
        <v>#REF!</v>
      </c>
      <c r="L2680" s="75" t="e">
        <f t="shared" si="131"/>
        <v>#REF!</v>
      </c>
    </row>
    <row r="2681" spans="7:12" x14ac:dyDescent="0.25">
      <c r="G2681" s="13"/>
      <c r="H2681" s="13"/>
      <c r="I2681" s="13">
        <v>265.3</v>
      </c>
      <c r="J2681" s="74">
        <f t="shared" si="130"/>
        <v>11.054166666666667</v>
      </c>
      <c r="K2681" s="26" t="e">
        <f t="shared" si="129"/>
        <v>#REF!</v>
      </c>
      <c r="L2681" s="75" t="e">
        <f t="shared" si="131"/>
        <v>#REF!</v>
      </c>
    </row>
    <row r="2682" spans="7:12" x14ac:dyDescent="0.25">
      <c r="G2682" s="13"/>
      <c r="H2682" s="13"/>
      <c r="I2682" s="13">
        <v>265.39999999999998</v>
      </c>
      <c r="J2682" s="74">
        <f t="shared" si="130"/>
        <v>11.058333333333332</v>
      </c>
      <c r="K2682" s="26" t="e">
        <f t="shared" si="129"/>
        <v>#REF!</v>
      </c>
      <c r="L2682" s="75" t="e">
        <f t="shared" si="131"/>
        <v>#REF!</v>
      </c>
    </row>
    <row r="2683" spans="7:12" x14ac:dyDescent="0.25">
      <c r="G2683" s="13"/>
      <c r="H2683" s="13"/>
      <c r="I2683" s="13">
        <v>265.5</v>
      </c>
      <c r="J2683" s="74">
        <f t="shared" si="130"/>
        <v>11.0625</v>
      </c>
      <c r="K2683" s="26" t="e">
        <f t="shared" si="129"/>
        <v>#REF!</v>
      </c>
      <c r="L2683" s="75" t="e">
        <f t="shared" si="131"/>
        <v>#REF!</v>
      </c>
    </row>
    <row r="2684" spans="7:12" x14ac:dyDescent="0.25">
      <c r="G2684" s="13"/>
      <c r="H2684" s="13"/>
      <c r="I2684" s="13">
        <v>265.60000000000002</v>
      </c>
      <c r="J2684" s="74">
        <f t="shared" si="130"/>
        <v>11.066666666666668</v>
      </c>
      <c r="K2684" s="26" t="e">
        <f t="shared" si="129"/>
        <v>#REF!</v>
      </c>
      <c r="L2684" s="75" t="e">
        <f t="shared" si="131"/>
        <v>#REF!</v>
      </c>
    </row>
    <row r="2685" spans="7:12" x14ac:dyDescent="0.25">
      <c r="G2685" s="13"/>
      <c r="H2685" s="13"/>
      <c r="I2685" s="13">
        <v>265.7</v>
      </c>
      <c r="J2685" s="74">
        <f t="shared" si="130"/>
        <v>11.070833333333333</v>
      </c>
      <c r="K2685" s="26" t="e">
        <f t="shared" si="129"/>
        <v>#REF!</v>
      </c>
      <c r="L2685" s="75" t="e">
        <f t="shared" si="131"/>
        <v>#REF!</v>
      </c>
    </row>
    <row r="2686" spans="7:12" x14ac:dyDescent="0.25">
      <c r="G2686" s="13"/>
      <c r="H2686" s="13"/>
      <c r="I2686" s="13">
        <v>265.8</v>
      </c>
      <c r="J2686" s="74">
        <f t="shared" si="130"/>
        <v>11.075000000000001</v>
      </c>
      <c r="K2686" s="26" t="e">
        <f t="shared" si="129"/>
        <v>#REF!</v>
      </c>
      <c r="L2686" s="75" t="e">
        <f t="shared" si="131"/>
        <v>#REF!</v>
      </c>
    </row>
    <row r="2687" spans="7:12" x14ac:dyDescent="0.25">
      <c r="G2687" s="13"/>
      <c r="H2687" s="13"/>
      <c r="I2687" s="13">
        <v>265.89999999999998</v>
      </c>
      <c r="J2687" s="74">
        <f t="shared" si="130"/>
        <v>11.079166666666666</v>
      </c>
      <c r="K2687" s="26" t="e">
        <f t="shared" si="129"/>
        <v>#REF!</v>
      </c>
      <c r="L2687" s="75" t="e">
        <f t="shared" si="131"/>
        <v>#REF!</v>
      </c>
    </row>
    <row r="2688" spans="7:12" x14ac:dyDescent="0.25">
      <c r="G2688" s="13"/>
      <c r="H2688" s="13"/>
      <c r="I2688" s="13">
        <v>266</v>
      </c>
      <c r="J2688" s="74">
        <f t="shared" si="130"/>
        <v>11.083333333333334</v>
      </c>
      <c r="K2688" s="26" t="e">
        <f t="shared" si="129"/>
        <v>#REF!</v>
      </c>
      <c r="L2688" s="75" t="e">
        <f t="shared" si="131"/>
        <v>#REF!</v>
      </c>
    </row>
    <row r="2689" spans="7:12" x14ac:dyDescent="0.25">
      <c r="G2689" s="13"/>
      <c r="H2689" s="13"/>
      <c r="I2689" s="13">
        <v>266.10000000000002</v>
      </c>
      <c r="J2689" s="74">
        <f t="shared" si="130"/>
        <v>11.0875</v>
      </c>
      <c r="K2689" s="26" t="e">
        <f t="shared" si="129"/>
        <v>#REF!</v>
      </c>
      <c r="L2689" s="75" t="e">
        <f t="shared" si="131"/>
        <v>#REF!</v>
      </c>
    </row>
    <row r="2690" spans="7:12" x14ac:dyDescent="0.25">
      <c r="G2690" s="13"/>
      <c r="H2690" s="13"/>
      <c r="I2690" s="13">
        <v>266.2</v>
      </c>
      <c r="J2690" s="74">
        <f t="shared" si="130"/>
        <v>11.091666666666667</v>
      </c>
      <c r="K2690" s="26" t="e">
        <f t="shared" si="129"/>
        <v>#REF!</v>
      </c>
      <c r="L2690" s="75" t="e">
        <f t="shared" si="131"/>
        <v>#REF!</v>
      </c>
    </row>
    <row r="2691" spans="7:12" x14ac:dyDescent="0.25">
      <c r="G2691" s="13"/>
      <c r="H2691" s="13"/>
      <c r="I2691" s="13">
        <v>266.3</v>
      </c>
      <c r="J2691" s="74">
        <f t="shared" si="130"/>
        <v>11.095833333333333</v>
      </c>
      <c r="K2691" s="26" t="e">
        <f t="shared" si="129"/>
        <v>#REF!</v>
      </c>
      <c r="L2691" s="75" t="e">
        <f t="shared" si="131"/>
        <v>#REF!</v>
      </c>
    </row>
    <row r="2692" spans="7:12" x14ac:dyDescent="0.25">
      <c r="G2692" s="13"/>
      <c r="H2692" s="13"/>
      <c r="I2692" s="13">
        <v>266.39999999999998</v>
      </c>
      <c r="J2692" s="74">
        <f t="shared" si="130"/>
        <v>11.1</v>
      </c>
      <c r="K2692" s="26" t="e">
        <f t="shared" si="129"/>
        <v>#REF!</v>
      </c>
      <c r="L2692" s="75" t="e">
        <f t="shared" si="131"/>
        <v>#REF!</v>
      </c>
    </row>
    <row r="2693" spans="7:12" x14ac:dyDescent="0.25">
      <c r="G2693" s="13"/>
      <c r="H2693" s="13"/>
      <c r="I2693" s="13">
        <v>266.5</v>
      </c>
      <c r="J2693" s="74">
        <f t="shared" si="130"/>
        <v>11.104166666666666</v>
      </c>
      <c r="K2693" s="26" t="e">
        <f t="shared" si="129"/>
        <v>#REF!</v>
      </c>
      <c r="L2693" s="75" t="e">
        <f t="shared" si="131"/>
        <v>#REF!</v>
      </c>
    </row>
    <row r="2694" spans="7:12" x14ac:dyDescent="0.25">
      <c r="G2694" s="13"/>
      <c r="H2694" s="13"/>
      <c r="I2694" s="13">
        <v>266.60000000000002</v>
      </c>
      <c r="J2694" s="74">
        <f t="shared" si="130"/>
        <v>11.108333333333334</v>
      </c>
      <c r="K2694" s="26" t="e">
        <f t="shared" si="129"/>
        <v>#REF!</v>
      </c>
      <c r="L2694" s="75" t="e">
        <f t="shared" si="131"/>
        <v>#REF!</v>
      </c>
    </row>
    <row r="2695" spans="7:12" x14ac:dyDescent="0.25">
      <c r="G2695" s="13"/>
      <c r="H2695" s="13"/>
      <c r="I2695" s="13">
        <v>266.7</v>
      </c>
      <c r="J2695" s="74">
        <f t="shared" si="130"/>
        <v>11.112499999999999</v>
      </c>
      <c r="K2695" s="26" t="e">
        <f t="shared" si="129"/>
        <v>#REF!</v>
      </c>
      <c r="L2695" s="75" t="e">
        <f t="shared" si="131"/>
        <v>#REF!</v>
      </c>
    </row>
    <row r="2696" spans="7:12" x14ac:dyDescent="0.25">
      <c r="G2696" s="13"/>
      <c r="H2696" s="13"/>
      <c r="I2696" s="13">
        <v>266.8</v>
      </c>
      <c r="J2696" s="74">
        <f t="shared" si="130"/>
        <v>11.116666666666667</v>
      </c>
      <c r="K2696" s="26" t="e">
        <f t="shared" si="129"/>
        <v>#REF!</v>
      </c>
      <c r="L2696" s="75" t="e">
        <f t="shared" si="131"/>
        <v>#REF!</v>
      </c>
    </row>
    <row r="2697" spans="7:12" x14ac:dyDescent="0.25">
      <c r="G2697" s="13"/>
      <c r="H2697" s="13"/>
      <c r="I2697" s="13">
        <v>266.89999999999998</v>
      </c>
      <c r="J2697" s="74">
        <f t="shared" si="130"/>
        <v>11.120833333333332</v>
      </c>
      <c r="K2697" s="26" t="e">
        <f t="shared" si="129"/>
        <v>#REF!</v>
      </c>
      <c r="L2697" s="75" t="e">
        <f t="shared" si="131"/>
        <v>#REF!</v>
      </c>
    </row>
    <row r="2698" spans="7:12" x14ac:dyDescent="0.25">
      <c r="G2698" s="13"/>
      <c r="H2698" s="13"/>
      <c r="I2698" s="13">
        <v>267</v>
      </c>
      <c r="J2698" s="74">
        <f t="shared" si="130"/>
        <v>11.125</v>
      </c>
      <c r="K2698" s="26" t="e">
        <f t="shared" si="129"/>
        <v>#REF!</v>
      </c>
      <c r="L2698" s="75" t="e">
        <f t="shared" si="131"/>
        <v>#REF!</v>
      </c>
    </row>
    <row r="2699" spans="7:12" x14ac:dyDescent="0.25">
      <c r="G2699" s="13"/>
      <c r="H2699" s="13"/>
      <c r="I2699" s="13">
        <v>267.10000000000002</v>
      </c>
      <c r="J2699" s="74">
        <f t="shared" si="130"/>
        <v>11.129166666666668</v>
      </c>
      <c r="K2699" s="26" t="e">
        <f t="shared" si="129"/>
        <v>#REF!</v>
      </c>
      <c r="L2699" s="75" t="e">
        <f t="shared" si="131"/>
        <v>#REF!</v>
      </c>
    </row>
    <row r="2700" spans="7:12" x14ac:dyDescent="0.25">
      <c r="G2700" s="13"/>
      <c r="H2700" s="13"/>
      <c r="I2700" s="13">
        <v>267.2</v>
      </c>
      <c r="J2700" s="74">
        <f t="shared" si="130"/>
        <v>11.133333333333333</v>
      </c>
      <c r="K2700" s="26" t="e">
        <f t="shared" si="129"/>
        <v>#REF!</v>
      </c>
      <c r="L2700" s="75" t="e">
        <f t="shared" si="131"/>
        <v>#REF!</v>
      </c>
    </row>
    <row r="2701" spans="7:12" x14ac:dyDescent="0.25">
      <c r="G2701" s="13"/>
      <c r="H2701" s="13"/>
      <c r="I2701" s="13">
        <v>267.3</v>
      </c>
      <c r="J2701" s="74">
        <f t="shared" si="130"/>
        <v>11.137500000000001</v>
      </c>
      <c r="K2701" s="26" t="e">
        <f t="shared" si="129"/>
        <v>#REF!</v>
      </c>
      <c r="L2701" s="75" t="e">
        <f t="shared" si="131"/>
        <v>#REF!</v>
      </c>
    </row>
    <row r="2702" spans="7:12" x14ac:dyDescent="0.25">
      <c r="G2702" s="13"/>
      <c r="H2702" s="13"/>
      <c r="I2702" s="13">
        <v>267.39999999999998</v>
      </c>
      <c r="J2702" s="74">
        <f t="shared" si="130"/>
        <v>11.141666666666666</v>
      </c>
      <c r="K2702" s="26" t="e">
        <f t="shared" si="129"/>
        <v>#REF!</v>
      </c>
      <c r="L2702" s="75" t="e">
        <f t="shared" si="131"/>
        <v>#REF!</v>
      </c>
    </row>
    <row r="2703" spans="7:12" x14ac:dyDescent="0.25">
      <c r="G2703" s="13"/>
      <c r="H2703" s="13"/>
      <c r="I2703" s="13">
        <v>267.5</v>
      </c>
      <c r="J2703" s="74">
        <f t="shared" si="130"/>
        <v>11.145833333333334</v>
      </c>
      <c r="K2703" s="26" t="e">
        <f t="shared" si="129"/>
        <v>#REF!</v>
      </c>
      <c r="L2703" s="75" t="e">
        <f t="shared" si="131"/>
        <v>#REF!</v>
      </c>
    </row>
    <row r="2704" spans="7:12" x14ac:dyDescent="0.25">
      <c r="G2704" s="13"/>
      <c r="H2704" s="13"/>
      <c r="I2704" s="13">
        <v>267.60000000000002</v>
      </c>
      <c r="J2704" s="74">
        <f t="shared" si="130"/>
        <v>11.15</v>
      </c>
      <c r="K2704" s="26" t="e">
        <f t="shared" si="129"/>
        <v>#REF!</v>
      </c>
      <c r="L2704" s="75" t="e">
        <f t="shared" si="131"/>
        <v>#REF!</v>
      </c>
    </row>
    <row r="2705" spans="7:12" x14ac:dyDescent="0.25">
      <c r="G2705" s="13"/>
      <c r="H2705" s="13"/>
      <c r="I2705" s="13">
        <v>267.7</v>
      </c>
      <c r="J2705" s="74">
        <f t="shared" si="130"/>
        <v>11.154166666666667</v>
      </c>
      <c r="K2705" s="26" t="e">
        <f t="shared" si="129"/>
        <v>#REF!</v>
      </c>
      <c r="L2705" s="75" t="e">
        <f t="shared" si="131"/>
        <v>#REF!</v>
      </c>
    </row>
    <row r="2706" spans="7:12" x14ac:dyDescent="0.25">
      <c r="G2706" s="13"/>
      <c r="H2706" s="13"/>
      <c r="I2706" s="13">
        <v>267.8</v>
      </c>
      <c r="J2706" s="74">
        <f t="shared" si="130"/>
        <v>11.158333333333333</v>
      </c>
      <c r="K2706" s="26" t="e">
        <f t="shared" si="129"/>
        <v>#REF!</v>
      </c>
      <c r="L2706" s="75" t="e">
        <f t="shared" si="131"/>
        <v>#REF!</v>
      </c>
    </row>
    <row r="2707" spans="7:12" x14ac:dyDescent="0.25">
      <c r="G2707" s="13"/>
      <c r="H2707" s="13"/>
      <c r="I2707" s="13">
        <v>267.89999999999998</v>
      </c>
      <c r="J2707" s="74">
        <f t="shared" si="130"/>
        <v>11.1625</v>
      </c>
      <c r="K2707" s="26" t="e">
        <f t="shared" si="129"/>
        <v>#REF!</v>
      </c>
      <c r="L2707" s="75" t="e">
        <f t="shared" si="131"/>
        <v>#REF!</v>
      </c>
    </row>
    <row r="2708" spans="7:12" x14ac:dyDescent="0.25">
      <c r="G2708" s="13"/>
      <c r="H2708" s="13"/>
      <c r="I2708" s="13">
        <v>268</v>
      </c>
      <c r="J2708" s="74">
        <f t="shared" si="130"/>
        <v>11.166666666666666</v>
      </c>
      <c r="K2708" s="26" t="e">
        <f t="shared" si="129"/>
        <v>#REF!</v>
      </c>
      <c r="L2708" s="75" t="e">
        <f t="shared" si="131"/>
        <v>#REF!</v>
      </c>
    </row>
    <row r="2709" spans="7:12" x14ac:dyDescent="0.25">
      <c r="G2709" s="13"/>
      <c r="H2709" s="13"/>
      <c r="I2709" s="13">
        <v>268.10000000000002</v>
      </c>
      <c r="J2709" s="74">
        <f t="shared" si="130"/>
        <v>11.170833333333334</v>
      </c>
      <c r="K2709" s="26" t="e">
        <f t="shared" si="129"/>
        <v>#REF!</v>
      </c>
      <c r="L2709" s="75" t="e">
        <f t="shared" si="131"/>
        <v>#REF!</v>
      </c>
    </row>
    <row r="2710" spans="7:12" x14ac:dyDescent="0.25">
      <c r="G2710" s="13"/>
      <c r="H2710" s="13"/>
      <c r="I2710" s="13">
        <v>268.2</v>
      </c>
      <c r="J2710" s="74">
        <f t="shared" si="130"/>
        <v>11.174999999999999</v>
      </c>
      <c r="K2710" s="26" t="e">
        <f t="shared" si="129"/>
        <v>#REF!</v>
      </c>
      <c r="L2710" s="75" t="e">
        <f t="shared" si="131"/>
        <v>#REF!</v>
      </c>
    </row>
    <row r="2711" spans="7:12" x14ac:dyDescent="0.25">
      <c r="G2711" s="13"/>
      <c r="H2711" s="13"/>
      <c r="I2711" s="13">
        <v>268.3</v>
      </c>
      <c r="J2711" s="74">
        <f t="shared" si="130"/>
        <v>11.179166666666667</v>
      </c>
      <c r="K2711" s="26" t="e">
        <f t="shared" si="129"/>
        <v>#REF!</v>
      </c>
      <c r="L2711" s="75" t="e">
        <f t="shared" si="131"/>
        <v>#REF!</v>
      </c>
    </row>
    <row r="2712" spans="7:12" x14ac:dyDescent="0.25">
      <c r="G2712" s="13"/>
      <c r="H2712" s="13"/>
      <c r="I2712" s="13">
        <v>268.39999999999998</v>
      </c>
      <c r="J2712" s="74">
        <f t="shared" si="130"/>
        <v>11.183333333333332</v>
      </c>
      <c r="K2712" s="26" t="e">
        <f t="shared" si="129"/>
        <v>#REF!</v>
      </c>
      <c r="L2712" s="75" t="e">
        <f t="shared" si="131"/>
        <v>#REF!</v>
      </c>
    </row>
    <row r="2713" spans="7:12" x14ac:dyDescent="0.25">
      <c r="G2713" s="13"/>
      <c r="H2713" s="13"/>
      <c r="I2713" s="13">
        <v>268.5</v>
      </c>
      <c r="J2713" s="74">
        <f t="shared" si="130"/>
        <v>11.1875</v>
      </c>
      <c r="K2713" s="26" t="e">
        <f t="shared" si="129"/>
        <v>#REF!</v>
      </c>
      <c r="L2713" s="75" t="e">
        <f t="shared" si="131"/>
        <v>#REF!</v>
      </c>
    </row>
    <row r="2714" spans="7:12" x14ac:dyDescent="0.25">
      <c r="G2714" s="13"/>
      <c r="H2714" s="13"/>
      <c r="I2714" s="13">
        <v>268.60000000000002</v>
      </c>
      <c r="J2714" s="74">
        <f t="shared" si="130"/>
        <v>11.191666666666668</v>
      </c>
      <c r="K2714" s="26" t="e">
        <f t="shared" si="129"/>
        <v>#REF!</v>
      </c>
      <c r="L2714" s="75" t="e">
        <f t="shared" si="131"/>
        <v>#REF!</v>
      </c>
    </row>
    <row r="2715" spans="7:12" x14ac:dyDescent="0.25">
      <c r="G2715" s="13"/>
      <c r="H2715" s="13"/>
      <c r="I2715" s="13">
        <v>268.7</v>
      </c>
      <c r="J2715" s="74">
        <f t="shared" si="130"/>
        <v>11.195833333333333</v>
      </c>
      <c r="K2715" s="26" t="e">
        <f t="shared" si="129"/>
        <v>#REF!</v>
      </c>
      <c r="L2715" s="75" t="e">
        <f t="shared" si="131"/>
        <v>#REF!</v>
      </c>
    </row>
    <row r="2716" spans="7:12" x14ac:dyDescent="0.25">
      <c r="G2716" s="13"/>
      <c r="H2716" s="13"/>
      <c r="I2716" s="13">
        <v>268.8</v>
      </c>
      <c r="J2716" s="74">
        <f t="shared" si="130"/>
        <v>11.200000000000001</v>
      </c>
      <c r="K2716" s="26" t="e">
        <f t="shared" ref="K2716:K2779" si="132">100%-EXP(-I2716/24*$B$10)</f>
        <v>#REF!</v>
      </c>
      <c r="L2716" s="75" t="e">
        <f t="shared" si="131"/>
        <v>#REF!</v>
      </c>
    </row>
    <row r="2717" spans="7:12" x14ac:dyDescent="0.25">
      <c r="G2717" s="13"/>
      <c r="H2717" s="13"/>
      <c r="I2717" s="13">
        <v>268.89999999999998</v>
      </c>
      <c r="J2717" s="74">
        <f t="shared" ref="J2717:J2780" si="133">I2717/24</f>
        <v>11.204166666666666</v>
      </c>
      <c r="K2717" s="26" t="e">
        <f t="shared" si="132"/>
        <v>#REF!</v>
      </c>
      <c r="L2717" s="75" t="e">
        <f t="shared" si="131"/>
        <v>#REF!</v>
      </c>
    </row>
    <row r="2718" spans="7:12" x14ac:dyDescent="0.25">
      <c r="G2718" s="13"/>
      <c r="H2718" s="13"/>
      <c r="I2718" s="13">
        <v>269</v>
      </c>
      <c r="J2718" s="74">
        <f t="shared" si="133"/>
        <v>11.208333333333334</v>
      </c>
      <c r="K2718" s="26" t="e">
        <f t="shared" si="132"/>
        <v>#REF!</v>
      </c>
      <c r="L2718" s="75" t="e">
        <f t="shared" si="131"/>
        <v>#REF!</v>
      </c>
    </row>
    <row r="2719" spans="7:12" x14ac:dyDescent="0.25">
      <c r="G2719" s="13"/>
      <c r="H2719" s="13"/>
      <c r="I2719" s="13">
        <v>269.10000000000002</v>
      </c>
      <c r="J2719" s="74">
        <f t="shared" si="133"/>
        <v>11.2125</v>
      </c>
      <c r="K2719" s="26" t="e">
        <f t="shared" si="132"/>
        <v>#REF!</v>
      </c>
      <c r="L2719" s="75" t="e">
        <f t="shared" ref="L2719:L2782" si="134">K2719-K2718</f>
        <v>#REF!</v>
      </c>
    </row>
    <row r="2720" spans="7:12" x14ac:dyDescent="0.25">
      <c r="G2720" s="13"/>
      <c r="H2720" s="13"/>
      <c r="I2720" s="13">
        <v>269.2</v>
      </c>
      <c r="J2720" s="74">
        <f t="shared" si="133"/>
        <v>11.216666666666667</v>
      </c>
      <c r="K2720" s="26" t="e">
        <f t="shared" si="132"/>
        <v>#REF!</v>
      </c>
      <c r="L2720" s="75" t="e">
        <f t="shared" si="134"/>
        <v>#REF!</v>
      </c>
    </row>
    <row r="2721" spans="7:12" x14ac:dyDescent="0.25">
      <c r="G2721" s="13"/>
      <c r="H2721" s="13"/>
      <c r="I2721" s="13">
        <v>269.3</v>
      </c>
      <c r="J2721" s="74">
        <f t="shared" si="133"/>
        <v>11.220833333333333</v>
      </c>
      <c r="K2721" s="26" t="e">
        <f t="shared" si="132"/>
        <v>#REF!</v>
      </c>
      <c r="L2721" s="75" t="e">
        <f t="shared" si="134"/>
        <v>#REF!</v>
      </c>
    </row>
    <row r="2722" spans="7:12" x14ac:dyDescent="0.25">
      <c r="G2722" s="13"/>
      <c r="H2722" s="13"/>
      <c r="I2722" s="13">
        <v>269.39999999999998</v>
      </c>
      <c r="J2722" s="74">
        <f t="shared" si="133"/>
        <v>11.225</v>
      </c>
      <c r="K2722" s="26" t="e">
        <f t="shared" si="132"/>
        <v>#REF!</v>
      </c>
      <c r="L2722" s="75" t="e">
        <f t="shared" si="134"/>
        <v>#REF!</v>
      </c>
    </row>
    <row r="2723" spans="7:12" x14ac:dyDescent="0.25">
      <c r="G2723" s="13"/>
      <c r="H2723" s="13"/>
      <c r="I2723" s="13">
        <v>269.5</v>
      </c>
      <c r="J2723" s="74">
        <f t="shared" si="133"/>
        <v>11.229166666666666</v>
      </c>
      <c r="K2723" s="26" t="e">
        <f t="shared" si="132"/>
        <v>#REF!</v>
      </c>
      <c r="L2723" s="75" t="e">
        <f t="shared" si="134"/>
        <v>#REF!</v>
      </c>
    </row>
    <row r="2724" spans="7:12" x14ac:dyDescent="0.25">
      <c r="G2724" s="13"/>
      <c r="H2724" s="13"/>
      <c r="I2724" s="13">
        <v>269.60000000000002</v>
      </c>
      <c r="J2724" s="74">
        <f t="shared" si="133"/>
        <v>11.233333333333334</v>
      </c>
      <c r="K2724" s="26" t="e">
        <f t="shared" si="132"/>
        <v>#REF!</v>
      </c>
      <c r="L2724" s="75" t="e">
        <f t="shared" si="134"/>
        <v>#REF!</v>
      </c>
    </row>
    <row r="2725" spans="7:12" x14ac:dyDescent="0.25">
      <c r="G2725" s="13"/>
      <c r="H2725" s="13"/>
      <c r="I2725" s="13">
        <v>269.7</v>
      </c>
      <c r="J2725" s="74">
        <f t="shared" si="133"/>
        <v>11.237499999999999</v>
      </c>
      <c r="K2725" s="26" t="e">
        <f t="shared" si="132"/>
        <v>#REF!</v>
      </c>
      <c r="L2725" s="75" t="e">
        <f t="shared" si="134"/>
        <v>#REF!</v>
      </c>
    </row>
    <row r="2726" spans="7:12" x14ac:dyDescent="0.25">
      <c r="G2726" s="13"/>
      <c r="H2726" s="13"/>
      <c r="I2726" s="13">
        <v>269.8</v>
      </c>
      <c r="J2726" s="74">
        <f t="shared" si="133"/>
        <v>11.241666666666667</v>
      </c>
      <c r="K2726" s="26" t="e">
        <f t="shared" si="132"/>
        <v>#REF!</v>
      </c>
      <c r="L2726" s="75" t="e">
        <f t="shared" si="134"/>
        <v>#REF!</v>
      </c>
    </row>
    <row r="2727" spans="7:12" x14ac:dyDescent="0.25">
      <c r="G2727" s="13"/>
      <c r="H2727" s="13"/>
      <c r="I2727" s="13">
        <v>269.89999999999998</v>
      </c>
      <c r="J2727" s="74">
        <f t="shared" si="133"/>
        <v>11.245833333333332</v>
      </c>
      <c r="K2727" s="26" t="e">
        <f t="shared" si="132"/>
        <v>#REF!</v>
      </c>
      <c r="L2727" s="75" t="e">
        <f t="shared" si="134"/>
        <v>#REF!</v>
      </c>
    </row>
    <row r="2728" spans="7:12" x14ac:dyDescent="0.25">
      <c r="G2728" s="13"/>
      <c r="H2728" s="13"/>
      <c r="I2728" s="13">
        <v>270</v>
      </c>
      <c r="J2728" s="74">
        <f t="shared" si="133"/>
        <v>11.25</v>
      </c>
      <c r="K2728" s="26" t="e">
        <f t="shared" si="132"/>
        <v>#REF!</v>
      </c>
      <c r="L2728" s="75" t="e">
        <f t="shared" si="134"/>
        <v>#REF!</v>
      </c>
    </row>
    <row r="2729" spans="7:12" x14ac:dyDescent="0.25">
      <c r="G2729" s="13"/>
      <c r="H2729" s="13"/>
      <c r="I2729" s="13">
        <v>270.10000000000002</v>
      </c>
      <c r="J2729" s="74">
        <f t="shared" si="133"/>
        <v>11.254166666666668</v>
      </c>
      <c r="K2729" s="26" t="e">
        <f t="shared" si="132"/>
        <v>#REF!</v>
      </c>
      <c r="L2729" s="75" t="e">
        <f t="shared" si="134"/>
        <v>#REF!</v>
      </c>
    </row>
    <row r="2730" spans="7:12" x14ac:dyDescent="0.25">
      <c r="G2730" s="13"/>
      <c r="H2730" s="13"/>
      <c r="I2730" s="13">
        <v>270.2</v>
      </c>
      <c r="J2730" s="74">
        <f t="shared" si="133"/>
        <v>11.258333333333333</v>
      </c>
      <c r="K2730" s="26" t="e">
        <f t="shared" si="132"/>
        <v>#REF!</v>
      </c>
      <c r="L2730" s="75" t="e">
        <f t="shared" si="134"/>
        <v>#REF!</v>
      </c>
    </row>
    <row r="2731" spans="7:12" x14ac:dyDescent="0.25">
      <c r="G2731" s="13"/>
      <c r="H2731" s="13"/>
      <c r="I2731" s="13">
        <v>270.3</v>
      </c>
      <c r="J2731" s="74">
        <f t="shared" si="133"/>
        <v>11.262500000000001</v>
      </c>
      <c r="K2731" s="26" t="e">
        <f t="shared" si="132"/>
        <v>#REF!</v>
      </c>
      <c r="L2731" s="75" t="e">
        <f t="shared" si="134"/>
        <v>#REF!</v>
      </c>
    </row>
    <row r="2732" spans="7:12" x14ac:dyDescent="0.25">
      <c r="G2732" s="13"/>
      <c r="H2732" s="13"/>
      <c r="I2732" s="13">
        <v>270.39999999999998</v>
      </c>
      <c r="J2732" s="74">
        <f t="shared" si="133"/>
        <v>11.266666666666666</v>
      </c>
      <c r="K2732" s="26" t="e">
        <f t="shared" si="132"/>
        <v>#REF!</v>
      </c>
      <c r="L2732" s="75" t="e">
        <f t="shared" si="134"/>
        <v>#REF!</v>
      </c>
    </row>
    <row r="2733" spans="7:12" x14ac:dyDescent="0.25">
      <c r="G2733" s="13"/>
      <c r="H2733" s="13"/>
      <c r="I2733" s="13">
        <v>270.5</v>
      </c>
      <c r="J2733" s="74">
        <f t="shared" si="133"/>
        <v>11.270833333333334</v>
      </c>
      <c r="K2733" s="26" t="e">
        <f t="shared" si="132"/>
        <v>#REF!</v>
      </c>
      <c r="L2733" s="75" t="e">
        <f t="shared" si="134"/>
        <v>#REF!</v>
      </c>
    </row>
    <row r="2734" spans="7:12" x14ac:dyDescent="0.25">
      <c r="G2734" s="13"/>
      <c r="H2734" s="13"/>
      <c r="I2734" s="13">
        <v>270.60000000000002</v>
      </c>
      <c r="J2734" s="74">
        <f t="shared" si="133"/>
        <v>11.275</v>
      </c>
      <c r="K2734" s="26" t="e">
        <f t="shared" si="132"/>
        <v>#REF!</v>
      </c>
      <c r="L2734" s="75" t="e">
        <f t="shared" si="134"/>
        <v>#REF!</v>
      </c>
    </row>
    <row r="2735" spans="7:12" x14ac:dyDescent="0.25">
      <c r="G2735" s="13"/>
      <c r="H2735" s="13"/>
      <c r="I2735" s="13">
        <v>270.7</v>
      </c>
      <c r="J2735" s="74">
        <f t="shared" si="133"/>
        <v>11.279166666666667</v>
      </c>
      <c r="K2735" s="26" t="e">
        <f t="shared" si="132"/>
        <v>#REF!</v>
      </c>
      <c r="L2735" s="75" t="e">
        <f t="shared" si="134"/>
        <v>#REF!</v>
      </c>
    </row>
    <row r="2736" spans="7:12" x14ac:dyDescent="0.25">
      <c r="G2736" s="13"/>
      <c r="H2736" s="13"/>
      <c r="I2736" s="13">
        <v>270.8</v>
      </c>
      <c r="J2736" s="74">
        <f t="shared" si="133"/>
        <v>11.283333333333333</v>
      </c>
      <c r="K2736" s="26" t="e">
        <f t="shared" si="132"/>
        <v>#REF!</v>
      </c>
      <c r="L2736" s="75" t="e">
        <f t="shared" si="134"/>
        <v>#REF!</v>
      </c>
    </row>
    <row r="2737" spans="7:12" x14ac:dyDescent="0.25">
      <c r="G2737" s="13"/>
      <c r="H2737" s="13"/>
      <c r="I2737" s="13">
        <v>270.89999999999998</v>
      </c>
      <c r="J2737" s="74">
        <f t="shared" si="133"/>
        <v>11.2875</v>
      </c>
      <c r="K2737" s="26" t="e">
        <f t="shared" si="132"/>
        <v>#REF!</v>
      </c>
      <c r="L2737" s="75" t="e">
        <f t="shared" si="134"/>
        <v>#REF!</v>
      </c>
    </row>
    <row r="2738" spans="7:12" x14ac:dyDescent="0.25">
      <c r="G2738" s="13"/>
      <c r="H2738" s="13"/>
      <c r="I2738" s="13">
        <v>271</v>
      </c>
      <c r="J2738" s="74">
        <f t="shared" si="133"/>
        <v>11.291666666666666</v>
      </c>
      <c r="K2738" s="26" t="e">
        <f t="shared" si="132"/>
        <v>#REF!</v>
      </c>
      <c r="L2738" s="75" t="e">
        <f t="shared" si="134"/>
        <v>#REF!</v>
      </c>
    </row>
    <row r="2739" spans="7:12" x14ac:dyDescent="0.25">
      <c r="G2739" s="13"/>
      <c r="H2739" s="13"/>
      <c r="I2739" s="13">
        <v>271.10000000000002</v>
      </c>
      <c r="J2739" s="74">
        <f t="shared" si="133"/>
        <v>11.295833333333334</v>
      </c>
      <c r="K2739" s="26" t="e">
        <f t="shared" si="132"/>
        <v>#REF!</v>
      </c>
      <c r="L2739" s="75" t="e">
        <f t="shared" si="134"/>
        <v>#REF!</v>
      </c>
    </row>
    <row r="2740" spans="7:12" x14ac:dyDescent="0.25">
      <c r="G2740" s="13"/>
      <c r="H2740" s="13"/>
      <c r="I2740" s="13">
        <v>271.2</v>
      </c>
      <c r="J2740" s="74">
        <f t="shared" si="133"/>
        <v>11.299999999999999</v>
      </c>
      <c r="K2740" s="26" t="e">
        <f t="shared" si="132"/>
        <v>#REF!</v>
      </c>
      <c r="L2740" s="75" t="e">
        <f t="shared" si="134"/>
        <v>#REF!</v>
      </c>
    </row>
    <row r="2741" spans="7:12" x14ac:dyDescent="0.25">
      <c r="G2741" s="13"/>
      <c r="H2741" s="13"/>
      <c r="I2741" s="13">
        <v>271.3</v>
      </c>
      <c r="J2741" s="74">
        <f t="shared" si="133"/>
        <v>11.304166666666667</v>
      </c>
      <c r="K2741" s="26" t="e">
        <f t="shared" si="132"/>
        <v>#REF!</v>
      </c>
      <c r="L2741" s="75" t="e">
        <f t="shared" si="134"/>
        <v>#REF!</v>
      </c>
    </row>
    <row r="2742" spans="7:12" x14ac:dyDescent="0.25">
      <c r="G2742" s="13"/>
      <c r="H2742" s="13"/>
      <c r="I2742" s="13">
        <v>271.39999999999998</v>
      </c>
      <c r="J2742" s="74">
        <f t="shared" si="133"/>
        <v>11.308333333333332</v>
      </c>
      <c r="K2742" s="26" t="e">
        <f t="shared" si="132"/>
        <v>#REF!</v>
      </c>
      <c r="L2742" s="75" t="e">
        <f t="shared" si="134"/>
        <v>#REF!</v>
      </c>
    </row>
    <row r="2743" spans="7:12" x14ac:dyDescent="0.25">
      <c r="G2743" s="13"/>
      <c r="H2743" s="13"/>
      <c r="I2743" s="13">
        <v>271.5</v>
      </c>
      <c r="J2743" s="74">
        <f t="shared" si="133"/>
        <v>11.3125</v>
      </c>
      <c r="K2743" s="26" t="e">
        <f t="shared" si="132"/>
        <v>#REF!</v>
      </c>
      <c r="L2743" s="75" t="e">
        <f t="shared" si="134"/>
        <v>#REF!</v>
      </c>
    </row>
    <row r="2744" spans="7:12" x14ac:dyDescent="0.25">
      <c r="G2744" s="13"/>
      <c r="H2744" s="13"/>
      <c r="I2744" s="13">
        <v>271.60000000000002</v>
      </c>
      <c r="J2744" s="74">
        <f t="shared" si="133"/>
        <v>11.316666666666668</v>
      </c>
      <c r="K2744" s="26" t="e">
        <f t="shared" si="132"/>
        <v>#REF!</v>
      </c>
      <c r="L2744" s="75" t="e">
        <f t="shared" si="134"/>
        <v>#REF!</v>
      </c>
    </row>
    <row r="2745" spans="7:12" x14ac:dyDescent="0.25">
      <c r="G2745" s="13"/>
      <c r="H2745" s="13"/>
      <c r="I2745" s="13">
        <v>271.7</v>
      </c>
      <c r="J2745" s="74">
        <f t="shared" si="133"/>
        <v>11.320833333333333</v>
      </c>
      <c r="K2745" s="26" t="e">
        <f t="shared" si="132"/>
        <v>#REF!</v>
      </c>
      <c r="L2745" s="75" t="e">
        <f t="shared" si="134"/>
        <v>#REF!</v>
      </c>
    </row>
    <row r="2746" spans="7:12" x14ac:dyDescent="0.25">
      <c r="G2746" s="13"/>
      <c r="H2746" s="13"/>
      <c r="I2746" s="13">
        <v>271.8</v>
      </c>
      <c r="J2746" s="74">
        <f t="shared" si="133"/>
        <v>11.325000000000001</v>
      </c>
      <c r="K2746" s="26" t="e">
        <f t="shared" si="132"/>
        <v>#REF!</v>
      </c>
      <c r="L2746" s="75" t="e">
        <f t="shared" si="134"/>
        <v>#REF!</v>
      </c>
    </row>
    <row r="2747" spans="7:12" x14ac:dyDescent="0.25">
      <c r="G2747" s="13"/>
      <c r="H2747" s="13"/>
      <c r="I2747" s="13">
        <v>271.89999999999998</v>
      </c>
      <c r="J2747" s="74">
        <f t="shared" si="133"/>
        <v>11.329166666666666</v>
      </c>
      <c r="K2747" s="26" t="e">
        <f t="shared" si="132"/>
        <v>#REF!</v>
      </c>
      <c r="L2747" s="75" t="e">
        <f t="shared" si="134"/>
        <v>#REF!</v>
      </c>
    </row>
    <row r="2748" spans="7:12" x14ac:dyDescent="0.25">
      <c r="G2748" s="13"/>
      <c r="H2748" s="13"/>
      <c r="I2748" s="13">
        <v>272</v>
      </c>
      <c r="J2748" s="74">
        <f t="shared" si="133"/>
        <v>11.333333333333334</v>
      </c>
      <c r="K2748" s="26" t="e">
        <f t="shared" si="132"/>
        <v>#REF!</v>
      </c>
      <c r="L2748" s="75" t="e">
        <f t="shared" si="134"/>
        <v>#REF!</v>
      </c>
    </row>
    <row r="2749" spans="7:12" x14ac:dyDescent="0.25">
      <c r="G2749" s="13"/>
      <c r="H2749" s="13"/>
      <c r="I2749" s="13">
        <v>272.10000000000002</v>
      </c>
      <c r="J2749" s="74">
        <f t="shared" si="133"/>
        <v>11.3375</v>
      </c>
      <c r="K2749" s="26" t="e">
        <f t="shared" si="132"/>
        <v>#REF!</v>
      </c>
      <c r="L2749" s="75" t="e">
        <f t="shared" si="134"/>
        <v>#REF!</v>
      </c>
    </row>
    <row r="2750" spans="7:12" x14ac:dyDescent="0.25">
      <c r="G2750" s="13"/>
      <c r="H2750" s="13"/>
      <c r="I2750" s="13">
        <v>272.2</v>
      </c>
      <c r="J2750" s="74">
        <f t="shared" si="133"/>
        <v>11.341666666666667</v>
      </c>
      <c r="K2750" s="26" t="e">
        <f t="shared" si="132"/>
        <v>#REF!</v>
      </c>
      <c r="L2750" s="75" t="e">
        <f t="shared" si="134"/>
        <v>#REF!</v>
      </c>
    </row>
    <row r="2751" spans="7:12" x14ac:dyDescent="0.25">
      <c r="G2751" s="13"/>
      <c r="H2751" s="13"/>
      <c r="I2751" s="13">
        <v>272.3</v>
      </c>
      <c r="J2751" s="74">
        <f t="shared" si="133"/>
        <v>11.345833333333333</v>
      </c>
      <c r="K2751" s="26" t="e">
        <f t="shared" si="132"/>
        <v>#REF!</v>
      </c>
      <c r="L2751" s="75" t="e">
        <f t="shared" si="134"/>
        <v>#REF!</v>
      </c>
    </row>
    <row r="2752" spans="7:12" x14ac:dyDescent="0.25">
      <c r="G2752" s="13"/>
      <c r="H2752" s="13"/>
      <c r="I2752" s="13">
        <v>272.39999999999998</v>
      </c>
      <c r="J2752" s="74">
        <f t="shared" si="133"/>
        <v>11.35</v>
      </c>
      <c r="K2752" s="26" t="e">
        <f t="shared" si="132"/>
        <v>#REF!</v>
      </c>
      <c r="L2752" s="75" t="e">
        <f t="shared" si="134"/>
        <v>#REF!</v>
      </c>
    </row>
    <row r="2753" spans="7:12" x14ac:dyDescent="0.25">
      <c r="G2753" s="13"/>
      <c r="H2753" s="13"/>
      <c r="I2753" s="13">
        <v>272.5</v>
      </c>
      <c r="J2753" s="74">
        <f t="shared" si="133"/>
        <v>11.354166666666666</v>
      </c>
      <c r="K2753" s="26" t="e">
        <f t="shared" si="132"/>
        <v>#REF!</v>
      </c>
      <c r="L2753" s="75" t="e">
        <f t="shared" si="134"/>
        <v>#REF!</v>
      </c>
    </row>
    <row r="2754" spans="7:12" x14ac:dyDescent="0.25">
      <c r="G2754" s="13"/>
      <c r="H2754" s="13"/>
      <c r="I2754" s="13">
        <v>272.60000000000002</v>
      </c>
      <c r="J2754" s="74">
        <f t="shared" si="133"/>
        <v>11.358333333333334</v>
      </c>
      <c r="K2754" s="26" t="e">
        <f t="shared" si="132"/>
        <v>#REF!</v>
      </c>
      <c r="L2754" s="75" t="e">
        <f t="shared" si="134"/>
        <v>#REF!</v>
      </c>
    </row>
    <row r="2755" spans="7:12" x14ac:dyDescent="0.25">
      <c r="G2755" s="13"/>
      <c r="H2755" s="13"/>
      <c r="I2755" s="13">
        <v>272.7</v>
      </c>
      <c r="J2755" s="74">
        <f t="shared" si="133"/>
        <v>11.362499999999999</v>
      </c>
      <c r="K2755" s="26" t="e">
        <f t="shared" si="132"/>
        <v>#REF!</v>
      </c>
      <c r="L2755" s="75" t="e">
        <f t="shared" si="134"/>
        <v>#REF!</v>
      </c>
    </row>
    <row r="2756" spans="7:12" x14ac:dyDescent="0.25">
      <c r="G2756" s="13"/>
      <c r="H2756" s="13"/>
      <c r="I2756" s="13">
        <v>272.8</v>
      </c>
      <c r="J2756" s="74">
        <f t="shared" si="133"/>
        <v>11.366666666666667</v>
      </c>
      <c r="K2756" s="26" t="e">
        <f t="shared" si="132"/>
        <v>#REF!</v>
      </c>
      <c r="L2756" s="75" t="e">
        <f t="shared" si="134"/>
        <v>#REF!</v>
      </c>
    </row>
    <row r="2757" spans="7:12" x14ac:dyDescent="0.25">
      <c r="G2757" s="13"/>
      <c r="H2757" s="13"/>
      <c r="I2757" s="13">
        <v>272.89999999999998</v>
      </c>
      <c r="J2757" s="74">
        <f t="shared" si="133"/>
        <v>11.370833333333332</v>
      </c>
      <c r="K2757" s="26" t="e">
        <f t="shared" si="132"/>
        <v>#REF!</v>
      </c>
      <c r="L2757" s="75" t="e">
        <f t="shared" si="134"/>
        <v>#REF!</v>
      </c>
    </row>
    <row r="2758" spans="7:12" x14ac:dyDescent="0.25">
      <c r="G2758" s="13"/>
      <c r="H2758" s="13"/>
      <c r="I2758" s="13">
        <v>273</v>
      </c>
      <c r="J2758" s="74">
        <f t="shared" si="133"/>
        <v>11.375</v>
      </c>
      <c r="K2758" s="26" t="e">
        <f t="shared" si="132"/>
        <v>#REF!</v>
      </c>
      <c r="L2758" s="75" t="e">
        <f t="shared" si="134"/>
        <v>#REF!</v>
      </c>
    </row>
    <row r="2759" spans="7:12" x14ac:dyDescent="0.25">
      <c r="G2759" s="13"/>
      <c r="H2759" s="13"/>
      <c r="I2759" s="13">
        <v>273.10000000000002</v>
      </c>
      <c r="J2759" s="74">
        <f t="shared" si="133"/>
        <v>11.379166666666668</v>
      </c>
      <c r="K2759" s="26" t="e">
        <f t="shared" si="132"/>
        <v>#REF!</v>
      </c>
      <c r="L2759" s="75" t="e">
        <f t="shared" si="134"/>
        <v>#REF!</v>
      </c>
    </row>
    <row r="2760" spans="7:12" x14ac:dyDescent="0.25">
      <c r="G2760" s="13"/>
      <c r="H2760" s="13"/>
      <c r="I2760" s="13">
        <v>273.2</v>
      </c>
      <c r="J2760" s="74">
        <f t="shared" si="133"/>
        <v>11.383333333333333</v>
      </c>
      <c r="K2760" s="26" t="e">
        <f t="shared" si="132"/>
        <v>#REF!</v>
      </c>
      <c r="L2760" s="75" t="e">
        <f t="shared" si="134"/>
        <v>#REF!</v>
      </c>
    </row>
    <row r="2761" spans="7:12" x14ac:dyDescent="0.25">
      <c r="G2761" s="13"/>
      <c r="H2761" s="13"/>
      <c r="I2761" s="13">
        <v>273.3</v>
      </c>
      <c r="J2761" s="74">
        <f t="shared" si="133"/>
        <v>11.387500000000001</v>
      </c>
      <c r="K2761" s="26" t="e">
        <f t="shared" si="132"/>
        <v>#REF!</v>
      </c>
      <c r="L2761" s="75" t="e">
        <f t="shared" si="134"/>
        <v>#REF!</v>
      </c>
    </row>
    <row r="2762" spans="7:12" x14ac:dyDescent="0.25">
      <c r="G2762" s="13"/>
      <c r="H2762" s="13"/>
      <c r="I2762" s="13">
        <v>273.39999999999998</v>
      </c>
      <c r="J2762" s="74">
        <f t="shared" si="133"/>
        <v>11.391666666666666</v>
      </c>
      <c r="K2762" s="26" t="e">
        <f t="shared" si="132"/>
        <v>#REF!</v>
      </c>
      <c r="L2762" s="75" t="e">
        <f t="shared" si="134"/>
        <v>#REF!</v>
      </c>
    </row>
    <row r="2763" spans="7:12" x14ac:dyDescent="0.25">
      <c r="G2763" s="13"/>
      <c r="H2763" s="13"/>
      <c r="I2763" s="13">
        <v>273.5</v>
      </c>
      <c r="J2763" s="74">
        <f t="shared" si="133"/>
        <v>11.395833333333334</v>
      </c>
      <c r="K2763" s="26" t="e">
        <f t="shared" si="132"/>
        <v>#REF!</v>
      </c>
      <c r="L2763" s="75" t="e">
        <f t="shared" si="134"/>
        <v>#REF!</v>
      </c>
    </row>
    <row r="2764" spans="7:12" x14ac:dyDescent="0.25">
      <c r="G2764" s="13"/>
      <c r="H2764" s="13"/>
      <c r="I2764" s="13">
        <v>273.60000000000002</v>
      </c>
      <c r="J2764" s="74">
        <f t="shared" si="133"/>
        <v>11.4</v>
      </c>
      <c r="K2764" s="26" t="e">
        <f t="shared" si="132"/>
        <v>#REF!</v>
      </c>
      <c r="L2764" s="75" t="e">
        <f t="shared" si="134"/>
        <v>#REF!</v>
      </c>
    </row>
    <row r="2765" spans="7:12" x14ac:dyDescent="0.25">
      <c r="G2765" s="13"/>
      <c r="H2765" s="13"/>
      <c r="I2765" s="13">
        <v>273.7</v>
      </c>
      <c r="J2765" s="74">
        <f t="shared" si="133"/>
        <v>11.404166666666667</v>
      </c>
      <c r="K2765" s="26" t="e">
        <f t="shared" si="132"/>
        <v>#REF!</v>
      </c>
      <c r="L2765" s="75" t="e">
        <f t="shared" si="134"/>
        <v>#REF!</v>
      </c>
    </row>
    <row r="2766" spans="7:12" x14ac:dyDescent="0.25">
      <c r="G2766" s="13"/>
      <c r="H2766" s="13"/>
      <c r="I2766" s="13">
        <v>273.8</v>
      </c>
      <c r="J2766" s="74">
        <f t="shared" si="133"/>
        <v>11.408333333333333</v>
      </c>
      <c r="K2766" s="26" t="e">
        <f t="shared" si="132"/>
        <v>#REF!</v>
      </c>
      <c r="L2766" s="75" t="e">
        <f t="shared" si="134"/>
        <v>#REF!</v>
      </c>
    </row>
    <row r="2767" spans="7:12" x14ac:dyDescent="0.25">
      <c r="G2767" s="13"/>
      <c r="H2767" s="13"/>
      <c r="I2767" s="13">
        <v>273.89999999999998</v>
      </c>
      <c r="J2767" s="74">
        <f t="shared" si="133"/>
        <v>11.4125</v>
      </c>
      <c r="K2767" s="26" t="e">
        <f t="shared" si="132"/>
        <v>#REF!</v>
      </c>
      <c r="L2767" s="75" t="e">
        <f t="shared" si="134"/>
        <v>#REF!</v>
      </c>
    </row>
    <row r="2768" spans="7:12" x14ac:dyDescent="0.25">
      <c r="G2768" s="13"/>
      <c r="H2768" s="13"/>
      <c r="I2768" s="13">
        <v>274</v>
      </c>
      <c r="J2768" s="74">
        <f t="shared" si="133"/>
        <v>11.416666666666666</v>
      </c>
      <c r="K2768" s="26" t="e">
        <f t="shared" si="132"/>
        <v>#REF!</v>
      </c>
      <c r="L2768" s="75" t="e">
        <f t="shared" si="134"/>
        <v>#REF!</v>
      </c>
    </row>
    <row r="2769" spans="7:12" x14ac:dyDescent="0.25">
      <c r="G2769" s="13"/>
      <c r="H2769" s="13"/>
      <c r="I2769" s="13">
        <v>274.10000000000002</v>
      </c>
      <c r="J2769" s="74">
        <f t="shared" si="133"/>
        <v>11.420833333333334</v>
      </c>
      <c r="K2769" s="26" t="e">
        <f t="shared" si="132"/>
        <v>#REF!</v>
      </c>
      <c r="L2769" s="75" t="e">
        <f t="shared" si="134"/>
        <v>#REF!</v>
      </c>
    </row>
    <row r="2770" spans="7:12" x14ac:dyDescent="0.25">
      <c r="G2770" s="13"/>
      <c r="H2770" s="13"/>
      <c r="I2770" s="13">
        <v>274.2</v>
      </c>
      <c r="J2770" s="74">
        <f t="shared" si="133"/>
        <v>11.424999999999999</v>
      </c>
      <c r="K2770" s="26" t="e">
        <f t="shared" si="132"/>
        <v>#REF!</v>
      </c>
      <c r="L2770" s="75" t="e">
        <f t="shared" si="134"/>
        <v>#REF!</v>
      </c>
    </row>
    <row r="2771" spans="7:12" x14ac:dyDescent="0.25">
      <c r="G2771" s="13"/>
      <c r="H2771" s="13"/>
      <c r="I2771" s="13">
        <v>274.3</v>
      </c>
      <c r="J2771" s="74">
        <f t="shared" si="133"/>
        <v>11.429166666666667</v>
      </c>
      <c r="K2771" s="26" t="e">
        <f t="shared" si="132"/>
        <v>#REF!</v>
      </c>
      <c r="L2771" s="75" t="e">
        <f t="shared" si="134"/>
        <v>#REF!</v>
      </c>
    </row>
    <row r="2772" spans="7:12" x14ac:dyDescent="0.25">
      <c r="G2772" s="13"/>
      <c r="H2772" s="13"/>
      <c r="I2772" s="13">
        <v>274.39999999999998</v>
      </c>
      <c r="J2772" s="74">
        <f t="shared" si="133"/>
        <v>11.433333333333332</v>
      </c>
      <c r="K2772" s="26" t="e">
        <f t="shared" si="132"/>
        <v>#REF!</v>
      </c>
      <c r="L2772" s="75" t="e">
        <f t="shared" si="134"/>
        <v>#REF!</v>
      </c>
    </row>
    <row r="2773" spans="7:12" x14ac:dyDescent="0.25">
      <c r="G2773" s="13"/>
      <c r="H2773" s="13"/>
      <c r="I2773" s="13">
        <v>274.5</v>
      </c>
      <c r="J2773" s="74">
        <f t="shared" si="133"/>
        <v>11.4375</v>
      </c>
      <c r="K2773" s="26" t="e">
        <f t="shared" si="132"/>
        <v>#REF!</v>
      </c>
      <c r="L2773" s="75" t="e">
        <f t="shared" si="134"/>
        <v>#REF!</v>
      </c>
    </row>
    <row r="2774" spans="7:12" x14ac:dyDescent="0.25">
      <c r="G2774" s="13"/>
      <c r="H2774" s="13"/>
      <c r="I2774" s="13">
        <v>274.60000000000002</v>
      </c>
      <c r="J2774" s="74">
        <f t="shared" si="133"/>
        <v>11.441666666666668</v>
      </c>
      <c r="K2774" s="26" t="e">
        <f t="shared" si="132"/>
        <v>#REF!</v>
      </c>
      <c r="L2774" s="75" t="e">
        <f t="shared" si="134"/>
        <v>#REF!</v>
      </c>
    </row>
    <row r="2775" spans="7:12" x14ac:dyDescent="0.25">
      <c r="G2775" s="13"/>
      <c r="H2775" s="13"/>
      <c r="I2775" s="13">
        <v>274.7</v>
      </c>
      <c r="J2775" s="74">
        <f t="shared" si="133"/>
        <v>11.445833333333333</v>
      </c>
      <c r="K2775" s="26" t="e">
        <f t="shared" si="132"/>
        <v>#REF!</v>
      </c>
      <c r="L2775" s="75" t="e">
        <f t="shared" si="134"/>
        <v>#REF!</v>
      </c>
    </row>
    <row r="2776" spans="7:12" x14ac:dyDescent="0.25">
      <c r="G2776" s="13"/>
      <c r="H2776" s="13"/>
      <c r="I2776" s="13">
        <v>274.8</v>
      </c>
      <c r="J2776" s="74">
        <f t="shared" si="133"/>
        <v>11.450000000000001</v>
      </c>
      <c r="K2776" s="26" t="e">
        <f t="shared" si="132"/>
        <v>#REF!</v>
      </c>
      <c r="L2776" s="75" t="e">
        <f t="shared" si="134"/>
        <v>#REF!</v>
      </c>
    </row>
    <row r="2777" spans="7:12" x14ac:dyDescent="0.25">
      <c r="G2777" s="13"/>
      <c r="H2777" s="13"/>
      <c r="I2777" s="13">
        <v>274.89999999999998</v>
      </c>
      <c r="J2777" s="74">
        <f t="shared" si="133"/>
        <v>11.454166666666666</v>
      </c>
      <c r="K2777" s="26" t="e">
        <f t="shared" si="132"/>
        <v>#REF!</v>
      </c>
      <c r="L2777" s="75" t="e">
        <f t="shared" si="134"/>
        <v>#REF!</v>
      </c>
    </row>
    <row r="2778" spans="7:12" x14ac:dyDescent="0.25">
      <c r="G2778" s="13"/>
      <c r="H2778" s="13"/>
      <c r="I2778" s="13">
        <v>275</v>
      </c>
      <c r="J2778" s="74">
        <f t="shared" si="133"/>
        <v>11.458333333333334</v>
      </c>
      <c r="K2778" s="26" t="e">
        <f t="shared" si="132"/>
        <v>#REF!</v>
      </c>
      <c r="L2778" s="75" t="e">
        <f t="shared" si="134"/>
        <v>#REF!</v>
      </c>
    </row>
    <row r="2779" spans="7:12" x14ac:dyDescent="0.25">
      <c r="G2779" s="13"/>
      <c r="H2779" s="13"/>
      <c r="I2779" s="13">
        <v>275.10000000000002</v>
      </c>
      <c r="J2779" s="74">
        <f t="shared" si="133"/>
        <v>11.4625</v>
      </c>
      <c r="K2779" s="26" t="e">
        <f t="shared" si="132"/>
        <v>#REF!</v>
      </c>
      <c r="L2779" s="75" t="e">
        <f t="shared" si="134"/>
        <v>#REF!</v>
      </c>
    </row>
    <row r="2780" spans="7:12" x14ac:dyDescent="0.25">
      <c r="G2780" s="13"/>
      <c r="H2780" s="13"/>
      <c r="I2780" s="13">
        <v>275.2</v>
      </c>
      <c r="J2780" s="74">
        <f t="shared" si="133"/>
        <v>11.466666666666667</v>
      </c>
      <c r="K2780" s="26" t="e">
        <f t="shared" ref="K2780:K2843" si="135">100%-EXP(-I2780/24*$B$10)</f>
        <v>#REF!</v>
      </c>
      <c r="L2780" s="75" t="e">
        <f t="shared" si="134"/>
        <v>#REF!</v>
      </c>
    </row>
    <row r="2781" spans="7:12" x14ac:dyDescent="0.25">
      <c r="G2781" s="13"/>
      <c r="H2781" s="13"/>
      <c r="I2781" s="13">
        <v>275.3</v>
      </c>
      <c r="J2781" s="74">
        <f t="shared" ref="J2781:J2844" si="136">I2781/24</f>
        <v>11.470833333333333</v>
      </c>
      <c r="K2781" s="26" t="e">
        <f t="shared" si="135"/>
        <v>#REF!</v>
      </c>
      <c r="L2781" s="75" t="e">
        <f t="shared" si="134"/>
        <v>#REF!</v>
      </c>
    </row>
    <row r="2782" spans="7:12" x14ac:dyDescent="0.25">
      <c r="G2782" s="13"/>
      <c r="H2782" s="13"/>
      <c r="I2782" s="13">
        <v>275.39999999999998</v>
      </c>
      <c r="J2782" s="74">
        <f t="shared" si="136"/>
        <v>11.475</v>
      </c>
      <c r="K2782" s="26" t="e">
        <f t="shared" si="135"/>
        <v>#REF!</v>
      </c>
      <c r="L2782" s="75" t="e">
        <f t="shared" si="134"/>
        <v>#REF!</v>
      </c>
    </row>
    <row r="2783" spans="7:12" x14ac:dyDescent="0.25">
      <c r="G2783" s="13"/>
      <c r="H2783" s="13"/>
      <c r="I2783" s="13">
        <v>275.5</v>
      </c>
      <c r="J2783" s="74">
        <f t="shared" si="136"/>
        <v>11.479166666666666</v>
      </c>
      <c r="K2783" s="26" t="e">
        <f t="shared" si="135"/>
        <v>#REF!</v>
      </c>
      <c r="L2783" s="75" t="e">
        <f t="shared" ref="L2783:L2846" si="137">K2783-K2782</f>
        <v>#REF!</v>
      </c>
    </row>
    <row r="2784" spans="7:12" x14ac:dyDescent="0.25">
      <c r="G2784" s="13"/>
      <c r="H2784" s="13"/>
      <c r="I2784" s="13">
        <v>275.60000000000002</v>
      </c>
      <c r="J2784" s="74">
        <f t="shared" si="136"/>
        <v>11.483333333333334</v>
      </c>
      <c r="K2784" s="26" t="e">
        <f t="shared" si="135"/>
        <v>#REF!</v>
      </c>
      <c r="L2784" s="75" t="e">
        <f t="shared" si="137"/>
        <v>#REF!</v>
      </c>
    </row>
    <row r="2785" spans="7:12" x14ac:dyDescent="0.25">
      <c r="G2785" s="13"/>
      <c r="H2785" s="13"/>
      <c r="I2785" s="13">
        <v>275.7</v>
      </c>
      <c r="J2785" s="74">
        <f t="shared" si="136"/>
        <v>11.487499999999999</v>
      </c>
      <c r="K2785" s="26" t="e">
        <f t="shared" si="135"/>
        <v>#REF!</v>
      </c>
      <c r="L2785" s="75" t="e">
        <f t="shared" si="137"/>
        <v>#REF!</v>
      </c>
    </row>
    <row r="2786" spans="7:12" x14ac:dyDescent="0.25">
      <c r="G2786" s="13"/>
      <c r="H2786" s="13"/>
      <c r="I2786" s="13">
        <v>275.8</v>
      </c>
      <c r="J2786" s="74">
        <f t="shared" si="136"/>
        <v>11.491666666666667</v>
      </c>
      <c r="K2786" s="26" t="e">
        <f t="shared" si="135"/>
        <v>#REF!</v>
      </c>
      <c r="L2786" s="75" t="e">
        <f t="shared" si="137"/>
        <v>#REF!</v>
      </c>
    </row>
    <row r="2787" spans="7:12" x14ac:dyDescent="0.25">
      <c r="G2787" s="13"/>
      <c r="H2787" s="13"/>
      <c r="I2787" s="13">
        <v>275.89999999999998</v>
      </c>
      <c r="J2787" s="74">
        <f t="shared" si="136"/>
        <v>11.495833333333332</v>
      </c>
      <c r="K2787" s="26" t="e">
        <f t="shared" si="135"/>
        <v>#REF!</v>
      </c>
      <c r="L2787" s="75" t="e">
        <f t="shared" si="137"/>
        <v>#REF!</v>
      </c>
    </row>
    <row r="2788" spans="7:12" x14ac:dyDescent="0.25">
      <c r="G2788" s="13"/>
      <c r="H2788" s="13"/>
      <c r="I2788" s="13">
        <v>276</v>
      </c>
      <c r="J2788" s="74">
        <f t="shared" si="136"/>
        <v>11.5</v>
      </c>
      <c r="K2788" s="26" t="e">
        <f t="shared" si="135"/>
        <v>#REF!</v>
      </c>
      <c r="L2788" s="75" t="e">
        <f t="shared" si="137"/>
        <v>#REF!</v>
      </c>
    </row>
    <row r="2789" spans="7:12" x14ac:dyDescent="0.25">
      <c r="G2789" s="13"/>
      <c r="H2789" s="13"/>
      <c r="I2789" s="13">
        <v>276.10000000000002</v>
      </c>
      <c r="J2789" s="74">
        <f t="shared" si="136"/>
        <v>11.504166666666668</v>
      </c>
      <c r="K2789" s="26" t="e">
        <f t="shared" si="135"/>
        <v>#REF!</v>
      </c>
      <c r="L2789" s="75" t="e">
        <f t="shared" si="137"/>
        <v>#REF!</v>
      </c>
    </row>
    <row r="2790" spans="7:12" x14ac:dyDescent="0.25">
      <c r="G2790" s="13"/>
      <c r="H2790" s="13"/>
      <c r="I2790" s="13">
        <v>276.2</v>
      </c>
      <c r="J2790" s="74">
        <f t="shared" si="136"/>
        <v>11.508333333333333</v>
      </c>
      <c r="K2790" s="26" t="e">
        <f t="shared" si="135"/>
        <v>#REF!</v>
      </c>
      <c r="L2790" s="75" t="e">
        <f t="shared" si="137"/>
        <v>#REF!</v>
      </c>
    </row>
    <row r="2791" spans="7:12" x14ac:dyDescent="0.25">
      <c r="G2791" s="13"/>
      <c r="H2791" s="13"/>
      <c r="I2791" s="13">
        <v>276.3</v>
      </c>
      <c r="J2791" s="74">
        <f t="shared" si="136"/>
        <v>11.512500000000001</v>
      </c>
      <c r="K2791" s="26" t="e">
        <f t="shared" si="135"/>
        <v>#REF!</v>
      </c>
      <c r="L2791" s="75" t="e">
        <f t="shared" si="137"/>
        <v>#REF!</v>
      </c>
    </row>
    <row r="2792" spans="7:12" x14ac:dyDescent="0.25">
      <c r="G2792" s="13"/>
      <c r="H2792" s="13"/>
      <c r="I2792" s="13">
        <v>276.39999999999998</v>
      </c>
      <c r="J2792" s="74">
        <f t="shared" si="136"/>
        <v>11.516666666666666</v>
      </c>
      <c r="K2792" s="26" t="e">
        <f t="shared" si="135"/>
        <v>#REF!</v>
      </c>
      <c r="L2792" s="75" t="e">
        <f t="shared" si="137"/>
        <v>#REF!</v>
      </c>
    </row>
    <row r="2793" spans="7:12" x14ac:dyDescent="0.25">
      <c r="G2793" s="13"/>
      <c r="H2793" s="13"/>
      <c r="I2793" s="13">
        <v>276.5</v>
      </c>
      <c r="J2793" s="74">
        <f t="shared" si="136"/>
        <v>11.520833333333334</v>
      </c>
      <c r="K2793" s="26" t="e">
        <f t="shared" si="135"/>
        <v>#REF!</v>
      </c>
      <c r="L2793" s="75" t="e">
        <f t="shared" si="137"/>
        <v>#REF!</v>
      </c>
    </row>
    <row r="2794" spans="7:12" x14ac:dyDescent="0.25">
      <c r="G2794" s="13"/>
      <c r="H2794" s="13"/>
      <c r="I2794" s="13">
        <v>276.60000000000002</v>
      </c>
      <c r="J2794" s="74">
        <f t="shared" si="136"/>
        <v>11.525</v>
      </c>
      <c r="K2794" s="26" t="e">
        <f t="shared" si="135"/>
        <v>#REF!</v>
      </c>
      <c r="L2794" s="75" t="e">
        <f t="shared" si="137"/>
        <v>#REF!</v>
      </c>
    </row>
    <row r="2795" spans="7:12" x14ac:dyDescent="0.25">
      <c r="G2795" s="13"/>
      <c r="H2795" s="13"/>
      <c r="I2795" s="13">
        <v>276.7</v>
      </c>
      <c r="J2795" s="74">
        <f t="shared" si="136"/>
        <v>11.529166666666667</v>
      </c>
      <c r="K2795" s="26" t="e">
        <f t="shared" si="135"/>
        <v>#REF!</v>
      </c>
      <c r="L2795" s="75" t="e">
        <f t="shared" si="137"/>
        <v>#REF!</v>
      </c>
    </row>
    <row r="2796" spans="7:12" x14ac:dyDescent="0.25">
      <c r="G2796" s="13"/>
      <c r="H2796" s="13"/>
      <c r="I2796" s="13">
        <v>276.8</v>
      </c>
      <c r="J2796" s="74">
        <f t="shared" si="136"/>
        <v>11.533333333333333</v>
      </c>
      <c r="K2796" s="26" t="e">
        <f t="shared" si="135"/>
        <v>#REF!</v>
      </c>
      <c r="L2796" s="75" t="e">
        <f t="shared" si="137"/>
        <v>#REF!</v>
      </c>
    </row>
    <row r="2797" spans="7:12" x14ac:dyDescent="0.25">
      <c r="G2797" s="13"/>
      <c r="H2797" s="13"/>
      <c r="I2797" s="13">
        <v>276.89999999999998</v>
      </c>
      <c r="J2797" s="74">
        <f t="shared" si="136"/>
        <v>11.5375</v>
      </c>
      <c r="K2797" s="26" t="e">
        <f t="shared" si="135"/>
        <v>#REF!</v>
      </c>
      <c r="L2797" s="75" t="e">
        <f t="shared" si="137"/>
        <v>#REF!</v>
      </c>
    </row>
    <row r="2798" spans="7:12" x14ac:dyDescent="0.25">
      <c r="G2798" s="13"/>
      <c r="H2798" s="13"/>
      <c r="I2798" s="13">
        <v>277</v>
      </c>
      <c r="J2798" s="74">
        <f t="shared" si="136"/>
        <v>11.541666666666666</v>
      </c>
      <c r="K2798" s="26" t="e">
        <f t="shared" si="135"/>
        <v>#REF!</v>
      </c>
      <c r="L2798" s="75" t="e">
        <f t="shared" si="137"/>
        <v>#REF!</v>
      </c>
    </row>
    <row r="2799" spans="7:12" x14ac:dyDescent="0.25">
      <c r="G2799" s="13"/>
      <c r="H2799" s="13"/>
      <c r="I2799" s="13">
        <v>277.10000000000002</v>
      </c>
      <c r="J2799" s="74">
        <f t="shared" si="136"/>
        <v>11.545833333333334</v>
      </c>
      <c r="K2799" s="26" t="e">
        <f t="shared" si="135"/>
        <v>#REF!</v>
      </c>
      <c r="L2799" s="75" t="e">
        <f t="shared" si="137"/>
        <v>#REF!</v>
      </c>
    </row>
    <row r="2800" spans="7:12" x14ac:dyDescent="0.25">
      <c r="G2800" s="13"/>
      <c r="H2800" s="13"/>
      <c r="I2800" s="13">
        <v>277.2</v>
      </c>
      <c r="J2800" s="74">
        <f t="shared" si="136"/>
        <v>11.549999999999999</v>
      </c>
      <c r="K2800" s="26" t="e">
        <f t="shared" si="135"/>
        <v>#REF!</v>
      </c>
      <c r="L2800" s="75" t="e">
        <f t="shared" si="137"/>
        <v>#REF!</v>
      </c>
    </row>
    <row r="2801" spans="7:12" x14ac:dyDescent="0.25">
      <c r="G2801" s="13"/>
      <c r="H2801" s="13"/>
      <c r="I2801" s="13">
        <v>277.3</v>
      </c>
      <c r="J2801" s="74">
        <f t="shared" si="136"/>
        <v>11.554166666666667</v>
      </c>
      <c r="K2801" s="26" t="e">
        <f t="shared" si="135"/>
        <v>#REF!</v>
      </c>
      <c r="L2801" s="75" t="e">
        <f t="shared" si="137"/>
        <v>#REF!</v>
      </c>
    </row>
    <row r="2802" spans="7:12" x14ac:dyDescent="0.25">
      <c r="G2802" s="13"/>
      <c r="H2802" s="13"/>
      <c r="I2802" s="13">
        <v>277.39999999999998</v>
      </c>
      <c r="J2802" s="74">
        <f t="shared" si="136"/>
        <v>11.558333333333332</v>
      </c>
      <c r="K2802" s="26" t="e">
        <f t="shared" si="135"/>
        <v>#REF!</v>
      </c>
      <c r="L2802" s="75" t="e">
        <f t="shared" si="137"/>
        <v>#REF!</v>
      </c>
    </row>
    <row r="2803" spans="7:12" x14ac:dyDescent="0.25">
      <c r="G2803" s="13"/>
      <c r="H2803" s="13"/>
      <c r="I2803" s="13">
        <v>277.5</v>
      </c>
      <c r="J2803" s="74">
        <f t="shared" si="136"/>
        <v>11.5625</v>
      </c>
      <c r="K2803" s="26" t="e">
        <f t="shared" si="135"/>
        <v>#REF!</v>
      </c>
      <c r="L2803" s="75" t="e">
        <f t="shared" si="137"/>
        <v>#REF!</v>
      </c>
    </row>
    <row r="2804" spans="7:12" x14ac:dyDescent="0.25">
      <c r="G2804" s="13"/>
      <c r="H2804" s="13"/>
      <c r="I2804" s="13">
        <v>277.60000000000002</v>
      </c>
      <c r="J2804" s="74">
        <f t="shared" si="136"/>
        <v>11.566666666666668</v>
      </c>
      <c r="K2804" s="26" t="e">
        <f t="shared" si="135"/>
        <v>#REF!</v>
      </c>
      <c r="L2804" s="75" t="e">
        <f t="shared" si="137"/>
        <v>#REF!</v>
      </c>
    </row>
    <row r="2805" spans="7:12" x14ac:dyDescent="0.25">
      <c r="G2805" s="13"/>
      <c r="H2805" s="13"/>
      <c r="I2805" s="13">
        <v>277.7</v>
      </c>
      <c r="J2805" s="74">
        <f t="shared" si="136"/>
        <v>11.570833333333333</v>
      </c>
      <c r="K2805" s="26" t="e">
        <f t="shared" si="135"/>
        <v>#REF!</v>
      </c>
      <c r="L2805" s="75" t="e">
        <f t="shared" si="137"/>
        <v>#REF!</v>
      </c>
    </row>
    <row r="2806" spans="7:12" x14ac:dyDescent="0.25">
      <c r="G2806" s="13"/>
      <c r="H2806" s="13"/>
      <c r="I2806" s="13">
        <v>277.8</v>
      </c>
      <c r="J2806" s="74">
        <f t="shared" si="136"/>
        <v>11.575000000000001</v>
      </c>
      <c r="K2806" s="26" t="e">
        <f t="shared" si="135"/>
        <v>#REF!</v>
      </c>
      <c r="L2806" s="75" t="e">
        <f t="shared" si="137"/>
        <v>#REF!</v>
      </c>
    </row>
    <row r="2807" spans="7:12" x14ac:dyDescent="0.25">
      <c r="G2807" s="13"/>
      <c r="H2807" s="13"/>
      <c r="I2807" s="13">
        <v>277.89999999999998</v>
      </c>
      <c r="J2807" s="74">
        <f t="shared" si="136"/>
        <v>11.579166666666666</v>
      </c>
      <c r="K2807" s="26" t="e">
        <f t="shared" si="135"/>
        <v>#REF!</v>
      </c>
      <c r="L2807" s="75" t="e">
        <f t="shared" si="137"/>
        <v>#REF!</v>
      </c>
    </row>
    <row r="2808" spans="7:12" x14ac:dyDescent="0.25">
      <c r="G2808" s="13"/>
      <c r="H2808" s="13"/>
      <c r="I2808" s="13">
        <v>278</v>
      </c>
      <c r="J2808" s="74">
        <f t="shared" si="136"/>
        <v>11.583333333333334</v>
      </c>
      <c r="K2808" s="26" t="e">
        <f t="shared" si="135"/>
        <v>#REF!</v>
      </c>
      <c r="L2808" s="75" t="e">
        <f t="shared" si="137"/>
        <v>#REF!</v>
      </c>
    </row>
    <row r="2809" spans="7:12" x14ac:dyDescent="0.25">
      <c r="G2809" s="13"/>
      <c r="H2809" s="13"/>
      <c r="I2809" s="13">
        <v>278.10000000000002</v>
      </c>
      <c r="J2809" s="74">
        <f t="shared" si="136"/>
        <v>11.5875</v>
      </c>
      <c r="K2809" s="26" t="e">
        <f t="shared" si="135"/>
        <v>#REF!</v>
      </c>
      <c r="L2809" s="75" t="e">
        <f t="shared" si="137"/>
        <v>#REF!</v>
      </c>
    </row>
    <row r="2810" spans="7:12" x14ac:dyDescent="0.25">
      <c r="G2810" s="13"/>
      <c r="H2810" s="13"/>
      <c r="I2810" s="13">
        <v>278.2</v>
      </c>
      <c r="J2810" s="74">
        <f t="shared" si="136"/>
        <v>11.591666666666667</v>
      </c>
      <c r="K2810" s="26" t="e">
        <f t="shared" si="135"/>
        <v>#REF!</v>
      </c>
      <c r="L2810" s="75" t="e">
        <f t="shared" si="137"/>
        <v>#REF!</v>
      </c>
    </row>
    <row r="2811" spans="7:12" x14ac:dyDescent="0.25">
      <c r="G2811" s="13"/>
      <c r="H2811" s="13"/>
      <c r="I2811" s="13">
        <v>278.3</v>
      </c>
      <c r="J2811" s="74">
        <f t="shared" si="136"/>
        <v>11.595833333333333</v>
      </c>
      <c r="K2811" s="26" t="e">
        <f t="shared" si="135"/>
        <v>#REF!</v>
      </c>
      <c r="L2811" s="75" t="e">
        <f t="shared" si="137"/>
        <v>#REF!</v>
      </c>
    </row>
    <row r="2812" spans="7:12" x14ac:dyDescent="0.25">
      <c r="G2812" s="13"/>
      <c r="H2812" s="13"/>
      <c r="I2812" s="13">
        <v>278.39999999999998</v>
      </c>
      <c r="J2812" s="74">
        <f t="shared" si="136"/>
        <v>11.6</v>
      </c>
      <c r="K2812" s="26" t="e">
        <f t="shared" si="135"/>
        <v>#REF!</v>
      </c>
      <c r="L2812" s="75" t="e">
        <f t="shared" si="137"/>
        <v>#REF!</v>
      </c>
    </row>
    <row r="2813" spans="7:12" x14ac:dyDescent="0.25">
      <c r="G2813" s="13"/>
      <c r="H2813" s="13"/>
      <c r="I2813" s="13">
        <v>278.5</v>
      </c>
      <c r="J2813" s="74">
        <f t="shared" si="136"/>
        <v>11.604166666666666</v>
      </c>
      <c r="K2813" s="26" t="e">
        <f t="shared" si="135"/>
        <v>#REF!</v>
      </c>
      <c r="L2813" s="75" t="e">
        <f t="shared" si="137"/>
        <v>#REF!</v>
      </c>
    </row>
    <row r="2814" spans="7:12" x14ac:dyDescent="0.25">
      <c r="G2814" s="13"/>
      <c r="H2814" s="13"/>
      <c r="I2814" s="13">
        <v>278.60000000000002</v>
      </c>
      <c r="J2814" s="74">
        <f t="shared" si="136"/>
        <v>11.608333333333334</v>
      </c>
      <c r="K2814" s="26" t="e">
        <f t="shared" si="135"/>
        <v>#REF!</v>
      </c>
      <c r="L2814" s="75" t="e">
        <f t="shared" si="137"/>
        <v>#REF!</v>
      </c>
    </row>
    <row r="2815" spans="7:12" x14ac:dyDescent="0.25">
      <c r="G2815" s="13"/>
      <c r="H2815" s="13"/>
      <c r="I2815" s="13">
        <v>278.7</v>
      </c>
      <c r="J2815" s="74">
        <f t="shared" si="136"/>
        <v>11.612499999999999</v>
      </c>
      <c r="K2815" s="26" t="e">
        <f t="shared" si="135"/>
        <v>#REF!</v>
      </c>
      <c r="L2815" s="75" t="e">
        <f t="shared" si="137"/>
        <v>#REF!</v>
      </c>
    </row>
    <row r="2816" spans="7:12" x14ac:dyDescent="0.25">
      <c r="G2816" s="13"/>
      <c r="H2816" s="13"/>
      <c r="I2816" s="13">
        <v>278.8</v>
      </c>
      <c r="J2816" s="74">
        <f t="shared" si="136"/>
        <v>11.616666666666667</v>
      </c>
      <c r="K2816" s="26" t="e">
        <f t="shared" si="135"/>
        <v>#REF!</v>
      </c>
      <c r="L2816" s="75" t="e">
        <f t="shared" si="137"/>
        <v>#REF!</v>
      </c>
    </row>
    <row r="2817" spans="7:12" x14ac:dyDescent="0.25">
      <c r="G2817" s="13"/>
      <c r="H2817" s="13"/>
      <c r="I2817" s="13">
        <v>278.89999999999998</v>
      </c>
      <c r="J2817" s="74">
        <f t="shared" si="136"/>
        <v>11.620833333333332</v>
      </c>
      <c r="K2817" s="26" t="e">
        <f t="shared" si="135"/>
        <v>#REF!</v>
      </c>
      <c r="L2817" s="75" t="e">
        <f t="shared" si="137"/>
        <v>#REF!</v>
      </c>
    </row>
    <row r="2818" spans="7:12" x14ac:dyDescent="0.25">
      <c r="G2818" s="13"/>
      <c r="H2818" s="13"/>
      <c r="I2818" s="13">
        <v>279</v>
      </c>
      <c r="J2818" s="74">
        <f t="shared" si="136"/>
        <v>11.625</v>
      </c>
      <c r="K2818" s="26" t="e">
        <f t="shared" si="135"/>
        <v>#REF!</v>
      </c>
      <c r="L2818" s="75" t="e">
        <f t="shared" si="137"/>
        <v>#REF!</v>
      </c>
    </row>
    <row r="2819" spans="7:12" x14ac:dyDescent="0.25">
      <c r="G2819" s="13"/>
      <c r="H2819" s="13"/>
      <c r="I2819" s="13">
        <v>279.10000000000002</v>
      </c>
      <c r="J2819" s="74">
        <f t="shared" si="136"/>
        <v>11.629166666666668</v>
      </c>
      <c r="K2819" s="26" t="e">
        <f t="shared" si="135"/>
        <v>#REF!</v>
      </c>
      <c r="L2819" s="75" t="e">
        <f t="shared" si="137"/>
        <v>#REF!</v>
      </c>
    </row>
    <row r="2820" spans="7:12" x14ac:dyDescent="0.25">
      <c r="G2820" s="13"/>
      <c r="H2820" s="13"/>
      <c r="I2820" s="13">
        <v>279.2</v>
      </c>
      <c r="J2820" s="74">
        <f t="shared" si="136"/>
        <v>11.633333333333333</v>
      </c>
      <c r="K2820" s="26" t="e">
        <f t="shared" si="135"/>
        <v>#REF!</v>
      </c>
      <c r="L2820" s="75" t="e">
        <f t="shared" si="137"/>
        <v>#REF!</v>
      </c>
    </row>
    <row r="2821" spans="7:12" x14ac:dyDescent="0.25">
      <c r="G2821" s="13"/>
      <c r="H2821" s="13"/>
      <c r="I2821" s="13">
        <v>279.3</v>
      </c>
      <c r="J2821" s="74">
        <f t="shared" si="136"/>
        <v>11.637500000000001</v>
      </c>
      <c r="K2821" s="26" t="e">
        <f t="shared" si="135"/>
        <v>#REF!</v>
      </c>
      <c r="L2821" s="75" t="e">
        <f t="shared" si="137"/>
        <v>#REF!</v>
      </c>
    </row>
    <row r="2822" spans="7:12" x14ac:dyDescent="0.25">
      <c r="G2822" s="13"/>
      <c r="H2822" s="13"/>
      <c r="I2822" s="13">
        <v>279.39999999999998</v>
      </c>
      <c r="J2822" s="74">
        <f t="shared" si="136"/>
        <v>11.641666666666666</v>
      </c>
      <c r="K2822" s="26" t="e">
        <f t="shared" si="135"/>
        <v>#REF!</v>
      </c>
      <c r="L2822" s="75" t="e">
        <f t="shared" si="137"/>
        <v>#REF!</v>
      </c>
    </row>
    <row r="2823" spans="7:12" x14ac:dyDescent="0.25">
      <c r="G2823" s="13"/>
      <c r="H2823" s="13"/>
      <c r="I2823" s="13">
        <v>279.5</v>
      </c>
      <c r="J2823" s="74">
        <f t="shared" si="136"/>
        <v>11.645833333333334</v>
      </c>
      <c r="K2823" s="26" t="e">
        <f t="shared" si="135"/>
        <v>#REF!</v>
      </c>
      <c r="L2823" s="75" t="e">
        <f t="shared" si="137"/>
        <v>#REF!</v>
      </c>
    </row>
    <row r="2824" spans="7:12" x14ac:dyDescent="0.25">
      <c r="G2824" s="13"/>
      <c r="H2824" s="13"/>
      <c r="I2824" s="13">
        <v>279.60000000000002</v>
      </c>
      <c r="J2824" s="74">
        <f t="shared" si="136"/>
        <v>11.65</v>
      </c>
      <c r="K2824" s="26" t="e">
        <f t="shared" si="135"/>
        <v>#REF!</v>
      </c>
      <c r="L2824" s="75" t="e">
        <f t="shared" si="137"/>
        <v>#REF!</v>
      </c>
    </row>
    <row r="2825" spans="7:12" x14ac:dyDescent="0.25">
      <c r="G2825" s="13"/>
      <c r="H2825" s="13"/>
      <c r="I2825" s="13">
        <v>279.7</v>
      </c>
      <c r="J2825" s="74">
        <f t="shared" si="136"/>
        <v>11.654166666666667</v>
      </c>
      <c r="K2825" s="26" t="e">
        <f t="shared" si="135"/>
        <v>#REF!</v>
      </c>
      <c r="L2825" s="75" t="e">
        <f t="shared" si="137"/>
        <v>#REF!</v>
      </c>
    </row>
    <row r="2826" spans="7:12" x14ac:dyDescent="0.25">
      <c r="G2826" s="13"/>
      <c r="H2826" s="13"/>
      <c r="I2826" s="13">
        <v>279.8</v>
      </c>
      <c r="J2826" s="74">
        <f t="shared" si="136"/>
        <v>11.658333333333333</v>
      </c>
      <c r="K2826" s="26" t="e">
        <f t="shared" si="135"/>
        <v>#REF!</v>
      </c>
      <c r="L2826" s="75" t="e">
        <f t="shared" si="137"/>
        <v>#REF!</v>
      </c>
    </row>
    <row r="2827" spans="7:12" x14ac:dyDescent="0.25">
      <c r="G2827" s="13"/>
      <c r="H2827" s="13"/>
      <c r="I2827" s="13">
        <v>279.89999999999998</v>
      </c>
      <c r="J2827" s="74">
        <f t="shared" si="136"/>
        <v>11.6625</v>
      </c>
      <c r="K2827" s="26" t="e">
        <f t="shared" si="135"/>
        <v>#REF!</v>
      </c>
      <c r="L2827" s="75" t="e">
        <f t="shared" si="137"/>
        <v>#REF!</v>
      </c>
    </row>
    <row r="2828" spans="7:12" x14ac:dyDescent="0.25">
      <c r="G2828" s="13"/>
      <c r="H2828" s="13"/>
      <c r="I2828" s="13">
        <v>280</v>
      </c>
      <c r="J2828" s="74">
        <f t="shared" si="136"/>
        <v>11.666666666666666</v>
      </c>
      <c r="K2828" s="26" t="e">
        <f t="shared" si="135"/>
        <v>#REF!</v>
      </c>
      <c r="L2828" s="75" t="e">
        <f t="shared" si="137"/>
        <v>#REF!</v>
      </c>
    </row>
    <row r="2829" spans="7:12" x14ac:dyDescent="0.25">
      <c r="G2829" s="13"/>
      <c r="H2829" s="13"/>
      <c r="I2829" s="13">
        <v>280.10000000000002</v>
      </c>
      <c r="J2829" s="74">
        <f t="shared" si="136"/>
        <v>11.670833333333334</v>
      </c>
      <c r="K2829" s="26" t="e">
        <f t="shared" si="135"/>
        <v>#REF!</v>
      </c>
      <c r="L2829" s="75" t="e">
        <f t="shared" si="137"/>
        <v>#REF!</v>
      </c>
    </row>
    <row r="2830" spans="7:12" x14ac:dyDescent="0.25">
      <c r="G2830" s="13"/>
      <c r="H2830" s="13"/>
      <c r="I2830" s="13">
        <v>280.2</v>
      </c>
      <c r="J2830" s="74">
        <f t="shared" si="136"/>
        <v>11.674999999999999</v>
      </c>
      <c r="K2830" s="26" t="e">
        <f t="shared" si="135"/>
        <v>#REF!</v>
      </c>
      <c r="L2830" s="75" t="e">
        <f t="shared" si="137"/>
        <v>#REF!</v>
      </c>
    </row>
    <row r="2831" spans="7:12" x14ac:dyDescent="0.25">
      <c r="G2831" s="13"/>
      <c r="H2831" s="13"/>
      <c r="I2831" s="13">
        <v>280.3</v>
      </c>
      <c r="J2831" s="74">
        <f t="shared" si="136"/>
        <v>11.679166666666667</v>
      </c>
      <c r="K2831" s="26" t="e">
        <f t="shared" si="135"/>
        <v>#REF!</v>
      </c>
      <c r="L2831" s="75" t="e">
        <f t="shared" si="137"/>
        <v>#REF!</v>
      </c>
    </row>
    <row r="2832" spans="7:12" x14ac:dyDescent="0.25">
      <c r="G2832" s="13"/>
      <c r="H2832" s="13"/>
      <c r="I2832" s="13">
        <v>280.39999999999998</v>
      </c>
      <c r="J2832" s="74">
        <f t="shared" si="136"/>
        <v>11.683333333333332</v>
      </c>
      <c r="K2832" s="26" t="e">
        <f t="shared" si="135"/>
        <v>#REF!</v>
      </c>
      <c r="L2832" s="75" t="e">
        <f t="shared" si="137"/>
        <v>#REF!</v>
      </c>
    </row>
    <row r="2833" spans="7:12" x14ac:dyDescent="0.25">
      <c r="G2833" s="13"/>
      <c r="H2833" s="13"/>
      <c r="I2833" s="13">
        <v>280.5</v>
      </c>
      <c r="J2833" s="74">
        <f t="shared" si="136"/>
        <v>11.6875</v>
      </c>
      <c r="K2833" s="26" t="e">
        <f t="shared" si="135"/>
        <v>#REF!</v>
      </c>
      <c r="L2833" s="75" t="e">
        <f t="shared" si="137"/>
        <v>#REF!</v>
      </c>
    </row>
    <row r="2834" spans="7:12" x14ac:dyDescent="0.25">
      <c r="G2834" s="13"/>
      <c r="H2834" s="13"/>
      <c r="I2834" s="13">
        <v>280.60000000000002</v>
      </c>
      <c r="J2834" s="74">
        <f t="shared" si="136"/>
        <v>11.691666666666668</v>
      </c>
      <c r="K2834" s="26" t="e">
        <f t="shared" si="135"/>
        <v>#REF!</v>
      </c>
      <c r="L2834" s="75" t="e">
        <f t="shared" si="137"/>
        <v>#REF!</v>
      </c>
    </row>
    <row r="2835" spans="7:12" x14ac:dyDescent="0.25">
      <c r="G2835" s="13"/>
      <c r="H2835" s="13"/>
      <c r="I2835" s="13">
        <v>280.7</v>
      </c>
      <c r="J2835" s="74">
        <f t="shared" si="136"/>
        <v>11.695833333333333</v>
      </c>
      <c r="K2835" s="26" t="e">
        <f t="shared" si="135"/>
        <v>#REF!</v>
      </c>
      <c r="L2835" s="75" t="e">
        <f t="shared" si="137"/>
        <v>#REF!</v>
      </c>
    </row>
    <row r="2836" spans="7:12" x14ac:dyDescent="0.25">
      <c r="G2836" s="13"/>
      <c r="H2836" s="13"/>
      <c r="I2836" s="13">
        <v>280.8</v>
      </c>
      <c r="J2836" s="74">
        <f t="shared" si="136"/>
        <v>11.700000000000001</v>
      </c>
      <c r="K2836" s="26" t="e">
        <f t="shared" si="135"/>
        <v>#REF!</v>
      </c>
      <c r="L2836" s="75" t="e">
        <f t="shared" si="137"/>
        <v>#REF!</v>
      </c>
    </row>
    <row r="2837" spans="7:12" x14ac:dyDescent="0.25">
      <c r="G2837" s="13"/>
      <c r="H2837" s="13"/>
      <c r="I2837" s="13">
        <v>280.89999999999998</v>
      </c>
      <c r="J2837" s="74">
        <f t="shared" si="136"/>
        <v>11.704166666666666</v>
      </c>
      <c r="K2837" s="26" t="e">
        <f t="shared" si="135"/>
        <v>#REF!</v>
      </c>
      <c r="L2837" s="75" t="e">
        <f t="shared" si="137"/>
        <v>#REF!</v>
      </c>
    </row>
    <row r="2838" spans="7:12" x14ac:dyDescent="0.25">
      <c r="G2838" s="13"/>
      <c r="H2838" s="13"/>
      <c r="I2838" s="13">
        <v>281</v>
      </c>
      <c r="J2838" s="74">
        <f t="shared" si="136"/>
        <v>11.708333333333334</v>
      </c>
      <c r="K2838" s="26" t="e">
        <f t="shared" si="135"/>
        <v>#REF!</v>
      </c>
      <c r="L2838" s="75" t="e">
        <f t="shared" si="137"/>
        <v>#REF!</v>
      </c>
    </row>
    <row r="2839" spans="7:12" x14ac:dyDescent="0.25">
      <c r="G2839" s="13"/>
      <c r="H2839" s="13"/>
      <c r="I2839" s="13">
        <v>281.10000000000002</v>
      </c>
      <c r="J2839" s="74">
        <f t="shared" si="136"/>
        <v>11.7125</v>
      </c>
      <c r="K2839" s="26" t="e">
        <f t="shared" si="135"/>
        <v>#REF!</v>
      </c>
      <c r="L2839" s="75" t="e">
        <f t="shared" si="137"/>
        <v>#REF!</v>
      </c>
    </row>
    <row r="2840" spans="7:12" x14ac:dyDescent="0.25">
      <c r="G2840" s="13"/>
      <c r="H2840" s="13"/>
      <c r="I2840" s="13">
        <v>281.2</v>
      </c>
      <c r="J2840" s="74">
        <f t="shared" si="136"/>
        <v>11.716666666666667</v>
      </c>
      <c r="K2840" s="26" t="e">
        <f t="shared" si="135"/>
        <v>#REF!</v>
      </c>
      <c r="L2840" s="75" t="e">
        <f t="shared" si="137"/>
        <v>#REF!</v>
      </c>
    </row>
    <row r="2841" spans="7:12" x14ac:dyDescent="0.25">
      <c r="G2841" s="13"/>
      <c r="H2841" s="13"/>
      <c r="I2841" s="13">
        <v>281.3</v>
      </c>
      <c r="J2841" s="74">
        <f t="shared" si="136"/>
        <v>11.720833333333333</v>
      </c>
      <c r="K2841" s="26" t="e">
        <f t="shared" si="135"/>
        <v>#REF!</v>
      </c>
      <c r="L2841" s="75" t="e">
        <f t="shared" si="137"/>
        <v>#REF!</v>
      </c>
    </row>
    <row r="2842" spans="7:12" x14ac:dyDescent="0.25">
      <c r="G2842" s="13"/>
      <c r="H2842" s="13"/>
      <c r="I2842" s="13">
        <v>281.39999999999998</v>
      </c>
      <c r="J2842" s="74">
        <f t="shared" si="136"/>
        <v>11.725</v>
      </c>
      <c r="K2842" s="26" t="e">
        <f t="shared" si="135"/>
        <v>#REF!</v>
      </c>
      <c r="L2842" s="75" t="e">
        <f t="shared" si="137"/>
        <v>#REF!</v>
      </c>
    </row>
    <row r="2843" spans="7:12" x14ac:dyDescent="0.25">
      <c r="G2843" s="13"/>
      <c r="H2843" s="13"/>
      <c r="I2843" s="13">
        <v>281.5</v>
      </c>
      <c r="J2843" s="74">
        <f t="shared" si="136"/>
        <v>11.729166666666666</v>
      </c>
      <c r="K2843" s="26" t="e">
        <f t="shared" si="135"/>
        <v>#REF!</v>
      </c>
      <c r="L2843" s="75" t="e">
        <f t="shared" si="137"/>
        <v>#REF!</v>
      </c>
    </row>
    <row r="2844" spans="7:12" x14ac:dyDescent="0.25">
      <c r="G2844" s="13"/>
      <c r="H2844" s="13"/>
      <c r="I2844" s="13">
        <v>281.60000000000002</v>
      </c>
      <c r="J2844" s="74">
        <f t="shared" si="136"/>
        <v>11.733333333333334</v>
      </c>
      <c r="K2844" s="26" t="e">
        <f t="shared" ref="K2844:K2907" si="138">100%-EXP(-I2844/24*$B$10)</f>
        <v>#REF!</v>
      </c>
      <c r="L2844" s="75" t="e">
        <f t="shared" si="137"/>
        <v>#REF!</v>
      </c>
    </row>
    <row r="2845" spans="7:12" x14ac:dyDescent="0.25">
      <c r="G2845" s="13"/>
      <c r="H2845" s="13"/>
      <c r="I2845" s="13">
        <v>281.7</v>
      </c>
      <c r="J2845" s="74">
        <f t="shared" ref="J2845:J2908" si="139">I2845/24</f>
        <v>11.737499999999999</v>
      </c>
      <c r="K2845" s="26" t="e">
        <f t="shared" si="138"/>
        <v>#REF!</v>
      </c>
      <c r="L2845" s="75" t="e">
        <f t="shared" si="137"/>
        <v>#REF!</v>
      </c>
    </row>
    <row r="2846" spans="7:12" x14ac:dyDescent="0.25">
      <c r="G2846" s="13"/>
      <c r="H2846" s="13"/>
      <c r="I2846" s="13">
        <v>281.8</v>
      </c>
      <c r="J2846" s="74">
        <f t="shared" si="139"/>
        <v>11.741666666666667</v>
      </c>
      <c r="K2846" s="26" t="e">
        <f t="shared" si="138"/>
        <v>#REF!</v>
      </c>
      <c r="L2846" s="75" t="e">
        <f t="shared" si="137"/>
        <v>#REF!</v>
      </c>
    </row>
    <row r="2847" spans="7:12" x14ac:dyDescent="0.25">
      <c r="G2847" s="13"/>
      <c r="H2847" s="13"/>
      <c r="I2847" s="13">
        <v>281.89999999999998</v>
      </c>
      <c r="J2847" s="74">
        <f t="shared" si="139"/>
        <v>11.745833333333332</v>
      </c>
      <c r="K2847" s="26" t="e">
        <f t="shared" si="138"/>
        <v>#REF!</v>
      </c>
      <c r="L2847" s="75" t="e">
        <f t="shared" ref="L2847:L2910" si="140">K2847-K2846</f>
        <v>#REF!</v>
      </c>
    </row>
    <row r="2848" spans="7:12" x14ac:dyDescent="0.25">
      <c r="G2848" s="13"/>
      <c r="H2848" s="13"/>
      <c r="I2848" s="13">
        <v>282</v>
      </c>
      <c r="J2848" s="74">
        <f t="shared" si="139"/>
        <v>11.75</v>
      </c>
      <c r="K2848" s="26" t="e">
        <f t="shared" si="138"/>
        <v>#REF!</v>
      </c>
      <c r="L2848" s="75" t="e">
        <f t="shared" si="140"/>
        <v>#REF!</v>
      </c>
    </row>
    <row r="2849" spans="7:12" x14ac:dyDescent="0.25">
      <c r="G2849" s="13"/>
      <c r="H2849" s="13"/>
      <c r="I2849" s="13">
        <v>282.10000000000002</v>
      </c>
      <c r="J2849" s="74">
        <f t="shared" si="139"/>
        <v>11.754166666666668</v>
      </c>
      <c r="K2849" s="26" t="e">
        <f t="shared" si="138"/>
        <v>#REF!</v>
      </c>
      <c r="L2849" s="75" t="e">
        <f t="shared" si="140"/>
        <v>#REF!</v>
      </c>
    </row>
    <row r="2850" spans="7:12" x14ac:dyDescent="0.25">
      <c r="G2850" s="13"/>
      <c r="H2850" s="13"/>
      <c r="I2850" s="13">
        <v>282.2</v>
      </c>
      <c r="J2850" s="74">
        <f t="shared" si="139"/>
        <v>11.758333333333333</v>
      </c>
      <c r="K2850" s="26" t="e">
        <f t="shared" si="138"/>
        <v>#REF!</v>
      </c>
      <c r="L2850" s="75" t="e">
        <f t="shared" si="140"/>
        <v>#REF!</v>
      </c>
    </row>
    <row r="2851" spans="7:12" x14ac:dyDescent="0.25">
      <c r="G2851" s="13"/>
      <c r="H2851" s="13"/>
      <c r="I2851" s="13">
        <v>282.3</v>
      </c>
      <c r="J2851" s="74">
        <f t="shared" si="139"/>
        <v>11.762500000000001</v>
      </c>
      <c r="K2851" s="26" t="e">
        <f t="shared" si="138"/>
        <v>#REF!</v>
      </c>
      <c r="L2851" s="75" t="e">
        <f t="shared" si="140"/>
        <v>#REF!</v>
      </c>
    </row>
    <row r="2852" spans="7:12" x14ac:dyDescent="0.25">
      <c r="G2852" s="13"/>
      <c r="H2852" s="13"/>
      <c r="I2852" s="13">
        <v>282.39999999999998</v>
      </c>
      <c r="J2852" s="74">
        <f t="shared" si="139"/>
        <v>11.766666666666666</v>
      </c>
      <c r="K2852" s="26" t="e">
        <f t="shared" si="138"/>
        <v>#REF!</v>
      </c>
      <c r="L2852" s="75" t="e">
        <f t="shared" si="140"/>
        <v>#REF!</v>
      </c>
    </row>
    <row r="2853" spans="7:12" x14ac:dyDescent="0.25">
      <c r="G2853" s="13"/>
      <c r="H2853" s="13"/>
      <c r="I2853" s="13">
        <v>282.5</v>
      </c>
      <c r="J2853" s="74">
        <f t="shared" si="139"/>
        <v>11.770833333333334</v>
      </c>
      <c r="K2853" s="26" t="e">
        <f t="shared" si="138"/>
        <v>#REF!</v>
      </c>
      <c r="L2853" s="75" t="e">
        <f t="shared" si="140"/>
        <v>#REF!</v>
      </c>
    </row>
    <row r="2854" spans="7:12" x14ac:dyDescent="0.25">
      <c r="G2854" s="13"/>
      <c r="H2854" s="13"/>
      <c r="I2854" s="13">
        <v>282.60000000000002</v>
      </c>
      <c r="J2854" s="74">
        <f t="shared" si="139"/>
        <v>11.775</v>
      </c>
      <c r="K2854" s="26" t="e">
        <f t="shared" si="138"/>
        <v>#REF!</v>
      </c>
      <c r="L2854" s="75" t="e">
        <f t="shared" si="140"/>
        <v>#REF!</v>
      </c>
    </row>
    <row r="2855" spans="7:12" x14ac:dyDescent="0.25">
      <c r="G2855" s="13"/>
      <c r="H2855" s="13"/>
      <c r="I2855" s="13">
        <v>282.7</v>
      </c>
      <c r="J2855" s="74">
        <f t="shared" si="139"/>
        <v>11.779166666666667</v>
      </c>
      <c r="K2855" s="26" t="e">
        <f t="shared" si="138"/>
        <v>#REF!</v>
      </c>
      <c r="L2855" s="75" t="e">
        <f t="shared" si="140"/>
        <v>#REF!</v>
      </c>
    </row>
    <row r="2856" spans="7:12" x14ac:dyDescent="0.25">
      <c r="G2856" s="13"/>
      <c r="H2856" s="13"/>
      <c r="I2856" s="13">
        <v>282.8</v>
      </c>
      <c r="J2856" s="74">
        <f t="shared" si="139"/>
        <v>11.783333333333333</v>
      </c>
      <c r="K2856" s="26" t="e">
        <f t="shared" si="138"/>
        <v>#REF!</v>
      </c>
      <c r="L2856" s="75" t="e">
        <f t="shared" si="140"/>
        <v>#REF!</v>
      </c>
    </row>
    <row r="2857" spans="7:12" x14ac:dyDescent="0.25">
      <c r="G2857" s="13"/>
      <c r="H2857" s="13"/>
      <c r="I2857" s="13">
        <v>282.89999999999998</v>
      </c>
      <c r="J2857" s="74">
        <f t="shared" si="139"/>
        <v>11.7875</v>
      </c>
      <c r="K2857" s="26" t="e">
        <f t="shared" si="138"/>
        <v>#REF!</v>
      </c>
      <c r="L2857" s="75" t="e">
        <f t="shared" si="140"/>
        <v>#REF!</v>
      </c>
    </row>
    <row r="2858" spans="7:12" x14ac:dyDescent="0.25">
      <c r="G2858" s="13"/>
      <c r="H2858" s="13"/>
      <c r="I2858" s="13">
        <v>283</v>
      </c>
      <c r="J2858" s="74">
        <f t="shared" si="139"/>
        <v>11.791666666666666</v>
      </c>
      <c r="K2858" s="26" t="e">
        <f t="shared" si="138"/>
        <v>#REF!</v>
      </c>
      <c r="L2858" s="75" t="e">
        <f t="shared" si="140"/>
        <v>#REF!</v>
      </c>
    </row>
    <row r="2859" spans="7:12" x14ac:dyDescent="0.25">
      <c r="G2859" s="13"/>
      <c r="H2859" s="13"/>
      <c r="I2859" s="13">
        <v>283.10000000000002</v>
      </c>
      <c r="J2859" s="74">
        <f t="shared" si="139"/>
        <v>11.795833333333334</v>
      </c>
      <c r="K2859" s="26" t="e">
        <f t="shared" si="138"/>
        <v>#REF!</v>
      </c>
      <c r="L2859" s="75" t="e">
        <f t="shared" si="140"/>
        <v>#REF!</v>
      </c>
    </row>
    <row r="2860" spans="7:12" x14ac:dyDescent="0.25">
      <c r="G2860" s="13"/>
      <c r="H2860" s="13"/>
      <c r="I2860" s="13">
        <v>283.2</v>
      </c>
      <c r="J2860" s="74">
        <f t="shared" si="139"/>
        <v>11.799999999999999</v>
      </c>
      <c r="K2860" s="26" t="e">
        <f t="shared" si="138"/>
        <v>#REF!</v>
      </c>
      <c r="L2860" s="75" t="e">
        <f t="shared" si="140"/>
        <v>#REF!</v>
      </c>
    </row>
    <row r="2861" spans="7:12" x14ac:dyDescent="0.25">
      <c r="G2861" s="13"/>
      <c r="H2861" s="13"/>
      <c r="I2861" s="13">
        <v>283.3</v>
      </c>
      <c r="J2861" s="74">
        <f t="shared" si="139"/>
        <v>11.804166666666667</v>
      </c>
      <c r="K2861" s="26" t="e">
        <f t="shared" si="138"/>
        <v>#REF!</v>
      </c>
      <c r="L2861" s="75" t="e">
        <f t="shared" si="140"/>
        <v>#REF!</v>
      </c>
    </row>
    <row r="2862" spans="7:12" x14ac:dyDescent="0.25">
      <c r="G2862" s="13"/>
      <c r="H2862" s="13"/>
      <c r="I2862" s="13">
        <v>283.39999999999998</v>
      </c>
      <c r="J2862" s="74">
        <f t="shared" si="139"/>
        <v>11.808333333333332</v>
      </c>
      <c r="K2862" s="26" t="e">
        <f t="shared" si="138"/>
        <v>#REF!</v>
      </c>
      <c r="L2862" s="75" t="e">
        <f t="shared" si="140"/>
        <v>#REF!</v>
      </c>
    </row>
    <row r="2863" spans="7:12" x14ac:dyDescent="0.25">
      <c r="G2863" s="13"/>
      <c r="H2863" s="13"/>
      <c r="I2863" s="13">
        <v>283.5</v>
      </c>
      <c r="J2863" s="74">
        <f t="shared" si="139"/>
        <v>11.8125</v>
      </c>
      <c r="K2863" s="26" t="e">
        <f t="shared" si="138"/>
        <v>#REF!</v>
      </c>
      <c r="L2863" s="75" t="e">
        <f t="shared" si="140"/>
        <v>#REF!</v>
      </c>
    </row>
    <row r="2864" spans="7:12" x14ac:dyDescent="0.25">
      <c r="G2864" s="13"/>
      <c r="H2864" s="13"/>
      <c r="I2864" s="13">
        <v>283.60000000000002</v>
      </c>
      <c r="J2864" s="74">
        <f t="shared" si="139"/>
        <v>11.816666666666668</v>
      </c>
      <c r="K2864" s="26" t="e">
        <f t="shared" si="138"/>
        <v>#REF!</v>
      </c>
      <c r="L2864" s="75" t="e">
        <f t="shared" si="140"/>
        <v>#REF!</v>
      </c>
    </row>
    <row r="2865" spans="7:12" x14ac:dyDescent="0.25">
      <c r="G2865" s="13"/>
      <c r="H2865" s="13"/>
      <c r="I2865" s="13">
        <v>283.7</v>
      </c>
      <c r="J2865" s="74">
        <f t="shared" si="139"/>
        <v>11.820833333333333</v>
      </c>
      <c r="K2865" s="26" t="e">
        <f t="shared" si="138"/>
        <v>#REF!</v>
      </c>
      <c r="L2865" s="75" t="e">
        <f t="shared" si="140"/>
        <v>#REF!</v>
      </c>
    </row>
    <row r="2866" spans="7:12" x14ac:dyDescent="0.25">
      <c r="G2866" s="13"/>
      <c r="H2866" s="13"/>
      <c r="I2866" s="13">
        <v>283.8</v>
      </c>
      <c r="J2866" s="74">
        <f t="shared" si="139"/>
        <v>11.825000000000001</v>
      </c>
      <c r="K2866" s="26" t="e">
        <f t="shared" si="138"/>
        <v>#REF!</v>
      </c>
      <c r="L2866" s="75" t="e">
        <f t="shared" si="140"/>
        <v>#REF!</v>
      </c>
    </row>
    <row r="2867" spans="7:12" x14ac:dyDescent="0.25">
      <c r="G2867" s="13"/>
      <c r="H2867" s="13"/>
      <c r="I2867" s="13">
        <v>283.89999999999998</v>
      </c>
      <c r="J2867" s="74">
        <f t="shared" si="139"/>
        <v>11.829166666666666</v>
      </c>
      <c r="K2867" s="26" t="e">
        <f t="shared" si="138"/>
        <v>#REF!</v>
      </c>
      <c r="L2867" s="75" t="e">
        <f t="shared" si="140"/>
        <v>#REF!</v>
      </c>
    </row>
    <row r="2868" spans="7:12" x14ac:dyDescent="0.25">
      <c r="G2868" s="13"/>
      <c r="H2868" s="13"/>
      <c r="I2868" s="13">
        <v>284</v>
      </c>
      <c r="J2868" s="74">
        <f t="shared" si="139"/>
        <v>11.833333333333334</v>
      </c>
      <c r="K2868" s="26" t="e">
        <f t="shared" si="138"/>
        <v>#REF!</v>
      </c>
      <c r="L2868" s="75" t="e">
        <f t="shared" si="140"/>
        <v>#REF!</v>
      </c>
    </row>
    <row r="2869" spans="7:12" x14ac:dyDescent="0.25">
      <c r="G2869" s="13"/>
      <c r="H2869" s="13"/>
      <c r="I2869" s="13">
        <v>284.10000000000002</v>
      </c>
      <c r="J2869" s="74">
        <f t="shared" si="139"/>
        <v>11.8375</v>
      </c>
      <c r="K2869" s="26" t="e">
        <f t="shared" si="138"/>
        <v>#REF!</v>
      </c>
      <c r="L2869" s="75" t="e">
        <f t="shared" si="140"/>
        <v>#REF!</v>
      </c>
    </row>
    <row r="2870" spans="7:12" x14ac:dyDescent="0.25">
      <c r="G2870" s="13"/>
      <c r="H2870" s="13"/>
      <c r="I2870" s="13">
        <v>284.2</v>
      </c>
      <c r="J2870" s="74">
        <f t="shared" si="139"/>
        <v>11.841666666666667</v>
      </c>
      <c r="K2870" s="26" t="e">
        <f t="shared" si="138"/>
        <v>#REF!</v>
      </c>
      <c r="L2870" s="75" t="e">
        <f t="shared" si="140"/>
        <v>#REF!</v>
      </c>
    </row>
    <row r="2871" spans="7:12" x14ac:dyDescent="0.25">
      <c r="G2871" s="13"/>
      <c r="H2871" s="13"/>
      <c r="I2871" s="13">
        <v>284.3</v>
      </c>
      <c r="J2871" s="74">
        <f t="shared" si="139"/>
        <v>11.845833333333333</v>
      </c>
      <c r="K2871" s="26" t="e">
        <f t="shared" si="138"/>
        <v>#REF!</v>
      </c>
      <c r="L2871" s="75" t="e">
        <f t="shared" si="140"/>
        <v>#REF!</v>
      </c>
    </row>
    <row r="2872" spans="7:12" x14ac:dyDescent="0.25">
      <c r="G2872" s="13"/>
      <c r="H2872" s="13"/>
      <c r="I2872" s="13">
        <v>284.39999999999998</v>
      </c>
      <c r="J2872" s="74">
        <f t="shared" si="139"/>
        <v>11.85</v>
      </c>
      <c r="K2872" s="26" t="e">
        <f t="shared" si="138"/>
        <v>#REF!</v>
      </c>
      <c r="L2872" s="75" t="e">
        <f t="shared" si="140"/>
        <v>#REF!</v>
      </c>
    </row>
    <row r="2873" spans="7:12" x14ac:dyDescent="0.25">
      <c r="G2873" s="13"/>
      <c r="H2873" s="13"/>
      <c r="I2873" s="13">
        <v>284.5</v>
      </c>
      <c r="J2873" s="74">
        <f t="shared" si="139"/>
        <v>11.854166666666666</v>
      </c>
      <c r="K2873" s="26" t="e">
        <f t="shared" si="138"/>
        <v>#REF!</v>
      </c>
      <c r="L2873" s="75" t="e">
        <f t="shared" si="140"/>
        <v>#REF!</v>
      </c>
    </row>
    <row r="2874" spans="7:12" x14ac:dyDescent="0.25">
      <c r="G2874" s="13"/>
      <c r="H2874" s="13"/>
      <c r="I2874" s="13">
        <v>284.60000000000002</v>
      </c>
      <c r="J2874" s="74">
        <f t="shared" si="139"/>
        <v>11.858333333333334</v>
      </c>
      <c r="K2874" s="26" t="e">
        <f t="shared" si="138"/>
        <v>#REF!</v>
      </c>
      <c r="L2874" s="75" t="e">
        <f t="shared" si="140"/>
        <v>#REF!</v>
      </c>
    </row>
    <row r="2875" spans="7:12" x14ac:dyDescent="0.25">
      <c r="G2875" s="13"/>
      <c r="H2875" s="13"/>
      <c r="I2875" s="13">
        <v>284.7</v>
      </c>
      <c r="J2875" s="74">
        <f t="shared" si="139"/>
        <v>11.862499999999999</v>
      </c>
      <c r="K2875" s="26" t="e">
        <f t="shared" si="138"/>
        <v>#REF!</v>
      </c>
      <c r="L2875" s="75" t="e">
        <f t="shared" si="140"/>
        <v>#REF!</v>
      </c>
    </row>
    <row r="2876" spans="7:12" x14ac:dyDescent="0.25">
      <c r="G2876" s="13"/>
      <c r="H2876" s="13"/>
      <c r="I2876" s="13">
        <v>284.8</v>
      </c>
      <c r="J2876" s="74">
        <f t="shared" si="139"/>
        <v>11.866666666666667</v>
      </c>
      <c r="K2876" s="26" t="e">
        <f t="shared" si="138"/>
        <v>#REF!</v>
      </c>
      <c r="L2876" s="75" t="e">
        <f t="shared" si="140"/>
        <v>#REF!</v>
      </c>
    </row>
    <row r="2877" spans="7:12" x14ac:dyDescent="0.25">
      <c r="G2877" s="13"/>
      <c r="H2877" s="13"/>
      <c r="I2877" s="13">
        <v>284.89999999999998</v>
      </c>
      <c r="J2877" s="74">
        <f t="shared" si="139"/>
        <v>11.870833333333332</v>
      </c>
      <c r="K2877" s="26" t="e">
        <f t="shared" si="138"/>
        <v>#REF!</v>
      </c>
      <c r="L2877" s="75" t="e">
        <f t="shared" si="140"/>
        <v>#REF!</v>
      </c>
    </row>
    <row r="2878" spans="7:12" x14ac:dyDescent="0.25">
      <c r="G2878" s="13"/>
      <c r="H2878" s="13"/>
      <c r="I2878" s="13">
        <v>285</v>
      </c>
      <c r="J2878" s="74">
        <f t="shared" si="139"/>
        <v>11.875</v>
      </c>
      <c r="K2878" s="26" t="e">
        <f t="shared" si="138"/>
        <v>#REF!</v>
      </c>
      <c r="L2878" s="75" t="e">
        <f t="shared" si="140"/>
        <v>#REF!</v>
      </c>
    </row>
    <row r="2879" spans="7:12" x14ac:dyDescent="0.25">
      <c r="G2879" s="13"/>
      <c r="H2879" s="13"/>
      <c r="I2879" s="13">
        <v>285.10000000000002</v>
      </c>
      <c r="J2879" s="74">
        <f t="shared" si="139"/>
        <v>11.879166666666668</v>
      </c>
      <c r="K2879" s="26" t="e">
        <f t="shared" si="138"/>
        <v>#REF!</v>
      </c>
      <c r="L2879" s="75" t="e">
        <f t="shared" si="140"/>
        <v>#REF!</v>
      </c>
    </row>
    <row r="2880" spans="7:12" x14ac:dyDescent="0.25">
      <c r="G2880" s="13"/>
      <c r="H2880" s="13"/>
      <c r="I2880" s="13">
        <v>285.2</v>
      </c>
      <c r="J2880" s="74">
        <f t="shared" si="139"/>
        <v>11.883333333333333</v>
      </c>
      <c r="K2880" s="26" t="e">
        <f t="shared" si="138"/>
        <v>#REF!</v>
      </c>
      <c r="L2880" s="75" t="e">
        <f t="shared" si="140"/>
        <v>#REF!</v>
      </c>
    </row>
    <row r="2881" spans="7:12" x14ac:dyDescent="0.25">
      <c r="G2881" s="13"/>
      <c r="H2881" s="13"/>
      <c r="I2881" s="13">
        <v>285.3</v>
      </c>
      <c r="J2881" s="74">
        <f t="shared" si="139"/>
        <v>11.887500000000001</v>
      </c>
      <c r="K2881" s="26" t="e">
        <f t="shared" si="138"/>
        <v>#REF!</v>
      </c>
      <c r="L2881" s="75" t="e">
        <f t="shared" si="140"/>
        <v>#REF!</v>
      </c>
    </row>
    <row r="2882" spans="7:12" x14ac:dyDescent="0.25">
      <c r="G2882" s="13"/>
      <c r="H2882" s="13"/>
      <c r="I2882" s="13">
        <v>285.39999999999998</v>
      </c>
      <c r="J2882" s="74">
        <f t="shared" si="139"/>
        <v>11.891666666666666</v>
      </c>
      <c r="K2882" s="26" t="e">
        <f t="shared" si="138"/>
        <v>#REF!</v>
      </c>
      <c r="L2882" s="75" t="e">
        <f t="shared" si="140"/>
        <v>#REF!</v>
      </c>
    </row>
    <row r="2883" spans="7:12" x14ac:dyDescent="0.25">
      <c r="G2883" s="13"/>
      <c r="H2883" s="13"/>
      <c r="I2883" s="13">
        <v>285.5</v>
      </c>
      <c r="J2883" s="74">
        <f t="shared" si="139"/>
        <v>11.895833333333334</v>
      </c>
      <c r="K2883" s="26" t="e">
        <f t="shared" si="138"/>
        <v>#REF!</v>
      </c>
      <c r="L2883" s="75" t="e">
        <f t="shared" si="140"/>
        <v>#REF!</v>
      </c>
    </row>
    <row r="2884" spans="7:12" x14ac:dyDescent="0.25">
      <c r="G2884" s="13"/>
      <c r="H2884" s="13"/>
      <c r="I2884" s="13">
        <v>285.60000000000002</v>
      </c>
      <c r="J2884" s="74">
        <f t="shared" si="139"/>
        <v>11.9</v>
      </c>
      <c r="K2884" s="26" t="e">
        <f t="shared" si="138"/>
        <v>#REF!</v>
      </c>
      <c r="L2884" s="75" t="e">
        <f t="shared" si="140"/>
        <v>#REF!</v>
      </c>
    </row>
    <row r="2885" spans="7:12" x14ac:dyDescent="0.25">
      <c r="G2885" s="13"/>
      <c r="H2885" s="13"/>
      <c r="I2885" s="13">
        <v>285.7</v>
      </c>
      <c r="J2885" s="74">
        <f t="shared" si="139"/>
        <v>11.904166666666667</v>
      </c>
      <c r="K2885" s="26" t="e">
        <f t="shared" si="138"/>
        <v>#REF!</v>
      </c>
      <c r="L2885" s="75" t="e">
        <f t="shared" si="140"/>
        <v>#REF!</v>
      </c>
    </row>
    <row r="2886" spans="7:12" x14ac:dyDescent="0.25">
      <c r="G2886" s="13"/>
      <c r="H2886" s="13"/>
      <c r="I2886" s="13">
        <v>285.8</v>
      </c>
      <c r="J2886" s="74">
        <f t="shared" si="139"/>
        <v>11.908333333333333</v>
      </c>
      <c r="K2886" s="26" t="e">
        <f t="shared" si="138"/>
        <v>#REF!</v>
      </c>
      <c r="L2886" s="75" t="e">
        <f t="shared" si="140"/>
        <v>#REF!</v>
      </c>
    </row>
    <row r="2887" spans="7:12" x14ac:dyDescent="0.25">
      <c r="G2887" s="13"/>
      <c r="H2887" s="13"/>
      <c r="I2887" s="13">
        <v>285.89999999999998</v>
      </c>
      <c r="J2887" s="74">
        <f t="shared" si="139"/>
        <v>11.9125</v>
      </c>
      <c r="K2887" s="26" t="e">
        <f t="shared" si="138"/>
        <v>#REF!</v>
      </c>
      <c r="L2887" s="75" t="e">
        <f t="shared" si="140"/>
        <v>#REF!</v>
      </c>
    </row>
    <row r="2888" spans="7:12" x14ac:dyDescent="0.25">
      <c r="G2888" s="13"/>
      <c r="H2888" s="13"/>
      <c r="I2888" s="13">
        <v>286</v>
      </c>
      <c r="J2888" s="74">
        <f t="shared" si="139"/>
        <v>11.916666666666666</v>
      </c>
      <c r="K2888" s="26" t="e">
        <f t="shared" si="138"/>
        <v>#REF!</v>
      </c>
      <c r="L2888" s="75" t="e">
        <f t="shared" si="140"/>
        <v>#REF!</v>
      </c>
    </row>
    <row r="2889" spans="7:12" x14ac:dyDescent="0.25">
      <c r="G2889" s="13"/>
      <c r="H2889" s="13"/>
      <c r="I2889" s="13">
        <v>286.10000000000002</v>
      </c>
      <c r="J2889" s="74">
        <f t="shared" si="139"/>
        <v>11.920833333333334</v>
      </c>
      <c r="K2889" s="26" t="e">
        <f t="shared" si="138"/>
        <v>#REF!</v>
      </c>
      <c r="L2889" s="75" t="e">
        <f t="shared" si="140"/>
        <v>#REF!</v>
      </c>
    </row>
    <row r="2890" spans="7:12" x14ac:dyDescent="0.25">
      <c r="G2890" s="13"/>
      <c r="H2890" s="13"/>
      <c r="I2890" s="13">
        <v>286.2</v>
      </c>
      <c r="J2890" s="74">
        <f t="shared" si="139"/>
        <v>11.924999999999999</v>
      </c>
      <c r="K2890" s="26" t="e">
        <f t="shared" si="138"/>
        <v>#REF!</v>
      </c>
      <c r="L2890" s="75" t="e">
        <f t="shared" si="140"/>
        <v>#REF!</v>
      </c>
    </row>
    <row r="2891" spans="7:12" x14ac:dyDescent="0.25">
      <c r="G2891" s="13"/>
      <c r="H2891" s="13"/>
      <c r="I2891" s="13">
        <v>286.3</v>
      </c>
      <c r="J2891" s="74">
        <f t="shared" si="139"/>
        <v>11.929166666666667</v>
      </c>
      <c r="K2891" s="26" t="e">
        <f t="shared" si="138"/>
        <v>#REF!</v>
      </c>
      <c r="L2891" s="75" t="e">
        <f t="shared" si="140"/>
        <v>#REF!</v>
      </c>
    </row>
    <row r="2892" spans="7:12" x14ac:dyDescent="0.25">
      <c r="G2892" s="13"/>
      <c r="H2892" s="13"/>
      <c r="I2892" s="13">
        <v>286.39999999999998</v>
      </c>
      <c r="J2892" s="74">
        <f t="shared" si="139"/>
        <v>11.933333333333332</v>
      </c>
      <c r="K2892" s="26" t="e">
        <f t="shared" si="138"/>
        <v>#REF!</v>
      </c>
      <c r="L2892" s="75" t="e">
        <f t="shared" si="140"/>
        <v>#REF!</v>
      </c>
    </row>
    <row r="2893" spans="7:12" x14ac:dyDescent="0.25">
      <c r="G2893" s="13"/>
      <c r="H2893" s="13"/>
      <c r="I2893" s="13">
        <v>286.5</v>
      </c>
      <c r="J2893" s="74">
        <f t="shared" si="139"/>
        <v>11.9375</v>
      </c>
      <c r="K2893" s="26" t="e">
        <f t="shared" si="138"/>
        <v>#REF!</v>
      </c>
      <c r="L2893" s="75" t="e">
        <f t="shared" si="140"/>
        <v>#REF!</v>
      </c>
    </row>
    <row r="2894" spans="7:12" x14ac:dyDescent="0.25">
      <c r="G2894" s="13"/>
      <c r="H2894" s="13"/>
      <c r="I2894" s="13">
        <v>286.60000000000002</v>
      </c>
      <c r="J2894" s="74">
        <f t="shared" si="139"/>
        <v>11.941666666666668</v>
      </c>
      <c r="K2894" s="26" t="e">
        <f t="shared" si="138"/>
        <v>#REF!</v>
      </c>
      <c r="L2894" s="75" t="e">
        <f t="shared" si="140"/>
        <v>#REF!</v>
      </c>
    </row>
    <row r="2895" spans="7:12" x14ac:dyDescent="0.25">
      <c r="G2895" s="13"/>
      <c r="H2895" s="13"/>
      <c r="I2895" s="13">
        <v>286.7</v>
      </c>
      <c r="J2895" s="74">
        <f t="shared" si="139"/>
        <v>11.945833333333333</v>
      </c>
      <c r="K2895" s="26" t="e">
        <f t="shared" si="138"/>
        <v>#REF!</v>
      </c>
      <c r="L2895" s="75" t="e">
        <f t="shared" si="140"/>
        <v>#REF!</v>
      </c>
    </row>
    <row r="2896" spans="7:12" x14ac:dyDescent="0.25">
      <c r="G2896" s="13"/>
      <c r="H2896" s="13"/>
      <c r="I2896" s="13">
        <v>286.8</v>
      </c>
      <c r="J2896" s="74">
        <f t="shared" si="139"/>
        <v>11.950000000000001</v>
      </c>
      <c r="K2896" s="26" t="e">
        <f t="shared" si="138"/>
        <v>#REF!</v>
      </c>
      <c r="L2896" s="75" t="e">
        <f t="shared" si="140"/>
        <v>#REF!</v>
      </c>
    </row>
    <row r="2897" spans="7:12" x14ac:dyDescent="0.25">
      <c r="G2897" s="13"/>
      <c r="H2897" s="13"/>
      <c r="I2897" s="13">
        <v>286.89999999999998</v>
      </c>
      <c r="J2897" s="74">
        <f t="shared" si="139"/>
        <v>11.954166666666666</v>
      </c>
      <c r="K2897" s="26" t="e">
        <f t="shared" si="138"/>
        <v>#REF!</v>
      </c>
      <c r="L2897" s="75" t="e">
        <f t="shared" si="140"/>
        <v>#REF!</v>
      </c>
    </row>
    <row r="2898" spans="7:12" x14ac:dyDescent="0.25">
      <c r="G2898" s="13"/>
      <c r="H2898" s="13"/>
      <c r="I2898" s="13">
        <v>287</v>
      </c>
      <c r="J2898" s="74">
        <f t="shared" si="139"/>
        <v>11.958333333333334</v>
      </c>
      <c r="K2898" s="26" t="e">
        <f t="shared" si="138"/>
        <v>#REF!</v>
      </c>
      <c r="L2898" s="75" t="e">
        <f t="shared" si="140"/>
        <v>#REF!</v>
      </c>
    </row>
    <row r="2899" spans="7:12" x14ac:dyDescent="0.25">
      <c r="G2899" s="13"/>
      <c r="H2899" s="13"/>
      <c r="I2899" s="13">
        <v>287.10000000000002</v>
      </c>
      <c r="J2899" s="74">
        <f t="shared" si="139"/>
        <v>11.9625</v>
      </c>
      <c r="K2899" s="26" t="e">
        <f t="shared" si="138"/>
        <v>#REF!</v>
      </c>
      <c r="L2899" s="75" t="e">
        <f t="shared" si="140"/>
        <v>#REF!</v>
      </c>
    </row>
    <row r="2900" spans="7:12" x14ac:dyDescent="0.25">
      <c r="G2900" s="13"/>
      <c r="H2900" s="13"/>
      <c r="I2900" s="13">
        <v>287.2</v>
      </c>
      <c r="J2900" s="74">
        <f t="shared" si="139"/>
        <v>11.966666666666667</v>
      </c>
      <c r="K2900" s="26" t="e">
        <f t="shared" si="138"/>
        <v>#REF!</v>
      </c>
      <c r="L2900" s="75" t="e">
        <f t="shared" si="140"/>
        <v>#REF!</v>
      </c>
    </row>
    <row r="2901" spans="7:12" x14ac:dyDescent="0.25">
      <c r="G2901" s="13"/>
      <c r="H2901" s="13"/>
      <c r="I2901" s="13">
        <v>287.3</v>
      </c>
      <c r="J2901" s="74">
        <f t="shared" si="139"/>
        <v>11.970833333333333</v>
      </c>
      <c r="K2901" s="26" t="e">
        <f t="shared" si="138"/>
        <v>#REF!</v>
      </c>
      <c r="L2901" s="75" t="e">
        <f t="shared" si="140"/>
        <v>#REF!</v>
      </c>
    </row>
    <row r="2902" spans="7:12" x14ac:dyDescent="0.25">
      <c r="G2902" s="13"/>
      <c r="H2902" s="13"/>
      <c r="I2902" s="13">
        <v>287.39999999999998</v>
      </c>
      <c r="J2902" s="74">
        <f t="shared" si="139"/>
        <v>11.975</v>
      </c>
      <c r="K2902" s="26" t="e">
        <f t="shared" si="138"/>
        <v>#REF!</v>
      </c>
      <c r="L2902" s="75" t="e">
        <f t="shared" si="140"/>
        <v>#REF!</v>
      </c>
    </row>
    <row r="2903" spans="7:12" x14ac:dyDescent="0.25">
      <c r="G2903" s="13"/>
      <c r="H2903" s="13"/>
      <c r="I2903" s="13">
        <v>287.5</v>
      </c>
      <c r="J2903" s="74">
        <f t="shared" si="139"/>
        <v>11.979166666666666</v>
      </c>
      <c r="K2903" s="26" t="e">
        <f t="shared" si="138"/>
        <v>#REF!</v>
      </c>
      <c r="L2903" s="75" t="e">
        <f t="shared" si="140"/>
        <v>#REF!</v>
      </c>
    </row>
    <row r="2904" spans="7:12" x14ac:dyDescent="0.25">
      <c r="G2904" s="13"/>
      <c r="H2904" s="13"/>
      <c r="I2904" s="13">
        <v>287.60000000000002</v>
      </c>
      <c r="J2904" s="74">
        <f t="shared" si="139"/>
        <v>11.983333333333334</v>
      </c>
      <c r="K2904" s="26" t="e">
        <f t="shared" si="138"/>
        <v>#REF!</v>
      </c>
      <c r="L2904" s="75" t="e">
        <f t="shared" si="140"/>
        <v>#REF!</v>
      </c>
    </row>
    <row r="2905" spans="7:12" x14ac:dyDescent="0.25">
      <c r="G2905" s="13"/>
      <c r="H2905" s="13"/>
      <c r="I2905" s="13">
        <v>287.7</v>
      </c>
      <c r="J2905" s="74">
        <f t="shared" si="139"/>
        <v>11.987499999999999</v>
      </c>
      <c r="K2905" s="26" t="e">
        <f t="shared" si="138"/>
        <v>#REF!</v>
      </c>
      <c r="L2905" s="75" t="e">
        <f t="shared" si="140"/>
        <v>#REF!</v>
      </c>
    </row>
    <row r="2906" spans="7:12" x14ac:dyDescent="0.25">
      <c r="G2906" s="13"/>
      <c r="H2906" s="13"/>
      <c r="I2906" s="13">
        <v>287.8</v>
      </c>
      <c r="J2906" s="74">
        <f t="shared" si="139"/>
        <v>11.991666666666667</v>
      </c>
      <c r="K2906" s="26" t="e">
        <f t="shared" si="138"/>
        <v>#REF!</v>
      </c>
      <c r="L2906" s="75" t="e">
        <f t="shared" si="140"/>
        <v>#REF!</v>
      </c>
    </row>
    <row r="2907" spans="7:12" x14ac:dyDescent="0.25">
      <c r="G2907" s="13"/>
      <c r="H2907" s="13"/>
      <c r="I2907" s="13">
        <v>287.89999999999998</v>
      </c>
      <c r="J2907" s="74">
        <f t="shared" si="139"/>
        <v>11.995833333333332</v>
      </c>
      <c r="K2907" s="26" t="e">
        <f t="shared" si="138"/>
        <v>#REF!</v>
      </c>
      <c r="L2907" s="75" t="e">
        <f t="shared" si="140"/>
        <v>#REF!</v>
      </c>
    </row>
    <row r="2908" spans="7:12" x14ac:dyDescent="0.25">
      <c r="G2908" s="13"/>
      <c r="H2908" s="13"/>
      <c r="I2908" s="13">
        <v>288</v>
      </c>
      <c r="J2908" s="74">
        <f t="shared" si="139"/>
        <v>12</v>
      </c>
      <c r="K2908" s="26" t="e">
        <f t="shared" ref="K2908:K2971" si="141">100%-EXP(-I2908/24*$B$10)</f>
        <v>#REF!</v>
      </c>
      <c r="L2908" s="75" t="e">
        <f t="shared" si="140"/>
        <v>#REF!</v>
      </c>
    </row>
    <row r="2909" spans="7:12" x14ac:dyDescent="0.25">
      <c r="G2909" s="13"/>
      <c r="H2909" s="13"/>
      <c r="I2909" s="13">
        <v>288.10000000000002</v>
      </c>
      <c r="J2909" s="74">
        <f t="shared" ref="J2909:J2972" si="142">I2909/24</f>
        <v>12.004166666666668</v>
      </c>
      <c r="K2909" s="26" t="e">
        <f t="shared" si="141"/>
        <v>#REF!</v>
      </c>
      <c r="L2909" s="75" t="e">
        <f t="shared" si="140"/>
        <v>#REF!</v>
      </c>
    </row>
    <row r="2910" spans="7:12" x14ac:dyDescent="0.25">
      <c r="G2910" s="13"/>
      <c r="H2910" s="13"/>
      <c r="I2910" s="13">
        <v>288.2</v>
      </c>
      <c r="J2910" s="74">
        <f t="shared" si="142"/>
        <v>12.008333333333333</v>
      </c>
      <c r="K2910" s="26" t="e">
        <f t="shared" si="141"/>
        <v>#REF!</v>
      </c>
      <c r="L2910" s="75" t="e">
        <f t="shared" si="140"/>
        <v>#REF!</v>
      </c>
    </row>
    <row r="2911" spans="7:12" x14ac:dyDescent="0.25">
      <c r="G2911" s="13"/>
      <c r="H2911" s="13"/>
      <c r="I2911" s="13">
        <v>288.3</v>
      </c>
      <c r="J2911" s="74">
        <f t="shared" si="142"/>
        <v>12.012500000000001</v>
      </c>
      <c r="K2911" s="26" t="e">
        <f t="shared" si="141"/>
        <v>#REF!</v>
      </c>
      <c r="L2911" s="75" t="e">
        <f t="shared" ref="L2911:L2974" si="143">K2911-K2910</f>
        <v>#REF!</v>
      </c>
    </row>
    <row r="2912" spans="7:12" x14ac:dyDescent="0.25">
      <c r="G2912" s="13"/>
      <c r="H2912" s="13"/>
      <c r="I2912" s="13">
        <v>288.39999999999998</v>
      </c>
      <c r="J2912" s="74">
        <f t="shared" si="142"/>
        <v>12.016666666666666</v>
      </c>
      <c r="K2912" s="26" t="e">
        <f t="shared" si="141"/>
        <v>#REF!</v>
      </c>
      <c r="L2912" s="75" t="e">
        <f t="shared" si="143"/>
        <v>#REF!</v>
      </c>
    </row>
    <row r="2913" spans="7:12" x14ac:dyDescent="0.25">
      <c r="G2913" s="13"/>
      <c r="H2913" s="13"/>
      <c r="I2913" s="13">
        <v>288.5</v>
      </c>
      <c r="J2913" s="74">
        <f t="shared" si="142"/>
        <v>12.020833333333334</v>
      </c>
      <c r="K2913" s="26" t="e">
        <f t="shared" si="141"/>
        <v>#REF!</v>
      </c>
      <c r="L2913" s="75" t="e">
        <f t="shared" si="143"/>
        <v>#REF!</v>
      </c>
    </row>
    <row r="2914" spans="7:12" x14ac:dyDescent="0.25">
      <c r="G2914" s="13"/>
      <c r="H2914" s="13"/>
      <c r="I2914" s="13">
        <v>288.60000000000002</v>
      </c>
      <c r="J2914" s="74">
        <f t="shared" si="142"/>
        <v>12.025</v>
      </c>
      <c r="K2914" s="26" t="e">
        <f t="shared" si="141"/>
        <v>#REF!</v>
      </c>
      <c r="L2914" s="75" t="e">
        <f t="shared" si="143"/>
        <v>#REF!</v>
      </c>
    </row>
    <row r="2915" spans="7:12" x14ac:dyDescent="0.25">
      <c r="G2915" s="13"/>
      <c r="H2915" s="13"/>
      <c r="I2915" s="13">
        <v>288.7</v>
      </c>
      <c r="J2915" s="74">
        <f t="shared" si="142"/>
        <v>12.029166666666667</v>
      </c>
      <c r="K2915" s="26" t="e">
        <f t="shared" si="141"/>
        <v>#REF!</v>
      </c>
      <c r="L2915" s="75" t="e">
        <f t="shared" si="143"/>
        <v>#REF!</v>
      </c>
    </row>
    <row r="2916" spans="7:12" x14ac:dyDescent="0.25">
      <c r="G2916" s="13"/>
      <c r="H2916" s="13"/>
      <c r="I2916" s="13">
        <v>288.8</v>
      </c>
      <c r="J2916" s="74">
        <f t="shared" si="142"/>
        <v>12.033333333333333</v>
      </c>
      <c r="K2916" s="26" t="e">
        <f t="shared" si="141"/>
        <v>#REF!</v>
      </c>
      <c r="L2916" s="75" t="e">
        <f t="shared" si="143"/>
        <v>#REF!</v>
      </c>
    </row>
    <row r="2917" spans="7:12" x14ac:dyDescent="0.25">
      <c r="G2917" s="13"/>
      <c r="H2917" s="13"/>
      <c r="I2917" s="13">
        <v>288.89999999999998</v>
      </c>
      <c r="J2917" s="74">
        <f t="shared" si="142"/>
        <v>12.0375</v>
      </c>
      <c r="K2917" s="26" t="e">
        <f t="shared" si="141"/>
        <v>#REF!</v>
      </c>
      <c r="L2917" s="75" t="e">
        <f t="shared" si="143"/>
        <v>#REF!</v>
      </c>
    </row>
    <row r="2918" spans="7:12" x14ac:dyDescent="0.25">
      <c r="G2918" s="13"/>
      <c r="H2918" s="13"/>
      <c r="I2918" s="13">
        <v>289</v>
      </c>
      <c r="J2918" s="74">
        <f t="shared" si="142"/>
        <v>12.041666666666666</v>
      </c>
      <c r="K2918" s="26" t="e">
        <f t="shared" si="141"/>
        <v>#REF!</v>
      </c>
      <c r="L2918" s="75" t="e">
        <f t="shared" si="143"/>
        <v>#REF!</v>
      </c>
    </row>
    <row r="2919" spans="7:12" x14ac:dyDescent="0.25">
      <c r="G2919" s="13"/>
      <c r="H2919" s="13"/>
      <c r="I2919" s="13">
        <v>289.10000000000002</v>
      </c>
      <c r="J2919" s="74">
        <f t="shared" si="142"/>
        <v>12.045833333333334</v>
      </c>
      <c r="K2919" s="26" t="e">
        <f t="shared" si="141"/>
        <v>#REF!</v>
      </c>
      <c r="L2919" s="75" t="e">
        <f t="shared" si="143"/>
        <v>#REF!</v>
      </c>
    </row>
    <row r="2920" spans="7:12" x14ac:dyDescent="0.25">
      <c r="G2920" s="13"/>
      <c r="H2920" s="13"/>
      <c r="I2920" s="13">
        <v>289.2</v>
      </c>
      <c r="J2920" s="74">
        <f t="shared" si="142"/>
        <v>12.049999999999999</v>
      </c>
      <c r="K2920" s="26" t="e">
        <f t="shared" si="141"/>
        <v>#REF!</v>
      </c>
      <c r="L2920" s="75" t="e">
        <f t="shared" si="143"/>
        <v>#REF!</v>
      </c>
    </row>
    <row r="2921" spans="7:12" x14ac:dyDescent="0.25">
      <c r="G2921" s="13"/>
      <c r="H2921" s="13"/>
      <c r="I2921" s="13">
        <v>289.3</v>
      </c>
      <c r="J2921" s="74">
        <f t="shared" si="142"/>
        <v>12.054166666666667</v>
      </c>
      <c r="K2921" s="26" t="e">
        <f t="shared" si="141"/>
        <v>#REF!</v>
      </c>
      <c r="L2921" s="75" t="e">
        <f t="shared" si="143"/>
        <v>#REF!</v>
      </c>
    </row>
    <row r="2922" spans="7:12" x14ac:dyDescent="0.25">
      <c r="G2922" s="13"/>
      <c r="H2922" s="13"/>
      <c r="I2922" s="13">
        <v>289.39999999999998</v>
      </c>
      <c r="J2922" s="74">
        <f t="shared" si="142"/>
        <v>12.058333333333332</v>
      </c>
      <c r="K2922" s="26" t="e">
        <f t="shared" si="141"/>
        <v>#REF!</v>
      </c>
      <c r="L2922" s="75" t="e">
        <f t="shared" si="143"/>
        <v>#REF!</v>
      </c>
    </row>
    <row r="2923" spans="7:12" x14ac:dyDescent="0.25">
      <c r="G2923" s="13"/>
      <c r="H2923" s="13"/>
      <c r="I2923" s="13">
        <v>289.5</v>
      </c>
      <c r="J2923" s="74">
        <f t="shared" si="142"/>
        <v>12.0625</v>
      </c>
      <c r="K2923" s="26" t="e">
        <f t="shared" si="141"/>
        <v>#REF!</v>
      </c>
      <c r="L2923" s="75" t="e">
        <f t="shared" si="143"/>
        <v>#REF!</v>
      </c>
    </row>
    <row r="2924" spans="7:12" x14ac:dyDescent="0.25">
      <c r="G2924" s="13"/>
      <c r="H2924" s="13"/>
      <c r="I2924" s="13">
        <v>289.60000000000002</v>
      </c>
      <c r="J2924" s="74">
        <f t="shared" si="142"/>
        <v>12.066666666666668</v>
      </c>
      <c r="K2924" s="26" t="e">
        <f t="shared" si="141"/>
        <v>#REF!</v>
      </c>
      <c r="L2924" s="75" t="e">
        <f t="shared" si="143"/>
        <v>#REF!</v>
      </c>
    </row>
    <row r="2925" spans="7:12" x14ac:dyDescent="0.25">
      <c r="G2925" s="13"/>
      <c r="H2925" s="13"/>
      <c r="I2925" s="13">
        <v>289.7</v>
      </c>
      <c r="J2925" s="74">
        <f t="shared" si="142"/>
        <v>12.070833333333333</v>
      </c>
      <c r="K2925" s="26" t="e">
        <f t="shared" si="141"/>
        <v>#REF!</v>
      </c>
      <c r="L2925" s="75" t="e">
        <f t="shared" si="143"/>
        <v>#REF!</v>
      </c>
    </row>
    <row r="2926" spans="7:12" x14ac:dyDescent="0.25">
      <c r="G2926" s="13"/>
      <c r="H2926" s="13"/>
      <c r="I2926" s="13">
        <v>289.8</v>
      </c>
      <c r="J2926" s="74">
        <f t="shared" si="142"/>
        <v>12.075000000000001</v>
      </c>
      <c r="K2926" s="26" t="e">
        <f t="shared" si="141"/>
        <v>#REF!</v>
      </c>
      <c r="L2926" s="75" t="e">
        <f t="shared" si="143"/>
        <v>#REF!</v>
      </c>
    </row>
    <row r="2927" spans="7:12" x14ac:dyDescent="0.25">
      <c r="G2927" s="13"/>
      <c r="H2927" s="13"/>
      <c r="I2927" s="13">
        <v>289.89999999999998</v>
      </c>
      <c r="J2927" s="74">
        <f t="shared" si="142"/>
        <v>12.079166666666666</v>
      </c>
      <c r="K2927" s="26" t="e">
        <f t="shared" si="141"/>
        <v>#REF!</v>
      </c>
      <c r="L2927" s="75" t="e">
        <f t="shared" si="143"/>
        <v>#REF!</v>
      </c>
    </row>
    <row r="2928" spans="7:12" x14ac:dyDescent="0.25">
      <c r="G2928" s="13"/>
      <c r="H2928" s="13"/>
      <c r="I2928" s="13">
        <v>290</v>
      </c>
      <c r="J2928" s="74">
        <f t="shared" si="142"/>
        <v>12.083333333333334</v>
      </c>
      <c r="K2928" s="26" t="e">
        <f t="shared" si="141"/>
        <v>#REF!</v>
      </c>
      <c r="L2928" s="75" t="e">
        <f t="shared" si="143"/>
        <v>#REF!</v>
      </c>
    </row>
    <row r="2929" spans="7:12" x14ac:dyDescent="0.25">
      <c r="G2929" s="13"/>
      <c r="H2929" s="13"/>
      <c r="I2929" s="13">
        <v>290.10000000000002</v>
      </c>
      <c r="J2929" s="74">
        <f t="shared" si="142"/>
        <v>12.0875</v>
      </c>
      <c r="K2929" s="26" t="e">
        <f t="shared" si="141"/>
        <v>#REF!</v>
      </c>
      <c r="L2929" s="75" t="e">
        <f t="shared" si="143"/>
        <v>#REF!</v>
      </c>
    </row>
    <row r="2930" spans="7:12" x14ac:dyDescent="0.25">
      <c r="G2930" s="13"/>
      <c r="H2930" s="13"/>
      <c r="I2930" s="13">
        <v>290.2</v>
      </c>
      <c r="J2930" s="74">
        <f t="shared" si="142"/>
        <v>12.091666666666667</v>
      </c>
      <c r="K2930" s="26" t="e">
        <f t="shared" si="141"/>
        <v>#REF!</v>
      </c>
      <c r="L2930" s="75" t="e">
        <f t="shared" si="143"/>
        <v>#REF!</v>
      </c>
    </row>
    <row r="2931" spans="7:12" x14ac:dyDescent="0.25">
      <c r="G2931" s="13"/>
      <c r="H2931" s="13"/>
      <c r="I2931" s="13">
        <v>290.3</v>
      </c>
      <c r="J2931" s="74">
        <f t="shared" si="142"/>
        <v>12.095833333333333</v>
      </c>
      <c r="K2931" s="26" t="e">
        <f t="shared" si="141"/>
        <v>#REF!</v>
      </c>
      <c r="L2931" s="75" t="e">
        <f t="shared" si="143"/>
        <v>#REF!</v>
      </c>
    </row>
    <row r="2932" spans="7:12" x14ac:dyDescent="0.25">
      <c r="G2932" s="13"/>
      <c r="H2932" s="13"/>
      <c r="I2932" s="13">
        <v>290.39999999999998</v>
      </c>
      <c r="J2932" s="74">
        <f t="shared" si="142"/>
        <v>12.1</v>
      </c>
      <c r="K2932" s="26" t="e">
        <f t="shared" si="141"/>
        <v>#REF!</v>
      </c>
      <c r="L2932" s="75" t="e">
        <f t="shared" si="143"/>
        <v>#REF!</v>
      </c>
    </row>
    <row r="2933" spans="7:12" x14ac:dyDescent="0.25">
      <c r="G2933" s="13"/>
      <c r="H2933" s="13"/>
      <c r="I2933" s="13">
        <v>290.5</v>
      </c>
      <c r="J2933" s="74">
        <f t="shared" si="142"/>
        <v>12.104166666666666</v>
      </c>
      <c r="K2933" s="26" t="e">
        <f t="shared" si="141"/>
        <v>#REF!</v>
      </c>
      <c r="L2933" s="75" t="e">
        <f t="shared" si="143"/>
        <v>#REF!</v>
      </c>
    </row>
    <row r="2934" spans="7:12" x14ac:dyDescent="0.25">
      <c r="G2934" s="13"/>
      <c r="H2934" s="13"/>
      <c r="I2934" s="13">
        <v>290.60000000000002</v>
      </c>
      <c r="J2934" s="74">
        <f t="shared" si="142"/>
        <v>12.108333333333334</v>
      </c>
      <c r="K2934" s="26" t="e">
        <f t="shared" si="141"/>
        <v>#REF!</v>
      </c>
      <c r="L2934" s="75" t="e">
        <f t="shared" si="143"/>
        <v>#REF!</v>
      </c>
    </row>
    <row r="2935" spans="7:12" x14ac:dyDescent="0.25">
      <c r="G2935" s="13"/>
      <c r="H2935" s="13"/>
      <c r="I2935" s="13">
        <v>290.7</v>
      </c>
      <c r="J2935" s="74">
        <f t="shared" si="142"/>
        <v>12.112499999999999</v>
      </c>
      <c r="K2935" s="26" t="e">
        <f t="shared" si="141"/>
        <v>#REF!</v>
      </c>
      <c r="L2935" s="75" t="e">
        <f t="shared" si="143"/>
        <v>#REF!</v>
      </c>
    </row>
    <row r="2936" spans="7:12" x14ac:dyDescent="0.25">
      <c r="G2936" s="13"/>
      <c r="H2936" s="13"/>
      <c r="I2936" s="13">
        <v>290.8</v>
      </c>
      <c r="J2936" s="74">
        <f t="shared" si="142"/>
        <v>12.116666666666667</v>
      </c>
      <c r="K2936" s="26" t="e">
        <f t="shared" si="141"/>
        <v>#REF!</v>
      </c>
      <c r="L2936" s="75" t="e">
        <f t="shared" si="143"/>
        <v>#REF!</v>
      </c>
    </row>
    <row r="2937" spans="7:12" x14ac:dyDescent="0.25">
      <c r="G2937" s="13"/>
      <c r="H2937" s="13"/>
      <c r="I2937" s="13">
        <v>290.89999999999998</v>
      </c>
      <c r="J2937" s="74">
        <f t="shared" si="142"/>
        <v>12.120833333333332</v>
      </c>
      <c r="K2937" s="26" t="e">
        <f t="shared" si="141"/>
        <v>#REF!</v>
      </c>
      <c r="L2937" s="75" t="e">
        <f t="shared" si="143"/>
        <v>#REF!</v>
      </c>
    </row>
    <row r="2938" spans="7:12" x14ac:dyDescent="0.25">
      <c r="G2938" s="13"/>
      <c r="H2938" s="13"/>
      <c r="I2938" s="13">
        <v>291</v>
      </c>
      <c r="J2938" s="74">
        <f t="shared" si="142"/>
        <v>12.125</v>
      </c>
      <c r="K2938" s="26" t="e">
        <f t="shared" si="141"/>
        <v>#REF!</v>
      </c>
      <c r="L2938" s="75" t="e">
        <f t="shared" si="143"/>
        <v>#REF!</v>
      </c>
    </row>
    <row r="2939" spans="7:12" x14ac:dyDescent="0.25">
      <c r="G2939" s="13"/>
      <c r="H2939" s="13"/>
      <c r="I2939" s="13">
        <v>291.10000000000002</v>
      </c>
      <c r="J2939" s="74">
        <f t="shared" si="142"/>
        <v>12.129166666666668</v>
      </c>
      <c r="K2939" s="26" t="e">
        <f t="shared" si="141"/>
        <v>#REF!</v>
      </c>
      <c r="L2939" s="75" t="e">
        <f t="shared" si="143"/>
        <v>#REF!</v>
      </c>
    </row>
    <row r="2940" spans="7:12" x14ac:dyDescent="0.25">
      <c r="G2940" s="13"/>
      <c r="H2940" s="13"/>
      <c r="I2940" s="13">
        <v>291.2</v>
      </c>
      <c r="J2940" s="74">
        <f t="shared" si="142"/>
        <v>12.133333333333333</v>
      </c>
      <c r="K2940" s="26" t="e">
        <f t="shared" si="141"/>
        <v>#REF!</v>
      </c>
      <c r="L2940" s="75" t="e">
        <f t="shared" si="143"/>
        <v>#REF!</v>
      </c>
    </row>
    <row r="2941" spans="7:12" x14ac:dyDescent="0.25">
      <c r="G2941" s="13"/>
      <c r="H2941" s="13"/>
      <c r="I2941" s="13">
        <v>291.3</v>
      </c>
      <c r="J2941" s="74">
        <f t="shared" si="142"/>
        <v>12.137500000000001</v>
      </c>
      <c r="K2941" s="26" t="e">
        <f t="shared" si="141"/>
        <v>#REF!</v>
      </c>
      <c r="L2941" s="75" t="e">
        <f t="shared" si="143"/>
        <v>#REF!</v>
      </c>
    </row>
    <row r="2942" spans="7:12" x14ac:dyDescent="0.25">
      <c r="G2942" s="13"/>
      <c r="H2942" s="13"/>
      <c r="I2942" s="13">
        <v>291.39999999999998</v>
      </c>
      <c r="J2942" s="74">
        <f t="shared" si="142"/>
        <v>12.141666666666666</v>
      </c>
      <c r="K2942" s="26" t="e">
        <f t="shared" si="141"/>
        <v>#REF!</v>
      </c>
      <c r="L2942" s="75" t="e">
        <f t="shared" si="143"/>
        <v>#REF!</v>
      </c>
    </row>
    <row r="2943" spans="7:12" x14ac:dyDescent="0.25">
      <c r="G2943" s="13"/>
      <c r="H2943" s="13"/>
      <c r="I2943" s="13">
        <v>291.5</v>
      </c>
      <c r="J2943" s="74">
        <f t="shared" si="142"/>
        <v>12.145833333333334</v>
      </c>
      <c r="K2943" s="26" t="e">
        <f t="shared" si="141"/>
        <v>#REF!</v>
      </c>
      <c r="L2943" s="75" t="e">
        <f t="shared" si="143"/>
        <v>#REF!</v>
      </c>
    </row>
    <row r="2944" spans="7:12" x14ac:dyDescent="0.25">
      <c r="G2944" s="13"/>
      <c r="H2944" s="13"/>
      <c r="I2944" s="13">
        <v>291.60000000000002</v>
      </c>
      <c r="J2944" s="74">
        <f t="shared" si="142"/>
        <v>12.15</v>
      </c>
      <c r="K2944" s="26" t="e">
        <f t="shared" si="141"/>
        <v>#REF!</v>
      </c>
      <c r="L2944" s="75" t="e">
        <f t="shared" si="143"/>
        <v>#REF!</v>
      </c>
    </row>
    <row r="2945" spans="7:12" x14ac:dyDescent="0.25">
      <c r="G2945" s="13"/>
      <c r="H2945" s="13"/>
      <c r="I2945" s="13">
        <v>291.7</v>
      </c>
      <c r="J2945" s="74">
        <f t="shared" si="142"/>
        <v>12.154166666666667</v>
      </c>
      <c r="K2945" s="26" t="e">
        <f t="shared" si="141"/>
        <v>#REF!</v>
      </c>
      <c r="L2945" s="75" t="e">
        <f t="shared" si="143"/>
        <v>#REF!</v>
      </c>
    </row>
    <row r="2946" spans="7:12" x14ac:dyDescent="0.25">
      <c r="G2946" s="13"/>
      <c r="H2946" s="13"/>
      <c r="I2946" s="13">
        <v>291.8</v>
      </c>
      <c r="J2946" s="74">
        <f t="shared" si="142"/>
        <v>12.158333333333333</v>
      </c>
      <c r="K2946" s="26" t="e">
        <f t="shared" si="141"/>
        <v>#REF!</v>
      </c>
      <c r="L2946" s="75" t="e">
        <f t="shared" si="143"/>
        <v>#REF!</v>
      </c>
    </row>
    <row r="2947" spans="7:12" x14ac:dyDescent="0.25">
      <c r="G2947" s="13"/>
      <c r="H2947" s="13"/>
      <c r="I2947" s="13">
        <v>291.89999999999998</v>
      </c>
      <c r="J2947" s="74">
        <f t="shared" si="142"/>
        <v>12.1625</v>
      </c>
      <c r="K2947" s="26" t="e">
        <f t="shared" si="141"/>
        <v>#REF!</v>
      </c>
      <c r="L2947" s="75" t="e">
        <f t="shared" si="143"/>
        <v>#REF!</v>
      </c>
    </row>
    <row r="2948" spans="7:12" x14ac:dyDescent="0.25">
      <c r="G2948" s="13"/>
      <c r="H2948" s="13"/>
      <c r="I2948" s="13">
        <v>292</v>
      </c>
      <c r="J2948" s="74">
        <f t="shared" si="142"/>
        <v>12.166666666666666</v>
      </c>
      <c r="K2948" s="26" t="e">
        <f t="shared" si="141"/>
        <v>#REF!</v>
      </c>
      <c r="L2948" s="75" t="e">
        <f t="shared" si="143"/>
        <v>#REF!</v>
      </c>
    </row>
    <row r="2949" spans="7:12" x14ac:dyDescent="0.25">
      <c r="G2949" s="13"/>
      <c r="H2949" s="13"/>
      <c r="I2949" s="13">
        <v>292.10000000000002</v>
      </c>
      <c r="J2949" s="74">
        <f t="shared" si="142"/>
        <v>12.170833333333334</v>
      </c>
      <c r="K2949" s="26" t="e">
        <f t="shared" si="141"/>
        <v>#REF!</v>
      </c>
      <c r="L2949" s="75" t="e">
        <f t="shared" si="143"/>
        <v>#REF!</v>
      </c>
    </row>
    <row r="2950" spans="7:12" x14ac:dyDescent="0.25">
      <c r="G2950" s="13"/>
      <c r="H2950" s="13"/>
      <c r="I2950" s="13">
        <v>292.2</v>
      </c>
      <c r="J2950" s="74">
        <f t="shared" si="142"/>
        <v>12.174999999999999</v>
      </c>
      <c r="K2950" s="26" t="e">
        <f t="shared" si="141"/>
        <v>#REF!</v>
      </c>
      <c r="L2950" s="75" t="e">
        <f t="shared" si="143"/>
        <v>#REF!</v>
      </c>
    </row>
    <row r="2951" spans="7:12" x14ac:dyDescent="0.25">
      <c r="G2951" s="13"/>
      <c r="H2951" s="13"/>
      <c r="I2951" s="13">
        <v>292.3</v>
      </c>
      <c r="J2951" s="74">
        <f t="shared" si="142"/>
        <v>12.179166666666667</v>
      </c>
      <c r="K2951" s="26" t="e">
        <f t="shared" si="141"/>
        <v>#REF!</v>
      </c>
      <c r="L2951" s="75" t="e">
        <f t="shared" si="143"/>
        <v>#REF!</v>
      </c>
    </row>
    <row r="2952" spans="7:12" x14ac:dyDescent="0.25">
      <c r="G2952" s="13"/>
      <c r="H2952" s="13"/>
      <c r="I2952" s="13">
        <v>292.39999999999998</v>
      </c>
      <c r="J2952" s="74">
        <f t="shared" si="142"/>
        <v>12.183333333333332</v>
      </c>
      <c r="K2952" s="26" t="e">
        <f t="shared" si="141"/>
        <v>#REF!</v>
      </c>
      <c r="L2952" s="75" t="e">
        <f t="shared" si="143"/>
        <v>#REF!</v>
      </c>
    </row>
    <row r="2953" spans="7:12" x14ac:dyDescent="0.25">
      <c r="G2953" s="13"/>
      <c r="H2953" s="13"/>
      <c r="I2953" s="13">
        <v>292.5</v>
      </c>
      <c r="J2953" s="74">
        <f t="shared" si="142"/>
        <v>12.1875</v>
      </c>
      <c r="K2953" s="26" t="e">
        <f t="shared" si="141"/>
        <v>#REF!</v>
      </c>
      <c r="L2953" s="75" t="e">
        <f t="shared" si="143"/>
        <v>#REF!</v>
      </c>
    </row>
    <row r="2954" spans="7:12" x14ac:dyDescent="0.25">
      <c r="G2954" s="13"/>
      <c r="H2954" s="13"/>
      <c r="I2954" s="13">
        <v>292.60000000000002</v>
      </c>
      <c r="J2954" s="74">
        <f t="shared" si="142"/>
        <v>12.191666666666668</v>
      </c>
      <c r="K2954" s="26" t="e">
        <f t="shared" si="141"/>
        <v>#REF!</v>
      </c>
      <c r="L2954" s="75" t="e">
        <f t="shared" si="143"/>
        <v>#REF!</v>
      </c>
    </row>
    <row r="2955" spans="7:12" x14ac:dyDescent="0.25">
      <c r="G2955" s="13"/>
      <c r="H2955" s="13"/>
      <c r="I2955" s="13">
        <v>292.7</v>
      </c>
      <c r="J2955" s="74">
        <f t="shared" si="142"/>
        <v>12.195833333333333</v>
      </c>
      <c r="K2955" s="26" t="e">
        <f t="shared" si="141"/>
        <v>#REF!</v>
      </c>
      <c r="L2955" s="75" t="e">
        <f t="shared" si="143"/>
        <v>#REF!</v>
      </c>
    </row>
    <row r="2956" spans="7:12" x14ac:dyDescent="0.25">
      <c r="G2956" s="13"/>
      <c r="H2956" s="13"/>
      <c r="I2956" s="13">
        <v>292.8</v>
      </c>
      <c r="J2956" s="74">
        <f t="shared" si="142"/>
        <v>12.200000000000001</v>
      </c>
      <c r="K2956" s="26" t="e">
        <f t="shared" si="141"/>
        <v>#REF!</v>
      </c>
      <c r="L2956" s="75" t="e">
        <f t="shared" si="143"/>
        <v>#REF!</v>
      </c>
    </row>
    <row r="2957" spans="7:12" x14ac:dyDescent="0.25">
      <c r="G2957" s="13"/>
      <c r="H2957" s="13"/>
      <c r="I2957" s="13">
        <v>292.89999999999998</v>
      </c>
      <c r="J2957" s="74">
        <f t="shared" si="142"/>
        <v>12.204166666666666</v>
      </c>
      <c r="K2957" s="26" t="e">
        <f t="shared" si="141"/>
        <v>#REF!</v>
      </c>
      <c r="L2957" s="75" t="e">
        <f t="shared" si="143"/>
        <v>#REF!</v>
      </c>
    </row>
    <row r="2958" spans="7:12" x14ac:dyDescent="0.25">
      <c r="G2958" s="13"/>
      <c r="H2958" s="13"/>
      <c r="I2958" s="13">
        <v>293</v>
      </c>
      <c r="J2958" s="74">
        <f t="shared" si="142"/>
        <v>12.208333333333334</v>
      </c>
      <c r="K2958" s="26" t="e">
        <f t="shared" si="141"/>
        <v>#REF!</v>
      </c>
      <c r="L2958" s="75" t="e">
        <f t="shared" si="143"/>
        <v>#REF!</v>
      </c>
    </row>
    <row r="2959" spans="7:12" x14ac:dyDescent="0.25">
      <c r="G2959" s="13"/>
      <c r="H2959" s="13"/>
      <c r="I2959" s="13">
        <v>293.10000000000002</v>
      </c>
      <c r="J2959" s="74">
        <f t="shared" si="142"/>
        <v>12.2125</v>
      </c>
      <c r="K2959" s="26" t="e">
        <f t="shared" si="141"/>
        <v>#REF!</v>
      </c>
      <c r="L2959" s="75" t="e">
        <f t="shared" si="143"/>
        <v>#REF!</v>
      </c>
    </row>
    <row r="2960" spans="7:12" x14ac:dyDescent="0.25">
      <c r="G2960" s="13"/>
      <c r="H2960" s="13"/>
      <c r="I2960" s="13">
        <v>293.2</v>
      </c>
      <c r="J2960" s="74">
        <f t="shared" si="142"/>
        <v>12.216666666666667</v>
      </c>
      <c r="K2960" s="26" t="e">
        <f t="shared" si="141"/>
        <v>#REF!</v>
      </c>
      <c r="L2960" s="75" t="e">
        <f t="shared" si="143"/>
        <v>#REF!</v>
      </c>
    </row>
    <row r="2961" spans="7:12" x14ac:dyDescent="0.25">
      <c r="G2961" s="13"/>
      <c r="H2961" s="13"/>
      <c r="I2961" s="13">
        <v>293.3</v>
      </c>
      <c r="J2961" s="74">
        <f t="shared" si="142"/>
        <v>12.220833333333333</v>
      </c>
      <c r="K2961" s="26" t="e">
        <f t="shared" si="141"/>
        <v>#REF!</v>
      </c>
      <c r="L2961" s="75" t="e">
        <f t="shared" si="143"/>
        <v>#REF!</v>
      </c>
    </row>
    <row r="2962" spans="7:12" x14ac:dyDescent="0.25">
      <c r="G2962" s="13"/>
      <c r="H2962" s="13"/>
      <c r="I2962" s="13">
        <v>293.39999999999998</v>
      </c>
      <c r="J2962" s="74">
        <f t="shared" si="142"/>
        <v>12.225</v>
      </c>
      <c r="K2962" s="26" t="e">
        <f t="shared" si="141"/>
        <v>#REF!</v>
      </c>
      <c r="L2962" s="75" t="e">
        <f t="shared" si="143"/>
        <v>#REF!</v>
      </c>
    </row>
    <row r="2963" spans="7:12" x14ac:dyDescent="0.25">
      <c r="G2963" s="13"/>
      <c r="H2963" s="13"/>
      <c r="I2963" s="13">
        <v>293.5</v>
      </c>
      <c r="J2963" s="74">
        <f t="shared" si="142"/>
        <v>12.229166666666666</v>
      </c>
      <c r="K2963" s="26" t="e">
        <f t="shared" si="141"/>
        <v>#REF!</v>
      </c>
      <c r="L2963" s="75" t="e">
        <f t="shared" si="143"/>
        <v>#REF!</v>
      </c>
    </row>
    <row r="2964" spans="7:12" x14ac:dyDescent="0.25">
      <c r="G2964" s="13"/>
      <c r="H2964" s="13"/>
      <c r="I2964" s="13">
        <v>293.60000000000002</v>
      </c>
      <c r="J2964" s="74">
        <f t="shared" si="142"/>
        <v>12.233333333333334</v>
      </c>
      <c r="K2964" s="26" t="e">
        <f t="shared" si="141"/>
        <v>#REF!</v>
      </c>
      <c r="L2964" s="75" t="e">
        <f t="shared" si="143"/>
        <v>#REF!</v>
      </c>
    </row>
    <row r="2965" spans="7:12" x14ac:dyDescent="0.25">
      <c r="G2965" s="13"/>
      <c r="H2965" s="13"/>
      <c r="I2965" s="13">
        <v>293.7</v>
      </c>
      <c r="J2965" s="74">
        <f t="shared" si="142"/>
        <v>12.237499999999999</v>
      </c>
      <c r="K2965" s="26" t="e">
        <f t="shared" si="141"/>
        <v>#REF!</v>
      </c>
      <c r="L2965" s="75" t="e">
        <f t="shared" si="143"/>
        <v>#REF!</v>
      </c>
    </row>
    <row r="2966" spans="7:12" x14ac:dyDescent="0.25">
      <c r="G2966" s="13"/>
      <c r="H2966" s="13"/>
      <c r="I2966" s="13">
        <v>293.8</v>
      </c>
      <c r="J2966" s="74">
        <f t="shared" si="142"/>
        <v>12.241666666666667</v>
      </c>
      <c r="K2966" s="26" t="e">
        <f t="shared" si="141"/>
        <v>#REF!</v>
      </c>
      <c r="L2966" s="75" t="e">
        <f t="shared" si="143"/>
        <v>#REF!</v>
      </c>
    </row>
    <row r="2967" spans="7:12" x14ac:dyDescent="0.25">
      <c r="G2967" s="13"/>
      <c r="H2967" s="13"/>
      <c r="I2967" s="13">
        <v>293.89999999999998</v>
      </c>
      <c r="J2967" s="74">
        <f t="shared" si="142"/>
        <v>12.245833333333332</v>
      </c>
      <c r="K2967" s="26" t="e">
        <f t="shared" si="141"/>
        <v>#REF!</v>
      </c>
      <c r="L2967" s="75" t="e">
        <f t="shared" si="143"/>
        <v>#REF!</v>
      </c>
    </row>
    <row r="2968" spans="7:12" x14ac:dyDescent="0.25">
      <c r="G2968" s="13"/>
      <c r="H2968" s="13"/>
      <c r="I2968" s="13">
        <v>294</v>
      </c>
      <c r="J2968" s="74">
        <f t="shared" si="142"/>
        <v>12.25</v>
      </c>
      <c r="K2968" s="26" t="e">
        <f t="shared" si="141"/>
        <v>#REF!</v>
      </c>
      <c r="L2968" s="75" t="e">
        <f t="shared" si="143"/>
        <v>#REF!</v>
      </c>
    </row>
    <row r="2969" spans="7:12" x14ac:dyDescent="0.25">
      <c r="G2969" s="13"/>
      <c r="H2969" s="13"/>
      <c r="I2969" s="13">
        <v>294.10000000000002</v>
      </c>
      <c r="J2969" s="74">
        <f t="shared" si="142"/>
        <v>12.254166666666668</v>
      </c>
      <c r="K2969" s="26" t="e">
        <f t="shared" si="141"/>
        <v>#REF!</v>
      </c>
      <c r="L2969" s="75" t="e">
        <f t="shared" si="143"/>
        <v>#REF!</v>
      </c>
    </row>
    <row r="2970" spans="7:12" x14ac:dyDescent="0.25">
      <c r="G2970" s="13"/>
      <c r="H2970" s="13"/>
      <c r="I2970" s="13">
        <v>294.2</v>
      </c>
      <c r="J2970" s="74">
        <f t="shared" si="142"/>
        <v>12.258333333333333</v>
      </c>
      <c r="K2970" s="26" t="e">
        <f t="shared" si="141"/>
        <v>#REF!</v>
      </c>
      <c r="L2970" s="75" t="e">
        <f t="shared" si="143"/>
        <v>#REF!</v>
      </c>
    </row>
    <row r="2971" spans="7:12" x14ac:dyDescent="0.25">
      <c r="G2971" s="13"/>
      <c r="H2971" s="13"/>
      <c r="I2971" s="13">
        <v>294.3</v>
      </c>
      <c r="J2971" s="74">
        <f t="shared" si="142"/>
        <v>12.262500000000001</v>
      </c>
      <c r="K2971" s="26" t="e">
        <f t="shared" si="141"/>
        <v>#REF!</v>
      </c>
      <c r="L2971" s="75" t="e">
        <f t="shared" si="143"/>
        <v>#REF!</v>
      </c>
    </row>
    <row r="2972" spans="7:12" x14ac:dyDescent="0.25">
      <c r="G2972" s="13"/>
      <c r="H2972" s="13"/>
      <c r="I2972" s="13">
        <v>294.39999999999998</v>
      </c>
      <c r="J2972" s="74">
        <f t="shared" si="142"/>
        <v>12.266666666666666</v>
      </c>
      <c r="K2972" s="26" t="e">
        <f t="shared" ref="K2972:K3035" si="144">100%-EXP(-I2972/24*$B$10)</f>
        <v>#REF!</v>
      </c>
      <c r="L2972" s="75" t="e">
        <f t="shared" si="143"/>
        <v>#REF!</v>
      </c>
    </row>
    <row r="2973" spans="7:12" x14ac:dyDescent="0.25">
      <c r="G2973" s="13"/>
      <c r="H2973" s="13"/>
      <c r="I2973" s="13">
        <v>294.5</v>
      </c>
      <c r="J2973" s="74">
        <f t="shared" ref="J2973:J3036" si="145">I2973/24</f>
        <v>12.270833333333334</v>
      </c>
      <c r="K2973" s="26" t="e">
        <f t="shared" si="144"/>
        <v>#REF!</v>
      </c>
      <c r="L2973" s="75" t="e">
        <f t="shared" si="143"/>
        <v>#REF!</v>
      </c>
    </row>
    <row r="2974" spans="7:12" x14ac:dyDescent="0.25">
      <c r="G2974" s="13"/>
      <c r="H2974" s="13"/>
      <c r="I2974" s="13">
        <v>294.60000000000002</v>
      </c>
      <c r="J2974" s="74">
        <f t="shared" si="145"/>
        <v>12.275</v>
      </c>
      <c r="K2974" s="26" t="e">
        <f t="shared" si="144"/>
        <v>#REF!</v>
      </c>
      <c r="L2974" s="75" t="e">
        <f t="shared" si="143"/>
        <v>#REF!</v>
      </c>
    </row>
    <row r="2975" spans="7:12" x14ac:dyDescent="0.25">
      <c r="G2975" s="13"/>
      <c r="H2975" s="13"/>
      <c r="I2975" s="13">
        <v>294.7</v>
      </c>
      <c r="J2975" s="74">
        <f t="shared" si="145"/>
        <v>12.279166666666667</v>
      </c>
      <c r="K2975" s="26" t="e">
        <f t="shared" si="144"/>
        <v>#REF!</v>
      </c>
      <c r="L2975" s="75" t="e">
        <f t="shared" ref="L2975:L3038" si="146">K2975-K2974</f>
        <v>#REF!</v>
      </c>
    </row>
    <row r="2976" spans="7:12" x14ac:dyDescent="0.25">
      <c r="G2976" s="13"/>
      <c r="H2976" s="13"/>
      <c r="I2976" s="13">
        <v>294.8</v>
      </c>
      <c r="J2976" s="74">
        <f t="shared" si="145"/>
        <v>12.283333333333333</v>
      </c>
      <c r="K2976" s="26" t="e">
        <f t="shared" si="144"/>
        <v>#REF!</v>
      </c>
      <c r="L2976" s="75" t="e">
        <f t="shared" si="146"/>
        <v>#REF!</v>
      </c>
    </row>
    <row r="2977" spans="7:12" x14ac:dyDescent="0.25">
      <c r="G2977" s="13"/>
      <c r="H2977" s="13"/>
      <c r="I2977" s="13">
        <v>294.89999999999998</v>
      </c>
      <c r="J2977" s="74">
        <f t="shared" si="145"/>
        <v>12.2875</v>
      </c>
      <c r="K2977" s="26" t="e">
        <f t="shared" si="144"/>
        <v>#REF!</v>
      </c>
      <c r="L2977" s="75" t="e">
        <f t="shared" si="146"/>
        <v>#REF!</v>
      </c>
    </row>
    <row r="2978" spans="7:12" x14ac:dyDescent="0.25">
      <c r="G2978" s="13"/>
      <c r="H2978" s="13"/>
      <c r="I2978" s="13">
        <v>295</v>
      </c>
      <c r="J2978" s="74">
        <f t="shared" si="145"/>
        <v>12.291666666666666</v>
      </c>
      <c r="K2978" s="26" t="e">
        <f t="shared" si="144"/>
        <v>#REF!</v>
      </c>
      <c r="L2978" s="75" t="e">
        <f t="shared" si="146"/>
        <v>#REF!</v>
      </c>
    </row>
    <row r="2979" spans="7:12" x14ac:dyDescent="0.25">
      <c r="G2979" s="13"/>
      <c r="H2979" s="13"/>
      <c r="I2979" s="13">
        <v>295.10000000000002</v>
      </c>
      <c r="J2979" s="74">
        <f t="shared" si="145"/>
        <v>12.295833333333334</v>
      </c>
      <c r="K2979" s="26" t="e">
        <f t="shared" si="144"/>
        <v>#REF!</v>
      </c>
      <c r="L2979" s="75" t="e">
        <f t="shared" si="146"/>
        <v>#REF!</v>
      </c>
    </row>
    <row r="2980" spans="7:12" x14ac:dyDescent="0.25">
      <c r="G2980" s="13"/>
      <c r="H2980" s="13"/>
      <c r="I2980" s="13">
        <v>295.2</v>
      </c>
      <c r="J2980" s="74">
        <f t="shared" si="145"/>
        <v>12.299999999999999</v>
      </c>
      <c r="K2980" s="26" t="e">
        <f t="shared" si="144"/>
        <v>#REF!</v>
      </c>
      <c r="L2980" s="75" t="e">
        <f t="shared" si="146"/>
        <v>#REF!</v>
      </c>
    </row>
    <row r="2981" spans="7:12" x14ac:dyDescent="0.25">
      <c r="G2981" s="13"/>
      <c r="H2981" s="13"/>
      <c r="I2981" s="13">
        <v>295.3</v>
      </c>
      <c r="J2981" s="74">
        <f t="shared" si="145"/>
        <v>12.304166666666667</v>
      </c>
      <c r="K2981" s="26" t="e">
        <f t="shared" si="144"/>
        <v>#REF!</v>
      </c>
      <c r="L2981" s="75" t="e">
        <f t="shared" si="146"/>
        <v>#REF!</v>
      </c>
    </row>
    <row r="2982" spans="7:12" x14ac:dyDescent="0.25">
      <c r="G2982" s="13"/>
      <c r="H2982" s="13"/>
      <c r="I2982" s="13">
        <v>295.39999999999998</v>
      </c>
      <c r="J2982" s="74">
        <f t="shared" si="145"/>
        <v>12.308333333333332</v>
      </c>
      <c r="K2982" s="26" t="e">
        <f t="shared" si="144"/>
        <v>#REF!</v>
      </c>
      <c r="L2982" s="75" t="e">
        <f t="shared" si="146"/>
        <v>#REF!</v>
      </c>
    </row>
    <row r="2983" spans="7:12" x14ac:dyDescent="0.25">
      <c r="G2983" s="13"/>
      <c r="H2983" s="13"/>
      <c r="I2983" s="13">
        <v>295.5</v>
      </c>
      <c r="J2983" s="74">
        <f t="shared" si="145"/>
        <v>12.3125</v>
      </c>
      <c r="K2983" s="26" t="e">
        <f t="shared" si="144"/>
        <v>#REF!</v>
      </c>
      <c r="L2983" s="75" t="e">
        <f t="shared" si="146"/>
        <v>#REF!</v>
      </c>
    </row>
    <row r="2984" spans="7:12" x14ac:dyDescent="0.25">
      <c r="G2984" s="13"/>
      <c r="H2984" s="13"/>
      <c r="I2984" s="13">
        <v>295.60000000000002</v>
      </c>
      <c r="J2984" s="74">
        <f t="shared" si="145"/>
        <v>12.316666666666668</v>
      </c>
      <c r="K2984" s="26" t="e">
        <f t="shared" si="144"/>
        <v>#REF!</v>
      </c>
      <c r="L2984" s="75" t="e">
        <f t="shared" si="146"/>
        <v>#REF!</v>
      </c>
    </row>
    <row r="2985" spans="7:12" x14ac:dyDescent="0.25">
      <c r="G2985" s="13"/>
      <c r="H2985" s="13"/>
      <c r="I2985" s="13">
        <v>295.7</v>
      </c>
      <c r="J2985" s="74">
        <f t="shared" si="145"/>
        <v>12.320833333333333</v>
      </c>
      <c r="K2985" s="26" t="e">
        <f t="shared" si="144"/>
        <v>#REF!</v>
      </c>
      <c r="L2985" s="75" t="e">
        <f t="shared" si="146"/>
        <v>#REF!</v>
      </c>
    </row>
    <row r="2986" spans="7:12" x14ac:dyDescent="0.25">
      <c r="G2986" s="13"/>
      <c r="H2986" s="13"/>
      <c r="I2986" s="13">
        <v>295.8</v>
      </c>
      <c r="J2986" s="74">
        <f t="shared" si="145"/>
        <v>12.325000000000001</v>
      </c>
      <c r="K2986" s="26" t="e">
        <f t="shared" si="144"/>
        <v>#REF!</v>
      </c>
      <c r="L2986" s="75" t="e">
        <f t="shared" si="146"/>
        <v>#REF!</v>
      </c>
    </row>
    <row r="2987" spans="7:12" x14ac:dyDescent="0.25">
      <c r="G2987" s="13"/>
      <c r="H2987" s="13"/>
      <c r="I2987" s="13">
        <v>295.89999999999998</v>
      </c>
      <c r="J2987" s="74">
        <f t="shared" si="145"/>
        <v>12.329166666666666</v>
      </c>
      <c r="K2987" s="26" t="e">
        <f t="shared" si="144"/>
        <v>#REF!</v>
      </c>
      <c r="L2987" s="75" t="e">
        <f t="shared" si="146"/>
        <v>#REF!</v>
      </c>
    </row>
    <row r="2988" spans="7:12" x14ac:dyDescent="0.25">
      <c r="G2988" s="13"/>
      <c r="H2988" s="13"/>
      <c r="I2988" s="13">
        <v>296</v>
      </c>
      <c r="J2988" s="74">
        <f t="shared" si="145"/>
        <v>12.333333333333334</v>
      </c>
      <c r="K2988" s="26" t="e">
        <f t="shared" si="144"/>
        <v>#REF!</v>
      </c>
      <c r="L2988" s="75" t="e">
        <f t="shared" si="146"/>
        <v>#REF!</v>
      </c>
    </row>
    <row r="2989" spans="7:12" x14ac:dyDescent="0.25">
      <c r="G2989" s="13"/>
      <c r="H2989" s="13"/>
      <c r="I2989" s="13">
        <v>296.10000000000002</v>
      </c>
      <c r="J2989" s="74">
        <f t="shared" si="145"/>
        <v>12.3375</v>
      </c>
      <c r="K2989" s="26" t="e">
        <f t="shared" si="144"/>
        <v>#REF!</v>
      </c>
      <c r="L2989" s="75" t="e">
        <f t="shared" si="146"/>
        <v>#REF!</v>
      </c>
    </row>
    <row r="2990" spans="7:12" x14ac:dyDescent="0.25">
      <c r="G2990" s="13"/>
      <c r="H2990" s="13"/>
      <c r="I2990" s="13">
        <v>296.2</v>
      </c>
      <c r="J2990" s="74">
        <f t="shared" si="145"/>
        <v>12.341666666666667</v>
      </c>
      <c r="K2990" s="26" t="e">
        <f t="shared" si="144"/>
        <v>#REF!</v>
      </c>
      <c r="L2990" s="75" t="e">
        <f t="shared" si="146"/>
        <v>#REF!</v>
      </c>
    </row>
    <row r="2991" spans="7:12" x14ac:dyDescent="0.25">
      <c r="G2991" s="13"/>
      <c r="H2991" s="13"/>
      <c r="I2991" s="13">
        <v>296.3</v>
      </c>
      <c r="J2991" s="74">
        <f t="shared" si="145"/>
        <v>12.345833333333333</v>
      </c>
      <c r="K2991" s="26" t="e">
        <f t="shared" si="144"/>
        <v>#REF!</v>
      </c>
      <c r="L2991" s="75" t="e">
        <f t="shared" si="146"/>
        <v>#REF!</v>
      </c>
    </row>
    <row r="2992" spans="7:12" x14ac:dyDescent="0.25">
      <c r="G2992" s="13"/>
      <c r="H2992" s="13"/>
      <c r="I2992" s="13">
        <v>296.39999999999998</v>
      </c>
      <c r="J2992" s="74">
        <f t="shared" si="145"/>
        <v>12.35</v>
      </c>
      <c r="K2992" s="26" t="e">
        <f t="shared" si="144"/>
        <v>#REF!</v>
      </c>
      <c r="L2992" s="75" t="e">
        <f t="shared" si="146"/>
        <v>#REF!</v>
      </c>
    </row>
    <row r="2993" spans="7:12" x14ac:dyDescent="0.25">
      <c r="G2993" s="13"/>
      <c r="H2993" s="13"/>
      <c r="I2993" s="13">
        <v>296.5</v>
      </c>
      <c r="J2993" s="74">
        <f t="shared" si="145"/>
        <v>12.354166666666666</v>
      </c>
      <c r="K2993" s="26" t="e">
        <f t="shared" si="144"/>
        <v>#REF!</v>
      </c>
      <c r="L2993" s="75" t="e">
        <f t="shared" si="146"/>
        <v>#REF!</v>
      </c>
    </row>
    <row r="2994" spans="7:12" x14ac:dyDescent="0.25">
      <c r="G2994" s="13"/>
      <c r="H2994" s="13"/>
      <c r="I2994" s="13">
        <v>296.60000000000002</v>
      </c>
      <c r="J2994" s="74">
        <f t="shared" si="145"/>
        <v>12.358333333333334</v>
      </c>
      <c r="K2994" s="26" t="e">
        <f t="shared" si="144"/>
        <v>#REF!</v>
      </c>
      <c r="L2994" s="75" t="e">
        <f t="shared" si="146"/>
        <v>#REF!</v>
      </c>
    </row>
    <row r="2995" spans="7:12" x14ac:dyDescent="0.25">
      <c r="G2995" s="13"/>
      <c r="H2995" s="13"/>
      <c r="I2995" s="13">
        <v>296.7</v>
      </c>
      <c r="J2995" s="74">
        <f t="shared" si="145"/>
        <v>12.362499999999999</v>
      </c>
      <c r="K2995" s="26" t="e">
        <f t="shared" si="144"/>
        <v>#REF!</v>
      </c>
      <c r="L2995" s="75" t="e">
        <f t="shared" si="146"/>
        <v>#REF!</v>
      </c>
    </row>
    <row r="2996" spans="7:12" x14ac:dyDescent="0.25">
      <c r="G2996" s="13"/>
      <c r="H2996" s="13"/>
      <c r="I2996" s="13">
        <v>296.8</v>
      </c>
      <c r="J2996" s="74">
        <f t="shared" si="145"/>
        <v>12.366666666666667</v>
      </c>
      <c r="K2996" s="26" t="e">
        <f t="shared" si="144"/>
        <v>#REF!</v>
      </c>
      <c r="L2996" s="75" t="e">
        <f t="shared" si="146"/>
        <v>#REF!</v>
      </c>
    </row>
    <row r="2997" spans="7:12" x14ac:dyDescent="0.25">
      <c r="G2997" s="13"/>
      <c r="H2997" s="13"/>
      <c r="I2997" s="13">
        <v>296.89999999999998</v>
      </c>
      <c r="J2997" s="74">
        <f t="shared" si="145"/>
        <v>12.370833333333332</v>
      </c>
      <c r="K2997" s="26" t="e">
        <f t="shared" si="144"/>
        <v>#REF!</v>
      </c>
      <c r="L2997" s="75" t="e">
        <f t="shared" si="146"/>
        <v>#REF!</v>
      </c>
    </row>
    <row r="2998" spans="7:12" x14ac:dyDescent="0.25">
      <c r="G2998" s="13"/>
      <c r="H2998" s="13"/>
      <c r="I2998" s="13">
        <v>297</v>
      </c>
      <c r="J2998" s="74">
        <f t="shared" si="145"/>
        <v>12.375</v>
      </c>
      <c r="K2998" s="26" t="e">
        <f t="shared" si="144"/>
        <v>#REF!</v>
      </c>
      <c r="L2998" s="75" t="e">
        <f t="shared" si="146"/>
        <v>#REF!</v>
      </c>
    </row>
    <row r="2999" spans="7:12" x14ac:dyDescent="0.25">
      <c r="G2999" s="13"/>
      <c r="H2999" s="13"/>
      <c r="I2999" s="13">
        <v>297.10000000000002</v>
      </c>
      <c r="J2999" s="74">
        <f t="shared" si="145"/>
        <v>12.379166666666668</v>
      </c>
      <c r="K2999" s="26" t="e">
        <f t="shared" si="144"/>
        <v>#REF!</v>
      </c>
      <c r="L2999" s="75" t="e">
        <f t="shared" si="146"/>
        <v>#REF!</v>
      </c>
    </row>
    <row r="3000" spans="7:12" x14ac:dyDescent="0.25">
      <c r="G3000" s="13"/>
      <c r="H3000" s="13"/>
      <c r="I3000" s="13">
        <v>297.2</v>
      </c>
      <c r="J3000" s="74">
        <f t="shared" si="145"/>
        <v>12.383333333333333</v>
      </c>
      <c r="K3000" s="26" t="e">
        <f t="shared" si="144"/>
        <v>#REF!</v>
      </c>
      <c r="L3000" s="75" t="e">
        <f t="shared" si="146"/>
        <v>#REF!</v>
      </c>
    </row>
    <row r="3001" spans="7:12" x14ac:dyDescent="0.25">
      <c r="G3001" s="13"/>
      <c r="H3001" s="13"/>
      <c r="I3001" s="13">
        <v>297.3</v>
      </c>
      <c r="J3001" s="74">
        <f t="shared" si="145"/>
        <v>12.387500000000001</v>
      </c>
      <c r="K3001" s="26" t="e">
        <f t="shared" si="144"/>
        <v>#REF!</v>
      </c>
      <c r="L3001" s="75" t="e">
        <f t="shared" si="146"/>
        <v>#REF!</v>
      </c>
    </row>
    <row r="3002" spans="7:12" x14ac:dyDescent="0.25">
      <c r="G3002" s="13"/>
      <c r="H3002" s="13"/>
      <c r="I3002" s="13">
        <v>297.39999999999998</v>
      </c>
      <c r="J3002" s="74">
        <f t="shared" si="145"/>
        <v>12.391666666666666</v>
      </c>
      <c r="K3002" s="26" t="e">
        <f t="shared" si="144"/>
        <v>#REF!</v>
      </c>
      <c r="L3002" s="75" t="e">
        <f t="shared" si="146"/>
        <v>#REF!</v>
      </c>
    </row>
    <row r="3003" spans="7:12" x14ac:dyDescent="0.25">
      <c r="G3003" s="13"/>
      <c r="H3003" s="13"/>
      <c r="I3003" s="13">
        <v>297.5</v>
      </c>
      <c r="J3003" s="74">
        <f t="shared" si="145"/>
        <v>12.395833333333334</v>
      </c>
      <c r="K3003" s="26" t="e">
        <f t="shared" si="144"/>
        <v>#REF!</v>
      </c>
      <c r="L3003" s="75" t="e">
        <f t="shared" si="146"/>
        <v>#REF!</v>
      </c>
    </row>
    <row r="3004" spans="7:12" x14ac:dyDescent="0.25">
      <c r="G3004" s="13"/>
      <c r="H3004" s="13"/>
      <c r="I3004" s="13">
        <v>297.60000000000002</v>
      </c>
      <c r="J3004" s="74">
        <f t="shared" si="145"/>
        <v>12.4</v>
      </c>
      <c r="K3004" s="26" t="e">
        <f t="shared" si="144"/>
        <v>#REF!</v>
      </c>
      <c r="L3004" s="75" t="e">
        <f t="shared" si="146"/>
        <v>#REF!</v>
      </c>
    </row>
    <row r="3005" spans="7:12" x14ac:dyDescent="0.25">
      <c r="G3005" s="13"/>
      <c r="H3005" s="13"/>
      <c r="I3005" s="13">
        <v>297.7</v>
      </c>
      <c r="J3005" s="74">
        <f t="shared" si="145"/>
        <v>12.404166666666667</v>
      </c>
      <c r="K3005" s="26" t="e">
        <f t="shared" si="144"/>
        <v>#REF!</v>
      </c>
      <c r="L3005" s="75" t="e">
        <f t="shared" si="146"/>
        <v>#REF!</v>
      </c>
    </row>
    <row r="3006" spans="7:12" x14ac:dyDescent="0.25">
      <c r="G3006" s="13"/>
      <c r="H3006" s="13"/>
      <c r="I3006" s="13">
        <v>297.8</v>
      </c>
      <c r="J3006" s="74">
        <f t="shared" si="145"/>
        <v>12.408333333333333</v>
      </c>
      <c r="K3006" s="26" t="e">
        <f t="shared" si="144"/>
        <v>#REF!</v>
      </c>
      <c r="L3006" s="75" t="e">
        <f t="shared" si="146"/>
        <v>#REF!</v>
      </c>
    </row>
    <row r="3007" spans="7:12" x14ac:dyDescent="0.25">
      <c r="G3007" s="13"/>
      <c r="H3007" s="13"/>
      <c r="I3007" s="13">
        <v>297.89999999999998</v>
      </c>
      <c r="J3007" s="74">
        <f t="shared" si="145"/>
        <v>12.4125</v>
      </c>
      <c r="K3007" s="26" t="e">
        <f t="shared" si="144"/>
        <v>#REF!</v>
      </c>
      <c r="L3007" s="75" t="e">
        <f t="shared" si="146"/>
        <v>#REF!</v>
      </c>
    </row>
    <row r="3008" spans="7:12" x14ac:dyDescent="0.25">
      <c r="G3008" s="13"/>
      <c r="H3008" s="13"/>
      <c r="I3008" s="13">
        <v>298</v>
      </c>
      <c r="J3008" s="74">
        <f t="shared" si="145"/>
        <v>12.416666666666666</v>
      </c>
      <c r="K3008" s="26" t="e">
        <f t="shared" si="144"/>
        <v>#REF!</v>
      </c>
      <c r="L3008" s="75" t="e">
        <f t="shared" si="146"/>
        <v>#REF!</v>
      </c>
    </row>
    <row r="3009" spans="7:12" x14ac:dyDescent="0.25">
      <c r="G3009" s="13"/>
      <c r="H3009" s="13"/>
      <c r="I3009" s="13">
        <v>298.10000000000002</v>
      </c>
      <c r="J3009" s="74">
        <f t="shared" si="145"/>
        <v>12.420833333333334</v>
      </c>
      <c r="K3009" s="26" t="e">
        <f t="shared" si="144"/>
        <v>#REF!</v>
      </c>
      <c r="L3009" s="75" t="e">
        <f t="shared" si="146"/>
        <v>#REF!</v>
      </c>
    </row>
    <row r="3010" spans="7:12" x14ac:dyDescent="0.25">
      <c r="G3010" s="13"/>
      <c r="H3010" s="13"/>
      <c r="I3010" s="13">
        <v>298.2</v>
      </c>
      <c r="J3010" s="74">
        <f t="shared" si="145"/>
        <v>12.424999999999999</v>
      </c>
      <c r="K3010" s="26" t="e">
        <f t="shared" si="144"/>
        <v>#REF!</v>
      </c>
      <c r="L3010" s="75" t="e">
        <f t="shared" si="146"/>
        <v>#REF!</v>
      </c>
    </row>
    <row r="3011" spans="7:12" x14ac:dyDescent="0.25">
      <c r="G3011" s="13"/>
      <c r="H3011" s="13"/>
      <c r="I3011" s="13">
        <v>298.3</v>
      </c>
      <c r="J3011" s="74">
        <f t="shared" si="145"/>
        <v>12.429166666666667</v>
      </c>
      <c r="K3011" s="26" t="e">
        <f t="shared" si="144"/>
        <v>#REF!</v>
      </c>
      <c r="L3011" s="75" t="e">
        <f t="shared" si="146"/>
        <v>#REF!</v>
      </c>
    </row>
    <row r="3012" spans="7:12" x14ac:dyDescent="0.25">
      <c r="G3012" s="13"/>
      <c r="H3012" s="13"/>
      <c r="I3012" s="13">
        <v>298.39999999999998</v>
      </c>
      <c r="J3012" s="74">
        <f t="shared" si="145"/>
        <v>12.433333333333332</v>
      </c>
      <c r="K3012" s="26" t="e">
        <f t="shared" si="144"/>
        <v>#REF!</v>
      </c>
      <c r="L3012" s="75" t="e">
        <f t="shared" si="146"/>
        <v>#REF!</v>
      </c>
    </row>
    <row r="3013" spans="7:12" x14ac:dyDescent="0.25">
      <c r="G3013" s="13"/>
      <c r="H3013" s="13"/>
      <c r="I3013" s="13">
        <v>298.5</v>
      </c>
      <c r="J3013" s="74">
        <f t="shared" si="145"/>
        <v>12.4375</v>
      </c>
      <c r="K3013" s="26" t="e">
        <f t="shared" si="144"/>
        <v>#REF!</v>
      </c>
      <c r="L3013" s="75" t="e">
        <f t="shared" si="146"/>
        <v>#REF!</v>
      </c>
    </row>
    <row r="3014" spans="7:12" x14ac:dyDescent="0.25">
      <c r="G3014" s="13"/>
      <c r="H3014" s="13"/>
      <c r="I3014" s="13">
        <v>298.60000000000002</v>
      </c>
      <c r="J3014" s="74">
        <f t="shared" si="145"/>
        <v>12.441666666666668</v>
      </c>
      <c r="K3014" s="26" t="e">
        <f t="shared" si="144"/>
        <v>#REF!</v>
      </c>
      <c r="L3014" s="75" t="e">
        <f t="shared" si="146"/>
        <v>#REF!</v>
      </c>
    </row>
    <row r="3015" spans="7:12" x14ac:dyDescent="0.25">
      <c r="G3015" s="13"/>
      <c r="H3015" s="13"/>
      <c r="I3015" s="13">
        <v>298.7</v>
      </c>
      <c r="J3015" s="74">
        <f t="shared" si="145"/>
        <v>12.445833333333333</v>
      </c>
      <c r="K3015" s="26" t="e">
        <f t="shared" si="144"/>
        <v>#REF!</v>
      </c>
      <c r="L3015" s="75" t="e">
        <f t="shared" si="146"/>
        <v>#REF!</v>
      </c>
    </row>
    <row r="3016" spans="7:12" x14ac:dyDescent="0.25">
      <c r="G3016" s="13"/>
      <c r="H3016" s="13"/>
      <c r="I3016" s="13">
        <v>298.8</v>
      </c>
      <c r="J3016" s="74">
        <f t="shared" si="145"/>
        <v>12.450000000000001</v>
      </c>
      <c r="K3016" s="26" t="e">
        <f t="shared" si="144"/>
        <v>#REF!</v>
      </c>
      <c r="L3016" s="75" t="e">
        <f t="shared" si="146"/>
        <v>#REF!</v>
      </c>
    </row>
    <row r="3017" spans="7:12" x14ac:dyDescent="0.25">
      <c r="G3017" s="13"/>
      <c r="H3017" s="13"/>
      <c r="I3017" s="13">
        <v>298.89999999999998</v>
      </c>
      <c r="J3017" s="74">
        <f t="shared" si="145"/>
        <v>12.454166666666666</v>
      </c>
      <c r="K3017" s="26" t="e">
        <f t="shared" si="144"/>
        <v>#REF!</v>
      </c>
      <c r="L3017" s="75" t="e">
        <f t="shared" si="146"/>
        <v>#REF!</v>
      </c>
    </row>
    <row r="3018" spans="7:12" x14ac:dyDescent="0.25">
      <c r="G3018" s="13"/>
      <c r="H3018" s="13"/>
      <c r="I3018" s="13">
        <v>299</v>
      </c>
      <c r="J3018" s="74">
        <f t="shared" si="145"/>
        <v>12.458333333333334</v>
      </c>
      <c r="K3018" s="26" t="e">
        <f t="shared" si="144"/>
        <v>#REF!</v>
      </c>
      <c r="L3018" s="75" t="e">
        <f t="shared" si="146"/>
        <v>#REF!</v>
      </c>
    </row>
    <row r="3019" spans="7:12" x14ac:dyDescent="0.25">
      <c r="G3019" s="13"/>
      <c r="H3019" s="13"/>
      <c r="I3019" s="13">
        <v>299.10000000000002</v>
      </c>
      <c r="J3019" s="74">
        <f t="shared" si="145"/>
        <v>12.4625</v>
      </c>
      <c r="K3019" s="26" t="e">
        <f t="shared" si="144"/>
        <v>#REF!</v>
      </c>
      <c r="L3019" s="75" t="e">
        <f t="shared" si="146"/>
        <v>#REF!</v>
      </c>
    </row>
    <row r="3020" spans="7:12" x14ac:dyDescent="0.25">
      <c r="G3020" s="13"/>
      <c r="H3020" s="13"/>
      <c r="I3020" s="13">
        <v>299.2</v>
      </c>
      <c r="J3020" s="74">
        <f t="shared" si="145"/>
        <v>12.466666666666667</v>
      </c>
      <c r="K3020" s="26" t="e">
        <f t="shared" si="144"/>
        <v>#REF!</v>
      </c>
      <c r="L3020" s="75" t="e">
        <f t="shared" si="146"/>
        <v>#REF!</v>
      </c>
    </row>
    <row r="3021" spans="7:12" x14ac:dyDescent="0.25">
      <c r="G3021" s="13"/>
      <c r="H3021" s="13"/>
      <c r="I3021" s="13">
        <v>299.3</v>
      </c>
      <c r="J3021" s="74">
        <f t="shared" si="145"/>
        <v>12.470833333333333</v>
      </c>
      <c r="K3021" s="26" t="e">
        <f t="shared" si="144"/>
        <v>#REF!</v>
      </c>
      <c r="L3021" s="75" t="e">
        <f t="shared" si="146"/>
        <v>#REF!</v>
      </c>
    </row>
    <row r="3022" spans="7:12" x14ac:dyDescent="0.25">
      <c r="G3022" s="13"/>
      <c r="H3022" s="13"/>
      <c r="I3022" s="13">
        <v>299.39999999999998</v>
      </c>
      <c r="J3022" s="74">
        <f t="shared" si="145"/>
        <v>12.475</v>
      </c>
      <c r="K3022" s="26" t="e">
        <f t="shared" si="144"/>
        <v>#REF!</v>
      </c>
      <c r="L3022" s="75" t="e">
        <f t="shared" si="146"/>
        <v>#REF!</v>
      </c>
    </row>
    <row r="3023" spans="7:12" x14ac:dyDescent="0.25">
      <c r="G3023" s="13"/>
      <c r="H3023" s="13"/>
      <c r="I3023" s="13">
        <v>299.5</v>
      </c>
      <c r="J3023" s="74">
        <f t="shared" si="145"/>
        <v>12.479166666666666</v>
      </c>
      <c r="K3023" s="26" t="e">
        <f t="shared" si="144"/>
        <v>#REF!</v>
      </c>
      <c r="L3023" s="75" t="e">
        <f t="shared" si="146"/>
        <v>#REF!</v>
      </c>
    </row>
    <row r="3024" spans="7:12" x14ac:dyDescent="0.25">
      <c r="G3024" s="13"/>
      <c r="H3024" s="13"/>
      <c r="I3024" s="13">
        <v>299.60000000000002</v>
      </c>
      <c r="J3024" s="74">
        <f t="shared" si="145"/>
        <v>12.483333333333334</v>
      </c>
      <c r="K3024" s="26" t="e">
        <f t="shared" si="144"/>
        <v>#REF!</v>
      </c>
      <c r="L3024" s="75" t="e">
        <f t="shared" si="146"/>
        <v>#REF!</v>
      </c>
    </row>
    <row r="3025" spans="7:12" x14ac:dyDescent="0.25">
      <c r="G3025" s="13"/>
      <c r="H3025" s="13"/>
      <c r="I3025" s="13">
        <v>299.7</v>
      </c>
      <c r="J3025" s="74">
        <f t="shared" si="145"/>
        <v>12.487499999999999</v>
      </c>
      <c r="K3025" s="26" t="e">
        <f t="shared" si="144"/>
        <v>#REF!</v>
      </c>
      <c r="L3025" s="75" t="e">
        <f t="shared" si="146"/>
        <v>#REF!</v>
      </c>
    </row>
    <row r="3026" spans="7:12" x14ac:dyDescent="0.25">
      <c r="G3026" s="13"/>
      <c r="H3026" s="13"/>
      <c r="I3026" s="13">
        <v>299.8</v>
      </c>
      <c r="J3026" s="74">
        <f t="shared" si="145"/>
        <v>12.491666666666667</v>
      </c>
      <c r="K3026" s="26" t="e">
        <f t="shared" si="144"/>
        <v>#REF!</v>
      </c>
      <c r="L3026" s="75" t="e">
        <f t="shared" si="146"/>
        <v>#REF!</v>
      </c>
    </row>
    <row r="3027" spans="7:12" x14ac:dyDescent="0.25">
      <c r="G3027" s="13"/>
      <c r="H3027" s="13"/>
      <c r="I3027" s="13">
        <v>299.89999999999998</v>
      </c>
      <c r="J3027" s="74">
        <f t="shared" si="145"/>
        <v>12.495833333333332</v>
      </c>
      <c r="K3027" s="26" t="e">
        <f t="shared" si="144"/>
        <v>#REF!</v>
      </c>
      <c r="L3027" s="75" t="e">
        <f t="shared" si="146"/>
        <v>#REF!</v>
      </c>
    </row>
    <row r="3028" spans="7:12" x14ac:dyDescent="0.25">
      <c r="G3028" s="13"/>
      <c r="H3028" s="13"/>
      <c r="I3028" s="13">
        <v>300</v>
      </c>
      <c r="J3028" s="74">
        <f t="shared" si="145"/>
        <v>12.5</v>
      </c>
      <c r="K3028" s="26" t="e">
        <f t="shared" si="144"/>
        <v>#REF!</v>
      </c>
      <c r="L3028" s="75" t="e">
        <f t="shared" si="146"/>
        <v>#REF!</v>
      </c>
    </row>
    <row r="3029" spans="7:12" x14ac:dyDescent="0.25">
      <c r="G3029" s="13"/>
      <c r="H3029" s="13"/>
      <c r="I3029" s="13">
        <v>300.10000000000002</v>
      </c>
      <c r="J3029" s="74">
        <f t="shared" si="145"/>
        <v>12.504166666666668</v>
      </c>
      <c r="K3029" s="26" t="e">
        <f t="shared" si="144"/>
        <v>#REF!</v>
      </c>
      <c r="L3029" s="75" t="e">
        <f t="shared" si="146"/>
        <v>#REF!</v>
      </c>
    </row>
    <row r="3030" spans="7:12" x14ac:dyDescent="0.25">
      <c r="G3030" s="13"/>
      <c r="H3030" s="13"/>
      <c r="I3030" s="13">
        <v>300.2</v>
      </c>
      <c r="J3030" s="74">
        <f t="shared" si="145"/>
        <v>12.508333333333333</v>
      </c>
      <c r="K3030" s="26" t="e">
        <f t="shared" si="144"/>
        <v>#REF!</v>
      </c>
      <c r="L3030" s="75" t="e">
        <f t="shared" si="146"/>
        <v>#REF!</v>
      </c>
    </row>
    <row r="3031" spans="7:12" x14ac:dyDescent="0.25">
      <c r="G3031" s="13"/>
      <c r="H3031" s="13"/>
      <c r="I3031" s="13">
        <v>300.3</v>
      </c>
      <c r="J3031" s="74">
        <f t="shared" si="145"/>
        <v>12.512500000000001</v>
      </c>
      <c r="K3031" s="26" t="e">
        <f t="shared" si="144"/>
        <v>#REF!</v>
      </c>
      <c r="L3031" s="75" t="e">
        <f t="shared" si="146"/>
        <v>#REF!</v>
      </c>
    </row>
    <row r="3032" spans="7:12" x14ac:dyDescent="0.25">
      <c r="G3032" s="13"/>
      <c r="H3032" s="13"/>
      <c r="I3032" s="13">
        <v>300.39999999999998</v>
      </c>
      <c r="J3032" s="74">
        <f t="shared" si="145"/>
        <v>12.516666666666666</v>
      </c>
      <c r="K3032" s="26" t="e">
        <f t="shared" si="144"/>
        <v>#REF!</v>
      </c>
      <c r="L3032" s="75" t="e">
        <f t="shared" si="146"/>
        <v>#REF!</v>
      </c>
    </row>
    <row r="3033" spans="7:12" x14ac:dyDescent="0.25">
      <c r="G3033" s="13"/>
      <c r="H3033" s="13"/>
      <c r="I3033" s="13">
        <v>300.5</v>
      </c>
      <c r="J3033" s="74">
        <f t="shared" si="145"/>
        <v>12.520833333333334</v>
      </c>
      <c r="K3033" s="26" t="e">
        <f t="shared" si="144"/>
        <v>#REF!</v>
      </c>
      <c r="L3033" s="75" t="e">
        <f t="shared" si="146"/>
        <v>#REF!</v>
      </c>
    </row>
    <row r="3034" spans="7:12" x14ac:dyDescent="0.25">
      <c r="G3034" s="13"/>
      <c r="H3034" s="13"/>
      <c r="I3034" s="13">
        <v>300.60000000000002</v>
      </c>
      <c r="J3034" s="74">
        <f t="shared" si="145"/>
        <v>12.525</v>
      </c>
      <c r="K3034" s="26" t="e">
        <f t="shared" si="144"/>
        <v>#REF!</v>
      </c>
      <c r="L3034" s="75" t="e">
        <f t="shared" si="146"/>
        <v>#REF!</v>
      </c>
    </row>
    <row r="3035" spans="7:12" x14ac:dyDescent="0.25">
      <c r="G3035" s="13"/>
      <c r="H3035" s="13"/>
      <c r="I3035" s="13">
        <v>300.7</v>
      </c>
      <c r="J3035" s="74">
        <f t="shared" si="145"/>
        <v>12.529166666666667</v>
      </c>
      <c r="K3035" s="26" t="e">
        <f t="shared" si="144"/>
        <v>#REF!</v>
      </c>
      <c r="L3035" s="75" t="e">
        <f t="shared" si="146"/>
        <v>#REF!</v>
      </c>
    </row>
    <row r="3036" spans="7:12" x14ac:dyDescent="0.25">
      <c r="G3036" s="13"/>
      <c r="H3036" s="13"/>
      <c r="I3036" s="13">
        <v>300.8</v>
      </c>
      <c r="J3036" s="74">
        <f t="shared" si="145"/>
        <v>12.533333333333333</v>
      </c>
      <c r="K3036" s="26" t="e">
        <f t="shared" ref="K3036:K3099" si="147">100%-EXP(-I3036/24*$B$10)</f>
        <v>#REF!</v>
      </c>
      <c r="L3036" s="75" t="e">
        <f t="shared" si="146"/>
        <v>#REF!</v>
      </c>
    </row>
    <row r="3037" spans="7:12" x14ac:dyDescent="0.25">
      <c r="G3037" s="13"/>
      <c r="H3037" s="13"/>
      <c r="I3037" s="13">
        <v>300.89999999999998</v>
      </c>
      <c r="J3037" s="74">
        <f t="shared" ref="J3037:J3100" si="148">I3037/24</f>
        <v>12.5375</v>
      </c>
      <c r="K3037" s="26" t="e">
        <f t="shared" si="147"/>
        <v>#REF!</v>
      </c>
      <c r="L3037" s="75" t="e">
        <f t="shared" si="146"/>
        <v>#REF!</v>
      </c>
    </row>
    <row r="3038" spans="7:12" x14ac:dyDescent="0.25">
      <c r="G3038" s="13"/>
      <c r="H3038" s="13"/>
      <c r="I3038" s="13">
        <v>301</v>
      </c>
      <c r="J3038" s="74">
        <f t="shared" si="148"/>
        <v>12.541666666666666</v>
      </c>
      <c r="K3038" s="26" t="e">
        <f t="shared" si="147"/>
        <v>#REF!</v>
      </c>
      <c r="L3038" s="75" t="e">
        <f t="shared" si="146"/>
        <v>#REF!</v>
      </c>
    </row>
    <row r="3039" spans="7:12" x14ac:dyDescent="0.25">
      <c r="G3039" s="13"/>
      <c r="H3039" s="13"/>
      <c r="I3039" s="13">
        <v>301.10000000000002</v>
      </c>
      <c r="J3039" s="74">
        <f t="shared" si="148"/>
        <v>12.545833333333334</v>
      </c>
      <c r="K3039" s="26" t="e">
        <f t="shared" si="147"/>
        <v>#REF!</v>
      </c>
      <c r="L3039" s="75" t="e">
        <f t="shared" ref="L3039:L3102" si="149">K3039-K3038</f>
        <v>#REF!</v>
      </c>
    </row>
    <row r="3040" spans="7:12" x14ac:dyDescent="0.25">
      <c r="G3040" s="13"/>
      <c r="H3040" s="13"/>
      <c r="I3040" s="13">
        <v>301.2</v>
      </c>
      <c r="J3040" s="74">
        <f t="shared" si="148"/>
        <v>12.549999999999999</v>
      </c>
      <c r="K3040" s="26" t="e">
        <f t="shared" si="147"/>
        <v>#REF!</v>
      </c>
      <c r="L3040" s="75" t="e">
        <f t="shared" si="149"/>
        <v>#REF!</v>
      </c>
    </row>
    <row r="3041" spans="7:12" x14ac:dyDescent="0.25">
      <c r="G3041" s="13"/>
      <c r="H3041" s="13"/>
      <c r="I3041" s="13">
        <v>301.3</v>
      </c>
      <c r="J3041" s="74">
        <f t="shared" si="148"/>
        <v>12.554166666666667</v>
      </c>
      <c r="K3041" s="26" t="e">
        <f t="shared" si="147"/>
        <v>#REF!</v>
      </c>
      <c r="L3041" s="75" t="e">
        <f t="shared" si="149"/>
        <v>#REF!</v>
      </c>
    </row>
    <row r="3042" spans="7:12" x14ac:dyDescent="0.25">
      <c r="G3042" s="13"/>
      <c r="H3042" s="13"/>
      <c r="I3042" s="13">
        <v>301.39999999999998</v>
      </c>
      <c r="J3042" s="74">
        <f t="shared" si="148"/>
        <v>12.558333333333332</v>
      </c>
      <c r="K3042" s="26" t="e">
        <f t="shared" si="147"/>
        <v>#REF!</v>
      </c>
      <c r="L3042" s="75" t="e">
        <f t="shared" si="149"/>
        <v>#REF!</v>
      </c>
    </row>
    <row r="3043" spans="7:12" x14ac:dyDescent="0.25">
      <c r="G3043" s="13"/>
      <c r="H3043" s="13"/>
      <c r="I3043" s="13">
        <v>301.5</v>
      </c>
      <c r="J3043" s="74">
        <f t="shared" si="148"/>
        <v>12.5625</v>
      </c>
      <c r="K3043" s="26" t="e">
        <f t="shared" si="147"/>
        <v>#REF!</v>
      </c>
      <c r="L3043" s="75" t="e">
        <f t="shared" si="149"/>
        <v>#REF!</v>
      </c>
    </row>
    <row r="3044" spans="7:12" x14ac:dyDescent="0.25">
      <c r="G3044" s="13"/>
      <c r="H3044" s="13"/>
      <c r="I3044" s="13">
        <v>301.60000000000002</v>
      </c>
      <c r="J3044" s="74">
        <f t="shared" si="148"/>
        <v>12.566666666666668</v>
      </c>
      <c r="K3044" s="26" t="e">
        <f t="shared" si="147"/>
        <v>#REF!</v>
      </c>
      <c r="L3044" s="75" t="e">
        <f t="shared" si="149"/>
        <v>#REF!</v>
      </c>
    </row>
    <row r="3045" spans="7:12" x14ac:dyDescent="0.25">
      <c r="G3045" s="13"/>
      <c r="H3045" s="13"/>
      <c r="I3045" s="13">
        <v>301.7</v>
      </c>
      <c r="J3045" s="74">
        <f t="shared" si="148"/>
        <v>12.570833333333333</v>
      </c>
      <c r="K3045" s="26" t="e">
        <f t="shared" si="147"/>
        <v>#REF!</v>
      </c>
      <c r="L3045" s="75" t="e">
        <f t="shared" si="149"/>
        <v>#REF!</v>
      </c>
    </row>
    <row r="3046" spans="7:12" x14ac:dyDescent="0.25">
      <c r="G3046" s="13"/>
      <c r="H3046" s="13"/>
      <c r="I3046" s="13">
        <v>301.8</v>
      </c>
      <c r="J3046" s="74">
        <f t="shared" si="148"/>
        <v>12.575000000000001</v>
      </c>
      <c r="K3046" s="26" t="e">
        <f t="shared" si="147"/>
        <v>#REF!</v>
      </c>
      <c r="L3046" s="75" t="e">
        <f t="shared" si="149"/>
        <v>#REF!</v>
      </c>
    </row>
    <row r="3047" spans="7:12" x14ac:dyDescent="0.25">
      <c r="G3047" s="13"/>
      <c r="H3047" s="13"/>
      <c r="I3047" s="13">
        <v>301.89999999999998</v>
      </c>
      <c r="J3047" s="74">
        <f t="shared" si="148"/>
        <v>12.579166666666666</v>
      </c>
      <c r="K3047" s="26" t="e">
        <f t="shared" si="147"/>
        <v>#REF!</v>
      </c>
      <c r="L3047" s="75" t="e">
        <f t="shared" si="149"/>
        <v>#REF!</v>
      </c>
    </row>
    <row r="3048" spans="7:12" x14ac:dyDescent="0.25">
      <c r="G3048" s="13"/>
      <c r="H3048" s="13"/>
      <c r="I3048" s="13">
        <v>302</v>
      </c>
      <c r="J3048" s="74">
        <f t="shared" si="148"/>
        <v>12.583333333333334</v>
      </c>
      <c r="K3048" s="26" t="e">
        <f t="shared" si="147"/>
        <v>#REF!</v>
      </c>
      <c r="L3048" s="75" t="e">
        <f t="shared" si="149"/>
        <v>#REF!</v>
      </c>
    </row>
    <row r="3049" spans="7:12" x14ac:dyDescent="0.25">
      <c r="G3049" s="13"/>
      <c r="H3049" s="13"/>
      <c r="I3049" s="13">
        <v>302.10000000000002</v>
      </c>
      <c r="J3049" s="74">
        <f t="shared" si="148"/>
        <v>12.5875</v>
      </c>
      <c r="K3049" s="26" t="e">
        <f t="shared" si="147"/>
        <v>#REF!</v>
      </c>
      <c r="L3049" s="75" t="e">
        <f t="shared" si="149"/>
        <v>#REF!</v>
      </c>
    </row>
    <row r="3050" spans="7:12" x14ac:dyDescent="0.25">
      <c r="G3050" s="13"/>
      <c r="H3050" s="13"/>
      <c r="I3050" s="13">
        <v>302.2</v>
      </c>
      <c r="J3050" s="74">
        <f t="shared" si="148"/>
        <v>12.591666666666667</v>
      </c>
      <c r="K3050" s="26" t="e">
        <f t="shared" si="147"/>
        <v>#REF!</v>
      </c>
      <c r="L3050" s="75" t="e">
        <f t="shared" si="149"/>
        <v>#REF!</v>
      </c>
    </row>
    <row r="3051" spans="7:12" x14ac:dyDescent="0.25">
      <c r="G3051" s="13"/>
      <c r="H3051" s="13"/>
      <c r="I3051" s="13">
        <v>302.3</v>
      </c>
      <c r="J3051" s="74">
        <f t="shared" si="148"/>
        <v>12.595833333333333</v>
      </c>
      <c r="K3051" s="26" t="e">
        <f t="shared" si="147"/>
        <v>#REF!</v>
      </c>
      <c r="L3051" s="75" t="e">
        <f t="shared" si="149"/>
        <v>#REF!</v>
      </c>
    </row>
    <row r="3052" spans="7:12" x14ac:dyDescent="0.25">
      <c r="G3052" s="13"/>
      <c r="H3052" s="13"/>
      <c r="I3052" s="13">
        <v>302.39999999999998</v>
      </c>
      <c r="J3052" s="74">
        <f t="shared" si="148"/>
        <v>12.6</v>
      </c>
      <c r="K3052" s="26" t="e">
        <f t="shared" si="147"/>
        <v>#REF!</v>
      </c>
      <c r="L3052" s="75" t="e">
        <f t="shared" si="149"/>
        <v>#REF!</v>
      </c>
    </row>
    <row r="3053" spans="7:12" x14ac:dyDescent="0.25">
      <c r="G3053" s="13"/>
      <c r="H3053" s="13"/>
      <c r="I3053" s="13">
        <v>302.5</v>
      </c>
      <c r="J3053" s="74">
        <f t="shared" si="148"/>
        <v>12.604166666666666</v>
      </c>
      <c r="K3053" s="26" t="e">
        <f t="shared" si="147"/>
        <v>#REF!</v>
      </c>
      <c r="L3053" s="75" t="e">
        <f t="shared" si="149"/>
        <v>#REF!</v>
      </c>
    </row>
    <row r="3054" spans="7:12" x14ac:dyDescent="0.25">
      <c r="G3054" s="13"/>
      <c r="H3054" s="13"/>
      <c r="I3054" s="13">
        <v>302.60000000000002</v>
      </c>
      <c r="J3054" s="74">
        <f t="shared" si="148"/>
        <v>12.608333333333334</v>
      </c>
      <c r="K3054" s="26" t="e">
        <f t="shared" si="147"/>
        <v>#REF!</v>
      </c>
      <c r="L3054" s="75" t="e">
        <f t="shared" si="149"/>
        <v>#REF!</v>
      </c>
    </row>
    <row r="3055" spans="7:12" x14ac:dyDescent="0.25">
      <c r="G3055" s="13"/>
      <c r="H3055" s="13"/>
      <c r="I3055" s="13">
        <v>302.7</v>
      </c>
      <c r="J3055" s="74">
        <f t="shared" si="148"/>
        <v>12.612499999999999</v>
      </c>
      <c r="K3055" s="26" t="e">
        <f t="shared" si="147"/>
        <v>#REF!</v>
      </c>
      <c r="L3055" s="75" t="e">
        <f t="shared" si="149"/>
        <v>#REF!</v>
      </c>
    </row>
    <row r="3056" spans="7:12" x14ac:dyDescent="0.25">
      <c r="G3056" s="13"/>
      <c r="H3056" s="13"/>
      <c r="I3056" s="13">
        <v>302.8</v>
      </c>
      <c r="J3056" s="74">
        <f t="shared" si="148"/>
        <v>12.616666666666667</v>
      </c>
      <c r="K3056" s="26" t="e">
        <f t="shared" si="147"/>
        <v>#REF!</v>
      </c>
      <c r="L3056" s="75" t="e">
        <f t="shared" si="149"/>
        <v>#REF!</v>
      </c>
    </row>
    <row r="3057" spans="7:12" x14ac:dyDescent="0.25">
      <c r="G3057" s="13"/>
      <c r="H3057" s="13"/>
      <c r="I3057" s="13">
        <v>302.89999999999998</v>
      </c>
      <c r="J3057" s="74">
        <f t="shared" si="148"/>
        <v>12.620833333333332</v>
      </c>
      <c r="K3057" s="26" t="e">
        <f t="shared" si="147"/>
        <v>#REF!</v>
      </c>
      <c r="L3057" s="75" t="e">
        <f t="shared" si="149"/>
        <v>#REF!</v>
      </c>
    </row>
    <row r="3058" spans="7:12" x14ac:dyDescent="0.25">
      <c r="G3058" s="13"/>
      <c r="H3058" s="13"/>
      <c r="I3058" s="13">
        <v>303</v>
      </c>
      <c r="J3058" s="74">
        <f t="shared" si="148"/>
        <v>12.625</v>
      </c>
      <c r="K3058" s="26" t="e">
        <f t="shared" si="147"/>
        <v>#REF!</v>
      </c>
      <c r="L3058" s="75" t="e">
        <f t="shared" si="149"/>
        <v>#REF!</v>
      </c>
    </row>
    <row r="3059" spans="7:12" x14ac:dyDescent="0.25">
      <c r="G3059" s="13"/>
      <c r="H3059" s="13"/>
      <c r="I3059" s="13">
        <v>303.10000000000002</v>
      </c>
      <c r="J3059" s="74">
        <f t="shared" si="148"/>
        <v>12.629166666666668</v>
      </c>
      <c r="K3059" s="26" t="e">
        <f t="shared" si="147"/>
        <v>#REF!</v>
      </c>
      <c r="L3059" s="75" t="e">
        <f t="shared" si="149"/>
        <v>#REF!</v>
      </c>
    </row>
    <row r="3060" spans="7:12" x14ac:dyDescent="0.25">
      <c r="G3060" s="13"/>
      <c r="H3060" s="13"/>
      <c r="I3060" s="13">
        <v>303.2</v>
      </c>
      <c r="J3060" s="74">
        <f t="shared" si="148"/>
        <v>12.633333333333333</v>
      </c>
      <c r="K3060" s="26" t="e">
        <f t="shared" si="147"/>
        <v>#REF!</v>
      </c>
      <c r="L3060" s="75" t="e">
        <f t="shared" si="149"/>
        <v>#REF!</v>
      </c>
    </row>
    <row r="3061" spans="7:12" x14ac:dyDescent="0.25">
      <c r="G3061" s="13"/>
      <c r="H3061" s="13"/>
      <c r="I3061" s="13">
        <v>303.3</v>
      </c>
      <c r="J3061" s="74">
        <f t="shared" si="148"/>
        <v>12.637500000000001</v>
      </c>
      <c r="K3061" s="26" t="e">
        <f t="shared" si="147"/>
        <v>#REF!</v>
      </c>
      <c r="L3061" s="75" t="e">
        <f t="shared" si="149"/>
        <v>#REF!</v>
      </c>
    </row>
    <row r="3062" spans="7:12" x14ac:dyDescent="0.25">
      <c r="G3062" s="13"/>
      <c r="H3062" s="13"/>
      <c r="I3062" s="13">
        <v>303.39999999999998</v>
      </c>
      <c r="J3062" s="74">
        <f t="shared" si="148"/>
        <v>12.641666666666666</v>
      </c>
      <c r="K3062" s="26" t="e">
        <f t="shared" si="147"/>
        <v>#REF!</v>
      </c>
      <c r="L3062" s="75" t="e">
        <f t="shared" si="149"/>
        <v>#REF!</v>
      </c>
    </row>
    <row r="3063" spans="7:12" x14ac:dyDescent="0.25">
      <c r="G3063" s="13"/>
      <c r="H3063" s="13"/>
      <c r="I3063" s="13">
        <v>303.5</v>
      </c>
      <c r="J3063" s="74">
        <f t="shared" si="148"/>
        <v>12.645833333333334</v>
      </c>
      <c r="K3063" s="26" t="e">
        <f t="shared" si="147"/>
        <v>#REF!</v>
      </c>
      <c r="L3063" s="75" t="e">
        <f t="shared" si="149"/>
        <v>#REF!</v>
      </c>
    </row>
    <row r="3064" spans="7:12" x14ac:dyDescent="0.25">
      <c r="G3064" s="13"/>
      <c r="H3064" s="13"/>
      <c r="I3064" s="13">
        <v>303.60000000000002</v>
      </c>
      <c r="J3064" s="74">
        <f t="shared" si="148"/>
        <v>12.65</v>
      </c>
      <c r="K3064" s="26" t="e">
        <f t="shared" si="147"/>
        <v>#REF!</v>
      </c>
      <c r="L3064" s="75" t="e">
        <f t="shared" si="149"/>
        <v>#REF!</v>
      </c>
    </row>
    <row r="3065" spans="7:12" x14ac:dyDescent="0.25">
      <c r="G3065" s="13"/>
      <c r="H3065" s="13"/>
      <c r="I3065" s="13">
        <v>303.7</v>
      </c>
      <c r="J3065" s="74">
        <f t="shared" si="148"/>
        <v>12.654166666666667</v>
      </c>
      <c r="K3065" s="26" t="e">
        <f t="shared" si="147"/>
        <v>#REF!</v>
      </c>
      <c r="L3065" s="75" t="e">
        <f t="shared" si="149"/>
        <v>#REF!</v>
      </c>
    </row>
    <row r="3066" spans="7:12" x14ac:dyDescent="0.25">
      <c r="G3066" s="13"/>
      <c r="H3066" s="13"/>
      <c r="I3066" s="13">
        <v>303.8</v>
      </c>
      <c r="J3066" s="74">
        <f t="shared" si="148"/>
        <v>12.658333333333333</v>
      </c>
      <c r="K3066" s="26" t="e">
        <f t="shared" si="147"/>
        <v>#REF!</v>
      </c>
      <c r="L3066" s="75" t="e">
        <f t="shared" si="149"/>
        <v>#REF!</v>
      </c>
    </row>
    <row r="3067" spans="7:12" x14ac:dyDescent="0.25">
      <c r="G3067" s="13"/>
      <c r="H3067" s="13"/>
      <c r="I3067" s="13">
        <v>303.89999999999998</v>
      </c>
      <c r="J3067" s="74">
        <f t="shared" si="148"/>
        <v>12.6625</v>
      </c>
      <c r="K3067" s="26" t="e">
        <f t="shared" si="147"/>
        <v>#REF!</v>
      </c>
      <c r="L3067" s="75" t="e">
        <f t="shared" si="149"/>
        <v>#REF!</v>
      </c>
    </row>
    <row r="3068" spans="7:12" x14ac:dyDescent="0.25">
      <c r="G3068" s="13"/>
      <c r="H3068" s="13"/>
      <c r="I3068" s="13">
        <v>304</v>
      </c>
      <c r="J3068" s="74">
        <f t="shared" si="148"/>
        <v>12.666666666666666</v>
      </c>
      <c r="K3068" s="26" t="e">
        <f t="shared" si="147"/>
        <v>#REF!</v>
      </c>
      <c r="L3068" s="75" t="e">
        <f t="shared" si="149"/>
        <v>#REF!</v>
      </c>
    </row>
    <row r="3069" spans="7:12" x14ac:dyDescent="0.25">
      <c r="G3069" s="13"/>
      <c r="H3069" s="13"/>
      <c r="I3069" s="13">
        <v>304.10000000000002</v>
      </c>
      <c r="J3069" s="74">
        <f t="shared" si="148"/>
        <v>12.670833333333334</v>
      </c>
      <c r="K3069" s="26" t="e">
        <f t="shared" si="147"/>
        <v>#REF!</v>
      </c>
      <c r="L3069" s="75" t="e">
        <f t="shared" si="149"/>
        <v>#REF!</v>
      </c>
    </row>
    <row r="3070" spans="7:12" x14ac:dyDescent="0.25">
      <c r="G3070" s="13"/>
      <c r="H3070" s="13"/>
      <c r="I3070" s="13">
        <v>304.2</v>
      </c>
      <c r="J3070" s="74">
        <f t="shared" si="148"/>
        <v>12.674999999999999</v>
      </c>
      <c r="K3070" s="26" t="e">
        <f t="shared" si="147"/>
        <v>#REF!</v>
      </c>
      <c r="L3070" s="75" t="e">
        <f t="shared" si="149"/>
        <v>#REF!</v>
      </c>
    </row>
    <row r="3071" spans="7:12" x14ac:dyDescent="0.25">
      <c r="G3071" s="13"/>
      <c r="H3071" s="13"/>
      <c r="I3071" s="13">
        <v>304.3</v>
      </c>
      <c r="J3071" s="74">
        <f t="shared" si="148"/>
        <v>12.679166666666667</v>
      </c>
      <c r="K3071" s="26" t="e">
        <f t="shared" si="147"/>
        <v>#REF!</v>
      </c>
      <c r="L3071" s="75" t="e">
        <f t="shared" si="149"/>
        <v>#REF!</v>
      </c>
    </row>
    <row r="3072" spans="7:12" x14ac:dyDescent="0.25">
      <c r="G3072" s="13"/>
      <c r="H3072" s="13"/>
      <c r="I3072" s="13">
        <v>304.39999999999998</v>
      </c>
      <c r="J3072" s="74">
        <f t="shared" si="148"/>
        <v>12.683333333333332</v>
      </c>
      <c r="K3072" s="26" t="e">
        <f t="shared" si="147"/>
        <v>#REF!</v>
      </c>
      <c r="L3072" s="75" t="e">
        <f t="shared" si="149"/>
        <v>#REF!</v>
      </c>
    </row>
    <row r="3073" spans="7:12" x14ac:dyDescent="0.25">
      <c r="G3073" s="13"/>
      <c r="H3073" s="13"/>
      <c r="I3073" s="13">
        <v>304.5</v>
      </c>
      <c r="J3073" s="74">
        <f t="shared" si="148"/>
        <v>12.6875</v>
      </c>
      <c r="K3073" s="26" t="e">
        <f t="shared" si="147"/>
        <v>#REF!</v>
      </c>
      <c r="L3073" s="75" t="e">
        <f t="shared" si="149"/>
        <v>#REF!</v>
      </c>
    </row>
    <row r="3074" spans="7:12" x14ac:dyDescent="0.25">
      <c r="G3074" s="13"/>
      <c r="H3074" s="13"/>
      <c r="I3074" s="13">
        <v>304.60000000000002</v>
      </c>
      <c r="J3074" s="74">
        <f t="shared" si="148"/>
        <v>12.691666666666668</v>
      </c>
      <c r="K3074" s="26" t="e">
        <f t="shared" si="147"/>
        <v>#REF!</v>
      </c>
      <c r="L3074" s="75" t="e">
        <f t="shared" si="149"/>
        <v>#REF!</v>
      </c>
    </row>
    <row r="3075" spans="7:12" x14ac:dyDescent="0.25">
      <c r="G3075" s="13"/>
      <c r="H3075" s="13"/>
      <c r="I3075" s="13">
        <v>304.7</v>
      </c>
      <c r="J3075" s="74">
        <f t="shared" si="148"/>
        <v>12.695833333333333</v>
      </c>
      <c r="K3075" s="26" t="e">
        <f t="shared" si="147"/>
        <v>#REF!</v>
      </c>
      <c r="L3075" s="75" t="e">
        <f t="shared" si="149"/>
        <v>#REF!</v>
      </c>
    </row>
    <row r="3076" spans="7:12" x14ac:dyDescent="0.25">
      <c r="G3076" s="13"/>
      <c r="H3076" s="13"/>
      <c r="I3076" s="13">
        <v>304.8</v>
      </c>
      <c r="J3076" s="74">
        <f t="shared" si="148"/>
        <v>12.700000000000001</v>
      </c>
      <c r="K3076" s="26" t="e">
        <f t="shared" si="147"/>
        <v>#REF!</v>
      </c>
      <c r="L3076" s="75" t="e">
        <f t="shared" si="149"/>
        <v>#REF!</v>
      </c>
    </row>
    <row r="3077" spans="7:12" x14ac:dyDescent="0.25">
      <c r="G3077" s="13"/>
      <c r="H3077" s="13"/>
      <c r="I3077" s="13">
        <v>304.89999999999998</v>
      </c>
      <c r="J3077" s="74">
        <f t="shared" si="148"/>
        <v>12.704166666666666</v>
      </c>
      <c r="K3077" s="26" t="e">
        <f t="shared" si="147"/>
        <v>#REF!</v>
      </c>
      <c r="L3077" s="75" t="e">
        <f t="shared" si="149"/>
        <v>#REF!</v>
      </c>
    </row>
    <row r="3078" spans="7:12" x14ac:dyDescent="0.25">
      <c r="G3078" s="13"/>
      <c r="H3078" s="13"/>
      <c r="I3078" s="13">
        <v>305</v>
      </c>
      <c r="J3078" s="74">
        <f t="shared" si="148"/>
        <v>12.708333333333334</v>
      </c>
      <c r="K3078" s="26" t="e">
        <f t="shared" si="147"/>
        <v>#REF!</v>
      </c>
      <c r="L3078" s="75" t="e">
        <f t="shared" si="149"/>
        <v>#REF!</v>
      </c>
    </row>
    <row r="3079" spans="7:12" x14ac:dyDescent="0.25">
      <c r="G3079" s="13"/>
      <c r="H3079" s="13"/>
      <c r="I3079" s="13">
        <v>305.10000000000002</v>
      </c>
      <c r="J3079" s="74">
        <f t="shared" si="148"/>
        <v>12.7125</v>
      </c>
      <c r="K3079" s="26" t="e">
        <f t="shared" si="147"/>
        <v>#REF!</v>
      </c>
      <c r="L3079" s="75" t="e">
        <f t="shared" si="149"/>
        <v>#REF!</v>
      </c>
    </row>
    <row r="3080" spans="7:12" x14ac:dyDescent="0.25">
      <c r="G3080" s="13"/>
      <c r="H3080" s="13"/>
      <c r="I3080" s="13">
        <v>305.2</v>
      </c>
      <c r="J3080" s="74">
        <f t="shared" si="148"/>
        <v>12.716666666666667</v>
      </c>
      <c r="K3080" s="26" t="e">
        <f t="shared" si="147"/>
        <v>#REF!</v>
      </c>
      <c r="L3080" s="75" t="e">
        <f t="shared" si="149"/>
        <v>#REF!</v>
      </c>
    </row>
    <row r="3081" spans="7:12" x14ac:dyDescent="0.25">
      <c r="G3081" s="13"/>
      <c r="H3081" s="13"/>
      <c r="I3081" s="13">
        <v>305.3</v>
      </c>
      <c r="J3081" s="74">
        <f t="shared" si="148"/>
        <v>12.720833333333333</v>
      </c>
      <c r="K3081" s="26" t="e">
        <f t="shared" si="147"/>
        <v>#REF!</v>
      </c>
      <c r="L3081" s="75" t="e">
        <f t="shared" si="149"/>
        <v>#REF!</v>
      </c>
    </row>
    <row r="3082" spans="7:12" x14ac:dyDescent="0.25">
      <c r="G3082" s="13"/>
      <c r="H3082" s="13"/>
      <c r="I3082" s="13">
        <v>305.39999999999998</v>
      </c>
      <c r="J3082" s="74">
        <f t="shared" si="148"/>
        <v>12.725</v>
      </c>
      <c r="K3082" s="26" t="e">
        <f t="shared" si="147"/>
        <v>#REF!</v>
      </c>
      <c r="L3082" s="75" t="e">
        <f t="shared" si="149"/>
        <v>#REF!</v>
      </c>
    </row>
    <row r="3083" spans="7:12" x14ac:dyDescent="0.25">
      <c r="G3083" s="13"/>
      <c r="H3083" s="13"/>
      <c r="I3083" s="13">
        <v>305.5</v>
      </c>
      <c r="J3083" s="74">
        <f t="shared" si="148"/>
        <v>12.729166666666666</v>
      </c>
      <c r="K3083" s="26" t="e">
        <f t="shared" si="147"/>
        <v>#REF!</v>
      </c>
      <c r="L3083" s="75" t="e">
        <f t="shared" si="149"/>
        <v>#REF!</v>
      </c>
    </row>
    <row r="3084" spans="7:12" x14ac:dyDescent="0.25">
      <c r="G3084" s="13"/>
      <c r="H3084" s="13"/>
      <c r="I3084" s="13">
        <v>305.60000000000002</v>
      </c>
      <c r="J3084" s="74">
        <f t="shared" si="148"/>
        <v>12.733333333333334</v>
      </c>
      <c r="K3084" s="26" t="e">
        <f t="shared" si="147"/>
        <v>#REF!</v>
      </c>
      <c r="L3084" s="75" t="e">
        <f t="shared" si="149"/>
        <v>#REF!</v>
      </c>
    </row>
    <row r="3085" spans="7:12" x14ac:dyDescent="0.25">
      <c r="G3085" s="13"/>
      <c r="H3085" s="13"/>
      <c r="I3085" s="13">
        <v>305.7</v>
      </c>
      <c r="J3085" s="74">
        <f t="shared" si="148"/>
        <v>12.737499999999999</v>
      </c>
      <c r="K3085" s="26" t="e">
        <f t="shared" si="147"/>
        <v>#REF!</v>
      </c>
      <c r="L3085" s="75" t="e">
        <f t="shared" si="149"/>
        <v>#REF!</v>
      </c>
    </row>
    <row r="3086" spans="7:12" x14ac:dyDescent="0.25">
      <c r="G3086" s="13"/>
      <c r="H3086" s="13"/>
      <c r="I3086" s="13">
        <v>305.8</v>
      </c>
      <c r="J3086" s="74">
        <f t="shared" si="148"/>
        <v>12.741666666666667</v>
      </c>
      <c r="K3086" s="26" t="e">
        <f t="shared" si="147"/>
        <v>#REF!</v>
      </c>
      <c r="L3086" s="75" t="e">
        <f t="shared" si="149"/>
        <v>#REF!</v>
      </c>
    </row>
    <row r="3087" spans="7:12" x14ac:dyDescent="0.25">
      <c r="G3087" s="13"/>
      <c r="H3087" s="13"/>
      <c r="I3087" s="13">
        <v>305.89999999999998</v>
      </c>
      <c r="J3087" s="74">
        <f t="shared" si="148"/>
        <v>12.745833333333332</v>
      </c>
      <c r="K3087" s="26" t="e">
        <f t="shared" si="147"/>
        <v>#REF!</v>
      </c>
      <c r="L3087" s="75" t="e">
        <f t="shared" si="149"/>
        <v>#REF!</v>
      </c>
    </row>
    <row r="3088" spans="7:12" x14ac:dyDescent="0.25">
      <c r="G3088" s="13"/>
      <c r="H3088" s="13"/>
      <c r="I3088" s="13">
        <v>306</v>
      </c>
      <c r="J3088" s="74">
        <f t="shared" si="148"/>
        <v>12.75</v>
      </c>
      <c r="K3088" s="26" t="e">
        <f t="shared" si="147"/>
        <v>#REF!</v>
      </c>
      <c r="L3088" s="75" t="e">
        <f t="shared" si="149"/>
        <v>#REF!</v>
      </c>
    </row>
    <row r="3089" spans="7:12" x14ac:dyDescent="0.25">
      <c r="G3089" s="13"/>
      <c r="H3089" s="13"/>
      <c r="I3089" s="13">
        <v>306.10000000000002</v>
      </c>
      <c r="J3089" s="74">
        <f t="shared" si="148"/>
        <v>12.754166666666668</v>
      </c>
      <c r="K3089" s="26" t="e">
        <f t="shared" si="147"/>
        <v>#REF!</v>
      </c>
      <c r="L3089" s="75" t="e">
        <f t="shared" si="149"/>
        <v>#REF!</v>
      </c>
    </row>
    <row r="3090" spans="7:12" x14ac:dyDescent="0.25">
      <c r="G3090" s="13"/>
      <c r="H3090" s="13"/>
      <c r="I3090" s="13">
        <v>306.2</v>
      </c>
      <c r="J3090" s="74">
        <f t="shared" si="148"/>
        <v>12.758333333333333</v>
      </c>
      <c r="K3090" s="26" t="e">
        <f t="shared" si="147"/>
        <v>#REF!</v>
      </c>
      <c r="L3090" s="75" t="e">
        <f t="shared" si="149"/>
        <v>#REF!</v>
      </c>
    </row>
    <row r="3091" spans="7:12" x14ac:dyDescent="0.25">
      <c r="G3091" s="13"/>
      <c r="H3091" s="13"/>
      <c r="I3091" s="13">
        <v>306.3</v>
      </c>
      <c r="J3091" s="74">
        <f t="shared" si="148"/>
        <v>12.762500000000001</v>
      </c>
      <c r="K3091" s="26" t="e">
        <f t="shared" si="147"/>
        <v>#REF!</v>
      </c>
      <c r="L3091" s="75" t="e">
        <f t="shared" si="149"/>
        <v>#REF!</v>
      </c>
    </row>
    <row r="3092" spans="7:12" x14ac:dyDescent="0.25">
      <c r="G3092" s="13"/>
      <c r="H3092" s="13"/>
      <c r="I3092" s="13">
        <v>306.39999999999998</v>
      </c>
      <c r="J3092" s="74">
        <f t="shared" si="148"/>
        <v>12.766666666666666</v>
      </c>
      <c r="K3092" s="26" t="e">
        <f t="shared" si="147"/>
        <v>#REF!</v>
      </c>
      <c r="L3092" s="75" t="e">
        <f t="shared" si="149"/>
        <v>#REF!</v>
      </c>
    </row>
    <row r="3093" spans="7:12" x14ac:dyDescent="0.25">
      <c r="G3093" s="13"/>
      <c r="H3093" s="13"/>
      <c r="I3093" s="13">
        <v>306.5</v>
      </c>
      <c r="J3093" s="74">
        <f t="shared" si="148"/>
        <v>12.770833333333334</v>
      </c>
      <c r="K3093" s="26" t="e">
        <f t="shared" si="147"/>
        <v>#REF!</v>
      </c>
      <c r="L3093" s="75" t="e">
        <f t="shared" si="149"/>
        <v>#REF!</v>
      </c>
    </row>
    <row r="3094" spans="7:12" x14ac:dyDescent="0.25">
      <c r="G3094" s="13"/>
      <c r="H3094" s="13"/>
      <c r="I3094" s="13">
        <v>306.60000000000002</v>
      </c>
      <c r="J3094" s="74">
        <f t="shared" si="148"/>
        <v>12.775</v>
      </c>
      <c r="K3094" s="26" t="e">
        <f t="shared" si="147"/>
        <v>#REF!</v>
      </c>
      <c r="L3094" s="75" t="e">
        <f t="shared" si="149"/>
        <v>#REF!</v>
      </c>
    </row>
    <row r="3095" spans="7:12" x14ac:dyDescent="0.25">
      <c r="G3095" s="13"/>
      <c r="H3095" s="13"/>
      <c r="I3095" s="13">
        <v>306.7</v>
      </c>
      <c r="J3095" s="74">
        <f t="shared" si="148"/>
        <v>12.779166666666667</v>
      </c>
      <c r="K3095" s="26" t="e">
        <f t="shared" si="147"/>
        <v>#REF!</v>
      </c>
      <c r="L3095" s="75" t="e">
        <f t="shared" si="149"/>
        <v>#REF!</v>
      </c>
    </row>
    <row r="3096" spans="7:12" x14ac:dyDescent="0.25">
      <c r="G3096" s="13"/>
      <c r="H3096" s="13"/>
      <c r="I3096" s="13">
        <v>306.8</v>
      </c>
      <c r="J3096" s="74">
        <f t="shared" si="148"/>
        <v>12.783333333333333</v>
      </c>
      <c r="K3096" s="26" t="e">
        <f t="shared" si="147"/>
        <v>#REF!</v>
      </c>
      <c r="L3096" s="75" t="e">
        <f t="shared" si="149"/>
        <v>#REF!</v>
      </c>
    </row>
    <row r="3097" spans="7:12" x14ac:dyDescent="0.25">
      <c r="G3097" s="13"/>
      <c r="H3097" s="13"/>
      <c r="I3097" s="13">
        <v>306.89999999999998</v>
      </c>
      <c r="J3097" s="74">
        <f t="shared" si="148"/>
        <v>12.7875</v>
      </c>
      <c r="K3097" s="26" t="e">
        <f t="shared" si="147"/>
        <v>#REF!</v>
      </c>
      <c r="L3097" s="75" t="e">
        <f t="shared" si="149"/>
        <v>#REF!</v>
      </c>
    </row>
    <row r="3098" spans="7:12" x14ac:dyDescent="0.25">
      <c r="G3098" s="13"/>
      <c r="H3098" s="13"/>
      <c r="I3098" s="13">
        <v>307</v>
      </c>
      <c r="J3098" s="74">
        <f t="shared" si="148"/>
        <v>12.791666666666666</v>
      </c>
      <c r="K3098" s="26" t="e">
        <f t="shared" si="147"/>
        <v>#REF!</v>
      </c>
      <c r="L3098" s="75" t="e">
        <f t="shared" si="149"/>
        <v>#REF!</v>
      </c>
    </row>
    <row r="3099" spans="7:12" x14ac:dyDescent="0.25">
      <c r="G3099" s="13"/>
      <c r="H3099" s="13"/>
      <c r="I3099" s="13">
        <v>307.10000000000002</v>
      </c>
      <c r="J3099" s="74">
        <f t="shared" si="148"/>
        <v>12.795833333333334</v>
      </c>
      <c r="K3099" s="26" t="e">
        <f t="shared" si="147"/>
        <v>#REF!</v>
      </c>
      <c r="L3099" s="75" t="e">
        <f t="shared" si="149"/>
        <v>#REF!</v>
      </c>
    </row>
    <row r="3100" spans="7:12" x14ac:dyDescent="0.25">
      <c r="G3100" s="13"/>
      <c r="H3100" s="13"/>
      <c r="I3100" s="13">
        <v>307.2</v>
      </c>
      <c r="J3100" s="74">
        <f t="shared" si="148"/>
        <v>12.799999999999999</v>
      </c>
      <c r="K3100" s="26" t="e">
        <f t="shared" ref="K3100:K3163" si="150">100%-EXP(-I3100/24*$B$10)</f>
        <v>#REF!</v>
      </c>
      <c r="L3100" s="75" t="e">
        <f t="shared" si="149"/>
        <v>#REF!</v>
      </c>
    </row>
    <row r="3101" spans="7:12" x14ac:dyDescent="0.25">
      <c r="G3101" s="13"/>
      <c r="H3101" s="13"/>
      <c r="I3101" s="13">
        <v>307.3</v>
      </c>
      <c r="J3101" s="74">
        <f t="shared" ref="J3101:J3164" si="151">I3101/24</f>
        <v>12.804166666666667</v>
      </c>
      <c r="K3101" s="26" t="e">
        <f t="shared" si="150"/>
        <v>#REF!</v>
      </c>
      <c r="L3101" s="75" t="e">
        <f t="shared" si="149"/>
        <v>#REF!</v>
      </c>
    </row>
    <row r="3102" spans="7:12" x14ac:dyDescent="0.25">
      <c r="G3102" s="13"/>
      <c r="H3102" s="13"/>
      <c r="I3102" s="13">
        <v>307.39999999999998</v>
      </c>
      <c r="J3102" s="74">
        <f t="shared" si="151"/>
        <v>12.808333333333332</v>
      </c>
      <c r="K3102" s="26" t="e">
        <f t="shared" si="150"/>
        <v>#REF!</v>
      </c>
      <c r="L3102" s="75" t="e">
        <f t="shared" si="149"/>
        <v>#REF!</v>
      </c>
    </row>
    <row r="3103" spans="7:12" x14ac:dyDescent="0.25">
      <c r="G3103" s="13"/>
      <c r="H3103" s="13"/>
      <c r="I3103" s="13">
        <v>307.5</v>
      </c>
      <c r="J3103" s="74">
        <f t="shared" si="151"/>
        <v>12.8125</v>
      </c>
      <c r="K3103" s="26" t="e">
        <f t="shared" si="150"/>
        <v>#REF!</v>
      </c>
      <c r="L3103" s="75" t="e">
        <f t="shared" ref="L3103:L3166" si="152">K3103-K3102</f>
        <v>#REF!</v>
      </c>
    </row>
    <row r="3104" spans="7:12" x14ac:dyDescent="0.25">
      <c r="G3104" s="13"/>
      <c r="H3104" s="13"/>
      <c r="I3104" s="13">
        <v>307.60000000000002</v>
      </c>
      <c r="J3104" s="74">
        <f t="shared" si="151"/>
        <v>12.816666666666668</v>
      </c>
      <c r="K3104" s="26" t="e">
        <f t="shared" si="150"/>
        <v>#REF!</v>
      </c>
      <c r="L3104" s="75" t="e">
        <f t="shared" si="152"/>
        <v>#REF!</v>
      </c>
    </row>
    <row r="3105" spans="7:12" x14ac:dyDescent="0.25">
      <c r="G3105" s="13"/>
      <c r="H3105" s="13"/>
      <c r="I3105" s="13">
        <v>307.7</v>
      </c>
      <c r="J3105" s="74">
        <f t="shared" si="151"/>
        <v>12.820833333333333</v>
      </c>
      <c r="K3105" s="26" t="e">
        <f t="shared" si="150"/>
        <v>#REF!</v>
      </c>
      <c r="L3105" s="75" t="e">
        <f t="shared" si="152"/>
        <v>#REF!</v>
      </c>
    </row>
    <row r="3106" spans="7:12" x14ac:dyDescent="0.25">
      <c r="G3106" s="13"/>
      <c r="H3106" s="13"/>
      <c r="I3106" s="13">
        <v>307.8</v>
      </c>
      <c r="J3106" s="74">
        <f t="shared" si="151"/>
        <v>12.825000000000001</v>
      </c>
      <c r="K3106" s="26" t="e">
        <f t="shared" si="150"/>
        <v>#REF!</v>
      </c>
      <c r="L3106" s="75" t="e">
        <f t="shared" si="152"/>
        <v>#REF!</v>
      </c>
    </row>
    <row r="3107" spans="7:12" x14ac:dyDescent="0.25">
      <c r="G3107" s="13"/>
      <c r="H3107" s="13"/>
      <c r="I3107" s="13">
        <v>307.89999999999998</v>
      </c>
      <c r="J3107" s="74">
        <f t="shared" si="151"/>
        <v>12.829166666666666</v>
      </c>
      <c r="K3107" s="26" t="e">
        <f t="shared" si="150"/>
        <v>#REF!</v>
      </c>
      <c r="L3107" s="75" t="e">
        <f t="shared" si="152"/>
        <v>#REF!</v>
      </c>
    </row>
    <row r="3108" spans="7:12" x14ac:dyDescent="0.25">
      <c r="G3108" s="13"/>
      <c r="H3108" s="13"/>
      <c r="I3108" s="13">
        <v>308</v>
      </c>
      <c r="J3108" s="74">
        <f t="shared" si="151"/>
        <v>12.833333333333334</v>
      </c>
      <c r="K3108" s="26" t="e">
        <f t="shared" si="150"/>
        <v>#REF!</v>
      </c>
      <c r="L3108" s="75" t="e">
        <f t="shared" si="152"/>
        <v>#REF!</v>
      </c>
    </row>
    <row r="3109" spans="7:12" x14ac:dyDescent="0.25">
      <c r="G3109" s="13"/>
      <c r="H3109" s="13"/>
      <c r="I3109" s="13">
        <v>308.10000000000002</v>
      </c>
      <c r="J3109" s="74">
        <f t="shared" si="151"/>
        <v>12.8375</v>
      </c>
      <c r="K3109" s="26" t="e">
        <f t="shared" si="150"/>
        <v>#REF!</v>
      </c>
      <c r="L3109" s="75" t="e">
        <f t="shared" si="152"/>
        <v>#REF!</v>
      </c>
    </row>
    <row r="3110" spans="7:12" x14ac:dyDescent="0.25">
      <c r="G3110" s="13"/>
      <c r="H3110" s="13"/>
      <c r="I3110" s="13">
        <v>308.2</v>
      </c>
      <c r="J3110" s="74">
        <f t="shared" si="151"/>
        <v>12.841666666666667</v>
      </c>
      <c r="K3110" s="26" t="e">
        <f t="shared" si="150"/>
        <v>#REF!</v>
      </c>
      <c r="L3110" s="75" t="e">
        <f t="shared" si="152"/>
        <v>#REF!</v>
      </c>
    </row>
    <row r="3111" spans="7:12" x14ac:dyDescent="0.25">
      <c r="G3111" s="13"/>
      <c r="H3111" s="13"/>
      <c r="I3111" s="13">
        <v>308.3</v>
      </c>
      <c r="J3111" s="74">
        <f t="shared" si="151"/>
        <v>12.845833333333333</v>
      </c>
      <c r="K3111" s="26" t="e">
        <f t="shared" si="150"/>
        <v>#REF!</v>
      </c>
      <c r="L3111" s="75" t="e">
        <f t="shared" si="152"/>
        <v>#REF!</v>
      </c>
    </row>
    <row r="3112" spans="7:12" x14ac:dyDescent="0.25">
      <c r="G3112" s="13"/>
      <c r="H3112" s="13"/>
      <c r="I3112" s="13">
        <v>308.39999999999998</v>
      </c>
      <c r="J3112" s="74">
        <f t="shared" si="151"/>
        <v>12.85</v>
      </c>
      <c r="K3112" s="26" t="e">
        <f t="shared" si="150"/>
        <v>#REF!</v>
      </c>
      <c r="L3112" s="75" t="e">
        <f t="shared" si="152"/>
        <v>#REF!</v>
      </c>
    </row>
    <row r="3113" spans="7:12" x14ac:dyDescent="0.25">
      <c r="G3113" s="13"/>
      <c r="H3113" s="13"/>
      <c r="I3113" s="13">
        <v>308.5</v>
      </c>
      <c r="J3113" s="74">
        <f t="shared" si="151"/>
        <v>12.854166666666666</v>
      </c>
      <c r="K3113" s="26" t="e">
        <f t="shared" si="150"/>
        <v>#REF!</v>
      </c>
      <c r="L3113" s="75" t="e">
        <f t="shared" si="152"/>
        <v>#REF!</v>
      </c>
    </row>
    <row r="3114" spans="7:12" x14ac:dyDescent="0.25">
      <c r="G3114" s="13"/>
      <c r="H3114" s="13"/>
      <c r="I3114" s="13">
        <v>308.60000000000002</v>
      </c>
      <c r="J3114" s="74">
        <f t="shared" si="151"/>
        <v>12.858333333333334</v>
      </c>
      <c r="K3114" s="26" t="e">
        <f t="shared" si="150"/>
        <v>#REF!</v>
      </c>
      <c r="L3114" s="75" t="e">
        <f t="shared" si="152"/>
        <v>#REF!</v>
      </c>
    </row>
    <row r="3115" spans="7:12" x14ac:dyDescent="0.25">
      <c r="G3115" s="13"/>
      <c r="H3115" s="13"/>
      <c r="I3115" s="13">
        <v>308.7</v>
      </c>
      <c r="J3115" s="74">
        <f t="shared" si="151"/>
        <v>12.862499999999999</v>
      </c>
      <c r="K3115" s="26" t="e">
        <f t="shared" si="150"/>
        <v>#REF!</v>
      </c>
      <c r="L3115" s="75" t="e">
        <f t="shared" si="152"/>
        <v>#REF!</v>
      </c>
    </row>
    <row r="3116" spans="7:12" x14ac:dyDescent="0.25">
      <c r="G3116" s="13"/>
      <c r="H3116" s="13"/>
      <c r="I3116" s="13">
        <v>308.8</v>
      </c>
      <c r="J3116" s="74">
        <f t="shared" si="151"/>
        <v>12.866666666666667</v>
      </c>
      <c r="K3116" s="26" t="e">
        <f t="shared" si="150"/>
        <v>#REF!</v>
      </c>
      <c r="L3116" s="75" t="e">
        <f t="shared" si="152"/>
        <v>#REF!</v>
      </c>
    </row>
    <row r="3117" spans="7:12" x14ac:dyDescent="0.25">
      <c r="G3117" s="13"/>
      <c r="H3117" s="13"/>
      <c r="I3117" s="13">
        <v>308.89999999999998</v>
      </c>
      <c r="J3117" s="74">
        <f t="shared" si="151"/>
        <v>12.870833333333332</v>
      </c>
      <c r="K3117" s="26" t="e">
        <f t="shared" si="150"/>
        <v>#REF!</v>
      </c>
      <c r="L3117" s="75" t="e">
        <f t="shared" si="152"/>
        <v>#REF!</v>
      </c>
    </row>
    <row r="3118" spans="7:12" x14ac:dyDescent="0.25">
      <c r="G3118" s="13"/>
      <c r="H3118" s="13"/>
      <c r="I3118" s="13">
        <v>309</v>
      </c>
      <c r="J3118" s="74">
        <f t="shared" si="151"/>
        <v>12.875</v>
      </c>
      <c r="K3118" s="26" t="e">
        <f t="shared" si="150"/>
        <v>#REF!</v>
      </c>
      <c r="L3118" s="75" t="e">
        <f t="shared" si="152"/>
        <v>#REF!</v>
      </c>
    </row>
    <row r="3119" spans="7:12" x14ac:dyDescent="0.25">
      <c r="G3119" s="13"/>
      <c r="H3119" s="13"/>
      <c r="I3119" s="13">
        <v>309.10000000000002</v>
      </c>
      <c r="J3119" s="74">
        <f t="shared" si="151"/>
        <v>12.879166666666668</v>
      </c>
      <c r="K3119" s="26" t="e">
        <f t="shared" si="150"/>
        <v>#REF!</v>
      </c>
      <c r="L3119" s="75" t="e">
        <f t="shared" si="152"/>
        <v>#REF!</v>
      </c>
    </row>
    <row r="3120" spans="7:12" x14ac:dyDescent="0.25">
      <c r="G3120" s="13"/>
      <c r="H3120" s="13"/>
      <c r="I3120" s="13">
        <v>309.2</v>
      </c>
      <c r="J3120" s="74">
        <f t="shared" si="151"/>
        <v>12.883333333333333</v>
      </c>
      <c r="K3120" s="26" t="e">
        <f t="shared" si="150"/>
        <v>#REF!</v>
      </c>
      <c r="L3120" s="75" t="e">
        <f t="shared" si="152"/>
        <v>#REF!</v>
      </c>
    </row>
    <row r="3121" spans="7:12" x14ac:dyDescent="0.25">
      <c r="G3121" s="13"/>
      <c r="H3121" s="13"/>
      <c r="I3121" s="13">
        <v>309.3</v>
      </c>
      <c r="J3121" s="74">
        <f t="shared" si="151"/>
        <v>12.887500000000001</v>
      </c>
      <c r="K3121" s="26" t="e">
        <f t="shared" si="150"/>
        <v>#REF!</v>
      </c>
      <c r="L3121" s="75" t="e">
        <f t="shared" si="152"/>
        <v>#REF!</v>
      </c>
    </row>
    <row r="3122" spans="7:12" x14ac:dyDescent="0.25">
      <c r="G3122" s="13"/>
      <c r="H3122" s="13"/>
      <c r="I3122" s="13">
        <v>309.39999999999998</v>
      </c>
      <c r="J3122" s="74">
        <f t="shared" si="151"/>
        <v>12.891666666666666</v>
      </c>
      <c r="K3122" s="26" t="e">
        <f t="shared" si="150"/>
        <v>#REF!</v>
      </c>
      <c r="L3122" s="75" t="e">
        <f t="shared" si="152"/>
        <v>#REF!</v>
      </c>
    </row>
    <row r="3123" spans="7:12" x14ac:dyDescent="0.25">
      <c r="G3123" s="13"/>
      <c r="H3123" s="13"/>
      <c r="I3123" s="13">
        <v>309.5</v>
      </c>
      <c r="J3123" s="74">
        <f t="shared" si="151"/>
        <v>12.895833333333334</v>
      </c>
      <c r="K3123" s="26" t="e">
        <f t="shared" si="150"/>
        <v>#REF!</v>
      </c>
      <c r="L3123" s="75" t="e">
        <f t="shared" si="152"/>
        <v>#REF!</v>
      </c>
    </row>
    <row r="3124" spans="7:12" x14ac:dyDescent="0.25">
      <c r="G3124" s="13"/>
      <c r="H3124" s="13"/>
      <c r="I3124" s="13">
        <v>309.60000000000002</v>
      </c>
      <c r="J3124" s="74">
        <f t="shared" si="151"/>
        <v>12.9</v>
      </c>
      <c r="K3124" s="26" t="e">
        <f t="shared" si="150"/>
        <v>#REF!</v>
      </c>
      <c r="L3124" s="75" t="e">
        <f t="shared" si="152"/>
        <v>#REF!</v>
      </c>
    </row>
    <row r="3125" spans="7:12" x14ac:dyDescent="0.25">
      <c r="G3125" s="13"/>
      <c r="H3125" s="13"/>
      <c r="I3125" s="13">
        <v>309.7</v>
      </c>
      <c r="J3125" s="74">
        <f t="shared" si="151"/>
        <v>12.904166666666667</v>
      </c>
      <c r="K3125" s="26" t="e">
        <f t="shared" si="150"/>
        <v>#REF!</v>
      </c>
      <c r="L3125" s="75" t="e">
        <f t="shared" si="152"/>
        <v>#REF!</v>
      </c>
    </row>
    <row r="3126" spans="7:12" x14ac:dyDescent="0.25">
      <c r="G3126" s="13"/>
      <c r="H3126" s="13"/>
      <c r="I3126" s="13">
        <v>309.8</v>
      </c>
      <c r="J3126" s="74">
        <f t="shared" si="151"/>
        <v>12.908333333333333</v>
      </c>
      <c r="K3126" s="26" t="e">
        <f t="shared" si="150"/>
        <v>#REF!</v>
      </c>
      <c r="L3126" s="75" t="e">
        <f t="shared" si="152"/>
        <v>#REF!</v>
      </c>
    </row>
    <row r="3127" spans="7:12" x14ac:dyDescent="0.25">
      <c r="G3127" s="13"/>
      <c r="H3127" s="13"/>
      <c r="I3127" s="13">
        <v>309.89999999999998</v>
      </c>
      <c r="J3127" s="74">
        <f t="shared" si="151"/>
        <v>12.9125</v>
      </c>
      <c r="K3127" s="26" t="e">
        <f t="shared" si="150"/>
        <v>#REF!</v>
      </c>
      <c r="L3127" s="75" t="e">
        <f t="shared" si="152"/>
        <v>#REF!</v>
      </c>
    </row>
    <row r="3128" spans="7:12" x14ac:dyDescent="0.25">
      <c r="G3128" s="13"/>
      <c r="H3128" s="13"/>
      <c r="I3128" s="13">
        <v>310</v>
      </c>
      <c r="J3128" s="74">
        <f t="shared" si="151"/>
        <v>12.916666666666666</v>
      </c>
      <c r="K3128" s="26" t="e">
        <f t="shared" si="150"/>
        <v>#REF!</v>
      </c>
      <c r="L3128" s="75" t="e">
        <f t="shared" si="152"/>
        <v>#REF!</v>
      </c>
    </row>
    <row r="3129" spans="7:12" x14ac:dyDescent="0.25">
      <c r="G3129" s="13"/>
      <c r="H3129" s="13"/>
      <c r="I3129" s="13">
        <v>310.10000000000002</v>
      </c>
      <c r="J3129" s="74">
        <f t="shared" si="151"/>
        <v>12.920833333333334</v>
      </c>
      <c r="K3129" s="26" t="e">
        <f t="shared" si="150"/>
        <v>#REF!</v>
      </c>
      <c r="L3129" s="75" t="e">
        <f t="shared" si="152"/>
        <v>#REF!</v>
      </c>
    </row>
    <row r="3130" spans="7:12" x14ac:dyDescent="0.25">
      <c r="G3130" s="13"/>
      <c r="H3130" s="13"/>
      <c r="I3130" s="13">
        <v>310.2</v>
      </c>
      <c r="J3130" s="74">
        <f t="shared" si="151"/>
        <v>12.924999999999999</v>
      </c>
      <c r="K3130" s="26" t="e">
        <f t="shared" si="150"/>
        <v>#REF!</v>
      </c>
      <c r="L3130" s="75" t="e">
        <f t="shared" si="152"/>
        <v>#REF!</v>
      </c>
    </row>
    <row r="3131" spans="7:12" x14ac:dyDescent="0.25">
      <c r="G3131" s="13"/>
      <c r="H3131" s="13"/>
      <c r="I3131" s="13">
        <v>310.3</v>
      </c>
      <c r="J3131" s="74">
        <f t="shared" si="151"/>
        <v>12.929166666666667</v>
      </c>
      <c r="K3131" s="26" t="e">
        <f t="shared" si="150"/>
        <v>#REF!</v>
      </c>
      <c r="L3131" s="75" t="e">
        <f t="shared" si="152"/>
        <v>#REF!</v>
      </c>
    </row>
    <row r="3132" spans="7:12" x14ac:dyDescent="0.25">
      <c r="G3132" s="13"/>
      <c r="H3132" s="13"/>
      <c r="I3132" s="13">
        <v>310.39999999999998</v>
      </c>
      <c r="J3132" s="74">
        <f t="shared" si="151"/>
        <v>12.933333333333332</v>
      </c>
      <c r="K3132" s="26" t="e">
        <f t="shared" si="150"/>
        <v>#REF!</v>
      </c>
      <c r="L3132" s="75" t="e">
        <f t="shared" si="152"/>
        <v>#REF!</v>
      </c>
    </row>
    <row r="3133" spans="7:12" x14ac:dyDescent="0.25">
      <c r="G3133" s="13"/>
      <c r="H3133" s="13"/>
      <c r="I3133" s="13">
        <v>310.5</v>
      </c>
      <c r="J3133" s="74">
        <f t="shared" si="151"/>
        <v>12.9375</v>
      </c>
      <c r="K3133" s="26" t="e">
        <f t="shared" si="150"/>
        <v>#REF!</v>
      </c>
      <c r="L3133" s="75" t="e">
        <f t="shared" si="152"/>
        <v>#REF!</v>
      </c>
    </row>
    <row r="3134" spans="7:12" x14ac:dyDescent="0.25">
      <c r="G3134" s="13"/>
      <c r="H3134" s="13"/>
      <c r="I3134" s="13">
        <v>310.60000000000002</v>
      </c>
      <c r="J3134" s="74">
        <f t="shared" si="151"/>
        <v>12.941666666666668</v>
      </c>
      <c r="K3134" s="26" t="e">
        <f t="shared" si="150"/>
        <v>#REF!</v>
      </c>
      <c r="L3134" s="75" t="e">
        <f t="shared" si="152"/>
        <v>#REF!</v>
      </c>
    </row>
    <row r="3135" spans="7:12" x14ac:dyDescent="0.25">
      <c r="G3135" s="13"/>
      <c r="H3135" s="13"/>
      <c r="I3135" s="13">
        <v>310.7</v>
      </c>
      <c r="J3135" s="74">
        <f t="shared" si="151"/>
        <v>12.945833333333333</v>
      </c>
      <c r="K3135" s="26" t="e">
        <f t="shared" si="150"/>
        <v>#REF!</v>
      </c>
      <c r="L3135" s="75" t="e">
        <f t="shared" si="152"/>
        <v>#REF!</v>
      </c>
    </row>
    <row r="3136" spans="7:12" x14ac:dyDescent="0.25">
      <c r="G3136" s="13"/>
      <c r="H3136" s="13"/>
      <c r="I3136" s="13">
        <v>310.8</v>
      </c>
      <c r="J3136" s="74">
        <f t="shared" si="151"/>
        <v>12.950000000000001</v>
      </c>
      <c r="K3136" s="26" t="e">
        <f t="shared" si="150"/>
        <v>#REF!</v>
      </c>
      <c r="L3136" s="75" t="e">
        <f t="shared" si="152"/>
        <v>#REF!</v>
      </c>
    </row>
    <row r="3137" spans="7:12" x14ac:dyDescent="0.25">
      <c r="G3137" s="13"/>
      <c r="H3137" s="13"/>
      <c r="I3137" s="13">
        <v>310.89999999999998</v>
      </c>
      <c r="J3137" s="74">
        <f t="shared" si="151"/>
        <v>12.954166666666666</v>
      </c>
      <c r="K3137" s="26" t="e">
        <f t="shared" si="150"/>
        <v>#REF!</v>
      </c>
      <c r="L3137" s="75" t="e">
        <f t="shared" si="152"/>
        <v>#REF!</v>
      </c>
    </row>
    <row r="3138" spans="7:12" x14ac:dyDescent="0.25">
      <c r="G3138" s="13"/>
      <c r="H3138" s="13"/>
      <c r="I3138" s="13">
        <v>311</v>
      </c>
      <c r="J3138" s="74">
        <f t="shared" si="151"/>
        <v>12.958333333333334</v>
      </c>
      <c r="K3138" s="26" t="e">
        <f t="shared" si="150"/>
        <v>#REF!</v>
      </c>
      <c r="L3138" s="75" t="e">
        <f t="shared" si="152"/>
        <v>#REF!</v>
      </c>
    </row>
    <row r="3139" spans="7:12" x14ac:dyDescent="0.25">
      <c r="G3139" s="13"/>
      <c r="H3139" s="13"/>
      <c r="I3139" s="13">
        <v>311.10000000000002</v>
      </c>
      <c r="J3139" s="74">
        <f t="shared" si="151"/>
        <v>12.9625</v>
      </c>
      <c r="K3139" s="26" t="e">
        <f t="shared" si="150"/>
        <v>#REF!</v>
      </c>
      <c r="L3139" s="75" t="e">
        <f t="shared" si="152"/>
        <v>#REF!</v>
      </c>
    </row>
    <row r="3140" spans="7:12" x14ac:dyDescent="0.25">
      <c r="G3140" s="13"/>
      <c r="H3140" s="13"/>
      <c r="I3140" s="13">
        <v>311.2</v>
      </c>
      <c r="J3140" s="74">
        <f t="shared" si="151"/>
        <v>12.966666666666667</v>
      </c>
      <c r="K3140" s="26" t="e">
        <f t="shared" si="150"/>
        <v>#REF!</v>
      </c>
      <c r="L3140" s="75" t="e">
        <f t="shared" si="152"/>
        <v>#REF!</v>
      </c>
    </row>
    <row r="3141" spans="7:12" x14ac:dyDescent="0.25">
      <c r="G3141" s="13"/>
      <c r="H3141" s="13"/>
      <c r="I3141" s="13">
        <v>311.3</v>
      </c>
      <c r="J3141" s="74">
        <f t="shared" si="151"/>
        <v>12.970833333333333</v>
      </c>
      <c r="K3141" s="26" t="e">
        <f t="shared" si="150"/>
        <v>#REF!</v>
      </c>
      <c r="L3141" s="75" t="e">
        <f t="shared" si="152"/>
        <v>#REF!</v>
      </c>
    </row>
    <row r="3142" spans="7:12" x14ac:dyDescent="0.25">
      <c r="G3142" s="13"/>
      <c r="H3142" s="13"/>
      <c r="I3142" s="13">
        <v>311.39999999999998</v>
      </c>
      <c r="J3142" s="74">
        <f t="shared" si="151"/>
        <v>12.975</v>
      </c>
      <c r="K3142" s="26" t="e">
        <f t="shared" si="150"/>
        <v>#REF!</v>
      </c>
      <c r="L3142" s="75" t="e">
        <f t="shared" si="152"/>
        <v>#REF!</v>
      </c>
    </row>
    <row r="3143" spans="7:12" x14ac:dyDescent="0.25">
      <c r="G3143" s="13"/>
      <c r="H3143" s="13"/>
      <c r="I3143" s="13">
        <v>311.5</v>
      </c>
      <c r="J3143" s="74">
        <f t="shared" si="151"/>
        <v>12.979166666666666</v>
      </c>
      <c r="K3143" s="26" t="e">
        <f t="shared" si="150"/>
        <v>#REF!</v>
      </c>
      <c r="L3143" s="75" t="e">
        <f t="shared" si="152"/>
        <v>#REF!</v>
      </c>
    </row>
    <row r="3144" spans="7:12" x14ac:dyDescent="0.25">
      <c r="G3144" s="13"/>
      <c r="H3144" s="13"/>
      <c r="I3144" s="13">
        <v>311.60000000000002</v>
      </c>
      <c r="J3144" s="74">
        <f t="shared" si="151"/>
        <v>12.983333333333334</v>
      </c>
      <c r="K3144" s="26" t="e">
        <f t="shared" si="150"/>
        <v>#REF!</v>
      </c>
      <c r="L3144" s="75" t="e">
        <f t="shared" si="152"/>
        <v>#REF!</v>
      </c>
    </row>
    <row r="3145" spans="7:12" x14ac:dyDescent="0.25">
      <c r="G3145" s="13"/>
      <c r="H3145" s="13"/>
      <c r="I3145" s="13">
        <v>311.7</v>
      </c>
      <c r="J3145" s="74">
        <f t="shared" si="151"/>
        <v>12.987499999999999</v>
      </c>
      <c r="K3145" s="26" t="e">
        <f t="shared" si="150"/>
        <v>#REF!</v>
      </c>
      <c r="L3145" s="75" t="e">
        <f t="shared" si="152"/>
        <v>#REF!</v>
      </c>
    </row>
    <row r="3146" spans="7:12" x14ac:dyDescent="0.25">
      <c r="G3146" s="13"/>
      <c r="H3146" s="13"/>
      <c r="I3146" s="13">
        <v>311.8</v>
      </c>
      <c r="J3146" s="74">
        <f t="shared" si="151"/>
        <v>12.991666666666667</v>
      </c>
      <c r="K3146" s="26" t="e">
        <f t="shared" si="150"/>
        <v>#REF!</v>
      </c>
      <c r="L3146" s="75" t="e">
        <f t="shared" si="152"/>
        <v>#REF!</v>
      </c>
    </row>
    <row r="3147" spans="7:12" x14ac:dyDescent="0.25">
      <c r="G3147" s="13"/>
      <c r="H3147" s="13"/>
      <c r="I3147" s="13">
        <v>311.89999999999998</v>
      </c>
      <c r="J3147" s="74">
        <f t="shared" si="151"/>
        <v>12.995833333333332</v>
      </c>
      <c r="K3147" s="26" t="e">
        <f t="shared" si="150"/>
        <v>#REF!</v>
      </c>
      <c r="L3147" s="75" t="e">
        <f t="shared" si="152"/>
        <v>#REF!</v>
      </c>
    </row>
    <row r="3148" spans="7:12" x14ac:dyDescent="0.25">
      <c r="G3148" s="13"/>
      <c r="H3148" s="13"/>
      <c r="I3148" s="13">
        <v>312</v>
      </c>
      <c r="J3148" s="74">
        <f t="shared" si="151"/>
        <v>13</v>
      </c>
      <c r="K3148" s="26" t="e">
        <f t="shared" si="150"/>
        <v>#REF!</v>
      </c>
      <c r="L3148" s="75" t="e">
        <f t="shared" si="152"/>
        <v>#REF!</v>
      </c>
    </row>
    <row r="3149" spans="7:12" x14ac:dyDescent="0.25">
      <c r="G3149" s="13"/>
      <c r="H3149" s="13"/>
      <c r="I3149" s="13">
        <v>312.10000000000002</v>
      </c>
      <c r="J3149" s="74">
        <f t="shared" si="151"/>
        <v>13.004166666666668</v>
      </c>
      <c r="K3149" s="26" t="e">
        <f t="shared" si="150"/>
        <v>#REF!</v>
      </c>
      <c r="L3149" s="75" t="e">
        <f t="shared" si="152"/>
        <v>#REF!</v>
      </c>
    </row>
    <row r="3150" spans="7:12" x14ac:dyDescent="0.25">
      <c r="G3150" s="13"/>
      <c r="H3150" s="13"/>
      <c r="I3150" s="13">
        <v>312.2</v>
      </c>
      <c r="J3150" s="74">
        <f t="shared" si="151"/>
        <v>13.008333333333333</v>
      </c>
      <c r="K3150" s="26" t="e">
        <f t="shared" si="150"/>
        <v>#REF!</v>
      </c>
      <c r="L3150" s="75" t="e">
        <f t="shared" si="152"/>
        <v>#REF!</v>
      </c>
    </row>
    <row r="3151" spans="7:12" x14ac:dyDescent="0.25">
      <c r="G3151" s="13"/>
      <c r="H3151" s="13"/>
      <c r="I3151" s="13">
        <v>312.3</v>
      </c>
      <c r="J3151" s="74">
        <f t="shared" si="151"/>
        <v>13.012500000000001</v>
      </c>
      <c r="K3151" s="26" t="e">
        <f t="shared" si="150"/>
        <v>#REF!</v>
      </c>
      <c r="L3151" s="75" t="e">
        <f t="shared" si="152"/>
        <v>#REF!</v>
      </c>
    </row>
    <row r="3152" spans="7:12" x14ac:dyDescent="0.25">
      <c r="G3152" s="13"/>
      <c r="H3152" s="13"/>
      <c r="I3152" s="13">
        <v>312.39999999999998</v>
      </c>
      <c r="J3152" s="74">
        <f t="shared" si="151"/>
        <v>13.016666666666666</v>
      </c>
      <c r="K3152" s="26" t="e">
        <f t="shared" si="150"/>
        <v>#REF!</v>
      </c>
      <c r="L3152" s="75" t="e">
        <f t="shared" si="152"/>
        <v>#REF!</v>
      </c>
    </row>
    <row r="3153" spans="7:12" x14ac:dyDescent="0.25">
      <c r="G3153" s="13"/>
      <c r="H3153" s="13"/>
      <c r="I3153" s="13">
        <v>312.5</v>
      </c>
      <c r="J3153" s="74">
        <f t="shared" si="151"/>
        <v>13.020833333333334</v>
      </c>
      <c r="K3153" s="26" t="e">
        <f t="shared" si="150"/>
        <v>#REF!</v>
      </c>
      <c r="L3153" s="75" t="e">
        <f t="shared" si="152"/>
        <v>#REF!</v>
      </c>
    </row>
    <row r="3154" spans="7:12" x14ac:dyDescent="0.25">
      <c r="G3154" s="13"/>
      <c r="H3154" s="13"/>
      <c r="I3154" s="13">
        <v>312.60000000000002</v>
      </c>
      <c r="J3154" s="74">
        <f t="shared" si="151"/>
        <v>13.025</v>
      </c>
      <c r="K3154" s="26" t="e">
        <f t="shared" si="150"/>
        <v>#REF!</v>
      </c>
      <c r="L3154" s="75" t="e">
        <f t="shared" si="152"/>
        <v>#REF!</v>
      </c>
    </row>
    <row r="3155" spans="7:12" x14ac:dyDescent="0.25">
      <c r="G3155" s="13"/>
      <c r="H3155" s="13"/>
      <c r="I3155" s="13">
        <v>312.7</v>
      </c>
      <c r="J3155" s="74">
        <f t="shared" si="151"/>
        <v>13.029166666666667</v>
      </c>
      <c r="K3155" s="26" t="e">
        <f t="shared" si="150"/>
        <v>#REF!</v>
      </c>
      <c r="L3155" s="75" t="e">
        <f t="shared" si="152"/>
        <v>#REF!</v>
      </c>
    </row>
    <row r="3156" spans="7:12" x14ac:dyDescent="0.25">
      <c r="G3156" s="13"/>
      <c r="H3156" s="13"/>
      <c r="I3156" s="13">
        <v>312.8</v>
      </c>
      <c r="J3156" s="74">
        <f t="shared" si="151"/>
        <v>13.033333333333333</v>
      </c>
      <c r="K3156" s="26" t="e">
        <f t="shared" si="150"/>
        <v>#REF!</v>
      </c>
      <c r="L3156" s="75" t="e">
        <f t="shared" si="152"/>
        <v>#REF!</v>
      </c>
    </row>
    <row r="3157" spans="7:12" x14ac:dyDescent="0.25">
      <c r="G3157" s="13"/>
      <c r="H3157" s="13"/>
      <c r="I3157" s="13">
        <v>312.89999999999998</v>
      </c>
      <c r="J3157" s="74">
        <f t="shared" si="151"/>
        <v>13.0375</v>
      </c>
      <c r="K3157" s="26" t="e">
        <f t="shared" si="150"/>
        <v>#REF!</v>
      </c>
      <c r="L3157" s="75" t="e">
        <f t="shared" si="152"/>
        <v>#REF!</v>
      </c>
    </row>
    <row r="3158" spans="7:12" x14ac:dyDescent="0.25">
      <c r="G3158" s="13"/>
      <c r="H3158" s="13"/>
      <c r="I3158" s="13">
        <v>313</v>
      </c>
      <c r="J3158" s="74">
        <f t="shared" si="151"/>
        <v>13.041666666666666</v>
      </c>
      <c r="K3158" s="26" t="e">
        <f t="shared" si="150"/>
        <v>#REF!</v>
      </c>
      <c r="L3158" s="75" t="e">
        <f t="shared" si="152"/>
        <v>#REF!</v>
      </c>
    </row>
    <row r="3159" spans="7:12" x14ac:dyDescent="0.25">
      <c r="G3159" s="13"/>
      <c r="H3159" s="13"/>
      <c r="I3159" s="13">
        <v>313.10000000000002</v>
      </c>
      <c r="J3159" s="74">
        <f t="shared" si="151"/>
        <v>13.045833333333334</v>
      </c>
      <c r="K3159" s="26" t="e">
        <f t="shared" si="150"/>
        <v>#REF!</v>
      </c>
      <c r="L3159" s="75" t="e">
        <f t="shared" si="152"/>
        <v>#REF!</v>
      </c>
    </row>
    <row r="3160" spans="7:12" x14ac:dyDescent="0.25">
      <c r="G3160" s="13"/>
      <c r="H3160" s="13"/>
      <c r="I3160" s="13">
        <v>313.2</v>
      </c>
      <c r="J3160" s="74">
        <f t="shared" si="151"/>
        <v>13.049999999999999</v>
      </c>
      <c r="K3160" s="26" t="e">
        <f t="shared" si="150"/>
        <v>#REF!</v>
      </c>
      <c r="L3160" s="75" t="e">
        <f t="shared" si="152"/>
        <v>#REF!</v>
      </c>
    </row>
    <row r="3161" spans="7:12" x14ac:dyDescent="0.25">
      <c r="G3161" s="13"/>
      <c r="H3161" s="13"/>
      <c r="I3161" s="13">
        <v>313.3</v>
      </c>
      <c r="J3161" s="74">
        <f t="shared" si="151"/>
        <v>13.054166666666667</v>
      </c>
      <c r="K3161" s="26" t="e">
        <f t="shared" si="150"/>
        <v>#REF!</v>
      </c>
      <c r="L3161" s="75" t="e">
        <f t="shared" si="152"/>
        <v>#REF!</v>
      </c>
    </row>
    <row r="3162" spans="7:12" x14ac:dyDescent="0.25">
      <c r="G3162" s="13"/>
      <c r="H3162" s="13"/>
      <c r="I3162" s="13">
        <v>313.39999999999998</v>
      </c>
      <c r="J3162" s="74">
        <f t="shared" si="151"/>
        <v>13.058333333333332</v>
      </c>
      <c r="K3162" s="26" t="e">
        <f t="shared" si="150"/>
        <v>#REF!</v>
      </c>
      <c r="L3162" s="75" t="e">
        <f t="shared" si="152"/>
        <v>#REF!</v>
      </c>
    </row>
    <row r="3163" spans="7:12" x14ac:dyDescent="0.25">
      <c r="G3163" s="13"/>
      <c r="H3163" s="13"/>
      <c r="I3163" s="13">
        <v>313.5</v>
      </c>
      <c r="J3163" s="74">
        <f t="shared" si="151"/>
        <v>13.0625</v>
      </c>
      <c r="K3163" s="26" t="e">
        <f t="shared" si="150"/>
        <v>#REF!</v>
      </c>
      <c r="L3163" s="75" t="e">
        <f t="shared" si="152"/>
        <v>#REF!</v>
      </c>
    </row>
    <row r="3164" spans="7:12" x14ac:dyDescent="0.25">
      <c r="G3164" s="13"/>
      <c r="H3164" s="13"/>
      <c r="I3164" s="13">
        <v>313.60000000000002</v>
      </c>
      <c r="J3164" s="74">
        <f t="shared" si="151"/>
        <v>13.066666666666668</v>
      </c>
      <c r="K3164" s="26" t="e">
        <f t="shared" ref="K3164:K3227" si="153">100%-EXP(-I3164/24*$B$10)</f>
        <v>#REF!</v>
      </c>
      <c r="L3164" s="75" t="e">
        <f t="shared" si="152"/>
        <v>#REF!</v>
      </c>
    </row>
    <row r="3165" spans="7:12" x14ac:dyDescent="0.25">
      <c r="G3165" s="13"/>
      <c r="H3165" s="13"/>
      <c r="I3165" s="13">
        <v>313.7</v>
      </c>
      <c r="J3165" s="74">
        <f t="shared" ref="J3165:J3228" si="154">I3165/24</f>
        <v>13.070833333333333</v>
      </c>
      <c r="K3165" s="26" t="e">
        <f t="shared" si="153"/>
        <v>#REF!</v>
      </c>
      <c r="L3165" s="75" t="e">
        <f t="shared" si="152"/>
        <v>#REF!</v>
      </c>
    </row>
    <row r="3166" spans="7:12" x14ac:dyDescent="0.25">
      <c r="G3166" s="13"/>
      <c r="H3166" s="13"/>
      <c r="I3166" s="13">
        <v>313.8</v>
      </c>
      <c r="J3166" s="74">
        <f t="shared" si="154"/>
        <v>13.075000000000001</v>
      </c>
      <c r="K3166" s="26" t="e">
        <f t="shared" si="153"/>
        <v>#REF!</v>
      </c>
      <c r="L3166" s="75" t="e">
        <f t="shared" si="152"/>
        <v>#REF!</v>
      </c>
    </row>
    <row r="3167" spans="7:12" x14ac:dyDescent="0.25">
      <c r="G3167" s="13"/>
      <c r="H3167" s="13"/>
      <c r="I3167" s="13">
        <v>313.89999999999998</v>
      </c>
      <c r="J3167" s="74">
        <f t="shared" si="154"/>
        <v>13.079166666666666</v>
      </c>
      <c r="K3167" s="26" t="e">
        <f t="shared" si="153"/>
        <v>#REF!</v>
      </c>
      <c r="L3167" s="75" t="e">
        <f t="shared" ref="L3167:L3230" si="155">K3167-K3166</f>
        <v>#REF!</v>
      </c>
    </row>
    <row r="3168" spans="7:12" x14ac:dyDescent="0.25">
      <c r="G3168" s="13"/>
      <c r="H3168" s="13"/>
      <c r="I3168" s="13">
        <v>314</v>
      </c>
      <c r="J3168" s="74">
        <f t="shared" si="154"/>
        <v>13.083333333333334</v>
      </c>
      <c r="K3168" s="26" t="e">
        <f t="shared" si="153"/>
        <v>#REF!</v>
      </c>
      <c r="L3168" s="75" t="e">
        <f t="shared" si="155"/>
        <v>#REF!</v>
      </c>
    </row>
    <row r="3169" spans="7:12" x14ac:dyDescent="0.25">
      <c r="G3169" s="13"/>
      <c r="H3169" s="13"/>
      <c r="I3169" s="13">
        <v>314.10000000000002</v>
      </c>
      <c r="J3169" s="74">
        <f t="shared" si="154"/>
        <v>13.0875</v>
      </c>
      <c r="K3169" s="26" t="e">
        <f t="shared" si="153"/>
        <v>#REF!</v>
      </c>
      <c r="L3169" s="75" t="e">
        <f t="shared" si="155"/>
        <v>#REF!</v>
      </c>
    </row>
    <row r="3170" spans="7:12" x14ac:dyDescent="0.25">
      <c r="G3170" s="13"/>
      <c r="H3170" s="13"/>
      <c r="I3170" s="13">
        <v>314.2</v>
      </c>
      <c r="J3170" s="74">
        <f t="shared" si="154"/>
        <v>13.091666666666667</v>
      </c>
      <c r="K3170" s="26" t="e">
        <f t="shared" si="153"/>
        <v>#REF!</v>
      </c>
      <c r="L3170" s="75" t="e">
        <f t="shared" si="155"/>
        <v>#REF!</v>
      </c>
    </row>
    <row r="3171" spans="7:12" x14ac:dyDescent="0.25">
      <c r="G3171" s="13"/>
      <c r="H3171" s="13"/>
      <c r="I3171" s="13">
        <v>314.3</v>
      </c>
      <c r="J3171" s="74">
        <f t="shared" si="154"/>
        <v>13.095833333333333</v>
      </c>
      <c r="K3171" s="26" t="e">
        <f t="shared" si="153"/>
        <v>#REF!</v>
      </c>
      <c r="L3171" s="75" t="e">
        <f t="shared" si="155"/>
        <v>#REF!</v>
      </c>
    </row>
    <row r="3172" spans="7:12" x14ac:dyDescent="0.25">
      <c r="G3172" s="13"/>
      <c r="H3172" s="13"/>
      <c r="I3172" s="13">
        <v>314.39999999999998</v>
      </c>
      <c r="J3172" s="74">
        <f t="shared" si="154"/>
        <v>13.1</v>
      </c>
      <c r="K3172" s="26" t="e">
        <f t="shared" si="153"/>
        <v>#REF!</v>
      </c>
      <c r="L3172" s="75" t="e">
        <f t="shared" si="155"/>
        <v>#REF!</v>
      </c>
    </row>
    <row r="3173" spans="7:12" x14ac:dyDescent="0.25">
      <c r="G3173" s="13"/>
      <c r="H3173" s="13"/>
      <c r="I3173" s="13">
        <v>314.5</v>
      </c>
      <c r="J3173" s="74">
        <f t="shared" si="154"/>
        <v>13.104166666666666</v>
      </c>
      <c r="K3173" s="26" t="e">
        <f t="shared" si="153"/>
        <v>#REF!</v>
      </c>
      <c r="L3173" s="75" t="e">
        <f t="shared" si="155"/>
        <v>#REF!</v>
      </c>
    </row>
    <row r="3174" spans="7:12" x14ac:dyDescent="0.25">
      <c r="G3174" s="13"/>
      <c r="H3174" s="13"/>
      <c r="I3174" s="13">
        <v>314.60000000000002</v>
      </c>
      <c r="J3174" s="74">
        <f t="shared" si="154"/>
        <v>13.108333333333334</v>
      </c>
      <c r="K3174" s="26" t="e">
        <f t="shared" si="153"/>
        <v>#REF!</v>
      </c>
      <c r="L3174" s="75" t="e">
        <f t="shared" si="155"/>
        <v>#REF!</v>
      </c>
    </row>
    <row r="3175" spans="7:12" x14ac:dyDescent="0.25">
      <c r="G3175" s="13"/>
      <c r="H3175" s="13"/>
      <c r="I3175" s="13">
        <v>314.7</v>
      </c>
      <c r="J3175" s="74">
        <f t="shared" si="154"/>
        <v>13.112499999999999</v>
      </c>
      <c r="K3175" s="26" t="e">
        <f t="shared" si="153"/>
        <v>#REF!</v>
      </c>
      <c r="L3175" s="75" t="e">
        <f t="shared" si="155"/>
        <v>#REF!</v>
      </c>
    </row>
    <row r="3176" spans="7:12" x14ac:dyDescent="0.25">
      <c r="G3176" s="13"/>
      <c r="H3176" s="13"/>
      <c r="I3176" s="13">
        <v>314.8</v>
      </c>
      <c r="J3176" s="74">
        <f t="shared" si="154"/>
        <v>13.116666666666667</v>
      </c>
      <c r="K3176" s="26" t="e">
        <f t="shared" si="153"/>
        <v>#REF!</v>
      </c>
      <c r="L3176" s="75" t="e">
        <f t="shared" si="155"/>
        <v>#REF!</v>
      </c>
    </row>
    <row r="3177" spans="7:12" x14ac:dyDescent="0.25">
      <c r="G3177" s="13"/>
      <c r="H3177" s="13"/>
      <c r="I3177" s="13">
        <v>314.89999999999998</v>
      </c>
      <c r="J3177" s="74">
        <f t="shared" si="154"/>
        <v>13.120833333333332</v>
      </c>
      <c r="K3177" s="26" t="e">
        <f t="shared" si="153"/>
        <v>#REF!</v>
      </c>
      <c r="L3177" s="75" t="e">
        <f t="shared" si="155"/>
        <v>#REF!</v>
      </c>
    </row>
    <row r="3178" spans="7:12" x14ac:dyDescent="0.25">
      <c r="G3178" s="13"/>
      <c r="H3178" s="13"/>
      <c r="I3178" s="13">
        <v>315</v>
      </c>
      <c r="J3178" s="74">
        <f t="shared" si="154"/>
        <v>13.125</v>
      </c>
      <c r="K3178" s="26" t="e">
        <f t="shared" si="153"/>
        <v>#REF!</v>
      </c>
      <c r="L3178" s="75" t="e">
        <f t="shared" si="155"/>
        <v>#REF!</v>
      </c>
    </row>
    <row r="3179" spans="7:12" x14ac:dyDescent="0.25">
      <c r="G3179" s="13"/>
      <c r="H3179" s="13"/>
      <c r="I3179" s="13">
        <v>315.10000000000002</v>
      </c>
      <c r="J3179" s="74">
        <f t="shared" si="154"/>
        <v>13.129166666666668</v>
      </c>
      <c r="K3179" s="26" t="e">
        <f t="shared" si="153"/>
        <v>#REF!</v>
      </c>
      <c r="L3179" s="75" t="e">
        <f t="shared" si="155"/>
        <v>#REF!</v>
      </c>
    </row>
    <row r="3180" spans="7:12" x14ac:dyDescent="0.25">
      <c r="G3180" s="13"/>
      <c r="H3180" s="13"/>
      <c r="I3180" s="13">
        <v>315.2</v>
      </c>
      <c r="J3180" s="74">
        <f t="shared" si="154"/>
        <v>13.133333333333333</v>
      </c>
      <c r="K3180" s="26" t="e">
        <f t="shared" si="153"/>
        <v>#REF!</v>
      </c>
      <c r="L3180" s="75" t="e">
        <f t="shared" si="155"/>
        <v>#REF!</v>
      </c>
    </row>
    <row r="3181" spans="7:12" x14ac:dyDescent="0.25">
      <c r="G3181" s="13"/>
      <c r="H3181" s="13"/>
      <c r="I3181" s="13">
        <v>315.3</v>
      </c>
      <c r="J3181" s="74">
        <f t="shared" si="154"/>
        <v>13.137500000000001</v>
      </c>
      <c r="K3181" s="26" t="e">
        <f t="shared" si="153"/>
        <v>#REF!</v>
      </c>
      <c r="L3181" s="75" t="e">
        <f t="shared" si="155"/>
        <v>#REF!</v>
      </c>
    </row>
    <row r="3182" spans="7:12" x14ac:dyDescent="0.25">
      <c r="G3182" s="13"/>
      <c r="H3182" s="13"/>
      <c r="I3182" s="13">
        <v>315.39999999999998</v>
      </c>
      <c r="J3182" s="74">
        <f t="shared" si="154"/>
        <v>13.141666666666666</v>
      </c>
      <c r="K3182" s="26" t="e">
        <f t="shared" si="153"/>
        <v>#REF!</v>
      </c>
      <c r="L3182" s="75" t="e">
        <f t="shared" si="155"/>
        <v>#REF!</v>
      </c>
    </row>
    <row r="3183" spans="7:12" x14ac:dyDescent="0.25">
      <c r="G3183" s="13"/>
      <c r="H3183" s="13"/>
      <c r="I3183" s="13">
        <v>315.5</v>
      </c>
      <c r="J3183" s="74">
        <f t="shared" si="154"/>
        <v>13.145833333333334</v>
      </c>
      <c r="K3183" s="26" t="e">
        <f t="shared" si="153"/>
        <v>#REF!</v>
      </c>
      <c r="L3183" s="75" t="e">
        <f t="shared" si="155"/>
        <v>#REF!</v>
      </c>
    </row>
    <row r="3184" spans="7:12" x14ac:dyDescent="0.25">
      <c r="G3184" s="13"/>
      <c r="H3184" s="13"/>
      <c r="I3184" s="13">
        <v>315.60000000000002</v>
      </c>
      <c r="J3184" s="74">
        <f t="shared" si="154"/>
        <v>13.15</v>
      </c>
      <c r="K3184" s="26" t="e">
        <f t="shared" si="153"/>
        <v>#REF!</v>
      </c>
      <c r="L3184" s="75" t="e">
        <f t="shared" si="155"/>
        <v>#REF!</v>
      </c>
    </row>
    <row r="3185" spans="7:12" x14ac:dyDescent="0.25">
      <c r="G3185" s="13"/>
      <c r="H3185" s="13"/>
      <c r="I3185" s="13">
        <v>315.7</v>
      </c>
      <c r="J3185" s="74">
        <f t="shared" si="154"/>
        <v>13.154166666666667</v>
      </c>
      <c r="K3185" s="26" t="e">
        <f t="shared" si="153"/>
        <v>#REF!</v>
      </c>
      <c r="L3185" s="75" t="e">
        <f t="shared" si="155"/>
        <v>#REF!</v>
      </c>
    </row>
    <row r="3186" spans="7:12" x14ac:dyDescent="0.25">
      <c r="G3186" s="13"/>
      <c r="H3186" s="13"/>
      <c r="I3186" s="13">
        <v>315.8</v>
      </c>
      <c r="J3186" s="74">
        <f t="shared" si="154"/>
        <v>13.158333333333333</v>
      </c>
      <c r="K3186" s="26" t="e">
        <f t="shared" si="153"/>
        <v>#REF!</v>
      </c>
      <c r="L3186" s="75" t="e">
        <f t="shared" si="155"/>
        <v>#REF!</v>
      </c>
    </row>
    <row r="3187" spans="7:12" x14ac:dyDescent="0.25">
      <c r="G3187" s="13"/>
      <c r="H3187" s="13"/>
      <c r="I3187" s="13">
        <v>315.89999999999998</v>
      </c>
      <c r="J3187" s="74">
        <f t="shared" si="154"/>
        <v>13.1625</v>
      </c>
      <c r="K3187" s="26" t="e">
        <f t="shared" si="153"/>
        <v>#REF!</v>
      </c>
      <c r="L3187" s="75" t="e">
        <f t="shared" si="155"/>
        <v>#REF!</v>
      </c>
    </row>
    <row r="3188" spans="7:12" x14ac:dyDescent="0.25">
      <c r="G3188" s="13"/>
      <c r="H3188" s="13"/>
      <c r="I3188" s="13">
        <v>316</v>
      </c>
      <c r="J3188" s="74">
        <f t="shared" si="154"/>
        <v>13.166666666666666</v>
      </c>
      <c r="K3188" s="26" t="e">
        <f t="shared" si="153"/>
        <v>#REF!</v>
      </c>
      <c r="L3188" s="75" t="e">
        <f t="shared" si="155"/>
        <v>#REF!</v>
      </c>
    </row>
    <row r="3189" spans="7:12" x14ac:dyDescent="0.25">
      <c r="G3189" s="13"/>
      <c r="H3189" s="13"/>
      <c r="I3189" s="13">
        <v>316.10000000000002</v>
      </c>
      <c r="J3189" s="74">
        <f t="shared" si="154"/>
        <v>13.170833333333334</v>
      </c>
      <c r="K3189" s="26" t="e">
        <f t="shared" si="153"/>
        <v>#REF!</v>
      </c>
      <c r="L3189" s="75" t="e">
        <f t="shared" si="155"/>
        <v>#REF!</v>
      </c>
    </row>
    <row r="3190" spans="7:12" x14ac:dyDescent="0.25">
      <c r="G3190" s="13"/>
      <c r="H3190" s="13"/>
      <c r="I3190" s="13">
        <v>316.2</v>
      </c>
      <c r="J3190" s="74">
        <f t="shared" si="154"/>
        <v>13.174999999999999</v>
      </c>
      <c r="K3190" s="26" t="e">
        <f t="shared" si="153"/>
        <v>#REF!</v>
      </c>
      <c r="L3190" s="75" t="e">
        <f t="shared" si="155"/>
        <v>#REF!</v>
      </c>
    </row>
    <row r="3191" spans="7:12" x14ac:dyDescent="0.25">
      <c r="G3191" s="13"/>
      <c r="H3191" s="13"/>
      <c r="I3191" s="13">
        <v>316.3</v>
      </c>
      <c r="J3191" s="74">
        <f t="shared" si="154"/>
        <v>13.179166666666667</v>
      </c>
      <c r="K3191" s="26" t="e">
        <f t="shared" si="153"/>
        <v>#REF!</v>
      </c>
      <c r="L3191" s="75" t="e">
        <f t="shared" si="155"/>
        <v>#REF!</v>
      </c>
    </row>
    <row r="3192" spans="7:12" x14ac:dyDescent="0.25">
      <c r="G3192" s="13"/>
      <c r="H3192" s="13"/>
      <c r="I3192" s="13">
        <v>316.39999999999998</v>
      </c>
      <c r="J3192" s="74">
        <f t="shared" si="154"/>
        <v>13.183333333333332</v>
      </c>
      <c r="K3192" s="26" t="e">
        <f t="shared" si="153"/>
        <v>#REF!</v>
      </c>
      <c r="L3192" s="75" t="e">
        <f t="shared" si="155"/>
        <v>#REF!</v>
      </c>
    </row>
    <row r="3193" spans="7:12" x14ac:dyDescent="0.25">
      <c r="G3193" s="13"/>
      <c r="H3193" s="13"/>
      <c r="I3193" s="13">
        <v>316.5</v>
      </c>
      <c r="J3193" s="74">
        <f t="shared" si="154"/>
        <v>13.1875</v>
      </c>
      <c r="K3193" s="26" t="e">
        <f t="shared" si="153"/>
        <v>#REF!</v>
      </c>
      <c r="L3193" s="75" t="e">
        <f t="shared" si="155"/>
        <v>#REF!</v>
      </c>
    </row>
    <row r="3194" spans="7:12" x14ac:dyDescent="0.25">
      <c r="G3194" s="13"/>
      <c r="H3194" s="13"/>
      <c r="I3194" s="13">
        <v>316.60000000000002</v>
      </c>
      <c r="J3194" s="74">
        <f t="shared" si="154"/>
        <v>13.191666666666668</v>
      </c>
      <c r="K3194" s="26" t="e">
        <f t="shared" si="153"/>
        <v>#REF!</v>
      </c>
      <c r="L3194" s="75" t="e">
        <f t="shared" si="155"/>
        <v>#REF!</v>
      </c>
    </row>
    <row r="3195" spans="7:12" x14ac:dyDescent="0.25">
      <c r="G3195" s="13"/>
      <c r="H3195" s="13"/>
      <c r="I3195" s="13">
        <v>316.7</v>
      </c>
      <c r="J3195" s="74">
        <f t="shared" si="154"/>
        <v>13.195833333333333</v>
      </c>
      <c r="K3195" s="26" t="e">
        <f t="shared" si="153"/>
        <v>#REF!</v>
      </c>
      <c r="L3195" s="75" t="e">
        <f t="shared" si="155"/>
        <v>#REF!</v>
      </c>
    </row>
    <row r="3196" spans="7:12" x14ac:dyDescent="0.25">
      <c r="G3196" s="13"/>
      <c r="H3196" s="13"/>
      <c r="I3196" s="13">
        <v>316.8</v>
      </c>
      <c r="J3196" s="74">
        <f t="shared" si="154"/>
        <v>13.200000000000001</v>
      </c>
      <c r="K3196" s="26" t="e">
        <f t="shared" si="153"/>
        <v>#REF!</v>
      </c>
      <c r="L3196" s="75" t="e">
        <f t="shared" si="155"/>
        <v>#REF!</v>
      </c>
    </row>
    <row r="3197" spans="7:12" x14ac:dyDescent="0.25">
      <c r="G3197" s="13"/>
      <c r="H3197" s="13"/>
      <c r="I3197" s="13">
        <v>316.89999999999998</v>
      </c>
      <c r="J3197" s="74">
        <f t="shared" si="154"/>
        <v>13.204166666666666</v>
      </c>
      <c r="K3197" s="26" t="e">
        <f t="shared" si="153"/>
        <v>#REF!</v>
      </c>
      <c r="L3197" s="75" t="e">
        <f t="shared" si="155"/>
        <v>#REF!</v>
      </c>
    </row>
    <row r="3198" spans="7:12" x14ac:dyDescent="0.25">
      <c r="G3198" s="13"/>
      <c r="H3198" s="13"/>
      <c r="I3198" s="13">
        <v>317</v>
      </c>
      <c r="J3198" s="74">
        <f t="shared" si="154"/>
        <v>13.208333333333334</v>
      </c>
      <c r="K3198" s="26" t="e">
        <f t="shared" si="153"/>
        <v>#REF!</v>
      </c>
      <c r="L3198" s="75" t="e">
        <f t="shared" si="155"/>
        <v>#REF!</v>
      </c>
    </row>
    <row r="3199" spans="7:12" x14ac:dyDescent="0.25">
      <c r="G3199" s="13"/>
      <c r="H3199" s="13"/>
      <c r="I3199" s="13">
        <v>317.10000000000002</v>
      </c>
      <c r="J3199" s="74">
        <f t="shared" si="154"/>
        <v>13.2125</v>
      </c>
      <c r="K3199" s="26" t="e">
        <f t="shared" si="153"/>
        <v>#REF!</v>
      </c>
      <c r="L3199" s="75" t="e">
        <f t="shared" si="155"/>
        <v>#REF!</v>
      </c>
    </row>
    <row r="3200" spans="7:12" x14ac:dyDescent="0.25">
      <c r="G3200" s="13"/>
      <c r="H3200" s="13"/>
      <c r="I3200" s="13">
        <v>317.2</v>
      </c>
      <c r="J3200" s="74">
        <f t="shared" si="154"/>
        <v>13.216666666666667</v>
      </c>
      <c r="K3200" s="26" t="e">
        <f t="shared" si="153"/>
        <v>#REF!</v>
      </c>
      <c r="L3200" s="75" t="e">
        <f t="shared" si="155"/>
        <v>#REF!</v>
      </c>
    </row>
    <row r="3201" spans="7:12" x14ac:dyDescent="0.25">
      <c r="G3201" s="13"/>
      <c r="H3201" s="13"/>
      <c r="I3201" s="13">
        <v>317.3</v>
      </c>
      <c r="J3201" s="74">
        <f t="shared" si="154"/>
        <v>13.220833333333333</v>
      </c>
      <c r="K3201" s="26" t="e">
        <f t="shared" si="153"/>
        <v>#REF!</v>
      </c>
      <c r="L3201" s="75" t="e">
        <f t="shared" si="155"/>
        <v>#REF!</v>
      </c>
    </row>
    <row r="3202" spans="7:12" x14ac:dyDescent="0.25">
      <c r="G3202" s="13"/>
      <c r="H3202" s="13"/>
      <c r="I3202" s="13">
        <v>317.39999999999998</v>
      </c>
      <c r="J3202" s="74">
        <f t="shared" si="154"/>
        <v>13.225</v>
      </c>
      <c r="K3202" s="26" t="e">
        <f t="shared" si="153"/>
        <v>#REF!</v>
      </c>
      <c r="L3202" s="75" t="e">
        <f t="shared" si="155"/>
        <v>#REF!</v>
      </c>
    </row>
    <row r="3203" spans="7:12" x14ac:dyDescent="0.25">
      <c r="G3203" s="13"/>
      <c r="H3203" s="13"/>
      <c r="I3203" s="13">
        <v>317.5</v>
      </c>
      <c r="J3203" s="74">
        <f t="shared" si="154"/>
        <v>13.229166666666666</v>
      </c>
      <c r="K3203" s="26" t="e">
        <f t="shared" si="153"/>
        <v>#REF!</v>
      </c>
      <c r="L3203" s="75" t="e">
        <f t="shared" si="155"/>
        <v>#REF!</v>
      </c>
    </row>
    <row r="3204" spans="7:12" x14ac:dyDescent="0.25">
      <c r="G3204" s="13"/>
      <c r="H3204" s="13"/>
      <c r="I3204" s="13">
        <v>317.60000000000002</v>
      </c>
      <c r="J3204" s="74">
        <f t="shared" si="154"/>
        <v>13.233333333333334</v>
      </c>
      <c r="K3204" s="26" t="e">
        <f t="shared" si="153"/>
        <v>#REF!</v>
      </c>
      <c r="L3204" s="75" t="e">
        <f t="shared" si="155"/>
        <v>#REF!</v>
      </c>
    </row>
    <row r="3205" spans="7:12" x14ac:dyDescent="0.25">
      <c r="G3205" s="13"/>
      <c r="H3205" s="13"/>
      <c r="I3205" s="13">
        <v>317.7</v>
      </c>
      <c r="J3205" s="74">
        <f t="shared" si="154"/>
        <v>13.237499999999999</v>
      </c>
      <c r="K3205" s="26" t="e">
        <f t="shared" si="153"/>
        <v>#REF!</v>
      </c>
      <c r="L3205" s="75" t="e">
        <f t="shared" si="155"/>
        <v>#REF!</v>
      </c>
    </row>
    <row r="3206" spans="7:12" x14ac:dyDescent="0.25">
      <c r="G3206" s="13"/>
      <c r="H3206" s="13"/>
      <c r="I3206" s="13">
        <v>317.8</v>
      </c>
      <c r="J3206" s="74">
        <f t="shared" si="154"/>
        <v>13.241666666666667</v>
      </c>
      <c r="K3206" s="26" t="e">
        <f t="shared" si="153"/>
        <v>#REF!</v>
      </c>
      <c r="L3206" s="75" t="e">
        <f t="shared" si="155"/>
        <v>#REF!</v>
      </c>
    </row>
    <row r="3207" spans="7:12" x14ac:dyDescent="0.25">
      <c r="G3207" s="13"/>
      <c r="H3207" s="13"/>
      <c r="I3207" s="13">
        <v>317.89999999999998</v>
      </c>
      <c r="J3207" s="74">
        <f t="shared" si="154"/>
        <v>13.245833333333332</v>
      </c>
      <c r="K3207" s="26" t="e">
        <f t="shared" si="153"/>
        <v>#REF!</v>
      </c>
      <c r="L3207" s="75" t="e">
        <f t="shared" si="155"/>
        <v>#REF!</v>
      </c>
    </row>
    <row r="3208" spans="7:12" x14ac:dyDescent="0.25">
      <c r="G3208" s="13"/>
      <c r="H3208" s="13"/>
      <c r="I3208" s="13">
        <v>318</v>
      </c>
      <c r="J3208" s="74">
        <f t="shared" si="154"/>
        <v>13.25</v>
      </c>
      <c r="K3208" s="26" t="e">
        <f t="shared" si="153"/>
        <v>#REF!</v>
      </c>
      <c r="L3208" s="75" t="e">
        <f t="shared" si="155"/>
        <v>#REF!</v>
      </c>
    </row>
    <row r="3209" spans="7:12" x14ac:dyDescent="0.25">
      <c r="G3209" s="13"/>
      <c r="H3209" s="13"/>
      <c r="I3209" s="13">
        <v>318.10000000000002</v>
      </c>
      <c r="J3209" s="74">
        <f t="shared" si="154"/>
        <v>13.254166666666668</v>
      </c>
      <c r="K3209" s="26" t="e">
        <f t="shared" si="153"/>
        <v>#REF!</v>
      </c>
      <c r="L3209" s="75" t="e">
        <f t="shared" si="155"/>
        <v>#REF!</v>
      </c>
    </row>
    <row r="3210" spans="7:12" x14ac:dyDescent="0.25">
      <c r="G3210" s="13"/>
      <c r="H3210" s="13"/>
      <c r="I3210" s="13">
        <v>318.2</v>
      </c>
      <c r="J3210" s="74">
        <f t="shared" si="154"/>
        <v>13.258333333333333</v>
      </c>
      <c r="K3210" s="26" t="e">
        <f t="shared" si="153"/>
        <v>#REF!</v>
      </c>
      <c r="L3210" s="75" t="e">
        <f t="shared" si="155"/>
        <v>#REF!</v>
      </c>
    </row>
    <row r="3211" spans="7:12" x14ac:dyDescent="0.25">
      <c r="G3211" s="13"/>
      <c r="H3211" s="13"/>
      <c r="I3211" s="13">
        <v>318.3</v>
      </c>
      <c r="J3211" s="74">
        <f t="shared" si="154"/>
        <v>13.262500000000001</v>
      </c>
      <c r="K3211" s="26" t="e">
        <f t="shared" si="153"/>
        <v>#REF!</v>
      </c>
      <c r="L3211" s="75" t="e">
        <f t="shared" si="155"/>
        <v>#REF!</v>
      </c>
    </row>
    <row r="3212" spans="7:12" x14ac:dyDescent="0.25">
      <c r="G3212" s="13"/>
      <c r="H3212" s="13"/>
      <c r="I3212" s="13">
        <v>318.39999999999998</v>
      </c>
      <c r="J3212" s="74">
        <f t="shared" si="154"/>
        <v>13.266666666666666</v>
      </c>
      <c r="K3212" s="26" t="e">
        <f t="shared" si="153"/>
        <v>#REF!</v>
      </c>
      <c r="L3212" s="75" t="e">
        <f t="shared" si="155"/>
        <v>#REF!</v>
      </c>
    </row>
    <row r="3213" spans="7:12" x14ac:dyDescent="0.25">
      <c r="G3213" s="13"/>
      <c r="H3213" s="13"/>
      <c r="I3213" s="13">
        <v>318.5</v>
      </c>
      <c r="J3213" s="74">
        <f t="shared" si="154"/>
        <v>13.270833333333334</v>
      </c>
      <c r="K3213" s="26" t="e">
        <f t="shared" si="153"/>
        <v>#REF!</v>
      </c>
      <c r="L3213" s="75" t="e">
        <f t="shared" si="155"/>
        <v>#REF!</v>
      </c>
    </row>
    <row r="3214" spans="7:12" x14ac:dyDescent="0.25">
      <c r="G3214" s="13"/>
      <c r="H3214" s="13"/>
      <c r="I3214" s="13">
        <v>318.60000000000002</v>
      </c>
      <c r="J3214" s="74">
        <f t="shared" si="154"/>
        <v>13.275</v>
      </c>
      <c r="K3214" s="26" t="e">
        <f t="shared" si="153"/>
        <v>#REF!</v>
      </c>
      <c r="L3214" s="75" t="e">
        <f t="shared" si="155"/>
        <v>#REF!</v>
      </c>
    </row>
    <row r="3215" spans="7:12" x14ac:dyDescent="0.25">
      <c r="G3215" s="13"/>
      <c r="H3215" s="13"/>
      <c r="I3215" s="13">
        <v>318.7</v>
      </c>
      <c r="J3215" s="74">
        <f t="shared" si="154"/>
        <v>13.279166666666667</v>
      </c>
      <c r="K3215" s="26" t="e">
        <f t="shared" si="153"/>
        <v>#REF!</v>
      </c>
      <c r="L3215" s="75" t="e">
        <f t="shared" si="155"/>
        <v>#REF!</v>
      </c>
    </row>
    <row r="3216" spans="7:12" x14ac:dyDescent="0.25">
      <c r="G3216" s="13"/>
      <c r="H3216" s="13"/>
      <c r="I3216" s="13">
        <v>318.8</v>
      </c>
      <c r="J3216" s="74">
        <f t="shared" si="154"/>
        <v>13.283333333333333</v>
      </c>
      <c r="K3216" s="26" t="e">
        <f t="shared" si="153"/>
        <v>#REF!</v>
      </c>
      <c r="L3216" s="75" t="e">
        <f t="shared" si="155"/>
        <v>#REF!</v>
      </c>
    </row>
    <row r="3217" spans="7:12" x14ac:dyDescent="0.25">
      <c r="G3217" s="13"/>
      <c r="H3217" s="13"/>
      <c r="I3217" s="13">
        <v>318.89999999999998</v>
      </c>
      <c r="J3217" s="74">
        <f t="shared" si="154"/>
        <v>13.2875</v>
      </c>
      <c r="K3217" s="26" t="e">
        <f t="shared" si="153"/>
        <v>#REF!</v>
      </c>
      <c r="L3217" s="75" t="e">
        <f t="shared" si="155"/>
        <v>#REF!</v>
      </c>
    </row>
    <row r="3218" spans="7:12" x14ac:dyDescent="0.25">
      <c r="G3218" s="13"/>
      <c r="H3218" s="13"/>
      <c r="I3218" s="13">
        <v>319</v>
      </c>
      <c r="J3218" s="74">
        <f t="shared" si="154"/>
        <v>13.291666666666666</v>
      </c>
      <c r="K3218" s="26" t="e">
        <f t="shared" si="153"/>
        <v>#REF!</v>
      </c>
      <c r="L3218" s="75" t="e">
        <f t="shared" si="155"/>
        <v>#REF!</v>
      </c>
    </row>
    <row r="3219" spans="7:12" x14ac:dyDescent="0.25">
      <c r="G3219" s="13"/>
      <c r="H3219" s="13"/>
      <c r="I3219" s="13">
        <v>319.10000000000002</v>
      </c>
      <c r="J3219" s="74">
        <f t="shared" si="154"/>
        <v>13.295833333333334</v>
      </c>
      <c r="K3219" s="26" t="e">
        <f t="shared" si="153"/>
        <v>#REF!</v>
      </c>
      <c r="L3219" s="75" t="e">
        <f t="shared" si="155"/>
        <v>#REF!</v>
      </c>
    </row>
    <row r="3220" spans="7:12" x14ac:dyDescent="0.25">
      <c r="G3220" s="13"/>
      <c r="H3220" s="13"/>
      <c r="I3220" s="13">
        <v>319.2</v>
      </c>
      <c r="J3220" s="74">
        <f t="shared" si="154"/>
        <v>13.299999999999999</v>
      </c>
      <c r="K3220" s="26" t="e">
        <f t="shared" si="153"/>
        <v>#REF!</v>
      </c>
      <c r="L3220" s="75" t="e">
        <f t="shared" si="155"/>
        <v>#REF!</v>
      </c>
    </row>
    <row r="3221" spans="7:12" x14ac:dyDescent="0.25">
      <c r="G3221" s="13"/>
      <c r="H3221" s="13"/>
      <c r="I3221" s="13">
        <v>319.3</v>
      </c>
      <c r="J3221" s="74">
        <f t="shared" si="154"/>
        <v>13.304166666666667</v>
      </c>
      <c r="K3221" s="26" t="e">
        <f t="shared" si="153"/>
        <v>#REF!</v>
      </c>
      <c r="L3221" s="75" t="e">
        <f t="shared" si="155"/>
        <v>#REF!</v>
      </c>
    </row>
    <row r="3222" spans="7:12" x14ac:dyDescent="0.25">
      <c r="G3222" s="13"/>
      <c r="H3222" s="13"/>
      <c r="I3222" s="13">
        <v>319.39999999999998</v>
      </c>
      <c r="J3222" s="74">
        <f t="shared" si="154"/>
        <v>13.308333333333332</v>
      </c>
      <c r="K3222" s="26" t="e">
        <f t="shared" si="153"/>
        <v>#REF!</v>
      </c>
      <c r="L3222" s="75" t="e">
        <f t="shared" si="155"/>
        <v>#REF!</v>
      </c>
    </row>
    <row r="3223" spans="7:12" x14ac:dyDescent="0.25">
      <c r="G3223" s="13"/>
      <c r="H3223" s="13"/>
      <c r="I3223" s="13">
        <v>319.5</v>
      </c>
      <c r="J3223" s="74">
        <f t="shared" si="154"/>
        <v>13.3125</v>
      </c>
      <c r="K3223" s="26" t="e">
        <f t="shared" si="153"/>
        <v>#REF!</v>
      </c>
      <c r="L3223" s="75" t="e">
        <f t="shared" si="155"/>
        <v>#REF!</v>
      </c>
    </row>
    <row r="3224" spans="7:12" x14ac:dyDescent="0.25">
      <c r="G3224" s="13"/>
      <c r="H3224" s="13"/>
      <c r="I3224" s="13">
        <v>319.60000000000002</v>
      </c>
      <c r="J3224" s="74">
        <f t="shared" si="154"/>
        <v>13.316666666666668</v>
      </c>
      <c r="K3224" s="26" t="e">
        <f t="shared" si="153"/>
        <v>#REF!</v>
      </c>
      <c r="L3224" s="75" t="e">
        <f t="shared" si="155"/>
        <v>#REF!</v>
      </c>
    </row>
    <row r="3225" spans="7:12" x14ac:dyDescent="0.25">
      <c r="G3225" s="13"/>
      <c r="H3225" s="13"/>
      <c r="I3225" s="13">
        <v>319.7</v>
      </c>
      <c r="J3225" s="74">
        <f t="shared" si="154"/>
        <v>13.320833333333333</v>
      </c>
      <c r="K3225" s="26" t="e">
        <f t="shared" si="153"/>
        <v>#REF!</v>
      </c>
      <c r="L3225" s="75" t="e">
        <f t="shared" si="155"/>
        <v>#REF!</v>
      </c>
    </row>
    <row r="3226" spans="7:12" x14ac:dyDescent="0.25">
      <c r="G3226" s="13"/>
      <c r="H3226" s="13"/>
      <c r="I3226" s="13">
        <v>319.8</v>
      </c>
      <c r="J3226" s="74">
        <f t="shared" si="154"/>
        <v>13.325000000000001</v>
      </c>
      <c r="K3226" s="26" t="e">
        <f t="shared" si="153"/>
        <v>#REF!</v>
      </c>
      <c r="L3226" s="75" t="e">
        <f t="shared" si="155"/>
        <v>#REF!</v>
      </c>
    </row>
    <row r="3227" spans="7:12" x14ac:dyDescent="0.25">
      <c r="G3227" s="13"/>
      <c r="H3227" s="13"/>
      <c r="I3227" s="13">
        <v>319.89999999999998</v>
      </c>
      <c r="J3227" s="74">
        <f t="shared" si="154"/>
        <v>13.329166666666666</v>
      </c>
      <c r="K3227" s="26" t="e">
        <f t="shared" si="153"/>
        <v>#REF!</v>
      </c>
      <c r="L3227" s="75" t="e">
        <f t="shared" si="155"/>
        <v>#REF!</v>
      </c>
    </row>
    <row r="3228" spans="7:12" x14ac:dyDescent="0.25">
      <c r="G3228" s="13"/>
      <c r="H3228" s="13"/>
      <c r="I3228" s="13">
        <v>320</v>
      </c>
      <c r="J3228" s="74">
        <f t="shared" si="154"/>
        <v>13.333333333333334</v>
      </c>
      <c r="K3228" s="26" t="e">
        <f t="shared" ref="K3228:K3291" si="156">100%-EXP(-I3228/24*$B$10)</f>
        <v>#REF!</v>
      </c>
      <c r="L3228" s="75" t="e">
        <f t="shared" si="155"/>
        <v>#REF!</v>
      </c>
    </row>
    <row r="3229" spans="7:12" x14ac:dyDescent="0.25">
      <c r="G3229" s="13"/>
      <c r="H3229" s="13"/>
      <c r="I3229" s="13">
        <v>320.10000000000002</v>
      </c>
      <c r="J3229" s="74">
        <f t="shared" ref="J3229:J3292" si="157">I3229/24</f>
        <v>13.3375</v>
      </c>
      <c r="K3229" s="26" t="e">
        <f t="shared" si="156"/>
        <v>#REF!</v>
      </c>
      <c r="L3229" s="75" t="e">
        <f t="shared" si="155"/>
        <v>#REF!</v>
      </c>
    </row>
    <row r="3230" spans="7:12" x14ac:dyDescent="0.25">
      <c r="G3230" s="13"/>
      <c r="H3230" s="13"/>
      <c r="I3230" s="13">
        <v>320.2</v>
      </c>
      <c r="J3230" s="74">
        <f t="shared" si="157"/>
        <v>13.341666666666667</v>
      </c>
      <c r="K3230" s="26" t="e">
        <f t="shared" si="156"/>
        <v>#REF!</v>
      </c>
      <c r="L3230" s="75" t="e">
        <f t="shared" si="155"/>
        <v>#REF!</v>
      </c>
    </row>
    <row r="3231" spans="7:12" x14ac:dyDescent="0.25">
      <c r="G3231" s="13"/>
      <c r="H3231" s="13"/>
      <c r="I3231" s="13">
        <v>320.3</v>
      </c>
      <c r="J3231" s="74">
        <f t="shared" si="157"/>
        <v>13.345833333333333</v>
      </c>
      <c r="K3231" s="26" t="e">
        <f t="shared" si="156"/>
        <v>#REF!</v>
      </c>
      <c r="L3231" s="75" t="e">
        <f t="shared" ref="L3231:L3294" si="158">K3231-K3230</f>
        <v>#REF!</v>
      </c>
    </row>
    <row r="3232" spans="7:12" x14ac:dyDescent="0.25">
      <c r="G3232" s="13"/>
      <c r="H3232" s="13"/>
      <c r="I3232" s="13">
        <v>320.39999999999998</v>
      </c>
      <c r="J3232" s="74">
        <f t="shared" si="157"/>
        <v>13.35</v>
      </c>
      <c r="K3232" s="26" t="e">
        <f t="shared" si="156"/>
        <v>#REF!</v>
      </c>
      <c r="L3232" s="75" t="e">
        <f t="shared" si="158"/>
        <v>#REF!</v>
      </c>
    </row>
    <row r="3233" spans="7:12" x14ac:dyDescent="0.25">
      <c r="G3233" s="13"/>
      <c r="H3233" s="13"/>
      <c r="I3233" s="13">
        <v>320.5</v>
      </c>
      <c r="J3233" s="74">
        <f t="shared" si="157"/>
        <v>13.354166666666666</v>
      </c>
      <c r="K3233" s="26" t="e">
        <f t="shared" si="156"/>
        <v>#REF!</v>
      </c>
      <c r="L3233" s="75" t="e">
        <f t="shared" si="158"/>
        <v>#REF!</v>
      </c>
    </row>
    <row r="3234" spans="7:12" x14ac:dyDescent="0.25">
      <c r="G3234" s="13"/>
      <c r="H3234" s="13"/>
      <c r="I3234" s="13">
        <v>320.60000000000002</v>
      </c>
      <c r="J3234" s="74">
        <f t="shared" si="157"/>
        <v>13.358333333333334</v>
      </c>
      <c r="K3234" s="26" t="e">
        <f t="shared" si="156"/>
        <v>#REF!</v>
      </c>
      <c r="L3234" s="75" t="e">
        <f t="shared" si="158"/>
        <v>#REF!</v>
      </c>
    </row>
    <row r="3235" spans="7:12" x14ac:dyDescent="0.25">
      <c r="G3235" s="13"/>
      <c r="H3235" s="13"/>
      <c r="I3235" s="13">
        <v>320.7</v>
      </c>
      <c r="J3235" s="74">
        <f t="shared" si="157"/>
        <v>13.362499999999999</v>
      </c>
      <c r="K3235" s="26" t="e">
        <f t="shared" si="156"/>
        <v>#REF!</v>
      </c>
      <c r="L3235" s="75" t="e">
        <f t="shared" si="158"/>
        <v>#REF!</v>
      </c>
    </row>
    <row r="3236" spans="7:12" x14ac:dyDescent="0.25">
      <c r="G3236" s="13"/>
      <c r="H3236" s="13"/>
      <c r="I3236" s="13">
        <v>320.8</v>
      </c>
      <c r="J3236" s="74">
        <f t="shared" si="157"/>
        <v>13.366666666666667</v>
      </c>
      <c r="K3236" s="26" t="e">
        <f t="shared" si="156"/>
        <v>#REF!</v>
      </c>
      <c r="L3236" s="75" t="e">
        <f t="shared" si="158"/>
        <v>#REF!</v>
      </c>
    </row>
    <row r="3237" spans="7:12" x14ac:dyDescent="0.25">
      <c r="G3237" s="13"/>
      <c r="H3237" s="13"/>
      <c r="I3237" s="13">
        <v>320.89999999999998</v>
      </c>
      <c r="J3237" s="74">
        <f t="shared" si="157"/>
        <v>13.370833333333332</v>
      </c>
      <c r="K3237" s="26" t="e">
        <f t="shared" si="156"/>
        <v>#REF!</v>
      </c>
      <c r="L3237" s="75" t="e">
        <f t="shared" si="158"/>
        <v>#REF!</v>
      </c>
    </row>
    <row r="3238" spans="7:12" x14ac:dyDescent="0.25">
      <c r="G3238" s="13"/>
      <c r="H3238" s="13"/>
      <c r="I3238" s="13">
        <v>321</v>
      </c>
      <c r="J3238" s="74">
        <f t="shared" si="157"/>
        <v>13.375</v>
      </c>
      <c r="K3238" s="26" t="e">
        <f t="shared" si="156"/>
        <v>#REF!</v>
      </c>
      <c r="L3238" s="75" t="e">
        <f t="shared" si="158"/>
        <v>#REF!</v>
      </c>
    </row>
    <row r="3239" spans="7:12" x14ac:dyDescent="0.25">
      <c r="G3239" s="13"/>
      <c r="H3239" s="13"/>
      <c r="I3239" s="13">
        <v>321.10000000000002</v>
      </c>
      <c r="J3239" s="74">
        <f t="shared" si="157"/>
        <v>13.379166666666668</v>
      </c>
      <c r="K3239" s="26" t="e">
        <f t="shared" si="156"/>
        <v>#REF!</v>
      </c>
      <c r="L3239" s="75" t="e">
        <f t="shared" si="158"/>
        <v>#REF!</v>
      </c>
    </row>
    <row r="3240" spans="7:12" x14ac:dyDescent="0.25">
      <c r="G3240" s="13"/>
      <c r="H3240" s="13"/>
      <c r="I3240" s="13">
        <v>321.2</v>
      </c>
      <c r="J3240" s="74">
        <f t="shared" si="157"/>
        <v>13.383333333333333</v>
      </c>
      <c r="K3240" s="26" t="e">
        <f t="shared" si="156"/>
        <v>#REF!</v>
      </c>
      <c r="L3240" s="75" t="e">
        <f t="shared" si="158"/>
        <v>#REF!</v>
      </c>
    </row>
    <row r="3241" spans="7:12" x14ac:dyDescent="0.25">
      <c r="G3241" s="13"/>
      <c r="H3241" s="13"/>
      <c r="I3241" s="13">
        <v>321.3</v>
      </c>
      <c r="J3241" s="74">
        <f t="shared" si="157"/>
        <v>13.387500000000001</v>
      </c>
      <c r="K3241" s="26" t="e">
        <f t="shared" si="156"/>
        <v>#REF!</v>
      </c>
      <c r="L3241" s="75" t="e">
        <f t="shared" si="158"/>
        <v>#REF!</v>
      </c>
    </row>
    <row r="3242" spans="7:12" x14ac:dyDescent="0.25">
      <c r="G3242" s="13"/>
      <c r="H3242" s="13"/>
      <c r="I3242" s="13">
        <v>321.39999999999998</v>
      </c>
      <c r="J3242" s="74">
        <f t="shared" si="157"/>
        <v>13.391666666666666</v>
      </c>
      <c r="K3242" s="26" t="e">
        <f t="shared" si="156"/>
        <v>#REF!</v>
      </c>
      <c r="L3242" s="75" t="e">
        <f t="shared" si="158"/>
        <v>#REF!</v>
      </c>
    </row>
    <row r="3243" spans="7:12" x14ac:dyDescent="0.25">
      <c r="G3243" s="13"/>
      <c r="H3243" s="13"/>
      <c r="I3243" s="13">
        <v>321.5</v>
      </c>
      <c r="J3243" s="74">
        <f t="shared" si="157"/>
        <v>13.395833333333334</v>
      </c>
      <c r="K3243" s="26" t="e">
        <f t="shared" si="156"/>
        <v>#REF!</v>
      </c>
      <c r="L3243" s="75" t="e">
        <f t="shared" si="158"/>
        <v>#REF!</v>
      </c>
    </row>
    <row r="3244" spans="7:12" x14ac:dyDescent="0.25">
      <c r="G3244" s="13"/>
      <c r="H3244" s="13"/>
      <c r="I3244" s="13">
        <v>321.60000000000002</v>
      </c>
      <c r="J3244" s="74">
        <f t="shared" si="157"/>
        <v>13.4</v>
      </c>
      <c r="K3244" s="26" t="e">
        <f t="shared" si="156"/>
        <v>#REF!</v>
      </c>
      <c r="L3244" s="75" t="e">
        <f t="shared" si="158"/>
        <v>#REF!</v>
      </c>
    </row>
    <row r="3245" spans="7:12" x14ac:dyDescent="0.25">
      <c r="G3245" s="13"/>
      <c r="H3245" s="13"/>
      <c r="I3245" s="13">
        <v>321.7</v>
      </c>
      <c r="J3245" s="74">
        <f t="shared" si="157"/>
        <v>13.404166666666667</v>
      </c>
      <c r="K3245" s="26" t="e">
        <f t="shared" si="156"/>
        <v>#REF!</v>
      </c>
      <c r="L3245" s="75" t="e">
        <f t="shared" si="158"/>
        <v>#REF!</v>
      </c>
    </row>
    <row r="3246" spans="7:12" x14ac:dyDescent="0.25">
      <c r="G3246" s="13"/>
      <c r="H3246" s="13"/>
      <c r="I3246" s="13">
        <v>321.8</v>
      </c>
      <c r="J3246" s="74">
        <f t="shared" si="157"/>
        <v>13.408333333333333</v>
      </c>
      <c r="K3246" s="26" t="e">
        <f t="shared" si="156"/>
        <v>#REF!</v>
      </c>
      <c r="L3246" s="75" t="e">
        <f t="shared" si="158"/>
        <v>#REF!</v>
      </c>
    </row>
    <row r="3247" spans="7:12" x14ac:dyDescent="0.25">
      <c r="G3247" s="13"/>
      <c r="H3247" s="13"/>
      <c r="I3247" s="13">
        <v>321.89999999999998</v>
      </c>
      <c r="J3247" s="74">
        <f t="shared" si="157"/>
        <v>13.4125</v>
      </c>
      <c r="K3247" s="26" t="e">
        <f t="shared" si="156"/>
        <v>#REF!</v>
      </c>
      <c r="L3247" s="75" t="e">
        <f t="shared" si="158"/>
        <v>#REF!</v>
      </c>
    </row>
    <row r="3248" spans="7:12" x14ac:dyDescent="0.25">
      <c r="G3248" s="13"/>
      <c r="H3248" s="13"/>
      <c r="I3248" s="13">
        <v>322</v>
      </c>
      <c r="J3248" s="74">
        <f t="shared" si="157"/>
        <v>13.416666666666666</v>
      </c>
      <c r="K3248" s="26" t="e">
        <f t="shared" si="156"/>
        <v>#REF!</v>
      </c>
      <c r="L3248" s="75" t="e">
        <f t="shared" si="158"/>
        <v>#REF!</v>
      </c>
    </row>
    <row r="3249" spans="7:12" x14ac:dyDescent="0.25">
      <c r="G3249" s="13"/>
      <c r="H3249" s="13"/>
      <c r="I3249" s="13">
        <v>322.10000000000002</v>
      </c>
      <c r="J3249" s="74">
        <f t="shared" si="157"/>
        <v>13.420833333333334</v>
      </c>
      <c r="K3249" s="26" t="e">
        <f t="shared" si="156"/>
        <v>#REF!</v>
      </c>
      <c r="L3249" s="75" t="e">
        <f t="shared" si="158"/>
        <v>#REF!</v>
      </c>
    </row>
    <row r="3250" spans="7:12" x14ac:dyDescent="0.25">
      <c r="G3250" s="13"/>
      <c r="H3250" s="13"/>
      <c r="I3250" s="13">
        <v>322.2</v>
      </c>
      <c r="J3250" s="74">
        <f t="shared" si="157"/>
        <v>13.424999999999999</v>
      </c>
      <c r="K3250" s="26" t="e">
        <f t="shared" si="156"/>
        <v>#REF!</v>
      </c>
      <c r="L3250" s="75" t="e">
        <f t="shared" si="158"/>
        <v>#REF!</v>
      </c>
    </row>
    <row r="3251" spans="7:12" x14ac:dyDescent="0.25">
      <c r="G3251" s="13"/>
      <c r="H3251" s="13"/>
      <c r="I3251" s="13">
        <v>322.3</v>
      </c>
      <c r="J3251" s="74">
        <f t="shared" si="157"/>
        <v>13.429166666666667</v>
      </c>
      <c r="K3251" s="26" t="e">
        <f t="shared" si="156"/>
        <v>#REF!</v>
      </c>
      <c r="L3251" s="75" t="e">
        <f t="shared" si="158"/>
        <v>#REF!</v>
      </c>
    </row>
    <row r="3252" spans="7:12" x14ac:dyDescent="0.25">
      <c r="G3252" s="13"/>
      <c r="H3252" s="13"/>
      <c r="I3252" s="13">
        <v>322.39999999999998</v>
      </c>
      <c r="J3252" s="74">
        <f t="shared" si="157"/>
        <v>13.433333333333332</v>
      </c>
      <c r="K3252" s="26" t="e">
        <f t="shared" si="156"/>
        <v>#REF!</v>
      </c>
      <c r="L3252" s="75" t="e">
        <f t="shared" si="158"/>
        <v>#REF!</v>
      </c>
    </row>
    <row r="3253" spans="7:12" x14ac:dyDescent="0.25">
      <c r="G3253" s="13"/>
      <c r="H3253" s="13"/>
      <c r="I3253" s="13">
        <v>322.5</v>
      </c>
      <c r="J3253" s="74">
        <f t="shared" si="157"/>
        <v>13.4375</v>
      </c>
      <c r="K3253" s="26" t="e">
        <f t="shared" si="156"/>
        <v>#REF!</v>
      </c>
      <c r="L3253" s="75" t="e">
        <f t="shared" si="158"/>
        <v>#REF!</v>
      </c>
    </row>
    <row r="3254" spans="7:12" x14ac:dyDescent="0.25">
      <c r="G3254" s="13"/>
      <c r="H3254" s="13"/>
      <c r="I3254" s="13">
        <v>322.60000000000002</v>
      </c>
      <c r="J3254" s="74">
        <f t="shared" si="157"/>
        <v>13.441666666666668</v>
      </c>
      <c r="K3254" s="26" t="e">
        <f t="shared" si="156"/>
        <v>#REF!</v>
      </c>
      <c r="L3254" s="75" t="e">
        <f t="shared" si="158"/>
        <v>#REF!</v>
      </c>
    </row>
    <row r="3255" spans="7:12" x14ac:dyDescent="0.25">
      <c r="G3255" s="13"/>
      <c r="H3255" s="13"/>
      <c r="I3255" s="13">
        <v>322.7</v>
      </c>
      <c r="J3255" s="74">
        <f t="shared" si="157"/>
        <v>13.445833333333333</v>
      </c>
      <c r="K3255" s="26" t="e">
        <f t="shared" si="156"/>
        <v>#REF!</v>
      </c>
      <c r="L3255" s="75" t="e">
        <f t="shared" si="158"/>
        <v>#REF!</v>
      </c>
    </row>
    <row r="3256" spans="7:12" x14ac:dyDescent="0.25">
      <c r="G3256" s="13"/>
      <c r="H3256" s="13"/>
      <c r="I3256" s="13">
        <v>322.8</v>
      </c>
      <c r="J3256" s="74">
        <f t="shared" si="157"/>
        <v>13.450000000000001</v>
      </c>
      <c r="K3256" s="26" t="e">
        <f t="shared" si="156"/>
        <v>#REF!</v>
      </c>
      <c r="L3256" s="75" t="e">
        <f t="shared" si="158"/>
        <v>#REF!</v>
      </c>
    </row>
    <row r="3257" spans="7:12" x14ac:dyDescent="0.25">
      <c r="G3257" s="13"/>
      <c r="H3257" s="13"/>
      <c r="I3257" s="13">
        <v>322.89999999999998</v>
      </c>
      <c r="J3257" s="74">
        <f t="shared" si="157"/>
        <v>13.454166666666666</v>
      </c>
      <c r="K3257" s="26" t="e">
        <f t="shared" si="156"/>
        <v>#REF!</v>
      </c>
      <c r="L3257" s="75" t="e">
        <f t="shared" si="158"/>
        <v>#REF!</v>
      </c>
    </row>
    <row r="3258" spans="7:12" x14ac:dyDescent="0.25">
      <c r="G3258" s="13"/>
      <c r="H3258" s="13"/>
      <c r="I3258" s="13">
        <v>323</v>
      </c>
      <c r="J3258" s="74">
        <f t="shared" si="157"/>
        <v>13.458333333333334</v>
      </c>
      <c r="K3258" s="26" t="e">
        <f t="shared" si="156"/>
        <v>#REF!</v>
      </c>
      <c r="L3258" s="75" t="e">
        <f t="shared" si="158"/>
        <v>#REF!</v>
      </c>
    </row>
    <row r="3259" spans="7:12" x14ac:dyDescent="0.25">
      <c r="G3259" s="13"/>
      <c r="H3259" s="13"/>
      <c r="I3259" s="13">
        <v>323.10000000000002</v>
      </c>
      <c r="J3259" s="74">
        <f t="shared" si="157"/>
        <v>13.4625</v>
      </c>
      <c r="K3259" s="26" t="e">
        <f t="shared" si="156"/>
        <v>#REF!</v>
      </c>
      <c r="L3259" s="75" t="e">
        <f t="shared" si="158"/>
        <v>#REF!</v>
      </c>
    </row>
    <row r="3260" spans="7:12" x14ac:dyDescent="0.25">
      <c r="G3260" s="13"/>
      <c r="H3260" s="13"/>
      <c r="I3260" s="13">
        <v>323.2</v>
      </c>
      <c r="J3260" s="74">
        <f t="shared" si="157"/>
        <v>13.466666666666667</v>
      </c>
      <c r="K3260" s="26" t="e">
        <f t="shared" si="156"/>
        <v>#REF!</v>
      </c>
      <c r="L3260" s="75" t="e">
        <f t="shared" si="158"/>
        <v>#REF!</v>
      </c>
    </row>
    <row r="3261" spans="7:12" x14ac:dyDescent="0.25">
      <c r="G3261" s="13"/>
      <c r="H3261" s="13"/>
      <c r="I3261" s="13">
        <v>323.3</v>
      </c>
      <c r="J3261" s="74">
        <f t="shared" si="157"/>
        <v>13.470833333333333</v>
      </c>
      <c r="K3261" s="26" t="e">
        <f t="shared" si="156"/>
        <v>#REF!</v>
      </c>
      <c r="L3261" s="75" t="e">
        <f t="shared" si="158"/>
        <v>#REF!</v>
      </c>
    </row>
    <row r="3262" spans="7:12" x14ac:dyDescent="0.25">
      <c r="G3262" s="13"/>
      <c r="H3262" s="13"/>
      <c r="I3262" s="13">
        <v>323.39999999999998</v>
      </c>
      <c r="J3262" s="74">
        <f t="shared" si="157"/>
        <v>13.475</v>
      </c>
      <c r="K3262" s="26" t="e">
        <f t="shared" si="156"/>
        <v>#REF!</v>
      </c>
      <c r="L3262" s="75" t="e">
        <f t="shared" si="158"/>
        <v>#REF!</v>
      </c>
    </row>
    <row r="3263" spans="7:12" x14ac:dyDescent="0.25">
      <c r="G3263" s="13"/>
      <c r="H3263" s="13"/>
      <c r="I3263" s="13">
        <v>323.5</v>
      </c>
      <c r="J3263" s="74">
        <f t="shared" si="157"/>
        <v>13.479166666666666</v>
      </c>
      <c r="K3263" s="26" t="e">
        <f t="shared" si="156"/>
        <v>#REF!</v>
      </c>
      <c r="L3263" s="75" t="e">
        <f t="shared" si="158"/>
        <v>#REF!</v>
      </c>
    </row>
    <row r="3264" spans="7:12" x14ac:dyDescent="0.25">
      <c r="G3264" s="13"/>
      <c r="H3264" s="13"/>
      <c r="I3264" s="13">
        <v>323.60000000000002</v>
      </c>
      <c r="J3264" s="74">
        <f t="shared" si="157"/>
        <v>13.483333333333334</v>
      </c>
      <c r="K3264" s="26" t="e">
        <f t="shared" si="156"/>
        <v>#REF!</v>
      </c>
      <c r="L3264" s="75" t="e">
        <f t="shared" si="158"/>
        <v>#REF!</v>
      </c>
    </row>
    <row r="3265" spans="7:12" x14ac:dyDescent="0.25">
      <c r="G3265" s="13"/>
      <c r="H3265" s="13"/>
      <c r="I3265" s="13">
        <v>323.7</v>
      </c>
      <c r="J3265" s="74">
        <f t="shared" si="157"/>
        <v>13.487499999999999</v>
      </c>
      <c r="K3265" s="26" t="e">
        <f t="shared" si="156"/>
        <v>#REF!</v>
      </c>
      <c r="L3265" s="75" t="e">
        <f t="shared" si="158"/>
        <v>#REF!</v>
      </c>
    </row>
    <row r="3266" spans="7:12" x14ac:dyDescent="0.25">
      <c r="G3266" s="13"/>
      <c r="H3266" s="13"/>
      <c r="I3266" s="13">
        <v>323.8</v>
      </c>
      <c r="J3266" s="74">
        <f t="shared" si="157"/>
        <v>13.491666666666667</v>
      </c>
      <c r="K3266" s="26" t="e">
        <f t="shared" si="156"/>
        <v>#REF!</v>
      </c>
      <c r="L3266" s="75" t="e">
        <f t="shared" si="158"/>
        <v>#REF!</v>
      </c>
    </row>
    <row r="3267" spans="7:12" x14ac:dyDescent="0.25">
      <c r="G3267" s="13"/>
      <c r="H3267" s="13"/>
      <c r="I3267" s="13">
        <v>323.89999999999998</v>
      </c>
      <c r="J3267" s="74">
        <f t="shared" si="157"/>
        <v>13.495833333333332</v>
      </c>
      <c r="K3267" s="26" t="e">
        <f t="shared" si="156"/>
        <v>#REF!</v>
      </c>
      <c r="L3267" s="75" t="e">
        <f t="shared" si="158"/>
        <v>#REF!</v>
      </c>
    </row>
    <row r="3268" spans="7:12" x14ac:dyDescent="0.25">
      <c r="G3268" s="13"/>
      <c r="H3268" s="13"/>
      <c r="I3268" s="13">
        <v>324</v>
      </c>
      <c r="J3268" s="74">
        <f t="shared" si="157"/>
        <v>13.5</v>
      </c>
      <c r="K3268" s="26" t="e">
        <f t="shared" si="156"/>
        <v>#REF!</v>
      </c>
      <c r="L3268" s="75" t="e">
        <f t="shared" si="158"/>
        <v>#REF!</v>
      </c>
    </row>
    <row r="3269" spans="7:12" x14ac:dyDescent="0.25">
      <c r="G3269" s="13"/>
      <c r="H3269" s="13"/>
      <c r="I3269" s="13">
        <v>324.10000000000002</v>
      </c>
      <c r="J3269" s="74">
        <f t="shared" si="157"/>
        <v>13.504166666666668</v>
      </c>
      <c r="K3269" s="26" t="e">
        <f t="shared" si="156"/>
        <v>#REF!</v>
      </c>
      <c r="L3269" s="75" t="e">
        <f t="shared" si="158"/>
        <v>#REF!</v>
      </c>
    </row>
    <row r="3270" spans="7:12" x14ac:dyDescent="0.25">
      <c r="G3270" s="13"/>
      <c r="H3270" s="13"/>
      <c r="I3270" s="13">
        <v>324.2</v>
      </c>
      <c r="J3270" s="74">
        <f t="shared" si="157"/>
        <v>13.508333333333333</v>
      </c>
      <c r="K3270" s="26" t="e">
        <f t="shared" si="156"/>
        <v>#REF!</v>
      </c>
      <c r="L3270" s="75" t="e">
        <f t="shared" si="158"/>
        <v>#REF!</v>
      </c>
    </row>
    <row r="3271" spans="7:12" x14ac:dyDescent="0.25">
      <c r="G3271" s="13"/>
      <c r="H3271" s="13"/>
      <c r="I3271" s="13">
        <v>324.3</v>
      </c>
      <c r="J3271" s="74">
        <f t="shared" si="157"/>
        <v>13.512500000000001</v>
      </c>
      <c r="K3271" s="26" t="e">
        <f t="shared" si="156"/>
        <v>#REF!</v>
      </c>
      <c r="L3271" s="75" t="e">
        <f t="shared" si="158"/>
        <v>#REF!</v>
      </c>
    </row>
    <row r="3272" spans="7:12" x14ac:dyDescent="0.25">
      <c r="G3272" s="13"/>
      <c r="H3272" s="13"/>
      <c r="I3272" s="13">
        <v>324.39999999999998</v>
      </c>
      <c r="J3272" s="74">
        <f t="shared" si="157"/>
        <v>13.516666666666666</v>
      </c>
      <c r="K3272" s="26" t="e">
        <f t="shared" si="156"/>
        <v>#REF!</v>
      </c>
      <c r="L3272" s="75" t="e">
        <f t="shared" si="158"/>
        <v>#REF!</v>
      </c>
    </row>
    <row r="3273" spans="7:12" x14ac:dyDescent="0.25">
      <c r="G3273" s="13"/>
      <c r="H3273" s="13"/>
      <c r="I3273" s="13">
        <v>324.5</v>
      </c>
      <c r="J3273" s="74">
        <f t="shared" si="157"/>
        <v>13.520833333333334</v>
      </c>
      <c r="K3273" s="26" t="e">
        <f t="shared" si="156"/>
        <v>#REF!</v>
      </c>
      <c r="L3273" s="75" t="e">
        <f t="shared" si="158"/>
        <v>#REF!</v>
      </c>
    </row>
    <row r="3274" spans="7:12" x14ac:dyDescent="0.25">
      <c r="G3274" s="13"/>
      <c r="H3274" s="13"/>
      <c r="I3274" s="13">
        <v>324.60000000000002</v>
      </c>
      <c r="J3274" s="74">
        <f t="shared" si="157"/>
        <v>13.525</v>
      </c>
      <c r="K3274" s="26" t="e">
        <f t="shared" si="156"/>
        <v>#REF!</v>
      </c>
      <c r="L3274" s="75" t="e">
        <f t="shared" si="158"/>
        <v>#REF!</v>
      </c>
    </row>
    <row r="3275" spans="7:12" x14ac:dyDescent="0.25">
      <c r="G3275" s="13"/>
      <c r="H3275" s="13"/>
      <c r="I3275" s="13">
        <v>324.7</v>
      </c>
      <c r="J3275" s="74">
        <f t="shared" si="157"/>
        <v>13.529166666666667</v>
      </c>
      <c r="K3275" s="26" t="e">
        <f t="shared" si="156"/>
        <v>#REF!</v>
      </c>
      <c r="L3275" s="75" t="e">
        <f t="shared" si="158"/>
        <v>#REF!</v>
      </c>
    </row>
    <row r="3276" spans="7:12" x14ac:dyDescent="0.25">
      <c r="G3276" s="13"/>
      <c r="H3276" s="13"/>
      <c r="I3276" s="13">
        <v>324.8</v>
      </c>
      <c r="J3276" s="74">
        <f t="shared" si="157"/>
        <v>13.533333333333333</v>
      </c>
      <c r="K3276" s="26" t="e">
        <f t="shared" si="156"/>
        <v>#REF!</v>
      </c>
      <c r="L3276" s="75" t="e">
        <f t="shared" si="158"/>
        <v>#REF!</v>
      </c>
    </row>
    <row r="3277" spans="7:12" x14ac:dyDescent="0.25">
      <c r="G3277" s="13"/>
      <c r="H3277" s="13"/>
      <c r="I3277" s="13">
        <v>324.89999999999998</v>
      </c>
      <c r="J3277" s="74">
        <f t="shared" si="157"/>
        <v>13.5375</v>
      </c>
      <c r="K3277" s="26" t="e">
        <f t="shared" si="156"/>
        <v>#REF!</v>
      </c>
      <c r="L3277" s="75" t="e">
        <f t="shared" si="158"/>
        <v>#REF!</v>
      </c>
    </row>
    <row r="3278" spans="7:12" x14ac:dyDescent="0.25">
      <c r="G3278" s="13"/>
      <c r="H3278" s="13"/>
      <c r="I3278" s="13">
        <v>325</v>
      </c>
      <c r="J3278" s="74">
        <f t="shared" si="157"/>
        <v>13.541666666666666</v>
      </c>
      <c r="K3278" s="26" t="e">
        <f t="shared" si="156"/>
        <v>#REF!</v>
      </c>
      <c r="L3278" s="75" t="e">
        <f t="shared" si="158"/>
        <v>#REF!</v>
      </c>
    </row>
    <row r="3279" spans="7:12" x14ac:dyDescent="0.25">
      <c r="G3279" s="13"/>
      <c r="H3279" s="13"/>
      <c r="I3279" s="13">
        <v>325.10000000000002</v>
      </c>
      <c r="J3279" s="74">
        <f t="shared" si="157"/>
        <v>13.545833333333334</v>
      </c>
      <c r="K3279" s="26" t="e">
        <f t="shared" si="156"/>
        <v>#REF!</v>
      </c>
      <c r="L3279" s="75" t="e">
        <f t="shared" si="158"/>
        <v>#REF!</v>
      </c>
    </row>
    <row r="3280" spans="7:12" x14ac:dyDescent="0.25">
      <c r="G3280" s="13"/>
      <c r="H3280" s="13"/>
      <c r="I3280" s="13">
        <v>325.2</v>
      </c>
      <c r="J3280" s="74">
        <f t="shared" si="157"/>
        <v>13.549999999999999</v>
      </c>
      <c r="K3280" s="26" t="e">
        <f t="shared" si="156"/>
        <v>#REF!</v>
      </c>
      <c r="L3280" s="75" t="e">
        <f t="shared" si="158"/>
        <v>#REF!</v>
      </c>
    </row>
    <row r="3281" spans="7:12" x14ac:dyDescent="0.25">
      <c r="G3281" s="13"/>
      <c r="H3281" s="13"/>
      <c r="I3281" s="13">
        <v>325.3</v>
      </c>
      <c r="J3281" s="74">
        <f t="shared" si="157"/>
        <v>13.554166666666667</v>
      </c>
      <c r="K3281" s="26" t="e">
        <f t="shared" si="156"/>
        <v>#REF!</v>
      </c>
      <c r="L3281" s="75" t="e">
        <f t="shared" si="158"/>
        <v>#REF!</v>
      </c>
    </row>
    <row r="3282" spans="7:12" x14ac:dyDescent="0.25">
      <c r="G3282" s="13"/>
      <c r="H3282" s="13"/>
      <c r="I3282" s="13">
        <v>325.39999999999998</v>
      </c>
      <c r="J3282" s="74">
        <f t="shared" si="157"/>
        <v>13.558333333333332</v>
      </c>
      <c r="K3282" s="26" t="e">
        <f t="shared" si="156"/>
        <v>#REF!</v>
      </c>
      <c r="L3282" s="75" t="e">
        <f t="shared" si="158"/>
        <v>#REF!</v>
      </c>
    </row>
    <row r="3283" spans="7:12" x14ac:dyDescent="0.25">
      <c r="G3283" s="13"/>
      <c r="H3283" s="13"/>
      <c r="I3283" s="13">
        <v>325.5</v>
      </c>
      <c r="J3283" s="74">
        <f t="shared" si="157"/>
        <v>13.5625</v>
      </c>
      <c r="K3283" s="26" t="e">
        <f t="shared" si="156"/>
        <v>#REF!</v>
      </c>
      <c r="L3283" s="75" t="e">
        <f t="shared" si="158"/>
        <v>#REF!</v>
      </c>
    </row>
    <row r="3284" spans="7:12" x14ac:dyDescent="0.25">
      <c r="G3284" s="13"/>
      <c r="H3284" s="13"/>
      <c r="I3284" s="13">
        <v>325.60000000000002</v>
      </c>
      <c r="J3284" s="74">
        <f t="shared" si="157"/>
        <v>13.566666666666668</v>
      </c>
      <c r="K3284" s="26" t="e">
        <f t="shared" si="156"/>
        <v>#REF!</v>
      </c>
      <c r="L3284" s="75" t="e">
        <f t="shared" si="158"/>
        <v>#REF!</v>
      </c>
    </row>
    <row r="3285" spans="7:12" x14ac:dyDescent="0.25">
      <c r="G3285" s="13"/>
      <c r="H3285" s="13"/>
      <c r="I3285" s="13">
        <v>325.7</v>
      </c>
      <c r="J3285" s="74">
        <f t="shared" si="157"/>
        <v>13.570833333333333</v>
      </c>
      <c r="K3285" s="26" t="e">
        <f t="shared" si="156"/>
        <v>#REF!</v>
      </c>
      <c r="L3285" s="75" t="e">
        <f t="shared" si="158"/>
        <v>#REF!</v>
      </c>
    </row>
    <row r="3286" spans="7:12" x14ac:dyDescent="0.25">
      <c r="G3286" s="13"/>
      <c r="H3286" s="13"/>
      <c r="I3286" s="13">
        <v>325.8</v>
      </c>
      <c r="J3286" s="74">
        <f t="shared" si="157"/>
        <v>13.575000000000001</v>
      </c>
      <c r="K3286" s="26" t="e">
        <f t="shared" si="156"/>
        <v>#REF!</v>
      </c>
      <c r="L3286" s="75" t="e">
        <f t="shared" si="158"/>
        <v>#REF!</v>
      </c>
    </row>
    <row r="3287" spans="7:12" x14ac:dyDescent="0.25">
      <c r="G3287" s="13"/>
      <c r="H3287" s="13"/>
      <c r="I3287" s="13">
        <v>325.89999999999998</v>
      </c>
      <c r="J3287" s="74">
        <f t="shared" si="157"/>
        <v>13.579166666666666</v>
      </c>
      <c r="K3287" s="26" t="e">
        <f t="shared" si="156"/>
        <v>#REF!</v>
      </c>
      <c r="L3287" s="75" t="e">
        <f t="shared" si="158"/>
        <v>#REF!</v>
      </c>
    </row>
    <row r="3288" spans="7:12" x14ac:dyDescent="0.25">
      <c r="G3288" s="13"/>
      <c r="H3288" s="13"/>
      <c r="I3288" s="13">
        <v>326</v>
      </c>
      <c r="J3288" s="74">
        <f t="shared" si="157"/>
        <v>13.583333333333334</v>
      </c>
      <c r="K3288" s="26" t="e">
        <f t="shared" si="156"/>
        <v>#REF!</v>
      </c>
      <c r="L3288" s="75" t="e">
        <f t="shared" si="158"/>
        <v>#REF!</v>
      </c>
    </row>
    <row r="3289" spans="7:12" x14ac:dyDescent="0.25">
      <c r="G3289" s="13"/>
      <c r="H3289" s="13"/>
      <c r="I3289" s="13">
        <v>326.10000000000002</v>
      </c>
      <c r="J3289" s="74">
        <f t="shared" si="157"/>
        <v>13.5875</v>
      </c>
      <c r="K3289" s="26" t="e">
        <f t="shared" si="156"/>
        <v>#REF!</v>
      </c>
      <c r="L3289" s="75" t="e">
        <f t="shared" si="158"/>
        <v>#REF!</v>
      </c>
    </row>
    <row r="3290" spans="7:12" x14ac:dyDescent="0.25">
      <c r="G3290" s="13"/>
      <c r="H3290" s="13"/>
      <c r="I3290" s="13">
        <v>326.2</v>
      </c>
      <c r="J3290" s="74">
        <f t="shared" si="157"/>
        <v>13.591666666666667</v>
      </c>
      <c r="K3290" s="26" t="e">
        <f t="shared" si="156"/>
        <v>#REF!</v>
      </c>
      <c r="L3290" s="75" t="e">
        <f t="shared" si="158"/>
        <v>#REF!</v>
      </c>
    </row>
    <row r="3291" spans="7:12" x14ac:dyDescent="0.25">
      <c r="G3291" s="13"/>
      <c r="H3291" s="13"/>
      <c r="I3291" s="13">
        <v>326.3</v>
      </c>
      <c r="J3291" s="74">
        <f t="shared" si="157"/>
        <v>13.595833333333333</v>
      </c>
      <c r="K3291" s="26" t="e">
        <f t="shared" si="156"/>
        <v>#REF!</v>
      </c>
      <c r="L3291" s="75" t="e">
        <f t="shared" si="158"/>
        <v>#REF!</v>
      </c>
    </row>
    <row r="3292" spans="7:12" x14ac:dyDescent="0.25">
      <c r="G3292" s="13"/>
      <c r="H3292" s="13"/>
      <c r="I3292" s="13">
        <v>326.39999999999998</v>
      </c>
      <c r="J3292" s="74">
        <f t="shared" si="157"/>
        <v>13.6</v>
      </c>
      <c r="K3292" s="26" t="e">
        <f t="shared" ref="K3292:K3355" si="159">100%-EXP(-I3292/24*$B$10)</f>
        <v>#REF!</v>
      </c>
      <c r="L3292" s="75" t="e">
        <f t="shared" si="158"/>
        <v>#REF!</v>
      </c>
    </row>
    <row r="3293" spans="7:12" x14ac:dyDescent="0.25">
      <c r="G3293" s="13"/>
      <c r="H3293" s="13"/>
      <c r="I3293" s="13">
        <v>326.5</v>
      </c>
      <c r="J3293" s="74">
        <f t="shared" ref="J3293:J3356" si="160">I3293/24</f>
        <v>13.604166666666666</v>
      </c>
      <c r="K3293" s="26" t="e">
        <f t="shared" si="159"/>
        <v>#REF!</v>
      </c>
      <c r="L3293" s="75" t="e">
        <f t="shared" si="158"/>
        <v>#REF!</v>
      </c>
    </row>
    <row r="3294" spans="7:12" x14ac:dyDescent="0.25">
      <c r="G3294" s="13"/>
      <c r="H3294" s="13"/>
      <c r="I3294" s="13">
        <v>326.60000000000002</v>
      </c>
      <c r="J3294" s="74">
        <f t="shared" si="160"/>
        <v>13.608333333333334</v>
      </c>
      <c r="K3294" s="26" t="e">
        <f t="shared" si="159"/>
        <v>#REF!</v>
      </c>
      <c r="L3294" s="75" t="e">
        <f t="shared" si="158"/>
        <v>#REF!</v>
      </c>
    </row>
    <row r="3295" spans="7:12" x14ac:dyDescent="0.25">
      <c r="G3295" s="13"/>
      <c r="H3295" s="13"/>
      <c r="I3295" s="13">
        <v>326.7</v>
      </c>
      <c r="J3295" s="74">
        <f t="shared" si="160"/>
        <v>13.612499999999999</v>
      </c>
      <c r="K3295" s="26" t="e">
        <f t="shared" si="159"/>
        <v>#REF!</v>
      </c>
      <c r="L3295" s="75" t="e">
        <f t="shared" ref="L3295:L3358" si="161">K3295-K3294</f>
        <v>#REF!</v>
      </c>
    </row>
    <row r="3296" spans="7:12" x14ac:dyDescent="0.25">
      <c r="G3296" s="13"/>
      <c r="H3296" s="13"/>
      <c r="I3296" s="13">
        <v>326.8</v>
      </c>
      <c r="J3296" s="74">
        <f t="shared" si="160"/>
        <v>13.616666666666667</v>
      </c>
      <c r="K3296" s="26" t="e">
        <f t="shared" si="159"/>
        <v>#REF!</v>
      </c>
      <c r="L3296" s="75" t="e">
        <f t="shared" si="161"/>
        <v>#REF!</v>
      </c>
    </row>
    <row r="3297" spans="7:12" x14ac:dyDescent="0.25">
      <c r="G3297" s="13"/>
      <c r="H3297" s="13"/>
      <c r="I3297" s="13">
        <v>326.89999999999998</v>
      </c>
      <c r="J3297" s="74">
        <f t="shared" si="160"/>
        <v>13.620833333333332</v>
      </c>
      <c r="K3297" s="26" t="e">
        <f t="shared" si="159"/>
        <v>#REF!</v>
      </c>
      <c r="L3297" s="75" t="e">
        <f t="shared" si="161"/>
        <v>#REF!</v>
      </c>
    </row>
    <row r="3298" spans="7:12" x14ac:dyDescent="0.25">
      <c r="G3298" s="13"/>
      <c r="H3298" s="13"/>
      <c r="I3298" s="13">
        <v>327</v>
      </c>
      <c r="J3298" s="74">
        <f t="shared" si="160"/>
        <v>13.625</v>
      </c>
      <c r="K3298" s="26" t="e">
        <f t="shared" si="159"/>
        <v>#REF!</v>
      </c>
      <c r="L3298" s="75" t="e">
        <f t="shared" si="161"/>
        <v>#REF!</v>
      </c>
    </row>
    <row r="3299" spans="7:12" x14ac:dyDescent="0.25">
      <c r="G3299" s="13"/>
      <c r="H3299" s="13"/>
      <c r="I3299" s="13">
        <v>327.10000000000002</v>
      </c>
      <c r="J3299" s="74">
        <f t="shared" si="160"/>
        <v>13.629166666666668</v>
      </c>
      <c r="K3299" s="26" t="e">
        <f t="shared" si="159"/>
        <v>#REF!</v>
      </c>
      <c r="L3299" s="75" t="e">
        <f t="shared" si="161"/>
        <v>#REF!</v>
      </c>
    </row>
    <row r="3300" spans="7:12" x14ac:dyDescent="0.25">
      <c r="G3300" s="13"/>
      <c r="H3300" s="13"/>
      <c r="I3300" s="13">
        <v>327.2</v>
      </c>
      <c r="J3300" s="74">
        <f t="shared" si="160"/>
        <v>13.633333333333333</v>
      </c>
      <c r="K3300" s="26" t="e">
        <f t="shared" si="159"/>
        <v>#REF!</v>
      </c>
      <c r="L3300" s="75" t="e">
        <f t="shared" si="161"/>
        <v>#REF!</v>
      </c>
    </row>
    <row r="3301" spans="7:12" x14ac:dyDescent="0.25">
      <c r="G3301" s="13"/>
      <c r="H3301" s="13"/>
      <c r="I3301" s="13">
        <v>327.3</v>
      </c>
      <c r="J3301" s="74">
        <f t="shared" si="160"/>
        <v>13.637500000000001</v>
      </c>
      <c r="K3301" s="26" t="e">
        <f t="shared" si="159"/>
        <v>#REF!</v>
      </c>
      <c r="L3301" s="75" t="e">
        <f t="shared" si="161"/>
        <v>#REF!</v>
      </c>
    </row>
    <row r="3302" spans="7:12" x14ac:dyDescent="0.25">
      <c r="G3302" s="13"/>
      <c r="H3302" s="13"/>
      <c r="I3302" s="13">
        <v>327.39999999999998</v>
      </c>
      <c r="J3302" s="74">
        <f t="shared" si="160"/>
        <v>13.641666666666666</v>
      </c>
      <c r="K3302" s="26" t="e">
        <f t="shared" si="159"/>
        <v>#REF!</v>
      </c>
      <c r="L3302" s="75" t="e">
        <f t="shared" si="161"/>
        <v>#REF!</v>
      </c>
    </row>
    <row r="3303" spans="7:12" x14ac:dyDescent="0.25">
      <c r="G3303" s="13"/>
      <c r="H3303" s="13"/>
      <c r="I3303" s="13">
        <v>327.5</v>
      </c>
      <c r="J3303" s="74">
        <f t="shared" si="160"/>
        <v>13.645833333333334</v>
      </c>
      <c r="K3303" s="26" t="e">
        <f t="shared" si="159"/>
        <v>#REF!</v>
      </c>
      <c r="L3303" s="75" t="e">
        <f t="shared" si="161"/>
        <v>#REF!</v>
      </c>
    </row>
    <row r="3304" spans="7:12" x14ac:dyDescent="0.25">
      <c r="G3304" s="13"/>
      <c r="H3304" s="13"/>
      <c r="I3304" s="13">
        <v>327.60000000000002</v>
      </c>
      <c r="J3304" s="74">
        <f t="shared" si="160"/>
        <v>13.65</v>
      </c>
      <c r="K3304" s="26" t="e">
        <f t="shared" si="159"/>
        <v>#REF!</v>
      </c>
      <c r="L3304" s="75" t="e">
        <f t="shared" si="161"/>
        <v>#REF!</v>
      </c>
    </row>
    <row r="3305" spans="7:12" x14ac:dyDescent="0.25">
      <c r="G3305" s="13"/>
      <c r="H3305" s="13"/>
      <c r="I3305" s="13">
        <v>327.7</v>
      </c>
      <c r="J3305" s="74">
        <f t="shared" si="160"/>
        <v>13.654166666666667</v>
      </c>
      <c r="K3305" s="26" t="e">
        <f t="shared" si="159"/>
        <v>#REF!</v>
      </c>
      <c r="L3305" s="75" t="e">
        <f t="shared" si="161"/>
        <v>#REF!</v>
      </c>
    </row>
    <row r="3306" spans="7:12" x14ac:dyDescent="0.25">
      <c r="G3306" s="13"/>
      <c r="H3306" s="13"/>
      <c r="I3306" s="13">
        <v>327.8</v>
      </c>
      <c r="J3306" s="74">
        <f t="shared" si="160"/>
        <v>13.658333333333333</v>
      </c>
      <c r="K3306" s="26" t="e">
        <f t="shared" si="159"/>
        <v>#REF!</v>
      </c>
      <c r="L3306" s="75" t="e">
        <f t="shared" si="161"/>
        <v>#REF!</v>
      </c>
    </row>
    <row r="3307" spans="7:12" x14ac:dyDescent="0.25">
      <c r="G3307" s="13"/>
      <c r="H3307" s="13"/>
      <c r="I3307" s="13">
        <v>327.9</v>
      </c>
      <c r="J3307" s="74">
        <f t="shared" si="160"/>
        <v>13.6625</v>
      </c>
      <c r="K3307" s="26" t="e">
        <f t="shared" si="159"/>
        <v>#REF!</v>
      </c>
      <c r="L3307" s="75" t="e">
        <f t="shared" si="161"/>
        <v>#REF!</v>
      </c>
    </row>
    <row r="3308" spans="7:12" x14ac:dyDescent="0.25">
      <c r="G3308" s="13"/>
      <c r="H3308" s="13"/>
      <c r="I3308" s="13">
        <v>328</v>
      </c>
      <c r="J3308" s="74">
        <f t="shared" si="160"/>
        <v>13.666666666666666</v>
      </c>
      <c r="K3308" s="26" t="e">
        <f t="shared" si="159"/>
        <v>#REF!</v>
      </c>
      <c r="L3308" s="75" t="e">
        <f t="shared" si="161"/>
        <v>#REF!</v>
      </c>
    </row>
    <row r="3309" spans="7:12" x14ac:dyDescent="0.25">
      <c r="G3309" s="13"/>
      <c r="H3309" s="13"/>
      <c r="I3309" s="13">
        <v>328.1</v>
      </c>
      <c r="J3309" s="74">
        <f t="shared" si="160"/>
        <v>13.670833333333334</v>
      </c>
      <c r="K3309" s="26" t="e">
        <f t="shared" si="159"/>
        <v>#REF!</v>
      </c>
      <c r="L3309" s="75" t="e">
        <f t="shared" si="161"/>
        <v>#REF!</v>
      </c>
    </row>
    <row r="3310" spans="7:12" x14ac:dyDescent="0.25">
      <c r="G3310" s="13"/>
      <c r="H3310" s="13"/>
      <c r="I3310" s="13">
        <v>328.2</v>
      </c>
      <c r="J3310" s="74">
        <f t="shared" si="160"/>
        <v>13.674999999999999</v>
      </c>
      <c r="K3310" s="26" t="e">
        <f t="shared" si="159"/>
        <v>#REF!</v>
      </c>
      <c r="L3310" s="75" t="e">
        <f t="shared" si="161"/>
        <v>#REF!</v>
      </c>
    </row>
    <row r="3311" spans="7:12" x14ac:dyDescent="0.25">
      <c r="G3311" s="13"/>
      <c r="H3311" s="13"/>
      <c r="I3311" s="13">
        <v>328.3</v>
      </c>
      <c r="J3311" s="74">
        <f t="shared" si="160"/>
        <v>13.679166666666667</v>
      </c>
      <c r="K3311" s="26" t="e">
        <f t="shared" si="159"/>
        <v>#REF!</v>
      </c>
      <c r="L3311" s="75" t="e">
        <f t="shared" si="161"/>
        <v>#REF!</v>
      </c>
    </row>
    <row r="3312" spans="7:12" x14ac:dyDescent="0.25">
      <c r="G3312" s="13"/>
      <c r="H3312" s="13"/>
      <c r="I3312" s="13">
        <v>328.4</v>
      </c>
      <c r="J3312" s="74">
        <f t="shared" si="160"/>
        <v>13.683333333333332</v>
      </c>
      <c r="K3312" s="26" t="e">
        <f t="shared" si="159"/>
        <v>#REF!</v>
      </c>
      <c r="L3312" s="75" t="e">
        <f t="shared" si="161"/>
        <v>#REF!</v>
      </c>
    </row>
    <row r="3313" spans="7:12" x14ac:dyDescent="0.25">
      <c r="G3313" s="13"/>
      <c r="H3313" s="13"/>
      <c r="I3313" s="13">
        <v>328.5</v>
      </c>
      <c r="J3313" s="74">
        <f t="shared" si="160"/>
        <v>13.6875</v>
      </c>
      <c r="K3313" s="26" t="e">
        <f t="shared" si="159"/>
        <v>#REF!</v>
      </c>
      <c r="L3313" s="75" t="e">
        <f t="shared" si="161"/>
        <v>#REF!</v>
      </c>
    </row>
    <row r="3314" spans="7:12" x14ac:dyDescent="0.25">
      <c r="G3314" s="13"/>
      <c r="H3314" s="13"/>
      <c r="I3314" s="13">
        <v>328.6</v>
      </c>
      <c r="J3314" s="74">
        <f t="shared" si="160"/>
        <v>13.691666666666668</v>
      </c>
      <c r="K3314" s="26" t="e">
        <f t="shared" si="159"/>
        <v>#REF!</v>
      </c>
      <c r="L3314" s="75" t="e">
        <f t="shared" si="161"/>
        <v>#REF!</v>
      </c>
    </row>
    <row r="3315" spans="7:12" x14ac:dyDescent="0.25">
      <c r="G3315" s="13"/>
      <c r="H3315" s="13"/>
      <c r="I3315" s="13">
        <v>328.7</v>
      </c>
      <c r="J3315" s="74">
        <f t="shared" si="160"/>
        <v>13.695833333333333</v>
      </c>
      <c r="K3315" s="26" t="e">
        <f t="shared" si="159"/>
        <v>#REF!</v>
      </c>
      <c r="L3315" s="75" t="e">
        <f t="shared" si="161"/>
        <v>#REF!</v>
      </c>
    </row>
    <row r="3316" spans="7:12" x14ac:dyDescent="0.25">
      <c r="G3316" s="13"/>
      <c r="H3316" s="13"/>
      <c r="I3316" s="13">
        <v>328.8</v>
      </c>
      <c r="J3316" s="74">
        <f t="shared" si="160"/>
        <v>13.700000000000001</v>
      </c>
      <c r="K3316" s="26" t="e">
        <f t="shared" si="159"/>
        <v>#REF!</v>
      </c>
      <c r="L3316" s="75" t="e">
        <f t="shared" si="161"/>
        <v>#REF!</v>
      </c>
    </row>
    <row r="3317" spans="7:12" x14ac:dyDescent="0.25">
      <c r="G3317" s="13"/>
      <c r="H3317" s="13"/>
      <c r="I3317" s="13">
        <v>328.9</v>
      </c>
      <c r="J3317" s="74">
        <f t="shared" si="160"/>
        <v>13.704166666666666</v>
      </c>
      <c r="K3317" s="26" t="e">
        <f t="shared" si="159"/>
        <v>#REF!</v>
      </c>
      <c r="L3317" s="75" t="e">
        <f t="shared" si="161"/>
        <v>#REF!</v>
      </c>
    </row>
    <row r="3318" spans="7:12" x14ac:dyDescent="0.25">
      <c r="G3318" s="13"/>
      <c r="H3318" s="13"/>
      <c r="I3318" s="13">
        <v>329</v>
      </c>
      <c r="J3318" s="74">
        <f t="shared" si="160"/>
        <v>13.708333333333334</v>
      </c>
      <c r="K3318" s="26" t="e">
        <f t="shared" si="159"/>
        <v>#REF!</v>
      </c>
      <c r="L3318" s="75" t="e">
        <f t="shared" si="161"/>
        <v>#REF!</v>
      </c>
    </row>
    <row r="3319" spans="7:12" x14ac:dyDescent="0.25">
      <c r="G3319" s="13"/>
      <c r="H3319" s="13"/>
      <c r="I3319" s="13">
        <v>329.1</v>
      </c>
      <c r="J3319" s="74">
        <f t="shared" si="160"/>
        <v>13.7125</v>
      </c>
      <c r="K3319" s="26" t="e">
        <f t="shared" si="159"/>
        <v>#REF!</v>
      </c>
      <c r="L3319" s="75" t="e">
        <f t="shared" si="161"/>
        <v>#REF!</v>
      </c>
    </row>
    <row r="3320" spans="7:12" x14ac:dyDescent="0.25">
      <c r="G3320" s="13"/>
      <c r="H3320" s="13"/>
      <c r="I3320" s="13">
        <v>329.2</v>
      </c>
      <c r="J3320" s="74">
        <f t="shared" si="160"/>
        <v>13.716666666666667</v>
      </c>
      <c r="K3320" s="26" t="e">
        <f t="shared" si="159"/>
        <v>#REF!</v>
      </c>
      <c r="L3320" s="75" t="e">
        <f t="shared" si="161"/>
        <v>#REF!</v>
      </c>
    </row>
    <row r="3321" spans="7:12" x14ac:dyDescent="0.25">
      <c r="G3321" s="13"/>
      <c r="H3321" s="13"/>
      <c r="I3321" s="13">
        <v>329.3</v>
      </c>
      <c r="J3321" s="74">
        <f t="shared" si="160"/>
        <v>13.720833333333333</v>
      </c>
      <c r="K3321" s="26" t="e">
        <f t="shared" si="159"/>
        <v>#REF!</v>
      </c>
      <c r="L3321" s="75" t="e">
        <f t="shared" si="161"/>
        <v>#REF!</v>
      </c>
    </row>
    <row r="3322" spans="7:12" x14ac:dyDescent="0.25">
      <c r="G3322" s="13"/>
      <c r="H3322" s="13"/>
      <c r="I3322" s="13">
        <v>329.4</v>
      </c>
      <c r="J3322" s="74">
        <f t="shared" si="160"/>
        <v>13.725</v>
      </c>
      <c r="K3322" s="26" t="e">
        <f t="shared" si="159"/>
        <v>#REF!</v>
      </c>
      <c r="L3322" s="75" t="e">
        <f t="shared" si="161"/>
        <v>#REF!</v>
      </c>
    </row>
    <row r="3323" spans="7:12" x14ac:dyDescent="0.25">
      <c r="G3323" s="13"/>
      <c r="H3323" s="13"/>
      <c r="I3323" s="13">
        <v>329.5</v>
      </c>
      <c r="J3323" s="74">
        <f t="shared" si="160"/>
        <v>13.729166666666666</v>
      </c>
      <c r="K3323" s="26" t="e">
        <f t="shared" si="159"/>
        <v>#REF!</v>
      </c>
      <c r="L3323" s="75" t="e">
        <f t="shared" si="161"/>
        <v>#REF!</v>
      </c>
    </row>
    <row r="3324" spans="7:12" x14ac:dyDescent="0.25">
      <c r="G3324" s="13"/>
      <c r="H3324" s="13"/>
      <c r="I3324" s="13">
        <v>329.6</v>
      </c>
      <c r="J3324" s="74">
        <f t="shared" si="160"/>
        <v>13.733333333333334</v>
      </c>
      <c r="K3324" s="26" t="e">
        <f t="shared" si="159"/>
        <v>#REF!</v>
      </c>
      <c r="L3324" s="75" t="e">
        <f t="shared" si="161"/>
        <v>#REF!</v>
      </c>
    </row>
    <row r="3325" spans="7:12" x14ac:dyDescent="0.25">
      <c r="G3325" s="13"/>
      <c r="H3325" s="13"/>
      <c r="I3325" s="13">
        <v>329.7</v>
      </c>
      <c r="J3325" s="74">
        <f t="shared" si="160"/>
        <v>13.737499999999999</v>
      </c>
      <c r="K3325" s="26" t="e">
        <f t="shared" si="159"/>
        <v>#REF!</v>
      </c>
      <c r="L3325" s="75" t="e">
        <f t="shared" si="161"/>
        <v>#REF!</v>
      </c>
    </row>
    <row r="3326" spans="7:12" x14ac:dyDescent="0.25">
      <c r="G3326" s="13"/>
      <c r="H3326" s="13"/>
      <c r="I3326" s="13">
        <v>329.8</v>
      </c>
      <c r="J3326" s="74">
        <f t="shared" si="160"/>
        <v>13.741666666666667</v>
      </c>
      <c r="K3326" s="26" t="e">
        <f t="shared" si="159"/>
        <v>#REF!</v>
      </c>
      <c r="L3326" s="75" t="e">
        <f t="shared" si="161"/>
        <v>#REF!</v>
      </c>
    </row>
    <row r="3327" spans="7:12" x14ac:dyDescent="0.25">
      <c r="G3327" s="13"/>
      <c r="H3327" s="13"/>
      <c r="I3327" s="13">
        <v>329.9</v>
      </c>
      <c r="J3327" s="74">
        <f t="shared" si="160"/>
        <v>13.745833333333332</v>
      </c>
      <c r="K3327" s="26" t="e">
        <f t="shared" si="159"/>
        <v>#REF!</v>
      </c>
      <c r="L3327" s="75" t="e">
        <f t="shared" si="161"/>
        <v>#REF!</v>
      </c>
    </row>
    <row r="3328" spans="7:12" x14ac:dyDescent="0.25">
      <c r="G3328" s="13"/>
      <c r="H3328" s="13"/>
      <c r="I3328" s="13">
        <v>330</v>
      </c>
      <c r="J3328" s="74">
        <f t="shared" si="160"/>
        <v>13.75</v>
      </c>
      <c r="K3328" s="26" t="e">
        <f t="shared" si="159"/>
        <v>#REF!</v>
      </c>
      <c r="L3328" s="75" t="e">
        <f t="shared" si="161"/>
        <v>#REF!</v>
      </c>
    </row>
    <row r="3329" spans="7:12" x14ac:dyDescent="0.25">
      <c r="G3329" s="13"/>
      <c r="H3329" s="13"/>
      <c r="I3329" s="13">
        <v>330.1</v>
      </c>
      <c r="J3329" s="74">
        <f t="shared" si="160"/>
        <v>13.754166666666668</v>
      </c>
      <c r="K3329" s="26" t="e">
        <f t="shared" si="159"/>
        <v>#REF!</v>
      </c>
      <c r="L3329" s="75" t="e">
        <f t="shared" si="161"/>
        <v>#REF!</v>
      </c>
    </row>
    <row r="3330" spans="7:12" x14ac:dyDescent="0.25">
      <c r="G3330" s="13"/>
      <c r="H3330" s="13"/>
      <c r="I3330" s="13">
        <v>330.2</v>
      </c>
      <c r="J3330" s="74">
        <f t="shared" si="160"/>
        <v>13.758333333333333</v>
      </c>
      <c r="K3330" s="26" t="e">
        <f t="shared" si="159"/>
        <v>#REF!</v>
      </c>
      <c r="L3330" s="75" t="e">
        <f t="shared" si="161"/>
        <v>#REF!</v>
      </c>
    </row>
    <row r="3331" spans="7:12" x14ac:dyDescent="0.25">
      <c r="G3331" s="13"/>
      <c r="H3331" s="13"/>
      <c r="I3331" s="13">
        <v>330.3</v>
      </c>
      <c r="J3331" s="74">
        <f t="shared" si="160"/>
        <v>13.762500000000001</v>
      </c>
      <c r="K3331" s="26" t="e">
        <f t="shared" si="159"/>
        <v>#REF!</v>
      </c>
      <c r="L3331" s="75" t="e">
        <f t="shared" si="161"/>
        <v>#REF!</v>
      </c>
    </row>
    <row r="3332" spans="7:12" x14ac:dyDescent="0.25">
      <c r="G3332" s="13"/>
      <c r="H3332" s="13"/>
      <c r="I3332" s="13">
        <v>330.4</v>
      </c>
      <c r="J3332" s="74">
        <f t="shared" si="160"/>
        <v>13.766666666666666</v>
      </c>
      <c r="K3332" s="26" t="e">
        <f t="shared" si="159"/>
        <v>#REF!</v>
      </c>
      <c r="L3332" s="75" t="e">
        <f t="shared" si="161"/>
        <v>#REF!</v>
      </c>
    </row>
    <row r="3333" spans="7:12" x14ac:dyDescent="0.25">
      <c r="G3333" s="13"/>
      <c r="H3333" s="13"/>
      <c r="I3333" s="13">
        <v>330.5</v>
      </c>
      <c r="J3333" s="74">
        <f t="shared" si="160"/>
        <v>13.770833333333334</v>
      </c>
      <c r="K3333" s="26" t="e">
        <f t="shared" si="159"/>
        <v>#REF!</v>
      </c>
      <c r="L3333" s="75" t="e">
        <f t="shared" si="161"/>
        <v>#REF!</v>
      </c>
    </row>
    <row r="3334" spans="7:12" x14ac:dyDescent="0.25">
      <c r="G3334" s="13"/>
      <c r="H3334" s="13"/>
      <c r="I3334" s="13">
        <v>330.6</v>
      </c>
      <c r="J3334" s="74">
        <f t="shared" si="160"/>
        <v>13.775</v>
      </c>
      <c r="K3334" s="26" t="e">
        <f t="shared" si="159"/>
        <v>#REF!</v>
      </c>
      <c r="L3334" s="75" t="e">
        <f t="shared" si="161"/>
        <v>#REF!</v>
      </c>
    </row>
    <row r="3335" spans="7:12" x14ac:dyDescent="0.25">
      <c r="G3335" s="13"/>
      <c r="H3335" s="13"/>
      <c r="I3335" s="13">
        <v>330.7</v>
      </c>
      <c r="J3335" s="74">
        <f t="shared" si="160"/>
        <v>13.779166666666667</v>
      </c>
      <c r="K3335" s="26" t="e">
        <f t="shared" si="159"/>
        <v>#REF!</v>
      </c>
      <c r="L3335" s="75" t="e">
        <f t="shared" si="161"/>
        <v>#REF!</v>
      </c>
    </row>
    <row r="3336" spans="7:12" x14ac:dyDescent="0.25">
      <c r="G3336" s="13"/>
      <c r="H3336" s="13"/>
      <c r="I3336" s="13">
        <v>330.8</v>
      </c>
      <c r="J3336" s="74">
        <f t="shared" si="160"/>
        <v>13.783333333333333</v>
      </c>
      <c r="K3336" s="26" t="e">
        <f t="shared" si="159"/>
        <v>#REF!</v>
      </c>
      <c r="L3336" s="75" t="e">
        <f t="shared" si="161"/>
        <v>#REF!</v>
      </c>
    </row>
    <row r="3337" spans="7:12" x14ac:dyDescent="0.25">
      <c r="G3337" s="13"/>
      <c r="H3337" s="13"/>
      <c r="I3337" s="13">
        <v>330.9</v>
      </c>
      <c r="J3337" s="74">
        <f t="shared" si="160"/>
        <v>13.7875</v>
      </c>
      <c r="K3337" s="26" t="e">
        <f t="shared" si="159"/>
        <v>#REF!</v>
      </c>
      <c r="L3337" s="75" t="e">
        <f t="shared" si="161"/>
        <v>#REF!</v>
      </c>
    </row>
    <row r="3338" spans="7:12" x14ac:dyDescent="0.25">
      <c r="G3338" s="13"/>
      <c r="H3338" s="13"/>
      <c r="I3338" s="13">
        <v>331</v>
      </c>
      <c r="J3338" s="74">
        <f t="shared" si="160"/>
        <v>13.791666666666666</v>
      </c>
      <c r="K3338" s="26" t="e">
        <f t="shared" si="159"/>
        <v>#REF!</v>
      </c>
      <c r="L3338" s="75" t="e">
        <f t="shared" si="161"/>
        <v>#REF!</v>
      </c>
    </row>
    <row r="3339" spans="7:12" x14ac:dyDescent="0.25">
      <c r="G3339" s="13"/>
      <c r="H3339" s="13"/>
      <c r="I3339" s="13">
        <v>331.1</v>
      </c>
      <c r="J3339" s="74">
        <f t="shared" si="160"/>
        <v>13.795833333333334</v>
      </c>
      <c r="K3339" s="26" t="e">
        <f t="shared" si="159"/>
        <v>#REF!</v>
      </c>
      <c r="L3339" s="75" t="e">
        <f t="shared" si="161"/>
        <v>#REF!</v>
      </c>
    </row>
    <row r="3340" spans="7:12" x14ac:dyDescent="0.25">
      <c r="G3340" s="13"/>
      <c r="H3340" s="13"/>
      <c r="I3340" s="13">
        <v>331.2</v>
      </c>
      <c r="J3340" s="74">
        <f t="shared" si="160"/>
        <v>13.799999999999999</v>
      </c>
      <c r="K3340" s="26" t="e">
        <f t="shared" si="159"/>
        <v>#REF!</v>
      </c>
      <c r="L3340" s="75" t="e">
        <f t="shared" si="161"/>
        <v>#REF!</v>
      </c>
    </row>
    <row r="3341" spans="7:12" x14ac:dyDescent="0.25">
      <c r="G3341" s="13"/>
      <c r="H3341" s="13"/>
      <c r="I3341" s="13">
        <v>331.3</v>
      </c>
      <c r="J3341" s="74">
        <f t="shared" si="160"/>
        <v>13.804166666666667</v>
      </c>
      <c r="K3341" s="26" t="e">
        <f t="shared" si="159"/>
        <v>#REF!</v>
      </c>
      <c r="L3341" s="75" t="e">
        <f t="shared" si="161"/>
        <v>#REF!</v>
      </c>
    </row>
    <row r="3342" spans="7:12" x14ac:dyDescent="0.25">
      <c r="G3342" s="13"/>
      <c r="H3342" s="13"/>
      <c r="I3342" s="13">
        <v>331.4</v>
      </c>
      <c r="J3342" s="74">
        <f t="shared" si="160"/>
        <v>13.808333333333332</v>
      </c>
      <c r="K3342" s="26" t="e">
        <f t="shared" si="159"/>
        <v>#REF!</v>
      </c>
      <c r="L3342" s="75" t="e">
        <f t="shared" si="161"/>
        <v>#REF!</v>
      </c>
    </row>
    <row r="3343" spans="7:12" x14ac:dyDescent="0.25">
      <c r="G3343" s="13"/>
      <c r="H3343" s="13"/>
      <c r="I3343" s="13">
        <v>331.5</v>
      </c>
      <c r="J3343" s="74">
        <f t="shared" si="160"/>
        <v>13.8125</v>
      </c>
      <c r="K3343" s="26" t="e">
        <f t="shared" si="159"/>
        <v>#REF!</v>
      </c>
      <c r="L3343" s="75" t="e">
        <f t="shared" si="161"/>
        <v>#REF!</v>
      </c>
    </row>
    <row r="3344" spans="7:12" x14ac:dyDescent="0.25">
      <c r="G3344" s="13"/>
      <c r="H3344" s="13"/>
      <c r="I3344" s="13">
        <v>331.6</v>
      </c>
      <c r="J3344" s="74">
        <f t="shared" si="160"/>
        <v>13.816666666666668</v>
      </c>
      <c r="K3344" s="26" t="e">
        <f t="shared" si="159"/>
        <v>#REF!</v>
      </c>
      <c r="L3344" s="75" t="e">
        <f t="shared" si="161"/>
        <v>#REF!</v>
      </c>
    </row>
    <row r="3345" spans="7:12" x14ac:dyDescent="0.25">
      <c r="G3345" s="13"/>
      <c r="H3345" s="13"/>
      <c r="I3345" s="13">
        <v>331.7</v>
      </c>
      <c r="J3345" s="74">
        <f t="shared" si="160"/>
        <v>13.820833333333333</v>
      </c>
      <c r="K3345" s="26" t="e">
        <f t="shared" si="159"/>
        <v>#REF!</v>
      </c>
      <c r="L3345" s="75" t="e">
        <f t="shared" si="161"/>
        <v>#REF!</v>
      </c>
    </row>
    <row r="3346" spans="7:12" x14ac:dyDescent="0.25">
      <c r="G3346" s="13"/>
      <c r="H3346" s="13"/>
      <c r="I3346" s="13">
        <v>331.8</v>
      </c>
      <c r="J3346" s="74">
        <f t="shared" si="160"/>
        <v>13.825000000000001</v>
      </c>
      <c r="K3346" s="26" t="e">
        <f t="shared" si="159"/>
        <v>#REF!</v>
      </c>
      <c r="L3346" s="75" t="e">
        <f t="shared" si="161"/>
        <v>#REF!</v>
      </c>
    </row>
    <row r="3347" spans="7:12" x14ac:dyDescent="0.25">
      <c r="G3347" s="13"/>
      <c r="H3347" s="13"/>
      <c r="I3347" s="13">
        <v>331.9</v>
      </c>
      <c r="J3347" s="74">
        <f t="shared" si="160"/>
        <v>13.829166666666666</v>
      </c>
      <c r="K3347" s="26" t="e">
        <f t="shared" si="159"/>
        <v>#REF!</v>
      </c>
      <c r="L3347" s="75" t="e">
        <f t="shared" si="161"/>
        <v>#REF!</v>
      </c>
    </row>
    <row r="3348" spans="7:12" x14ac:dyDescent="0.25">
      <c r="G3348" s="13"/>
      <c r="H3348" s="13"/>
      <c r="I3348" s="13">
        <v>332</v>
      </c>
      <c r="J3348" s="74">
        <f t="shared" si="160"/>
        <v>13.833333333333334</v>
      </c>
      <c r="K3348" s="26" t="e">
        <f t="shared" si="159"/>
        <v>#REF!</v>
      </c>
      <c r="L3348" s="75" t="e">
        <f t="shared" si="161"/>
        <v>#REF!</v>
      </c>
    </row>
    <row r="3349" spans="7:12" x14ac:dyDescent="0.25">
      <c r="G3349" s="13"/>
      <c r="H3349" s="13"/>
      <c r="I3349" s="13">
        <v>332.1</v>
      </c>
      <c r="J3349" s="74">
        <f t="shared" si="160"/>
        <v>13.8375</v>
      </c>
      <c r="K3349" s="26" t="e">
        <f t="shared" si="159"/>
        <v>#REF!</v>
      </c>
      <c r="L3349" s="75" t="e">
        <f t="shared" si="161"/>
        <v>#REF!</v>
      </c>
    </row>
    <row r="3350" spans="7:12" x14ac:dyDescent="0.25">
      <c r="G3350" s="13"/>
      <c r="H3350" s="13"/>
      <c r="I3350" s="13">
        <v>332.2</v>
      </c>
      <c r="J3350" s="74">
        <f t="shared" si="160"/>
        <v>13.841666666666667</v>
      </c>
      <c r="K3350" s="26" t="e">
        <f t="shared" si="159"/>
        <v>#REF!</v>
      </c>
      <c r="L3350" s="75" t="e">
        <f t="shared" si="161"/>
        <v>#REF!</v>
      </c>
    </row>
    <row r="3351" spans="7:12" x14ac:dyDescent="0.25">
      <c r="G3351" s="13"/>
      <c r="H3351" s="13"/>
      <c r="I3351" s="13">
        <v>332.3</v>
      </c>
      <c r="J3351" s="74">
        <f t="shared" si="160"/>
        <v>13.845833333333333</v>
      </c>
      <c r="K3351" s="26" t="e">
        <f t="shared" si="159"/>
        <v>#REF!</v>
      </c>
      <c r="L3351" s="75" t="e">
        <f t="shared" si="161"/>
        <v>#REF!</v>
      </c>
    </row>
    <row r="3352" spans="7:12" x14ac:dyDescent="0.25">
      <c r="G3352" s="13"/>
      <c r="H3352" s="13"/>
      <c r="I3352" s="13">
        <v>332.4</v>
      </c>
      <c r="J3352" s="74">
        <f t="shared" si="160"/>
        <v>13.85</v>
      </c>
      <c r="K3352" s="26" t="e">
        <f t="shared" si="159"/>
        <v>#REF!</v>
      </c>
      <c r="L3352" s="75" t="e">
        <f t="shared" si="161"/>
        <v>#REF!</v>
      </c>
    </row>
    <row r="3353" spans="7:12" x14ac:dyDescent="0.25">
      <c r="G3353" s="13"/>
      <c r="H3353" s="13"/>
      <c r="I3353" s="13">
        <v>332.5</v>
      </c>
      <c r="J3353" s="74">
        <f t="shared" si="160"/>
        <v>13.854166666666666</v>
      </c>
      <c r="K3353" s="26" t="e">
        <f t="shared" si="159"/>
        <v>#REF!</v>
      </c>
      <c r="L3353" s="75" t="e">
        <f t="shared" si="161"/>
        <v>#REF!</v>
      </c>
    </row>
    <row r="3354" spans="7:12" x14ac:dyDescent="0.25">
      <c r="G3354" s="13"/>
      <c r="H3354" s="13"/>
      <c r="I3354" s="13">
        <v>332.6</v>
      </c>
      <c r="J3354" s="74">
        <f t="shared" si="160"/>
        <v>13.858333333333334</v>
      </c>
      <c r="K3354" s="26" t="e">
        <f t="shared" si="159"/>
        <v>#REF!</v>
      </c>
      <c r="L3354" s="75" t="e">
        <f t="shared" si="161"/>
        <v>#REF!</v>
      </c>
    </row>
    <row r="3355" spans="7:12" x14ac:dyDescent="0.25">
      <c r="G3355" s="13"/>
      <c r="H3355" s="13"/>
      <c r="I3355" s="13">
        <v>332.7</v>
      </c>
      <c r="J3355" s="74">
        <f t="shared" si="160"/>
        <v>13.862499999999999</v>
      </c>
      <c r="K3355" s="26" t="e">
        <f t="shared" si="159"/>
        <v>#REF!</v>
      </c>
      <c r="L3355" s="75" t="e">
        <f t="shared" si="161"/>
        <v>#REF!</v>
      </c>
    </row>
    <row r="3356" spans="7:12" x14ac:dyDescent="0.25">
      <c r="G3356" s="13"/>
      <c r="H3356" s="13"/>
      <c r="I3356" s="13">
        <v>332.8</v>
      </c>
      <c r="J3356" s="74">
        <f t="shared" si="160"/>
        <v>13.866666666666667</v>
      </c>
      <c r="K3356" s="26" t="e">
        <f t="shared" ref="K3356:K3419" si="162">100%-EXP(-I3356/24*$B$10)</f>
        <v>#REF!</v>
      </c>
      <c r="L3356" s="75" t="e">
        <f t="shared" si="161"/>
        <v>#REF!</v>
      </c>
    </row>
    <row r="3357" spans="7:12" x14ac:dyDescent="0.25">
      <c r="G3357" s="13"/>
      <c r="H3357" s="13"/>
      <c r="I3357" s="13">
        <v>332.9</v>
      </c>
      <c r="J3357" s="74">
        <f t="shared" ref="J3357:J3388" si="163">I3357/24</f>
        <v>13.870833333333332</v>
      </c>
      <c r="K3357" s="26" t="e">
        <f t="shared" si="162"/>
        <v>#REF!</v>
      </c>
      <c r="L3357" s="75" t="e">
        <f t="shared" si="161"/>
        <v>#REF!</v>
      </c>
    </row>
    <row r="3358" spans="7:12" x14ac:dyDescent="0.25">
      <c r="G3358" s="13"/>
      <c r="H3358" s="13"/>
      <c r="I3358" s="13">
        <v>333</v>
      </c>
      <c r="J3358" s="74">
        <f t="shared" si="163"/>
        <v>13.875</v>
      </c>
      <c r="K3358" s="26" t="e">
        <f t="shared" si="162"/>
        <v>#REF!</v>
      </c>
      <c r="L3358" s="75" t="e">
        <f t="shared" si="161"/>
        <v>#REF!</v>
      </c>
    </row>
    <row r="3359" spans="7:12" x14ac:dyDescent="0.25">
      <c r="G3359" s="13"/>
      <c r="H3359" s="13"/>
      <c r="I3359" s="13">
        <v>333.1</v>
      </c>
      <c r="J3359" s="74">
        <f t="shared" si="163"/>
        <v>13.879166666666668</v>
      </c>
      <c r="K3359" s="26" t="e">
        <f t="shared" si="162"/>
        <v>#REF!</v>
      </c>
      <c r="L3359" s="75" t="e">
        <f t="shared" ref="L3359:L3388" si="164">K3359-K3358</f>
        <v>#REF!</v>
      </c>
    </row>
    <row r="3360" spans="7:12" x14ac:dyDescent="0.25">
      <c r="G3360" s="13"/>
      <c r="H3360" s="13"/>
      <c r="I3360" s="13">
        <v>333.2</v>
      </c>
      <c r="J3360" s="74">
        <f t="shared" si="163"/>
        <v>13.883333333333333</v>
      </c>
      <c r="K3360" s="26" t="e">
        <f t="shared" si="162"/>
        <v>#REF!</v>
      </c>
      <c r="L3360" s="75" t="e">
        <f t="shared" si="164"/>
        <v>#REF!</v>
      </c>
    </row>
    <row r="3361" spans="7:12" x14ac:dyDescent="0.25">
      <c r="G3361" s="13"/>
      <c r="H3361" s="13"/>
      <c r="I3361" s="13">
        <v>333.3</v>
      </c>
      <c r="J3361" s="74">
        <f t="shared" si="163"/>
        <v>13.887500000000001</v>
      </c>
      <c r="K3361" s="26" t="e">
        <f t="shared" si="162"/>
        <v>#REF!</v>
      </c>
      <c r="L3361" s="75" t="e">
        <f t="shared" si="164"/>
        <v>#REF!</v>
      </c>
    </row>
    <row r="3362" spans="7:12" x14ac:dyDescent="0.25">
      <c r="G3362" s="13"/>
      <c r="H3362" s="13"/>
      <c r="I3362" s="13">
        <v>333.4</v>
      </c>
      <c r="J3362" s="74">
        <f t="shared" si="163"/>
        <v>13.891666666666666</v>
      </c>
      <c r="K3362" s="26" t="e">
        <f t="shared" si="162"/>
        <v>#REF!</v>
      </c>
      <c r="L3362" s="75" t="e">
        <f t="shared" si="164"/>
        <v>#REF!</v>
      </c>
    </row>
    <row r="3363" spans="7:12" x14ac:dyDescent="0.25">
      <c r="G3363" s="13"/>
      <c r="H3363" s="13"/>
      <c r="I3363" s="13">
        <v>333.5</v>
      </c>
      <c r="J3363" s="74">
        <f t="shared" si="163"/>
        <v>13.895833333333334</v>
      </c>
      <c r="K3363" s="26" t="e">
        <f t="shared" si="162"/>
        <v>#REF!</v>
      </c>
      <c r="L3363" s="75" t="e">
        <f t="shared" si="164"/>
        <v>#REF!</v>
      </c>
    </row>
    <row r="3364" spans="7:12" x14ac:dyDescent="0.25">
      <c r="G3364" s="13"/>
      <c r="H3364" s="13"/>
      <c r="I3364" s="13">
        <v>333.6</v>
      </c>
      <c r="J3364" s="74">
        <f t="shared" si="163"/>
        <v>13.9</v>
      </c>
      <c r="K3364" s="26" t="e">
        <f t="shared" si="162"/>
        <v>#REF!</v>
      </c>
      <c r="L3364" s="75" t="e">
        <f t="shared" si="164"/>
        <v>#REF!</v>
      </c>
    </row>
    <row r="3365" spans="7:12" x14ac:dyDescent="0.25">
      <c r="G3365" s="13"/>
      <c r="H3365" s="13"/>
      <c r="I3365" s="13">
        <v>333.7</v>
      </c>
      <c r="J3365" s="74">
        <f t="shared" si="163"/>
        <v>13.904166666666667</v>
      </c>
      <c r="K3365" s="26" t="e">
        <f t="shared" si="162"/>
        <v>#REF!</v>
      </c>
      <c r="L3365" s="75" t="e">
        <f t="shared" si="164"/>
        <v>#REF!</v>
      </c>
    </row>
    <row r="3366" spans="7:12" x14ac:dyDescent="0.25">
      <c r="G3366" s="13"/>
      <c r="H3366" s="13"/>
      <c r="I3366" s="13">
        <v>333.8</v>
      </c>
      <c r="J3366" s="74">
        <f t="shared" si="163"/>
        <v>13.908333333333333</v>
      </c>
      <c r="K3366" s="26" t="e">
        <f t="shared" si="162"/>
        <v>#REF!</v>
      </c>
      <c r="L3366" s="75" t="e">
        <f t="shared" si="164"/>
        <v>#REF!</v>
      </c>
    </row>
    <row r="3367" spans="7:12" x14ac:dyDescent="0.25">
      <c r="G3367" s="13"/>
      <c r="H3367" s="13"/>
      <c r="I3367" s="13">
        <v>333.9</v>
      </c>
      <c r="J3367" s="74">
        <f t="shared" si="163"/>
        <v>13.9125</v>
      </c>
      <c r="K3367" s="26" t="e">
        <f t="shared" si="162"/>
        <v>#REF!</v>
      </c>
      <c r="L3367" s="75" t="e">
        <f t="shared" si="164"/>
        <v>#REF!</v>
      </c>
    </row>
    <row r="3368" spans="7:12" x14ac:dyDescent="0.25">
      <c r="G3368" s="13"/>
      <c r="H3368" s="13"/>
      <c r="I3368" s="13">
        <v>334</v>
      </c>
      <c r="J3368" s="74">
        <f t="shared" si="163"/>
        <v>13.916666666666666</v>
      </c>
      <c r="K3368" s="26" t="e">
        <f t="shared" si="162"/>
        <v>#REF!</v>
      </c>
      <c r="L3368" s="75" t="e">
        <f t="shared" si="164"/>
        <v>#REF!</v>
      </c>
    </row>
    <row r="3369" spans="7:12" x14ac:dyDescent="0.25">
      <c r="G3369" s="13"/>
      <c r="H3369" s="13"/>
      <c r="I3369" s="13">
        <v>334.1</v>
      </c>
      <c r="J3369" s="74">
        <f t="shared" si="163"/>
        <v>13.920833333333334</v>
      </c>
      <c r="K3369" s="26" t="e">
        <f t="shared" si="162"/>
        <v>#REF!</v>
      </c>
      <c r="L3369" s="75" t="e">
        <f t="shared" si="164"/>
        <v>#REF!</v>
      </c>
    </row>
    <row r="3370" spans="7:12" x14ac:dyDescent="0.25">
      <c r="G3370" s="13"/>
      <c r="H3370" s="13"/>
      <c r="I3370" s="13">
        <v>334.2</v>
      </c>
      <c r="J3370" s="74">
        <f t="shared" si="163"/>
        <v>13.924999999999999</v>
      </c>
      <c r="K3370" s="26" t="e">
        <f t="shared" si="162"/>
        <v>#REF!</v>
      </c>
      <c r="L3370" s="75" t="e">
        <f t="shared" si="164"/>
        <v>#REF!</v>
      </c>
    </row>
    <row r="3371" spans="7:12" x14ac:dyDescent="0.25">
      <c r="G3371" s="13"/>
      <c r="H3371" s="13"/>
      <c r="I3371" s="13">
        <v>334.3</v>
      </c>
      <c r="J3371" s="74">
        <f t="shared" si="163"/>
        <v>13.929166666666667</v>
      </c>
      <c r="K3371" s="26" t="e">
        <f t="shared" si="162"/>
        <v>#REF!</v>
      </c>
      <c r="L3371" s="75" t="e">
        <f t="shared" si="164"/>
        <v>#REF!</v>
      </c>
    </row>
    <row r="3372" spans="7:12" x14ac:dyDescent="0.25">
      <c r="G3372" s="13"/>
      <c r="H3372" s="13"/>
      <c r="I3372" s="13">
        <v>334.4</v>
      </c>
      <c r="J3372" s="74">
        <f t="shared" si="163"/>
        <v>13.933333333333332</v>
      </c>
      <c r="K3372" s="26" t="e">
        <f t="shared" si="162"/>
        <v>#REF!</v>
      </c>
      <c r="L3372" s="75" t="e">
        <f t="shared" si="164"/>
        <v>#REF!</v>
      </c>
    </row>
    <row r="3373" spans="7:12" x14ac:dyDescent="0.25">
      <c r="G3373" s="13"/>
      <c r="H3373" s="13"/>
      <c r="I3373" s="13">
        <v>334.5</v>
      </c>
      <c r="J3373" s="74">
        <f t="shared" si="163"/>
        <v>13.9375</v>
      </c>
      <c r="K3373" s="26" t="e">
        <f t="shared" si="162"/>
        <v>#REF!</v>
      </c>
      <c r="L3373" s="75" t="e">
        <f t="shared" si="164"/>
        <v>#REF!</v>
      </c>
    </row>
    <row r="3374" spans="7:12" x14ac:dyDescent="0.25">
      <c r="G3374" s="13"/>
      <c r="H3374" s="13"/>
      <c r="I3374" s="13">
        <v>334.6</v>
      </c>
      <c r="J3374" s="74">
        <f t="shared" si="163"/>
        <v>13.941666666666668</v>
      </c>
      <c r="K3374" s="26" t="e">
        <f t="shared" si="162"/>
        <v>#REF!</v>
      </c>
      <c r="L3374" s="75" t="e">
        <f t="shared" si="164"/>
        <v>#REF!</v>
      </c>
    </row>
    <row r="3375" spans="7:12" x14ac:dyDescent="0.25">
      <c r="G3375" s="13"/>
      <c r="H3375" s="13"/>
      <c r="I3375" s="13">
        <v>334.7</v>
      </c>
      <c r="J3375" s="74">
        <f t="shared" si="163"/>
        <v>13.945833333333333</v>
      </c>
      <c r="K3375" s="26" t="e">
        <f t="shared" si="162"/>
        <v>#REF!</v>
      </c>
      <c r="L3375" s="75" t="e">
        <f t="shared" si="164"/>
        <v>#REF!</v>
      </c>
    </row>
    <row r="3376" spans="7:12" x14ac:dyDescent="0.25">
      <c r="G3376" s="13"/>
      <c r="H3376" s="13"/>
      <c r="I3376" s="13">
        <v>334.8</v>
      </c>
      <c r="J3376" s="74">
        <f t="shared" si="163"/>
        <v>13.950000000000001</v>
      </c>
      <c r="K3376" s="26" t="e">
        <f t="shared" si="162"/>
        <v>#REF!</v>
      </c>
      <c r="L3376" s="75" t="e">
        <f t="shared" si="164"/>
        <v>#REF!</v>
      </c>
    </row>
    <row r="3377" spans="7:18" x14ac:dyDescent="0.25">
      <c r="G3377" s="13"/>
      <c r="H3377" s="13"/>
      <c r="I3377" s="13">
        <v>334.9</v>
      </c>
      <c r="J3377" s="74">
        <f t="shared" si="163"/>
        <v>13.954166666666666</v>
      </c>
      <c r="K3377" s="26" t="e">
        <f t="shared" si="162"/>
        <v>#REF!</v>
      </c>
      <c r="L3377" s="75" t="e">
        <f t="shared" si="164"/>
        <v>#REF!</v>
      </c>
    </row>
    <row r="3378" spans="7:18" x14ac:dyDescent="0.25">
      <c r="G3378" s="13"/>
      <c r="H3378" s="13"/>
      <c r="I3378" s="13">
        <v>335</v>
      </c>
      <c r="J3378" s="74">
        <f t="shared" si="163"/>
        <v>13.958333333333334</v>
      </c>
      <c r="K3378" s="26" t="e">
        <f t="shared" si="162"/>
        <v>#REF!</v>
      </c>
      <c r="L3378" s="75" t="e">
        <f t="shared" si="164"/>
        <v>#REF!</v>
      </c>
    </row>
    <row r="3379" spans="7:18" x14ac:dyDescent="0.25">
      <c r="G3379" s="13"/>
      <c r="H3379" s="13"/>
      <c r="I3379" s="13">
        <v>335.1</v>
      </c>
      <c r="J3379" s="74">
        <f t="shared" si="163"/>
        <v>13.9625</v>
      </c>
      <c r="K3379" s="26" t="e">
        <f t="shared" si="162"/>
        <v>#REF!</v>
      </c>
      <c r="L3379" s="75" t="e">
        <f t="shared" si="164"/>
        <v>#REF!</v>
      </c>
    </row>
    <row r="3380" spans="7:18" x14ac:dyDescent="0.25">
      <c r="G3380" s="13"/>
      <c r="H3380" s="13"/>
      <c r="I3380" s="13">
        <v>335.2</v>
      </c>
      <c r="J3380" s="74">
        <f t="shared" si="163"/>
        <v>13.966666666666667</v>
      </c>
      <c r="K3380" s="26" t="e">
        <f t="shared" si="162"/>
        <v>#REF!</v>
      </c>
      <c r="L3380" s="75" t="e">
        <f t="shared" si="164"/>
        <v>#REF!</v>
      </c>
    </row>
    <row r="3381" spans="7:18" x14ac:dyDescent="0.25">
      <c r="G3381" s="13"/>
      <c r="H3381" s="13"/>
      <c r="I3381" s="13">
        <v>335.3</v>
      </c>
      <c r="J3381" s="74">
        <f t="shared" si="163"/>
        <v>13.970833333333333</v>
      </c>
      <c r="K3381" s="26" t="e">
        <f t="shared" si="162"/>
        <v>#REF!</v>
      </c>
      <c r="L3381" s="75" t="e">
        <f t="shared" si="164"/>
        <v>#REF!</v>
      </c>
    </row>
    <row r="3382" spans="7:18" x14ac:dyDescent="0.25">
      <c r="G3382" s="13"/>
      <c r="H3382" s="13"/>
      <c r="I3382" s="13">
        <v>335.4</v>
      </c>
      <c r="J3382" s="74">
        <f t="shared" si="163"/>
        <v>13.975</v>
      </c>
      <c r="K3382" s="26" t="e">
        <f t="shared" si="162"/>
        <v>#REF!</v>
      </c>
      <c r="L3382" s="75" t="e">
        <f t="shared" si="164"/>
        <v>#REF!</v>
      </c>
    </row>
    <row r="3383" spans="7:18" x14ac:dyDescent="0.25">
      <c r="G3383" s="13"/>
      <c r="H3383" s="13"/>
      <c r="I3383" s="13">
        <v>335.5</v>
      </c>
      <c r="J3383" s="74">
        <f t="shared" si="163"/>
        <v>13.979166666666666</v>
      </c>
      <c r="K3383" s="26" t="e">
        <f t="shared" si="162"/>
        <v>#REF!</v>
      </c>
      <c r="L3383" s="75" t="e">
        <f t="shared" si="164"/>
        <v>#REF!</v>
      </c>
    </row>
    <row r="3384" spans="7:18" x14ac:dyDescent="0.25">
      <c r="G3384" s="13"/>
      <c r="H3384" s="13"/>
      <c r="I3384" s="13">
        <v>335.6</v>
      </c>
      <c r="J3384" s="74">
        <f t="shared" si="163"/>
        <v>13.983333333333334</v>
      </c>
      <c r="K3384" s="26" t="e">
        <f t="shared" si="162"/>
        <v>#REF!</v>
      </c>
      <c r="L3384" s="75" t="e">
        <f t="shared" si="164"/>
        <v>#REF!</v>
      </c>
    </row>
    <row r="3385" spans="7:18" x14ac:dyDescent="0.25">
      <c r="G3385" s="13"/>
      <c r="H3385" s="13"/>
      <c r="I3385" s="13">
        <v>335.7</v>
      </c>
      <c r="J3385" s="74">
        <f t="shared" si="163"/>
        <v>13.987499999999999</v>
      </c>
      <c r="K3385" s="26" t="e">
        <f t="shared" si="162"/>
        <v>#REF!</v>
      </c>
      <c r="L3385" s="75" t="e">
        <f t="shared" si="164"/>
        <v>#REF!</v>
      </c>
    </row>
    <row r="3386" spans="7:18" x14ac:dyDescent="0.25">
      <c r="G3386" s="13"/>
      <c r="H3386" s="13"/>
      <c r="I3386" s="13">
        <v>335.8</v>
      </c>
      <c r="J3386" s="74">
        <f t="shared" si="163"/>
        <v>13.991666666666667</v>
      </c>
      <c r="K3386" s="26" t="e">
        <f t="shared" si="162"/>
        <v>#REF!</v>
      </c>
      <c r="L3386" s="75" t="e">
        <f t="shared" si="164"/>
        <v>#REF!</v>
      </c>
    </row>
    <row r="3387" spans="7:18" x14ac:dyDescent="0.25">
      <c r="G3387" s="13"/>
      <c r="H3387" s="13"/>
      <c r="I3387" s="13">
        <v>335.9</v>
      </c>
      <c r="J3387" s="74">
        <f t="shared" si="163"/>
        <v>13.995833333333332</v>
      </c>
      <c r="K3387" s="26" t="e">
        <f t="shared" si="162"/>
        <v>#REF!</v>
      </c>
      <c r="L3387" s="75" t="e">
        <f t="shared" si="164"/>
        <v>#REF!</v>
      </c>
    </row>
    <row r="3388" spans="7:18" x14ac:dyDescent="0.25">
      <c r="G3388" s="13"/>
      <c r="H3388" s="13"/>
      <c r="I3388" s="13">
        <v>336</v>
      </c>
      <c r="J3388" s="74">
        <f t="shared" si="163"/>
        <v>14</v>
      </c>
      <c r="K3388" s="26" t="e">
        <f t="shared" si="162"/>
        <v>#REF!</v>
      </c>
      <c r="L3388" s="75" t="e">
        <f t="shared" si="164"/>
        <v>#REF!</v>
      </c>
    </row>
    <row r="3389" spans="7:18" x14ac:dyDescent="0.25">
      <c r="G3389" s="13"/>
      <c r="H3389" s="13"/>
      <c r="I3389" s="13">
        <v>336.1</v>
      </c>
      <c r="J3389" s="74">
        <f t="shared" ref="J3389:J3394" si="165">I3389/24</f>
        <v>14.004166666666668</v>
      </c>
      <c r="K3389" s="26" t="e">
        <f t="shared" si="162"/>
        <v>#REF!</v>
      </c>
      <c r="L3389" s="75" t="e">
        <f t="shared" ref="L3389:L3394" si="166">K3389-K3388</f>
        <v>#REF!</v>
      </c>
      <c r="O3389" s="13"/>
      <c r="P3389" s="74"/>
      <c r="Q3389" s="26"/>
      <c r="R3389" s="75"/>
    </row>
    <row r="3390" spans="7:18" x14ac:dyDescent="0.25">
      <c r="G3390" s="13"/>
      <c r="H3390" s="13"/>
      <c r="I3390" s="13">
        <v>336.2</v>
      </c>
      <c r="J3390" s="74">
        <f t="shared" si="165"/>
        <v>14.008333333333333</v>
      </c>
      <c r="K3390" s="26" t="e">
        <f t="shared" si="162"/>
        <v>#REF!</v>
      </c>
      <c r="L3390" s="75" t="e">
        <f t="shared" si="166"/>
        <v>#REF!</v>
      </c>
      <c r="O3390" s="13"/>
      <c r="P3390" s="74"/>
      <c r="Q3390" s="26"/>
      <c r="R3390" s="75"/>
    </row>
    <row r="3391" spans="7:18" x14ac:dyDescent="0.25">
      <c r="G3391" s="13"/>
      <c r="H3391" s="13"/>
      <c r="I3391" s="13">
        <v>336.3</v>
      </c>
      <c r="J3391" s="74">
        <f t="shared" si="165"/>
        <v>14.012500000000001</v>
      </c>
      <c r="K3391" s="26" t="e">
        <f t="shared" si="162"/>
        <v>#REF!</v>
      </c>
      <c r="L3391" s="75" t="e">
        <f t="shared" si="166"/>
        <v>#REF!</v>
      </c>
      <c r="O3391" s="13"/>
      <c r="P3391" s="74"/>
      <c r="Q3391" s="26"/>
      <c r="R3391" s="75"/>
    </row>
    <row r="3392" spans="7:18" x14ac:dyDescent="0.25">
      <c r="G3392" s="13"/>
      <c r="H3392" s="13"/>
      <c r="I3392" s="13">
        <v>336.4</v>
      </c>
      <c r="J3392" s="74">
        <f t="shared" si="165"/>
        <v>14.016666666666666</v>
      </c>
      <c r="K3392" s="26" t="e">
        <f t="shared" si="162"/>
        <v>#REF!</v>
      </c>
      <c r="L3392" s="75" t="e">
        <f t="shared" si="166"/>
        <v>#REF!</v>
      </c>
      <c r="O3392" s="13"/>
      <c r="P3392" s="74"/>
      <c r="Q3392" s="26"/>
      <c r="R3392" s="75"/>
    </row>
    <row r="3393" spans="7:18" x14ac:dyDescent="0.25">
      <c r="G3393" s="13"/>
      <c r="H3393" s="13"/>
      <c r="I3393" s="13">
        <v>336.5</v>
      </c>
      <c r="J3393" s="74">
        <f t="shared" si="165"/>
        <v>14.020833333333334</v>
      </c>
      <c r="K3393" s="26" t="e">
        <f t="shared" si="162"/>
        <v>#REF!</v>
      </c>
      <c r="L3393" s="75" t="e">
        <f t="shared" si="166"/>
        <v>#REF!</v>
      </c>
      <c r="O3393" s="13"/>
      <c r="P3393" s="74"/>
      <c r="Q3393" s="26"/>
      <c r="R3393" s="75"/>
    </row>
    <row r="3394" spans="7:18" x14ac:dyDescent="0.25">
      <c r="G3394" s="13"/>
      <c r="H3394" s="13"/>
      <c r="I3394" s="13">
        <v>336.6</v>
      </c>
      <c r="J3394" s="74">
        <f t="shared" si="165"/>
        <v>14.025</v>
      </c>
      <c r="K3394" s="26" t="e">
        <f t="shared" si="162"/>
        <v>#REF!</v>
      </c>
      <c r="L3394" s="75" t="e">
        <f t="shared" si="166"/>
        <v>#REF!</v>
      </c>
      <c r="O3394" s="13"/>
      <c r="P3394" s="74"/>
      <c r="Q3394" s="26"/>
      <c r="R3394" s="75"/>
    </row>
    <row r="3395" spans="7:18" x14ac:dyDescent="0.25">
      <c r="G3395" s="13"/>
      <c r="H3395" s="13"/>
      <c r="I3395" s="13">
        <v>336.7</v>
      </c>
      <c r="J3395" s="74">
        <f t="shared" ref="J3395:J3458" si="167">I3395/24</f>
        <v>14.029166666666667</v>
      </c>
      <c r="K3395" s="26" t="e">
        <f t="shared" si="162"/>
        <v>#REF!</v>
      </c>
      <c r="L3395" s="75" t="e">
        <f t="shared" ref="L3395:L3458" si="168">K3395-K3394</f>
        <v>#REF!</v>
      </c>
      <c r="O3395" s="13"/>
      <c r="P3395" s="74"/>
      <c r="Q3395" s="26"/>
      <c r="R3395" s="75"/>
    </row>
    <row r="3396" spans="7:18" x14ac:dyDescent="0.25">
      <c r="G3396" s="13"/>
      <c r="H3396" s="13"/>
      <c r="I3396" s="13">
        <v>336.8</v>
      </c>
      <c r="J3396" s="74">
        <f t="shared" si="167"/>
        <v>14.033333333333333</v>
      </c>
      <c r="K3396" s="26" t="e">
        <f t="shared" si="162"/>
        <v>#REF!</v>
      </c>
      <c r="L3396" s="75" t="e">
        <f t="shared" si="168"/>
        <v>#REF!</v>
      </c>
      <c r="O3396" s="13"/>
      <c r="P3396" s="74"/>
      <c r="Q3396" s="26"/>
      <c r="R3396" s="75"/>
    </row>
    <row r="3397" spans="7:18" x14ac:dyDescent="0.25">
      <c r="G3397" s="13"/>
      <c r="H3397" s="13"/>
      <c r="I3397" s="13">
        <v>336.9</v>
      </c>
      <c r="J3397" s="74">
        <f t="shared" si="167"/>
        <v>14.0375</v>
      </c>
      <c r="K3397" s="26" t="e">
        <f t="shared" si="162"/>
        <v>#REF!</v>
      </c>
      <c r="L3397" s="75" t="e">
        <f t="shared" si="168"/>
        <v>#REF!</v>
      </c>
      <c r="O3397" s="13"/>
      <c r="P3397" s="74"/>
      <c r="Q3397" s="26"/>
      <c r="R3397" s="75"/>
    </row>
    <row r="3398" spans="7:18" x14ac:dyDescent="0.25">
      <c r="G3398" s="13"/>
      <c r="H3398" s="13"/>
      <c r="I3398" s="13">
        <v>337</v>
      </c>
      <c r="J3398" s="74">
        <f t="shared" si="167"/>
        <v>14.041666666666666</v>
      </c>
      <c r="K3398" s="26" t="e">
        <f t="shared" si="162"/>
        <v>#REF!</v>
      </c>
      <c r="L3398" s="75" t="e">
        <f t="shared" si="168"/>
        <v>#REF!</v>
      </c>
      <c r="O3398" s="13"/>
      <c r="P3398" s="74"/>
      <c r="Q3398" s="26"/>
      <c r="R3398" s="75"/>
    </row>
    <row r="3399" spans="7:18" x14ac:dyDescent="0.25">
      <c r="G3399" s="13"/>
      <c r="H3399" s="13"/>
      <c r="I3399" s="13">
        <v>337.1</v>
      </c>
      <c r="J3399" s="74">
        <f t="shared" si="167"/>
        <v>14.045833333333334</v>
      </c>
      <c r="K3399" s="26" t="e">
        <f t="shared" si="162"/>
        <v>#REF!</v>
      </c>
      <c r="L3399" s="75" t="e">
        <f t="shared" si="168"/>
        <v>#REF!</v>
      </c>
      <c r="O3399" s="13"/>
      <c r="P3399" s="74"/>
      <c r="Q3399" s="26"/>
      <c r="R3399" s="75"/>
    </row>
    <row r="3400" spans="7:18" x14ac:dyDescent="0.25">
      <c r="G3400" s="13"/>
      <c r="H3400" s="13"/>
      <c r="I3400" s="13">
        <v>337.2</v>
      </c>
      <c r="J3400" s="74">
        <f t="shared" si="167"/>
        <v>14.049999999999999</v>
      </c>
      <c r="K3400" s="26" t="e">
        <f t="shared" si="162"/>
        <v>#REF!</v>
      </c>
      <c r="L3400" s="75" t="e">
        <f t="shared" si="168"/>
        <v>#REF!</v>
      </c>
      <c r="O3400" s="13"/>
      <c r="P3400" s="74"/>
      <c r="Q3400" s="26"/>
      <c r="R3400" s="75"/>
    </row>
    <row r="3401" spans="7:18" x14ac:dyDescent="0.25">
      <c r="G3401" s="13"/>
      <c r="H3401" s="13"/>
      <c r="I3401" s="13">
        <v>337.3</v>
      </c>
      <c r="J3401" s="74">
        <f t="shared" si="167"/>
        <v>14.054166666666667</v>
      </c>
      <c r="K3401" s="26" t="e">
        <f t="shared" si="162"/>
        <v>#REF!</v>
      </c>
      <c r="L3401" s="75" t="e">
        <f t="shared" si="168"/>
        <v>#REF!</v>
      </c>
      <c r="O3401" s="13"/>
      <c r="P3401" s="74"/>
      <c r="Q3401" s="26"/>
      <c r="R3401" s="75"/>
    </row>
    <row r="3402" spans="7:18" x14ac:dyDescent="0.25">
      <c r="G3402" s="13"/>
      <c r="H3402" s="13"/>
      <c r="I3402" s="13">
        <v>337.4</v>
      </c>
      <c r="J3402" s="74">
        <f t="shared" si="167"/>
        <v>14.058333333333332</v>
      </c>
      <c r="K3402" s="26" t="e">
        <f t="shared" si="162"/>
        <v>#REF!</v>
      </c>
      <c r="L3402" s="75" t="e">
        <f t="shared" si="168"/>
        <v>#REF!</v>
      </c>
      <c r="O3402" s="13"/>
      <c r="P3402" s="74"/>
      <c r="Q3402" s="26"/>
      <c r="R3402" s="75"/>
    </row>
    <row r="3403" spans="7:18" x14ac:dyDescent="0.25">
      <c r="G3403" s="13"/>
      <c r="H3403" s="13"/>
      <c r="I3403" s="13">
        <v>337.5</v>
      </c>
      <c r="J3403" s="74">
        <f t="shared" si="167"/>
        <v>14.0625</v>
      </c>
      <c r="K3403" s="26" t="e">
        <f t="shared" si="162"/>
        <v>#REF!</v>
      </c>
      <c r="L3403" s="75" t="e">
        <f t="shared" si="168"/>
        <v>#REF!</v>
      </c>
      <c r="O3403" s="13"/>
      <c r="P3403" s="74"/>
      <c r="Q3403" s="26"/>
      <c r="R3403" s="75"/>
    </row>
    <row r="3404" spans="7:18" x14ac:dyDescent="0.25">
      <c r="G3404" s="13"/>
      <c r="H3404" s="13"/>
      <c r="I3404" s="13">
        <v>337.6</v>
      </c>
      <c r="J3404" s="74">
        <f t="shared" si="167"/>
        <v>14.066666666666668</v>
      </c>
      <c r="K3404" s="26" t="e">
        <f t="shared" si="162"/>
        <v>#REF!</v>
      </c>
      <c r="L3404" s="75" t="e">
        <f t="shared" si="168"/>
        <v>#REF!</v>
      </c>
      <c r="O3404" s="13"/>
      <c r="P3404" s="74"/>
      <c r="Q3404" s="26"/>
      <c r="R3404" s="75"/>
    </row>
    <row r="3405" spans="7:18" x14ac:dyDescent="0.25">
      <c r="G3405" s="13"/>
      <c r="H3405" s="13"/>
      <c r="I3405" s="13">
        <v>337.7</v>
      </c>
      <c r="J3405" s="74">
        <f t="shared" si="167"/>
        <v>14.070833333333333</v>
      </c>
      <c r="K3405" s="26" t="e">
        <f t="shared" si="162"/>
        <v>#REF!</v>
      </c>
      <c r="L3405" s="75" t="e">
        <f t="shared" si="168"/>
        <v>#REF!</v>
      </c>
      <c r="O3405" s="13"/>
      <c r="P3405" s="74"/>
      <c r="Q3405" s="26"/>
      <c r="R3405" s="75"/>
    </row>
    <row r="3406" spans="7:18" x14ac:dyDescent="0.25">
      <c r="G3406" s="13"/>
      <c r="H3406" s="13"/>
      <c r="I3406" s="13">
        <v>337.8</v>
      </c>
      <c r="J3406" s="74">
        <f t="shared" si="167"/>
        <v>14.075000000000001</v>
      </c>
      <c r="K3406" s="26" t="e">
        <f t="shared" si="162"/>
        <v>#REF!</v>
      </c>
      <c r="L3406" s="75" t="e">
        <f t="shared" si="168"/>
        <v>#REF!</v>
      </c>
      <c r="O3406" s="13"/>
      <c r="P3406" s="74"/>
      <c r="Q3406" s="26"/>
      <c r="R3406" s="75"/>
    </row>
    <row r="3407" spans="7:18" x14ac:dyDescent="0.25">
      <c r="G3407" s="13"/>
      <c r="H3407" s="13"/>
      <c r="I3407" s="13">
        <v>337.9</v>
      </c>
      <c r="J3407" s="74">
        <f t="shared" si="167"/>
        <v>14.079166666666666</v>
      </c>
      <c r="K3407" s="26" t="e">
        <f t="shared" si="162"/>
        <v>#REF!</v>
      </c>
      <c r="L3407" s="75" t="e">
        <f t="shared" si="168"/>
        <v>#REF!</v>
      </c>
      <c r="O3407" s="13"/>
      <c r="P3407" s="74"/>
      <c r="Q3407" s="26"/>
      <c r="R3407" s="75"/>
    </row>
    <row r="3408" spans="7:18" x14ac:dyDescent="0.25">
      <c r="G3408" s="13"/>
      <c r="H3408" s="13"/>
      <c r="I3408" s="13">
        <v>338</v>
      </c>
      <c r="J3408" s="74">
        <f t="shared" si="167"/>
        <v>14.083333333333334</v>
      </c>
      <c r="K3408" s="26" t="e">
        <f t="shared" si="162"/>
        <v>#REF!</v>
      </c>
      <c r="L3408" s="75" t="e">
        <f t="shared" si="168"/>
        <v>#REF!</v>
      </c>
      <c r="O3408" s="13"/>
      <c r="P3408" s="74"/>
      <c r="Q3408" s="26"/>
      <c r="R3408" s="75"/>
    </row>
    <row r="3409" spans="7:18" x14ac:dyDescent="0.25">
      <c r="G3409" s="13"/>
      <c r="H3409" s="13"/>
      <c r="I3409" s="13">
        <v>338.1</v>
      </c>
      <c r="J3409" s="74">
        <f t="shared" si="167"/>
        <v>14.0875</v>
      </c>
      <c r="K3409" s="26" t="e">
        <f t="shared" si="162"/>
        <v>#REF!</v>
      </c>
      <c r="L3409" s="75" t="e">
        <f t="shared" si="168"/>
        <v>#REF!</v>
      </c>
      <c r="O3409" s="13"/>
      <c r="P3409" s="74"/>
      <c r="Q3409" s="26"/>
      <c r="R3409" s="75"/>
    </row>
    <row r="3410" spans="7:18" x14ac:dyDescent="0.25">
      <c r="G3410" s="13"/>
      <c r="H3410" s="13"/>
      <c r="I3410" s="13">
        <v>338.20000000000101</v>
      </c>
      <c r="J3410" s="74">
        <f t="shared" si="167"/>
        <v>14.091666666666709</v>
      </c>
      <c r="K3410" s="26" t="e">
        <f t="shared" si="162"/>
        <v>#REF!</v>
      </c>
      <c r="L3410" s="75" t="e">
        <f t="shared" si="168"/>
        <v>#REF!</v>
      </c>
      <c r="O3410" s="13"/>
      <c r="P3410" s="74"/>
      <c r="Q3410" s="26"/>
      <c r="R3410" s="75"/>
    </row>
    <row r="3411" spans="7:18" x14ac:dyDescent="0.25">
      <c r="G3411" s="13"/>
      <c r="H3411" s="13"/>
      <c r="I3411" s="13">
        <v>338.30000000000098</v>
      </c>
      <c r="J3411" s="74">
        <f t="shared" si="167"/>
        <v>14.095833333333374</v>
      </c>
      <c r="K3411" s="26" t="e">
        <f t="shared" si="162"/>
        <v>#REF!</v>
      </c>
      <c r="L3411" s="75" t="e">
        <f t="shared" si="168"/>
        <v>#REF!</v>
      </c>
      <c r="O3411" s="13"/>
      <c r="P3411" s="74"/>
      <c r="Q3411" s="26"/>
      <c r="R3411" s="75"/>
    </row>
    <row r="3412" spans="7:18" x14ac:dyDescent="0.25">
      <c r="G3412" s="13"/>
      <c r="H3412" s="13"/>
      <c r="I3412" s="13">
        <v>338.400000000001</v>
      </c>
      <c r="J3412" s="74">
        <f t="shared" si="167"/>
        <v>14.100000000000042</v>
      </c>
      <c r="K3412" s="26" t="e">
        <f t="shared" si="162"/>
        <v>#REF!</v>
      </c>
      <c r="L3412" s="75" t="e">
        <f t="shared" si="168"/>
        <v>#REF!</v>
      </c>
      <c r="O3412" s="13"/>
      <c r="P3412" s="74"/>
      <c r="Q3412" s="26"/>
      <c r="R3412" s="75"/>
    </row>
    <row r="3413" spans="7:18" x14ac:dyDescent="0.25">
      <c r="G3413" s="13"/>
      <c r="H3413" s="13"/>
      <c r="I3413" s="13">
        <v>338.50000000000102</v>
      </c>
      <c r="J3413" s="74">
        <f t="shared" si="167"/>
        <v>14.104166666666709</v>
      </c>
      <c r="K3413" s="26" t="e">
        <f t="shared" si="162"/>
        <v>#REF!</v>
      </c>
      <c r="L3413" s="75" t="e">
        <f t="shared" si="168"/>
        <v>#REF!</v>
      </c>
      <c r="O3413" s="13"/>
      <c r="P3413" s="74"/>
      <c r="Q3413" s="26"/>
      <c r="R3413" s="75"/>
    </row>
    <row r="3414" spans="7:18" x14ac:dyDescent="0.25">
      <c r="G3414" s="13"/>
      <c r="H3414" s="13"/>
      <c r="I3414" s="13">
        <v>338.60000000000099</v>
      </c>
      <c r="J3414" s="74">
        <f t="shared" si="167"/>
        <v>14.108333333333375</v>
      </c>
      <c r="K3414" s="26" t="e">
        <f t="shared" si="162"/>
        <v>#REF!</v>
      </c>
      <c r="L3414" s="75" t="e">
        <f t="shared" si="168"/>
        <v>#REF!</v>
      </c>
      <c r="O3414" s="13"/>
      <c r="P3414" s="74"/>
      <c r="Q3414" s="26"/>
      <c r="R3414" s="75"/>
    </row>
    <row r="3415" spans="7:18" x14ac:dyDescent="0.25">
      <c r="G3415" s="13"/>
      <c r="H3415" s="13"/>
      <c r="I3415" s="13">
        <v>338.70000000000101</v>
      </c>
      <c r="J3415" s="74">
        <f t="shared" si="167"/>
        <v>14.112500000000042</v>
      </c>
      <c r="K3415" s="26" t="e">
        <f t="shared" si="162"/>
        <v>#REF!</v>
      </c>
      <c r="L3415" s="75" t="e">
        <f t="shared" si="168"/>
        <v>#REF!</v>
      </c>
      <c r="O3415" s="13"/>
      <c r="P3415" s="74"/>
      <c r="Q3415" s="26"/>
      <c r="R3415" s="75"/>
    </row>
    <row r="3416" spans="7:18" x14ac:dyDescent="0.25">
      <c r="G3416" s="13"/>
      <c r="H3416" s="13"/>
      <c r="I3416" s="13">
        <v>338.80000000000098</v>
      </c>
      <c r="J3416" s="74">
        <f t="shared" si="167"/>
        <v>14.116666666666708</v>
      </c>
      <c r="K3416" s="26" t="e">
        <f t="shared" si="162"/>
        <v>#REF!</v>
      </c>
      <c r="L3416" s="75" t="e">
        <f t="shared" si="168"/>
        <v>#REF!</v>
      </c>
      <c r="O3416" s="13"/>
      <c r="P3416" s="74"/>
      <c r="Q3416" s="26"/>
      <c r="R3416" s="75"/>
    </row>
    <row r="3417" spans="7:18" x14ac:dyDescent="0.25">
      <c r="G3417" s="13"/>
      <c r="H3417" s="13"/>
      <c r="I3417" s="13">
        <v>338.900000000001</v>
      </c>
      <c r="J3417" s="74">
        <f t="shared" si="167"/>
        <v>14.120833333333374</v>
      </c>
      <c r="K3417" s="26" t="e">
        <f t="shared" si="162"/>
        <v>#REF!</v>
      </c>
      <c r="L3417" s="75" t="e">
        <f t="shared" si="168"/>
        <v>#REF!</v>
      </c>
      <c r="O3417" s="13"/>
      <c r="P3417" s="74"/>
      <c r="Q3417" s="26"/>
      <c r="R3417" s="75"/>
    </row>
    <row r="3418" spans="7:18" x14ac:dyDescent="0.25">
      <c r="G3418" s="13"/>
      <c r="H3418" s="13"/>
      <c r="I3418" s="13">
        <v>339.00000000000102</v>
      </c>
      <c r="J3418" s="74">
        <f t="shared" si="167"/>
        <v>14.125000000000043</v>
      </c>
      <c r="K3418" s="26" t="e">
        <f t="shared" si="162"/>
        <v>#REF!</v>
      </c>
      <c r="L3418" s="75" t="e">
        <f t="shared" si="168"/>
        <v>#REF!</v>
      </c>
      <c r="O3418" s="13"/>
      <c r="P3418" s="74"/>
      <c r="Q3418" s="26"/>
      <c r="R3418" s="75"/>
    </row>
    <row r="3419" spans="7:18" x14ac:dyDescent="0.25">
      <c r="G3419" s="13"/>
      <c r="H3419" s="13"/>
      <c r="I3419" s="13">
        <v>339.10000000000099</v>
      </c>
      <c r="J3419" s="74">
        <f t="shared" si="167"/>
        <v>14.129166666666707</v>
      </c>
      <c r="K3419" s="26" t="e">
        <f t="shared" si="162"/>
        <v>#REF!</v>
      </c>
      <c r="L3419" s="75" t="e">
        <f t="shared" si="168"/>
        <v>#REF!</v>
      </c>
      <c r="O3419" s="13"/>
      <c r="P3419" s="74"/>
      <c r="Q3419" s="26"/>
      <c r="R3419" s="75"/>
    </row>
    <row r="3420" spans="7:18" x14ac:dyDescent="0.25">
      <c r="G3420" s="13"/>
      <c r="H3420" s="13"/>
      <c r="I3420" s="13">
        <v>339.20000000000101</v>
      </c>
      <c r="J3420" s="74">
        <f t="shared" si="167"/>
        <v>14.133333333333375</v>
      </c>
      <c r="K3420" s="26" t="e">
        <f t="shared" ref="K3420:K3483" si="169">100%-EXP(-I3420/24*$B$10)</f>
        <v>#REF!</v>
      </c>
      <c r="L3420" s="75" t="e">
        <f t="shared" si="168"/>
        <v>#REF!</v>
      </c>
      <c r="O3420" s="13"/>
      <c r="P3420" s="74"/>
      <c r="Q3420" s="26"/>
      <c r="R3420" s="75"/>
    </row>
    <row r="3421" spans="7:18" x14ac:dyDescent="0.25">
      <c r="G3421" s="13"/>
      <c r="H3421" s="13"/>
      <c r="I3421" s="13">
        <v>339.30000000000098</v>
      </c>
      <c r="J3421" s="74">
        <f t="shared" si="167"/>
        <v>14.13750000000004</v>
      </c>
      <c r="K3421" s="26" t="e">
        <f t="shared" si="169"/>
        <v>#REF!</v>
      </c>
      <c r="L3421" s="75" t="e">
        <f t="shared" si="168"/>
        <v>#REF!</v>
      </c>
      <c r="O3421" s="13"/>
      <c r="P3421" s="74"/>
      <c r="Q3421" s="26"/>
      <c r="R3421" s="75"/>
    </row>
    <row r="3422" spans="7:18" x14ac:dyDescent="0.25">
      <c r="G3422" s="13"/>
      <c r="H3422" s="13"/>
      <c r="I3422" s="13">
        <v>339.400000000001</v>
      </c>
      <c r="J3422" s="74">
        <f t="shared" si="167"/>
        <v>14.141666666666708</v>
      </c>
      <c r="K3422" s="26" t="e">
        <f t="shared" si="169"/>
        <v>#REF!</v>
      </c>
      <c r="L3422" s="75" t="e">
        <f t="shared" si="168"/>
        <v>#REF!</v>
      </c>
      <c r="O3422" s="13"/>
      <c r="P3422" s="74"/>
      <c r="Q3422" s="26"/>
      <c r="R3422" s="75"/>
    </row>
    <row r="3423" spans="7:18" x14ac:dyDescent="0.25">
      <c r="G3423" s="13"/>
      <c r="H3423" s="13"/>
      <c r="I3423" s="13">
        <v>339.50000000000102</v>
      </c>
      <c r="J3423" s="74">
        <f t="shared" si="167"/>
        <v>14.145833333333377</v>
      </c>
      <c r="K3423" s="26" t="e">
        <f t="shared" si="169"/>
        <v>#REF!</v>
      </c>
      <c r="L3423" s="75" t="e">
        <f t="shared" si="168"/>
        <v>#REF!</v>
      </c>
      <c r="O3423" s="13"/>
      <c r="P3423" s="74"/>
      <c r="Q3423" s="26"/>
      <c r="R3423" s="75"/>
    </row>
    <row r="3424" spans="7:18" x14ac:dyDescent="0.25">
      <c r="G3424" s="13"/>
      <c r="H3424" s="13"/>
      <c r="I3424" s="13">
        <v>339.60000000000099</v>
      </c>
      <c r="J3424" s="74">
        <f t="shared" si="167"/>
        <v>14.150000000000041</v>
      </c>
      <c r="K3424" s="26" t="e">
        <f t="shared" si="169"/>
        <v>#REF!</v>
      </c>
      <c r="L3424" s="75" t="e">
        <f t="shared" si="168"/>
        <v>#REF!</v>
      </c>
      <c r="O3424" s="13"/>
      <c r="P3424" s="74"/>
      <c r="Q3424" s="26"/>
      <c r="R3424" s="75"/>
    </row>
    <row r="3425" spans="7:18" x14ac:dyDescent="0.25">
      <c r="G3425" s="13"/>
      <c r="H3425" s="13"/>
      <c r="I3425" s="13">
        <v>339.70000000000101</v>
      </c>
      <c r="J3425" s="74">
        <f t="shared" si="167"/>
        <v>14.154166666666709</v>
      </c>
      <c r="K3425" s="26" t="e">
        <f t="shared" si="169"/>
        <v>#REF!</v>
      </c>
      <c r="L3425" s="75" t="e">
        <f t="shared" si="168"/>
        <v>#REF!</v>
      </c>
      <c r="O3425" s="13"/>
      <c r="P3425" s="74"/>
      <c r="Q3425" s="26"/>
      <c r="R3425" s="75"/>
    </row>
    <row r="3426" spans="7:18" x14ac:dyDescent="0.25">
      <c r="G3426" s="13"/>
      <c r="H3426" s="13"/>
      <c r="I3426" s="13">
        <v>339.80000000000098</v>
      </c>
      <c r="J3426" s="74">
        <f t="shared" si="167"/>
        <v>14.158333333333374</v>
      </c>
      <c r="K3426" s="26" t="e">
        <f t="shared" si="169"/>
        <v>#REF!</v>
      </c>
      <c r="L3426" s="75" t="e">
        <f t="shared" si="168"/>
        <v>#REF!</v>
      </c>
      <c r="O3426" s="13"/>
      <c r="P3426" s="74"/>
      <c r="Q3426" s="26"/>
      <c r="R3426" s="75"/>
    </row>
    <row r="3427" spans="7:18" x14ac:dyDescent="0.25">
      <c r="G3427" s="13"/>
      <c r="H3427" s="13"/>
      <c r="I3427" s="13">
        <v>339.900000000001</v>
      </c>
      <c r="J3427" s="74">
        <f t="shared" si="167"/>
        <v>14.162500000000042</v>
      </c>
      <c r="K3427" s="26" t="e">
        <f t="shared" si="169"/>
        <v>#REF!</v>
      </c>
      <c r="L3427" s="75" t="e">
        <f t="shared" si="168"/>
        <v>#REF!</v>
      </c>
      <c r="O3427" s="13"/>
      <c r="P3427" s="74"/>
      <c r="Q3427" s="26"/>
      <c r="R3427" s="75"/>
    </row>
    <row r="3428" spans="7:18" x14ac:dyDescent="0.25">
      <c r="G3428" s="13"/>
      <c r="H3428" s="13"/>
      <c r="I3428" s="13">
        <v>340.00000000000102</v>
      </c>
      <c r="J3428" s="74">
        <f t="shared" si="167"/>
        <v>14.166666666666709</v>
      </c>
      <c r="K3428" s="26" t="e">
        <f t="shared" si="169"/>
        <v>#REF!</v>
      </c>
      <c r="L3428" s="75" t="e">
        <f t="shared" si="168"/>
        <v>#REF!</v>
      </c>
      <c r="O3428" s="13"/>
      <c r="P3428" s="74"/>
      <c r="Q3428" s="26"/>
      <c r="R3428" s="75"/>
    </row>
    <row r="3429" spans="7:18" x14ac:dyDescent="0.25">
      <c r="G3429" s="13"/>
      <c r="H3429" s="13"/>
      <c r="I3429" s="13">
        <v>340.10000000000099</v>
      </c>
      <c r="J3429" s="74">
        <f t="shared" si="167"/>
        <v>14.170833333333375</v>
      </c>
      <c r="K3429" s="26" t="e">
        <f t="shared" si="169"/>
        <v>#REF!</v>
      </c>
      <c r="L3429" s="75" t="e">
        <f t="shared" si="168"/>
        <v>#REF!</v>
      </c>
      <c r="O3429" s="13"/>
      <c r="P3429" s="74"/>
      <c r="Q3429" s="26"/>
      <c r="R3429" s="75"/>
    </row>
    <row r="3430" spans="7:18" x14ac:dyDescent="0.25">
      <c r="G3430" s="13"/>
      <c r="H3430" s="13"/>
      <c r="I3430" s="13">
        <v>340.20000000000101</v>
      </c>
      <c r="J3430" s="74">
        <f t="shared" si="167"/>
        <v>14.175000000000042</v>
      </c>
      <c r="K3430" s="26" t="e">
        <f t="shared" si="169"/>
        <v>#REF!</v>
      </c>
      <c r="L3430" s="75" t="e">
        <f t="shared" si="168"/>
        <v>#REF!</v>
      </c>
      <c r="O3430" s="13"/>
      <c r="P3430" s="74"/>
      <c r="Q3430" s="26"/>
      <c r="R3430" s="75"/>
    </row>
    <row r="3431" spans="7:18" x14ac:dyDescent="0.25">
      <c r="G3431" s="13"/>
      <c r="H3431" s="13"/>
      <c r="I3431" s="13">
        <v>340.30000000000098</v>
      </c>
      <c r="J3431" s="74">
        <f t="shared" si="167"/>
        <v>14.179166666666708</v>
      </c>
      <c r="K3431" s="26" t="e">
        <f t="shared" si="169"/>
        <v>#REF!</v>
      </c>
      <c r="L3431" s="75" t="e">
        <f t="shared" si="168"/>
        <v>#REF!</v>
      </c>
      <c r="O3431" s="13"/>
      <c r="P3431" s="74"/>
      <c r="Q3431" s="26"/>
      <c r="R3431" s="75"/>
    </row>
    <row r="3432" spans="7:18" x14ac:dyDescent="0.25">
      <c r="G3432" s="13"/>
      <c r="H3432" s="13"/>
      <c r="I3432" s="13">
        <v>340.400000000001</v>
      </c>
      <c r="J3432" s="74">
        <f t="shared" si="167"/>
        <v>14.183333333333374</v>
      </c>
      <c r="K3432" s="26" t="e">
        <f t="shared" si="169"/>
        <v>#REF!</v>
      </c>
      <c r="L3432" s="75" t="e">
        <f t="shared" si="168"/>
        <v>#REF!</v>
      </c>
      <c r="O3432" s="13"/>
      <c r="P3432" s="74"/>
      <c r="Q3432" s="26"/>
      <c r="R3432" s="75"/>
    </row>
    <row r="3433" spans="7:18" x14ac:dyDescent="0.25">
      <c r="G3433" s="13"/>
      <c r="H3433" s="13"/>
      <c r="I3433" s="13">
        <v>340.50000000000102</v>
      </c>
      <c r="J3433" s="74">
        <f t="shared" si="167"/>
        <v>14.187500000000043</v>
      </c>
      <c r="K3433" s="26" t="e">
        <f t="shared" si="169"/>
        <v>#REF!</v>
      </c>
      <c r="L3433" s="75" t="e">
        <f t="shared" si="168"/>
        <v>#REF!</v>
      </c>
      <c r="O3433" s="13"/>
      <c r="P3433" s="74"/>
      <c r="Q3433" s="26"/>
      <c r="R3433" s="75"/>
    </row>
    <row r="3434" spans="7:18" x14ac:dyDescent="0.25">
      <c r="G3434" s="13"/>
      <c r="H3434" s="13"/>
      <c r="I3434" s="13">
        <v>340.60000000000099</v>
      </c>
      <c r="J3434" s="74">
        <f t="shared" si="167"/>
        <v>14.191666666666707</v>
      </c>
      <c r="K3434" s="26" t="e">
        <f t="shared" si="169"/>
        <v>#REF!</v>
      </c>
      <c r="L3434" s="75" t="e">
        <f t="shared" si="168"/>
        <v>#REF!</v>
      </c>
      <c r="O3434" s="13"/>
      <c r="P3434" s="74"/>
      <c r="Q3434" s="26"/>
      <c r="R3434" s="75"/>
    </row>
    <row r="3435" spans="7:18" x14ac:dyDescent="0.25">
      <c r="G3435" s="13"/>
      <c r="H3435" s="13"/>
      <c r="I3435" s="13">
        <v>340.70000000000101</v>
      </c>
      <c r="J3435" s="74">
        <f t="shared" si="167"/>
        <v>14.195833333333375</v>
      </c>
      <c r="K3435" s="26" t="e">
        <f t="shared" si="169"/>
        <v>#REF!</v>
      </c>
      <c r="L3435" s="75" t="e">
        <f t="shared" si="168"/>
        <v>#REF!</v>
      </c>
      <c r="O3435" s="13"/>
      <c r="P3435" s="74"/>
      <c r="Q3435" s="26"/>
      <c r="R3435" s="75"/>
    </row>
    <row r="3436" spans="7:18" x14ac:dyDescent="0.25">
      <c r="G3436" s="13"/>
      <c r="H3436" s="13"/>
      <c r="I3436" s="13">
        <v>340.80000000000098</v>
      </c>
      <c r="J3436" s="74">
        <f t="shared" si="167"/>
        <v>14.20000000000004</v>
      </c>
      <c r="K3436" s="26" t="e">
        <f t="shared" si="169"/>
        <v>#REF!</v>
      </c>
      <c r="L3436" s="75" t="e">
        <f t="shared" si="168"/>
        <v>#REF!</v>
      </c>
      <c r="O3436" s="13"/>
      <c r="P3436" s="74"/>
      <c r="Q3436" s="26"/>
      <c r="R3436" s="75"/>
    </row>
    <row r="3437" spans="7:18" x14ac:dyDescent="0.25">
      <c r="G3437" s="13"/>
      <c r="H3437" s="13"/>
      <c r="I3437" s="13">
        <v>340.900000000001</v>
      </c>
      <c r="J3437" s="74">
        <f t="shared" si="167"/>
        <v>14.204166666666708</v>
      </c>
      <c r="K3437" s="26" t="e">
        <f t="shared" si="169"/>
        <v>#REF!</v>
      </c>
      <c r="L3437" s="75" t="e">
        <f t="shared" si="168"/>
        <v>#REF!</v>
      </c>
      <c r="O3437" s="13"/>
      <c r="P3437" s="74"/>
      <c r="Q3437" s="26"/>
      <c r="R3437" s="75"/>
    </row>
    <row r="3438" spans="7:18" x14ac:dyDescent="0.25">
      <c r="G3438" s="13"/>
      <c r="H3438" s="13"/>
      <c r="I3438" s="13">
        <v>341.00000000000102</v>
      </c>
      <c r="J3438" s="74">
        <f t="shared" si="167"/>
        <v>14.208333333333377</v>
      </c>
      <c r="K3438" s="26" t="e">
        <f t="shared" si="169"/>
        <v>#REF!</v>
      </c>
      <c r="L3438" s="75" t="e">
        <f t="shared" si="168"/>
        <v>#REF!</v>
      </c>
      <c r="O3438" s="13"/>
      <c r="P3438" s="74"/>
      <c r="Q3438" s="26"/>
      <c r="R3438" s="75"/>
    </row>
    <row r="3439" spans="7:18" x14ac:dyDescent="0.25">
      <c r="G3439" s="13"/>
      <c r="H3439" s="13"/>
      <c r="I3439" s="13">
        <v>341.10000000000099</v>
      </c>
      <c r="J3439" s="74">
        <f t="shared" si="167"/>
        <v>14.212500000000041</v>
      </c>
      <c r="K3439" s="26" t="e">
        <f t="shared" si="169"/>
        <v>#REF!</v>
      </c>
      <c r="L3439" s="75" t="e">
        <f t="shared" si="168"/>
        <v>#REF!</v>
      </c>
      <c r="O3439" s="13"/>
      <c r="P3439" s="74"/>
      <c r="Q3439" s="26"/>
      <c r="R3439" s="75"/>
    </row>
    <row r="3440" spans="7:18" x14ac:dyDescent="0.25">
      <c r="G3440" s="13"/>
      <c r="H3440" s="13"/>
      <c r="I3440" s="13">
        <v>341.20000000000101</v>
      </c>
      <c r="J3440" s="74">
        <f t="shared" si="167"/>
        <v>14.216666666666709</v>
      </c>
      <c r="K3440" s="26" t="e">
        <f t="shared" si="169"/>
        <v>#REF!</v>
      </c>
      <c r="L3440" s="75" t="e">
        <f t="shared" si="168"/>
        <v>#REF!</v>
      </c>
      <c r="O3440" s="13"/>
      <c r="P3440" s="74"/>
      <c r="Q3440" s="26"/>
      <c r="R3440" s="75"/>
    </row>
    <row r="3441" spans="7:18" x14ac:dyDescent="0.25">
      <c r="G3441" s="13"/>
      <c r="H3441" s="13"/>
      <c r="I3441" s="13">
        <v>341.30000000000098</v>
      </c>
      <c r="J3441" s="74">
        <f t="shared" si="167"/>
        <v>14.220833333333374</v>
      </c>
      <c r="K3441" s="26" t="e">
        <f t="shared" si="169"/>
        <v>#REF!</v>
      </c>
      <c r="L3441" s="75" t="e">
        <f t="shared" si="168"/>
        <v>#REF!</v>
      </c>
      <c r="O3441" s="13"/>
      <c r="P3441" s="74"/>
      <c r="Q3441" s="26"/>
      <c r="R3441" s="75"/>
    </row>
    <row r="3442" spans="7:18" x14ac:dyDescent="0.25">
      <c r="G3442" s="13"/>
      <c r="H3442" s="13"/>
      <c r="I3442" s="13">
        <v>341.400000000001</v>
      </c>
      <c r="J3442" s="74">
        <f t="shared" si="167"/>
        <v>14.225000000000042</v>
      </c>
      <c r="K3442" s="26" t="e">
        <f t="shared" si="169"/>
        <v>#REF!</v>
      </c>
      <c r="L3442" s="75" t="e">
        <f t="shared" si="168"/>
        <v>#REF!</v>
      </c>
      <c r="O3442" s="13"/>
      <c r="P3442" s="74"/>
      <c r="Q3442" s="26"/>
      <c r="R3442" s="75"/>
    </row>
    <row r="3443" spans="7:18" x14ac:dyDescent="0.25">
      <c r="G3443" s="13"/>
      <c r="H3443" s="13"/>
      <c r="I3443" s="13">
        <v>341.50000000000102</v>
      </c>
      <c r="J3443" s="74">
        <f t="shared" si="167"/>
        <v>14.229166666666709</v>
      </c>
      <c r="K3443" s="26" t="e">
        <f t="shared" si="169"/>
        <v>#REF!</v>
      </c>
      <c r="L3443" s="75" t="e">
        <f t="shared" si="168"/>
        <v>#REF!</v>
      </c>
      <c r="O3443" s="13"/>
      <c r="P3443" s="74"/>
      <c r="Q3443" s="26"/>
      <c r="R3443" s="75"/>
    </row>
    <row r="3444" spans="7:18" x14ac:dyDescent="0.25">
      <c r="G3444" s="13"/>
      <c r="H3444" s="13"/>
      <c r="I3444" s="13">
        <v>341.60000000000099</v>
      </c>
      <c r="J3444" s="74">
        <f t="shared" si="167"/>
        <v>14.233333333333375</v>
      </c>
      <c r="K3444" s="26" t="e">
        <f t="shared" si="169"/>
        <v>#REF!</v>
      </c>
      <c r="L3444" s="75" t="e">
        <f t="shared" si="168"/>
        <v>#REF!</v>
      </c>
      <c r="O3444" s="13"/>
      <c r="P3444" s="74"/>
      <c r="Q3444" s="26"/>
      <c r="R3444" s="75"/>
    </row>
    <row r="3445" spans="7:18" x14ac:dyDescent="0.25">
      <c r="G3445" s="13"/>
      <c r="H3445" s="13"/>
      <c r="I3445" s="13">
        <v>341.70000000000101</v>
      </c>
      <c r="J3445" s="74">
        <f t="shared" si="167"/>
        <v>14.237500000000042</v>
      </c>
      <c r="K3445" s="26" t="e">
        <f t="shared" si="169"/>
        <v>#REF!</v>
      </c>
      <c r="L3445" s="75" t="e">
        <f t="shared" si="168"/>
        <v>#REF!</v>
      </c>
      <c r="O3445" s="13"/>
      <c r="P3445" s="74"/>
      <c r="Q3445" s="26"/>
      <c r="R3445" s="75"/>
    </row>
    <row r="3446" spans="7:18" x14ac:dyDescent="0.25">
      <c r="G3446" s="13"/>
      <c r="H3446" s="13"/>
      <c r="I3446" s="13">
        <v>341.80000000000098</v>
      </c>
      <c r="J3446" s="74">
        <f t="shared" si="167"/>
        <v>14.241666666666708</v>
      </c>
      <c r="K3446" s="26" t="e">
        <f t="shared" si="169"/>
        <v>#REF!</v>
      </c>
      <c r="L3446" s="75" t="e">
        <f t="shared" si="168"/>
        <v>#REF!</v>
      </c>
      <c r="O3446" s="13"/>
      <c r="P3446" s="74"/>
      <c r="Q3446" s="26"/>
      <c r="R3446" s="75"/>
    </row>
    <row r="3447" spans="7:18" x14ac:dyDescent="0.25">
      <c r="G3447" s="13"/>
      <c r="H3447" s="13"/>
      <c r="I3447" s="13">
        <v>341.900000000001</v>
      </c>
      <c r="J3447" s="74">
        <f t="shared" si="167"/>
        <v>14.245833333333374</v>
      </c>
      <c r="K3447" s="26" t="e">
        <f t="shared" si="169"/>
        <v>#REF!</v>
      </c>
      <c r="L3447" s="75" t="e">
        <f t="shared" si="168"/>
        <v>#REF!</v>
      </c>
      <c r="O3447" s="13"/>
      <c r="P3447" s="74"/>
      <c r="Q3447" s="26"/>
      <c r="R3447" s="75"/>
    </row>
    <row r="3448" spans="7:18" x14ac:dyDescent="0.25">
      <c r="G3448" s="13"/>
      <c r="H3448" s="13"/>
      <c r="I3448" s="13">
        <v>342.00000000000102</v>
      </c>
      <c r="J3448" s="74">
        <f t="shared" si="167"/>
        <v>14.250000000000043</v>
      </c>
      <c r="K3448" s="26" t="e">
        <f t="shared" si="169"/>
        <v>#REF!</v>
      </c>
      <c r="L3448" s="75" t="e">
        <f t="shared" si="168"/>
        <v>#REF!</v>
      </c>
      <c r="O3448" s="13"/>
      <c r="P3448" s="74"/>
      <c r="Q3448" s="26"/>
      <c r="R3448" s="75"/>
    </row>
    <row r="3449" spans="7:18" x14ac:dyDescent="0.25">
      <c r="G3449" s="13"/>
      <c r="H3449" s="13"/>
      <c r="I3449" s="13">
        <v>342.10000000000099</v>
      </c>
      <c r="J3449" s="74">
        <f t="shared" si="167"/>
        <v>14.254166666666707</v>
      </c>
      <c r="K3449" s="26" t="e">
        <f t="shared" si="169"/>
        <v>#REF!</v>
      </c>
      <c r="L3449" s="75" t="e">
        <f t="shared" si="168"/>
        <v>#REF!</v>
      </c>
      <c r="O3449" s="13"/>
      <c r="P3449" s="74"/>
      <c r="Q3449" s="26"/>
      <c r="R3449" s="75"/>
    </row>
    <row r="3450" spans="7:18" x14ac:dyDescent="0.25">
      <c r="G3450" s="13"/>
      <c r="H3450" s="13"/>
      <c r="I3450" s="13">
        <v>342.20000000000101</v>
      </c>
      <c r="J3450" s="74">
        <f t="shared" si="167"/>
        <v>14.258333333333375</v>
      </c>
      <c r="K3450" s="26" t="e">
        <f t="shared" si="169"/>
        <v>#REF!</v>
      </c>
      <c r="L3450" s="75" t="e">
        <f t="shared" si="168"/>
        <v>#REF!</v>
      </c>
      <c r="O3450" s="13"/>
      <c r="P3450" s="74"/>
      <c r="Q3450" s="26"/>
      <c r="R3450" s="75"/>
    </row>
    <row r="3451" spans="7:18" x14ac:dyDescent="0.25">
      <c r="G3451" s="13"/>
      <c r="H3451" s="13"/>
      <c r="I3451" s="13">
        <v>342.30000000000098</v>
      </c>
      <c r="J3451" s="74">
        <f t="shared" si="167"/>
        <v>14.26250000000004</v>
      </c>
      <c r="K3451" s="26" t="e">
        <f t="shared" si="169"/>
        <v>#REF!</v>
      </c>
      <c r="L3451" s="75" t="e">
        <f t="shared" si="168"/>
        <v>#REF!</v>
      </c>
      <c r="O3451" s="13"/>
      <c r="P3451" s="74"/>
      <c r="Q3451" s="26"/>
      <c r="R3451" s="75"/>
    </row>
    <row r="3452" spans="7:18" x14ac:dyDescent="0.25">
      <c r="G3452" s="13"/>
      <c r="H3452" s="13"/>
      <c r="I3452" s="13">
        <v>342.400000000001</v>
      </c>
      <c r="J3452" s="74">
        <f t="shared" si="167"/>
        <v>14.266666666666708</v>
      </c>
      <c r="K3452" s="26" t="e">
        <f t="shared" si="169"/>
        <v>#REF!</v>
      </c>
      <c r="L3452" s="75" t="e">
        <f t="shared" si="168"/>
        <v>#REF!</v>
      </c>
      <c r="O3452" s="13"/>
      <c r="P3452" s="74"/>
      <c r="Q3452" s="26"/>
      <c r="R3452" s="75"/>
    </row>
    <row r="3453" spans="7:18" x14ac:dyDescent="0.25">
      <c r="G3453" s="13"/>
      <c r="H3453" s="13"/>
      <c r="I3453" s="13">
        <v>342.50000000000102</v>
      </c>
      <c r="J3453" s="74">
        <f t="shared" si="167"/>
        <v>14.270833333333377</v>
      </c>
      <c r="K3453" s="26" t="e">
        <f t="shared" si="169"/>
        <v>#REF!</v>
      </c>
      <c r="L3453" s="75" t="e">
        <f t="shared" si="168"/>
        <v>#REF!</v>
      </c>
      <c r="O3453" s="13"/>
      <c r="P3453" s="74"/>
      <c r="Q3453" s="26"/>
      <c r="R3453" s="75"/>
    </row>
    <row r="3454" spans="7:18" x14ac:dyDescent="0.25">
      <c r="G3454" s="13"/>
      <c r="H3454" s="13"/>
      <c r="I3454" s="13">
        <v>342.60000000000201</v>
      </c>
      <c r="J3454" s="74">
        <f t="shared" si="167"/>
        <v>14.275000000000084</v>
      </c>
      <c r="K3454" s="26" t="e">
        <f t="shared" si="169"/>
        <v>#REF!</v>
      </c>
      <c r="L3454" s="75" t="e">
        <f t="shared" si="168"/>
        <v>#REF!</v>
      </c>
      <c r="O3454" s="13"/>
      <c r="P3454" s="74"/>
      <c r="Q3454" s="26"/>
      <c r="R3454" s="75"/>
    </row>
    <row r="3455" spans="7:18" x14ac:dyDescent="0.25">
      <c r="G3455" s="13"/>
      <c r="H3455" s="13"/>
      <c r="I3455" s="13">
        <v>342.70000000000198</v>
      </c>
      <c r="J3455" s="74">
        <f t="shared" si="167"/>
        <v>14.279166666666748</v>
      </c>
      <c r="K3455" s="26" t="e">
        <f t="shared" si="169"/>
        <v>#REF!</v>
      </c>
      <c r="L3455" s="75" t="e">
        <f t="shared" si="168"/>
        <v>#REF!</v>
      </c>
      <c r="O3455" s="13"/>
      <c r="P3455" s="74"/>
      <c r="Q3455" s="26"/>
      <c r="R3455" s="75"/>
    </row>
    <row r="3456" spans="7:18" x14ac:dyDescent="0.25">
      <c r="G3456" s="13"/>
      <c r="H3456" s="13"/>
      <c r="I3456" s="13">
        <v>342.800000000002</v>
      </c>
      <c r="J3456" s="74">
        <f t="shared" si="167"/>
        <v>14.283333333333417</v>
      </c>
      <c r="K3456" s="26" t="e">
        <f t="shared" si="169"/>
        <v>#REF!</v>
      </c>
      <c r="L3456" s="75" t="e">
        <f t="shared" si="168"/>
        <v>#REF!</v>
      </c>
      <c r="O3456" s="13"/>
      <c r="P3456" s="74"/>
      <c r="Q3456" s="26"/>
      <c r="R3456" s="75"/>
    </row>
    <row r="3457" spans="7:18" x14ac:dyDescent="0.25">
      <c r="G3457" s="13"/>
      <c r="H3457" s="13"/>
      <c r="I3457" s="13">
        <v>342.90000000000202</v>
      </c>
      <c r="J3457" s="74">
        <f t="shared" si="167"/>
        <v>14.287500000000085</v>
      </c>
      <c r="K3457" s="26" t="e">
        <f t="shared" si="169"/>
        <v>#REF!</v>
      </c>
      <c r="L3457" s="75" t="e">
        <f t="shared" si="168"/>
        <v>#REF!</v>
      </c>
      <c r="O3457" s="13"/>
      <c r="P3457" s="74"/>
      <c r="Q3457" s="26"/>
      <c r="R3457" s="75"/>
    </row>
    <row r="3458" spans="7:18" x14ac:dyDescent="0.25">
      <c r="G3458" s="13"/>
      <c r="H3458" s="13"/>
      <c r="I3458" s="13">
        <v>343.00000000000199</v>
      </c>
      <c r="J3458" s="74">
        <f t="shared" si="167"/>
        <v>14.29166666666675</v>
      </c>
      <c r="K3458" s="26" t="e">
        <f t="shared" si="169"/>
        <v>#REF!</v>
      </c>
      <c r="L3458" s="75" t="e">
        <f t="shared" si="168"/>
        <v>#REF!</v>
      </c>
      <c r="O3458" s="13"/>
      <c r="P3458" s="74"/>
      <c r="Q3458" s="26"/>
      <c r="R3458" s="75"/>
    </row>
    <row r="3459" spans="7:18" x14ac:dyDescent="0.25">
      <c r="G3459" s="13"/>
      <c r="H3459" s="13"/>
      <c r="I3459" s="13">
        <v>343.10000000000201</v>
      </c>
      <c r="J3459" s="74">
        <f t="shared" ref="J3459:J3522" si="170">I3459/24</f>
        <v>14.295833333333418</v>
      </c>
      <c r="K3459" s="26" t="e">
        <f t="shared" si="169"/>
        <v>#REF!</v>
      </c>
      <c r="L3459" s="75" t="e">
        <f t="shared" ref="L3459:L3522" si="171">K3459-K3458</f>
        <v>#REF!</v>
      </c>
      <c r="O3459" s="13"/>
      <c r="P3459" s="74"/>
      <c r="Q3459" s="26"/>
      <c r="R3459" s="75"/>
    </row>
    <row r="3460" spans="7:18" x14ac:dyDescent="0.25">
      <c r="G3460" s="13"/>
      <c r="H3460" s="13"/>
      <c r="I3460" s="13">
        <v>343.20000000000198</v>
      </c>
      <c r="J3460" s="74">
        <f t="shared" si="170"/>
        <v>14.300000000000082</v>
      </c>
      <c r="K3460" s="26" t="e">
        <f t="shared" si="169"/>
        <v>#REF!</v>
      </c>
      <c r="L3460" s="75" t="e">
        <f t="shared" si="171"/>
        <v>#REF!</v>
      </c>
      <c r="O3460" s="13"/>
      <c r="P3460" s="74"/>
      <c r="Q3460" s="26"/>
      <c r="R3460" s="75"/>
    </row>
    <row r="3461" spans="7:18" x14ac:dyDescent="0.25">
      <c r="G3461" s="13"/>
      <c r="H3461" s="13"/>
      <c r="I3461" s="13">
        <v>343.300000000002</v>
      </c>
      <c r="J3461" s="74">
        <f t="shared" si="170"/>
        <v>14.304166666666751</v>
      </c>
      <c r="K3461" s="26" t="e">
        <f t="shared" si="169"/>
        <v>#REF!</v>
      </c>
      <c r="L3461" s="75" t="e">
        <f t="shared" si="171"/>
        <v>#REF!</v>
      </c>
      <c r="O3461" s="13"/>
      <c r="P3461" s="74"/>
      <c r="Q3461" s="26"/>
      <c r="R3461" s="75"/>
    </row>
    <row r="3462" spans="7:18" x14ac:dyDescent="0.25">
      <c r="G3462" s="13"/>
      <c r="H3462" s="13"/>
      <c r="I3462" s="13">
        <v>343.40000000000202</v>
      </c>
      <c r="J3462" s="74">
        <f t="shared" si="170"/>
        <v>14.308333333333417</v>
      </c>
      <c r="K3462" s="26" t="e">
        <f t="shared" si="169"/>
        <v>#REF!</v>
      </c>
      <c r="L3462" s="75" t="e">
        <f t="shared" si="171"/>
        <v>#REF!</v>
      </c>
      <c r="O3462" s="13"/>
      <c r="P3462" s="74"/>
      <c r="Q3462" s="26"/>
      <c r="R3462" s="75"/>
    </row>
    <row r="3463" spans="7:18" x14ac:dyDescent="0.25">
      <c r="G3463" s="13"/>
      <c r="H3463" s="13"/>
      <c r="I3463" s="13">
        <v>343.50000000000199</v>
      </c>
      <c r="J3463" s="74">
        <f t="shared" si="170"/>
        <v>14.312500000000083</v>
      </c>
      <c r="K3463" s="26" t="e">
        <f t="shared" si="169"/>
        <v>#REF!</v>
      </c>
      <c r="L3463" s="75" t="e">
        <f t="shared" si="171"/>
        <v>#REF!</v>
      </c>
      <c r="O3463" s="13"/>
      <c r="P3463" s="74"/>
      <c r="Q3463" s="26"/>
      <c r="R3463" s="75"/>
    </row>
    <row r="3464" spans="7:18" x14ac:dyDescent="0.25">
      <c r="G3464" s="13"/>
      <c r="H3464" s="13"/>
      <c r="I3464" s="13">
        <v>343.60000000000201</v>
      </c>
      <c r="J3464" s="74">
        <f t="shared" si="170"/>
        <v>14.31666666666675</v>
      </c>
      <c r="K3464" s="26" t="e">
        <f t="shared" si="169"/>
        <v>#REF!</v>
      </c>
      <c r="L3464" s="75" t="e">
        <f t="shared" si="171"/>
        <v>#REF!</v>
      </c>
      <c r="O3464" s="13"/>
      <c r="P3464" s="74"/>
      <c r="Q3464" s="26"/>
      <c r="R3464" s="75"/>
    </row>
    <row r="3465" spans="7:18" x14ac:dyDescent="0.25">
      <c r="G3465" s="13"/>
      <c r="H3465" s="13"/>
      <c r="I3465" s="13">
        <v>343.70000000000198</v>
      </c>
      <c r="J3465" s="74">
        <f t="shared" si="170"/>
        <v>14.320833333333416</v>
      </c>
      <c r="K3465" s="26" t="e">
        <f t="shared" si="169"/>
        <v>#REF!</v>
      </c>
      <c r="L3465" s="75" t="e">
        <f t="shared" si="171"/>
        <v>#REF!</v>
      </c>
      <c r="O3465" s="13"/>
      <c r="P3465" s="74"/>
      <c r="Q3465" s="26"/>
      <c r="R3465" s="75"/>
    </row>
    <row r="3466" spans="7:18" x14ac:dyDescent="0.25">
      <c r="G3466" s="13"/>
      <c r="H3466" s="13"/>
      <c r="I3466" s="13">
        <v>343.800000000002</v>
      </c>
      <c r="J3466" s="74">
        <f t="shared" si="170"/>
        <v>14.325000000000083</v>
      </c>
      <c r="K3466" s="26" t="e">
        <f t="shared" si="169"/>
        <v>#REF!</v>
      </c>
      <c r="L3466" s="75" t="e">
        <f t="shared" si="171"/>
        <v>#REF!</v>
      </c>
      <c r="O3466" s="13"/>
      <c r="P3466" s="74"/>
      <c r="Q3466" s="26"/>
      <c r="R3466" s="75"/>
    </row>
    <row r="3467" spans="7:18" x14ac:dyDescent="0.25">
      <c r="G3467" s="13"/>
      <c r="H3467" s="13"/>
      <c r="I3467" s="13">
        <v>343.90000000000202</v>
      </c>
      <c r="J3467" s="74">
        <f t="shared" si="170"/>
        <v>14.329166666666751</v>
      </c>
      <c r="K3467" s="26" t="e">
        <f t="shared" si="169"/>
        <v>#REF!</v>
      </c>
      <c r="L3467" s="75" t="e">
        <f t="shared" si="171"/>
        <v>#REF!</v>
      </c>
      <c r="O3467" s="13"/>
      <c r="P3467" s="74"/>
      <c r="Q3467" s="26"/>
      <c r="R3467" s="75"/>
    </row>
    <row r="3468" spans="7:18" x14ac:dyDescent="0.25">
      <c r="G3468" s="13"/>
      <c r="H3468" s="13"/>
      <c r="I3468" s="13">
        <v>344.00000000000199</v>
      </c>
      <c r="J3468" s="74">
        <f t="shared" si="170"/>
        <v>14.333333333333416</v>
      </c>
      <c r="K3468" s="26" t="e">
        <f t="shared" si="169"/>
        <v>#REF!</v>
      </c>
      <c r="L3468" s="75" t="e">
        <f t="shared" si="171"/>
        <v>#REF!</v>
      </c>
      <c r="O3468" s="13"/>
      <c r="P3468" s="74"/>
      <c r="Q3468" s="26"/>
      <c r="R3468" s="75"/>
    </row>
    <row r="3469" spans="7:18" x14ac:dyDescent="0.25">
      <c r="G3469" s="13"/>
      <c r="H3469" s="13"/>
      <c r="I3469" s="13">
        <v>344.10000000000201</v>
      </c>
      <c r="J3469" s="74">
        <f t="shared" si="170"/>
        <v>14.337500000000084</v>
      </c>
      <c r="K3469" s="26" t="e">
        <f t="shared" si="169"/>
        <v>#REF!</v>
      </c>
      <c r="L3469" s="75" t="e">
        <f t="shared" si="171"/>
        <v>#REF!</v>
      </c>
      <c r="O3469" s="13"/>
      <c r="P3469" s="74"/>
      <c r="Q3469" s="26"/>
      <c r="R3469" s="75"/>
    </row>
    <row r="3470" spans="7:18" x14ac:dyDescent="0.25">
      <c r="G3470" s="13"/>
      <c r="H3470" s="13"/>
      <c r="I3470" s="13">
        <v>344.20000000000198</v>
      </c>
      <c r="J3470" s="74">
        <f t="shared" si="170"/>
        <v>14.341666666666748</v>
      </c>
      <c r="K3470" s="26" t="e">
        <f t="shared" si="169"/>
        <v>#REF!</v>
      </c>
      <c r="L3470" s="75" t="e">
        <f t="shared" si="171"/>
        <v>#REF!</v>
      </c>
      <c r="O3470" s="13"/>
      <c r="P3470" s="74"/>
      <c r="Q3470" s="26"/>
      <c r="R3470" s="75"/>
    </row>
    <row r="3471" spans="7:18" x14ac:dyDescent="0.25">
      <c r="G3471" s="13"/>
      <c r="H3471" s="13"/>
      <c r="I3471" s="13">
        <v>344.300000000002</v>
      </c>
      <c r="J3471" s="74">
        <f t="shared" si="170"/>
        <v>14.345833333333417</v>
      </c>
      <c r="K3471" s="26" t="e">
        <f t="shared" si="169"/>
        <v>#REF!</v>
      </c>
      <c r="L3471" s="75" t="e">
        <f t="shared" si="171"/>
        <v>#REF!</v>
      </c>
      <c r="O3471" s="13"/>
      <c r="P3471" s="74"/>
      <c r="Q3471" s="26"/>
      <c r="R3471" s="75"/>
    </row>
    <row r="3472" spans="7:18" x14ac:dyDescent="0.25">
      <c r="G3472" s="13"/>
      <c r="H3472" s="13"/>
      <c r="I3472" s="13">
        <v>344.40000000000202</v>
      </c>
      <c r="J3472" s="74">
        <f t="shared" si="170"/>
        <v>14.350000000000085</v>
      </c>
      <c r="K3472" s="26" t="e">
        <f t="shared" si="169"/>
        <v>#REF!</v>
      </c>
      <c r="L3472" s="75" t="e">
        <f t="shared" si="171"/>
        <v>#REF!</v>
      </c>
      <c r="O3472" s="13"/>
      <c r="P3472" s="74"/>
      <c r="Q3472" s="26"/>
      <c r="R3472" s="75"/>
    </row>
    <row r="3473" spans="7:18" x14ac:dyDescent="0.25">
      <c r="G3473" s="13"/>
      <c r="H3473" s="13"/>
      <c r="I3473" s="13">
        <v>344.50000000000199</v>
      </c>
      <c r="J3473" s="74">
        <f t="shared" si="170"/>
        <v>14.35416666666675</v>
      </c>
      <c r="K3473" s="26" t="e">
        <f t="shared" si="169"/>
        <v>#REF!</v>
      </c>
      <c r="L3473" s="75" t="e">
        <f t="shared" si="171"/>
        <v>#REF!</v>
      </c>
      <c r="O3473" s="13"/>
      <c r="P3473" s="74"/>
      <c r="Q3473" s="26"/>
      <c r="R3473" s="75"/>
    </row>
    <row r="3474" spans="7:18" x14ac:dyDescent="0.25">
      <c r="G3474" s="13"/>
      <c r="H3474" s="13"/>
      <c r="I3474" s="13">
        <v>344.60000000000201</v>
      </c>
      <c r="J3474" s="74">
        <f t="shared" si="170"/>
        <v>14.358333333333418</v>
      </c>
      <c r="K3474" s="26" t="e">
        <f t="shared" si="169"/>
        <v>#REF!</v>
      </c>
      <c r="L3474" s="75" t="e">
        <f t="shared" si="171"/>
        <v>#REF!</v>
      </c>
      <c r="O3474" s="13"/>
      <c r="P3474" s="74"/>
      <c r="Q3474" s="26"/>
      <c r="R3474" s="75"/>
    </row>
    <row r="3475" spans="7:18" x14ac:dyDescent="0.25">
      <c r="G3475" s="13"/>
      <c r="H3475" s="13"/>
      <c r="I3475" s="13">
        <v>344.70000000000198</v>
      </c>
      <c r="J3475" s="74">
        <f t="shared" si="170"/>
        <v>14.362500000000082</v>
      </c>
      <c r="K3475" s="26" t="e">
        <f t="shared" si="169"/>
        <v>#REF!</v>
      </c>
      <c r="L3475" s="75" t="e">
        <f t="shared" si="171"/>
        <v>#REF!</v>
      </c>
      <c r="O3475" s="13"/>
      <c r="P3475" s="74"/>
      <c r="Q3475" s="26"/>
      <c r="R3475" s="75"/>
    </row>
    <row r="3476" spans="7:18" x14ac:dyDescent="0.25">
      <c r="G3476" s="13"/>
      <c r="H3476" s="13"/>
      <c r="I3476" s="13">
        <v>344.800000000002</v>
      </c>
      <c r="J3476" s="74">
        <f t="shared" si="170"/>
        <v>14.366666666666751</v>
      </c>
      <c r="K3476" s="26" t="e">
        <f t="shared" si="169"/>
        <v>#REF!</v>
      </c>
      <c r="L3476" s="75" t="e">
        <f t="shared" si="171"/>
        <v>#REF!</v>
      </c>
      <c r="O3476" s="13"/>
      <c r="P3476" s="74"/>
      <c r="Q3476" s="26"/>
      <c r="R3476" s="75"/>
    </row>
    <row r="3477" spans="7:18" x14ac:dyDescent="0.25">
      <c r="G3477" s="13"/>
      <c r="H3477" s="13"/>
      <c r="I3477" s="13">
        <v>344.90000000000202</v>
      </c>
      <c r="J3477" s="74">
        <f t="shared" si="170"/>
        <v>14.370833333333417</v>
      </c>
      <c r="K3477" s="26" t="e">
        <f t="shared" si="169"/>
        <v>#REF!</v>
      </c>
      <c r="L3477" s="75" t="e">
        <f t="shared" si="171"/>
        <v>#REF!</v>
      </c>
      <c r="O3477" s="13"/>
      <c r="P3477" s="74"/>
      <c r="Q3477" s="26"/>
      <c r="R3477" s="75"/>
    </row>
    <row r="3478" spans="7:18" x14ac:dyDescent="0.25">
      <c r="G3478" s="13"/>
      <c r="H3478" s="13"/>
      <c r="I3478" s="13">
        <v>345.00000000000199</v>
      </c>
      <c r="J3478" s="74">
        <f t="shared" si="170"/>
        <v>14.375000000000083</v>
      </c>
      <c r="K3478" s="26" t="e">
        <f t="shared" si="169"/>
        <v>#REF!</v>
      </c>
      <c r="L3478" s="75" t="e">
        <f t="shared" si="171"/>
        <v>#REF!</v>
      </c>
      <c r="O3478" s="13"/>
      <c r="P3478" s="74"/>
      <c r="Q3478" s="26"/>
      <c r="R3478" s="75"/>
    </row>
    <row r="3479" spans="7:18" x14ac:dyDescent="0.25">
      <c r="G3479" s="13"/>
      <c r="H3479" s="13"/>
      <c r="I3479" s="13">
        <v>345.10000000000201</v>
      </c>
      <c r="J3479" s="74">
        <f t="shared" si="170"/>
        <v>14.37916666666675</v>
      </c>
      <c r="K3479" s="26" t="e">
        <f t="shared" si="169"/>
        <v>#REF!</v>
      </c>
      <c r="L3479" s="75" t="e">
        <f t="shared" si="171"/>
        <v>#REF!</v>
      </c>
      <c r="O3479" s="13"/>
      <c r="P3479" s="74"/>
      <c r="Q3479" s="26"/>
      <c r="R3479" s="75"/>
    </row>
    <row r="3480" spans="7:18" x14ac:dyDescent="0.25">
      <c r="G3480" s="13"/>
      <c r="H3480" s="13"/>
      <c r="I3480" s="13">
        <v>345.20000000000198</v>
      </c>
      <c r="J3480" s="74">
        <f t="shared" si="170"/>
        <v>14.383333333333416</v>
      </c>
      <c r="K3480" s="26" t="e">
        <f t="shared" si="169"/>
        <v>#REF!</v>
      </c>
      <c r="L3480" s="75" t="e">
        <f t="shared" si="171"/>
        <v>#REF!</v>
      </c>
      <c r="O3480" s="13"/>
      <c r="P3480" s="74"/>
      <c r="Q3480" s="26"/>
      <c r="R3480" s="75"/>
    </row>
    <row r="3481" spans="7:18" x14ac:dyDescent="0.25">
      <c r="G3481" s="13"/>
      <c r="H3481" s="13"/>
      <c r="I3481" s="13">
        <v>345.300000000002</v>
      </c>
      <c r="J3481" s="74">
        <f t="shared" si="170"/>
        <v>14.387500000000083</v>
      </c>
      <c r="K3481" s="26" t="e">
        <f t="shared" si="169"/>
        <v>#REF!</v>
      </c>
      <c r="L3481" s="75" t="e">
        <f t="shared" si="171"/>
        <v>#REF!</v>
      </c>
      <c r="O3481" s="13"/>
      <c r="P3481" s="74"/>
      <c r="Q3481" s="26"/>
      <c r="R3481" s="75"/>
    </row>
    <row r="3482" spans="7:18" x14ac:dyDescent="0.25">
      <c r="G3482" s="13"/>
      <c r="H3482" s="13"/>
      <c r="I3482" s="13">
        <v>345.40000000000202</v>
      </c>
      <c r="J3482" s="74">
        <f t="shared" si="170"/>
        <v>14.391666666666751</v>
      </c>
      <c r="K3482" s="26" t="e">
        <f t="shared" si="169"/>
        <v>#REF!</v>
      </c>
      <c r="L3482" s="75" t="e">
        <f t="shared" si="171"/>
        <v>#REF!</v>
      </c>
      <c r="O3482" s="13"/>
      <c r="P3482" s="74"/>
      <c r="Q3482" s="26"/>
      <c r="R3482" s="75"/>
    </row>
    <row r="3483" spans="7:18" x14ac:dyDescent="0.25">
      <c r="G3483" s="13"/>
      <c r="H3483" s="13"/>
      <c r="I3483" s="13">
        <v>345.50000000000199</v>
      </c>
      <c r="J3483" s="74">
        <f t="shared" si="170"/>
        <v>14.395833333333416</v>
      </c>
      <c r="K3483" s="26" t="e">
        <f t="shared" si="169"/>
        <v>#REF!</v>
      </c>
      <c r="L3483" s="75" t="e">
        <f t="shared" si="171"/>
        <v>#REF!</v>
      </c>
      <c r="O3483" s="13"/>
      <c r="P3483" s="74"/>
      <c r="Q3483" s="26"/>
      <c r="R3483" s="75"/>
    </row>
    <row r="3484" spans="7:18" x14ac:dyDescent="0.25">
      <c r="G3484" s="13"/>
      <c r="H3484" s="13"/>
      <c r="I3484" s="13">
        <v>345.60000000000201</v>
      </c>
      <c r="J3484" s="74">
        <f t="shared" si="170"/>
        <v>14.400000000000084</v>
      </c>
      <c r="K3484" s="26" t="e">
        <f t="shared" ref="K3484:K3547" si="172">100%-EXP(-I3484/24*$B$10)</f>
        <v>#REF!</v>
      </c>
      <c r="L3484" s="75" t="e">
        <f t="shared" si="171"/>
        <v>#REF!</v>
      </c>
      <c r="O3484" s="13"/>
      <c r="P3484" s="74"/>
      <c r="Q3484" s="26"/>
      <c r="R3484" s="75"/>
    </row>
    <row r="3485" spans="7:18" x14ac:dyDescent="0.25">
      <c r="G3485" s="13"/>
      <c r="H3485" s="13"/>
      <c r="I3485" s="13">
        <v>345.70000000000198</v>
      </c>
      <c r="J3485" s="74">
        <f t="shared" si="170"/>
        <v>14.404166666666748</v>
      </c>
      <c r="K3485" s="26" t="e">
        <f t="shared" si="172"/>
        <v>#REF!</v>
      </c>
      <c r="L3485" s="75" t="e">
        <f t="shared" si="171"/>
        <v>#REF!</v>
      </c>
      <c r="O3485" s="13"/>
      <c r="P3485" s="74"/>
      <c r="Q3485" s="26"/>
      <c r="R3485" s="75"/>
    </row>
    <row r="3486" spans="7:18" x14ac:dyDescent="0.25">
      <c r="G3486" s="13"/>
      <c r="H3486" s="13"/>
      <c r="I3486" s="13">
        <v>345.800000000002</v>
      </c>
      <c r="J3486" s="74">
        <f t="shared" si="170"/>
        <v>14.408333333333417</v>
      </c>
      <c r="K3486" s="26" t="e">
        <f t="shared" si="172"/>
        <v>#REF!</v>
      </c>
      <c r="L3486" s="75" t="e">
        <f t="shared" si="171"/>
        <v>#REF!</v>
      </c>
      <c r="O3486" s="13"/>
      <c r="P3486" s="74"/>
      <c r="Q3486" s="26"/>
      <c r="R3486" s="75"/>
    </row>
    <row r="3487" spans="7:18" x14ac:dyDescent="0.25">
      <c r="G3487" s="13"/>
      <c r="H3487" s="13"/>
      <c r="I3487" s="13">
        <v>345.90000000000202</v>
      </c>
      <c r="J3487" s="74">
        <f t="shared" si="170"/>
        <v>14.412500000000085</v>
      </c>
      <c r="K3487" s="26" t="e">
        <f t="shared" si="172"/>
        <v>#REF!</v>
      </c>
      <c r="L3487" s="75" t="e">
        <f t="shared" si="171"/>
        <v>#REF!</v>
      </c>
      <c r="O3487" s="13"/>
      <c r="P3487" s="74"/>
      <c r="Q3487" s="26"/>
      <c r="R3487" s="75"/>
    </row>
    <row r="3488" spans="7:18" x14ac:dyDescent="0.25">
      <c r="G3488" s="13"/>
      <c r="H3488" s="13"/>
      <c r="I3488" s="13">
        <v>346.00000000000199</v>
      </c>
      <c r="J3488" s="74">
        <f t="shared" si="170"/>
        <v>14.41666666666675</v>
      </c>
      <c r="K3488" s="26" t="e">
        <f t="shared" si="172"/>
        <v>#REF!</v>
      </c>
      <c r="L3488" s="75" t="e">
        <f t="shared" si="171"/>
        <v>#REF!</v>
      </c>
      <c r="O3488" s="13"/>
      <c r="P3488" s="74"/>
      <c r="Q3488" s="26"/>
      <c r="R3488" s="75"/>
    </row>
    <row r="3489" spans="7:18" x14ac:dyDescent="0.25">
      <c r="G3489" s="13"/>
      <c r="H3489" s="13"/>
      <c r="I3489" s="13">
        <v>346.10000000000201</v>
      </c>
      <c r="J3489" s="74">
        <f t="shared" si="170"/>
        <v>14.420833333333418</v>
      </c>
      <c r="K3489" s="26" t="e">
        <f t="shared" si="172"/>
        <v>#REF!</v>
      </c>
      <c r="L3489" s="75" t="e">
        <f t="shared" si="171"/>
        <v>#REF!</v>
      </c>
      <c r="O3489" s="13"/>
      <c r="P3489" s="74"/>
      <c r="Q3489" s="26"/>
      <c r="R3489" s="75"/>
    </row>
    <row r="3490" spans="7:18" x14ac:dyDescent="0.25">
      <c r="G3490" s="13"/>
      <c r="H3490" s="13"/>
      <c r="I3490" s="13">
        <v>346.20000000000198</v>
      </c>
      <c r="J3490" s="74">
        <f t="shared" si="170"/>
        <v>14.425000000000082</v>
      </c>
      <c r="K3490" s="26" t="e">
        <f t="shared" si="172"/>
        <v>#REF!</v>
      </c>
      <c r="L3490" s="75" t="e">
        <f t="shared" si="171"/>
        <v>#REF!</v>
      </c>
      <c r="O3490" s="13"/>
      <c r="P3490" s="74"/>
      <c r="Q3490" s="26"/>
      <c r="R3490" s="75"/>
    </row>
    <row r="3491" spans="7:18" x14ac:dyDescent="0.25">
      <c r="G3491" s="13"/>
      <c r="H3491" s="13"/>
      <c r="I3491" s="13">
        <v>346.300000000002</v>
      </c>
      <c r="J3491" s="74">
        <f t="shared" si="170"/>
        <v>14.429166666666751</v>
      </c>
      <c r="K3491" s="26" t="e">
        <f t="shared" si="172"/>
        <v>#REF!</v>
      </c>
      <c r="L3491" s="75" t="e">
        <f t="shared" si="171"/>
        <v>#REF!</v>
      </c>
      <c r="O3491" s="13"/>
      <c r="P3491" s="74"/>
      <c r="Q3491" s="26"/>
      <c r="R3491" s="75"/>
    </row>
    <row r="3492" spans="7:18" x14ac:dyDescent="0.25">
      <c r="G3492" s="13"/>
      <c r="H3492" s="13"/>
      <c r="I3492" s="13">
        <v>346.40000000000202</v>
      </c>
      <c r="J3492" s="74">
        <f t="shared" si="170"/>
        <v>14.433333333333417</v>
      </c>
      <c r="K3492" s="26" t="e">
        <f t="shared" si="172"/>
        <v>#REF!</v>
      </c>
      <c r="L3492" s="75" t="e">
        <f t="shared" si="171"/>
        <v>#REF!</v>
      </c>
      <c r="O3492" s="13"/>
      <c r="P3492" s="74"/>
      <c r="Q3492" s="26"/>
      <c r="R3492" s="75"/>
    </row>
    <row r="3493" spans="7:18" x14ac:dyDescent="0.25">
      <c r="G3493" s="13"/>
      <c r="H3493" s="13"/>
      <c r="I3493" s="13">
        <v>346.50000000000199</v>
      </c>
      <c r="J3493" s="74">
        <f t="shared" si="170"/>
        <v>14.437500000000083</v>
      </c>
      <c r="K3493" s="26" t="e">
        <f t="shared" si="172"/>
        <v>#REF!</v>
      </c>
      <c r="L3493" s="75" t="e">
        <f t="shared" si="171"/>
        <v>#REF!</v>
      </c>
      <c r="O3493" s="13"/>
      <c r="P3493" s="74"/>
      <c r="Q3493" s="26"/>
      <c r="R3493" s="75"/>
    </row>
    <row r="3494" spans="7:18" x14ac:dyDescent="0.25">
      <c r="G3494" s="13"/>
      <c r="H3494" s="13"/>
      <c r="I3494" s="13">
        <v>346.60000000000201</v>
      </c>
      <c r="J3494" s="74">
        <f t="shared" si="170"/>
        <v>14.44166666666675</v>
      </c>
      <c r="K3494" s="26" t="e">
        <f t="shared" si="172"/>
        <v>#REF!</v>
      </c>
      <c r="L3494" s="75" t="e">
        <f t="shared" si="171"/>
        <v>#REF!</v>
      </c>
      <c r="O3494" s="13"/>
      <c r="P3494" s="74"/>
      <c r="Q3494" s="26"/>
      <c r="R3494" s="75"/>
    </row>
    <row r="3495" spans="7:18" x14ac:dyDescent="0.25">
      <c r="G3495" s="13"/>
      <c r="H3495" s="13"/>
      <c r="I3495" s="13">
        <v>346.70000000000198</v>
      </c>
      <c r="J3495" s="74">
        <f t="shared" si="170"/>
        <v>14.445833333333416</v>
      </c>
      <c r="K3495" s="26" t="e">
        <f t="shared" si="172"/>
        <v>#REF!</v>
      </c>
      <c r="L3495" s="75" t="e">
        <f t="shared" si="171"/>
        <v>#REF!</v>
      </c>
      <c r="O3495" s="13"/>
      <c r="P3495" s="74"/>
      <c r="Q3495" s="26"/>
      <c r="R3495" s="75"/>
    </row>
    <row r="3496" spans="7:18" x14ac:dyDescent="0.25">
      <c r="G3496" s="13"/>
      <c r="H3496" s="13"/>
      <c r="I3496" s="13">
        <v>346.800000000002</v>
      </c>
      <c r="J3496" s="74">
        <f t="shared" si="170"/>
        <v>14.450000000000083</v>
      </c>
      <c r="K3496" s="26" t="e">
        <f t="shared" si="172"/>
        <v>#REF!</v>
      </c>
      <c r="L3496" s="75" t="e">
        <f t="shared" si="171"/>
        <v>#REF!</v>
      </c>
      <c r="O3496" s="13"/>
      <c r="P3496" s="74"/>
      <c r="Q3496" s="26"/>
      <c r="R3496" s="75"/>
    </row>
    <row r="3497" spans="7:18" x14ac:dyDescent="0.25">
      <c r="G3497" s="13"/>
      <c r="H3497" s="13"/>
      <c r="I3497" s="13">
        <v>346.90000000000202</v>
      </c>
      <c r="J3497" s="74">
        <f t="shared" si="170"/>
        <v>14.454166666666751</v>
      </c>
      <c r="K3497" s="26" t="e">
        <f t="shared" si="172"/>
        <v>#REF!</v>
      </c>
      <c r="L3497" s="75" t="e">
        <f t="shared" si="171"/>
        <v>#REF!</v>
      </c>
      <c r="O3497" s="13"/>
      <c r="P3497" s="74"/>
      <c r="Q3497" s="26"/>
      <c r="R3497" s="75"/>
    </row>
    <row r="3498" spans="7:18" x14ac:dyDescent="0.25">
      <c r="G3498" s="13"/>
      <c r="H3498" s="13"/>
      <c r="I3498" s="13">
        <v>347.00000000000301</v>
      </c>
      <c r="J3498" s="74">
        <f t="shared" si="170"/>
        <v>14.458333333333458</v>
      </c>
      <c r="K3498" s="26" t="e">
        <f t="shared" si="172"/>
        <v>#REF!</v>
      </c>
      <c r="L3498" s="75" t="e">
        <f t="shared" si="171"/>
        <v>#REF!</v>
      </c>
      <c r="O3498" s="13"/>
      <c r="P3498" s="74"/>
      <c r="Q3498" s="26"/>
      <c r="R3498" s="75"/>
    </row>
    <row r="3499" spans="7:18" x14ac:dyDescent="0.25">
      <c r="G3499" s="13"/>
      <c r="H3499" s="13"/>
      <c r="I3499" s="13">
        <v>347.10000000000201</v>
      </c>
      <c r="J3499" s="74">
        <f t="shared" si="170"/>
        <v>14.462500000000084</v>
      </c>
      <c r="K3499" s="26" t="e">
        <f t="shared" si="172"/>
        <v>#REF!</v>
      </c>
      <c r="L3499" s="75" t="e">
        <f t="shared" si="171"/>
        <v>#REF!</v>
      </c>
      <c r="O3499" s="13"/>
      <c r="P3499" s="74"/>
      <c r="Q3499" s="26"/>
      <c r="R3499" s="75"/>
    </row>
    <row r="3500" spans="7:18" x14ac:dyDescent="0.25">
      <c r="G3500" s="13"/>
      <c r="H3500" s="13"/>
      <c r="I3500" s="13">
        <v>347.200000000003</v>
      </c>
      <c r="J3500" s="74">
        <f t="shared" si="170"/>
        <v>14.466666666666791</v>
      </c>
      <c r="K3500" s="26" t="e">
        <f t="shared" si="172"/>
        <v>#REF!</v>
      </c>
      <c r="L3500" s="75" t="e">
        <f t="shared" si="171"/>
        <v>#REF!</v>
      </c>
      <c r="O3500" s="13"/>
      <c r="P3500" s="74"/>
      <c r="Q3500" s="26"/>
      <c r="R3500" s="75"/>
    </row>
    <row r="3501" spans="7:18" x14ac:dyDescent="0.25">
      <c r="G3501" s="13"/>
      <c r="H3501" s="13"/>
      <c r="I3501" s="13">
        <v>347.30000000000302</v>
      </c>
      <c r="J3501" s="74">
        <f t="shared" si="170"/>
        <v>14.470833333333459</v>
      </c>
      <c r="K3501" s="26" t="e">
        <f t="shared" si="172"/>
        <v>#REF!</v>
      </c>
      <c r="L3501" s="75" t="e">
        <f t="shared" si="171"/>
        <v>#REF!</v>
      </c>
      <c r="O3501" s="13"/>
      <c r="P3501" s="74"/>
      <c r="Q3501" s="26"/>
      <c r="R3501" s="75"/>
    </row>
    <row r="3502" spans="7:18" x14ac:dyDescent="0.25">
      <c r="G3502" s="13"/>
      <c r="H3502" s="13"/>
      <c r="I3502" s="13">
        <v>347.40000000000299</v>
      </c>
      <c r="J3502" s="74">
        <f t="shared" si="170"/>
        <v>14.475000000000124</v>
      </c>
      <c r="K3502" s="26" t="e">
        <f t="shared" si="172"/>
        <v>#REF!</v>
      </c>
      <c r="L3502" s="75" t="e">
        <f t="shared" si="171"/>
        <v>#REF!</v>
      </c>
      <c r="O3502" s="13"/>
      <c r="P3502" s="74"/>
      <c r="Q3502" s="26"/>
      <c r="R3502" s="75"/>
    </row>
    <row r="3503" spans="7:18" x14ac:dyDescent="0.25">
      <c r="G3503" s="13"/>
      <c r="H3503" s="13"/>
      <c r="I3503" s="13">
        <v>347.50000000000301</v>
      </c>
      <c r="J3503" s="74">
        <f t="shared" si="170"/>
        <v>14.479166666666792</v>
      </c>
      <c r="K3503" s="26" t="e">
        <f t="shared" si="172"/>
        <v>#REF!</v>
      </c>
      <c r="L3503" s="75" t="e">
        <f t="shared" si="171"/>
        <v>#REF!</v>
      </c>
      <c r="O3503" s="13"/>
      <c r="P3503" s="74"/>
      <c r="Q3503" s="26"/>
      <c r="R3503" s="75"/>
    </row>
    <row r="3504" spans="7:18" x14ac:dyDescent="0.25">
      <c r="G3504" s="13"/>
      <c r="H3504" s="13"/>
      <c r="I3504" s="13">
        <v>347.60000000000298</v>
      </c>
      <c r="J3504" s="74">
        <f t="shared" si="170"/>
        <v>14.483333333333457</v>
      </c>
      <c r="K3504" s="26" t="e">
        <f t="shared" si="172"/>
        <v>#REF!</v>
      </c>
      <c r="L3504" s="75" t="e">
        <f t="shared" si="171"/>
        <v>#REF!</v>
      </c>
      <c r="O3504" s="13"/>
      <c r="P3504" s="74"/>
      <c r="Q3504" s="26"/>
      <c r="R3504" s="75"/>
    </row>
    <row r="3505" spans="7:18" x14ac:dyDescent="0.25">
      <c r="G3505" s="13"/>
      <c r="H3505" s="13"/>
      <c r="I3505" s="13">
        <v>347.700000000003</v>
      </c>
      <c r="J3505" s="74">
        <f t="shared" si="170"/>
        <v>14.487500000000125</v>
      </c>
      <c r="K3505" s="26" t="e">
        <f t="shared" si="172"/>
        <v>#REF!</v>
      </c>
      <c r="L3505" s="75" t="e">
        <f t="shared" si="171"/>
        <v>#REF!</v>
      </c>
      <c r="O3505" s="13"/>
      <c r="P3505" s="74"/>
      <c r="Q3505" s="26"/>
      <c r="R3505" s="75"/>
    </row>
    <row r="3506" spans="7:18" x14ac:dyDescent="0.25">
      <c r="G3506" s="13"/>
      <c r="H3506" s="13"/>
      <c r="I3506" s="13">
        <v>347.80000000000302</v>
      </c>
      <c r="J3506" s="74">
        <f t="shared" si="170"/>
        <v>14.491666666666793</v>
      </c>
      <c r="K3506" s="26" t="e">
        <f t="shared" si="172"/>
        <v>#REF!</v>
      </c>
      <c r="L3506" s="75" t="e">
        <f t="shared" si="171"/>
        <v>#REF!</v>
      </c>
      <c r="O3506" s="13"/>
      <c r="P3506" s="74"/>
      <c r="Q3506" s="26"/>
      <c r="R3506" s="75"/>
    </row>
    <row r="3507" spans="7:18" x14ac:dyDescent="0.25">
      <c r="G3507" s="13"/>
      <c r="H3507" s="13"/>
      <c r="I3507" s="13">
        <v>347.90000000000299</v>
      </c>
      <c r="J3507" s="74">
        <f t="shared" si="170"/>
        <v>14.495833333333458</v>
      </c>
      <c r="K3507" s="26" t="e">
        <f t="shared" si="172"/>
        <v>#REF!</v>
      </c>
      <c r="L3507" s="75" t="e">
        <f t="shared" si="171"/>
        <v>#REF!</v>
      </c>
      <c r="O3507" s="13"/>
      <c r="P3507" s="74"/>
      <c r="Q3507" s="26"/>
      <c r="R3507" s="75"/>
    </row>
    <row r="3508" spans="7:18" x14ac:dyDescent="0.25">
      <c r="G3508" s="13"/>
      <c r="H3508" s="13"/>
      <c r="I3508" s="13">
        <v>348.00000000000301</v>
      </c>
      <c r="J3508" s="74">
        <f t="shared" si="170"/>
        <v>14.500000000000126</v>
      </c>
      <c r="K3508" s="26" t="e">
        <f t="shared" si="172"/>
        <v>#REF!</v>
      </c>
      <c r="L3508" s="75" t="e">
        <f t="shared" si="171"/>
        <v>#REF!</v>
      </c>
      <c r="O3508" s="13"/>
      <c r="P3508" s="74"/>
      <c r="Q3508" s="26"/>
      <c r="R3508" s="75"/>
    </row>
    <row r="3509" spans="7:18" x14ac:dyDescent="0.25">
      <c r="G3509" s="13"/>
      <c r="H3509" s="13"/>
      <c r="I3509" s="13">
        <v>348.10000000000298</v>
      </c>
      <c r="J3509" s="74">
        <f t="shared" si="170"/>
        <v>14.504166666666791</v>
      </c>
      <c r="K3509" s="26" t="e">
        <f t="shared" si="172"/>
        <v>#REF!</v>
      </c>
      <c r="L3509" s="75" t="e">
        <f t="shared" si="171"/>
        <v>#REF!</v>
      </c>
      <c r="O3509" s="13"/>
      <c r="P3509" s="74"/>
      <c r="Q3509" s="26"/>
      <c r="R3509" s="75"/>
    </row>
    <row r="3510" spans="7:18" x14ac:dyDescent="0.25">
      <c r="G3510" s="13"/>
      <c r="H3510" s="13"/>
      <c r="I3510" s="13">
        <v>348.200000000003</v>
      </c>
      <c r="J3510" s="74">
        <f t="shared" si="170"/>
        <v>14.508333333333459</v>
      </c>
      <c r="K3510" s="26" t="e">
        <f t="shared" si="172"/>
        <v>#REF!</v>
      </c>
      <c r="L3510" s="75" t="e">
        <f t="shared" si="171"/>
        <v>#REF!</v>
      </c>
      <c r="O3510" s="13"/>
      <c r="P3510" s="74"/>
      <c r="Q3510" s="26"/>
      <c r="R3510" s="75"/>
    </row>
    <row r="3511" spans="7:18" x14ac:dyDescent="0.25">
      <c r="G3511" s="13"/>
      <c r="H3511" s="13"/>
      <c r="I3511" s="13">
        <v>348.30000000000302</v>
      </c>
      <c r="J3511" s="74">
        <f t="shared" si="170"/>
        <v>14.512500000000125</v>
      </c>
      <c r="K3511" s="26" t="e">
        <f t="shared" si="172"/>
        <v>#REF!</v>
      </c>
      <c r="L3511" s="75" t="e">
        <f t="shared" si="171"/>
        <v>#REF!</v>
      </c>
      <c r="O3511" s="13"/>
      <c r="P3511" s="74"/>
      <c r="Q3511" s="26"/>
      <c r="R3511" s="75"/>
    </row>
    <row r="3512" spans="7:18" x14ac:dyDescent="0.25">
      <c r="G3512" s="13"/>
      <c r="H3512" s="13"/>
      <c r="I3512" s="13">
        <v>348.40000000000299</v>
      </c>
      <c r="J3512" s="74">
        <f t="shared" si="170"/>
        <v>14.516666666666792</v>
      </c>
      <c r="K3512" s="26" t="e">
        <f t="shared" si="172"/>
        <v>#REF!</v>
      </c>
      <c r="L3512" s="75" t="e">
        <f t="shared" si="171"/>
        <v>#REF!</v>
      </c>
      <c r="O3512" s="13"/>
      <c r="P3512" s="74"/>
      <c r="Q3512" s="26"/>
      <c r="R3512" s="75"/>
    </row>
    <row r="3513" spans="7:18" x14ac:dyDescent="0.25">
      <c r="G3513" s="13"/>
      <c r="H3513" s="13"/>
      <c r="I3513" s="13">
        <v>348.50000000000301</v>
      </c>
      <c r="J3513" s="74">
        <f t="shared" si="170"/>
        <v>14.520833333333458</v>
      </c>
      <c r="K3513" s="26" t="e">
        <f t="shared" si="172"/>
        <v>#REF!</v>
      </c>
      <c r="L3513" s="75" t="e">
        <f t="shared" si="171"/>
        <v>#REF!</v>
      </c>
      <c r="O3513" s="13"/>
      <c r="P3513" s="74"/>
      <c r="Q3513" s="26"/>
      <c r="R3513" s="75"/>
    </row>
    <row r="3514" spans="7:18" x14ac:dyDescent="0.25">
      <c r="G3514" s="13"/>
      <c r="H3514" s="13"/>
      <c r="I3514" s="13">
        <v>348.60000000000298</v>
      </c>
      <c r="J3514" s="74">
        <f t="shared" si="170"/>
        <v>14.525000000000125</v>
      </c>
      <c r="K3514" s="26" t="e">
        <f t="shared" si="172"/>
        <v>#REF!</v>
      </c>
      <c r="L3514" s="75" t="e">
        <f t="shared" si="171"/>
        <v>#REF!</v>
      </c>
      <c r="O3514" s="13"/>
      <c r="P3514" s="74"/>
      <c r="Q3514" s="26"/>
      <c r="R3514" s="75"/>
    </row>
    <row r="3515" spans="7:18" x14ac:dyDescent="0.25">
      <c r="G3515" s="13"/>
      <c r="H3515" s="13"/>
      <c r="I3515" s="13">
        <v>348.700000000003</v>
      </c>
      <c r="J3515" s="74">
        <f t="shared" si="170"/>
        <v>14.529166666666791</v>
      </c>
      <c r="K3515" s="26" t="e">
        <f t="shared" si="172"/>
        <v>#REF!</v>
      </c>
      <c r="L3515" s="75" t="e">
        <f t="shared" si="171"/>
        <v>#REF!</v>
      </c>
      <c r="O3515" s="13"/>
      <c r="P3515" s="74"/>
      <c r="Q3515" s="26"/>
      <c r="R3515" s="75"/>
    </row>
    <row r="3516" spans="7:18" x14ac:dyDescent="0.25">
      <c r="G3516" s="13"/>
      <c r="H3516" s="13"/>
      <c r="I3516" s="13">
        <v>348.80000000000302</v>
      </c>
      <c r="J3516" s="74">
        <f t="shared" si="170"/>
        <v>14.533333333333459</v>
      </c>
      <c r="K3516" s="26" t="e">
        <f t="shared" si="172"/>
        <v>#REF!</v>
      </c>
      <c r="L3516" s="75" t="e">
        <f t="shared" si="171"/>
        <v>#REF!</v>
      </c>
      <c r="O3516" s="13"/>
      <c r="P3516" s="74"/>
      <c r="Q3516" s="26"/>
      <c r="R3516" s="75"/>
    </row>
    <row r="3517" spans="7:18" x14ac:dyDescent="0.25">
      <c r="G3517" s="13"/>
      <c r="H3517" s="13"/>
      <c r="I3517" s="13">
        <v>348.90000000000299</v>
      </c>
      <c r="J3517" s="74">
        <f t="shared" si="170"/>
        <v>14.537500000000124</v>
      </c>
      <c r="K3517" s="26" t="e">
        <f t="shared" si="172"/>
        <v>#REF!</v>
      </c>
      <c r="L3517" s="75" t="e">
        <f t="shared" si="171"/>
        <v>#REF!</v>
      </c>
      <c r="O3517" s="13"/>
      <c r="P3517" s="74"/>
      <c r="Q3517" s="26"/>
      <c r="R3517" s="75"/>
    </row>
    <row r="3518" spans="7:18" x14ac:dyDescent="0.25">
      <c r="G3518" s="13"/>
      <c r="H3518" s="13"/>
      <c r="I3518" s="13">
        <v>349.00000000000301</v>
      </c>
      <c r="J3518" s="74">
        <f t="shared" si="170"/>
        <v>14.541666666666792</v>
      </c>
      <c r="K3518" s="26" t="e">
        <f t="shared" si="172"/>
        <v>#REF!</v>
      </c>
      <c r="L3518" s="75" t="e">
        <f t="shared" si="171"/>
        <v>#REF!</v>
      </c>
      <c r="O3518" s="13"/>
      <c r="P3518" s="74"/>
      <c r="Q3518" s="26"/>
      <c r="R3518" s="75"/>
    </row>
    <row r="3519" spans="7:18" x14ac:dyDescent="0.25">
      <c r="G3519" s="13"/>
      <c r="H3519" s="13"/>
      <c r="I3519" s="13">
        <v>349.10000000000298</v>
      </c>
      <c r="J3519" s="74">
        <f t="shared" si="170"/>
        <v>14.545833333333457</v>
      </c>
      <c r="K3519" s="26" t="e">
        <f t="shared" si="172"/>
        <v>#REF!</v>
      </c>
      <c r="L3519" s="75" t="e">
        <f t="shared" si="171"/>
        <v>#REF!</v>
      </c>
      <c r="O3519" s="13"/>
      <c r="P3519" s="74"/>
      <c r="Q3519" s="26"/>
      <c r="R3519" s="75"/>
    </row>
    <row r="3520" spans="7:18" x14ac:dyDescent="0.25">
      <c r="G3520" s="13"/>
      <c r="H3520" s="13"/>
      <c r="I3520" s="13">
        <v>349.200000000003</v>
      </c>
      <c r="J3520" s="74">
        <f t="shared" si="170"/>
        <v>14.550000000000125</v>
      </c>
      <c r="K3520" s="26" t="e">
        <f t="shared" si="172"/>
        <v>#REF!</v>
      </c>
      <c r="L3520" s="75" t="e">
        <f t="shared" si="171"/>
        <v>#REF!</v>
      </c>
      <c r="O3520" s="13"/>
      <c r="P3520" s="74"/>
      <c r="Q3520" s="26"/>
      <c r="R3520" s="75"/>
    </row>
    <row r="3521" spans="7:18" x14ac:dyDescent="0.25">
      <c r="G3521" s="13"/>
      <c r="H3521" s="13"/>
      <c r="I3521" s="13">
        <v>349.30000000000302</v>
      </c>
      <c r="J3521" s="74">
        <f t="shared" si="170"/>
        <v>14.554166666666793</v>
      </c>
      <c r="K3521" s="26" t="e">
        <f t="shared" si="172"/>
        <v>#REF!</v>
      </c>
      <c r="L3521" s="75" t="e">
        <f t="shared" si="171"/>
        <v>#REF!</v>
      </c>
      <c r="O3521" s="13"/>
      <c r="P3521" s="74"/>
      <c r="Q3521" s="26"/>
      <c r="R3521" s="75"/>
    </row>
    <row r="3522" spans="7:18" x14ac:dyDescent="0.25">
      <c r="G3522" s="13"/>
      <c r="H3522" s="13"/>
      <c r="I3522" s="13">
        <v>349.40000000000299</v>
      </c>
      <c r="J3522" s="74">
        <f t="shared" si="170"/>
        <v>14.558333333333458</v>
      </c>
      <c r="K3522" s="26" t="e">
        <f t="shared" si="172"/>
        <v>#REF!</v>
      </c>
      <c r="L3522" s="75" t="e">
        <f t="shared" si="171"/>
        <v>#REF!</v>
      </c>
      <c r="O3522" s="13"/>
      <c r="P3522" s="74"/>
      <c r="Q3522" s="26"/>
      <c r="R3522" s="75"/>
    </row>
    <row r="3523" spans="7:18" x14ac:dyDescent="0.25">
      <c r="G3523" s="13"/>
      <c r="H3523" s="13"/>
      <c r="I3523" s="13">
        <v>349.50000000000301</v>
      </c>
      <c r="J3523" s="74">
        <f t="shared" ref="J3523:J3586" si="173">I3523/24</f>
        <v>14.562500000000126</v>
      </c>
      <c r="K3523" s="26" t="e">
        <f t="shared" si="172"/>
        <v>#REF!</v>
      </c>
      <c r="L3523" s="75" t="e">
        <f t="shared" ref="L3523:L3586" si="174">K3523-K3522</f>
        <v>#REF!</v>
      </c>
      <c r="O3523" s="13"/>
      <c r="P3523" s="74"/>
      <c r="Q3523" s="26"/>
      <c r="R3523" s="75"/>
    </row>
    <row r="3524" spans="7:18" x14ac:dyDescent="0.25">
      <c r="G3524" s="13"/>
      <c r="H3524" s="13"/>
      <c r="I3524" s="13">
        <v>349.60000000000298</v>
      </c>
      <c r="J3524" s="74">
        <f t="shared" si="173"/>
        <v>14.566666666666791</v>
      </c>
      <c r="K3524" s="26" t="e">
        <f t="shared" si="172"/>
        <v>#REF!</v>
      </c>
      <c r="L3524" s="75" t="e">
        <f t="shared" si="174"/>
        <v>#REF!</v>
      </c>
      <c r="O3524" s="13"/>
      <c r="P3524" s="74"/>
      <c r="Q3524" s="26"/>
      <c r="R3524" s="75"/>
    </row>
    <row r="3525" spans="7:18" x14ac:dyDescent="0.25">
      <c r="G3525" s="13"/>
      <c r="H3525" s="13"/>
      <c r="I3525" s="13">
        <v>349.700000000003</v>
      </c>
      <c r="J3525" s="74">
        <f t="shared" si="173"/>
        <v>14.570833333333459</v>
      </c>
      <c r="K3525" s="26" t="e">
        <f t="shared" si="172"/>
        <v>#REF!</v>
      </c>
      <c r="L3525" s="75" t="e">
        <f t="shared" si="174"/>
        <v>#REF!</v>
      </c>
      <c r="O3525" s="13"/>
      <c r="P3525" s="74"/>
      <c r="Q3525" s="26"/>
      <c r="R3525" s="75"/>
    </row>
    <row r="3526" spans="7:18" x14ac:dyDescent="0.25">
      <c r="G3526" s="13"/>
      <c r="H3526" s="13"/>
      <c r="I3526" s="13">
        <v>349.80000000000302</v>
      </c>
      <c r="J3526" s="74">
        <f t="shared" si="173"/>
        <v>14.575000000000125</v>
      </c>
      <c r="K3526" s="26" t="e">
        <f t="shared" si="172"/>
        <v>#REF!</v>
      </c>
      <c r="L3526" s="75" t="e">
        <f t="shared" si="174"/>
        <v>#REF!</v>
      </c>
      <c r="O3526" s="13"/>
      <c r="P3526" s="74"/>
      <c r="Q3526" s="26"/>
      <c r="R3526" s="75"/>
    </row>
    <row r="3527" spans="7:18" x14ac:dyDescent="0.25">
      <c r="G3527" s="13"/>
      <c r="H3527" s="13"/>
      <c r="I3527" s="13">
        <v>349.90000000000299</v>
      </c>
      <c r="J3527" s="74">
        <f t="shared" si="173"/>
        <v>14.579166666666792</v>
      </c>
      <c r="K3527" s="26" t="e">
        <f t="shared" si="172"/>
        <v>#REF!</v>
      </c>
      <c r="L3527" s="75" t="e">
        <f t="shared" si="174"/>
        <v>#REF!</v>
      </c>
      <c r="O3527" s="13"/>
      <c r="P3527" s="74"/>
      <c r="Q3527" s="26"/>
      <c r="R3527" s="75"/>
    </row>
    <row r="3528" spans="7:18" x14ac:dyDescent="0.25">
      <c r="G3528" s="13"/>
      <c r="H3528" s="13"/>
      <c r="I3528" s="13">
        <v>350.00000000000301</v>
      </c>
      <c r="J3528" s="74">
        <f t="shared" si="173"/>
        <v>14.583333333333458</v>
      </c>
      <c r="K3528" s="26" t="e">
        <f t="shared" si="172"/>
        <v>#REF!</v>
      </c>
      <c r="L3528" s="75" t="e">
        <f t="shared" si="174"/>
        <v>#REF!</v>
      </c>
      <c r="O3528" s="13"/>
      <c r="P3528" s="74"/>
      <c r="Q3528" s="26"/>
      <c r="R3528" s="75"/>
    </row>
    <row r="3529" spans="7:18" x14ac:dyDescent="0.25">
      <c r="G3529" s="13"/>
      <c r="H3529" s="13"/>
      <c r="I3529" s="13">
        <v>350.10000000000298</v>
      </c>
      <c r="J3529" s="74">
        <f t="shared" si="173"/>
        <v>14.587500000000125</v>
      </c>
      <c r="K3529" s="26" t="e">
        <f t="shared" si="172"/>
        <v>#REF!</v>
      </c>
      <c r="L3529" s="75" t="e">
        <f t="shared" si="174"/>
        <v>#REF!</v>
      </c>
      <c r="O3529" s="13"/>
      <c r="P3529" s="74"/>
      <c r="Q3529" s="26"/>
      <c r="R3529" s="75"/>
    </row>
    <row r="3530" spans="7:18" x14ac:dyDescent="0.25">
      <c r="G3530" s="13"/>
      <c r="H3530" s="13"/>
      <c r="I3530" s="13">
        <v>350.200000000003</v>
      </c>
      <c r="J3530" s="74">
        <f t="shared" si="173"/>
        <v>14.591666666666791</v>
      </c>
      <c r="K3530" s="26" t="e">
        <f t="shared" si="172"/>
        <v>#REF!</v>
      </c>
      <c r="L3530" s="75" t="e">
        <f t="shared" si="174"/>
        <v>#REF!</v>
      </c>
      <c r="O3530" s="13"/>
      <c r="P3530" s="74"/>
      <c r="Q3530" s="26"/>
      <c r="R3530" s="75"/>
    </row>
    <row r="3531" spans="7:18" x14ac:dyDescent="0.25">
      <c r="G3531" s="13"/>
      <c r="H3531" s="13"/>
      <c r="I3531" s="13">
        <v>350.30000000000302</v>
      </c>
      <c r="J3531" s="74">
        <f t="shared" si="173"/>
        <v>14.595833333333459</v>
      </c>
      <c r="K3531" s="26" t="e">
        <f t="shared" si="172"/>
        <v>#REF!</v>
      </c>
      <c r="L3531" s="75" t="e">
        <f t="shared" si="174"/>
        <v>#REF!</v>
      </c>
      <c r="O3531" s="13"/>
      <c r="P3531" s="74"/>
      <c r="Q3531" s="26"/>
      <c r="R3531" s="75"/>
    </row>
    <row r="3532" spans="7:18" x14ac:dyDescent="0.25">
      <c r="G3532" s="13"/>
      <c r="H3532" s="13"/>
      <c r="I3532" s="13">
        <v>350.40000000000299</v>
      </c>
      <c r="J3532" s="74">
        <f t="shared" si="173"/>
        <v>14.600000000000124</v>
      </c>
      <c r="K3532" s="26" t="e">
        <f t="shared" si="172"/>
        <v>#REF!</v>
      </c>
      <c r="L3532" s="75" t="e">
        <f t="shared" si="174"/>
        <v>#REF!</v>
      </c>
      <c r="O3532" s="13"/>
      <c r="P3532" s="74"/>
      <c r="Q3532" s="26"/>
      <c r="R3532" s="75"/>
    </row>
    <row r="3533" spans="7:18" x14ac:dyDescent="0.25">
      <c r="G3533" s="13"/>
      <c r="H3533" s="13"/>
      <c r="I3533" s="13">
        <v>350.50000000000301</v>
      </c>
      <c r="J3533" s="74">
        <f t="shared" si="173"/>
        <v>14.604166666666792</v>
      </c>
      <c r="K3533" s="26" t="e">
        <f t="shared" si="172"/>
        <v>#REF!</v>
      </c>
      <c r="L3533" s="75" t="e">
        <f t="shared" si="174"/>
        <v>#REF!</v>
      </c>
      <c r="O3533" s="13"/>
      <c r="P3533" s="74"/>
      <c r="Q3533" s="26"/>
      <c r="R3533" s="75"/>
    </row>
    <row r="3534" spans="7:18" x14ac:dyDescent="0.25">
      <c r="G3534" s="13"/>
      <c r="H3534" s="13"/>
      <c r="I3534" s="13">
        <v>350.60000000000298</v>
      </c>
      <c r="J3534" s="74">
        <f t="shared" si="173"/>
        <v>14.608333333333457</v>
      </c>
      <c r="K3534" s="26" t="e">
        <f t="shared" si="172"/>
        <v>#REF!</v>
      </c>
      <c r="L3534" s="75" t="e">
        <f t="shared" si="174"/>
        <v>#REF!</v>
      </c>
      <c r="O3534" s="13"/>
      <c r="P3534" s="74"/>
      <c r="Q3534" s="26"/>
      <c r="R3534" s="75"/>
    </row>
    <row r="3535" spans="7:18" x14ac:dyDescent="0.25">
      <c r="G3535" s="13"/>
      <c r="H3535" s="13"/>
      <c r="I3535" s="13">
        <v>350.700000000003</v>
      </c>
      <c r="J3535" s="74">
        <f t="shared" si="173"/>
        <v>14.612500000000125</v>
      </c>
      <c r="K3535" s="26" t="e">
        <f t="shared" si="172"/>
        <v>#REF!</v>
      </c>
      <c r="L3535" s="75" t="e">
        <f t="shared" si="174"/>
        <v>#REF!</v>
      </c>
      <c r="O3535" s="13"/>
      <c r="P3535" s="74"/>
      <c r="Q3535" s="26"/>
      <c r="R3535" s="75"/>
    </row>
    <row r="3536" spans="7:18" x14ac:dyDescent="0.25">
      <c r="G3536" s="13"/>
      <c r="H3536" s="13"/>
      <c r="I3536" s="13">
        <v>350.80000000000302</v>
      </c>
      <c r="J3536" s="74">
        <f t="shared" si="173"/>
        <v>14.616666666666793</v>
      </c>
      <c r="K3536" s="26" t="e">
        <f t="shared" si="172"/>
        <v>#REF!</v>
      </c>
      <c r="L3536" s="75" t="e">
        <f t="shared" si="174"/>
        <v>#REF!</v>
      </c>
      <c r="O3536" s="13"/>
      <c r="P3536" s="74"/>
      <c r="Q3536" s="26"/>
      <c r="R3536" s="75"/>
    </row>
    <row r="3537" spans="7:18" x14ac:dyDescent="0.25">
      <c r="G3537" s="13"/>
      <c r="H3537" s="13"/>
      <c r="I3537" s="13">
        <v>350.90000000000299</v>
      </c>
      <c r="J3537" s="74">
        <f t="shared" si="173"/>
        <v>14.620833333333458</v>
      </c>
      <c r="K3537" s="26" t="e">
        <f t="shared" si="172"/>
        <v>#REF!</v>
      </c>
      <c r="L3537" s="75" t="e">
        <f t="shared" si="174"/>
        <v>#REF!</v>
      </c>
      <c r="O3537" s="13"/>
      <c r="P3537" s="74"/>
      <c r="Q3537" s="26"/>
      <c r="R3537" s="75"/>
    </row>
    <row r="3538" spans="7:18" x14ac:dyDescent="0.25">
      <c r="G3538" s="13"/>
      <c r="H3538" s="13"/>
      <c r="I3538" s="13">
        <v>351.00000000000301</v>
      </c>
      <c r="J3538" s="74">
        <f t="shared" si="173"/>
        <v>14.625000000000126</v>
      </c>
      <c r="K3538" s="26" t="e">
        <f t="shared" si="172"/>
        <v>#REF!</v>
      </c>
      <c r="L3538" s="75" t="e">
        <f t="shared" si="174"/>
        <v>#REF!</v>
      </c>
      <c r="O3538" s="13"/>
      <c r="P3538" s="74"/>
      <c r="Q3538" s="26"/>
      <c r="R3538" s="75"/>
    </row>
    <row r="3539" spans="7:18" x14ac:dyDescent="0.25">
      <c r="G3539" s="13"/>
      <c r="H3539" s="13"/>
      <c r="I3539" s="13">
        <v>351.10000000000298</v>
      </c>
      <c r="J3539" s="74">
        <f t="shared" si="173"/>
        <v>14.629166666666791</v>
      </c>
      <c r="K3539" s="26" t="e">
        <f t="shared" si="172"/>
        <v>#REF!</v>
      </c>
      <c r="L3539" s="75" t="e">
        <f t="shared" si="174"/>
        <v>#REF!</v>
      </c>
      <c r="O3539" s="13"/>
      <c r="P3539" s="74"/>
      <c r="Q3539" s="26"/>
      <c r="R3539" s="75"/>
    </row>
    <row r="3540" spans="7:18" x14ac:dyDescent="0.25">
      <c r="G3540" s="13"/>
      <c r="H3540" s="13"/>
      <c r="I3540" s="13">
        <v>351.200000000003</v>
      </c>
      <c r="J3540" s="74">
        <f t="shared" si="173"/>
        <v>14.633333333333459</v>
      </c>
      <c r="K3540" s="26" t="e">
        <f t="shared" si="172"/>
        <v>#REF!</v>
      </c>
      <c r="L3540" s="75" t="e">
        <f t="shared" si="174"/>
        <v>#REF!</v>
      </c>
      <c r="O3540" s="13"/>
      <c r="P3540" s="74"/>
      <c r="Q3540" s="26"/>
      <c r="R3540" s="75"/>
    </row>
    <row r="3541" spans="7:18" x14ac:dyDescent="0.25">
      <c r="G3541" s="13"/>
      <c r="H3541" s="13"/>
      <c r="I3541" s="13">
        <v>351.30000000000302</v>
      </c>
      <c r="J3541" s="74">
        <f t="shared" si="173"/>
        <v>14.637500000000125</v>
      </c>
      <c r="K3541" s="26" t="e">
        <f t="shared" si="172"/>
        <v>#REF!</v>
      </c>
      <c r="L3541" s="75" t="e">
        <f t="shared" si="174"/>
        <v>#REF!</v>
      </c>
      <c r="O3541" s="13"/>
      <c r="P3541" s="74"/>
      <c r="Q3541" s="26"/>
      <c r="R3541" s="75"/>
    </row>
    <row r="3542" spans="7:18" x14ac:dyDescent="0.25">
      <c r="G3542" s="13"/>
      <c r="H3542" s="13"/>
      <c r="I3542" s="13">
        <v>351.40000000000401</v>
      </c>
      <c r="J3542" s="74">
        <f t="shared" si="173"/>
        <v>14.641666666666834</v>
      </c>
      <c r="K3542" s="26" t="e">
        <f t="shared" si="172"/>
        <v>#REF!</v>
      </c>
      <c r="L3542" s="75" t="e">
        <f t="shared" si="174"/>
        <v>#REF!</v>
      </c>
      <c r="O3542" s="13"/>
      <c r="P3542" s="74"/>
      <c r="Q3542" s="26"/>
      <c r="R3542" s="75"/>
    </row>
    <row r="3543" spans="7:18" x14ac:dyDescent="0.25">
      <c r="G3543" s="13"/>
      <c r="H3543" s="13"/>
      <c r="I3543" s="13">
        <v>351.50000000000301</v>
      </c>
      <c r="J3543" s="74">
        <f t="shared" si="173"/>
        <v>14.645833333333458</v>
      </c>
      <c r="K3543" s="26" t="e">
        <f t="shared" si="172"/>
        <v>#REF!</v>
      </c>
      <c r="L3543" s="75" t="e">
        <f t="shared" si="174"/>
        <v>#REF!</v>
      </c>
      <c r="O3543" s="13"/>
      <c r="P3543" s="74"/>
      <c r="Q3543" s="26"/>
      <c r="R3543" s="75"/>
    </row>
    <row r="3544" spans="7:18" x14ac:dyDescent="0.25">
      <c r="G3544" s="13"/>
      <c r="H3544" s="13"/>
      <c r="I3544" s="13">
        <v>351.600000000004</v>
      </c>
      <c r="J3544" s="74">
        <f t="shared" si="173"/>
        <v>14.650000000000167</v>
      </c>
      <c r="K3544" s="26" t="e">
        <f t="shared" si="172"/>
        <v>#REF!</v>
      </c>
      <c r="L3544" s="75" t="e">
        <f t="shared" si="174"/>
        <v>#REF!</v>
      </c>
      <c r="O3544" s="13"/>
      <c r="P3544" s="74"/>
      <c r="Q3544" s="26"/>
      <c r="R3544" s="75"/>
    </row>
    <row r="3545" spans="7:18" x14ac:dyDescent="0.25">
      <c r="G3545" s="13"/>
      <c r="H3545" s="13"/>
      <c r="I3545" s="13">
        <v>351.70000000000402</v>
      </c>
      <c r="J3545" s="74">
        <f t="shared" si="173"/>
        <v>14.654166666666834</v>
      </c>
      <c r="K3545" s="26" t="e">
        <f t="shared" si="172"/>
        <v>#REF!</v>
      </c>
      <c r="L3545" s="75" t="e">
        <f t="shared" si="174"/>
        <v>#REF!</v>
      </c>
      <c r="O3545" s="13"/>
      <c r="P3545" s="74"/>
      <c r="Q3545" s="26"/>
      <c r="R3545" s="75"/>
    </row>
    <row r="3546" spans="7:18" x14ac:dyDescent="0.25">
      <c r="G3546" s="13"/>
      <c r="H3546" s="13"/>
      <c r="I3546" s="13">
        <v>351.80000000000399</v>
      </c>
      <c r="J3546" s="74">
        <f t="shared" si="173"/>
        <v>14.6583333333335</v>
      </c>
      <c r="K3546" s="26" t="e">
        <f t="shared" si="172"/>
        <v>#REF!</v>
      </c>
      <c r="L3546" s="75" t="e">
        <f t="shared" si="174"/>
        <v>#REF!</v>
      </c>
      <c r="O3546" s="13"/>
      <c r="P3546" s="74"/>
      <c r="Q3546" s="26"/>
      <c r="R3546" s="75"/>
    </row>
    <row r="3547" spans="7:18" x14ac:dyDescent="0.25">
      <c r="G3547" s="13"/>
      <c r="H3547" s="13"/>
      <c r="I3547" s="13">
        <v>351.90000000000401</v>
      </c>
      <c r="J3547" s="74">
        <f t="shared" si="173"/>
        <v>14.662500000000167</v>
      </c>
      <c r="K3547" s="26" t="e">
        <f t="shared" si="172"/>
        <v>#REF!</v>
      </c>
      <c r="L3547" s="75" t="e">
        <f t="shared" si="174"/>
        <v>#REF!</v>
      </c>
      <c r="O3547" s="13"/>
      <c r="P3547" s="74"/>
      <c r="Q3547" s="26"/>
      <c r="R3547" s="75"/>
    </row>
    <row r="3548" spans="7:18" x14ac:dyDescent="0.25">
      <c r="G3548" s="13"/>
      <c r="H3548" s="13"/>
      <c r="I3548" s="13">
        <v>352.00000000000398</v>
      </c>
      <c r="J3548" s="74">
        <f t="shared" si="173"/>
        <v>14.666666666666833</v>
      </c>
      <c r="K3548" s="26" t="e">
        <f t="shared" ref="K3548:K3611" si="175">100%-EXP(-I3548/24*$B$10)</f>
        <v>#REF!</v>
      </c>
      <c r="L3548" s="75" t="e">
        <f t="shared" si="174"/>
        <v>#REF!</v>
      </c>
      <c r="O3548" s="13"/>
      <c r="P3548" s="74"/>
      <c r="Q3548" s="26"/>
      <c r="R3548" s="75"/>
    </row>
    <row r="3549" spans="7:18" x14ac:dyDescent="0.25">
      <c r="G3549" s="13"/>
      <c r="H3549" s="13"/>
      <c r="I3549" s="13">
        <v>352.100000000004</v>
      </c>
      <c r="J3549" s="74">
        <f t="shared" si="173"/>
        <v>14.670833333333499</v>
      </c>
      <c r="K3549" s="26" t="e">
        <f t="shared" si="175"/>
        <v>#REF!</v>
      </c>
      <c r="L3549" s="75" t="e">
        <f t="shared" si="174"/>
        <v>#REF!</v>
      </c>
      <c r="O3549" s="13"/>
      <c r="P3549" s="74"/>
      <c r="Q3549" s="26"/>
      <c r="R3549" s="75"/>
    </row>
    <row r="3550" spans="7:18" x14ac:dyDescent="0.25">
      <c r="G3550" s="13"/>
      <c r="H3550" s="13"/>
      <c r="I3550" s="13">
        <v>352.20000000000402</v>
      </c>
      <c r="J3550" s="74">
        <f t="shared" si="173"/>
        <v>14.675000000000168</v>
      </c>
      <c r="K3550" s="26" t="e">
        <f t="shared" si="175"/>
        <v>#REF!</v>
      </c>
      <c r="L3550" s="75" t="e">
        <f t="shared" si="174"/>
        <v>#REF!</v>
      </c>
      <c r="O3550" s="13"/>
      <c r="P3550" s="74"/>
      <c r="Q3550" s="26"/>
      <c r="R3550" s="75"/>
    </row>
    <row r="3551" spans="7:18" x14ac:dyDescent="0.25">
      <c r="G3551" s="13"/>
      <c r="H3551" s="13"/>
      <c r="I3551" s="13">
        <v>352.30000000000399</v>
      </c>
      <c r="J3551" s="74">
        <f t="shared" si="173"/>
        <v>14.679166666666832</v>
      </c>
      <c r="K3551" s="26" t="e">
        <f t="shared" si="175"/>
        <v>#REF!</v>
      </c>
      <c r="L3551" s="75" t="e">
        <f t="shared" si="174"/>
        <v>#REF!</v>
      </c>
      <c r="O3551" s="13"/>
      <c r="P3551" s="74"/>
      <c r="Q3551" s="26"/>
      <c r="R3551" s="75"/>
    </row>
    <row r="3552" spans="7:18" x14ac:dyDescent="0.25">
      <c r="G3552" s="13"/>
      <c r="H3552" s="13"/>
      <c r="I3552" s="13">
        <v>352.40000000000401</v>
      </c>
      <c r="J3552" s="74">
        <f t="shared" si="173"/>
        <v>14.683333333333501</v>
      </c>
      <c r="K3552" s="26" t="e">
        <f t="shared" si="175"/>
        <v>#REF!</v>
      </c>
      <c r="L3552" s="75" t="e">
        <f t="shared" si="174"/>
        <v>#REF!</v>
      </c>
      <c r="O3552" s="13"/>
      <c r="P3552" s="74"/>
      <c r="Q3552" s="26"/>
      <c r="R3552" s="75"/>
    </row>
    <row r="3553" spans="7:18" x14ac:dyDescent="0.25">
      <c r="G3553" s="13"/>
      <c r="H3553" s="13"/>
      <c r="I3553" s="13">
        <v>352.50000000000398</v>
      </c>
      <c r="J3553" s="74">
        <f t="shared" si="173"/>
        <v>14.687500000000165</v>
      </c>
      <c r="K3553" s="26" t="e">
        <f t="shared" si="175"/>
        <v>#REF!</v>
      </c>
      <c r="L3553" s="75" t="e">
        <f t="shared" si="174"/>
        <v>#REF!</v>
      </c>
      <c r="O3553" s="13"/>
      <c r="P3553" s="74"/>
      <c r="Q3553" s="26"/>
      <c r="R3553" s="75"/>
    </row>
    <row r="3554" spans="7:18" x14ac:dyDescent="0.25">
      <c r="G3554" s="13"/>
      <c r="H3554" s="13"/>
      <c r="I3554" s="13">
        <v>352.600000000004</v>
      </c>
      <c r="J3554" s="74">
        <f t="shared" si="173"/>
        <v>14.691666666666833</v>
      </c>
      <c r="K3554" s="26" t="e">
        <f t="shared" si="175"/>
        <v>#REF!</v>
      </c>
      <c r="L3554" s="75" t="e">
        <f t="shared" si="174"/>
        <v>#REF!</v>
      </c>
      <c r="O3554" s="13"/>
      <c r="P3554" s="74"/>
      <c r="Q3554" s="26"/>
      <c r="R3554" s="75"/>
    </row>
    <row r="3555" spans="7:18" x14ac:dyDescent="0.25">
      <c r="G3555" s="13"/>
      <c r="H3555" s="13"/>
      <c r="I3555" s="13">
        <v>352.70000000000402</v>
      </c>
      <c r="J3555" s="74">
        <f t="shared" si="173"/>
        <v>14.695833333333502</v>
      </c>
      <c r="K3555" s="26" t="e">
        <f t="shared" si="175"/>
        <v>#REF!</v>
      </c>
      <c r="L3555" s="75" t="e">
        <f t="shared" si="174"/>
        <v>#REF!</v>
      </c>
      <c r="O3555" s="13"/>
      <c r="P3555" s="74"/>
      <c r="Q3555" s="26"/>
      <c r="R3555" s="75"/>
    </row>
    <row r="3556" spans="7:18" x14ac:dyDescent="0.25">
      <c r="G3556" s="13"/>
      <c r="H3556" s="13"/>
      <c r="I3556" s="13">
        <v>352.80000000000399</v>
      </c>
      <c r="J3556" s="74">
        <f t="shared" si="173"/>
        <v>14.700000000000166</v>
      </c>
      <c r="K3556" s="26" t="e">
        <f t="shared" si="175"/>
        <v>#REF!</v>
      </c>
      <c r="L3556" s="75" t="e">
        <f t="shared" si="174"/>
        <v>#REF!</v>
      </c>
      <c r="O3556" s="13"/>
      <c r="P3556" s="74"/>
      <c r="Q3556" s="26"/>
      <c r="R3556" s="75"/>
    </row>
    <row r="3557" spans="7:18" x14ac:dyDescent="0.25">
      <c r="G3557" s="13"/>
      <c r="H3557" s="13"/>
      <c r="I3557" s="13">
        <v>352.90000000000401</v>
      </c>
      <c r="J3557" s="74">
        <f t="shared" si="173"/>
        <v>14.704166666666834</v>
      </c>
      <c r="K3557" s="26" t="e">
        <f t="shared" si="175"/>
        <v>#REF!</v>
      </c>
      <c r="L3557" s="75" t="e">
        <f t="shared" si="174"/>
        <v>#REF!</v>
      </c>
      <c r="O3557" s="13"/>
      <c r="P3557" s="74"/>
      <c r="Q3557" s="26"/>
      <c r="R3557" s="75"/>
    </row>
    <row r="3558" spans="7:18" x14ac:dyDescent="0.25">
      <c r="G3558" s="13"/>
      <c r="H3558" s="13"/>
      <c r="I3558" s="13">
        <v>353.00000000000398</v>
      </c>
      <c r="J3558" s="74">
        <f t="shared" si="173"/>
        <v>14.708333333333499</v>
      </c>
      <c r="K3558" s="26" t="e">
        <f t="shared" si="175"/>
        <v>#REF!</v>
      </c>
      <c r="L3558" s="75" t="e">
        <f t="shared" si="174"/>
        <v>#REF!</v>
      </c>
      <c r="O3558" s="13"/>
      <c r="P3558" s="74"/>
      <c r="Q3558" s="26"/>
      <c r="R3558" s="75"/>
    </row>
    <row r="3559" spans="7:18" x14ac:dyDescent="0.25">
      <c r="G3559" s="13"/>
      <c r="H3559" s="13"/>
      <c r="I3559" s="13">
        <v>353.100000000004</v>
      </c>
      <c r="J3559" s="74">
        <f t="shared" si="173"/>
        <v>14.712500000000167</v>
      </c>
      <c r="K3559" s="26" t="e">
        <f t="shared" si="175"/>
        <v>#REF!</v>
      </c>
      <c r="L3559" s="75" t="e">
        <f t="shared" si="174"/>
        <v>#REF!</v>
      </c>
      <c r="O3559" s="13"/>
      <c r="P3559" s="74"/>
      <c r="Q3559" s="26"/>
      <c r="R3559" s="75"/>
    </row>
    <row r="3560" spans="7:18" x14ac:dyDescent="0.25">
      <c r="G3560" s="13"/>
      <c r="H3560" s="13"/>
      <c r="I3560" s="13">
        <v>353.20000000000402</v>
      </c>
      <c r="J3560" s="74">
        <f t="shared" si="173"/>
        <v>14.716666666666834</v>
      </c>
      <c r="K3560" s="26" t="e">
        <f t="shared" si="175"/>
        <v>#REF!</v>
      </c>
      <c r="L3560" s="75" t="e">
        <f t="shared" si="174"/>
        <v>#REF!</v>
      </c>
      <c r="O3560" s="13"/>
      <c r="P3560" s="74"/>
      <c r="Q3560" s="26"/>
      <c r="R3560" s="75"/>
    </row>
    <row r="3561" spans="7:18" x14ac:dyDescent="0.25">
      <c r="G3561" s="13"/>
      <c r="H3561" s="13"/>
      <c r="I3561" s="13">
        <v>353.30000000000399</v>
      </c>
      <c r="J3561" s="74">
        <f t="shared" si="173"/>
        <v>14.7208333333335</v>
      </c>
      <c r="K3561" s="26" t="e">
        <f t="shared" si="175"/>
        <v>#REF!</v>
      </c>
      <c r="L3561" s="75" t="e">
        <f t="shared" si="174"/>
        <v>#REF!</v>
      </c>
      <c r="O3561" s="13"/>
      <c r="P3561" s="74"/>
      <c r="Q3561" s="26"/>
      <c r="R3561" s="75"/>
    </row>
    <row r="3562" spans="7:18" x14ac:dyDescent="0.25">
      <c r="G3562" s="13"/>
      <c r="H3562" s="13"/>
      <c r="I3562" s="13">
        <v>353.40000000000401</v>
      </c>
      <c r="J3562" s="74">
        <f t="shared" si="173"/>
        <v>14.725000000000167</v>
      </c>
      <c r="K3562" s="26" t="e">
        <f t="shared" si="175"/>
        <v>#REF!</v>
      </c>
      <c r="L3562" s="75" t="e">
        <f t="shared" si="174"/>
        <v>#REF!</v>
      </c>
      <c r="O3562" s="13"/>
      <c r="P3562" s="74"/>
      <c r="Q3562" s="26"/>
      <c r="R3562" s="75"/>
    </row>
    <row r="3563" spans="7:18" x14ac:dyDescent="0.25">
      <c r="G3563" s="13"/>
      <c r="H3563" s="13"/>
      <c r="I3563" s="13">
        <v>353.50000000000398</v>
      </c>
      <c r="J3563" s="74">
        <f t="shared" si="173"/>
        <v>14.729166666666833</v>
      </c>
      <c r="K3563" s="26" t="e">
        <f t="shared" si="175"/>
        <v>#REF!</v>
      </c>
      <c r="L3563" s="75" t="e">
        <f t="shared" si="174"/>
        <v>#REF!</v>
      </c>
      <c r="O3563" s="13"/>
      <c r="P3563" s="74"/>
      <c r="Q3563" s="26"/>
      <c r="R3563" s="75"/>
    </row>
    <row r="3564" spans="7:18" x14ac:dyDescent="0.25">
      <c r="G3564" s="13"/>
      <c r="H3564" s="13"/>
      <c r="I3564" s="13">
        <v>353.600000000004</v>
      </c>
      <c r="J3564" s="74">
        <f t="shared" si="173"/>
        <v>14.733333333333499</v>
      </c>
      <c r="K3564" s="26" t="e">
        <f t="shared" si="175"/>
        <v>#REF!</v>
      </c>
      <c r="L3564" s="75" t="e">
        <f t="shared" si="174"/>
        <v>#REF!</v>
      </c>
      <c r="O3564" s="13"/>
      <c r="P3564" s="74"/>
      <c r="Q3564" s="26"/>
      <c r="R3564" s="75"/>
    </row>
    <row r="3565" spans="7:18" x14ac:dyDescent="0.25">
      <c r="G3565" s="13"/>
      <c r="H3565" s="13"/>
      <c r="I3565" s="13">
        <v>353.70000000000402</v>
      </c>
      <c r="J3565" s="74">
        <f t="shared" si="173"/>
        <v>14.737500000000168</v>
      </c>
      <c r="K3565" s="26" t="e">
        <f t="shared" si="175"/>
        <v>#REF!</v>
      </c>
      <c r="L3565" s="75" t="e">
        <f t="shared" si="174"/>
        <v>#REF!</v>
      </c>
      <c r="O3565" s="13"/>
      <c r="P3565" s="74"/>
      <c r="Q3565" s="26"/>
      <c r="R3565" s="75"/>
    </row>
    <row r="3566" spans="7:18" x14ac:dyDescent="0.25">
      <c r="G3566" s="13"/>
      <c r="H3566" s="13"/>
      <c r="I3566" s="13">
        <v>353.80000000000399</v>
      </c>
      <c r="J3566" s="74">
        <f t="shared" si="173"/>
        <v>14.741666666666832</v>
      </c>
      <c r="K3566" s="26" t="e">
        <f t="shared" si="175"/>
        <v>#REF!</v>
      </c>
      <c r="L3566" s="75" t="e">
        <f t="shared" si="174"/>
        <v>#REF!</v>
      </c>
      <c r="O3566" s="13"/>
      <c r="P3566" s="74"/>
      <c r="Q3566" s="26"/>
      <c r="R3566" s="75"/>
    </row>
    <row r="3567" spans="7:18" x14ac:dyDescent="0.25">
      <c r="G3567" s="13"/>
      <c r="H3567" s="13"/>
      <c r="I3567" s="13">
        <v>353.90000000000401</v>
      </c>
      <c r="J3567" s="74">
        <f t="shared" si="173"/>
        <v>14.745833333333501</v>
      </c>
      <c r="K3567" s="26" t="e">
        <f t="shared" si="175"/>
        <v>#REF!</v>
      </c>
      <c r="L3567" s="75" t="e">
        <f t="shared" si="174"/>
        <v>#REF!</v>
      </c>
      <c r="O3567" s="13"/>
      <c r="P3567" s="74"/>
      <c r="Q3567" s="26"/>
      <c r="R3567" s="75"/>
    </row>
    <row r="3568" spans="7:18" x14ac:dyDescent="0.25">
      <c r="G3568" s="13"/>
      <c r="H3568" s="13"/>
      <c r="I3568" s="13">
        <v>354.00000000000398</v>
      </c>
      <c r="J3568" s="74">
        <f t="shared" si="173"/>
        <v>14.750000000000165</v>
      </c>
      <c r="K3568" s="26" t="e">
        <f t="shared" si="175"/>
        <v>#REF!</v>
      </c>
      <c r="L3568" s="75" t="e">
        <f t="shared" si="174"/>
        <v>#REF!</v>
      </c>
      <c r="O3568" s="13"/>
      <c r="P3568" s="74"/>
      <c r="Q3568" s="26"/>
      <c r="R3568" s="75"/>
    </row>
    <row r="3569" spans="7:18" x14ac:dyDescent="0.25">
      <c r="G3569" s="13"/>
      <c r="H3569" s="13"/>
      <c r="I3569" s="13">
        <v>354.100000000004</v>
      </c>
      <c r="J3569" s="74">
        <f t="shared" si="173"/>
        <v>14.754166666666833</v>
      </c>
      <c r="K3569" s="26" t="e">
        <f t="shared" si="175"/>
        <v>#REF!</v>
      </c>
      <c r="L3569" s="75" t="e">
        <f t="shared" si="174"/>
        <v>#REF!</v>
      </c>
      <c r="O3569" s="13"/>
      <c r="P3569" s="74"/>
      <c r="Q3569" s="26"/>
      <c r="R3569" s="75"/>
    </row>
    <row r="3570" spans="7:18" x14ac:dyDescent="0.25">
      <c r="G3570" s="13"/>
      <c r="H3570" s="13"/>
      <c r="I3570" s="13">
        <v>354.20000000000402</v>
      </c>
      <c r="J3570" s="74">
        <f t="shared" si="173"/>
        <v>14.758333333333502</v>
      </c>
      <c r="K3570" s="26" t="e">
        <f t="shared" si="175"/>
        <v>#REF!</v>
      </c>
      <c r="L3570" s="75" t="e">
        <f t="shared" si="174"/>
        <v>#REF!</v>
      </c>
      <c r="O3570" s="13"/>
      <c r="P3570" s="74"/>
      <c r="Q3570" s="26"/>
      <c r="R3570" s="75"/>
    </row>
    <row r="3571" spans="7:18" x14ac:dyDescent="0.25">
      <c r="G3571" s="13"/>
      <c r="H3571" s="13"/>
      <c r="I3571" s="13">
        <v>354.30000000000399</v>
      </c>
      <c r="J3571" s="74">
        <f t="shared" si="173"/>
        <v>14.762500000000166</v>
      </c>
      <c r="K3571" s="26" t="e">
        <f t="shared" si="175"/>
        <v>#REF!</v>
      </c>
      <c r="L3571" s="75" t="e">
        <f t="shared" si="174"/>
        <v>#REF!</v>
      </c>
      <c r="O3571" s="13"/>
      <c r="P3571" s="74"/>
      <c r="Q3571" s="26"/>
      <c r="R3571" s="75"/>
    </row>
    <row r="3572" spans="7:18" x14ac:dyDescent="0.25">
      <c r="G3572" s="13"/>
      <c r="H3572" s="13"/>
      <c r="I3572" s="13">
        <v>354.40000000000401</v>
      </c>
      <c r="J3572" s="74">
        <f t="shared" si="173"/>
        <v>14.766666666666834</v>
      </c>
      <c r="K3572" s="26" t="e">
        <f t="shared" si="175"/>
        <v>#REF!</v>
      </c>
      <c r="L3572" s="75" t="e">
        <f t="shared" si="174"/>
        <v>#REF!</v>
      </c>
      <c r="O3572" s="13"/>
      <c r="P3572" s="74"/>
      <c r="Q3572" s="26"/>
      <c r="R3572" s="75"/>
    </row>
    <row r="3573" spans="7:18" x14ac:dyDescent="0.25">
      <c r="G3573" s="13"/>
      <c r="H3573" s="13"/>
      <c r="I3573" s="13">
        <v>354.50000000000398</v>
      </c>
      <c r="J3573" s="74">
        <f t="shared" si="173"/>
        <v>14.770833333333499</v>
      </c>
      <c r="K3573" s="26" t="e">
        <f t="shared" si="175"/>
        <v>#REF!</v>
      </c>
      <c r="L3573" s="75" t="e">
        <f t="shared" si="174"/>
        <v>#REF!</v>
      </c>
      <c r="O3573" s="13"/>
      <c r="P3573" s="74"/>
      <c r="Q3573" s="26"/>
      <c r="R3573" s="75"/>
    </row>
    <row r="3574" spans="7:18" x14ac:dyDescent="0.25">
      <c r="G3574" s="13"/>
      <c r="H3574" s="13"/>
      <c r="I3574" s="13">
        <v>354.600000000004</v>
      </c>
      <c r="J3574" s="74">
        <f t="shared" si="173"/>
        <v>14.775000000000167</v>
      </c>
      <c r="K3574" s="26" t="e">
        <f t="shared" si="175"/>
        <v>#REF!</v>
      </c>
      <c r="L3574" s="75" t="e">
        <f t="shared" si="174"/>
        <v>#REF!</v>
      </c>
      <c r="O3574" s="13"/>
      <c r="P3574" s="74"/>
      <c r="Q3574" s="26"/>
      <c r="R3574" s="75"/>
    </row>
    <row r="3575" spans="7:18" x14ac:dyDescent="0.25">
      <c r="G3575" s="13"/>
      <c r="H3575" s="13"/>
      <c r="I3575" s="13">
        <v>354.70000000000402</v>
      </c>
      <c r="J3575" s="74">
        <f t="shared" si="173"/>
        <v>14.779166666666834</v>
      </c>
      <c r="K3575" s="26" t="e">
        <f t="shared" si="175"/>
        <v>#REF!</v>
      </c>
      <c r="L3575" s="75" t="e">
        <f t="shared" si="174"/>
        <v>#REF!</v>
      </c>
      <c r="O3575" s="13"/>
      <c r="P3575" s="74"/>
      <c r="Q3575" s="26"/>
      <c r="R3575" s="75"/>
    </row>
    <row r="3576" spans="7:18" x14ac:dyDescent="0.25">
      <c r="G3576" s="13"/>
      <c r="H3576" s="13"/>
      <c r="I3576" s="13">
        <v>354.80000000000399</v>
      </c>
      <c r="J3576" s="74">
        <f t="shared" si="173"/>
        <v>14.7833333333335</v>
      </c>
      <c r="K3576" s="26" t="e">
        <f t="shared" si="175"/>
        <v>#REF!</v>
      </c>
      <c r="L3576" s="75" t="e">
        <f t="shared" si="174"/>
        <v>#REF!</v>
      </c>
      <c r="O3576" s="13"/>
      <c r="P3576" s="74"/>
      <c r="Q3576" s="26"/>
      <c r="R3576" s="75"/>
    </row>
    <row r="3577" spans="7:18" x14ac:dyDescent="0.25">
      <c r="G3577" s="13"/>
      <c r="H3577" s="13"/>
      <c r="I3577" s="13">
        <v>354.90000000000401</v>
      </c>
      <c r="J3577" s="74">
        <f t="shared" si="173"/>
        <v>14.787500000000167</v>
      </c>
      <c r="K3577" s="26" t="e">
        <f t="shared" si="175"/>
        <v>#REF!</v>
      </c>
      <c r="L3577" s="75" t="e">
        <f t="shared" si="174"/>
        <v>#REF!</v>
      </c>
      <c r="O3577" s="13"/>
      <c r="P3577" s="74"/>
      <c r="Q3577" s="26"/>
      <c r="R3577" s="75"/>
    </row>
    <row r="3578" spans="7:18" x14ac:dyDescent="0.25">
      <c r="G3578" s="13"/>
      <c r="H3578" s="13"/>
      <c r="I3578" s="13">
        <v>355.00000000000398</v>
      </c>
      <c r="J3578" s="74">
        <f t="shared" si="173"/>
        <v>14.791666666666833</v>
      </c>
      <c r="K3578" s="26" t="e">
        <f t="shared" si="175"/>
        <v>#REF!</v>
      </c>
      <c r="L3578" s="75" t="e">
        <f t="shared" si="174"/>
        <v>#REF!</v>
      </c>
      <c r="O3578" s="13"/>
      <c r="P3578" s="74"/>
      <c r="Q3578" s="26"/>
      <c r="R3578" s="75"/>
    </row>
    <row r="3579" spans="7:18" x14ac:dyDescent="0.25">
      <c r="G3579" s="13"/>
      <c r="H3579" s="13"/>
      <c r="I3579" s="13">
        <v>355.100000000004</v>
      </c>
      <c r="J3579" s="74">
        <f t="shared" si="173"/>
        <v>14.795833333333499</v>
      </c>
      <c r="K3579" s="26" t="e">
        <f t="shared" si="175"/>
        <v>#REF!</v>
      </c>
      <c r="L3579" s="75" t="e">
        <f t="shared" si="174"/>
        <v>#REF!</v>
      </c>
      <c r="O3579" s="13"/>
      <c r="P3579" s="74"/>
      <c r="Q3579" s="26"/>
      <c r="R3579" s="75"/>
    </row>
    <row r="3580" spans="7:18" x14ac:dyDescent="0.25">
      <c r="G3580" s="13"/>
      <c r="H3580" s="13"/>
      <c r="I3580" s="13">
        <v>355.20000000000402</v>
      </c>
      <c r="J3580" s="74">
        <f t="shared" si="173"/>
        <v>14.800000000000168</v>
      </c>
      <c r="K3580" s="26" t="e">
        <f t="shared" si="175"/>
        <v>#REF!</v>
      </c>
      <c r="L3580" s="75" t="e">
        <f t="shared" si="174"/>
        <v>#REF!</v>
      </c>
      <c r="O3580" s="13"/>
      <c r="P3580" s="74"/>
      <c r="Q3580" s="26"/>
      <c r="R3580" s="75"/>
    </row>
    <row r="3581" spans="7:18" x14ac:dyDescent="0.25">
      <c r="G3581" s="13"/>
      <c r="H3581" s="13"/>
      <c r="I3581" s="13">
        <v>355.30000000000399</v>
      </c>
      <c r="J3581" s="74">
        <f t="shared" si="173"/>
        <v>14.804166666666832</v>
      </c>
      <c r="K3581" s="26" t="e">
        <f t="shared" si="175"/>
        <v>#REF!</v>
      </c>
      <c r="L3581" s="75" t="e">
        <f t="shared" si="174"/>
        <v>#REF!</v>
      </c>
      <c r="O3581" s="13"/>
      <c r="P3581" s="74"/>
      <c r="Q3581" s="26"/>
      <c r="R3581" s="75"/>
    </row>
    <row r="3582" spans="7:18" x14ac:dyDescent="0.25">
      <c r="G3582" s="13"/>
      <c r="H3582" s="13"/>
      <c r="I3582" s="13">
        <v>355.40000000000401</v>
      </c>
      <c r="J3582" s="74">
        <f t="shared" si="173"/>
        <v>14.808333333333501</v>
      </c>
      <c r="K3582" s="26" t="e">
        <f t="shared" si="175"/>
        <v>#REF!</v>
      </c>
      <c r="L3582" s="75" t="e">
        <f t="shared" si="174"/>
        <v>#REF!</v>
      </c>
      <c r="O3582" s="13"/>
      <c r="P3582" s="74"/>
      <c r="Q3582" s="26"/>
      <c r="R3582" s="75"/>
    </row>
    <row r="3583" spans="7:18" x14ac:dyDescent="0.25">
      <c r="G3583" s="13"/>
      <c r="H3583" s="13"/>
      <c r="I3583" s="13">
        <v>355.50000000000398</v>
      </c>
      <c r="J3583" s="74">
        <f t="shared" si="173"/>
        <v>14.812500000000165</v>
      </c>
      <c r="K3583" s="26" t="e">
        <f t="shared" si="175"/>
        <v>#REF!</v>
      </c>
      <c r="L3583" s="75" t="e">
        <f t="shared" si="174"/>
        <v>#REF!</v>
      </c>
      <c r="O3583" s="13"/>
      <c r="P3583" s="74"/>
      <c r="Q3583" s="26"/>
      <c r="R3583" s="75"/>
    </row>
    <row r="3584" spans="7:18" x14ac:dyDescent="0.25">
      <c r="G3584" s="13"/>
      <c r="H3584" s="13"/>
      <c r="I3584" s="13">
        <v>355.600000000004</v>
      </c>
      <c r="J3584" s="74">
        <f t="shared" si="173"/>
        <v>14.816666666666833</v>
      </c>
      <c r="K3584" s="26" t="e">
        <f t="shared" si="175"/>
        <v>#REF!</v>
      </c>
      <c r="L3584" s="75" t="e">
        <f t="shared" si="174"/>
        <v>#REF!</v>
      </c>
      <c r="O3584" s="13"/>
      <c r="P3584" s="74"/>
      <c r="Q3584" s="26"/>
      <c r="R3584" s="75"/>
    </row>
    <row r="3585" spans="7:18" x14ac:dyDescent="0.25">
      <c r="G3585" s="13"/>
      <c r="H3585" s="13"/>
      <c r="I3585" s="13">
        <v>355.70000000000402</v>
      </c>
      <c r="J3585" s="74">
        <f t="shared" si="173"/>
        <v>14.820833333333502</v>
      </c>
      <c r="K3585" s="26" t="e">
        <f t="shared" si="175"/>
        <v>#REF!</v>
      </c>
      <c r="L3585" s="75" t="e">
        <f t="shared" si="174"/>
        <v>#REF!</v>
      </c>
      <c r="O3585" s="13"/>
      <c r="P3585" s="74"/>
      <c r="Q3585" s="26"/>
      <c r="R3585" s="75"/>
    </row>
    <row r="3586" spans="7:18" x14ac:dyDescent="0.25">
      <c r="G3586" s="13"/>
      <c r="H3586" s="13"/>
      <c r="I3586" s="13">
        <v>355.80000000000501</v>
      </c>
      <c r="J3586" s="74">
        <f t="shared" si="173"/>
        <v>14.825000000000209</v>
      </c>
      <c r="K3586" s="26" t="e">
        <f t="shared" si="175"/>
        <v>#REF!</v>
      </c>
      <c r="L3586" s="75" t="e">
        <f t="shared" si="174"/>
        <v>#REF!</v>
      </c>
      <c r="O3586" s="13"/>
      <c r="P3586" s="74"/>
      <c r="Q3586" s="26"/>
      <c r="R3586" s="75"/>
    </row>
    <row r="3587" spans="7:18" x14ac:dyDescent="0.25">
      <c r="G3587" s="13"/>
      <c r="H3587" s="13"/>
      <c r="I3587" s="13">
        <v>355.90000000000401</v>
      </c>
      <c r="J3587" s="74">
        <f t="shared" ref="J3587:J3650" si="176">I3587/24</f>
        <v>14.829166666666834</v>
      </c>
      <c r="K3587" s="26" t="e">
        <f t="shared" si="175"/>
        <v>#REF!</v>
      </c>
      <c r="L3587" s="75" t="e">
        <f t="shared" ref="L3587:L3650" si="177">K3587-K3586</f>
        <v>#REF!</v>
      </c>
      <c r="O3587" s="13"/>
      <c r="P3587" s="74"/>
      <c r="Q3587" s="26"/>
      <c r="R3587" s="75"/>
    </row>
    <row r="3588" spans="7:18" x14ac:dyDescent="0.25">
      <c r="G3588" s="13"/>
      <c r="H3588" s="13"/>
      <c r="I3588" s="13">
        <v>356.000000000005</v>
      </c>
      <c r="J3588" s="74">
        <f t="shared" si="176"/>
        <v>14.833333333333542</v>
      </c>
      <c r="K3588" s="26" t="e">
        <f t="shared" si="175"/>
        <v>#REF!</v>
      </c>
      <c r="L3588" s="75" t="e">
        <f t="shared" si="177"/>
        <v>#REF!</v>
      </c>
      <c r="O3588" s="13"/>
      <c r="P3588" s="74"/>
      <c r="Q3588" s="26"/>
      <c r="R3588" s="75"/>
    </row>
    <row r="3589" spans="7:18" x14ac:dyDescent="0.25">
      <c r="G3589" s="13"/>
      <c r="H3589" s="13"/>
      <c r="I3589" s="13">
        <v>356.10000000000502</v>
      </c>
      <c r="J3589" s="74">
        <f t="shared" si="176"/>
        <v>14.83750000000021</v>
      </c>
      <c r="K3589" s="26" t="e">
        <f t="shared" si="175"/>
        <v>#REF!</v>
      </c>
      <c r="L3589" s="75" t="e">
        <f t="shared" si="177"/>
        <v>#REF!</v>
      </c>
      <c r="O3589" s="13"/>
      <c r="P3589" s="74"/>
      <c r="Q3589" s="26"/>
      <c r="R3589" s="75"/>
    </row>
    <row r="3590" spans="7:18" x14ac:dyDescent="0.25">
      <c r="G3590" s="13"/>
      <c r="H3590" s="13"/>
      <c r="I3590" s="13">
        <v>356.20000000000499</v>
      </c>
      <c r="J3590" s="74">
        <f t="shared" si="176"/>
        <v>14.841666666666875</v>
      </c>
      <c r="K3590" s="26" t="e">
        <f t="shared" si="175"/>
        <v>#REF!</v>
      </c>
      <c r="L3590" s="75" t="e">
        <f t="shared" si="177"/>
        <v>#REF!</v>
      </c>
      <c r="O3590" s="13"/>
      <c r="P3590" s="74"/>
      <c r="Q3590" s="26"/>
      <c r="R3590" s="75"/>
    </row>
    <row r="3591" spans="7:18" x14ac:dyDescent="0.25">
      <c r="G3591" s="13"/>
      <c r="H3591" s="13"/>
      <c r="I3591" s="13">
        <v>356.30000000000501</v>
      </c>
      <c r="J3591" s="74">
        <f t="shared" si="176"/>
        <v>14.845833333333543</v>
      </c>
      <c r="K3591" s="26" t="e">
        <f t="shared" si="175"/>
        <v>#REF!</v>
      </c>
      <c r="L3591" s="75" t="e">
        <f t="shared" si="177"/>
        <v>#REF!</v>
      </c>
      <c r="O3591" s="13"/>
      <c r="P3591" s="74"/>
      <c r="Q3591" s="26"/>
      <c r="R3591" s="75"/>
    </row>
    <row r="3592" spans="7:18" x14ac:dyDescent="0.25">
      <c r="G3592" s="13"/>
      <c r="H3592" s="13"/>
      <c r="I3592" s="13">
        <v>356.40000000000498</v>
      </c>
      <c r="J3592" s="74">
        <f t="shared" si="176"/>
        <v>14.850000000000207</v>
      </c>
      <c r="K3592" s="26" t="e">
        <f t="shared" si="175"/>
        <v>#REF!</v>
      </c>
      <c r="L3592" s="75" t="e">
        <f t="shared" si="177"/>
        <v>#REF!</v>
      </c>
      <c r="O3592" s="13"/>
      <c r="P3592" s="74"/>
      <c r="Q3592" s="26"/>
      <c r="R3592" s="75"/>
    </row>
    <row r="3593" spans="7:18" x14ac:dyDescent="0.25">
      <c r="G3593" s="13"/>
      <c r="H3593" s="13"/>
      <c r="I3593" s="13">
        <v>356.500000000005</v>
      </c>
      <c r="J3593" s="74">
        <f t="shared" si="176"/>
        <v>14.854166666666876</v>
      </c>
      <c r="K3593" s="26" t="e">
        <f t="shared" si="175"/>
        <v>#REF!</v>
      </c>
      <c r="L3593" s="75" t="e">
        <f t="shared" si="177"/>
        <v>#REF!</v>
      </c>
      <c r="O3593" s="13"/>
      <c r="P3593" s="74"/>
      <c r="Q3593" s="26"/>
      <c r="R3593" s="75"/>
    </row>
    <row r="3594" spans="7:18" x14ac:dyDescent="0.25">
      <c r="G3594" s="13"/>
      <c r="H3594" s="13"/>
      <c r="I3594" s="13">
        <v>356.60000000000502</v>
      </c>
      <c r="J3594" s="74">
        <f t="shared" si="176"/>
        <v>14.858333333333542</v>
      </c>
      <c r="K3594" s="26" t="e">
        <f t="shared" si="175"/>
        <v>#REF!</v>
      </c>
      <c r="L3594" s="75" t="e">
        <f t="shared" si="177"/>
        <v>#REF!</v>
      </c>
      <c r="O3594" s="13"/>
      <c r="P3594" s="74"/>
      <c r="Q3594" s="26"/>
      <c r="R3594" s="75"/>
    </row>
    <row r="3595" spans="7:18" x14ac:dyDescent="0.25">
      <c r="G3595" s="13"/>
      <c r="H3595" s="13"/>
      <c r="I3595" s="13">
        <v>356.70000000000499</v>
      </c>
      <c r="J3595" s="74">
        <f t="shared" si="176"/>
        <v>14.862500000000209</v>
      </c>
      <c r="K3595" s="26" t="e">
        <f t="shared" si="175"/>
        <v>#REF!</v>
      </c>
      <c r="L3595" s="75" t="e">
        <f t="shared" si="177"/>
        <v>#REF!</v>
      </c>
      <c r="O3595" s="13"/>
      <c r="P3595" s="74"/>
      <c r="Q3595" s="26"/>
      <c r="R3595" s="75"/>
    </row>
    <row r="3596" spans="7:18" x14ac:dyDescent="0.25">
      <c r="G3596" s="13"/>
      <c r="H3596" s="13"/>
      <c r="I3596" s="13">
        <v>356.80000000000501</v>
      </c>
      <c r="J3596" s="74">
        <f t="shared" si="176"/>
        <v>14.866666666666875</v>
      </c>
      <c r="K3596" s="26" t="e">
        <f t="shared" si="175"/>
        <v>#REF!</v>
      </c>
      <c r="L3596" s="75" t="e">
        <f t="shared" si="177"/>
        <v>#REF!</v>
      </c>
      <c r="O3596" s="13"/>
      <c r="P3596" s="74"/>
      <c r="Q3596" s="26"/>
      <c r="R3596" s="75"/>
    </row>
    <row r="3597" spans="7:18" x14ac:dyDescent="0.25">
      <c r="G3597" s="13"/>
      <c r="H3597" s="13"/>
      <c r="I3597" s="13">
        <v>356.90000000000498</v>
      </c>
      <c r="J3597" s="74">
        <f t="shared" si="176"/>
        <v>14.870833333333541</v>
      </c>
      <c r="K3597" s="26" t="e">
        <f t="shared" si="175"/>
        <v>#REF!</v>
      </c>
      <c r="L3597" s="75" t="e">
        <f t="shared" si="177"/>
        <v>#REF!</v>
      </c>
      <c r="O3597" s="13"/>
      <c r="P3597" s="74"/>
      <c r="Q3597" s="26"/>
      <c r="R3597" s="75"/>
    </row>
    <row r="3598" spans="7:18" x14ac:dyDescent="0.25">
      <c r="G3598" s="13"/>
      <c r="H3598" s="13"/>
      <c r="I3598" s="13">
        <v>357.000000000005</v>
      </c>
      <c r="J3598" s="74">
        <f t="shared" si="176"/>
        <v>14.875000000000208</v>
      </c>
      <c r="K3598" s="26" t="e">
        <f t="shared" si="175"/>
        <v>#REF!</v>
      </c>
      <c r="L3598" s="75" t="e">
        <f t="shared" si="177"/>
        <v>#REF!</v>
      </c>
      <c r="O3598" s="13"/>
      <c r="P3598" s="74"/>
      <c r="Q3598" s="26"/>
      <c r="R3598" s="75"/>
    </row>
    <row r="3599" spans="7:18" x14ac:dyDescent="0.25">
      <c r="G3599" s="13"/>
      <c r="H3599" s="13"/>
      <c r="I3599" s="13">
        <v>357.10000000000502</v>
      </c>
      <c r="J3599" s="74">
        <f t="shared" si="176"/>
        <v>14.879166666666876</v>
      </c>
      <c r="K3599" s="26" t="e">
        <f t="shared" si="175"/>
        <v>#REF!</v>
      </c>
      <c r="L3599" s="75" t="e">
        <f t="shared" si="177"/>
        <v>#REF!</v>
      </c>
      <c r="O3599" s="13"/>
      <c r="P3599" s="74"/>
      <c r="Q3599" s="26"/>
      <c r="R3599" s="75"/>
    </row>
    <row r="3600" spans="7:18" x14ac:dyDescent="0.25">
      <c r="G3600" s="13"/>
      <c r="H3600" s="13"/>
      <c r="I3600" s="13">
        <v>357.20000000000499</v>
      </c>
      <c r="J3600" s="74">
        <f t="shared" si="176"/>
        <v>14.883333333333541</v>
      </c>
      <c r="K3600" s="26" t="e">
        <f t="shared" si="175"/>
        <v>#REF!</v>
      </c>
      <c r="L3600" s="75" t="e">
        <f t="shared" si="177"/>
        <v>#REF!</v>
      </c>
      <c r="O3600" s="13"/>
      <c r="P3600" s="74"/>
      <c r="Q3600" s="26"/>
      <c r="R3600" s="75"/>
    </row>
    <row r="3601" spans="7:18" x14ac:dyDescent="0.25">
      <c r="G3601" s="13"/>
      <c r="H3601" s="13"/>
      <c r="I3601" s="13">
        <v>357.30000000000501</v>
      </c>
      <c r="J3601" s="74">
        <f t="shared" si="176"/>
        <v>14.887500000000209</v>
      </c>
      <c r="K3601" s="26" t="e">
        <f t="shared" si="175"/>
        <v>#REF!</v>
      </c>
      <c r="L3601" s="75" t="e">
        <f t="shared" si="177"/>
        <v>#REF!</v>
      </c>
      <c r="O3601" s="13"/>
      <c r="P3601" s="74"/>
      <c r="Q3601" s="26"/>
      <c r="R3601" s="75"/>
    </row>
    <row r="3602" spans="7:18" x14ac:dyDescent="0.25">
      <c r="G3602" s="13"/>
      <c r="H3602" s="13"/>
      <c r="I3602" s="13">
        <v>357.40000000000498</v>
      </c>
      <c r="J3602" s="74">
        <f t="shared" si="176"/>
        <v>14.891666666666874</v>
      </c>
      <c r="K3602" s="26" t="e">
        <f t="shared" si="175"/>
        <v>#REF!</v>
      </c>
      <c r="L3602" s="75" t="e">
        <f t="shared" si="177"/>
        <v>#REF!</v>
      </c>
      <c r="O3602" s="13"/>
      <c r="P3602" s="74"/>
      <c r="Q3602" s="26"/>
      <c r="R3602" s="75"/>
    </row>
    <row r="3603" spans="7:18" x14ac:dyDescent="0.25">
      <c r="G3603" s="13"/>
      <c r="H3603" s="13"/>
      <c r="I3603" s="13">
        <v>357.500000000005</v>
      </c>
      <c r="J3603" s="74">
        <f t="shared" si="176"/>
        <v>14.895833333333542</v>
      </c>
      <c r="K3603" s="26" t="e">
        <f t="shared" si="175"/>
        <v>#REF!</v>
      </c>
      <c r="L3603" s="75" t="e">
        <f t="shared" si="177"/>
        <v>#REF!</v>
      </c>
      <c r="O3603" s="13"/>
      <c r="P3603" s="74"/>
      <c r="Q3603" s="26"/>
      <c r="R3603" s="75"/>
    </row>
    <row r="3604" spans="7:18" x14ac:dyDescent="0.25">
      <c r="G3604" s="13"/>
      <c r="H3604" s="13"/>
      <c r="I3604" s="13">
        <v>357.60000000000502</v>
      </c>
      <c r="J3604" s="74">
        <f t="shared" si="176"/>
        <v>14.90000000000021</v>
      </c>
      <c r="K3604" s="26" t="e">
        <f t="shared" si="175"/>
        <v>#REF!</v>
      </c>
      <c r="L3604" s="75" t="e">
        <f t="shared" si="177"/>
        <v>#REF!</v>
      </c>
      <c r="O3604" s="13"/>
      <c r="P3604" s="74"/>
      <c r="Q3604" s="26"/>
      <c r="R3604" s="75"/>
    </row>
    <row r="3605" spans="7:18" x14ac:dyDescent="0.25">
      <c r="G3605" s="13"/>
      <c r="H3605" s="13"/>
      <c r="I3605" s="13">
        <v>357.70000000000499</v>
      </c>
      <c r="J3605" s="74">
        <f t="shared" si="176"/>
        <v>14.904166666666875</v>
      </c>
      <c r="K3605" s="26" t="e">
        <f t="shared" si="175"/>
        <v>#REF!</v>
      </c>
      <c r="L3605" s="75" t="e">
        <f t="shared" si="177"/>
        <v>#REF!</v>
      </c>
      <c r="O3605" s="13"/>
      <c r="P3605" s="74"/>
      <c r="Q3605" s="26"/>
      <c r="R3605" s="75"/>
    </row>
    <row r="3606" spans="7:18" x14ac:dyDescent="0.25">
      <c r="G3606" s="13"/>
      <c r="H3606" s="13"/>
      <c r="I3606" s="13">
        <v>357.80000000000501</v>
      </c>
      <c r="J3606" s="74">
        <f t="shared" si="176"/>
        <v>14.908333333333543</v>
      </c>
      <c r="K3606" s="26" t="e">
        <f t="shared" si="175"/>
        <v>#REF!</v>
      </c>
      <c r="L3606" s="75" t="e">
        <f t="shared" si="177"/>
        <v>#REF!</v>
      </c>
      <c r="O3606" s="13"/>
      <c r="P3606" s="74"/>
      <c r="Q3606" s="26"/>
      <c r="R3606" s="75"/>
    </row>
    <row r="3607" spans="7:18" x14ac:dyDescent="0.25">
      <c r="G3607" s="13"/>
      <c r="H3607" s="13"/>
      <c r="I3607" s="13">
        <v>357.90000000000498</v>
      </c>
      <c r="J3607" s="74">
        <f t="shared" si="176"/>
        <v>14.912500000000207</v>
      </c>
      <c r="K3607" s="26" t="e">
        <f t="shared" si="175"/>
        <v>#REF!</v>
      </c>
      <c r="L3607" s="75" t="e">
        <f t="shared" si="177"/>
        <v>#REF!</v>
      </c>
      <c r="O3607" s="13"/>
      <c r="P3607" s="74"/>
      <c r="Q3607" s="26"/>
      <c r="R3607" s="75"/>
    </row>
    <row r="3608" spans="7:18" x14ac:dyDescent="0.25">
      <c r="G3608" s="13"/>
      <c r="H3608" s="13"/>
      <c r="I3608" s="13">
        <v>358.000000000005</v>
      </c>
      <c r="J3608" s="74">
        <f t="shared" si="176"/>
        <v>14.916666666666876</v>
      </c>
      <c r="K3608" s="26" t="e">
        <f t="shared" si="175"/>
        <v>#REF!</v>
      </c>
      <c r="L3608" s="75" t="e">
        <f t="shared" si="177"/>
        <v>#REF!</v>
      </c>
      <c r="O3608" s="13"/>
      <c r="P3608" s="74"/>
      <c r="Q3608" s="26"/>
      <c r="R3608" s="75"/>
    </row>
    <row r="3609" spans="7:18" x14ac:dyDescent="0.25">
      <c r="G3609" s="13"/>
      <c r="H3609" s="13"/>
      <c r="I3609" s="13">
        <v>358.10000000000502</v>
      </c>
      <c r="J3609" s="74">
        <f t="shared" si="176"/>
        <v>14.920833333333542</v>
      </c>
      <c r="K3609" s="26" t="e">
        <f t="shared" si="175"/>
        <v>#REF!</v>
      </c>
      <c r="L3609" s="75" t="e">
        <f t="shared" si="177"/>
        <v>#REF!</v>
      </c>
      <c r="O3609" s="13"/>
      <c r="P3609" s="74"/>
      <c r="Q3609" s="26"/>
      <c r="R3609" s="75"/>
    </row>
    <row r="3610" spans="7:18" x14ac:dyDescent="0.25">
      <c r="G3610" s="13"/>
      <c r="H3610" s="13"/>
      <c r="I3610" s="13">
        <v>358.20000000000499</v>
      </c>
      <c r="J3610" s="74">
        <f t="shared" si="176"/>
        <v>14.925000000000209</v>
      </c>
      <c r="K3610" s="26" t="e">
        <f t="shared" si="175"/>
        <v>#REF!</v>
      </c>
      <c r="L3610" s="75" t="e">
        <f t="shared" si="177"/>
        <v>#REF!</v>
      </c>
      <c r="O3610" s="13"/>
      <c r="P3610" s="74"/>
      <c r="Q3610" s="26"/>
      <c r="R3610" s="75"/>
    </row>
    <row r="3611" spans="7:18" x14ac:dyDescent="0.25">
      <c r="G3611" s="13"/>
      <c r="H3611" s="13"/>
      <c r="I3611" s="13">
        <v>358.30000000000501</v>
      </c>
      <c r="J3611" s="74">
        <f t="shared" si="176"/>
        <v>14.929166666666875</v>
      </c>
      <c r="K3611" s="26" t="e">
        <f t="shared" si="175"/>
        <v>#REF!</v>
      </c>
      <c r="L3611" s="75" t="e">
        <f t="shared" si="177"/>
        <v>#REF!</v>
      </c>
      <c r="O3611" s="13"/>
      <c r="P3611" s="74"/>
      <c r="Q3611" s="26"/>
      <c r="R3611" s="75"/>
    </row>
    <row r="3612" spans="7:18" x14ac:dyDescent="0.25">
      <c r="G3612" s="13"/>
      <c r="H3612" s="13"/>
      <c r="I3612" s="13">
        <v>358.40000000000498</v>
      </c>
      <c r="J3612" s="74">
        <f t="shared" si="176"/>
        <v>14.933333333333541</v>
      </c>
      <c r="K3612" s="26" t="e">
        <f t="shared" ref="K3612:K3675" si="178">100%-EXP(-I3612/24*$B$10)</f>
        <v>#REF!</v>
      </c>
      <c r="L3612" s="75" t="e">
        <f t="shared" si="177"/>
        <v>#REF!</v>
      </c>
      <c r="O3612" s="13"/>
      <c r="P3612" s="74"/>
      <c r="Q3612" s="26"/>
      <c r="R3612" s="75"/>
    </row>
    <row r="3613" spans="7:18" x14ac:dyDescent="0.25">
      <c r="G3613" s="13"/>
      <c r="H3613" s="13"/>
      <c r="I3613" s="13">
        <v>358.500000000005</v>
      </c>
      <c r="J3613" s="74">
        <f t="shared" si="176"/>
        <v>14.937500000000208</v>
      </c>
      <c r="K3613" s="26" t="e">
        <f t="shared" si="178"/>
        <v>#REF!</v>
      </c>
      <c r="L3613" s="75" t="e">
        <f t="shared" si="177"/>
        <v>#REF!</v>
      </c>
      <c r="O3613" s="13"/>
      <c r="P3613" s="74"/>
      <c r="Q3613" s="26"/>
      <c r="R3613" s="75"/>
    </row>
    <row r="3614" spans="7:18" x14ac:dyDescent="0.25">
      <c r="G3614" s="13"/>
      <c r="H3614" s="13"/>
      <c r="I3614" s="13">
        <v>358.60000000000502</v>
      </c>
      <c r="J3614" s="74">
        <f t="shared" si="176"/>
        <v>14.941666666666876</v>
      </c>
      <c r="K3614" s="26" t="e">
        <f t="shared" si="178"/>
        <v>#REF!</v>
      </c>
      <c r="L3614" s="75" t="e">
        <f t="shared" si="177"/>
        <v>#REF!</v>
      </c>
      <c r="O3614" s="13"/>
      <c r="P3614" s="74"/>
      <c r="Q3614" s="26"/>
      <c r="R3614" s="75"/>
    </row>
    <row r="3615" spans="7:18" x14ac:dyDescent="0.25">
      <c r="G3615" s="13"/>
      <c r="H3615" s="13"/>
      <c r="I3615" s="13">
        <v>358.70000000000499</v>
      </c>
      <c r="J3615" s="74">
        <f t="shared" si="176"/>
        <v>14.945833333333541</v>
      </c>
      <c r="K3615" s="26" t="e">
        <f t="shared" si="178"/>
        <v>#REF!</v>
      </c>
      <c r="L3615" s="75" t="e">
        <f t="shared" si="177"/>
        <v>#REF!</v>
      </c>
      <c r="O3615" s="13"/>
      <c r="P3615" s="74"/>
      <c r="Q3615" s="26"/>
      <c r="R3615" s="75"/>
    </row>
    <row r="3616" spans="7:18" x14ac:dyDescent="0.25">
      <c r="G3616" s="13"/>
      <c r="H3616" s="13"/>
      <c r="I3616" s="13">
        <v>358.80000000000501</v>
      </c>
      <c r="J3616" s="74">
        <f t="shared" si="176"/>
        <v>14.950000000000209</v>
      </c>
      <c r="K3616" s="26" t="e">
        <f t="shared" si="178"/>
        <v>#REF!</v>
      </c>
      <c r="L3616" s="75" t="e">
        <f t="shared" si="177"/>
        <v>#REF!</v>
      </c>
      <c r="O3616" s="13"/>
      <c r="P3616" s="74"/>
      <c r="Q3616" s="26"/>
      <c r="R3616" s="75"/>
    </row>
    <row r="3617" spans="7:18" x14ac:dyDescent="0.25">
      <c r="G3617" s="13"/>
      <c r="H3617" s="13"/>
      <c r="I3617" s="13">
        <v>358.90000000000498</v>
      </c>
      <c r="J3617" s="74">
        <f t="shared" si="176"/>
        <v>14.954166666666874</v>
      </c>
      <c r="K3617" s="26" t="e">
        <f t="shared" si="178"/>
        <v>#REF!</v>
      </c>
      <c r="L3617" s="75" t="e">
        <f t="shared" si="177"/>
        <v>#REF!</v>
      </c>
      <c r="O3617" s="13"/>
      <c r="P3617" s="74"/>
      <c r="Q3617" s="26"/>
      <c r="R3617" s="75"/>
    </row>
    <row r="3618" spans="7:18" x14ac:dyDescent="0.25">
      <c r="G3618" s="13"/>
      <c r="H3618" s="13"/>
      <c r="I3618" s="13">
        <v>359.000000000005</v>
      </c>
      <c r="J3618" s="74">
        <f t="shared" si="176"/>
        <v>14.958333333333542</v>
      </c>
      <c r="K3618" s="26" t="e">
        <f t="shared" si="178"/>
        <v>#REF!</v>
      </c>
      <c r="L3618" s="75" t="e">
        <f t="shared" si="177"/>
        <v>#REF!</v>
      </c>
      <c r="O3618" s="13"/>
      <c r="P3618" s="74"/>
      <c r="Q3618" s="26"/>
      <c r="R3618" s="75"/>
    </row>
    <row r="3619" spans="7:18" x14ac:dyDescent="0.25">
      <c r="G3619" s="13"/>
      <c r="H3619" s="13"/>
      <c r="I3619" s="13">
        <v>359.10000000000502</v>
      </c>
      <c r="J3619" s="74">
        <f t="shared" si="176"/>
        <v>14.96250000000021</v>
      </c>
      <c r="K3619" s="26" t="e">
        <f t="shared" si="178"/>
        <v>#REF!</v>
      </c>
      <c r="L3619" s="75" t="e">
        <f t="shared" si="177"/>
        <v>#REF!</v>
      </c>
      <c r="O3619" s="13"/>
      <c r="P3619" s="74"/>
      <c r="Q3619" s="26"/>
      <c r="R3619" s="75"/>
    </row>
    <row r="3620" spans="7:18" x14ac:dyDescent="0.25">
      <c r="G3620" s="13"/>
      <c r="H3620" s="13"/>
      <c r="I3620" s="13">
        <v>359.20000000000499</v>
      </c>
      <c r="J3620" s="74">
        <f t="shared" si="176"/>
        <v>14.966666666666875</v>
      </c>
      <c r="K3620" s="26" t="e">
        <f t="shared" si="178"/>
        <v>#REF!</v>
      </c>
      <c r="L3620" s="75" t="e">
        <f t="shared" si="177"/>
        <v>#REF!</v>
      </c>
      <c r="O3620" s="13"/>
      <c r="P3620" s="74"/>
      <c r="Q3620" s="26"/>
      <c r="R3620" s="75"/>
    </row>
    <row r="3621" spans="7:18" x14ac:dyDescent="0.25">
      <c r="G3621" s="13"/>
      <c r="H3621" s="13"/>
      <c r="I3621" s="13">
        <v>359.30000000000501</v>
      </c>
      <c r="J3621" s="74">
        <f t="shared" si="176"/>
        <v>14.970833333333543</v>
      </c>
      <c r="K3621" s="26" t="e">
        <f t="shared" si="178"/>
        <v>#REF!</v>
      </c>
      <c r="L3621" s="75" t="e">
        <f t="shared" si="177"/>
        <v>#REF!</v>
      </c>
      <c r="O3621" s="13"/>
      <c r="P3621" s="74"/>
      <c r="Q3621" s="26"/>
      <c r="R3621" s="75"/>
    </row>
    <row r="3622" spans="7:18" x14ac:dyDescent="0.25">
      <c r="G3622" s="13"/>
      <c r="H3622" s="13"/>
      <c r="I3622" s="13">
        <v>359.40000000000498</v>
      </c>
      <c r="J3622" s="74">
        <f t="shared" si="176"/>
        <v>14.975000000000207</v>
      </c>
      <c r="K3622" s="26" t="e">
        <f t="shared" si="178"/>
        <v>#REF!</v>
      </c>
      <c r="L3622" s="75" t="e">
        <f t="shared" si="177"/>
        <v>#REF!</v>
      </c>
      <c r="O3622" s="13"/>
      <c r="P3622" s="74"/>
      <c r="Q3622" s="26"/>
      <c r="R3622" s="75"/>
    </row>
    <row r="3623" spans="7:18" x14ac:dyDescent="0.25">
      <c r="G3623" s="13"/>
      <c r="H3623" s="13"/>
      <c r="I3623" s="13">
        <v>359.500000000005</v>
      </c>
      <c r="J3623" s="74">
        <f t="shared" si="176"/>
        <v>14.979166666666876</v>
      </c>
      <c r="K3623" s="26" t="e">
        <f t="shared" si="178"/>
        <v>#REF!</v>
      </c>
      <c r="L3623" s="75" t="e">
        <f t="shared" si="177"/>
        <v>#REF!</v>
      </c>
      <c r="O3623" s="13"/>
      <c r="P3623" s="74"/>
      <c r="Q3623" s="26"/>
      <c r="R3623" s="75"/>
    </row>
    <row r="3624" spans="7:18" x14ac:dyDescent="0.25">
      <c r="G3624" s="13"/>
      <c r="H3624" s="13"/>
      <c r="I3624" s="13">
        <v>359.60000000000502</v>
      </c>
      <c r="J3624" s="74">
        <f t="shared" si="176"/>
        <v>14.983333333333542</v>
      </c>
      <c r="K3624" s="26" t="e">
        <f t="shared" si="178"/>
        <v>#REF!</v>
      </c>
      <c r="L3624" s="75" t="e">
        <f t="shared" si="177"/>
        <v>#REF!</v>
      </c>
      <c r="O3624" s="13"/>
      <c r="P3624" s="74"/>
      <c r="Q3624" s="26"/>
      <c r="R3624" s="75"/>
    </row>
    <row r="3625" spans="7:18" x14ac:dyDescent="0.25">
      <c r="G3625" s="13"/>
      <c r="H3625" s="13"/>
      <c r="I3625" s="13">
        <v>359.70000000000499</v>
      </c>
      <c r="J3625" s="74">
        <f t="shared" si="176"/>
        <v>14.987500000000209</v>
      </c>
      <c r="K3625" s="26" t="e">
        <f t="shared" si="178"/>
        <v>#REF!</v>
      </c>
      <c r="L3625" s="75" t="e">
        <f t="shared" si="177"/>
        <v>#REF!</v>
      </c>
      <c r="O3625" s="13"/>
      <c r="P3625" s="74"/>
      <c r="Q3625" s="26"/>
      <c r="R3625" s="75"/>
    </row>
    <row r="3626" spans="7:18" x14ac:dyDescent="0.25">
      <c r="G3626" s="13"/>
      <c r="H3626" s="13"/>
      <c r="I3626" s="13">
        <v>359.80000000000501</v>
      </c>
      <c r="J3626" s="74">
        <f t="shared" si="176"/>
        <v>14.991666666666875</v>
      </c>
      <c r="K3626" s="26" t="e">
        <f t="shared" si="178"/>
        <v>#REF!</v>
      </c>
      <c r="L3626" s="75" t="e">
        <f t="shared" si="177"/>
        <v>#REF!</v>
      </c>
      <c r="O3626" s="13"/>
      <c r="P3626" s="74"/>
      <c r="Q3626" s="26"/>
      <c r="R3626" s="75"/>
    </row>
    <row r="3627" spans="7:18" x14ac:dyDescent="0.25">
      <c r="G3627" s="13"/>
      <c r="H3627" s="13"/>
      <c r="I3627" s="13">
        <v>359.90000000000498</v>
      </c>
      <c r="J3627" s="74">
        <f t="shared" si="176"/>
        <v>14.995833333333541</v>
      </c>
      <c r="K3627" s="26" t="e">
        <f t="shared" si="178"/>
        <v>#REF!</v>
      </c>
      <c r="L3627" s="75" t="e">
        <f t="shared" si="177"/>
        <v>#REF!</v>
      </c>
      <c r="O3627" s="13"/>
      <c r="P3627" s="74"/>
      <c r="Q3627" s="26"/>
      <c r="R3627" s="75"/>
    </row>
    <row r="3628" spans="7:18" x14ac:dyDescent="0.25">
      <c r="G3628" s="13"/>
      <c r="H3628" s="13"/>
      <c r="I3628" s="13">
        <v>360.000000000005</v>
      </c>
      <c r="J3628" s="74">
        <f t="shared" si="176"/>
        <v>15.000000000000208</v>
      </c>
      <c r="K3628" s="26" t="e">
        <f t="shared" si="178"/>
        <v>#REF!</v>
      </c>
      <c r="L3628" s="75" t="e">
        <f t="shared" si="177"/>
        <v>#REF!</v>
      </c>
      <c r="O3628" s="13"/>
      <c r="P3628" s="74"/>
      <c r="Q3628" s="26"/>
      <c r="R3628" s="75"/>
    </row>
    <row r="3629" spans="7:18" x14ac:dyDescent="0.25">
      <c r="G3629" s="13"/>
      <c r="H3629" s="13"/>
      <c r="I3629" s="13">
        <v>360.10000000000502</v>
      </c>
      <c r="J3629" s="74">
        <f t="shared" si="176"/>
        <v>15.004166666666876</v>
      </c>
      <c r="K3629" s="26" t="e">
        <f t="shared" si="178"/>
        <v>#REF!</v>
      </c>
      <c r="L3629" s="75" t="e">
        <f t="shared" si="177"/>
        <v>#REF!</v>
      </c>
      <c r="O3629" s="13"/>
      <c r="P3629" s="74"/>
      <c r="Q3629" s="26"/>
      <c r="R3629" s="75"/>
    </row>
    <row r="3630" spans="7:18" x14ac:dyDescent="0.25">
      <c r="G3630" s="13"/>
      <c r="H3630" s="13"/>
      <c r="I3630" s="13">
        <v>360.20000000000601</v>
      </c>
      <c r="J3630" s="74">
        <f t="shared" si="176"/>
        <v>15.008333333333583</v>
      </c>
      <c r="K3630" s="26" t="e">
        <f t="shared" si="178"/>
        <v>#REF!</v>
      </c>
      <c r="L3630" s="75" t="e">
        <f t="shared" si="177"/>
        <v>#REF!</v>
      </c>
      <c r="O3630" s="13"/>
      <c r="P3630" s="74"/>
      <c r="Q3630" s="26"/>
      <c r="R3630" s="75"/>
    </row>
    <row r="3631" spans="7:18" x14ac:dyDescent="0.25">
      <c r="G3631" s="13"/>
      <c r="H3631" s="13"/>
      <c r="I3631" s="13">
        <v>360.30000000000501</v>
      </c>
      <c r="J3631" s="74">
        <f t="shared" si="176"/>
        <v>15.012500000000209</v>
      </c>
      <c r="K3631" s="26" t="e">
        <f t="shared" si="178"/>
        <v>#REF!</v>
      </c>
      <c r="L3631" s="75" t="e">
        <f t="shared" si="177"/>
        <v>#REF!</v>
      </c>
      <c r="O3631" s="13"/>
      <c r="P3631" s="74"/>
      <c r="Q3631" s="26"/>
      <c r="R3631" s="75"/>
    </row>
    <row r="3632" spans="7:18" x14ac:dyDescent="0.25">
      <c r="G3632" s="13"/>
      <c r="H3632" s="13"/>
      <c r="I3632" s="13">
        <v>360.400000000006</v>
      </c>
      <c r="J3632" s="74">
        <f t="shared" si="176"/>
        <v>15.016666666666916</v>
      </c>
      <c r="K3632" s="26" t="e">
        <f t="shared" si="178"/>
        <v>#REF!</v>
      </c>
      <c r="L3632" s="75" t="e">
        <f t="shared" si="177"/>
        <v>#REF!</v>
      </c>
      <c r="O3632" s="13"/>
      <c r="P3632" s="74"/>
      <c r="Q3632" s="26"/>
      <c r="R3632" s="75"/>
    </row>
    <row r="3633" spans="7:18" x14ac:dyDescent="0.25">
      <c r="G3633" s="13"/>
      <c r="H3633" s="13"/>
      <c r="I3633" s="13">
        <v>360.50000000000603</v>
      </c>
      <c r="J3633" s="74">
        <f t="shared" si="176"/>
        <v>15.020833333333584</v>
      </c>
      <c r="K3633" s="26" t="e">
        <f t="shared" si="178"/>
        <v>#REF!</v>
      </c>
      <c r="L3633" s="75" t="e">
        <f t="shared" si="177"/>
        <v>#REF!</v>
      </c>
      <c r="O3633" s="13"/>
      <c r="P3633" s="74"/>
      <c r="Q3633" s="26"/>
      <c r="R3633" s="75"/>
    </row>
    <row r="3634" spans="7:18" x14ac:dyDescent="0.25">
      <c r="G3634" s="13"/>
      <c r="H3634" s="13"/>
      <c r="I3634" s="13">
        <v>360.60000000000599</v>
      </c>
      <c r="J3634" s="74">
        <f t="shared" si="176"/>
        <v>15.025000000000249</v>
      </c>
      <c r="K3634" s="26" t="e">
        <f t="shared" si="178"/>
        <v>#REF!</v>
      </c>
      <c r="L3634" s="75" t="e">
        <f t="shared" si="177"/>
        <v>#REF!</v>
      </c>
      <c r="O3634" s="13"/>
      <c r="P3634" s="74"/>
      <c r="Q3634" s="26"/>
      <c r="R3634" s="75"/>
    </row>
    <row r="3635" spans="7:18" x14ac:dyDescent="0.25">
      <c r="G3635" s="13"/>
      <c r="H3635" s="13"/>
      <c r="I3635" s="13">
        <v>360.70000000000601</v>
      </c>
      <c r="J3635" s="74">
        <f t="shared" si="176"/>
        <v>15.029166666666917</v>
      </c>
      <c r="K3635" s="26" t="e">
        <f t="shared" si="178"/>
        <v>#REF!</v>
      </c>
      <c r="L3635" s="75" t="e">
        <f t="shared" si="177"/>
        <v>#REF!</v>
      </c>
      <c r="O3635" s="13"/>
      <c r="P3635" s="74"/>
      <c r="Q3635" s="26"/>
      <c r="R3635" s="75"/>
    </row>
    <row r="3636" spans="7:18" x14ac:dyDescent="0.25">
      <c r="G3636" s="13"/>
      <c r="H3636" s="13"/>
      <c r="I3636" s="13">
        <v>360.80000000000598</v>
      </c>
      <c r="J3636" s="74">
        <f t="shared" si="176"/>
        <v>15.033333333333582</v>
      </c>
      <c r="K3636" s="26" t="e">
        <f t="shared" si="178"/>
        <v>#REF!</v>
      </c>
      <c r="L3636" s="75" t="e">
        <f t="shared" si="177"/>
        <v>#REF!</v>
      </c>
      <c r="O3636" s="13"/>
      <c r="P3636" s="74"/>
      <c r="Q3636" s="26"/>
      <c r="R3636" s="75"/>
    </row>
    <row r="3637" spans="7:18" x14ac:dyDescent="0.25">
      <c r="G3637" s="13"/>
      <c r="H3637" s="13"/>
      <c r="I3637" s="13">
        <v>360.900000000006</v>
      </c>
      <c r="J3637" s="74">
        <f t="shared" si="176"/>
        <v>15.03750000000025</v>
      </c>
      <c r="K3637" s="26" t="e">
        <f t="shared" si="178"/>
        <v>#REF!</v>
      </c>
      <c r="L3637" s="75" t="e">
        <f t="shared" si="177"/>
        <v>#REF!</v>
      </c>
      <c r="O3637" s="13"/>
      <c r="P3637" s="74"/>
      <c r="Q3637" s="26"/>
      <c r="R3637" s="75"/>
    </row>
    <row r="3638" spans="7:18" x14ac:dyDescent="0.25">
      <c r="G3638" s="13"/>
      <c r="H3638" s="13"/>
      <c r="I3638" s="13">
        <v>361.00000000000603</v>
      </c>
      <c r="J3638" s="74">
        <f t="shared" si="176"/>
        <v>15.041666666666918</v>
      </c>
      <c r="K3638" s="26" t="e">
        <f t="shared" si="178"/>
        <v>#REF!</v>
      </c>
      <c r="L3638" s="75" t="e">
        <f t="shared" si="177"/>
        <v>#REF!</v>
      </c>
      <c r="O3638" s="13"/>
      <c r="P3638" s="74"/>
      <c r="Q3638" s="26"/>
      <c r="R3638" s="75"/>
    </row>
    <row r="3639" spans="7:18" x14ac:dyDescent="0.25">
      <c r="G3639" s="13"/>
      <c r="H3639" s="13"/>
      <c r="I3639" s="13">
        <v>361.10000000000599</v>
      </c>
      <c r="J3639" s="74">
        <f t="shared" si="176"/>
        <v>15.045833333333583</v>
      </c>
      <c r="K3639" s="26" t="e">
        <f t="shared" si="178"/>
        <v>#REF!</v>
      </c>
      <c r="L3639" s="75" t="e">
        <f t="shared" si="177"/>
        <v>#REF!</v>
      </c>
      <c r="O3639" s="13"/>
      <c r="P3639" s="74"/>
      <c r="Q3639" s="26"/>
      <c r="R3639" s="75"/>
    </row>
    <row r="3640" spans="7:18" x14ac:dyDescent="0.25">
      <c r="G3640" s="13"/>
      <c r="H3640" s="13"/>
      <c r="I3640" s="13">
        <v>361.20000000000601</v>
      </c>
      <c r="J3640" s="74">
        <f t="shared" si="176"/>
        <v>15.050000000000251</v>
      </c>
      <c r="K3640" s="26" t="e">
        <f t="shared" si="178"/>
        <v>#REF!</v>
      </c>
      <c r="L3640" s="75" t="e">
        <f t="shared" si="177"/>
        <v>#REF!</v>
      </c>
      <c r="O3640" s="13"/>
      <c r="P3640" s="74"/>
      <c r="Q3640" s="26"/>
      <c r="R3640" s="75"/>
    </row>
    <row r="3641" spans="7:18" x14ac:dyDescent="0.25">
      <c r="G3641" s="13"/>
      <c r="H3641" s="13"/>
      <c r="I3641" s="13">
        <v>361.30000000000598</v>
      </c>
      <c r="J3641" s="74">
        <f t="shared" si="176"/>
        <v>15.054166666666916</v>
      </c>
      <c r="K3641" s="26" t="e">
        <f t="shared" si="178"/>
        <v>#REF!</v>
      </c>
      <c r="L3641" s="75" t="e">
        <f t="shared" si="177"/>
        <v>#REF!</v>
      </c>
      <c r="O3641" s="13"/>
      <c r="P3641" s="74"/>
      <c r="Q3641" s="26"/>
      <c r="R3641" s="75"/>
    </row>
    <row r="3642" spans="7:18" x14ac:dyDescent="0.25">
      <c r="G3642" s="13"/>
      <c r="H3642" s="13"/>
      <c r="I3642" s="13">
        <v>361.400000000006</v>
      </c>
      <c r="J3642" s="74">
        <f t="shared" si="176"/>
        <v>15.058333333333584</v>
      </c>
      <c r="K3642" s="26" t="e">
        <f t="shared" si="178"/>
        <v>#REF!</v>
      </c>
      <c r="L3642" s="75" t="e">
        <f t="shared" si="177"/>
        <v>#REF!</v>
      </c>
      <c r="O3642" s="13"/>
      <c r="P3642" s="74"/>
      <c r="Q3642" s="26"/>
      <c r="R3642" s="75"/>
    </row>
    <row r="3643" spans="7:18" x14ac:dyDescent="0.25">
      <c r="G3643" s="13"/>
      <c r="H3643" s="13"/>
      <c r="I3643" s="13">
        <v>361.50000000000603</v>
      </c>
      <c r="J3643" s="74">
        <f t="shared" si="176"/>
        <v>15.06250000000025</v>
      </c>
      <c r="K3643" s="26" t="e">
        <f t="shared" si="178"/>
        <v>#REF!</v>
      </c>
      <c r="L3643" s="75" t="e">
        <f t="shared" si="177"/>
        <v>#REF!</v>
      </c>
      <c r="O3643" s="13"/>
      <c r="P3643" s="74"/>
      <c r="Q3643" s="26"/>
      <c r="R3643" s="75"/>
    </row>
    <row r="3644" spans="7:18" x14ac:dyDescent="0.25">
      <c r="G3644" s="13"/>
      <c r="H3644" s="13"/>
      <c r="I3644" s="13">
        <v>361.60000000000599</v>
      </c>
      <c r="J3644" s="74">
        <f t="shared" si="176"/>
        <v>15.066666666666917</v>
      </c>
      <c r="K3644" s="26" t="e">
        <f t="shared" si="178"/>
        <v>#REF!</v>
      </c>
      <c r="L3644" s="75" t="e">
        <f t="shared" si="177"/>
        <v>#REF!</v>
      </c>
      <c r="O3644" s="13"/>
      <c r="P3644" s="74"/>
      <c r="Q3644" s="26"/>
      <c r="R3644" s="75"/>
    </row>
    <row r="3645" spans="7:18" x14ac:dyDescent="0.25">
      <c r="G3645" s="13"/>
      <c r="H3645" s="13"/>
      <c r="I3645" s="13">
        <v>361.70000000000601</v>
      </c>
      <c r="J3645" s="74">
        <f t="shared" si="176"/>
        <v>15.070833333333583</v>
      </c>
      <c r="K3645" s="26" t="e">
        <f t="shared" si="178"/>
        <v>#REF!</v>
      </c>
      <c r="L3645" s="75" t="e">
        <f t="shared" si="177"/>
        <v>#REF!</v>
      </c>
      <c r="O3645" s="13"/>
      <c r="P3645" s="74"/>
      <c r="Q3645" s="26"/>
      <c r="R3645" s="75"/>
    </row>
    <row r="3646" spans="7:18" x14ac:dyDescent="0.25">
      <c r="G3646" s="13"/>
      <c r="H3646" s="13"/>
      <c r="I3646" s="13">
        <v>361.80000000000598</v>
      </c>
      <c r="J3646" s="74">
        <f t="shared" si="176"/>
        <v>15.07500000000025</v>
      </c>
      <c r="K3646" s="26" t="e">
        <f t="shared" si="178"/>
        <v>#REF!</v>
      </c>
      <c r="L3646" s="75" t="e">
        <f t="shared" si="177"/>
        <v>#REF!</v>
      </c>
      <c r="O3646" s="13"/>
      <c r="P3646" s="74"/>
      <c r="Q3646" s="26"/>
      <c r="R3646" s="75"/>
    </row>
    <row r="3647" spans="7:18" x14ac:dyDescent="0.25">
      <c r="G3647" s="13"/>
      <c r="H3647" s="13"/>
      <c r="I3647" s="13">
        <v>361.900000000006</v>
      </c>
      <c r="J3647" s="74">
        <f t="shared" si="176"/>
        <v>15.079166666666916</v>
      </c>
      <c r="K3647" s="26" t="e">
        <f t="shared" si="178"/>
        <v>#REF!</v>
      </c>
      <c r="L3647" s="75" t="e">
        <f t="shared" si="177"/>
        <v>#REF!</v>
      </c>
      <c r="O3647" s="13"/>
      <c r="P3647" s="74"/>
      <c r="Q3647" s="26"/>
      <c r="R3647" s="75"/>
    </row>
    <row r="3648" spans="7:18" x14ac:dyDescent="0.25">
      <c r="G3648" s="13"/>
      <c r="H3648" s="13"/>
      <c r="I3648" s="13">
        <v>362.00000000000603</v>
      </c>
      <c r="J3648" s="74">
        <f t="shared" si="176"/>
        <v>15.083333333333584</v>
      </c>
      <c r="K3648" s="26" t="e">
        <f t="shared" si="178"/>
        <v>#REF!</v>
      </c>
      <c r="L3648" s="75" t="e">
        <f t="shared" si="177"/>
        <v>#REF!</v>
      </c>
      <c r="O3648" s="13"/>
      <c r="P3648" s="74"/>
      <c r="Q3648" s="26"/>
      <c r="R3648" s="75"/>
    </row>
    <row r="3649" spans="7:18" x14ac:dyDescent="0.25">
      <c r="G3649" s="13"/>
      <c r="H3649" s="13"/>
      <c r="I3649" s="13">
        <v>362.10000000000599</v>
      </c>
      <c r="J3649" s="74">
        <f t="shared" si="176"/>
        <v>15.087500000000249</v>
      </c>
      <c r="K3649" s="26" t="e">
        <f t="shared" si="178"/>
        <v>#REF!</v>
      </c>
      <c r="L3649" s="75" t="e">
        <f t="shared" si="177"/>
        <v>#REF!</v>
      </c>
      <c r="O3649" s="13"/>
      <c r="P3649" s="74"/>
      <c r="Q3649" s="26"/>
      <c r="R3649" s="75"/>
    </row>
    <row r="3650" spans="7:18" x14ac:dyDescent="0.25">
      <c r="G3650" s="13"/>
      <c r="H3650" s="13"/>
      <c r="I3650" s="13">
        <v>362.20000000000601</v>
      </c>
      <c r="J3650" s="74">
        <f t="shared" si="176"/>
        <v>15.091666666666917</v>
      </c>
      <c r="K3650" s="26" t="e">
        <f t="shared" si="178"/>
        <v>#REF!</v>
      </c>
      <c r="L3650" s="75" t="e">
        <f t="shared" si="177"/>
        <v>#REF!</v>
      </c>
      <c r="O3650" s="13"/>
      <c r="P3650" s="74"/>
      <c r="Q3650" s="26"/>
      <c r="R3650" s="75"/>
    </row>
    <row r="3651" spans="7:18" x14ac:dyDescent="0.25">
      <c r="G3651" s="13"/>
      <c r="H3651" s="13"/>
      <c r="I3651" s="13">
        <v>362.30000000000598</v>
      </c>
      <c r="J3651" s="74">
        <f t="shared" ref="J3651:J3714" si="179">I3651/24</f>
        <v>15.095833333333582</v>
      </c>
      <c r="K3651" s="26" t="e">
        <f t="shared" si="178"/>
        <v>#REF!</v>
      </c>
      <c r="L3651" s="75" t="e">
        <f t="shared" ref="L3651:L3714" si="180">K3651-K3650</f>
        <v>#REF!</v>
      </c>
      <c r="O3651" s="13"/>
      <c r="P3651" s="74"/>
      <c r="Q3651" s="26"/>
      <c r="R3651" s="75"/>
    </row>
    <row r="3652" spans="7:18" x14ac:dyDescent="0.25">
      <c r="G3652" s="13"/>
      <c r="H3652" s="13"/>
      <c r="I3652" s="13">
        <v>362.400000000006</v>
      </c>
      <c r="J3652" s="74">
        <f t="shared" si="179"/>
        <v>15.10000000000025</v>
      </c>
      <c r="K3652" s="26" t="e">
        <f t="shared" si="178"/>
        <v>#REF!</v>
      </c>
      <c r="L3652" s="75" t="e">
        <f t="shared" si="180"/>
        <v>#REF!</v>
      </c>
      <c r="O3652" s="13"/>
      <c r="P3652" s="74"/>
      <c r="Q3652" s="26"/>
      <c r="R3652" s="75"/>
    </row>
    <row r="3653" spans="7:18" x14ac:dyDescent="0.25">
      <c r="G3653" s="13"/>
      <c r="H3653" s="13"/>
      <c r="I3653" s="13">
        <v>362.50000000000603</v>
      </c>
      <c r="J3653" s="74">
        <f t="shared" si="179"/>
        <v>15.104166666666918</v>
      </c>
      <c r="K3653" s="26" t="e">
        <f t="shared" si="178"/>
        <v>#REF!</v>
      </c>
      <c r="L3653" s="75" t="e">
        <f t="shared" si="180"/>
        <v>#REF!</v>
      </c>
      <c r="O3653" s="13"/>
      <c r="P3653" s="74"/>
      <c r="Q3653" s="26"/>
      <c r="R3653" s="75"/>
    </row>
    <row r="3654" spans="7:18" x14ac:dyDescent="0.25">
      <c r="G3654" s="13"/>
      <c r="H3654" s="13"/>
      <c r="I3654" s="13">
        <v>362.60000000000599</v>
      </c>
      <c r="J3654" s="74">
        <f t="shared" si="179"/>
        <v>15.108333333333583</v>
      </c>
      <c r="K3654" s="26" t="e">
        <f t="shared" si="178"/>
        <v>#REF!</v>
      </c>
      <c r="L3654" s="75" t="e">
        <f t="shared" si="180"/>
        <v>#REF!</v>
      </c>
      <c r="O3654" s="13"/>
      <c r="P3654" s="74"/>
      <c r="Q3654" s="26"/>
      <c r="R3654" s="75"/>
    </row>
    <row r="3655" spans="7:18" x14ac:dyDescent="0.25">
      <c r="G3655" s="13"/>
      <c r="H3655" s="13"/>
      <c r="I3655" s="13">
        <v>362.70000000000601</v>
      </c>
      <c r="J3655" s="74">
        <f t="shared" si="179"/>
        <v>15.112500000000251</v>
      </c>
      <c r="K3655" s="26" t="e">
        <f t="shared" si="178"/>
        <v>#REF!</v>
      </c>
      <c r="L3655" s="75" t="e">
        <f t="shared" si="180"/>
        <v>#REF!</v>
      </c>
      <c r="O3655" s="13"/>
      <c r="P3655" s="74"/>
      <c r="Q3655" s="26"/>
      <c r="R3655" s="75"/>
    </row>
    <row r="3656" spans="7:18" x14ac:dyDescent="0.25">
      <c r="G3656" s="13"/>
      <c r="H3656" s="13"/>
      <c r="I3656" s="13">
        <v>362.80000000000598</v>
      </c>
      <c r="J3656" s="74">
        <f t="shared" si="179"/>
        <v>15.116666666666916</v>
      </c>
      <c r="K3656" s="26" t="e">
        <f t="shared" si="178"/>
        <v>#REF!</v>
      </c>
      <c r="L3656" s="75" t="e">
        <f t="shared" si="180"/>
        <v>#REF!</v>
      </c>
      <c r="O3656" s="13"/>
      <c r="P3656" s="74"/>
      <c r="Q3656" s="26"/>
      <c r="R3656" s="75"/>
    </row>
    <row r="3657" spans="7:18" x14ac:dyDescent="0.25">
      <c r="G3657" s="13"/>
      <c r="H3657" s="13"/>
      <c r="I3657" s="13">
        <v>362.900000000006</v>
      </c>
      <c r="J3657" s="74">
        <f t="shared" si="179"/>
        <v>15.120833333333584</v>
      </c>
      <c r="K3657" s="26" t="e">
        <f t="shared" si="178"/>
        <v>#REF!</v>
      </c>
      <c r="L3657" s="75" t="e">
        <f t="shared" si="180"/>
        <v>#REF!</v>
      </c>
      <c r="O3657" s="13"/>
      <c r="P3657" s="74"/>
      <c r="Q3657" s="26"/>
      <c r="R3657" s="75"/>
    </row>
    <row r="3658" spans="7:18" x14ac:dyDescent="0.25">
      <c r="G3658" s="13"/>
      <c r="H3658" s="13"/>
      <c r="I3658" s="13">
        <v>363.00000000000603</v>
      </c>
      <c r="J3658" s="74">
        <f t="shared" si="179"/>
        <v>15.12500000000025</v>
      </c>
      <c r="K3658" s="26" t="e">
        <f t="shared" si="178"/>
        <v>#REF!</v>
      </c>
      <c r="L3658" s="75" t="e">
        <f t="shared" si="180"/>
        <v>#REF!</v>
      </c>
      <c r="O3658" s="13"/>
      <c r="P3658" s="74"/>
      <c r="Q3658" s="26"/>
      <c r="R3658" s="75"/>
    </row>
    <row r="3659" spans="7:18" x14ac:dyDescent="0.25">
      <c r="G3659" s="13"/>
      <c r="H3659" s="13"/>
      <c r="I3659" s="13">
        <v>363.10000000000599</v>
      </c>
      <c r="J3659" s="74">
        <f t="shared" si="179"/>
        <v>15.129166666666917</v>
      </c>
      <c r="K3659" s="26" t="e">
        <f t="shared" si="178"/>
        <v>#REF!</v>
      </c>
      <c r="L3659" s="75" t="e">
        <f t="shared" si="180"/>
        <v>#REF!</v>
      </c>
      <c r="O3659" s="13"/>
      <c r="P3659" s="74"/>
      <c r="Q3659" s="26"/>
      <c r="R3659" s="75"/>
    </row>
    <row r="3660" spans="7:18" x14ac:dyDescent="0.25">
      <c r="G3660" s="13"/>
      <c r="H3660" s="13"/>
      <c r="I3660" s="13">
        <v>363.20000000000601</v>
      </c>
      <c r="J3660" s="74">
        <f t="shared" si="179"/>
        <v>15.133333333333583</v>
      </c>
      <c r="K3660" s="26" t="e">
        <f t="shared" si="178"/>
        <v>#REF!</v>
      </c>
      <c r="L3660" s="75" t="e">
        <f t="shared" si="180"/>
        <v>#REF!</v>
      </c>
      <c r="O3660" s="13"/>
      <c r="P3660" s="74"/>
      <c r="Q3660" s="26"/>
      <c r="R3660" s="75"/>
    </row>
    <row r="3661" spans="7:18" x14ac:dyDescent="0.25">
      <c r="G3661" s="13"/>
      <c r="H3661" s="13"/>
      <c r="I3661" s="13">
        <v>363.30000000000598</v>
      </c>
      <c r="J3661" s="74">
        <f t="shared" si="179"/>
        <v>15.13750000000025</v>
      </c>
      <c r="K3661" s="26" t="e">
        <f t="shared" si="178"/>
        <v>#REF!</v>
      </c>
      <c r="L3661" s="75" t="e">
        <f t="shared" si="180"/>
        <v>#REF!</v>
      </c>
      <c r="O3661" s="13"/>
      <c r="P3661" s="74"/>
      <c r="Q3661" s="26"/>
      <c r="R3661" s="75"/>
    </row>
    <row r="3662" spans="7:18" x14ac:dyDescent="0.25">
      <c r="G3662" s="13"/>
      <c r="H3662" s="13"/>
      <c r="I3662" s="13">
        <v>363.400000000006</v>
      </c>
      <c r="J3662" s="74">
        <f t="shared" si="179"/>
        <v>15.141666666666916</v>
      </c>
      <c r="K3662" s="26" t="e">
        <f t="shared" si="178"/>
        <v>#REF!</v>
      </c>
      <c r="L3662" s="75" t="e">
        <f t="shared" si="180"/>
        <v>#REF!</v>
      </c>
      <c r="O3662" s="13"/>
      <c r="P3662" s="74"/>
      <c r="Q3662" s="26"/>
      <c r="R3662" s="75"/>
    </row>
    <row r="3663" spans="7:18" x14ac:dyDescent="0.25">
      <c r="G3663" s="13"/>
      <c r="H3663" s="13"/>
      <c r="I3663" s="13">
        <v>363.50000000000603</v>
      </c>
      <c r="J3663" s="74">
        <f t="shared" si="179"/>
        <v>15.145833333333584</v>
      </c>
      <c r="K3663" s="26" t="e">
        <f t="shared" si="178"/>
        <v>#REF!</v>
      </c>
      <c r="L3663" s="75" t="e">
        <f t="shared" si="180"/>
        <v>#REF!</v>
      </c>
      <c r="O3663" s="13"/>
      <c r="P3663" s="74"/>
      <c r="Q3663" s="26"/>
      <c r="R3663" s="75"/>
    </row>
    <row r="3664" spans="7:18" x14ac:dyDescent="0.25">
      <c r="G3664" s="13"/>
      <c r="H3664" s="13"/>
      <c r="I3664" s="13">
        <v>363.60000000000599</v>
      </c>
      <c r="J3664" s="74">
        <f t="shared" si="179"/>
        <v>15.150000000000249</v>
      </c>
      <c r="K3664" s="26" t="e">
        <f t="shared" si="178"/>
        <v>#REF!</v>
      </c>
      <c r="L3664" s="75" t="e">
        <f t="shared" si="180"/>
        <v>#REF!</v>
      </c>
      <c r="O3664" s="13"/>
      <c r="P3664" s="74"/>
      <c r="Q3664" s="26"/>
      <c r="R3664" s="75"/>
    </row>
    <row r="3665" spans="7:18" x14ac:dyDescent="0.25">
      <c r="G3665" s="13"/>
      <c r="H3665" s="13"/>
      <c r="I3665" s="13">
        <v>363.70000000000601</v>
      </c>
      <c r="J3665" s="74">
        <f t="shared" si="179"/>
        <v>15.154166666666917</v>
      </c>
      <c r="K3665" s="26" t="e">
        <f t="shared" si="178"/>
        <v>#REF!</v>
      </c>
      <c r="L3665" s="75" t="e">
        <f t="shared" si="180"/>
        <v>#REF!</v>
      </c>
      <c r="O3665" s="13"/>
      <c r="P3665" s="74"/>
      <c r="Q3665" s="26"/>
      <c r="R3665" s="75"/>
    </row>
    <row r="3666" spans="7:18" x14ac:dyDescent="0.25">
      <c r="G3666" s="13"/>
      <c r="H3666" s="13"/>
      <c r="I3666" s="13">
        <v>363.80000000000598</v>
      </c>
      <c r="J3666" s="74">
        <f t="shared" si="179"/>
        <v>15.158333333333582</v>
      </c>
      <c r="K3666" s="26" t="e">
        <f t="shared" si="178"/>
        <v>#REF!</v>
      </c>
      <c r="L3666" s="75" t="e">
        <f t="shared" si="180"/>
        <v>#REF!</v>
      </c>
      <c r="O3666" s="13"/>
      <c r="P3666" s="74"/>
      <c r="Q3666" s="26"/>
      <c r="R3666" s="75"/>
    </row>
    <row r="3667" spans="7:18" x14ac:dyDescent="0.25">
      <c r="G3667" s="13"/>
      <c r="H3667" s="13"/>
      <c r="I3667" s="13">
        <v>363.900000000006</v>
      </c>
      <c r="J3667" s="74">
        <f t="shared" si="179"/>
        <v>15.16250000000025</v>
      </c>
      <c r="K3667" s="26" t="e">
        <f t="shared" si="178"/>
        <v>#REF!</v>
      </c>
      <c r="L3667" s="75" t="e">
        <f t="shared" si="180"/>
        <v>#REF!</v>
      </c>
      <c r="O3667" s="13"/>
      <c r="P3667" s="74"/>
      <c r="Q3667" s="26"/>
      <c r="R3667" s="75"/>
    </row>
    <row r="3668" spans="7:18" x14ac:dyDescent="0.25">
      <c r="G3668" s="13"/>
      <c r="H3668" s="13"/>
      <c r="I3668" s="13">
        <v>364.00000000000603</v>
      </c>
      <c r="J3668" s="74">
        <f t="shared" si="179"/>
        <v>15.166666666666918</v>
      </c>
      <c r="K3668" s="26" t="e">
        <f t="shared" si="178"/>
        <v>#REF!</v>
      </c>
      <c r="L3668" s="75" t="e">
        <f t="shared" si="180"/>
        <v>#REF!</v>
      </c>
      <c r="O3668" s="13"/>
      <c r="P3668" s="74"/>
      <c r="Q3668" s="26"/>
      <c r="R3668" s="75"/>
    </row>
    <row r="3669" spans="7:18" x14ac:dyDescent="0.25">
      <c r="G3669" s="13"/>
      <c r="H3669" s="13"/>
      <c r="I3669" s="13">
        <v>364.10000000000599</v>
      </c>
      <c r="J3669" s="74">
        <f t="shared" si="179"/>
        <v>15.170833333333583</v>
      </c>
      <c r="K3669" s="26" t="e">
        <f t="shared" si="178"/>
        <v>#REF!</v>
      </c>
      <c r="L3669" s="75" t="e">
        <f t="shared" si="180"/>
        <v>#REF!</v>
      </c>
      <c r="O3669" s="13"/>
      <c r="P3669" s="74"/>
      <c r="Q3669" s="26"/>
      <c r="R3669" s="75"/>
    </row>
    <row r="3670" spans="7:18" x14ac:dyDescent="0.25">
      <c r="G3670" s="13"/>
      <c r="H3670" s="13"/>
      <c r="I3670" s="13">
        <v>364.20000000000601</v>
      </c>
      <c r="J3670" s="74">
        <f t="shared" si="179"/>
        <v>15.175000000000251</v>
      </c>
      <c r="K3670" s="26" t="e">
        <f t="shared" si="178"/>
        <v>#REF!</v>
      </c>
      <c r="L3670" s="75" t="e">
        <f t="shared" si="180"/>
        <v>#REF!</v>
      </c>
      <c r="O3670" s="13"/>
      <c r="P3670" s="74"/>
      <c r="Q3670" s="26"/>
      <c r="R3670" s="75"/>
    </row>
    <row r="3671" spans="7:18" x14ac:dyDescent="0.25">
      <c r="G3671" s="13"/>
      <c r="H3671" s="13"/>
      <c r="I3671" s="13">
        <v>364.30000000000598</v>
      </c>
      <c r="J3671" s="74">
        <f t="shared" si="179"/>
        <v>15.179166666666916</v>
      </c>
      <c r="K3671" s="26" t="e">
        <f t="shared" si="178"/>
        <v>#REF!</v>
      </c>
      <c r="L3671" s="75" t="e">
        <f t="shared" si="180"/>
        <v>#REF!</v>
      </c>
      <c r="O3671" s="13"/>
      <c r="P3671" s="74"/>
      <c r="Q3671" s="26"/>
      <c r="R3671" s="75"/>
    </row>
    <row r="3672" spans="7:18" x14ac:dyDescent="0.25">
      <c r="G3672" s="13"/>
      <c r="H3672" s="13"/>
      <c r="I3672" s="13">
        <v>364.400000000006</v>
      </c>
      <c r="J3672" s="74">
        <f t="shared" si="179"/>
        <v>15.183333333333584</v>
      </c>
      <c r="K3672" s="26" t="e">
        <f t="shared" si="178"/>
        <v>#REF!</v>
      </c>
      <c r="L3672" s="75" t="e">
        <f t="shared" si="180"/>
        <v>#REF!</v>
      </c>
      <c r="O3672" s="13"/>
      <c r="P3672" s="74"/>
      <c r="Q3672" s="26"/>
      <c r="R3672" s="75"/>
    </row>
    <row r="3673" spans="7:18" x14ac:dyDescent="0.25">
      <c r="G3673" s="13"/>
      <c r="H3673" s="13"/>
      <c r="I3673" s="13">
        <v>364.50000000000603</v>
      </c>
      <c r="J3673" s="74">
        <f t="shared" si="179"/>
        <v>15.18750000000025</v>
      </c>
      <c r="K3673" s="26" t="e">
        <f t="shared" si="178"/>
        <v>#REF!</v>
      </c>
      <c r="L3673" s="75" t="e">
        <f t="shared" si="180"/>
        <v>#REF!</v>
      </c>
      <c r="O3673" s="13"/>
      <c r="P3673" s="74"/>
      <c r="Q3673" s="26"/>
      <c r="R3673" s="75"/>
    </row>
    <row r="3674" spans="7:18" x14ac:dyDescent="0.25">
      <c r="G3674" s="13"/>
      <c r="H3674" s="13"/>
      <c r="I3674" s="13">
        <v>364.60000000000701</v>
      </c>
      <c r="J3674" s="74">
        <f t="shared" si="179"/>
        <v>15.19166666666696</v>
      </c>
      <c r="K3674" s="26" t="e">
        <f t="shared" si="178"/>
        <v>#REF!</v>
      </c>
      <c r="L3674" s="75" t="e">
        <f t="shared" si="180"/>
        <v>#REF!</v>
      </c>
      <c r="O3674" s="13"/>
      <c r="P3674" s="74"/>
      <c r="Q3674" s="26"/>
      <c r="R3674" s="75"/>
    </row>
    <row r="3675" spans="7:18" x14ac:dyDescent="0.25">
      <c r="G3675" s="13"/>
      <c r="H3675" s="13"/>
      <c r="I3675" s="13">
        <v>364.70000000000601</v>
      </c>
      <c r="J3675" s="74">
        <f t="shared" si="179"/>
        <v>15.195833333333583</v>
      </c>
      <c r="K3675" s="26" t="e">
        <f t="shared" si="178"/>
        <v>#REF!</v>
      </c>
      <c r="L3675" s="75" t="e">
        <f t="shared" si="180"/>
        <v>#REF!</v>
      </c>
      <c r="O3675" s="13"/>
      <c r="P3675" s="74"/>
      <c r="Q3675" s="26"/>
      <c r="R3675" s="75"/>
    </row>
    <row r="3676" spans="7:18" x14ac:dyDescent="0.25">
      <c r="G3676" s="13"/>
      <c r="H3676" s="13"/>
      <c r="I3676" s="13">
        <v>364.800000000007</v>
      </c>
      <c r="J3676" s="74">
        <f t="shared" si="179"/>
        <v>15.200000000000292</v>
      </c>
      <c r="K3676" s="26" t="e">
        <f t="shared" ref="K3676:K3739" si="181">100%-EXP(-I3676/24*$B$10)</f>
        <v>#REF!</v>
      </c>
      <c r="L3676" s="75" t="e">
        <f t="shared" si="180"/>
        <v>#REF!</v>
      </c>
      <c r="O3676" s="13"/>
      <c r="P3676" s="74"/>
      <c r="Q3676" s="26"/>
      <c r="R3676" s="75"/>
    </row>
    <row r="3677" spans="7:18" x14ac:dyDescent="0.25">
      <c r="G3677" s="13"/>
      <c r="H3677" s="13"/>
      <c r="I3677" s="13">
        <v>364.90000000000703</v>
      </c>
      <c r="J3677" s="74">
        <f t="shared" si="179"/>
        <v>15.204166666666959</v>
      </c>
      <c r="K3677" s="26" t="e">
        <f t="shared" si="181"/>
        <v>#REF!</v>
      </c>
      <c r="L3677" s="75" t="e">
        <f t="shared" si="180"/>
        <v>#REF!</v>
      </c>
      <c r="O3677" s="13"/>
      <c r="P3677" s="74"/>
      <c r="Q3677" s="26"/>
      <c r="R3677" s="75"/>
    </row>
    <row r="3678" spans="7:18" x14ac:dyDescent="0.25">
      <c r="G3678" s="13"/>
      <c r="H3678" s="13"/>
      <c r="I3678" s="13">
        <v>365.00000000000699</v>
      </c>
      <c r="J3678" s="74">
        <f t="shared" si="179"/>
        <v>15.208333333333625</v>
      </c>
      <c r="K3678" s="26" t="e">
        <f t="shared" si="181"/>
        <v>#REF!</v>
      </c>
      <c r="L3678" s="75" t="e">
        <f t="shared" si="180"/>
        <v>#REF!</v>
      </c>
      <c r="O3678" s="13"/>
      <c r="P3678" s="74"/>
      <c r="Q3678" s="26"/>
      <c r="R3678" s="75"/>
    </row>
    <row r="3679" spans="7:18" x14ac:dyDescent="0.25">
      <c r="G3679" s="13"/>
      <c r="H3679" s="13"/>
      <c r="I3679" s="13">
        <v>365.10000000000701</v>
      </c>
      <c r="J3679" s="74">
        <f t="shared" si="179"/>
        <v>15.212500000000292</v>
      </c>
      <c r="K3679" s="26" t="e">
        <f t="shared" si="181"/>
        <v>#REF!</v>
      </c>
      <c r="L3679" s="75" t="e">
        <f t="shared" si="180"/>
        <v>#REF!</v>
      </c>
      <c r="O3679" s="13"/>
      <c r="P3679" s="74"/>
      <c r="Q3679" s="26"/>
      <c r="R3679" s="75"/>
    </row>
    <row r="3680" spans="7:18" x14ac:dyDescent="0.25">
      <c r="G3680" s="13"/>
      <c r="H3680" s="13"/>
      <c r="I3680" s="13">
        <v>365.20000000000698</v>
      </c>
      <c r="J3680" s="74">
        <f t="shared" si="179"/>
        <v>15.216666666666958</v>
      </c>
      <c r="K3680" s="26" t="e">
        <f t="shared" si="181"/>
        <v>#REF!</v>
      </c>
      <c r="L3680" s="75" t="e">
        <f t="shared" si="180"/>
        <v>#REF!</v>
      </c>
      <c r="O3680" s="13"/>
      <c r="P3680" s="74"/>
      <c r="Q3680" s="26"/>
      <c r="R3680" s="75"/>
    </row>
    <row r="3681" spans="7:18" x14ac:dyDescent="0.25">
      <c r="G3681" s="13"/>
      <c r="H3681" s="13"/>
      <c r="I3681" s="13">
        <v>365.300000000007</v>
      </c>
      <c r="J3681" s="74">
        <f t="shared" si="179"/>
        <v>15.220833333333625</v>
      </c>
      <c r="K3681" s="26" t="e">
        <f t="shared" si="181"/>
        <v>#REF!</v>
      </c>
      <c r="L3681" s="75" t="e">
        <f t="shared" si="180"/>
        <v>#REF!</v>
      </c>
      <c r="O3681" s="13"/>
      <c r="P3681" s="74"/>
      <c r="Q3681" s="26"/>
      <c r="R3681" s="75"/>
    </row>
    <row r="3682" spans="7:18" x14ac:dyDescent="0.25">
      <c r="G3682" s="13"/>
      <c r="H3682" s="13"/>
      <c r="I3682" s="13">
        <v>365.40000000000703</v>
      </c>
      <c r="J3682" s="74">
        <f t="shared" si="179"/>
        <v>15.225000000000293</v>
      </c>
      <c r="K3682" s="26" t="e">
        <f t="shared" si="181"/>
        <v>#REF!</v>
      </c>
      <c r="L3682" s="75" t="e">
        <f t="shared" si="180"/>
        <v>#REF!</v>
      </c>
      <c r="O3682" s="13"/>
      <c r="P3682" s="74"/>
      <c r="Q3682" s="26"/>
      <c r="R3682" s="75"/>
    </row>
    <row r="3683" spans="7:18" x14ac:dyDescent="0.25">
      <c r="G3683" s="13"/>
      <c r="H3683" s="13"/>
      <c r="I3683" s="13">
        <v>365.50000000000699</v>
      </c>
      <c r="J3683" s="74">
        <f t="shared" si="179"/>
        <v>15.229166666666957</v>
      </c>
      <c r="K3683" s="26" t="e">
        <f t="shared" si="181"/>
        <v>#REF!</v>
      </c>
      <c r="L3683" s="75" t="e">
        <f t="shared" si="180"/>
        <v>#REF!</v>
      </c>
      <c r="O3683" s="13"/>
      <c r="P3683" s="74"/>
      <c r="Q3683" s="26"/>
      <c r="R3683" s="75"/>
    </row>
    <row r="3684" spans="7:18" x14ac:dyDescent="0.25">
      <c r="G3684" s="13"/>
      <c r="H3684" s="13"/>
      <c r="I3684" s="13">
        <v>365.60000000000701</v>
      </c>
      <c r="J3684" s="74">
        <f t="shared" si="179"/>
        <v>15.233333333333626</v>
      </c>
      <c r="K3684" s="26" t="e">
        <f t="shared" si="181"/>
        <v>#REF!</v>
      </c>
      <c r="L3684" s="75" t="e">
        <f t="shared" si="180"/>
        <v>#REF!</v>
      </c>
      <c r="O3684" s="13"/>
      <c r="P3684" s="74"/>
      <c r="Q3684" s="26"/>
      <c r="R3684" s="75"/>
    </row>
    <row r="3685" spans="7:18" x14ac:dyDescent="0.25">
      <c r="G3685" s="13"/>
      <c r="H3685" s="13"/>
      <c r="I3685" s="13">
        <v>365.70000000000698</v>
      </c>
      <c r="J3685" s="74">
        <f t="shared" si="179"/>
        <v>15.23750000000029</v>
      </c>
      <c r="K3685" s="26" t="e">
        <f t="shared" si="181"/>
        <v>#REF!</v>
      </c>
      <c r="L3685" s="75" t="e">
        <f t="shared" si="180"/>
        <v>#REF!</v>
      </c>
      <c r="O3685" s="13"/>
      <c r="P3685" s="74"/>
      <c r="Q3685" s="26"/>
      <c r="R3685" s="75"/>
    </row>
    <row r="3686" spans="7:18" x14ac:dyDescent="0.25">
      <c r="G3686" s="13"/>
      <c r="H3686" s="13"/>
      <c r="I3686" s="13">
        <v>365.800000000007</v>
      </c>
      <c r="J3686" s="74">
        <f t="shared" si="179"/>
        <v>15.241666666666958</v>
      </c>
      <c r="K3686" s="26" t="e">
        <f t="shared" si="181"/>
        <v>#REF!</v>
      </c>
      <c r="L3686" s="75" t="e">
        <f t="shared" si="180"/>
        <v>#REF!</v>
      </c>
      <c r="O3686" s="13"/>
      <c r="P3686" s="74"/>
      <c r="Q3686" s="26"/>
      <c r="R3686" s="75"/>
    </row>
    <row r="3687" spans="7:18" x14ac:dyDescent="0.25">
      <c r="G3687" s="13"/>
      <c r="H3687" s="13"/>
      <c r="I3687" s="13">
        <v>365.90000000000703</v>
      </c>
      <c r="J3687" s="74">
        <f t="shared" si="179"/>
        <v>15.245833333333627</v>
      </c>
      <c r="K3687" s="26" t="e">
        <f t="shared" si="181"/>
        <v>#REF!</v>
      </c>
      <c r="L3687" s="75" t="e">
        <f t="shared" si="180"/>
        <v>#REF!</v>
      </c>
      <c r="O3687" s="13"/>
      <c r="P3687" s="74"/>
      <c r="Q3687" s="26"/>
      <c r="R3687" s="75"/>
    </row>
    <row r="3688" spans="7:18" x14ac:dyDescent="0.25">
      <c r="G3688" s="13"/>
      <c r="H3688" s="13"/>
      <c r="I3688" s="13">
        <v>366.00000000000699</v>
      </c>
      <c r="J3688" s="74">
        <f t="shared" si="179"/>
        <v>15.250000000000291</v>
      </c>
      <c r="K3688" s="26" t="e">
        <f t="shared" si="181"/>
        <v>#REF!</v>
      </c>
      <c r="L3688" s="75" t="e">
        <f t="shared" si="180"/>
        <v>#REF!</v>
      </c>
      <c r="O3688" s="13"/>
      <c r="P3688" s="74"/>
      <c r="Q3688" s="26"/>
      <c r="R3688" s="75"/>
    </row>
    <row r="3689" spans="7:18" x14ac:dyDescent="0.25">
      <c r="G3689" s="13"/>
      <c r="H3689" s="13"/>
      <c r="I3689" s="13">
        <v>366.10000000000701</v>
      </c>
      <c r="J3689" s="74">
        <f t="shared" si="179"/>
        <v>15.25416666666696</v>
      </c>
      <c r="K3689" s="26" t="e">
        <f t="shared" si="181"/>
        <v>#REF!</v>
      </c>
      <c r="L3689" s="75" t="e">
        <f t="shared" si="180"/>
        <v>#REF!</v>
      </c>
      <c r="O3689" s="13"/>
      <c r="P3689" s="74"/>
      <c r="Q3689" s="26"/>
      <c r="R3689" s="75"/>
    </row>
    <row r="3690" spans="7:18" x14ac:dyDescent="0.25">
      <c r="G3690" s="13"/>
      <c r="H3690" s="13"/>
      <c r="I3690" s="13">
        <v>366.20000000000698</v>
      </c>
      <c r="J3690" s="74">
        <f t="shared" si="179"/>
        <v>15.258333333333624</v>
      </c>
      <c r="K3690" s="26" t="e">
        <f t="shared" si="181"/>
        <v>#REF!</v>
      </c>
      <c r="L3690" s="75" t="e">
        <f t="shared" si="180"/>
        <v>#REF!</v>
      </c>
      <c r="O3690" s="13"/>
      <c r="P3690" s="74"/>
      <c r="Q3690" s="26"/>
      <c r="R3690" s="75"/>
    </row>
    <row r="3691" spans="7:18" x14ac:dyDescent="0.25">
      <c r="G3691" s="13"/>
      <c r="H3691" s="13"/>
      <c r="I3691" s="13">
        <v>366.300000000007</v>
      </c>
      <c r="J3691" s="74">
        <f t="shared" si="179"/>
        <v>15.262500000000292</v>
      </c>
      <c r="K3691" s="26" t="e">
        <f t="shared" si="181"/>
        <v>#REF!</v>
      </c>
      <c r="L3691" s="75" t="e">
        <f t="shared" si="180"/>
        <v>#REF!</v>
      </c>
      <c r="O3691" s="13"/>
      <c r="P3691" s="74"/>
      <c r="Q3691" s="26"/>
      <c r="R3691" s="75"/>
    </row>
    <row r="3692" spans="7:18" x14ac:dyDescent="0.25">
      <c r="G3692" s="13"/>
      <c r="H3692" s="13"/>
      <c r="I3692" s="13">
        <v>366.40000000000703</v>
      </c>
      <c r="J3692" s="74">
        <f t="shared" si="179"/>
        <v>15.266666666666959</v>
      </c>
      <c r="K3692" s="26" t="e">
        <f t="shared" si="181"/>
        <v>#REF!</v>
      </c>
      <c r="L3692" s="75" t="e">
        <f t="shared" si="180"/>
        <v>#REF!</v>
      </c>
      <c r="O3692" s="13"/>
      <c r="P3692" s="74"/>
      <c r="Q3692" s="26"/>
      <c r="R3692" s="75"/>
    </row>
    <row r="3693" spans="7:18" x14ac:dyDescent="0.25">
      <c r="G3693" s="13"/>
      <c r="H3693" s="13"/>
      <c r="I3693" s="13">
        <v>366.50000000000699</v>
      </c>
      <c r="J3693" s="74">
        <f t="shared" si="179"/>
        <v>15.270833333333625</v>
      </c>
      <c r="K3693" s="26" t="e">
        <f t="shared" si="181"/>
        <v>#REF!</v>
      </c>
      <c r="L3693" s="75" t="e">
        <f t="shared" si="180"/>
        <v>#REF!</v>
      </c>
      <c r="O3693" s="13"/>
      <c r="P3693" s="74"/>
      <c r="Q3693" s="26"/>
      <c r="R3693" s="75"/>
    </row>
    <row r="3694" spans="7:18" x14ac:dyDescent="0.25">
      <c r="G3694" s="13"/>
      <c r="H3694" s="13"/>
      <c r="I3694" s="13">
        <v>366.60000000000701</v>
      </c>
      <c r="J3694" s="74">
        <f t="shared" si="179"/>
        <v>15.275000000000292</v>
      </c>
      <c r="K3694" s="26" t="e">
        <f t="shared" si="181"/>
        <v>#REF!</v>
      </c>
      <c r="L3694" s="75" t="e">
        <f t="shared" si="180"/>
        <v>#REF!</v>
      </c>
      <c r="O3694" s="13"/>
      <c r="P3694" s="74"/>
      <c r="Q3694" s="26"/>
      <c r="R3694" s="75"/>
    </row>
    <row r="3695" spans="7:18" x14ac:dyDescent="0.25">
      <c r="G3695" s="13"/>
      <c r="H3695" s="13"/>
      <c r="I3695" s="13">
        <v>366.70000000000698</v>
      </c>
      <c r="J3695" s="74">
        <f t="shared" si="179"/>
        <v>15.279166666666958</v>
      </c>
      <c r="K3695" s="26" t="e">
        <f t="shared" si="181"/>
        <v>#REF!</v>
      </c>
      <c r="L3695" s="75" t="e">
        <f t="shared" si="180"/>
        <v>#REF!</v>
      </c>
      <c r="O3695" s="13"/>
      <c r="P3695" s="74"/>
      <c r="Q3695" s="26"/>
      <c r="R3695" s="75"/>
    </row>
    <row r="3696" spans="7:18" x14ac:dyDescent="0.25">
      <c r="G3696" s="13"/>
      <c r="H3696" s="13"/>
      <c r="I3696" s="13">
        <v>366.800000000007</v>
      </c>
      <c r="J3696" s="74">
        <f t="shared" si="179"/>
        <v>15.283333333333625</v>
      </c>
      <c r="K3696" s="26" t="e">
        <f t="shared" si="181"/>
        <v>#REF!</v>
      </c>
      <c r="L3696" s="75" t="e">
        <f t="shared" si="180"/>
        <v>#REF!</v>
      </c>
      <c r="O3696" s="13"/>
      <c r="P3696" s="74"/>
      <c r="Q3696" s="26"/>
      <c r="R3696" s="75"/>
    </row>
    <row r="3697" spans="7:18" x14ac:dyDescent="0.25">
      <c r="G3697" s="13"/>
      <c r="H3697" s="13"/>
      <c r="I3697" s="13">
        <v>366.90000000000703</v>
      </c>
      <c r="J3697" s="74">
        <f t="shared" si="179"/>
        <v>15.287500000000293</v>
      </c>
      <c r="K3697" s="26" t="e">
        <f t="shared" si="181"/>
        <v>#REF!</v>
      </c>
      <c r="L3697" s="75" t="e">
        <f t="shared" si="180"/>
        <v>#REF!</v>
      </c>
      <c r="O3697" s="13"/>
      <c r="P3697" s="74"/>
      <c r="Q3697" s="26"/>
      <c r="R3697" s="75"/>
    </row>
    <row r="3698" spans="7:18" x14ac:dyDescent="0.25">
      <c r="G3698" s="13"/>
      <c r="H3698" s="13"/>
      <c r="I3698" s="13">
        <v>367.00000000000699</v>
      </c>
      <c r="J3698" s="74">
        <f t="shared" si="179"/>
        <v>15.291666666666957</v>
      </c>
      <c r="K3698" s="26" t="e">
        <f t="shared" si="181"/>
        <v>#REF!</v>
      </c>
      <c r="L3698" s="75" t="e">
        <f t="shared" si="180"/>
        <v>#REF!</v>
      </c>
      <c r="O3698" s="13"/>
      <c r="P3698" s="74"/>
      <c r="Q3698" s="26"/>
      <c r="R3698" s="75"/>
    </row>
    <row r="3699" spans="7:18" x14ac:dyDescent="0.25">
      <c r="G3699" s="13"/>
      <c r="H3699" s="13"/>
      <c r="I3699" s="13">
        <v>367.10000000000701</v>
      </c>
      <c r="J3699" s="74">
        <f t="shared" si="179"/>
        <v>15.295833333333626</v>
      </c>
      <c r="K3699" s="26" t="e">
        <f t="shared" si="181"/>
        <v>#REF!</v>
      </c>
      <c r="L3699" s="75" t="e">
        <f t="shared" si="180"/>
        <v>#REF!</v>
      </c>
      <c r="O3699" s="13"/>
      <c r="P3699" s="74"/>
      <c r="Q3699" s="26"/>
      <c r="R3699" s="75"/>
    </row>
    <row r="3700" spans="7:18" x14ac:dyDescent="0.25">
      <c r="G3700" s="13"/>
      <c r="H3700" s="13"/>
      <c r="I3700" s="13">
        <v>367.20000000000698</v>
      </c>
      <c r="J3700" s="74">
        <f t="shared" si="179"/>
        <v>15.30000000000029</v>
      </c>
      <c r="K3700" s="26" t="e">
        <f t="shared" si="181"/>
        <v>#REF!</v>
      </c>
      <c r="L3700" s="75" t="e">
        <f t="shared" si="180"/>
        <v>#REF!</v>
      </c>
      <c r="O3700" s="13"/>
      <c r="P3700" s="74"/>
      <c r="Q3700" s="26"/>
      <c r="R3700" s="75"/>
    </row>
    <row r="3701" spans="7:18" x14ac:dyDescent="0.25">
      <c r="G3701" s="13"/>
      <c r="H3701" s="13"/>
      <c r="I3701" s="13">
        <v>367.300000000007</v>
      </c>
      <c r="J3701" s="74">
        <f t="shared" si="179"/>
        <v>15.304166666666958</v>
      </c>
      <c r="K3701" s="26" t="e">
        <f t="shared" si="181"/>
        <v>#REF!</v>
      </c>
      <c r="L3701" s="75" t="e">
        <f t="shared" si="180"/>
        <v>#REF!</v>
      </c>
      <c r="O3701" s="13"/>
      <c r="P3701" s="74"/>
      <c r="Q3701" s="26"/>
      <c r="R3701" s="75"/>
    </row>
    <row r="3702" spans="7:18" x14ac:dyDescent="0.25">
      <c r="G3702" s="13"/>
      <c r="H3702" s="13"/>
      <c r="I3702" s="13">
        <v>367.40000000000703</v>
      </c>
      <c r="J3702" s="74">
        <f t="shared" si="179"/>
        <v>15.308333333333627</v>
      </c>
      <c r="K3702" s="26" t="e">
        <f t="shared" si="181"/>
        <v>#REF!</v>
      </c>
      <c r="L3702" s="75" t="e">
        <f t="shared" si="180"/>
        <v>#REF!</v>
      </c>
      <c r="O3702" s="13"/>
      <c r="P3702" s="74"/>
      <c r="Q3702" s="26"/>
      <c r="R3702" s="75"/>
    </row>
    <row r="3703" spans="7:18" x14ac:dyDescent="0.25">
      <c r="G3703" s="13"/>
      <c r="H3703" s="13"/>
      <c r="I3703" s="13">
        <v>367.50000000000699</v>
      </c>
      <c r="J3703" s="74">
        <f t="shared" si="179"/>
        <v>15.312500000000291</v>
      </c>
      <c r="K3703" s="26" t="e">
        <f t="shared" si="181"/>
        <v>#REF!</v>
      </c>
      <c r="L3703" s="75" t="e">
        <f t="shared" si="180"/>
        <v>#REF!</v>
      </c>
      <c r="O3703" s="13"/>
      <c r="P3703" s="74"/>
      <c r="Q3703" s="26"/>
      <c r="R3703" s="75"/>
    </row>
    <row r="3704" spans="7:18" x14ac:dyDescent="0.25">
      <c r="G3704" s="13"/>
      <c r="H3704" s="13"/>
      <c r="I3704" s="13">
        <v>367.60000000000701</v>
      </c>
      <c r="J3704" s="74">
        <f t="shared" si="179"/>
        <v>15.31666666666696</v>
      </c>
      <c r="K3704" s="26" t="e">
        <f t="shared" si="181"/>
        <v>#REF!</v>
      </c>
      <c r="L3704" s="75" t="e">
        <f t="shared" si="180"/>
        <v>#REF!</v>
      </c>
      <c r="O3704" s="13"/>
      <c r="P3704" s="74"/>
      <c r="Q3704" s="26"/>
      <c r="R3704" s="75"/>
    </row>
    <row r="3705" spans="7:18" x14ac:dyDescent="0.25">
      <c r="G3705" s="13"/>
      <c r="H3705" s="13"/>
      <c r="I3705" s="13">
        <v>367.70000000000698</v>
      </c>
      <c r="J3705" s="74">
        <f t="shared" si="179"/>
        <v>15.320833333333624</v>
      </c>
      <c r="K3705" s="26" t="e">
        <f t="shared" si="181"/>
        <v>#REF!</v>
      </c>
      <c r="L3705" s="75" t="e">
        <f t="shared" si="180"/>
        <v>#REF!</v>
      </c>
      <c r="O3705" s="13"/>
      <c r="P3705" s="74"/>
      <c r="Q3705" s="26"/>
      <c r="R3705" s="75"/>
    </row>
    <row r="3706" spans="7:18" x14ac:dyDescent="0.25">
      <c r="G3706" s="13"/>
      <c r="H3706" s="13"/>
      <c r="I3706" s="13">
        <v>367.800000000007</v>
      </c>
      <c r="J3706" s="74">
        <f t="shared" si="179"/>
        <v>15.325000000000292</v>
      </c>
      <c r="K3706" s="26" t="e">
        <f t="shared" si="181"/>
        <v>#REF!</v>
      </c>
      <c r="L3706" s="75" t="e">
        <f t="shared" si="180"/>
        <v>#REF!</v>
      </c>
      <c r="O3706" s="13"/>
      <c r="P3706" s="74"/>
      <c r="Q3706" s="26"/>
      <c r="R3706" s="75"/>
    </row>
    <row r="3707" spans="7:18" x14ac:dyDescent="0.25">
      <c r="G3707" s="13"/>
      <c r="H3707" s="13"/>
      <c r="I3707" s="13">
        <v>367.90000000000703</v>
      </c>
      <c r="J3707" s="74">
        <f t="shared" si="179"/>
        <v>15.329166666666959</v>
      </c>
      <c r="K3707" s="26" t="e">
        <f t="shared" si="181"/>
        <v>#REF!</v>
      </c>
      <c r="L3707" s="75" t="e">
        <f t="shared" si="180"/>
        <v>#REF!</v>
      </c>
      <c r="O3707" s="13"/>
      <c r="P3707" s="74"/>
      <c r="Q3707" s="26"/>
      <c r="R3707" s="75"/>
    </row>
    <row r="3708" spans="7:18" x14ac:dyDescent="0.25">
      <c r="G3708" s="13"/>
      <c r="H3708" s="13"/>
      <c r="I3708" s="13">
        <v>368.00000000000699</v>
      </c>
      <c r="J3708" s="74">
        <f t="shared" si="179"/>
        <v>15.333333333333625</v>
      </c>
      <c r="K3708" s="26" t="e">
        <f t="shared" si="181"/>
        <v>#REF!</v>
      </c>
      <c r="L3708" s="75" t="e">
        <f t="shared" si="180"/>
        <v>#REF!</v>
      </c>
      <c r="O3708" s="13"/>
      <c r="P3708" s="74"/>
      <c r="Q3708" s="26"/>
      <c r="R3708" s="75"/>
    </row>
    <row r="3709" spans="7:18" x14ac:dyDescent="0.25">
      <c r="G3709" s="13"/>
      <c r="H3709" s="13"/>
      <c r="I3709" s="13">
        <v>368.10000000000701</v>
      </c>
      <c r="J3709" s="74">
        <f t="shared" si="179"/>
        <v>15.337500000000292</v>
      </c>
      <c r="K3709" s="26" t="e">
        <f t="shared" si="181"/>
        <v>#REF!</v>
      </c>
      <c r="L3709" s="75" t="e">
        <f t="shared" si="180"/>
        <v>#REF!</v>
      </c>
      <c r="O3709" s="13"/>
      <c r="P3709" s="74"/>
      <c r="Q3709" s="26"/>
      <c r="R3709" s="75"/>
    </row>
    <row r="3710" spans="7:18" x14ac:dyDescent="0.25">
      <c r="G3710" s="13"/>
      <c r="H3710" s="13"/>
      <c r="I3710" s="13">
        <v>368.20000000000698</v>
      </c>
      <c r="J3710" s="74">
        <f t="shared" si="179"/>
        <v>15.341666666666958</v>
      </c>
      <c r="K3710" s="26" t="e">
        <f t="shared" si="181"/>
        <v>#REF!</v>
      </c>
      <c r="L3710" s="75" t="e">
        <f t="shared" si="180"/>
        <v>#REF!</v>
      </c>
      <c r="O3710" s="13"/>
      <c r="P3710" s="74"/>
      <c r="Q3710" s="26"/>
      <c r="R3710" s="75"/>
    </row>
    <row r="3711" spans="7:18" x14ac:dyDescent="0.25">
      <c r="G3711" s="13"/>
      <c r="H3711" s="13"/>
      <c r="I3711" s="13">
        <v>368.300000000007</v>
      </c>
      <c r="J3711" s="74">
        <f t="shared" si="179"/>
        <v>15.345833333333625</v>
      </c>
      <c r="K3711" s="26" t="e">
        <f t="shared" si="181"/>
        <v>#REF!</v>
      </c>
      <c r="L3711" s="75" t="e">
        <f t="shared" si="180"/>
        <v>#REF!</v>
      </c>
      <c r="O3711" s="13"/>
      <c r="P3711" s="74"/>
      <c r="Q3711" s="26"/>
      <c r="R3711" s="75"/>
    </row>
    <row r="3712" spans="7:18" x14ac:dyDescent="0.25">
      <c r="G3712" s="13"/>
      <c r="H3712" s="13"/>
      <c r="I3712" s="13">
        <v>368.40000000000703</v>
      </c>
      <c r="J3712" s="74">
        <f t="shared" si="179"/>
        <v>15.350000000000293</v>
      </c>
      <c r="K3712" s="26" t="e">
        <f t="shared" si="181"/>
        <v>#REF!</v>
      </c>
      <c r="L3712" s="75" t="e">
        <f t="shared" si="180"/>
        <v>#REF!</v>
      </c>
      <c r="O3712" s="13"/>
      <c r="P3712" s="74"/>
      <c r="Q3712" s="26"/>
      <c r="R3712" s="75"/>
    </row>
    <row r="3713" spans="7:18" x14ac:dyDescent="0.25">
      <c r="G3713" s="13"/>
      <c r="H3713" s="13"/>
      <c r="I3713" s="13">
        <v>368.50000000000699</v>
      </c>
      <c r="J3713" s="74">
        <f t="shared" si="179"/>
        <v>15.354166666666957</v>
      </c>
      <c r="K3713" s="26" t="e">
        <f t="shared" si="181"/>
        <v>#REF!</v>
      </c>
      <c r="L3713" s="75" t="e">
        <f t="shared" si="180"/>
        <v>#REF!</v>
      </c>
      <c r="O3713" s="13"/>
      <c r="P3713" s="74"/>
      <c r="Q3713" s="26"/>
      <c r="R3713" s="75"/>
    </row>
    <row r="3714" spans="7:18" x14ac:dyDescent="0.25">
      <c r="G3714" s="13"/>
      <c r="H3714" s="13"/>
      <c r="I3714" s="13">
        <v>368.60000000000701</v>
      </c>
      <c r="J3714" s="74">
        <f t="shared" si="179"/>
        <v>15.358333333333626</v>
      </c>
      <c r="K3714" s="26" t="e">
        <f t="shared" si="181"/>
        <v>#REF!</v>
      </c>
      <c r="L3714" s="75" t="e">
        <f t="shared" si="180"/>
        <v>#REF!</v>
      </c>
      <c r="O3714" s="13"/>
      <c r="P3714" s="74"/>
      <c r="Q3714" s="26"/>
      <c r="R3714" s="75"/>
    </row>
    <row r="3715" spans="7:18" x14ac:dyDescent="0.25">
      <c r="G3715" s="13"/>
      <c r="H3715" s="13"/>
      <c r="I3715" s="13">
        <v>368.70000000000698</v>
      </c>
      <c r="J3715" s="74">
        <f t="shared" ref="J3715:J3778" si="182">I3715/24</f>
        <v>15.36250000000029</v>
      </c>
      <c r="K3715" s="26" t="e">
        <f t="shared" si="181"/>
        <v>#REF!</v>
      </c>
      <c r="L3715" s="75" t="e">
        <f t="shared" ref="L3715:L3778" si="183">K3715-K3714</f>
        <v>#REF!</v>
      </c>
      <c r="O3715" s="13"/>
      <c r="P3715" s="74"/>
      <c r="Q3715" s="26"/>
      <c r="R3715" s="75"/>
    </row>
    <row r="3716" spans="7:18" x14ac:dyDescent="0.25">
      <c r="G3716" s="13"/>
      <c r="H3716" s="13"/>
      <c r="I3716" s="13">
        <v>368.800000000007</v>
      </c>
      <c r="J3716" s="74">
        <f t="shared" si="182"/>
        <v>15.366666666666958</v>
      </c>
      <c r="K3716" s="26" t="e">
        <f t="shared" si="181"/>
        <v>#REF!</v>
      </c>
      <c r="L3716" s="75" t="e">
        <f t="shared" si="183"/>
        <v>#REF!</v>
      </c>
      <c r="O3716" s="13"/>
      <c r="P3716" s="74"/>
      <c r="Q3716" s="26"/>
      <c r="R3716" s="75"/>
    </row>
    <row r="3717" spans="7:18" x14ac:dyDescent="0.25">
      <c r="G3717" s="13"/>
      <c r="H3717" s="13"/>
      <c r="I3717" s="13">
        <v>368.90000000000703</v>
      </c>
      <c r="J3717" s="74">
        <f t="shared" si="182"/>
        <v>15.370833333333627</v>
      </c>
      <c r="K3717" s="26" t="e">
        <f t="shared" si="181"/>
        <v>#REF!</v>
      </c>
      <c r="L3717" s="75" t="e">
        <f t="shared" si="183"/>
        <v>#REF!</v>
      </c>
      <c r="O3717" s="13"/>
      <c r="P3717" s="74"/>
      <c r="Q3717" s="26"/>
      <c r="R3717" s="75"/>
    </row>
    <row r="3718" spans="7:18" x14ac:dyDescent="0.25">
      <c r="G3718" s="13"/>
      <c r="H3718" s="13"/>
      <c r="I3718" s="13">
        <v>369.00000000000801</v>
      </c>
      <c r="J3718" s="74">
        <f t="shared" si="182"/>
        <v>15.375000000000334</v>
      </c>
      <c r="K3718" s="26" t="e">
        <f t="shared" si="181"/>
        <v>#REF!</v>
      </c>
      <c r="L3718" s="75" t="e">
        <f t="shared" si="183"/>
        <v>#REF!</v>
      </c>
      <c r="O3718" s="13"/>
      <c r="P3718" s="74"/>
      <c r="Q3718" s="26"/>
      <c r="R3718" s="75"/>
    </row>
    <row r="3719" spans="7:18" x14ac:dyDescent="0.25">
      <c r="G3719" s="13"/>
      <c r="H3719" s="13"/>
      <c r="I3719" s="13">
        <v>369.10000000000701</v>
      </c>
      <c r="J3719" s="74">
        <f t="shared" si="182"/>
        <v>15.37916666666696</v>
      </c>
      <c r="K3719" s="26" t="e">
        <f t="shared" si="181"/>
        <v>#REF!</v>
      </c>
      <c r="L3719" s="75" t="e">
        <f t="shared" si="183"/>
        <v>#REF!</v>
      </c>
      <c r="O3719" s="13"/>
      <c r="P3719" s="74"/>
      <c r="Q3719" s="26"/>
      <c r="R3719" s="75"/>
    </row>
    <row r="3720" spans="7:18" x14ac:dyDescent="0.25">
      <c r="G3720" s="13"/>
      <c r="H3720" s="13"/>
      <c r="I3720" s="13">
        <v>369.200000000008</v>
      </c>
      <c r="J3720" s="74">
        <f t="shared" si="182"/>
        <v>15.383333333333667</v>
      </c>
      <c r="K3720" s="26" t="e">
        <f t="shared" si="181"/>
        <v>#REF!</v>
      </c>
      <c r="L3720" s="75" t="e">
        <f t="shared" si="183"/>
        <v>#REF!</v>
      </c>
      <c r="O3720" s="13"/>
      <c r="P3720" s="74"/>
      <c r="Q3720" s="26"/>
      <c r="R3720" s="75"/>
    </row>
    <row r="3721" spans="7:18" x14ac:dyDescent="0.25">
      <c r="G3721" s="13"/>
      <c r="H3721" s="13"/>
      <c r="I3721" s="13">
        <v>369.30000000000803</v>
      </c>
      <c r="J3721" s="74">
        <f t="shared" si="182"/>
        <v>15.387500000000335</v>
      </c>
      <c r="K3721" s="26" t="e">
        <f t="shared" si="181"/>
        <v>#REF!</v>
      </c>
      <c r="L3721" s="75" t="e">
        <f t="shared" si="183"/>
        <v>#REF!</v>
      </c>
      <c r="O3721" s="13"/>
      <c r="P3721" s="74"/>
      <c r="Q3721" s="26"/>
      <c r="R3721" s="75"/>
    </row>
    <row r="3722" spans="7:18" x14ac:dyDescent="0.25">
      <c r="G3722" s="13"/>
      <c r="H3722" s="13"/>
      <c r="I3722" s="13">
        <v>369.40000000000799</v>
      </c>
      <c r="J3722" s="74">
        <f t="shared" si="182"/>
        <v>15.391666666667</v>
      </c>
      <c r="K3722" s="26" t="e">
        <f t="shared" si="181"/>
        <v>#REF!</v>
      </c>
      <c r="L3722" s="75" t="e">
        <f t="shared" si="183"/>
        <v>#REF!</v>
      </c>
      <c r="O3722" s="13"/>
      <c r="P3722" s="74"/>
      <c r="Q3722" s="26"/>
      <c r="R3722" s="75"/>
    </row>
    <row r="3723" spans="7:18" x14ac:dyDescent="0.25">
      <c r="G3723" s="13"/>
      <c r="H3723" s="13"/>
      <c r="I3723" s="13">
        <v>369.50000000000801</v>
      </c>
      <c r="J3723" s="74">
        <f t="shared" si="182"/>
        <v>15.395833333333668</v>
      </c>
      <c r="K3723" s="26" t="e">
        <f t="shared" si="181"/>
        <v>#REF!</v>
      </c>
      <c r="L3723" s="75" t="e">
        <f t="shared" si="183"/>
        <v>#REF!</v>
      </c>
      <c r="O3723" s="13"/>
      <c r="P3723" s="74"/>
      <c r="Q3723" s="26"/>
      <c r="R3723" s="75"/>
    </row>
    <row r="3724" spans="7:18" x14ac:dyDescent="0.25">
      <c r="G3724" s="13"/>
      <c r="H3724" s="13"/>
      <c r="I3724" s="13">
        <v>369.60000000000798</v>
      </c>
      <c r="J3724" s="74">
        <f t="shared" si="182"/>
        <v>15.400000000000333</v>
      </c>
      <c r="K3724" s="26" t="e">
        <f t="shared" si="181"/>
        <v>#REF!</v>
      </c>
      <c r="L3724" s="75" t="e">
        <f t="shared" si="183"/>
        <v>#REF!</v>
      </c>
      <c r="O3724" s="13"/>
      <c r="P3724" s="74"/>
      <c r="Q3724" s="26"/>
      <c r="R3724" s="75"/>
    </row>
    <row r="3725" spans="7:18" x14ac:dyDescent="0.25">
      <c r="G3725" s="13"/>
      <c r="H3725" s="13"/>
      <c r="I3725" s="13">
        <v>369.700000000008</v>
      </c>
      <c r="J3725" s="74">
        <f t="shared" si="182"/>
        <v>15.404166666667001</v>
      </c>
      <c r="K3725" s="26" t="e">
        <f t="shared" si="181"/>
        <v>#REF!</v>
      </c>
      <c r="L3725" s="75" t="e">
        <f t="shared" si="183"/>
        <v>#REF!</v>
      </c>
      <c r="O3725" s="13"/>
      <c r="P3725" s="74"/>
      <c r="Q3725" s="26"/>
      <c r="R3725" s="75"/>
    </row>
    <row r="3726" spans="7:18" x14ac:dyDescent="0.25">
      <c r="G3726" s="13"/>
      <c r="H3726" s="13"/>
      <c r="I3726" s="13">
        <v>369.80000000000803</v>
      </c>
      <c r="J3726" s="74">
        <f t="shared" si="182"/>
        <v>15.408333333333667</v>
      </c>
      <c r="K3726" s="26" t="e">
        <f t="shared" si="181"/>
        <v>#REF!</v>
      </c>
      <c r="L3726" s="75" t="e">
        <f t="shared" si="183"/>
        <v>#REF!</v>
      </c>
      <c r="O3726" s="13"/>
      <c r="P3726" s="74"/>
      <c r="Q3726" s="26"/>
      <c r="R3726" s="75"/>
    </row>
    <row r="3727" spans="7:18" x14ac:dyDescent="0.25">
      <c r="G3727" s="13"/>
      <c r="H3727" s="13"/>
      <c r="I3727" s="13">
        <v>369.90000000000799</v>
      </c>
      <c r="J3727" s="74">
        <f t="shared" si="182"/>
        <v>15.412500000000334</v>
      </c>
      <c r="K3727" s="26" t="e">
        <f t="shared" si="181"/>
        <v>#REF!</v>
      </c>
      <c r="L3727" s="75" t="e">
        <f t="shared" si="183"/>
        <v>#REF!</v>
      </c>
      <c r="O3727" s="13"/>
      <c r="P3727" s="74"/>
      <c r="Q3727" s="26"/>
      <c r="R3727" s="75"/>
    </row>
    <row r="3728" spans="7:18" x14ac:dyDescent="0.25">
      <c r="G3728" s="13"/>
      <c r="H3728" s="13"/>
      <c r="I3728" s="13">
        <v>370.00000000000801</v>
      </c>
      <c r="J3728" s="74">
        <f t="shared" si="182"/>
        <v>15.416666666667</v>
      </c>
      <c r="K3728" s="26" t="e">
        <f t="shared" si="181"/>
        <v>#REF!</v>
      </c>
      <c r="L3728" s="75" t="e">
        <f t="shared" si="183"/>
        <v>#REF!</v>
      </c>
      <c r="O3728" s="13"/>
      <c r="P3728" s="74"/>
      <c r="Q3728" s="26"/>
      <c r="R3728" s="75"/>
    </row>
    <row r="3729" spans="7:18" x14ac:dyDescent="0.25">
      <c r="G3729" s="13"/>
      <c r="H3729" s="13"/>
      <c r="I3729" s="13">
        <v>370.10000000000798</v>
      </c>
      <c r="J3729" s="74">
        <f t="shared" si="182"/>
        <v>15.420833333333666</v>
      </c>
      <c r="K3729" s="26" t="e">
        <f t="shared" si="181"/>
        <v>#REF!</v>
      </c>
      <c r="L3729" s="75" t="e">
        <f t="shared" si="183"/>
        <v>#REF!</v>
      </c>
      <c r="O3729" s="13"/>
      <c r="P3729" s="74"/>
      <c r="Q3729" s="26"/>
      <c r="R3729" s="75"/>
    </row>
    <row r="3730" spans="7:18" x14ac:dyDescent="0.25">
      <c r="G3730" s="13"/>
      <c r="H3730" s="13"/>
      <c r="I3730" s="13">
        <v>370.200000000008</v>
      </c>
      <c r="J3730" s="74">
        <f t="shared" si="182"/>
        <v>15.425000000000333</v>
      </c>
      <c r="K3730" s="26" t="e">
        <f t="shared" si="181"/>
        <v>#REF!</v>
      </c>
      <c r="L3730" s="75" t="e">
        <f t="shared" si="183"/>
        <v>#REF!</v>
      </c>
      <c r="O3730" s="13"/>
      <c r="P3730" s="74"/>
      <c r="Q3730" s="26"/>
      <c r="R3730" s="75"/>
    </row>
    <row r="3731" spans="7:18" x14ac:dyDescent="0.25">
      <c r="G3731" s="13"/>
      <c r="H3731" s="13"/>
      <c r="I3731" s="13">
        <v>370.30000000000803</v>
      </c>
      <c r="J3731" s="74">
        <f t="shared" si="182"/>
        <v>15.429166666667001</v>
      </c>
      <c r="K3731" s="26" t="e">
        <f t="shared" si="181"/>
        <v>#REF!</v>
      </c>
      <c r="L3731" s="75" t="e">
        <f t="shared" si="183"/>
        <v>#REF!</v>
      </c>
      <c r="O3731" s="13"/>
      <c r="P3731" s="74"/>
      <c r="Q3731" s="26"/>
      <c r="R3731" s="75"/>
    </row>
    <row r="3732" spans="7:18" x14ac:dyDescent="0.25">
      <c r="G3732" s="13"/>
      <c r="H3732" s="13"/>
      <c r="I3732" s="13">
        <v>370.40000000000799</v>
      </c>
      <c r="J3732" s="74">
        <f t="shared" si="182"/>
        <v>15.433333333333666</v>
      </c>
      <c r="K3732" s="26" t="e">
        <f t="shared" si="181"/>
        <v>#REF!</v>
      </c>
      <c r="L3732" s="75" t="e">
        <f t="shared" si="183"/>
        <v>#REF!</v>
      </c>
      <c r="O3732" s="13"/>
      <c r="P3732" s="74"/>
      <c r="Q3732" s="26"/>
      <c r="R3732" s="75"/>
    </row>
    <row r="3733" spans="7:18" x14ac:dyDescent="0.25">
      <c r="G3733" s="13"/>
      <c r="H3733" s="13"/>
      <c r="I3733" s="13">
        <v>370.50000000000801</v>
      </c>
      <c r="J3733" s="74">
        <f t="shared" si="182"/>
        <v>15.437500000000334</v>
      </c>
      <c r="K3733" s="26" t="e">
        <f t="shared" si="181"/>
        <v>#REF!</v>
      </c>
      <c r="L3733" s="75" t="e">
        <f t="shared" si="183"/>
        <v>#REF!</v>
      </c>
      <c r="O3733" s="13"/>
      <c r="P3733" s="74"/>
      <c r="Q3733" s="26"/>
      <c r="R3733" s="75"/>
    </row>
    <row r="3734" spans="7:18" x14ac:dyDescent="0.25">
      <c r="G3734" s="13"/>
      <c r="H3734" s="13"/>
      <c r="I3734" s="13">
        <v>370.60000000000798</v>
      </c>
      <c r="J3734" s="74">
        <f t="shared" si="182"/>
        <v>15.441666666666999</v>
      </c>
      <c r="K3734" s="26" t="e">
        <f t="shared" si="181"/>
        <v>#REF!</v>
      </c>
      <c r="L3734" s="75" t="e">
        <f t="shared" si="183"/>
        <v>#REF!</v>
      </c>
      <c r="O3734" s="13"/>
      <c r="P3734" s="74"/>
      <c r="Q3734" s="26"/>
      <c r="R3734" s="75"/>
    </row>
    <row r="3735" spans="7:18" x14ac:dyDescent="0.25">
      <c r="G3735" s="13"/>
      <c r="H3735" s="13"/>
      <c r="I3735" s="13">
        <v>370.700000000008</v>
      </c>
      <c r="J3735" s="74">
        <f t="shared" si="182"/>
        <v>15.445833333333667</v>
      </c>
      <c r="K3735" s="26" t="e">
        <f t="shared" si="181"/>
        <v>#REF!</v>
      </c>
      <c r="L3735" s="75" t="e">
        <f t="shared" si="183"/>
        <v>#REF!</v>
      </c>
      <c r="O3735" s="13"/>
      <c r="P3735" s="74"/>
      <c r="Q3735" s="26"/>
      <c r="R3735" s="75"/>
    </row>
    <row r="3736" spans="7:18" x14ac:dyDescent="0.25">
      <c r="G3736" s="13"/>
      <c r="H3736" s="13"/>
      <c r="I3736" s="13">
        <v>370.80000000000803</v>
      </c>
      <c r="J3736" s="74">
        <f t="shared" si="182"/>
        <v>15.450000000000335</v>
      </c>
      <c r="K3736" s="26" t="e">
        <f t="shared" si="181"/>
        <v>#REF!</v>
      </c>
      <c r="L3736" s="75" t="e">
        <f t="shared" si="183"/>
        <v>#REF!</v>
      </c>
      <c r="O3736" s="13"/>
      <c r="P3736" s="74"/>
      <c r="Q3736" s="26"/>
      <c r="R3736" s="75"/>
    </row>
    <row r="3737" spans="7:18" x14ac:dyDescent="0.25">
      <c r="G3737" s="13"/>
      <c r="H3737" s="13"/>
      <c r="I3737" s="13">
        <v>370.90000000000799</v>
      </c>
      <c r="J3737" s="74">
        <f t="shared" si="182"/>
        <v>15.454166666667</v>
      </c>
      <c r="K3737" s="26" t="e">
        <f t="shared" si="181"/>
        <v>#REF!</v>
      </c>
      <c r="L3737" s="75" t="e">
        <f t="shared" si="183"/>
        <v>#REF!</v>
      </c>
      <c r="O3737" s="13"/>
      <c r="P3737" s="74"/>
      <c r="Q3737" s="26"/>
      <c r="R3737" s="75"/>
    </row>
    <row r="3738" spans="7:18" x14ac:dyDescent="0.25">
      <c r="G3738" s="13"/>
      <c r="H3738" s="13"/>
      <c r="I3738" s="13">
        <v>371.00000000000801</v>
      </c>
      <c r="J3738" s="74">
        <f t="shared" si="182"/>
        <v>15.458333333333668</v>
      </c>
      <c r="K3738" s="26" t="e">
        <f t="shared" si="181"/>
        <v>#REF!</v>
      </c>
      <c r="L3738" s="75" t="e">
        <f t="shared" si="183"/>
        <v>#REF!</v>
      </c>
      <c r="O3738" s="13"/>
      <c r="P3738" s="74"/>
      <c r="Q3738" s="26"/>
      <c r="R3738" s="75"/>
    </row>
    <row r="3739" spans="7:18" x14ac:dyDescent="0.25">
      <c r="G3739" s="13"/>
      <c r="H3739" s="13"/>
      <c r="I3739" s="13">
        <v>371.10000000000798</v>
      </c>
      <c r="J3739" s="74">
        <f t="shared" si="182"/>
        <v>15.462500000000333</v>
      </c>
      <c r="K3739" s="26" t="e">
        <f t="shared" si="181"/>
        <v>#REF!</v>
      </c>
      <c r="L3739" s="75" t="e">
        <f t="shared" si="183"/>
        <v>#REF!</v>
      </c>
      <c r="O3739" s="13"/>
      <c r="P3739" s="74"/>
      <c r="Q3739" s="26"/>
      <c r="R3739" s="75"/>
    </row>
    <row r="3740" spans="7:18" x14ac:dyDescent="0.25">
      <c r="G3740" s="13"/>
      <c r="H3740" s="13"/>
      <c r="I3740" s="13">
        <v>371.200000000008</v>
      </c>
      <c r="J3740" s="74">
        <f t="shared" si="182"/>
        <v>15.466666666667001</v>
      </c>
      <c r="K3740" s="26" t="e">
        <f t="shared" ref="K3740:K3803" si="184">100%-EXP(-I3740/24*$B$10)</f>
        <v>#REF!</v>
      </c>
      <c r="L3740" s="75" t="e">
        <f t="shared" si="183"/>
        <v>#REF!</v>
      </c>
      <c r="O3740" s="13"/>
      <c r="P3740" s="74"/>
      <c r="Q3740" s="26"/>
      <c r="R3740" s="75"/>
    </row>
    <row r="3741" spans="7:18" x14ac:dyDescent="0.25">
      <c r="G3741" s="13"/>
      <c r="H3741" s="13"/>
      <c r="I3741" s="13">
        <v>371.30000000000803</v>
      </c>
      <c r="J3741" s="74">
        <f t="shared" si="182"/>
        <v>15.470833333333667</v>
      </c>
      <c r="K3741" s="26" t="e">
        <f t="shared" si="184"/>
        <v>#REF!</v>
      </c>
      <c r="L3741" s="75" t="e">
        <f t="shared" si="183"/>
        <v>#REF!</v>
      </c>
      <c r="O3741" s="13"/>
      <c r="P3741" s="74"/>
      <c r="Q3741" s="26"/>
      <c r="R3741" s="75"/>
    </row>
    <row r="3742" spans="7:18" x14ac:dyDescent="0.25">
      <c r="G3742" s="13"/>
      <c r="H3742" s="13"/>
      <c r="I3742" s="13">
        <v>371.40000000000799</v>
      </c>
      <c r="J3742" s="74">
        <f t="shared" si="182"/>
        <v>15.475000000000334</v>
      </c>
      <c r="K3742" s="26" t="e">
        <f t="shared" si="184"/>
        <v>#REF!</v>
      </c>
      <c r="L3742" s="75" t="e">
        <f t="shared" si="183"/>
        <v>#REF!</v>
      </c>
      <c r="O3742" s="13"/>
      <c r="P3742" s="74"/>
      <c r="Q3742" s="26"/>
      <c r="R3742" s="75"/>
    </row>
    <row r="3743" spans="7:18" x14ac:dyDescent="0.25">
      <c r="G3743" s="13"/>
      <c r="H3743" s="13"/>
      <c r="I3743" s="13">
        <v>371.50000000000801</v>
      </c>
      <c r="J3743" s="74">
        <f t="shared" si="182"/>
        <v>15.479166666667</v>
      </c>
      <c r="K3743" s="26" t="e">
        <f t="shared" si="184"/>
        <v>#REF!</v>
      </c>
      <c r="L3743" s="75" t="e">
        <f t="shared" si="183"/>
        <v>#REF!</v>
      </c>
      <c r="O3743" s="13"/>
      <c r="P3743" s="74"/>
      <c r="Q3743" s="26"/>
      <c r="R3743" s="75"/>
    </row>
    <row r="3744" spans="7:18" x14ac:dyDescent="0.25">
      <c r="G3744" s="13"/>
      <c r="H3744" s="13"/>
      <c r="I3744" s="13">
        <v>371.60000000000798</v>
      </c>
      <c r="J3744" s="74">
        <f t="shared" si="182"/>
        <v>15.483333333333666</v>
      </c>
      <c r="K3744" s="26" t="e">
        <f t="shared" si="184"/>
        <v>#REF!</v>
      </c>
      <c r="L3744" s="75" t="e">
        <f t="shared" si="183"/>
        <v>#REF!</v>
      </c>
      <c r="O3744" s="13"/>
      <c r="P3744" s="74"/>
      <c r="Q3744" s="26"/>
      <c r="R3744" s="75"/>
    </row>
    <row r="3745" spans="7:18" x14ac:dyDescent="0.25">
      <c r="G3745" s="13"/>
      <c r="H3745" s="13"/>
      <c r="I3745" s="13">
        <v>371.700000000008</v>
      </c>
      <c r="J3745" s="74">
        <f t="shared" si="182"/>
        <v>15.487500000000333</v>
      </c>
      <c r="K3745" s="26" t="e">
        <f t="shared" si="184"/>
        <v>#REF!</v>
      </c>
      <c r="L3745" s="75" t="e">
        <f t="shared" si="183"/>
        <v>#REF!</v>
      </c>
      <c r="O3745" s="13"/>
      <c r="P3745" s="74"/>
      <c r="Q3745" s="26"/>
      <c r="R3745" s="75"/>
    </row>
    <row r="3746" spans="7:18" x14ac:dyDescent="0.25">
      <c r="G3746" s="13"/>
      <c r="H3746" s="13"/>
      <c r="I3746" s="13">
        <v>371.80000000000803</v>
      </c>
      <c r="J3746" s="74">
        <f t="shared" si="182"/>
        <v>15.491666666667001</v>
      </c>
      <c r="K3746" s="26" t="e">
        <f t="shared" si="184"/>
        <v>#REF!</v>
      </c>
      <c r="L3746" s="75" t="e">
        <f t="shared" si="183"/>
        <v>#REF!</v>
      </c>
      <c r="O3746" s="13"/>
      <c r="P3746" s="74"/>
      <c r="Q3746" s="26"/>
      <c r="R3746" s="75"/>
    </row>
    <row r="3747" spans="7:18" x14ac:dyDescent="0.25">
      <c r="G3747" s="13"/>
      <c r="H3747" s="13"/>
      <c r="I3747" s="13">
        <v>371.90000000000799</v>
      </c>
      <c r="J3747" s="74">
        <f t="shared" si="182"/>
        <v>15.495833333333666</v>
      </c>
      <c r="K3747" s="26" t="e">
        <f t="shared" si="184"/>
        <v>#REF!</v>
      </c>
      <c r="L3747" s="75" t="e">
        <f t="shared" si="183"/>
        <v>#REF!</v>
      </c>
      <c r="O3747" s="13"/>
      <c r="P3747" s="74"/>
      <c r="Q3747" s="26"/>
      <c r="R3747" s="75"/>
    </row>
    <row r="3748" spans="7:18" x14ac:dyDescent="0.25">
      <c r="G3748" s="13"/>
      <c r="H3748" s="13"/>
      <c r="I3748" s="13">
        <v>372.00000000000801</v>
      </c>
      <c r="J3748" s="74">
        <f t="shared" si="182"/>
        <v>15.500000000000334</v>
      </c>
      <c r="K3748" s="26" t="e">
        <f t="shared" si="184"/>
        <v>#REF!</v>
      </c>
      <c r="L3748" s="75" t="e">
        <f t="shared" si="183"/>
        <v>#REF!</v>
      </c>
      <c r="O3748" s="13"/>
      <c r="P3748" s="74"/>
      <c r="Q3748" s="26"/>
      <c r="R3748" s="75"/>
    </row>
    <row r="3749" spans="7:18" x14ac:dyDescent="0.25">
      <c r="G3749" s="13"/>
      <c r="H3749" s="13"/>
      <c r="I3749" s="13">
        <v>372.10000000000798</v>
      </c>
      <c r="J3749" s="74">
        <f t="shared" si="182"/>
        <v>15.504166666666999</v>
      </c>
      <c r="K3749" s="26" t="e">
        <f t="shared" si="184"/>
        <v>#REF!</v>
      </c>
      <c r="L3749" s="75" t="e">
        <f t="shared" si="183"/>
        <v>#REF!</v>
      </c>
      <c r="O3749" s="13"/>
      <c r="P3749" s="74"/>
      <c r="Q3749" s="26"/>
      <c r="R3749" s="75"/>
    </row>
    <row r="3750" spans="7:18" x14ac:dyDescent="0.25">
      <c r="G3750" s="13"/>
      <c r="H3750" s="13"/>
      <c r="I3750" s="13">
        <v>372.200000000008</v>
      </c>
      <c r="J3750" s="74">
        <f t="shared" si="182"/>
        <v>15.508333333333667</v>
      </c>
      <c r="K3750" s="26" t="e">
        <f t="shared" si="184"/>
        <v>#REF!</v>
      </c>
      <c r="L3750" s="75" t="e">
        <f t="shared" si="183"/>
        <v>#REF!</v>
      </c>
      <c r="O3750" s="13"/>
      <c r="P3750" s="74"/>
      <c r="Q3750" s="26"/>
      <c r="R3750" s="75"/>
    </row>
    <row r="3751" spans="7:18" x14ac:dyDescent="0.25">
      <c r="G3751" s="13"/>
      <c r="H3751" s="13"/>
      <c r="I3751" s="13">
        <v>372.30000000000803</v>
      </c>
      <c r="J3751" s="74">
        <f t="shared" si="182"/>
        <v>15.512500000000335</v>
      </c>
      <c r="K3751" s="26" t="e">
        <f t="shared" si="184"/>
        <v>#REF!</v>
      </c>
      <c r="L3751" s="75" t="e">
        <f t="shared" si="183"/>
        <v>#REF!</v>
      </c>
      <c r="O3751" s="13"/>
      <c r="P3751" s="74"/>
      <c r="Q3751" s="26"/>
      <c r="R3751" s="75"/>
    </row>
    <row r="3752" spans="7:18" x14ac:dyDescent="0.25">
      <c r="G3752" s="13"/>
      <c r="H3752" s="13"/>
      <c r="I3752" s="13">
        <v>372.40000000000799</v>
      </c>
      <c r="J3752" s="74">
        <f t="shared" si="182"/>
        <v>15.516666666667</v>
      </c>
      <c r="K3752" s="26" t="e">
        <f t="shared" si="184"/>
        <v>#REF!</v>
      </c>
      <c r="L3752" s="75" t="e">
        <f t="shared" si="183"/>
        <v>#REF!</v>
      </c>
      <c r="O3752" s="13"/>
      <c r="P3752" s="74"/>
      <c r="Q3752" s="26"/>
      <c r="R3752" s="75"/>
    </row>
    <row r="3753" spans="7:18" x14ac:dyDescent="0.25">
      <c r="G3753" s="13"/>
      <c r="H3753" s="13"/>
      <c r="I3753" s="13">
        <v>372.50000000000801</v>
      </c>
      <c r="J3753" s="74">
        <f t="shared" si="182"/>
        <v>15.520833333333668</v>
      </c>
      <c r="K3753" s="26" t="e">
        <f t="shared" si="184"/>
        <v>#REF!</v>
      </c>
      <c r="L3753" s="75" t="e">
        <f t="shared" si="183"/>
        <v>#REF!</v>
      </c>
      <c r="O3753" s="13"/>
      <c r="P3753" s="74"/>
      <c r="Q3753" s="26"/>
      <c r="R3753" s="75"/>
    </row>
    <row r="3754" spans="7:18" x14ac:dyDescent="0.25">
      <c r="G3754" s="13"/>
      <c r="H3754" s="13"/>
      <c r="I3754" s="13">
        <v>372.60000000000798</v>
      </c>
      <c r="J3754" s="74">
        <f t="shared" si="182"/>
        <v>15.525000000000333</v>
      </c>
      <c r="K3754" s="26" t="e">
        <f t="shared" si="184"/>
        <v>#REF!</v>
      </c>
      <c r="L3754" s="75" t="e">
        <f t="shared" si="183"/>
        <v>#REF!</v>
      </c>
      <c r="O3754" s="13"/>
      <c r="P3754" s="74"/>
      <c r="Q3754" s="26"/>
      <c r="R3754" s="75"/>
    </row>
    <row r="3755" spans="7:18" x14ac:dyDescent="0.25">
      <c r="G3755" s="13"/>
      <c r="H3755" s="13"/>
      <c r="I3755" s="13">
        <v>372.700000000008</v>
      </c>
      <c r="J3755" s="74">
        <f t="shared" si="182"/>
        <v>15.529166666667001</v>
      </c>
      <c r="K3755" s="26" t="e">
        <f t="shared" si="184"/>
        <v>#REF!</v>
      </c>
      <c r="L3755" s="75" t="e">
        <f t="shared" si="183"/>
        <v>#REF!</v>
      </c>
      <c r="O3755" s="13"/>
      <c r="P3755" s="74"/>
      <c r="Q3755" s="26"/>
      <c r="R3755" s="75"/>
    </row>
    <row r="3756" spans="7:18" x14ac:dyDescent="0.25">
      <c r="G3756" s="13"/>
      <c r="H3756" s="13"/>
      <c r="I3756" s="13">
        <v>372.80000000000803</v>
      </c>
      <c r="J3756" s="74">
        <f t="shared" si="182"/>
        <v>15.533333333333667</v>
      </c>
      <c r="K3756" s="26" t="e">
        <f t="shared" si="184"/>
        <v>#REF!</v>
      </c>
      <c r="L3756" s="75" t="e">
        <f t="shared" si="183"/>
        <v>#REF!</v>
      </c>
      <c r="O3756" s="13"/>
      <c r="P3756" s="74"/>
      <c r="Q3756" s="26"/>
      <c r="R3756" s="75"/>
    </row>
    <row r="3757" spans="7:18" x14ac:dyDescent="0.25">
      <c r="G3757" s="13"/>
      <c r="H3757" s="13"/>
      <c r="I3757" s="13">
        <v>372.90000000000799</v>
      </c>
      <c r="J3757" s="74">
        <f t="shared" si="182"/>
        <v>15.537500000000334</v>
      </c>
      <c r="K3757" s="26" t="e">
        <f t="shared" si="184"/>
        <v>#REF!</v>
      </c>
      <c r="L3757" s="75" t="e">
        <f t="shared" si="183"/>
        <v>#REF!</v>
      </c>
      <c r="O3757" s="13"/>
      <c r="P3757" s="74"/>
      <c r="Q3757" s="26"/>
      <c r="R3757" s="75"/>
    </row>
    <row r="3758" spans="7:18" x14ac:dyDescent="0.25">
      <c r="G3758" s="13"/>
      <c r="H3758" s="13"/>
      <c r="I3758" s="13">
        <v>373.00000000000801</v>
      </c>
      <c r="J3758" s="74">
        <f t="shared" si="182"/>
        <v>15.541666666667</v>
      </c>
      <c r="K3758" s="26" t="e">
        <f t="shared" si="184"/>
        <v>#REF!</v>
      </c>
      <c r="L3758" s="75" t="e">
        <f t="shared" si="183"/>
        <v>#REF!</v>
      </c>
      <c r="O3758" s="13"/>
      <c r="P3758" s="74"/>
      <c r="Q3758" s="26"/>
      <c r="R3758" s="75"/>
    </row>
    <row r="3759" spans="7:18" x14ac:dyDescent="0.25">
      <c r="G3759" s="13"/>
      <c r="H3759" s="13"/>
      <c r="I3759" s="13">
        <v>373.10000000000798</v>
      </c>
      <c r="J3759" s="74">
        <f t="shared" si="182"/>
        <v>15.545833333333666</v>
      </c>
      <c r="K3759" s="26" t="e">
        <f t="shared" si="184"/>
        <v>#REF!</v>
      </c>
      <c r="L3759" s="75" t="e">
        <f t="shared" si="183"/>
        <v>#REF!</v>
      </c>
      <c r="O3759" s="13"/>
      <c r="P3759" s="74"/>
      <c r="Q3759" s="26"/>
      <c r="R3759" s="75"/>
    </row>
    <row r="3760" spans="7:18" x14ac:dyDescent="0.25">
      <c r="G3760" s="13"/>
      <c r="H3760" s="13"/>
      <c r="I3760" s="13">
        <v>373.200000000008</v>
      </c>
      <c r="J3760" s="74">
        <f t="shared" si="182"/>
        <v>15.550000000000333</v>
      </c>
      <c r="K3760" s="26" t="e">
        <f t="shared" si="184"/>
        <v>#REF!</v>
      </c>
      <c r="L3760" s="75" t="e">
        <f t="shared" si="183"/>
        <v>#REF!</v>
      </c>
      <c r="O3760" s="13"/>
      <c r="P3760" s="74"/>
      <c r="Q3760" s="26"/>
      <c r="R3760" s="75"/>
    </row>
    <row r="3761" spans="7:18" x14ac:dyDescent="0.25">
      <c r="G3761" s="13"/>
      <c r="H3761" s="13"/>
      <c r="I3761" s="13">
        <v>373.30000000000803</v>
      </c>
      <c r="J3761" s="74">
        <f t="shared" si="182"/>
        <v>15.554166666667001</v>
      </c>
      <c r="K3761" s="26" t="e">
        <f t="shared" si="184"/>
        <v>#REF!</v>
      </c>
      <c r="L3761" s="75" t="e">
        <f t="shared" si="183"/>
        <v>#REF!</v>
      </c>
      <c r="O3761" s="13"/>
      <c r="P3761" s="74"/>
      <c r="Q3761" s="26"/>
      <c r="R3761" s="75"/>
    </row>
    <row r="3762" spans="7:18" x14ac:dyDescent="0.25">
      <c r="G3762" s="13"/>
      <c r="H3762" s="13"/>
      <c r="I3762" s="13">
        <v>373.40000000000902</v>
      </c>
      <c r="J3762" s="74">
        <f t="shared" si="182"/>
        <v>15.558333333333708</v>
      </c>
      <c r="K3762" s="26" t="e">
        <f t="shared" si="184"/>
        <v>#REF!</v>
      </c>
      <c r="L3762" s="75" t="e">
        <f t="shared" si="183"/>
        <v>#REF!</v>
      </c>
      <c r="O3762" s="13"/>
      <c r="P3762" s="74"/>
      <c r="Q3762" s="26"/>
      <c r="R3762" s="75"/>
    </row>
    <row r="3763" spans="7:18" x14ac:dyDescent="0.25">
      <c r="G3763" s="13"/>
      <c r="H3763" s="13"/>
      <c r="I3763" s="13">
        <v>373.50000000000801</v>
      </c>
      <c r="J3763" s="74">
        <f t="shared" si="182"/>
        <v>15.562500000000334</v>
      </c>
      <c r="K3763" s="26" t="e">
        <f t="shared" si="184"/>
        <v>#REF!</v>
      </c>
      <c r="L3763" s="75" t="e">
        <f t="shared" si="183"/>
        <v>#REF!</v>
      </c>
      <c r="O3763" s="13"/>
      <c r="P3763" s="74"/>
      <c r="Q3763" s="26"/>
      <c r="R3763" s="75"/>
    </row>
    <row r="3764" spans="7:18" x14ac:dyDescent="0.25">
      <c r="G3764" s="13"/>
      <c r="H3764" s="13"/>
      <c r="I3764" s="13">
        <v>373.600000000009</v>
      </c>
      <c r="J3764" s="74">
        <f t="shared" si="182"/>
        <v>15.566666666667041</v>
      </c>
      <c r="K3764" s="26" t="e">
        <f t="shared" si="184"/>
        <v>#REF!</v>
      </c>
      <c r="L3764" s="75" t="e">
        <f t="shared" si="183"/>
        <v>#REF!</v>
      </c>
      <c r="O3764" s="13"/>
      <c r="P3764" s="74"/>
      <c r="Q3764" s="26"/>
      <c r="R3764" s="75"/>
    </row>
    <row r="3765" spans="7:18" x14ac:dyDescent="0.25">
      <c r="G3765" s="13"/>
      <c r="H3765" s="13"/>
      <c r="I3765" s="13">
        <v>373.70000000000903</v>
      </c>
      <c r="J3765" s="74">
        <f t="shared" si="182"/>
        <v>15.570833333333709</v>
      </c>
      <c r="K3765" s="26" t="e">
        <f t="shared" si="184"/>
        <v>#REF!</v>
      </c>
      <c r="L3765" s="75" t="e">
        <f t="shared" si="183"/>
        <v>#REF!</v>
      </c>
      <c r="O3765" s="13"/>
      <c r="P3765" s="74"/>
      <c r="Q3765" s="26"/>
      <c r="R3765" s="75"/>
    </row>
    <row r="3766" spans="7:18" x14ac:dyDescent="0.25">
      <c r="G3766" s="13"/>
      <c r="H3766" s="13"/>
      <c r="I3766" s="13">
        <v>373.80000000000899</v>
      </c>
      <c r="J3766" s="74">
        <f t="shared" si="182"/>
        <v>15.575000000000374</v>
      </c>
      <c r="K3766" s="26" t="e">
        <f t="shared" si="184"/>
        <v>#REF!</v>
      </c>
      <c r="L3766" s="75" t="e">
        <f t="shared" si="183"/>
        <v>#REF!</v>
      </c>
      <c r="O3766" s="13"/>
      <c r="P3766" s="74"/>
      <c r="Q3766" s="26"/>
      <c r="R3766" s="75"/>
    </row>
    <row r="3767" spans="7:18" x14ac:dyDescent="0.25">
      <c r="G3767" s="13"/>
      <c r="H3767" s="13"/>
      <c r="I3767" s="13">
        <v>373.90000000000902</v>
      </c>
      <c r="J3767" s="74">
        <f t="shared" si="182"/>
        <v>15.579166666667042</v>
      </c>
      <c r="K3767" s="26" t="e">
        <f t="shared" si="184"/>
        <v>#REF!</v>
      </c>
      <c r="L3767" s="75" t="e">
        <f t="shared" si="183"/>
        <v>#REF!</v>
      </c>
      <c r="O3767" s="13"/>
      <c r="P3767" s="74"/>
      <c r="Q3767" s="26"/>
      <c r="R3767" s="75"/>
    </row>
    <row r="3768" spans="7:18" x14ac:dyDescent="0.25">
      <c r="G3768" s="13"/>
      <c r="H3768" s="13"/>
      <c r="I3768" s="13">
        <v>374.00000000000898</v>
      </c>
      <c r="J3768" s="74">
        <f t="shared" si="182"/>
        <v>15.583333333333707</v>
      </c>
      <c r="K3768" s="26" t="e">
        <f t="shared" si="184"/>
        <v>#REF!</v>
      </c>
      <c r="L3768" s="75" t="e">
        <f t="shared" si="183"/>
        <v>#REF!</v>
      </c>
      <c r="O3768" s="13"/>
      <c r="P3768" s="74"/>
      <c r="Q3768" s="26"/>
      <c r="R3768" s="75"/>
    </row>
    <row r="3769" spans="7:18" x14ac:dyDescent="0.25">
      <c r="G3769" s="13"/>
      <c r="H3769" s="13"/>
      <c r="I3769" s="13">
        <v>374.100000000009</v>
      </c>
      <c r="J3769" s="74">
        <f t="shared" si="182"/>
        <v>15.587500000000375</v>
      </c>
      <c r="K3769" s="26" t="e">
        <f t="shared" si="184"/>
        <v>#REF!</v>
      </c>
      <c r="L3769" s="75" t="e">
        <f t="shared" si="183"/>
        <v>#REF!</v>
      </c>
      <c r="O3769" s="13"/>
      <c r="P3769" s="74"/>
      <c r="Q3769" s="26"/>
      <c r="R3769" s="75"/>
    </row>
    <row r="3770" spans="7:18" x14ac:dyDescent="0.25">
      <c r="G3770" s="13"/>
      <c r="H3770" s="13"/>
      <c r="I3770" s="13">
        <v>374.20000000000903</v>
      </c>
      <c r="J3770" s="74">
        <f t="shared" si="182"/>
        <v>15.591666666667043</v>
      </c>
      <c r="K3770" s="26" t="e">
        <f t="shared" si="184"/>
        <v>#REF!</v>
      </c>
      <c r="L3770" s="75" t="e">
        <f t="shared" si="183"/>
        <v>#REF!</v>
      </c>
      <c r="O3770" s="13"/>
      <c r="P3770" s="74"/>
      <c r="Q3770" s="26"/>
      <c r="R3770" s="75"/>
    </row>
    <row r="3771" spans="7:18" x14ac:dyDescent="0.25">
      <c r="G3771" s="13"/>
      <c r="H3771" s="13"/>
      <c r="I3771" s="13">
        <v>374.30000000000899</v>
      </c>
      <c r="J3771" s="74">
        <f t="shared" si="182"/>
        <v>15.595833333333708</v>
      </c>
      <c r="K3771" s="26" t="e">
        <f t="shared" si="184"/>
        <v>#REF!</v>
      </c>
      <c r="L3771" s="75" t="e">
        <f t="shared" si="183"/>
        <v>#REF!</v>
      </c>
      <c r="O3771" s="13"/>
      <c r="P3771" s="74"/>
      <c r="Q3771" s="26"/>
      <c r="R3771" s="75"/>
    </row>
    <row r="3772" spans="7:18" x14ac:dyDescent="0.25">
      <c r="G3772" s="13"/>
      <c r="H3772" s="13"/>
      <c r="I3772" s="13">
        <v>374.40000000000902</v>
      </c>
      <c r="J3772" s="74">
        <f t="shared" si="182"/>
        <v>15.600000000000376</v>
      </c>
      <c r="K3772" s="26" t="e">
        <f t="shared" si="184"/>
        <v>#REF!</v>
      </c>
      <c r="L3772" s="75" t="e">
        <f t="shared" si="183"/>
        <v>#REF!</v>
      </c>
      <c r="O3772" s="13"/>
      <c r="P3772" s="74"/>
      <c r="Q3772" s="26"/>
      <c r="R3772" s="75"/>
    </row>
    <row r="3773" spans="7:18" x14ac:dyDescent="0.25">
      <c r="G3773" s="13"/>
      <c r="H3773" s="13"/>
      <c r="I3773" s="13">
        <v>374.50000000000898</v>
      </c>
      <c r="J3773" s="74">
        <f t="shared" si="182"/>
        <v>15.604166666667041</v>
      </c>
      <c r="K3773" s="26" t="e">
        <f t="shared" si="184"/>
        <v>#REF!</v>
      </c>
      <c r="L3773" s="75" t="e">
        <f t="shared" si="183"/>
        <v>#REF!</v>
      </c>
      <c r="O3773" s="13"/>
      <c r="P3773" s="74"/>
      <c r="Q3773" s="26"/>
      <c r="R3773" s="75"/>
    </row>
    <row r="3774" spans="7:18" x14ac:dyDescent="0.25">
      <c r="G3774" s="13"/>
      <c r="H3774" s="13"/>
      <c r="I3774" s="13">
        <v>374.600000000009</v>
      </c>
      <c r="J3774" s="74">
        <f t="shared" si="182"/>
        <v>15.608333333333709</v>
      </c>
      <c r="K3774" s="26" t="e">
        <f t="shared" si="184"/>
        <v>#REF!</v>
      </c>
      <c r="L3774" s="75" t="e">
        <f t="shared" si="183"/>
        <v>#REF!</v>
      </c>
      <c r="O3774" s="13"/>
      <c r="P3774" s="74"/>
      <c r="Q3774" s="26"/>
      <c r="R3774" s="75"/>
    </row>
    <row r="3775" spans="7:18" x14ac:dyDescent="0.25">
      <c r="G3775" s="13"/>
      <c r="H3775" s="13"/>
      <c r="I3775" s="13">
        <v>374.70000000000903</v>
      </c>
      <c r="J3775" s="74">
        <f t="shared" si="182"/>
        <v>15.612500000000376</v>
      </c>
      <c r="K3775" s="26" t="e">
        <f t="shared" si="184"/>
        <v>#REF!</v>
      </c>
      <c r="L3775" s="75" t="e">
        <f t="shared" si="183"/>
        <v>#REF!</v>
      </c>
      <c r="O3775" s="13"/>
      <c r="P3775" s="74"/>
      <c r="Q3775" s="26"/>
      <c r="R3775" s="75"/>
    </row>
    <row r="3776" spans="7:18" x14ac:dyDescent="0.25">
      <c r="G3776" s="13"/>
      <c r="H3776" s="13"/>
      <c r="I3776" s="13">
        <v>374.80000000000899</v>
      </c>
      <c r="J3776" s="74">
        <f t="shared" si="182"/>
        <v>15.616666666667042</v>
      </c>
      <c r="K3776" s="26" t="e">
        <f t="shared" si="184"/>
        <v>#REF!</v>
      </c>
      <c r="L3776" s="75" t="e">
        <f t="shared" si="183"/>
        <v>#REF!</v>
      </c>
      <c r="O3776" s="13"/>
      <c r="P3776" s="74"/>
      <c r="Q3776" s="26"/>
      <c r="R3776" s="75"/>
    </row>
    <row r="3777" spans="7:18" x14ac:dyDescent="0.25">
      <c r="G3777" s="13"/>
      <c r="H3777" s="13"/>
      <c r="I3777" s="13">
        <v>374.90000000000902</v>
      </c>
      <c r="J3777" s="74">
        <f t="shared" si="182"/>
        <v>15.620833333333708</v>
      </c>
      <c r="K3777" s="26" t="e">
        <f t="shared" si="184"/>
        <v>#REF!</v>
      </c>
      <c r="L3777" s="75" t="e">
        <f t="shared" si="183"/>
        <v>#REF!</v>
      </c>
      <c r="O3777" s="13"/>
      <c r="P3777" s="74"/>
      <c r="Q3777" s="26"/>
      <c r="R3777" s="75"/>
    </row>
    <row r="3778" spans="7:18" x14ac:dyDescent="0.25">
      <c r="G3778" s="13"/>
      <c r="H3778" s="13"/>
      <c r="I3778" s="13">
        <v>375.00000000000898</v>
      </c>
      <c r="J3778" s="74">
        <f t="shared" si="182"/>
        <v>15.625000000000375</v>
      </c>
      <c r="K3778" s="26" t="e">
        <f t="shared" si="184"/>
        <v>#REF!</v>
      </c>
      <c r="L3778" s="75" t="e">
        <f t="shared" si="183"/>
        <v>#REF!</v>
      </c>
      <c r="O3778" s="13"/>
      <c r="P3778" s="74"/>
      <c r="Q3778" s="26"/>
      <c r="R3778" s="75"/>
    </row>
    <row r="3779" spans="7:18" x14ac:dyDescent="0.25">
      <c r="G3779" s="13"/>
      <c r="H3779" s="13"/>
      <c r="I3779" s="13">
        <v>375.100000000009</v>
      </c>
      <c r="J3779" s="74">
        <f t="shared" ref="J3779:J3842" si="185">I3779/24</f>
        <v>15.629166666667041</v>
      </c>
      <c r="K3779" s="26" t="e">
        <f t="shared" si="184"/>
        <v>#REF!</v>
      </c>
      <c r="L3779" s="75" t="e">
        <f t="shared" ref="L3779:L3842" si="186">K3779-K3778</f>
        <v>#REF!</v>
      </c>
      <c r="O3779" s="13"/>
      <c r="P3779" s="74"/>
      <c r="Q3779" s="26"/>
      <c r="R3779" s="75"/>
    </row>
    <row r="3780" spans="7:18" x14ac:dyDescent="0.25">
      <c r="G3780" s="13"/>
      <c r="H3780" s="13"/>
      <c r="I3780" s="13">
        <v>375.20000000000903</v>
      </c>
      <c r="J3780" s="74">
        <f t="shared" si="185"/>
        <v>15.633333333333709</v>
      </c>
      <c r="K3780" s="26" t="e">
        <f t="shared" si="184"/>
        <v>#REF!</v>
      </c>
      <c r="L3780" s="75" t="e">
        <f t="shared" si="186"/>
        <v>#REF!</v>
      </c>
      <c r="O3780" s="13"/>
      <c r="P3780" s="74"/>
      <c r="Q3780" s="26"/>
      <c r="R3780" s="75"/>
    </row>
    <row r="3781" spans="7:18" x14ac:dyDescent="0.25">
      <c r="G3781" s="13"/>
      <c r="H3781" s="13"/>
      <c r="I3781" s="13">
        <v>375.30000000000899</v>
      </c>
      <c r="J3781" s="74">
        <f t="shared" si="185"/>
        <v>15.637500000000374</v>
      </c>
      <c r="K3781" s="26" t="e">
        <f t="shared" si="184"/>
        <v>#REF!</v>
      </c>
      <c r="L3781" s="75" t="e">
        <f t="shared" si="186"/>
        <v>#REF!</v>
      </c>
      <c r="O3781" s="13"/>
      <c r="P3781" s="74"/>
      <c r="Q3781" s="26"/>
      <c r="R3781" s="75"/>
    </row>
    <row r="3782" spans="7:18" x14ac:dyDescent="0.25">
      <c r="G3782" s="13"/>
      <c r="H3782" s="13"/>
      <c r="I3782" s="13">
        <v>375.40000000000902</v>
      </c>
      <c r="J3782" s="74">
        <f t="shared" si="185"/>
        <v>15.641666666667042</v>
      </c>
      <c r="K3782" s="26" t="e">
        <f t="shared" si="184"/>
        <v>#REF!</v>
      </c>
      <c r="L3782" s="75" t="e">
        <f t="shared" si="186"/>
        <v>#REF!</v>
      </c>
      <c r="O3782" s="13"/>
      <c r="P3782" s="74"/>
      <c r="Q3782" s="26"/>
      <c r="R3782" s="75"/>
    </row>
    <row r="3783" spans="7:18" x14ac:dyDescent="0.25">
      <c r="G3783" s="13"/>
      <c r="H3783" s="13"/>
      <c r="I3783" s="13">
        <v>375.50000000000898</v>
      </c>
      <c r="J3783" s="74">
        <f t="shared" si="185"/>
        <v>15.645833333333707</v>
      </c>
      <c r="K3783" s="26" t="e">
        <f t="shared" si="184"/>
        <v>#REF!</v>
      </c>
      <c r="L3783" s="75" t="e">
        <f t="shared" si="186"/>
        <v>#REF!</v>
      </c>
      <c r="O3783" s="13"/>
      <c r="P3783" s="74"/>
      <c r="Q3783" s="26"/>
      <c r="R3783" s="75"/>
    </row>
    <row r="3784" spans="7:18" x14ac:dyDescent="0.25">
      <c r="G3784" s="13"/>
      <c r="H3784" s="13"/>
      <c r="I3784" s="13">
        <v>375.600000000009</v>
      </c>
      <c r="J3784" s="74">
        <f t="shared" si="185"/>
        <v>15.650000000000375</v>
      </c>
      <c r="K3784" s="26" t="e">
        <f t="shared" si="184"/>
        <v>#REF!</v>
      </c>
      <c r="L3784" s="75" t="e">
        <f t="shared" si="186"/>
        <v>#REF!</v>
      </c>
      <c r="O3784" s="13"/>
      <c r="P3784" s="74"/>
      <c r="Q3784" s="26"/>
      <c r="R3784" s="75"/>
    </row>
    <row r="3785" spans="7:18" x14ac:dyDescent="0.25">
      <c r="G3785" s="13"/>
      <c r="H3785" s="13"/>
      <c r="I3785" s="13">
        <v>375.70000000000903</v>
      </c>
      <c r="J3785" s="74">
        <f t="shared" si="185"/>
        <v>15.654166666667043</v>
      </c>
      <c r="K3785" s="26" t="e">
        <f t="shared" si="184"/>
        <v>#REF!</v>
      </c>
      <c r="L3785" s="75" t="e">
        <f t="shared" si="186"/>
        <v>#REF!</v>
      </c>
      <c r="O3785" s="13"/>
      <c r="P3785" s="74"/>
      <c r="Q3785" s="26"/>
      <c r="R3785" s="75"/>
    </row>
    <row r="3786" spans="7:18" x14ac:dyDescent="0.25">
      <c r="G3786" s="13"/>
      <c r="H3786" s="13"/>
      <c r="I3786" s="13">
        <v>375.80000000000899</v>
      </c>
      <c r="J3786" s="74">
        <f t="shared" si="185"/>
        <v>15.658333333333708</v>
      </c>
      <c r="K3786" s="26" t="e">
        <f t="shared" si="184"/>
        <v>#REF!</v>
      </c>
      <c r="L3786" s="75" t="e">
        <f t="shared" si="186"/>
        <v>#REF!</v>
      </c>
      <c r="O3786" s="13"/>
      <c r="P3786" s="74"/>
      <c r="Q3786" s="26"/>
      <c r="R3786" s="75"/>
    </row>
    <row r="3787" spans="7:18" x14ac:dyDescent="0.25">
      <c r="G3787" s="13"/>
      <c r="H3787" s="13"/>
      <c r="I3787" s="13">
        <v>375.90000000000902</v>
      </c>
      <c r="J3787" s="74">
        <f t="shared" si="185"/>
        <v>15.662500000000376</v>
      </c>
      <c r="K3787" s="26" t="e">
        <f t="shared" si="184"/>
        <v>#REF!</v>
      </c>
      <c r="L3787" s="75" t="e">
        <f t="shared" si="186"/>
        <v>#REF!</v>
      </c>
      <c r="O3787" s="13"/>
      <c r="P3787" s="74"/>
      <c r="Q3787" s="26"/>
      <c r="R3787" s="75"/>
    </row>
    <row r="3788" spans="7:18" x14ac:dyDescent="0.25">
      <c r="G3788" s="13"/>
      <c r="H3788" s="13"/>
      <c r="I3788" s="13">
        <v>376.00000000000898</v>
      </c>
      <c r="J3788" s="74">
        <f t="shared" si="185"/>
        <v>15.666666666667041</v>
      </c>
      <c r="K3788" s="26" t="e">
        <f t="shared" si="184"/>
        <v>#REF!</v>
      </c>
      <c r="L3788" s="75" t="e">
        <f t="shared" si="186"/>
        <v>#REF!</v>
      </c>
      <c r="O3788" s="13"/>
      <c r="P3788" s="74"/>
      <c r="Q3788" s="26"/>
      <c r="R3788" s="75"/>
    </row>
    <row r="3789" spans="7:18" x14ac:dyDescent="0.25">
      <c r="G3789" s="13"/>
      <c r="H3789" s="13"/>
      <c r="I3789" s="13">
        <v>376.100000000009</v>
      </c>
      <c r="J3789" s="74">
        <f t="shared" si="185"/>
        <v>15.670833333333709</v>
      </c>
      <c r="K3789" s="26" t="e">
        <f t="shared" si="184"/>
        <v>#REF!</v>
      </c>
      <c r="L3789" s="75" t="e">
        <f t="shared" si="186"/>
        <v>#REF!</v>
      </c>
      <c r="O3789" s="13"/>
      <c r="P3789" s="74"/>
      <c r="Q3789" s="26"/>
      <c r="R3789" s="75"/>
    </row>
    <row r="3790" spans="7:18" x14ac:dyDescent="0.25">
      <c r="G3790" s="13"/>
      <c r="H3790" s="13"/>
      <c r="I3790" s="13">
        <v>376.20000000000903</v>
      </c>
      <c r="J3790" s="74">
        <f t="shared" si="185"/>
        <v>15.675000000000376</v>
      </c>
      <c r="K3790" s="26" t="e">
        <f t="shared" si="184"/>
        <v>#REF!</v>
      </c>
      <c r="L3790" s="75" t="e">
        <f t="shared" si="186"/>
        <v>#REF!</v>
      </c>
      <c r="O3790" s="13"/>
      <c r="P3790" s="74"/>
      <c r="Q3790" s="26"/>
      <c r="R3790" s="75"/>
    </row>
    <row r="3791" spans="7:18" x14ac:dyDescent="0.25">
      <c r="G3791" s="13"/>
      <c r="H3791" s="13"/>
      <c r="I3791" s="13">
        <v>376.30000000000899</v>
      </c>
      <c r="J3791" s="74">
        <f t="shared" si="185"/>
        <v>15.679166666667042</v>
      </c>
      <c r="K3791" s="26" t="e">
        <f t="shared" si="184"/>
        <v>#REF!</v>
      </c>
      <c r="L3791" s="75" t="e">
        <f t="shared" si="186"/>
        <v>#REF!</v>
      </c>
      <c r="O3791" s="13"/>
      <c r="P3791" s="74"/>
      <c r="Q3791" s="26"/>
      <c r="R3791" s="75"/>
    </row>
    <row r="3792" spans="7:18" x14ac:dyDescent="0.25">
      <c r="G3792" s="13"/>
      <c r="H3792" s="13"/>
      <c r="I3792" s="13">
        <v>376.40000000000902</v>
      </c>
      <c r="J3792" s="74">
        <f t="shared" si="185"/>
        <v>15.683333333333708</v>
      </c>
      <c r="K3792" s="26" t="e">
        <f t="shared" si="184"/>
        <v>#REF!</v>
      </c>
      <c r="L3792" s="75" t="e">
        <f t="shared" si="186"/>
        <v>#REF!</v>
      </c>
      <c r="O3792" s="13"/>
      <c r="P3792" s="74"/>
      <c r="Q3792" s="26"/>
      <c r="R3792" s="75"/>
    </row>
    <row r="3793" spans="7:18" x14ac:dyDescent="0.25">
      <c r="G3793" s="13"/>
      <c r="H3793" s="13"/>
      <c r="I3793" s="13">
        <v>376.50000000000898</v>
      </c>
      <c r="J3793" s="74">
        <f t="shared" si="185"/>
        <v>15.687500000000375</v>
      </c>
      <c r="K3793" s="26" t="e">
        <f t="shared" si="184"/>
        <v>#REF!</v>
      </c>
      <c r="L3793" s="75" t="e">
        <f t="shared" si="186"/>
        <v>#REF!</v>
      </c>
      <c r="O3793" s="13"/>
      <c r="P3793" s="74"/>
      <c r="Q3793" s="26"/>
      <c r="R3793" s="75"/>
    </row>
    <row r="3794" spans="7:18" x14ac:dyDescent="0.25">
      <c r="G3794" s="13"/>
      <c r="H3794" s="13"/>
      <c r="I3794" s="13">
        <v>376.600000000009</v>
      </c>
      <c r="J3794" s="74">
        <f t="shared" si="185"/>
        <v>15.691666666667041</v>
      </c>
      <c r="K3794" s="26" t="e">
        <f t="shared" si="184"/>
        <v>#REF!</v>
      </c>
      <c r="L3794" s="75" t="e">
        <f t="shared" si="186"/>
        <v>#REF!</v>
      </c>
      <c r="O3794" s="13"/>
      <c r="P3794" s="74"/>
      <c r="Q3794" s="26"/>
      <c r="R3794" s="75"/>
    </row>
    <row r="3795" spans="7:18" x14ac:dyDescent="0.25">
      <c r="G3795" s="13"/>
      <c r="H3795" s="13"/>
      <c r="I3795" s="13">
        <v>376.70000000000903</v>
      </c>
      <c r="J3795" s="74">
        <f t="shared" si="185"/>
        <v>15.695833333333709</v>
      </c>
      <c r="K3795" s="26" t="e">
        <f t="shared" si="184"/>
        <v>#REF!</v>
      </c>
      <c r="L3795" s="75" t="e">
        <f t="shared" si="186"/>
        <v>#REF!</v>
      </c>
      <c r="O3795" s="13"/>
      <c r="P3795" s="74"/>
      <c r="Q3795" s="26"/>
      <c r="R3795" s="75"/>
    </row>
    <row r="3796" spans="7:18" x14ac:dyDescent="0.25">
      <c r="G3796" s="13"/>
      <c r="H3796" s="13"/>
      <c r="I3796" s="13">
        <v>376.80000000000899</v>
      </c>
      <c r="J3796" s="74">
        <f t="shared" si="185"/>
        <v>15.700000000000374</v>
      </c>
      <c r="K3796" s="26" t="e">
        <f t="shared" si="184"/>
        <v>#REF!</v>
      </c>
      <c r="L3796" s="75" t="e">
        <f t="shared" si="186"/>
        <v>#REF!</v>
      </c>
      <c r="O3796" s="13"/>
      <c r="P3796" s="74"/>
      <c r="Q3796" s="26"/>
      <c r="R3796" s="75"/>
    </row>
    <row r="3797" spans="7:18" x14ac:dyDescent="0.25">
      <c r="G3797" s="13"/>
      <c r="H3797" s="13"/>
      <c r="I3797" s="13">
        <v>376.90000000000902</v>
      </c>
      <c r="J3797" s="74">
        <f t="shared" si="185"/>
        <v>15.704166666667042</v>
      </c>
      <c r="K3797" s="26" t="e">
        <f t="shared" si="184"/>
        <v>#REF!</v>
      </c>
      <c r="L3797" s="75" t="e">
        <f t="shared" si="186"/>
        <v>#REF!</v>
      </c>
      <c r="O3797" s="13"/>
      <c r="P3797" s="74"/>
      <c r="Q3797" s="26"/>
      <c r="R3797" s="75"/>
    </row>
    <row r="3798" spans="7:18" x14ac:dyDescent="0.25">
      <c r="G3798" s="13"/>
      <c r="H3798" s="13"/>
      <c r="I3798" s="13">
        <v>377.00000000000898</v>
      </c>
      <c r="J3798" s="74">
        <f t="shared" si="185"/>
        <v>15.708333333333707</v>
      </c>
      <c r="K3798" s="26" t="e">
        <f t="shared" si="184"/>
        <v>#REF!</v>
      </c>
      <c r="L3798" s="75" t="e">
        <f t="shared" si="186"/>
        <v>#REF!</v>
      </c>
      <c r="O3798" s="13"/>
      <c r="P3798" s="74"/>
      <c r="Q3798" s="26"/>
      <c r="R3798" s="75"/>
    </row>
    <row r="3799" spans="7:18" x14ac:dyDescent="0.25">
      <c r="G3799" s="13"/>
      <c r="H3799" s="13"/>
      <c r="I3799" s="13">
        <v>377.100000000009</v>
      </c>
      <c r="J3799" s="74">
        <f t="shared" si="185"/>
        <v>15.712500000000375</v>
      </c>
      <c r="K3799" s="26" t="e">
        <f t="shared" si="184"/>
        <v>#REF!</v>
      </c>
      <c r="L3799" s="75" t="e">
        <f t="shared" si="186"/>
        <v>#REF!</v>
      </c>
      <c r="O3799" s="13"/>
      <c r="P3799" s="74"/>
      <c r="Q3799" s="26"/>
      <c r="R3799" s="75"/>
    </row>
    <row r="3800" spans="7:18" x14ac:dyDescent="0.25">
      <c r="G3800" s="13"/>
      <c r="H3800" s="13"/>
      <c r="I3800" s="13">
        <v>377.20000000000903</v>
      </c>
      <c r="J3800" s="74">
        <f t="shared" si="185"/>
        <v>15.716666666667043</v>
      </c>
      <c r="K3800" s="26" t="e">
        <f t="shared" si="184"/>
        <v>#REF!</v>
      </c>
      <c r="L3800" s="75" t="e">
        <f t="shared" si="186"/>
        <v>#REF!</v>
      </c>
      <c r="O3800" s="13"/>
      <c r="P3800" s="74"/>
      <c r="Q3800" s="26"/>
      <c r="R3800" s="75"/>
    </row>
    <row r="3801" spans="7:18" x14ac:dyDescent="0.25">
      <c r="G3801" s="13"/>
      <c r="H3801" s="13"/>
      <c r="I3801" s="13">
        <v>377.30000000000899</v>
      </c>
      <c r="J3801" s="74">
        <f t="shared" si="185"/>
        <v>15.720833333333708</v>
      </c>
      <c r="K3801" s="26" t="e">
        <f t="shared" si="184"/>
        <v>#REF!</v>
      </c>
      <c r="L3801" s="75" t="e">
        <f t="shared" si="186"/>
        <v>#REF!</v>
      </c>
      <c r="O3801" s="13"/>
      <c r="P3801" s="74"/>
      <c r="Q3801" s="26"/>
      <c r="R3801" s="75"/>
    </row>
    <row r="3802" spans="7:18" x14ac:dyDescent="0.25">
      <c r="G3802" s="13"/>
      <c r="H3802" s="13"/>
      <c r="I3802" s="13">
        <v>377.40000000000902</v>
      </c>
      <c r="J3802" s="74">
        <f t="shared" si="185"/>
        <v>15.725000000000376</v>
      </c>
      <c r="K3802" s="26" t="e">
        <f t="shared" si="184"/>
        <v>#REF!</v>
      </c>
      <c r="L3802" s="75" t="e">
        <f t="shared" si="186"/>
        <v>#REF!</v>
      </c>
      <c r="O3802" s="13"/>
      <c r="P3802" s="74"/>
      <c r="Q3802" s="26"/>
      <c r="R3802" s="75"/>
    </row>
    <row r="3803" spans="7:18" x14ac:dyDescent="0.25">
      <c r="G3803" s="13"/>
      <c r="H3803" s="13"/>
      <c r="I3803" s="13">
        <v>377.50000000000898</v>
      </c>
      <c r="J3803" s="74">
        <f t="shared" si="185"/>
        <v>15.729166666667041</v>
      </c>
      <c r="K3803" s="26" t="e">
        <f t="shared" si="184"/>
        <v>#REF!</v>
      </c>
      <c r="L3803" s="75" t="e">
        <f t="shared" si="186"/>
        <v>#REF!</v>
      </c>
      <c r="O3803" s="13"/>
      <c r="P3803" s="74"/>
      <c r="Q3803" s="26"/>
      <c r="R3803" s="75"/>
    </row>
    <row r="3804" spans="7:18" x14ac:dyDescent="0.25">
      <c r="G3804" s="13"/>
      <c r="H3804" s="13"/>
      <c r="I3804" s="13">
        <v>377.600000000009</v>
      </c>
      <c r="J3804" s="74">
        <f t="shared" si="185"/>
        <v>15.733333333333709</v>
      </c>
      <c r="K3804" s="26" t="e">
        <f t="shared" ref="K3804:K3867" si="187">100%-EXP(-I3804/24*$B$10)</f>
        <v>#REF!</v>
      </c>
      <c r="L3804" s="75" t="e">
        <f t="shared" si="186"/>
        <v>#REF!</v>
      </c>
      <c r="O3804" s="13"/>
      <c r="P3804" s="74"/>
      <c r="Q3804" s="26"/>
      <c r="R3804" s="75"/>
    </row>
    <row r="3805" spans="7:18" x14ac:dyDescent="0.25">
      <c r="G3805" s="13"/>
      <c r="H3805" s="13"/>
      <c r="I3805" s="13">
        <v>377.70000000000903</v>
      </c>
      <c r="J3805" s="74">
        <f t="shared" si="185"/>
        <v>15.737500000000376</v>
      </c>
      <c r="K3805" s="26" t="e">
        <f t="shared" si="187"/>
        <v>#REF!</v>
      </c>
      <c r="L3805" s="75" t="e">
        <f t="shared" si="186"/>
        <v>#REF!</v>
      </c>
      <c r="O3805" s="13"/>
      <c r="P3805" s="74"/>
      <c r="Q3805" s="26"/>
      <c r="R3805" s="75"/>
    </row>
    <row r="3806" spans="7:18" x14ac:dyDescent="0.25">
      <c r="G3806" s="13"/>
      <c r="H3806" s="13"/>
      <c r="I3806" s="13">
        <v>377.80000000001002</v>
      </c>
      <c r="J3806" s="74">
        <f t="shared" si="185"/>
        <v>15.741666666667085</v>
      </c>
      <c r="K3806" s="26" t="e">
        <f t="shared" si="187"/>
        <v>#REF!</v>
      </c>
      <c r="L3806" s="75" t="e">
        <f t="shared" si="186"/>
        <v>#REF!</v>
      </c>
      <c r="O3806" s="13"/>
      <c r="P3806" s="74"/>
      <c r="Q3806" s="26"/>
      <c r="R3806" s="75"/>
    </row>
    <row r="3807" spans="7:18" x14ac:dyDescent="0.25">
      <c r="G3807" s="13"/>
      <c r="H3807" s="13"/>
      <c r="I3807" s="13">
        <v>377.90000000000902</v>
      </c>
      <c r="J3807" s="74">
        <f t="shared" si="185"/>
        <v>15.745833333333708</v>
      </c>
      <c r="K3807" s="26" t="e">
        <f t="shared" si="187"/>
        <v>#REF!</v>
      </c>
      <c r="L3807" s="75" t="e">
        <f t="shared" si="186"/>
        <v>#REF!</v>
      </c>
      <c r="O3807" s="13"/>
      <c r="P3807" s="74"/>
      <c r="Q3807" s="26"/>
      <c r="R3807" s="75"/>
    </row>
    <row r="3808" spans="7:18" x14ac:dyDescent="0.25">
      <c r="G3808" s="13"/>
      <c r="H3808" s="13"/>
      <c r="I3808" s="13">
        <v>378.00000000001</v>
      </c>
      <c r="J3808" s="74">
        <f t="shared" si="185"/>
        <v>15.750000000000417</v>
      </c>
      <c r="K3808" s="26" t="e">
        <f t="shared" si="187"/>
        <v>#REF!</v>
      </c>
      <c r="L3808" s="75" t="e">
        <f t="shared" si="186"/>
        <v>#REF!</v>
      </c>
      <c r="O3808" s="13"/>
      <c r="P3808" s="74"/>
      <c r="Q3808" s="26"/>
      <c r="R3808" s="75"/>
    </row>
    <row r="3809" spans="7:18" x14ac:dyDescent="0.25">
      <c r="G3809" s="13"/>
      <c r="H3809" s="13"/>
      <c r="I3809" s="13">
        <v>378.10000000001003</v>
      </c>
      <c r="J3809" s="74">
        <f t="shared" si="185"/>
        <v>15.754166666667084</v>
      </c>
      <c r="K3809" s="26" t="e">
        <f t="shared" si="187"/>
        <v>#REF!</v>
      </c>
      <c r="L3809" s="75" t="e">
        <f t="shared" si="186"/>
        <v>#REF!</v>
      </c>
      <c r="O3809" s="13"/>
      <c r="P3809" s="74"/>
      <c r="Q3809" s="26"/>
      <c r="R3809" s="75"/>
    </row>
    <row r="3810" spans="7:18" x14ac:dyDescent="0.25">
      <c r="G3810" s="13"/>
      <c r="H3810" s="13"/>
      <c r="I3810" s="13">
        <v>378.20000000000999</v>
      </c>
      <c r="J3810" s="74">
        <f t="shared" si="185"/>
        <v>15.75833333333375</v>
      </c>
      <c r="K3810" s="26" t="e">
        <f t="shared" si="187"/>
        <v>#REF!</v>
      </c>
      <c r="L3810" s="75" t="e">
        <f t="shared" si="186"/>
        <v>#REF!</v>
      </c>
      <c r="O3810" s="13"/>
      <c r="P3810" s="74"/>
      <c r="Q3810" s="26"/>
      <c r="R3810" s="75"/>
    </row>
    <row r="3811" spans="7:18" x14ac:dyDescent="0.25">
      <c r="G3811" s="13"/>
      <c r="H3811" s="13"/>
      <c r="I3811" s="13">
        <v>378.30000000001002</v>
      </c>
      <c r="J3811" s="74">
        <f t="shared" si="185"/>
        <v>15.762500000000417</v>
      </c>
      <c r="K3811" s="26" t="e">
        <f t="shared" si="187"/>
        <v>#REF!</v>
      </c>
      <c r="L3811" s="75" t="e">
        <f t="shared" si="186"/>
        <v>#REF!</v>
      </c>
      <c r="O3811" s="13"/>
      <c r="P3811" s="74"/>
      <c r="Q3811" s="26"/>
      <c r="R3811" s="75"/>
    </row>
    <row r="3812" spans="7:18" x14ac:dyDescent="0.25">
      <c r="G3812" s="13"/>
      <c r="H3812" s="13"/>
      <c r="I3812" s="13">
        <v>378.40000000000998</v>
      </c>
      <c r="J3812" s="74">
        <f t="shared" si="185"/>
        <v>15.766666666667083</v>
      </c>
      <c r="K3812" s="26" t="e">
        <f t="shared" si="187"/>
        <v>#REF!</v>
      </c>
      <c r="L3812" s="75" t="e">
        <f t="shared" si="186"/>
        <v>#REF!</v>
      </c>
      <c r="O3812" s="13"/>
      <c r="P3812" s="74"/>
      <c r="Q3812" s="26"/>
      <c r="R3812" s="75"/>
    </row>
    <row r="3813" spans="7:18" x14ac:dyDescent="0.25">
      <c r="G3813" s="13"/>
      <c r="H3813" s="13"/>
      <c r="I3813" s="13">
        <v>378.50000000001</v>
      </c>
      <c r="J3813" s="74">
        <f t="shared" si="185"/>
        <v>15.77083333333375</v>
      </c>
      <c r="K3813" s="26" t="e">
        <f t="shared" si="187"/>
        <v>#REF!</v>
      </c>
      <c r="L3813" s="75" t="e">
        <f t="shared" si="186"/>
        <v>#REF!</v>
      </c>
      <c r="O3813" s="13"/>
      <c r="P3813" s="74"/>
      <c r="Q3813" s="26"/>
      <c r="R3813" s="75"/>
    </row>
    <row r="3814" spans="7:18" x14ac:dyDescent="0.25">
      <c r="G3814" s="13"/>
      <c r="H3814" s="13"/>
      <c r="I3814" s="13">
        <v>378.60000000001003</v>
      </c>
      <c r="J3814" s="74">
        <f t="shared" si="185"/>
        <v>15.775000000000418</v>
      </c>
      <c r="K3814" s="26" t="e">
        <f t="shared" si="187"/>
        <v>#REF!</v>
      </c>
      <c r="L3814" s="75" t="e">
        <f t="shared" si="186"/>
        <v>#REF!</v>
      </c>
      <c r="O3814" s="13"/>
      <c r="P3814" s="74"/>
      <c r="Q3814" s="26"/>
      <c r="R3814" s="75"/>
    </row>
    <row r="3815" spans="7:18" x14ac:dyDescent="0.25">
      <c r="G3815" s="13"/>
      <c r="H3815" s="13"/>
      <c r="I3815" s="13">
        <v>378.70000000000999</v>
      </c>
      <c r="J3815" s="74">
        <f t="shared" si="185"/>
        <v>15.779166666667082</v>
      </c>
      <c r="K3815" s="26" t="e">
        <f t="shared" si="187"/>
        <v>#REF!</v>
      </c>
      <c r="L3815" s="75" t="e">
        <f t="shared" si="186"/>
        <v>#REF!</v>
      </c>
      <c r="O3815" s="13"/>
      <c r="P3815" s="74"/>
      <c r="Q3815" s="26"/>
      <c r="R3815" s="75"/>
    </row>
    <row r="3816" spans="7:18" x14ac:dyDescent="0.25">
      <c r="G3816" s="13"/>
      <c r="H3816" s="13"/>
      <c r="I3816" s="13">
        <v>378.80000000001002</v>
      </c>
      <c r="J3816" s="74">
        <f t="shared" si="185"/>
        <v>15.783333333333751</v>
      </c>
      <c r="K3816" s="26" t="e">
        <f t="shared" si="187"/>
        <v>#REF!</v>
      </c>
      <c r="L3816" s="75" t="e">
        <f t="shared" si="186"/>
        <v>#REF!</v>
      </c>
      <c r="O3816" s="13"/>
      <c r="P3816" s="74"/>
      <c r="Q3816" s="26"/>
      <c r="R3816" s="75"/>
    </row>
    <row r="3817" spans="7:18" x14ac:dyDescent="0.25">
      <c r="G3817" s="13"/>
      <c r="H3817" s="13"/>
      <c r="I3817" s="13">
        <v>378.90000000000998</v>
      </c>
      <c r="J3817" s="74">
        <f t="shared" si="185"/>
        <v>15.787500000000415</v>
      </c>
      <c r="K3817" s="26" t="e">
        <f t="shared" si="187"/>
        <v>#REF!</v>
      </c>
      <c r="L3817" s="75" t="e">
        <f t="shared" si="186"/>
        <v>#REF!</v>
      </c>
      <c r="O3817" s="13"/>
      <c r="P3817" s="74"/>
      <c r="Q3817" s="26"/>
      <c r="R3817" s="75"/>
    </row>
    <row r="3818" spans="7:18" x14ac:dyDescent="0.25">
      <c r="G3818" s="13"/>
      <c r="H3818" s="13"/>
      <c r="I3818" s="13">
        <v>379.00000000001</v>
      </c>
      <c r="J3818" s="74">
        <f t="shared" si="185"/>
        <v>15.791666666667084</v>
      </c>
      <c r="K3818" s="26" t="e">
        <f t="shared" si="187"/>
        <v>#REF!</v>
      </c>
      <c r="L3818" s="75" t="e">
        <f t="shared" si="186"/>
        <v>#REF!</v>
      </c>
      <c r="O3818" s="13"/>
      <c r="P3818" s="74"/>
      <c r="Q3818" s="26"/>
      <c r="R3818" s="75"/>
    </row>
    <row r="3819" spans="7:18" x14ac:dyDescent="0.25">
      <c r="G3819" s="13"/>
      <c r="H3819" s="13"/>
      <c r="I3819" s="13">
        <v>379.10000000001003</v>
      </c>
      <c r="J3819" s="74">
        <f t="shared" si="185"/>
        <v>15.795833333333752</v>
      </c>
      <c r="K3819" s="26" t="e">
        <f t="shared" si="187"/>
        <v>#REF!</v>
      </c>
      <c r="L3819" s="75" t="e">
        <f t="shared" si="186"/>
        <v>#REF!</v>
      </c>
      <c r="O3819" s="13"/>
      <c r="P3819" s="74"/>
      <c r="Q3819" s="26"/>
      <c r="R3819" s="75"/>
    </row>
    <row r="3820" spans="7:18" x14ac:dyDescent="0.25">
      <c r="G3820" s="13"/>
      <c r="H3820" s="13"/>
      <c r="I3820" s="13">
        <v>379.20000000000999</v>
      </c>
      <c r="J3820" s="74">
        <f t="shared" si="185"/>
        <v>15.800000000000416</v>
      </c>
      <c r="K3820" s="26" t="e">
        <f t="shared" si="187"/>
        <v>#REF!</v>
      </c>
      <c r="L3820" s="75" t="e">
        <f t="shared" si="186"/>
        <v>#REF!</v>
      </c>
      <c r="O3820" s="13"/>
      <c r="P3820" s="74"/>
      <c r="Q3820" s="26"/>
      <c r="R3820" s="75"/>
    </row>
    <row r="3821" spans="7:18" x14ac:dyDescent="0.25">
      <c r="G3821" s="13"/>
      <c r="H3821" s="13"/>
      <c r="I3821" s="13">
        <v>379.30000000001002</v>
      </c>
      <c r="J3821" s="74">
        <f t="shared" si="185"/>
        <v>15.804166666667085</v>
      </c>
      <c r="K3821" s="26" t="e">
        <f t="shared" si="187"/>
        <v>#REF!</v>
      </c>
      <c r="L3821" s="75" t="e">
        <f t="shared" si="186"/>
        <v>#REF!</v>
      </c>
      <c r="O3821" s="13"/>
      <c r="P3821" s="74"/>
      <c r="Q3821" s="26"/>
      <c r="R3821" s="75"/>
    </row>
    <row r="3822" spans="7:18" x14ac:dyDescent="0.25">
      <c r="G3822" s="13"/>
      <c r="H3822" s="13"/>
      <c r="I3822" s="13">
        <v>379.40000000000998</v>
      </c>
      <c r="J3822" s="74">
        <f t="shared" si="185"/>
        <v>15.808333333333749</v>
      </c>
      <c r="K3822" s="26" t="e">
        <f t="shared" si="187"/>
        <v>#REF!</v>
      </c>
      <c r="L3822" s="75" t="e">
        <f t="shared" si="186"/>
        <v>#REF!</v>
      </c>
      <c r="O3822" s="13"/>
      <c r="P3822" s="74"/>
      <c r="Q3822" s="26"/>
      <c r="R3822" s="75"/>
    </row>
    <row r="3823" spans="7:18" x14ac:dyDescent="0.25">
      <c r="G3823" s="13"/>
      <c r="H3823" s="13"/>
      <c r="I3823" s="13">
        <v>379.50000000001</v>
      </c>
      <c r="J3823" s="74">
        <f t="shared" si="185"/>
        <v>15.812500000000417</v>
      </c>
      <c r="K3823" s="26" t="e">
        <f t="shared" si="187"/>
        <v>#REF!</v>
      </c>
      <c r="L3823" s="75" t="e">
        <f t="shared" si="186"/>
        <v>#REF!</v>
      </c>
      <c r="O3823" s="13"/>
      <c r="P3823" s="74"/>
      <c r="Q3823" s="26"/>
      <c r="R3823" s="75"/>
    </row>
    <row r="3824" spans="7:18" x14ac:dyDescent="0.25">
      <c r="G3824" s="13"/>
      <c r="H3824" s="13"/>
      <c r="I3824" s="13">
        <v>379.60000000001003</v>
      </c>
      <c r="J3824" s="74">
        <f t="shared" si="185"/>
        <v>15.816666666667084</v>
      </c>
      <c r="K3824" s="26" t="e">
        <f t="shared" si="187"/>
        <v>#REF!</v>
      </c>
      <c r="L3824" s="75" t="e">
        <f t="shared" si="186"/>
        <v>#REF!</v>
      </c>
      <c r="O3824" s="13"/>
      <c r="P3824" s="74"/>
      <c r="Q3824" s="26"/>
      <c r="R3824" s="75"/>
    </row>
    <row r="3825" spans="7:18" x14ac:dyDescent="0.25">
      <c r="G3825" s="13"/>
      <c r="H3825" s="13"/>
      <c r="I3825" s="13">
        <v>379.70000000000999</v>
      </c>
      <c r="J3825" s="74">
        <f t="shared" si="185"/>
        <v>15.82083333333375</v>
      </c>
      <c r="K3825" s="26" t="e">
        <f t="shared" si="187"/>
        <v>#REF!</v>
      </c>
      <c r="L3825" s="75" t="e">
        <f t="shared" si="186"/>
        <v>#REF!</v>
      </c>
      <c r="O3825" s="13"/>
      <c r="P3825" s="74"/>
      <c r="Q3825" s="26"/>
      <c r="R3825" s="75"/>
    </row>
    <row r="3826" spans="7:18" x14ac:dyDescent="0.25">
      <c r="G3826" s="13"/>
      <c r="H3826" s="13"/>
      <c r="I3826" s="13">
        <v>379.80000000001002</v>
      </c>
      <c r="J3826" s="74">
        <f t="shared" si="185"/>
        <v>15.825000000000417</v>
      </c>
      <c r="K3826" s="26" t="e">
        <f t="shared" si="187"/>
        <v>#REF!</v>
      </c>
      <c r="L3826" s="75" t="e">
        <f t="shared" si="186"/>
        <v>#REF!</v>
      </c>
      <c r="O3826" s="13"/>
      <c r="P3826" s="74"/>
      <c r="Q3826" s="26"/>
      <c r="R3826" s="75"/>
    </row>
    <row r="3827" spans="7:18" x14ac:dyDescent="0.25">
      <c r="G3827" s="13"/>
      <c r="H3827" s="13"/>
      <c r="I3827" s="13">
        <v>379.90000000000998</v>
      </c>
      <c r="J3827" s="74">
        <f t="shared" si="185"/>
        <v>15.829166666667083</v>
      </c>
      <c r="K3827" s="26" t="e">
        <f t="shared" si="187"/>
        <v>#REF!</v>
      </c>
      <c r="L3827" s="75" t="e">
        <f t="shared" si="186"/>
        <v>#REF!</v>
      </c>
      <c r="O3827" s="13"/>
      <c r="P3827" s="74"/>
      <c r="Q3827" s="26"/>
      <c r="R3827" s="75"/>
    </row>
    <row r="3828" spans="7:18" x14ac:dyDescent="0.25">
      <c r="G3828" s="13"/>
      <c r="H3828" s="13"/>
      <c r="I3828" s="13">
        <v>380.00000000001</v>
      </c>
      <c r="J3828" s="74">
        <f t="shared" si="185"/>
        <v>15.83333333333375</v>
      </c>
      <c r="K3828" s="26" t="e">
        <f t="shared" si="187"/>
        <v>#REF!</v>
      </c>
      <c r="L3828" s="75" t="e">
        <f t="shared" si="186"/>
        <v>#REF!</v>
      </c>
      <c r="O3828" s="13"/>
      <c r="P3828" s="74"/>
      <c r="Q3828" s="26"/>
      <c r="R3828" s="75"/>
    </row>
    <row r="3829" spans="7:18" x14ac:dyDescent="0.25">
      <c r="G3829" s="13"/>
      <c r="H3829" s="13"/>
      <c r="I3829" s="13">
        <v>380.10000000001003</v>
      </c>
      <c r="J3829" s="74">
        <f t="shared" si="185"/>
        <v>15.837500000000418</v>
      </c>
      <c r="K3829" s="26" t="e">
        <f t="shared" si="187"/>
        <v>#REF!</v>
      </c>
      <c r="L3829" s="75" t="e">
        <f t="shared" si="186"/>
        <v>#REF!</v>
      </c>
      <c r="O3829" s="13"/>
      <c r="P3829" s="74"/>
      <c r="Q3829" s="26"/>
      <c r="R3829" s="75"/>
    </row>
    <row r="3830" spans="7:18" x14ac:dyDescent="0.25">
      <c r="G3830" s="13"/>
      <c r="H3830" s="13"/>
      <c r="I3830" s="13">
        <v>380.20000000000999</v>
      </c>
      <c r="J3830" s="74">
        <f t="shared" si="185"/>
        <v>15.841666666667082</v>
      </c>
      <c r="K3830" s="26" t="e">
        <f t="shared" si="187"/>
        <v>#REF!</v>
      </c>
      <c r="L3830" s="75" t="e">
        <f t="shared" si="186"/>
        <v>#REF!</v>
      </c>
      <c r="O3830" s="13"/>
      <c r="P3830" s="74"/>
      <c r="Q3830" s="26"/>
      <c r="R3830" s="75"/>
    </row>
    <row r="3831" spans="7:18" x14ac:dyDescent="0.25">
      <c r="G3831" s="13"/>
      <c r="H3831" s="13"/>
      <c r="I3831" s="13">
        <v>380.30000000001002</v>
      </c>
      <c r="J3831" s="74">
        <f t="shared" si="185"/>
        <v>15.845833333333751</v>
      </c>
      <c r="K3831" s="26" t="e">
        <f t="shared" si="187"/>
        <v>#REF!</v>
      </c>
      <c r="L3831" s="75" t="e">
        <f t="shared" si="186"/>
        <v>#REF!</v>
      </c>
      <c r="O3831" s="13"/>
      <c r="P3831" s="74"/>
      <c r="Q3831" s="26"/>
      <c r="R3831" s="75"/>
    </row>
    <row r="3832" spans="7:18" x14ac:dyDescent="0.25">
      <c r="G3832" s="13"/>
      <c r="H3832" s="13"/>
      <c r="I3832" s="13">
        <v>380.40000000000998</v>
      </c>
      <c r="J3832" s="74">
        <f t="shared" si="185"/>
        <v>15.850000000000415</v>
      </c>
      <c r="K3832" s="26" t="e">
        <f t="shared" si="187"/>
        <v>#REF!</v>
      </c>
      <c r="L3832" s="75" t="e">
        <f t="shared" si="186"/>
        <v>#REF!</v>
      </c>
      <c r="O3832" s="13"/>
      <c r="P3832" s="74"/>
      <c r="Q3832" s="26"/>
      <c r="R3832" s="75"/>
    </row>
    <row r="3833" spans="7:18" x14ac:dyDescent="0.25">
      <c r="G3833" s="13"/>
      <c r="H3833" s="13"/>
      <c r="I3833" s="13">
        <v>380.50000000001</v>
      </c>
      <c r="J3833" s="74">
        <f t="shared" si="185"/>
        <v>15.854166666667084</v>
      </c>
      <c r="K3833" s="26" t="e">
        <f t="shared" si="187"/>
        <v>#REF!</v>
      </c>
      <c r="L3833" s="75" t="e">
        <f t="shared" si="186"/>
        <v>#REF!</v>
      </c>
      <c r="O3833" s="13"/>
      <c r="P3833" s="74"/>
      <c r="Q3833" s="26"/>
      <c r="R3833" s="75"/>
    </row>
    <row r="3834" spans="7:18" x14ac:dyDescent="0.25">
      <c r="G3834" s="13"/>
      <c r="H3834" s="13"/>
      <c r="I3834" s="13">
        <v>380.60000000001003</v>
      </c>
      <c r="J3834" s="74">
        <f t="shared" si="185"/>
        <v>15.858333333333752</v>
      </c>
      <c r="K3834" s="26" t="e">
        <f t="shared" si="187"/>
        <v>#REF!</v>
      </c>
      <c r="L3834" s="75" t="e">
        <f t="shared" si="186"/>
        <v>#REF!</v>
      </c>
      <c r="O3834" s="13"/>
      <c r="P3834" s="74"/>
      <c r="Q3834" s="26"/>
      <c r="R3834" s="75"/>
    </row>
    <row r="3835" spans="7:18" x14ac:dyDescent="0.25">
      <c r="G3835" s="13"/>
      <c r="H3835" s="13"/>
      <c r="I3835" s="13">
        <v>380.70000000000999</v>
      </c>
      <c r="J3835" s="74">
        <f t="shared" si="185"/>
        <v>15.862500000000416</v>
      </c>
      <c r="K3835" s="26" t="e">
        <f t="shared" si="187"/>
        <v>#REF!</v>
      </c>
      <c r="L3835" s="75" t="e">
        <f t="shared" si="186"/>
        <v>#REF!</v>
      </c>
      <c r="O3835" s="13"/>
      <c r="P3835" s="74"/>
      <c r="Q3835" s="26"/>
      <c r="R3835" s="75"/>
    </row>
    <row r="3836" spans="7:18" x14ac:dyDescent="0.25">
      <c r="G3836" s="13"/>
      <c r="H3836" s="13"/>
      <c r="I3836" s="13">
        <v>380.80000000001002</v>
      </c>
      <c r="J3836" s="74">
        <f t="shared" si="185"/>
        <v>15.866666666667085</v>
      </c>
      <c r="K3836" s="26" t="e">
        <f t="shared" si="187"/>
        <v>#REF!</v>
      </c>
      <c r="L3836" s="75" t="e">
        <f t="shared" si="186"/>
        <v>#REF!</v>
      </c>
      <c r="O3836" s="13"/>
      <c r="P3836" s="74"/>
      <c r="Q3836" s="26"/>
      <c r="R3836" s="75"/>
    </row>
    <row r="3837" spans="7:18" x14ac:dyDescent="0.25">
      <c r="G3837" s="13"/>
      <c r="H3837" s="13"/>
      <c r="I3837" s="13">
        <v>380.90000000000998</v>
      </c>
      <c r="J3837" s="74">
        <f t="shared" si="185"/>
        <v>15.870833333333749</v>
      </c>
      <c r="K3837" s="26" t="e">
        <f t="shared" si="187"/>
        <v>#REF!</v>
      </c>
      <c r="L3837" s="75" t="e">
        <f t="shared" si="186"/>
        <v>#REF!</v>
      </c>
      <c r="O3837" s="13"/>
      <c r="P3837" s="74"/>
      <c r="Q3837" s="26"/>
      <c r="R3837" s="75"/>
    </row>
    <row r="3838" spans="7:18" x14ac:dyDescent="0.25">
      <c r="G3838" s="13"/>
      <c r="H3838" s="13"/>
      <c r="I3838" s="13">
        <v>381.00000000001</v>
      </c>
      <c r="J3838" s="74">
        <f t="shared" si="185"/>
        <v>15.875000000000417</v>
      </c>
      <c r="K3838" s="26" t="e">
        <f t="shared" si="187"/>
        <v>#REF!</v>
      </c>
      <c r="L3838" s="75" t="e">
        <f t="shared" si="186"/>
        <v>#REF!</v>
      </c>
      <c r="O3838" s="13"/>
      <c r="P3838" s="74"/>
      <c r="Q3838" s="26"/>
      <c r="R3838" s="75"/>
    </row>
    <row r="3839" spans="7:18" x14ac:dyDescent="0.25">
      <c r="G3839" s="13"/>
      <c r="H3839" s="13"/>
      <c r="I3839" s="13">
        <v>381.10000000001003</v>
      </c>
      <c r="J3839" s="74">
        <f t="shared" si="185"/>
        <v>15.879166666667084</v>
      </c>
      <c r="K3839" s="26" t="e">
        <f t="shared" si="187"/>
        <v>#REF!</v>
      </c>
      <c r="L3839" s="75" t="e">
        <f t="shared" si="186"/>
        <v>#REF!</v>
      </c>
      <c r="O3839" s="13"/>
      <c r="P3839" s="74"/>
      <c r="Q3839" s="26"/>
      <c r="R3839" s="75"/>
    </row>
    <row r="3840" spans="7:18" x14ac:dyDescent="0.25">
      <c r="G3840" s="13"/>
      <c r="H3840" s="13"/>
      <c r="I3840" s="13">
        <v>381.20000000000999</v>
      </c>
      <c r="J3840" s="74">
        <f t="shared" si="185"/>
        <v>15.88333333333375</v>
      </c>
      <c r="K3840" s="26" t="e">
        <f t="shared" si="187"/>
        <v>#REF!</v>
      </c>
      <c r="L3840" s="75" t="e">
        <f t="shared" si="186"/>
        <v>#REF!</v>
      </c>
      <c r="O3840" s="13"/>
      <c r="P3840" s="74"/>
      <c r="Q3840" s="26"/>
      <c r="R3840" s="75"/>
    </row>
    <row r="3841" spans="7:18" x14ac:dyDescent="0.25">
      <c r="G3841" s="13"/>
      <c r="H3841" s="13"/>
      <c r="I3841" s="13">
        <v>381.30000000001002</v>
      </c>
      <c r="J3841" s="74">
        <f t="shared" si="185"/>
        <v>15.887500000000417</v>
      </c>
      <c r="K3841" s="26" t="e">
        <f t="shared" si="187"/>
        <v>#REF!</v>
      </c>
      <c r="L3841" s="75" t="e">
        <f t="shared" si="186"/>
        <v>#REF!</v>
      </c>
      <c r="O3841" s="13"/>
      <c r="P3841" s="74"/>
      <c r="Q3841" s="26"/>
      <c r="R3841" s="75"/>
    </row>
    <row r="3842" spans="7:18" x14ac:dyDescent="0.25">
      <c r="G3842" s="13"/>
      <c r="H3842" s="13"/>
      <c r="I3842" s="13">
        <v>381.40000000000998</v>
      </c>
      <c r="J3842" s="74">
        <f t="shared" si="185"/>
        <v>15.891666666667083</v>
      </c>
      <c r="K3842" s="26" t="e">
        <f t="shared" si="187"/>
        <v>#REF!</v>
      </c>
      <c r="L3842" s="75" t="e">
        <f t="shared" si="186"/>
        <v>#REF!</v>
      </c>
      <c r="O3842" s="13"/>
      <c r="P3842" s="74"/>
      <c r="Q3842" s="26"/>
      <c r="R3842" s="75"/>
    </row>
    <row r="3843" spans="7:18" x14ac:dyDescent="0.25">
      <c r="G3843" s="13"/>
      <c r="H3843" s="13"/>
      <c r="I3843" s="13">
        <v>381.50000000001</v>
      </c>
      <c r="J3843" s="74">
        <f t="shared" ref="J3843:J3906" si="188">I3843/24</f>
        <v>15.89583333333375</v>
      </c>
      <c r="K3843" s="26" t="e">
        <f t="shared" si="187"/>
        <v>#REF!</v>
      </c>
      <c r="L3843" s="75" t="e">
        <f t="shared" ref="L3843:L3906" si="189">K3843-K3842</f>
        <v>#REF!</v>
      </c>
      <c r="O3843" s="13"/>
      <c r="P3843" s="74"/>
      <c r="Q3843" s="26"/>
      <c r="R3843" s="75"/>
    </row>
    <row r="3844" spans="7:18" x14ac:dyDescent="0.25">
      <c r="G3844" s="13"/>
      <c r="H3844" s="13"/>
      <c r="I3844" s="13">
        <v>381.60000000001003</v>
      </c>
      <c r="J3844" s="74">
        <f t="shared" si="188"/>
        <v>15.900000000000418</v>
      </c>
      <c r="K3844" s="26" t="e">
        <f t="shared" si="187"/>
        <v>#REF!</v>
      </c>
      <c r="L3844" s="75" t="e">
        <f t="shared" si="189"/>
        <v>#REF!</v>
      </c>
      <c r="O3844" s="13"/>
      <c r="P3844" s="74"/>
      <c r="Q3844" s="26"/>
      <c r="R3844" s="75"/>
    </row>
    <row r="3845" spans="7:18" x14ac:dyDescent="0.25">
      <c r="G3845" s="13"/>
      <c r="H3845" s="13"/>
      <c r="I3845" s="13">
        <v>381.70000000000999</v>
      </c>
      <c r="J3845" s="74">
        <f t="shared" si="188"/>
        <v>15.904166666667082</v>
      </c>
      <c r="K3845" s="26" t="e">
        <f t="shared" si="187"/>
        <v>#REF!</v>
      </c>
      <c r="L3845" s="75" t="e">
        <f t="shared" si="189"/>
        <v>#REF!</v>
      </c>
      <c r="O3845" s="13"/>
      <c r="P3845" s="74"/>
      <c r="Q3845" s="26"/>
      <c r="R3845" s="75"/>
    </row>
    <row r="3846" spans="7:18" x14ac:dyDescent="0.25">
      <c r="G3846" s="13"/>
      <c r="H3846" s="13"/>
      <c r="I3846" s="13">
        <v>381.80000000001002</v>
      </c>
      <c r="J3846" s="74">
        <f t="shared" si="188"/>
        <v>15.908333333333751</v>
      </c>
      <c r="K3846" s="26" t="e">
        <f t="shared" si="187"/>
        <v>#REF!</v>
      </c>
      <c r="L3846" s="75" t="e">
        <f t="shared" si="189"/>
        <v>#REF!</v>
      </c>
      <c r="O3846" s="13"/>
      <c r="P3846" s="74"/>
      <c r="Q3846" s="26"/>
      <c r="R3846" s="75"/>
    </row>
    <row r="3847" spans="7:18" x14ac:dyDescent="0.25">
      <c r="G3847" s="13"/>
      <c r="H3847" s="13"/>
      <c r="I3847" s="13">
        <v>381.90000000000998</v>
      </c>
      <c r="J3847" s="74">
        <f t="shared" si="188"/>
        <v>15.912500000000415</v>
      </c>
      <c r="K3847" s="26" t="e">
        <f t="shared" si="187"/>
        <v>#REF!</v>
      </c>
      <c r="L3847" s="75" t="e">
        <f t="shared" si="189"/>
        <v>#REF!</v>
      </c>
      <c r="O3847" s="13"/>
      <c r="P3847" s="74"/>
      <c r="Q3847" s="26"/>
      <c r="R3847" s="75"/>
    </row>
    <row r="3848" spans="7:18" x14ac:dyDescent="0.25">
      <c r="G3848" s="13"/>
      <c r="H3848" s="13"/>
      <c r="I3848" s="13">
        <v>382.00000000001</v>
      </c>
      <c r="J3848" s="74">
        <f t="shared" si="188"/>
        <v>15.916666666667084</v>
      </c>
      <c r="K3848" s="26" t="e">
        <f t="shared" si="187"/>
        <v>#REF!</v>
      </c>
      <c r="L3848" s="75" t="e">
        <f t="shared" si="189"/>
        <v>#REF!</v>
      </c>
      <c r="O3848" s="13"/>
      <c r="P3848" s="74"/>
      <c r="Q3848" s="26"/>
      <c r="R3848" s="75"/>
    </row>
    <row r="3849" spans="7:18" x14ac:dyDescent="0.25">
      <c r="G3849" s="13"/>
      <c r="H3849" s="13"/>
      <c r="I3849" s="13">
        <v>382.10000000001003</v>
      </c>
      <c r="J3849" s="74">
        <f t="shared" si="188"/>
        <v>15.920833333333752</v>
      </c>
      <c r="K3849" s="26" t="e">
        <f t="shared" si="187"/>
        <v>#REF!</v>
      </c>
      <c r="L3849" s="75" t="e">
        <f t="shared" si="189"/>
        <v>#REF!</v>
      </c>
      <c r="O3849" s="13"/>
      <c r="P3849" s="74"/>
      <c r="Q3849" s="26"/>
      <c r="R3849" s="75"/>
    </row>
    <row r="3850" spans="7:18" x14ac:dyDescent="0.25">
      <c r="G3850" s="13"/>
      <c r="H3850" s="13"/>
      <c r="I3850" s="13">
        <v>382.20000000001102</v>
      </c>
      <c r="J3850" s="74">
        <f t="shared" si="188"/>
        <v>15.925000000000459</v>
      </c>
      <c r="K3850" s="26" t="e">
        <f t="shared" si="187"/>
        <v>#REF!</v>
      </c>
      <c r="L3850" s="75" t="e">
        <f t="shared" si="189"/>
        <v>#REF!</v>
      </c>
      <c r="O3850" s="13"/>
      <c r="P3850" s="74"/>
      <c r="Q3850" s="26"/>
      <c r="R3850" s="75"/>
    </row>
    <row r="3851" spans="7:18" x14ac:dyDescent="0.25">
      <c r="G3851" s="13"/>
      <c r="H3851" s="13"/>
      <c r="I3851" s="13">
        <v>382.30000000001098</v>
      </c>
      <c r="J3851" s="74">
        <f t="shared" si="188"/>
        <v>15.929166666667124</v>
      </c>
      <c r="K3851" s="26" t="e">
        <f t="shared" si="187"/>
        <v>#REF!</v>
      </c>
      <c r="L3851" s="75" t="e">
        <f t="shared" si="189"/>
        <v>#REF!</v>
      </c>
      <c r="O3851" s="13"/>
      <c r="P3851" s="74"/>
      <c r="Q3851" s="26"/>
      <c r="R3851" s="75"/>
    </row>
    <row r="3852" spans="7:18" x14ac:dyDescent="0.25">
      <c r="G3852" s="13"/>
      <c r="H3852" s="13"/>
      <c r="I3852" s="13">
        <v>382.400000000011</v>
      </c>
      <c r="J3852" s="74">
        <f t="shared" si="188"/>
        <v>15.933333333333792</v>
      </c>
      <c r="K3852" s="26" t="e">
        <f t="shared" si="187"/>
        <v>#REF!</v>
      </c>
      <c r="L3852" s="75" t="e">
        <f t="shared" si="189"/>
        <v>#REF!</v>
      </c>
      <c r="O3852" s="13"/>
      <c r="P3852" s="74"/>
      <c r="Q3852" s="26"/>
      <c r="R3852" s="75"/>
    </row>
    <row r="3853" spans="7:18" x14ac:dyDescent="0.25">
      <c r="G3853" s="13"/>
      <c r="H3853" s="13"/>
      <c r="I3853" s="13">
        <v>382.50000000001103</v>
      </c>
      <c r="J3853" s="74">
        <f t="shared" si="188"/>
        <v>15.93750000000046</v>
      </c>
      <c r="K3853" s="26" t="e">
        <f t="shared" si="187"/>
        <v>#REF!</v>
      </c>
      <c r="L3853" s="75" t="e">
        <f t="shared" si="189"/>
        <v>#REF!</v>
      </c>
      <c r="O3853" s="13"/>
      <c r="P3853" s="74"/>
      <c r="Q3853" s="26"/>
      <c r="R3853" s="75"/>
    </row>
    <row r="3854" spans="7:18" x14ac:dyDescent="0.25">
      <c r="G3854" s="13"/>
      <c r="H3854" s="13"/>
      <c r="I3854" s="13">
        <v>382.60000000001099</v>
      </c>
      <c r="J3854" s="74">
        <f t="shared" si="188"/>
        <v>15.941666666667125</v>
      </c>
      <c r="K3854" s="26" t="e">
        <f t="shared" si="187"/>
        <v>#REF!</v>
      </c>
      <c r="L3854" s="75" t="e">
        <f t="shared" si="189"/>
        <v>#REF!</v>
      </c>
      <c r="O3854" s="13"/>
      <c r="P3854" s="74"/>
      <c r="Q3854" s="26"/>
      <c r="R3854" s="75"/>
    </row>
    <row r="3855" spans="7:18" x14ac:dyDescent="0.25">
      <c r="G3855" s="13"/>
      <c r="H3855" s="13"/>
      <c r="I3855" s="13">
        <v>382.70000000001102</v>
      </c>
      <c r="J3855" s="74">
        <f t="shared" si="188"/>
        <v>15.945833333333793</v>
      </c>
      <c r="K3855" s="26" t="e">
        <f t="shared" si="187"/>
        <v>#REF!</v>
      </c>
      <c r="L3855" s="75" t="e">
        <f t="shared" si="189"/>
        <v>#REF!</v>
      </c>
      <c r="O3855" s="13"/>
      <c r="P3855" s="74"/>
      <c r="Q3855" s="26"/>
      <c r="R3855" s="75"/>
    </row>
    <row r="3856" spans="7:18" x14ac:dyDescent="0.25">
      <c r="G3856" s="13"/>
      <c r="H3856" s="13"/>
      <c r="I3856" s="13">
        <v>382.80000000001098</v>
      </c>
      <c r="J3856" s="74">
        <f t="shared" si="188"/>
        <v>15.950000000000458</v>
      </c>
      <c r="K3856" s="26" t="e">
        <f t="shared" si="187"/>
        <v>#REF!</v>
      </c>
      <c r="L3856" s="75" t="e">
        <f t="shared" si="189"/>
        <v>#REF!</v>
      </c>
      <c r="O3856" s="13"/>
      <c r="P3856" s="74"/>
      <c r="Q3856" s="26"/>
      <c r="R3856" s="75"/>
    </row>
    <row r="3857" spans="7:18" x14ac:dyDescent="0.25">
      <c r="G3857" s="13"/>
      <c r="H3857" s="13"/>
      <c r="I3857" s="13">
        <v>382.900000000011</v>
      </c>
      <c r="J3857" s="74">
        <f t="shared" si="188"/>
        <v>15.954166666667126</v>
      </c>
      <c r="K3857" s="26" t="e">
        <f t="shared" si="187"/>
        <v>#REF!</v>
      </c>
      <c r="L3857" s="75" t="e">
        <f t="shared" si="189"/>
        <v>#REF!</v>
      </c>
      <c r="O3857" s="13"/>
      <c r="P3857" s="74"/>
      <c r="Q3857" s="26"/>
      <c r="R3857" s="75"/>
    </row>
    <row r="3858" spans="7:18" x14ac:dyDescent="0.25">
      <c r="G3858" s="13"/>
      <c r="H3858" s="13"/>
      <c r="I3858" s="13">
        <v>383.00000000001103</v>
      </c>
      <c r="J3858" s="74">
        <f t="shared" si="188"/>
        <v>15.958333333333792</v>
      </c>
      <c r="K3858" s="26" t="e">
        <f t="shared" si="187"/>
        <v>#REF!</v>
      </c>
      <c r="L3858" s="75" t="e">
        <f t="shared" si="189"/>
        <v>#REF!</v>
      </c>
      <c r="O3858" s="13"/>
      <c r="P3858" s="74"/>
      <c r="Q3858" s="26"/>
      <c r="R3858" s="75"/>
    </row>
    <row r="3859" spans="7:18" x14ac:dyDescent="0.25">
      <c r="G3859" s="13"/>
      <c r="H3859" s="13"/>
      <c r="I3859" s="13">
        <v>383.10000000001099</v>
      </c>
      <c r="J3859" s="74">
        <f t="shared" si="188"/>
        <v>15.962500000000459</v>
      </c>
      <c r="K3859" s="26" t="e">
        <f t="shared" si="187"/>
        <v>#REF!</v>
      </c>
      <c r="L3859" s="75" t="e">
        <f t="shared" si="189"/>
        <v>#REF!</v>
      </c>
      <c r="O3859" s="13"/>
      <c r="P3859" s="74"/>
      <c r="Q3859" s="26"/>
      <c r="R3859" s="75"/>
    </row>
    <row r="3860" spans="7:18" x14ac:dyDescent="0.25">
      <c r="G3860" s="13"/>
      <c r="H3860" s="13"/>
      <c r="I3860" s="13">
        <v>383.20000000001102</v>
      </c>
      <c r="J3860" s="74">
        <f t="shared" si="188"/>
        <v>15.966666666667125</v>
      </c>
      <c r="K3860" s="26" t="e">
        <f t="shared" si="187"/>
        <v>#REF!</v>
      </c>
      <c r="L3860" s="75" t="e">
        <f t="shared" si="189"/>
        <v>#REF!</v>
      </c>
      <c r="O3860" s="13"/>
      <c r="P3860" s="74"/>
      <c r="Q3860" s="26"/>
      <c r="R3860" s="75"/>
    </row>
    <row r="3861" spans="7:18" x14ac:dyDescent="0.25">
      <c r="G3861" s="13"/>
      <c r="H3861" s="13"/>
      <c r="I3861" s="13">
        <v>383.30000000001098</v>
      </c>
      <c r="J3861" s="74">
        <f t="shared" si="188"/>
        <v>15.970833333333792</v>
      </c>
      <c r="K3861" s="26" t="e">
        <f t="shared" si="187"/>
        <v>#REF!</v>
      </c>
      <c r="L3861" s="75" t="e">
        <f t="shared" si="189"/>
        <v>#REF!</v>
      </c>
      <c r="O3861" s="13"/>
      <c r="P3861" s="74"/>
      <c r="Q3861" s="26"/>
      <c r="R3861" s="75"/>
    </row>
    <row r="3862" spans="7:18" x14ac:dyDescent="0.25">
      <c r="G3862" s="13"/>
      <c r="H3862" s="13"/>
      <c r="I3862" s="13">
        <v>383.400000000011</v>
      </c>
      <c r="J3862" s="74">
        <f t="shared" si="188"/>
        <v>15.975000000000458</v>
      </c>
      <c r="K3862" s="26" t="e">
        <f t="shared" si="187"/>
        <v>#REF!</v>
      </c>
      <c r="L3862" s="75" t="e">
        <f t="shared" si="189"/>
        <v>#REF!</v>
      </c>
      <c r="O3862" s="13"/>
      <c r="P3862" s="74"/>
      <c r="Q3862" s="26"/>
      <c r="R3862" s="75"/>
    </row>
    <row r="3863" spans="7:18" x14ac:dyDescent="0.25">
      <c r="G3863" s="13"/>
      <c r="H3863" s="13"/>
      <c r="I3863" s="13">
        <v>383.50000000001103</v>
      </c>
      <c r="J3863" s="74">
        <f t="shared" si="188"/>
        <v>15.979166666667126</v>
      </c>
      <c r="K3863" s="26" t="e">
        <f t="shared" si="187"/>
        <v>#REF!</v>
      </c>
      <c r="L3863" s="75" t="e">
        <f t="shared" si="189"/>
        <v>#REF!</v>
      </c>
      <c r="O3863" s="13"/>
      <c r="P3863" s="74"/>
      <c r="Q3863" s="26"/>
      <c r="R3863" s="75"/>
    </row>
    <row r="3864" spans="7:18" x14ac:dyDescent="0.25">
      <c r="G3864" s="13"/>
      <c r="H3864" s="13"/>
      <c r="I3864" s="13">
        <v>383.60000000001099</v>
      </c>
      <c r="J3864" s="74">
        <f t="shared" si="188"/>
        <v>15.983333333333791</v>
      </c>
      <c r="K3864" s="26" t="e">
        <f t="shared" si="187"/>
        <v>#REF!</v>
      </c>
      <c r="L3864" s="75" t="e">
        <f t="shared" si="189"/>
        <v>#REF!</v>
      </c>
      <c r="O3864" s="13"/>
      <c r="P3864" s="74"/>
      <c r="Q3864" s="26"/>
      <c r="R3864" s="75"/>
    </row>
    <row r="3865" spans="7:18" x14ac:dyDescent="0.25">
      <c r="G3865" s="13"/>
      <c r="H3865" s="13"/>
      <c r="I3865" s="13">
        <v>383.70000000001102</v>
      </c>
      <c r="J3865" s="74">
        <f t="shared" si="188"/>
        <v>15.987500000000459</v>
      </c>
      <c r="K3865" s="26" t="e">
        <f t="shared" si="187"/>
        <v>#REF!</v>
      </c>
      <c r="L3865" s="75" t="e">
        <f t="shared" si="189"/>
        <v>#REF!</v>
      </c>
      <c r="O3865" s="13"/>
      <c r="P3865" s="74"/>
      <c r="Q3865" s="26"/>
      <c r="R3865" s="75"/>
    </row>
    <row r="3866" spans="7:18" x14ac:dyDescent="0.25">
      <c r="G3866" s="13"/>
      <c r="H3866" s="13"/>
      <c r="I3866" s="13">
        <v>383.80000000001098</v>
      </c>
      <c r="J3866" s="74">
        <f t="shared" si="188"/>
        <v>15.991666666667124</v>
      </c>
      <c r="K3866" s="26" t="e">
        <f t="shared" si="187"/>
        <v>#REF!</v>
      </c>
      <c r="L3866" s="75" t="e">
        <f t="shared" si="189"/>
        <v>#REF!</v>
      </c>
      <c r="O3866" s="13"/>
      <c r="P3866" s="74"/>
      <c r="Q3866" s="26"/>
      <c r="R3866" s="75"/>
    </row>
    <row r="3867" spans="7:18" x14ac:dyDescent="0.25">
      <c r="G3867" s="13"/>
      <c r="H3867" s="13"/>
      <c r="I3867" s="13">
        <v>383.900000000011</v>
      </c>
      <c r="J3867" s="74">
        <f t="shared" si="188"/>
        <v>15.995833333333792</v>
      </c>
      <c r="K3867" s="26" t="e">
        <f t="shared" si="187"/>
        <v>#REF!</v>
      </c>
      <c r="L3867" s="75" t="e">
        <f t="shared" si="189"/>
        <v>#REF!</v>
      </c>
      <c r="O3867" s="13"/>
      <c r="P3867" s="74"/>
      <c r="Q3867" s="26"/>
      <c r="R3867" s="75"/>
    </row>
    <row r="3868" spans="7:18" x14ac:dyDescent="0.25">
      <c r="G3868" s="13"/>
      <c r="H3868" s="13"/>
      <c r="I3868" s="13">
        <v>384.00000000001103</v>
      </c>
      <c r="J3868" s="74">
        <f t="shared" si="188"/>
        <v>16.000000000000458</v>
      </c>
      <c r="K3868" s="26" t="e">
        <f t="shared" ref="K3868:K3931" si="190">100%-EXP(-I3868/24*$B$10)</f>
        <v>#REF!</v>
      </c>
      <c r="L3868" s="75" t="e">
        <f t="shared" si="189"/>
        <v>#REF!</v>
      </c>
      <c r="O3868" s="13"/>
      <c r="P3868" s="74"/>
      <c r="Q3868" s="26"/>
      <c r="R3868" s="75"/>
    </row>
    <row r="3869" spans="7:18" x14ac:dyDescent="0.25">
      <c r="G3869" s="13"/>
      <c r="H3869" s="13"/>
      <c r="I3869" s="13">
        <v>384.10000000001099</v>
      </c>
      <c r="J3869" s="74">
        <f t="shared" si="188"/>
        <v>16.004166666667125</v>
      </c>
      <c r="K3869" s="26" t="e">
        <f t="shared" si="190"/>
        <v>#REF!</v>
      </c>
      <c r="L3869" s="75" t="e">
        <f t="shared" si="189"/>
        <v>#REF!</v>
      </c>
      <c r="O3869" s="13"/>
      <c r="P3869" s="74"/>
      <c r="Q3869" s="26"/>
      <c r="R3869" s="75"/>
    </row>
    <row r="3870" spans="7:18" x14ac:dyDescent="0.25">
      <c r="G3870" s="13"/>
      <c r="H3870" s="13"/>
      <c r="I3870" s="13">
        <v>384.20000000001102</v>
      </c>
      <c r="J3870" s="74">
        <f t="shared" si="188"/>
        <v>16.008333333333791</v>
      </c>
      <c r="K3870" s="26" t="e">
        <f t="shared" si="190"/>
        <v>#REF!</v>
      </c>
      <c r="L3870" s="75" t="e">
        <f t="shared" si="189"/>
        <v>#REF!</v>
      </c>
      <c r="O3870" s="13"/>
      <c r="P3870" s="74"/>
      <c r="Q3870" s="26"/>
      <c r="R3870" s="75"/>
    </row>
    <row r="3871" spans="7:18" x14ac:dyDescent="0.25">
      <c r="G3871" s="13"/>
      <c r="H3871" s="13"/>
      <c r="I3871" s="13">
        <v>384.30000000001098</v>
      </c>
      <c r="J3871" s="74">
        <f t="shared" si="188"/>
        <v>16.012500000000458</v>
      </c>
      <c r="K3871" s="26" t="e">
        <f t="shared" si="190"/>
        <v>#REF!</v>
      </c>
      <c r="L3871" s="75" t="e">
        <f t="shared" si="189"/>
        <v>#REF!</v>
      </c>
      <c r="O3871" s="13"/>
      <c r="P3871" s="74"/>
      <c r="Q3871" s="26"/>
      <c r="R3871" s="75"/>
    </row>
    <row r="3872" spans="7:18" x14ac:dyDescent="0.25">
      <c r="G3872" s="13"/>
      <c r="H3872" s="13"/>
      <c r="I3872" s="13">
        <v>384.400000000011</v>
      </c>
      <c r="J3872" s="74">
        <f t="shared" si="188"/>
        <v>16.016666666667124</v>
      </c>
      <c r="K3872" s="26" t="e">
        <f t="shared" si="190"/>
        <v>#REF!</v>
      </c>
      <c r="L3872" s="75" t="e">
        <f t="shared" si="189"/>
        <v>#REF!</v>
      </c>
      <c r="O3872" s="13"/>
      <c r="P3872" s="74"/>
      <c r="Q3872" s="26"/>
      <c r="R3872" s="75"/>
    </row>
    <row r="3873" spans="7:18" x14ac:dyDescent="0.25">
      <c r="G3873" s="13"/>
      <c r="H3873" s="13"/>
      <c r="I3873" s="13">
        <v>384.50000000001103</v>
      </c>
      <c r="J3873" s="74">
        <f t="shared" si="188"/>
        <v>16.020833333333794</v>
      </c>
      <c r="K3873" s="26" t="e">
        <f t="shared" si="190"/>
        <v>#REF!</v>
      </c>
      <c r="L3873" s="75" t="e">
        <f t="shared" si="189"/>
        <v>#REF!</v>
      </c>
      <c r="O3873" s="13"/>
      <c r="P3873" s="74"/>
      <c r="Q3873" s="26"/>
      <c r="R3873" s="75"/>
    </row>
    <row r="3874" spans="7:18" x14ac:dyDescent="0.25">
      <c r="G3874" s="13"/>
      <c r="H3874" s="13"/>
      <c r="I3874" s="13">
        <v>384.60000000001099</v>
      </c>
      <c r="J3874" s="74">
        <f t="shared" si="188"/>
        <v>16.025000000000457</v>
      </c>
      <c r="K3874" s="26" t="e">
        <f t="shared" si="190"/>
        <v>#REF!</v>
      </c>
      <c r="L3874" s="75" t="e">
        <f t="shared" si="189"/>
        <v>#REF!</v>
      </c>
      <c r="O3874" s="13"/>
      <c r="P3874" s="74"/>
      <c r="Q3874" s="26"/>
      <c r="R3874" s="75"/>
    </row>
    <row r="3875" spans="7:18" x14ac:dyDescent="0.25">
      <c r="G3875" s="13"/>
      <c r="H3875" s="13"/>
      <c r="I3875" s="13">
        <v>384.70000000001102</v>
      </c>
      <c r="J3875" s="74">
        <f t="shared" si="188"/>
        <v>16.029166666667127</v>
      </c>
      <c r="K3875" s="26" t="e">
        <f t="shared" si="190"/>
        <v>#REF!</v>
      </c>
      <c r="L3875" s="75" t="e">
        <f t="shared" si="189"/>
        <v>#REF!</v>
      </c>
      <c r="O3875" s="13"/>
      <c r="P3875" s="74"/>
      <c r="Q3875" s="26"/>
      <c r="R3875" s="75"/>
    </row>
    <row r="3876" spans="7:18" x14ac:dyDescent="0.25">
      <c r="G3876" s="13"/>
      <c r="H3876" s="13"/>
      <c r="I3876" s="13">
        <v>384.80000000001098</v>
      </c>
      <c r="J3876" s="74">
        <f t="shared" si="188"/>
        <v>16.03333333333379</v>
      </c>
      <c r="K3876" s="26" t="e">
        <f t="shared" si="190"/>
        <v>#REF!</v>
      </c>
      <c r="L3876" s="75" t="e">
        <f t="shared" si="189"/>
        <v>#REF!</v>
      </c>
      <c r="O3876" s="13"/>
      <c r="P3876" s="74"/>
      <c r="Q3876" s="26"/>
      <c r="R3876" s="75"/>
    </row>
    <row r="3877" spans="7:18" x14ac:dyDescent="0.25">
      <c r="G3877" s="13"/>
      <c r="H3877" s="13"/>
      <c r="I3877" s="13">
        <v>384.900000000011</v>
      </c>
      <c r="J3877" s="74">
        <f t="shared" si="188"/>
        <v>16.03750000000046</v>
      </c>
      <c r="K3877" s="26" t="e">
        <f t="shared" si="190"/>
        <v>#REF!</v>
      </c>
      <c r="L3877" s="75" t="e">
        <f t="shared" si="189"/>
        <v>#REF!</v>
      </c>
      <c r="O3877" s="13"/>
      <c r="P3877" s="74"/>
      <c r="Q3877" s="26"/>
      <c r="R3877" s="75"/>
    </row>
    <row r="3878" spans="7:18" x14ac:dyDescent="0.25">
      <c r="G3878" s="13"/>
      <c r="H3878" s="13"/>
      <c r="I3878" s="13">
        <v>385.00000000001103</v>
      </c>
      <c r="J3878" s="74">
        <f t="shared" si="188"/>
        <v>16.041666666667126</v>
      </c>
      <c r="K3878" s="26" t="e">
        <f t="shared" si="190"/>
        <v>#REF!</v>
      </c>
      <c r="L3878" s="75" t="e">
        <f t="shared" si="189"/>
        <v>#REF!</v>
      </c>
      <c r="O3878" s="13"/>
      <c r="P3878" s="74"/>
      <c r="Q3878" s="26"/>
      <c r="R3878" s="75"/>
    </row>
    <row r="3879" spans="7:18" x14ac:dyDescent="0.25">
      <c r="G3879" s="13"/>
      <c r="H3879" s="13"/>
      <c r="I3879" s="13">
        <v>385.10000000001099</v>
      </c>
      <c r="J3879" s="74">
        <f t="shared" si="188"/>
        <v>16.045833333333793</v>
      </c>
      <c r="K3879" s="26" t="e">
        <f t="shared" si="190"/>
        <v>#REF!</v>
      </c>
      <c r="L3879" s="75" t="e">
        <f t="shared" si="189"/>
        <v>#REF!</v>
      </c>
      <c r="O3879" s="13"/>
      <c r="P3879" s="74"/>
      <c r="Q3879" s="26"/>
      <c r="R3879" s="75"/>
    </row>
    <row r="3880" spans="7:18" x14ac:dyDescent="0.25">
      <c r="G3880" s="13"/>
      <c r="H3880" s="13"/>
      <c r="I3880" s="13">
        <v>385.20000000001102</v>
      </c>
      <c r="J3880" s="74">
        <f t="shared" si="188"/>
        <v>16.050000000000459</v>
      </c>
      <c r="K3880" s="26" t="e">
        <f t="shared" si="190"/>
        <v>#REF!</v>
      </c>
      <c r="L3880" s="75" t="e">
        <f t="shared" si="189"/>
        <v>#REF!</v>
      </c>
      <c r="O3880" s="13"/>
      <c r="P3880" s="74"/>
      <c r="Q3880" s="26"/>
      <c r="R3880" s="75"/>
    </row>
    <row r="3881" spans="7:18" x14ac:dyDescent="0.25">
      <c r="G3881" s="13"/>
      <c r="H3881" s="13"/>
      <c r="I3881" s="13">
        <v>385.30000000001098</v>
      </c>
      <c r="J3881" s="74">
        <f t="shared" si="188"/>
        <v>16.054166666667125</v>
      </c>
      <c r="K3881" s="26" t="e">
        <f t="shared" si="190"/>
        <v>#REF!</v>
      </c>
      <c r="L3881" s="75" t="e">
        <f t="shared" si="189"/>
        <v>#REF!</v>
      </c>
      <c r="O3881" s="13"/>
      <c r="P3881" s="74"/>
      <c r="Q3881" s="26"/>
      <c r="R3881" s="75"/>
    </row>
    <row r="3882" spans="7:18" x14ac:dyDescent="0.25">
      <c r="G3882" s="13"/>
      <c r="H3882" s="13"/>
      <c r="I3882" s="13">
        <v>385.400000000011</v>
      </c>
      <c r="J3882" s="74">
        <f t="shared" si="188"/>
        <v>16.058333333333792</v>
      </c>
      <c r="K3882" s="26" t="e">
        <f t="shared" si="190"/>
        <v>#REF!</v>
      </c>
      <c r="L3882" s="75" t="e">
        <f t="shared" si="189"/>
        <v>#REF!</v>
      </c>
      <c r="O3882" s="13"/>
      <c r="P3882" s="74"/>
      <c r="Q3882" s="26"/>
      <c r="R3882" s="75"/>
    </row>
    <row r="3883" spans="7:18" x14ac:dyDescent="0.25">
      <c r="G3883" s="13"/>
      <c r="H3883" s="13"/>
      <c r="I3883" s="13">
        <v>385.50000000001103</v>
      </c>
      <c r="J3883" s="74">
        <f t="shared" si="188"/>
        <v>16.062500000000458</v>
      </c>
      <c r="K3883" s="26" t="e">
        <f t="shared" si="190"/>
        <v>#REF!</v>
      </c>
      <c r="L3883" s="75" t="e">
        <f t="shared" si="189"/>
        <v>#REF!</v>
      </c>
      <c r="O3883" s="13"/>
      <c r="P3883" s="74"/>
      <c r="Q3883" s="26"/>
      <c r="R3883" s="75"/>
    </row>
    <row r="3884" spans="7:18" x14ac:dyDescent="0.25">
      <c r="G3884" s="13"/>
      <c r="H3884" s="13"/>
      <c r="I3884" s="13">
        <v>385.60000000001099</v>
      </c>
      <c r="J3884" s="74">
        <f t="shared" si="188"/>
        <v>16.066666666667125</v>
      </c>
      <c r="K3884" s="26" t="e">
        <f t="shared" si="190"/>
        <v>#REF!</v>
      </c>
      <c r="L3884" s="75" t="e">
        <f t="shared" si="189"/>
        <v>#REF!</v>
      </c>
      <c r="O3884" s="13"/>
      <c r="P3884" s="74"/>
      <c r="Q3884" s="26"/>
      <c r="R3884" s="75"/>
    </row>
    <row r="3885" spans="7:18" x14ac:dyDescent="0.25">
      <c r="G3885" s="13"/>
      <c r="H3885" s="13"/>
      <c r="I3885" s="13">
        <v>385.70000000001102</v>
      </c>
      <c r="J3885" s="74">
        <f t="shared" si="188"/>
        <v>16.070833333333791</v>
      </c>
      <c r="K3885" s="26" t="e">
        <f t="shared" si="190"/>
        <v>#REF!</v>
      </c>
      <c r="L3885" s="75" t="e">
        <f t="shared" si="189"/>
        <v>#REF!</v>
      </c>
      <c r="O3885" s="13"/>
      <c r="P3885" s="74"/>
      <c r="Q3885" s="26"/>
      <c r="R3885" s="75"/>
    </row>
    <row r="3886" spans="7:18" x14ac:dyDescent="0.25">
      <c r="G3886" s="13"/>
      <c r="H3886" s="13"/>
      <c r="I3886" s="13">
        <v>385.80000000001098</v>
      </c>
      <c r="J3886" s="74">
        <f t="shared" si="188"/>
        <v>16.075000000000458</v>
      </c>
      <c r="K3886" s="26" t="e">
        <f t="shared" si="190"/>
        <v>#REF!</v>
      </c>
      <c r="L3886" s="75" t="e">
        <f t="shared" si="189"/>
        <v>#REF!</v>
      </c>
      <c r="O3886" s="13"/>
      <c r="P3886" s="74"/>
      <c r="Q3886" s="26"/>
      <c r="R3886" s="75"/>
    </row>
    <row r="3887" spans="7:18" x14ac:dyDescent="0.25">
      <c r="G3887" s="13"/>
      <c r="H3887" s="13"/>
      <c r="I3887" s="13">
        <v>385.900000000011</v>
      </c>
      <c r="J3887" s="74">
        <f t="shared" si="188"/>
        <v>16.079166666667124</v>
      </c>
      <c r="K3887" s="26" t="e">
        <f t="shared" si="190"/>
        <v>#REF!</v>
      </c>
      <c r="L3887" s="75" t="e">
        <f t="shared" si="189"/>
        <v>#REF!</v>
      </c>
      <c r="O3887" s="13"/>
      <c r="P3887" s="74"/>
      <c r="Q3887" s="26"/>
      <c r="R3887" s="75"/>
    </row>
    <row r="3888" spans="7:18" x14ac:dyDescent="0.25">
      <c r="G3888" s="13"/>
      <c r="H3888" s="13"/>
      <c r="I3888" s="13">
        <v>386.00000000001103</v>
      </c>
      <c r="J3888" s="74">
        <f t="shared" si="188"/>
        <v>16.083333333333794</v>
      </c>
      <c r="K3888" s="26" t="e">
        <f t="shared" si="190"/>
        <v>#REF!</v>
      </c>
      <c r="L3888" s="75" t="e">
        <f t="shared" si="189"/>
        <v>#REF!</v>
      </c>
      <c r="O3888" s="13"/>
      <c r="P3888" s="74"/>
      <c r="Q3888" s="26"/>
      <c r="R3888" s="75"/>
    </row>
    <row r="3889" spans="7:18" x14ac:dyDescent="0.25">
      <c r="G3889" s="13"/>
      <c r="H3889" s="13"/>
      <c r="I3889" s="13">
        <v>386.10000000001099</v>
      </c>
      <c r="J3889" s="74">
        <f t="shared" si="188"/>
        <v>16.087500000000457</v>
      </c>
      <c r="K3889" s="26" t="e">
        <f t="shared" si="190"/>
        <v>#REF!</v>
      </c>
      <c r="L3889" s="75" t="e">
        <f t="shared" si="189"/>
        <v>#REF!</v>
      </c>
      <c r="O3889" s="13"/>
      <c r="P3889" s="74"/>
      <c r="Q3889" s="26"/>
      <c r="R3889" s="75"/>
    </row>
    <row r="3890" spans="7:18" x14ac:dyDescent="0.25">
      <c r="G3890" s="13"/>
      <c r="H3890" s="13"/>
      <c r="I3890" s="13">
        <v>386.20000000001102</v>
      </c>
      <c r="J3890" s="74">
        <f t="shared" si="188"/>
        <v>16.091666666667127</v>
      </c>
      <c r="K3890" s="26" t="e">
        <f t="shared" si="190"/>
        <v>#REF!</v>
      </c>
      <c r="L3890" s="75" t="e">
        <f t="shared" si="189"/>
        <v>#REF!</v>
      </c>
      <c r="O3890" s="13"/>
      <c r="P3890" s="74"/>
      <c r="Q3890" s="26"/>
      <c r="R3890" s="75"/>
    </row>
    <row r="3891" spans="7:18" x14ac:dyDescent="0.25">
      <c r="G3891" s="13"/>
      <c r="H3891" s="13"/>
      <c r="I3891" s="13">
        <v>386.30000000001098</v>
      </c>
      <c r="J3891" s="74">
        <f t="shared" si="188"/>
        <v>16.09583333333379</v>
      </c>
      <c r="K3891" s="26" t="e">
        <f t="shared" si="190"/>
        <v>#REF!</v>
      </c>
      <c r="L3891" s="75" t="e">
        <f t="shared" si="189"/>
        <v>#REF!</v>
      </c>
      <c r="O3891" s="13"/>
      <c r="P3891" s="74"/>
      <c r="Q3891" s="26"/>
      <c r="R3891" s="75"/>
    </row>
    <row r="3892" spans="7:18" x14ac:dyDescent="0.25">
      <c r="G3892" s="13"/>
      <c r="H3892" s="13"/>
      <c r="I3892" s="13">
        <v>386.400000000011</v>
      </c>
      <c r="J3892" s="74">
        <f t="shared" si="188"/>
        <v>16.10000000000046</v>
      </c>
      <c r="K3892" s="26" t="e">
        <f t="shared" si="190"/>
        <v>#REF!</v>
      </c>
      <c r="L3892" s="75" t="e">
        <f t="shared" si="189"/>
        <v>#REF!</v>
      </c>
      <c r="O3892" s="13"/>
      <c r="P3892" s="74"/>
      <c r="Q3892" s="26"/>
      <c r="R3892" s="75"/>
    </row>
    <row r="3893" spans="7:18" x14ac:dyDescent="0.25">
      <c r="G3893" s="13"/>
      <c r="H3893" s="13"/>
      <c r="I3893" s="13">
        <v>386.50000000001103</v>
      </c>
      <c r="J3893" s="74">
        <f t="shared" si="188"/>
        <v>16.104166666667126</v>
      </c>
      <c r="K3893" s="26" t="e">
        <f t="shared" si="190"/>
        <v>#REF!</v>
      </c>
      <c r="L3893" s="75" t="e">
        <f t="shared" si="189"/>
        <v>#REF!</v>
      </c>
      <c r="O3893" s="13"/>
      <c r="P3893" s="74"/>
      <c r="Q3893" s="26"/>
      <c r="R3893" s="75"/>
    </row>
    <row r="3894" spans="7:18" x14ac:dyDescent="0.25">
      <c r="G3894" s="13"/>
      <c r="H3894" s="13"/>
      <c r="I3894" s="13">
        <v>386.60000000001202</v>
      </c>
      <c r="J3894" s="74">
        <f t="shared" si="188"/>
        <v>16.108333333333835</v>
      </c>
      <c r="K3894" s="26" t="e">
        <f t="shared" si="190"/>
        <v>#REF!</v>
      </c>
      <c r="L3894" s="75" t="e">
        <f t="shared" si="189"/>
        <v>#REF!</v>
      </c>
      <c r="O3894" s="13"/>
      <c r="P3894" s="74"/>
      <c r="Q3894" s="26"/>
      <c r="R3894" s="75"/>
    </row>
    <row r="3895" spans="7:18" x14ac:dyDescent="0.25">
      <c r="G3895" s="13"/>
      <c r="H3895" s="13"/>
      <c r="I3895" s="13">
        <v>386.70000000001198</v>
      </c>
      <c r="J3895" s="74">
        <f t="shared" si="188"/>
        <v>16.112500000000498</v>
      </c>
      <c r="K3895" s="26" t="e">
        <f t="shared" si="190"/>
        <v>#REF!</v>
      </c>
      <c r="L3895" s="75" t="e">
        <f t="shared" si="189"/>
        <v>#REF!</v>
      </c>
      <c r="O3895" s="13"/>
      <c r="P3895" s="74"/>
      <c r="Q3895" s="26"/>
      <c r="R3895" s="75"/>
    </row>
    <row r="3896" spans="7:18" x14ac:dyDescent="0.25">
      <c r="G3896" s="13"/>
      <c r="H3896" s="13"/>
      <c r="I3896" s="13">
        <v>386.80000000001201</v>
      </c>
      <c r="J3896" s="74">
        <f t="shared" si="188"/>
        <v>16.116666666667168</v>
      </c>
      <c r="K3896" s="26" t="e">
        <f t="shared" si="190"/>
        <v>#REF!</v>
      </c>
      <c r="L3896" s="75" t="e">
        <f t="shared" si="189"/>
        <v>#REF!</v>
      </c>
      <c r="O3896" s="13"/>
      <c r="P3896" s="74"/>
      <c r="Q3896" s="26"/>
      <c r="R3896" s="75"/>
    </row>
    <row r="3897" spans="7:18" x14ac:dyDescent="0.25">
      <c r="G3897" s="13"/>
      <c r="H3897" s="13"/>
      <c r="I3897" s="13">
        <v>386.90000000001203</v>
      </c>
      <c r="J3897" s="74">
        <f t="shared" si="188"/>
        <v>16.120833333333835</v>
      </c>
      <c r="K3897" s="26" t="e">
        <f t="shared" si="190"/>
        <v>#REF!</v>
      </c>
      <c r="L3897" s="75" t="e">
        <f t="shared" si="189"/>
        <v>#REF!</v>
      </c>
      <c r="O3897" s="13"/>
      <c r="P3897" s="74"/>
      <c r="Q3897" s="26"/>
      <c r="R3897" s="75"/>
    </row>
    <row r="3898" spans="7:18" x14ac:dyDescent="0.25">
      <c r="G3898" s="13"/>
      <c r="H3898" s="13"/>
      <c r="I3898" s="13">
        <v>387.00000000001199</v>
      </c>
      <c r="J3898" s="74">
        <f t="shared" si="188"/>
        <v>16.125000000000501</v>
      </c>
      <c r="K3898" s="26" t="e">
        <f t="shared" si="190"/>
        <v>#REF!</v>
      </c>
      <c r="L3898" s="75" t="e">
        <f t="shared" si="189"/>
        <v>#REF!</v>
      </c>
      <c r="O3898" s="13"/>
      <c r="P3898" s="74"/>
      <c r="Q3898" s="26"/>
      <c r="R3898" s="75"/>
    </row>
    <row r="3899" spans="7:18" x14ac:dyDescent="0.25">
      <c r="G3899" s="13"/>
      <c r="H3899" s="13"/>
      <c r="I3899" s="13">
        <v>387.10000000001202</v>
      </c>
      <c r="J3899" s="74">
        <f t="shared" si="188"/>
        <v>16.129166666667167</v>
      </c>
      <c r="K3899" s="26" t="e">
        <f t="shared" si="190"/>
        <v>#REF!</v>
      </c>
      <c r="L3899" s="75" t="e">
        <f t="shared" si="189"/>
        <v>#REF!</v>
      </c>
      <c r="O3899" s="13"/>
      <c r="P3899" s="74"/>
      <c r="Q3899" s="26"/>
      <c r="R3899" s="75"/>
    </row>
    <row r="3900" spans="7:18" x14ac:dyDescent="0.25">
      <c r="G3900" s="13"/>
      <c r="H3900" s="13"/>
      <c r="I3900" s="13">
        <v>387.20000000001198</v>
      </c>
      <c r="J3900" s="74">
        <f t="shared" si="188"/>
        <v>16.133333333333834</v>
      </c>
      <c r="K3900" s="26" t="e">
        <f t="shared" si="190"/>
        <v>#REF!</v>
      </c>
      <c r="L3900" s="75" t="e">
        <f t="shared" si="189"/>
        <v>#REF!</v>
      </c>
      <c r="O3900" s="13"/>
      <c r="P3900" s="74"/>
      <c r="Q3900" s="26"/>
      <c r="R3900" s="75"/>
    </row>
    <row r="3901" spans="7:18" x14ac:dyDescent="0.25">
      <c r="G3901" s="13"/>
      <c r="H3901" s="13"/>
      <c r="I3901" s="13">
        <v>387.30000000001201</v>
      </c>
      <c r="J3901" s="74">
        <f t="shared" si="188"/>
        <v>16.1375000000005</v>
      </c>
      <c r="K3901" s="26" t="e">
        <f t="shared" si="190"/>
        <v>#REF!</v>
      </c>
      <c r="L3901" s="75" t="e">
        <f t="shared" si="189"/>
        <v>#REF!</v>
      </c>
      <c r="O3901" s="13"/>
      <c r="P3901" s="74"/>
      <c r="Q3901" s="26"/>
      <c r="R3901" s="75"/>
    </row>
    <row r="3902" spans="7:18" x14ac:dyDescent="0.25">
      <c r="G3902" s="13"/>
      <c r="H3902" s="13"/>
      <c r="I3902" s="13">
        <v>387.40000000001203</v>
      </c>
      <c r="J3902" s="74">
        <f t="shared" si="188"/>
        <v>16.141666666667167</v>
      </c>
      <c r="K3902" s="26" t="e">
        <f t="shared" si="190"/>
        <v>#REF!</v>
      </c>
      <c r="L3902" s="75" t="e">
        <f t="shared" si="189"/>
        <v>#REF!</v>
      </c>
      <c r="O3902" s="13"/>
      <c r="P3902" s="74"/>
      <c r="Q3902" s="26"/>
      <c r="R3902" s="75"/>
    </row>
    <row r="3903" spans="7:18" x14ac:dyDescent="0.25">
      <c r="G3903" s="13"/>
      <c r="H3903" s="13"/>
      <c r="I3903" s="13">
        <v>387.50000000001199</v>
      </c>
      <c r="J3903" s="74">
        <f t="shared" si="188"/>
        <v>16.145833333333833</v>
      </c>
      <c r="K3903" s="26" t="e">
        <f t="shared" si="190"/>
        <v>#REF!</v>
      </c>
      <c r="L3903" s="75" t="e">
        <f t="shared" si="189"/>
        <v>#REF!</v>
      </c>
      <c r="O3903" s="13"/>
      <c r="P3903" s="74"/>
      <c r="Q3903" s="26"/>
      <c r="R3903" s="75"/>
    </row>
    <row r="3904" spans="7:18" x14ac:dyDescent="0.25">
      <c r="G3904" s="13"/>
      <c r="H3904" s="13"/>
      <c r="I3904" s="13">
        <v>387.60000000001202</v>
      </c>
      <c r="J3904" s="74">
        <f t="shared" si="188"/>
        <v>16.1500000000005</v>
      </c>
      <c r="K3904" s="26" t="e">
        <f t="shared" si="190"/>
        <v>#REF!</v>
      </c>
      <c r="L3904" s="75" t="e">
        <f t="shared" si="189"/>
        <v>#REF!</v>
      </c>
      <c r="O3904" s="13"/>
      <c r="P3904" s="74"/>
      <c r="Q3904" s="26"/>
      <c r="R3904" s="75"/>
    </row>
    <row r="3905" spans="7:18" x14ac:dyDescent="0.25">
      <c r="G3905" s="13"/>
      <c r="H3905" s="13"/>
      <c r="I3905" s="13">
        <v>387.70000000001198</v>
      </c>
      <c r="J3905" s="74">
        <f t="shared" si="188"/>
        <v>16.154166666667166</v>
      </c>
      <c r="K3905" s="26" t="e">
        <f t="shared" si="190"/>
        <v>#REF!</v>
      </c>
      <c r="L3905" s="75" t="e">
        <f t="shared" si="189"/>
        <v>#REF!</v>
      </c>
      <c r="O3905" s="13"/>
      <c r="P3905" s="74"/>
      <c r="Q3905" s="26"/>
      <c r="R3905" s="75"/>
    </row>
    <row r="3906" spans="7:18" x14ac:dyDescent="0.25">
      <c r="G3906" s="13"/>
      <c r="H3906" s="13"/>
      <c r="I3906" s="13">
        <v>387.80000000001201</v>
      </c>
      <c r="J3906" s="74">
        <f t="shared" si="188"/>
        <v>16.158333333333832</v>
      </c>
      <c r="K3906" s="26" t="e">
        <f t="shared" si="190"/>
        <v>#REF!</v>
      </c>
      <c r="L3906" s="75" t="e">
        <f t="shared" si="189"/>
        <v>#REF!</v>
      </c>
      <c r="O3906" s="13"/>
      <c r="P3906" s="74"/>
      <c r="Q3906" s="26"/>
      <c r="R3906" s="75"/>
    </row>
    <row r="3907" spans="7:18" x14ac:dyDescent="0.25">
      <c r="G3907" s="13"/>
      <c r="H3907" s="13"/>
      <c r="I3907" s="13">
        <v>387.90000000001203</v>
      </c>
      <c r="J3907" s="74">
        <f t="shared" ref="J3907:J3970" si="191">I3907/24</f>
        <v>16.162500000000502</v>
      </c>
      <c r="K3907" s="26" t="e">
        <f t="shared" si="190"/>
        <v>#REF!</v>
      </c>
      <c r="L3907" s="75" t="e">
        <f t="shared" ref="L3907:L3970" si="192">K3907-K3906</f>
        <v>#REF!</v>
      </c>
      <c r="O3907" s="13"/>
      <c r="P3907" s="74"/>
      <c r="Q3907" s="26"/>
      <c r="R3907" s="75"/>
    </row>
    <row r="3908" spans="7:18" x14ac:dyDescent="0.25">
      <c r="G3908" s="13"/>
      <c r="H3908" s="13"/>
      <c r="I3908" s="13">
        <v>388.00000000001199</v>
      </c>
      <c r="J3908" s="74">
        <f t="shared" si="191"/>
        <v>16.166666666667165</v>
      </c>
      <c r="K3908" s="26" t="e">
        <f t="shared" si="190"/>
        <v>#REF!</v>
      </c>
      <c r="L3908" s="75" t="e">
        <f t="shared" si="192"/>
        <v>#REF!</v>
      </c>
      <c r="O3908" s="13"/>
      <c r="P3908" s="74"/>
      <c r="Q3908" s="26"/>
      <c r="R3908" s="75"/>
    </row>
    <row r="3909" spans="7:18" x14ac:dyDescent="0.25">
      <c r="G3909" s="13"/>
      <c r="H3909" s="13"/>
      <c r="I3909" s="13">
        <v>388.10000000001202</v>
      </c>
      <c r="J3909" s="74">
        <f t="shared" si="191"/>
        <v>16.170833333333835</v>
      </c>
      <c r="K3909" s="26" t="e">
        <f t="shared" si="190"/>
        <v>#REF!</v>
      </c>
      <c r="L3909" s="75" t="e">
        <f t="shared" si="192"/>
        <v>#REF!</v>
      </c>
      <c r="O3909" s="13"/>
      <c r="P3909" s="74"/>
      <c r="Q3909" s="26"/>
      <c r="R3909" s="75"/>
    </row>
    <row r="3910" spans="7:18" x14ac:dyDescent="0.25">
      <c r="G3910" s="13"/>
      <c r="H3910" s="13"/>
      <c r="I3910" s="13">
        <v>388.20000000001198</v>
      </c>
      <c r="J3910" s="74">
        <f t="shared" si="191"/>
        <v>16.175000000000498</v>
      </c>
      <c r="K3910" s="26" t="e">
        <f t="shared" si="190"/>
        <v>#REF!</v>
      </c>
      <c r="L3910" s="75" t="e">
        <f t="shared" si="192"/>
        <v>#REF!</v>
      </c>
      <c r="O3910" s="13"/>
      <c r="P3910" s="74"/>
      <c r="Q3910" s="26"/>
      <c r="R3910" s="75"/>
    </row>
    <row r="3911" spans="7:18" x14ac:dyDescent="0.25">
      <c r="G3911" s="13"/>
      <c r="H3911" s="13"/>
      <c r="I3911" s="13">
        <v>388.30000000001201</v>
      </c>
      <c r="J3911" s="74">
        <f t="shared" si="191"/>
        <v>16.179166666667168</v>
      </c>
      <c r="K3911" s="26" t="e">
        <f t="shared" si="190"/>
        <v>#REF!</v>
      </c>
      <c r="L3911" s="75" t="e">
        <f t="shared" si="192"/>
        <v>#REF!</v>
      </c>
      <c r="O3911" s="13"/>
      <c r="P3911" s="74"/>
      <c r="Q3911" s="26"/>
      <c r="R3911" s="75"/>
    </row>
    <row r="3912" spans="7:18" x14ac:dyDescent="0.25">
      <c r="G3912" s="13"/>
      <c r="H3912" s="13"/>
      <c r="I3912" s="13">
        <v>388.40000000001203</v>
      </c>
      <c r="J3912" s="74">
        <f t="shared" si="191"/>
        <v>16.183333333333835</v>
      </c>
      <c r="K3912" s="26" t="e">
        <f t="shared" si="190"/>
        <v>#REF!</v>
      </c>
      <c r="L3912" s="75" t="e">
        <f t="shared" si="192"/>
        <v>#REF!</v>
      </c>
      <c r="O3912" s="13"/>
      <c r="P3912" s="74"/>
      <c r="Q3912" s="26"/>
      <c r="R3912" s="75"/>
    </row>
    <row r="3913" spans="7:18" x14ac:dyDescent="0.25">
      <c r="G3913" s="13"/>
      <c r="H3913" s="13"/>
      <c r="I3913" s="13">
        <v>388.50000000001199</v>
      </c>
      <c r="J3913" s="74">
        <f t="shared" si="191"/>
        <v>16.187500000000501</v>
      </c>
      <c r="K3913" s="26" t="e">
        <f t="shared" si="190"/>
        <v>#REF!</v>
      </c>
      <c r="L3913" s="75" t="e">
        <f t="shared" si="192"/>
        <v>#REF!</v>
      </c>
      <c r="O3913" s="13"/>
      <c r="P3913" s="74"/>
      <c r="Q3913" s="26"/>
      <c r="R3913" s="75"/>
    </row>
    <row r="3914" spans="7:18" x14ac:dyDescent="0.25">
      <c r="G3914" s="13"/>
      <c r="H3914" s="13"/>
      <c r="I3914" s="13">
        <v>388.60000000001202</v>
      </c>
      <c r="J3914" s="74">
        <f t="shared" si="191"/>
        <v>16.191666666667167</v>
      </c>
      <c r="K3914" s="26" t="e">
        <f t="shared" si="190"/>
        <v>#REF!</v>
      </c>
      <c r="L3914" s="75" t="e">
        <f t="shared" si="192"/>
        <v>#REF!</v>
      </c>
      <c r="O3914" s="13"/>
      <c r="P3914" s="74"/>
      <c r="Q3914" s="26"/>
      <c r="R3914" s="75"/>
    </row>
    <row r="3915" spans="7:18" x14ac:dyDescent="0.25">
      <c r="G3915" s="13"/>
      <c r="H3915" s="13"/>
      <c r="I3915" s="13">
        <v>388.70000000001198</v>
      </c>
      <c r="J3915" s="74">
        <f t="shared" si="191"/>
        <v>16.195833333333834</v>
      </c>
      <c r="K3915" s="26" t="e">
        <f t="shared" si="190"/>
        <v>#REF!</v>
      </c>
      <c r="L3915" s="75" t="e">
        <f t="shared" si="192"/>
        <v>#REF!</v>
      </c>
      <c r="O3915" s="13"/>
      <c r="P3915" s="74"/>
      <c r="Q3915" s="26"/>
      <c r="R3915" s="75"/>
    </row>
    <row r="3916" spans="7:18" x14ac:dyDescent="0.25">
      <c r="G3916" s="13"/>
      <c r="H3916" s="13"/>
      <c r="I3916" s="13">
        <v>388.80000000001201</v>
      </c>
      <c r="J3916" s="74">
        <f t="shared" si="191"/>
        <v>16.2000000000005</v>
      </c>
      <c r="K3916" s="26" t="e">
        <f t="shared" si="190"/>
        <v>#REF!</v>
      </c>
      <c r="L3916" s="75" t="e">
        <f t="shared" si="192"/>
        <v>#REF!</v>
      </c>
      <c r="O3916" s="13"/>
      <c r="P3916" s="74"/>
      <c r="Q3916" s="26"/>
      <c r="R3916" s="75"/>
    </row>
    <row r="3917" spans="7:18" x14ac:dyDescent="0.25">
      <c r="G3917" s="13"/>
      <c r="H3917" s="13"/>
      <c r="I3917" s="13">
        <v>388.90000000001203</v>
      </c>
      <c r="J3917" s="74">
        <f t="shared" si="191"/>
        <v>16.204166666667167</v>
      </c>
      <c r="K3917" s="26" t="e">
        <f t="shared" si="190"/>
        <v>#REF!</v>
      </c>
      <c r="L3917" s="75" t="e">
        <f t="shared" si="192"/>
        <v>#REF!</v>
      </c>
      <c r="O3917" s="13"/>
      <c r="P3917" s="74"/>
      <c r="Q3917" s="26"/>
      <c r="R3917" s="75"/>
    </row>
    <row r="3918" spans="7:18" x14ac:dyDescent="0.25">
      <c r="G3918" s="13"/>
      <c r="H3918" s="13"/>
      <c r="I3918" s="13">
        <v>389.00000000001199</v>
      </c>
      <c r="J3918" s="74">
        <f t="shared" si="191"/>
        <v>16.208333333333833</v>
      </c>
      <c r="K3918" s="26" t="e">
        <f t="shared" si="190"/>
        <v>#REF!</v>
      </c>
      <c r="L3918" s="75" t="e">
        <f t="shared" si="192"/>
        <v>#REF!</v>
      </c>
      <c r="O3918" s="13"/>
      <c r="P3918" s="74"/>
      <c r="Q3918" s="26"/>
      <c r="R3918" s="75"/>
    </row>
    <row r="3919" spans="7:18" x14ac:dyDescent="0.25">
      <c r="G3919" s="13"/>
      <c r="H3919" s="13"/>
      <c r="I3919" s="13">
        <v>389.10000000001202</v>
      </c>
      <c r="J3919" s="74">
        <f t="shared" si="191"/>
        <v>16.2125000000005</v>
      </c>
      <c r="K3919" s="26" t="e">
        <f t="shared" si="190"/>
        <v>#REF!</v>
      </c>
      <c r="L3919" s="75" t="e">
        <f t="shared" si="192"/>
        <v>#REF!</v>
      </c>
      <c r="O3919" s="13"/>
      <c r="P3919" s="74"/>
      <c r="Q3919" s="26"/>
      <c r="R3919" s="75"/>
    </row>
    <row r="3920" spans="7:18" x14ac:dyDescent="0.25">
      <c r="G3920" s="13"/>
      <c r="H3920" s="13"/>
      <c r="I3920" s="13">
        <v>389.20000000001198</v>
      </c>
      <c r="J3920" s="74">
        <f t="shared" si="191"/>
        <v>16.216666666667166</v>
      </c>
      <c r="K3920" s="26" t="e">
        <f t="shared" si="190"/>
        <v>#REF!</v>
      </c>
      <c r="L3920" s="75" t="e">
        <f t="shared" si="192"/>
        <v>#REF!</v>
      </c>
      <c r="O3920" s="13"/>
      <c r="P3920" s="74"/>
      <c r="Q3920" s="26"/>
      <c r="R3920" s="75"/>
    </row>
    <row r="3921" spans="7:18" x14ac:dyDescent="0.25">
      <c r="G3921" s="13"/>
      <c r="H3921" s="13"/>
      <c r="I3921" s="13">
        <v>389.30000000001201</v>
      </c>
      <c r="J3921" s="74">
        <f t="shared" si="191"/>
        <v>16.220833333333832</v>
      </c>
      <c r="K3921" s="26" t="e">
        <f t="shared" si="190"/>
        <v>#REF!</v>
      </c>
      <c r="L3921" s="75" t="e">
        <f t="shared" si="192"/>
        <v>#REF!</v>
      </c>
      <c r="O3921" s="13"/>
      <c r="P3921" s="74"/>
      <c r="Q3921" s="26"/>
      <c r="R3921" s="75"/>
    </row>
    <row r="3922" spans="7:18" x14ac:dyDescent="0.25">
      <c r="G3922" s="13"/>
      <c r="H3922" s="13"/>
      <c r="I3922" s="13">
        <v>389.40000000001203</v>
      </c>
      <c r="J3922" s="74">
        <f t="shared" si="191"/>
        <v>16.225000000000502</v>
      </c>
      <c r="K3922" s="26" t="e">
        <f t="shared" si="190"/>
        <v>#REF!</v>
      </c>
      <c r="L3922" s="75" t="e">
        <f t="shared" si="192"/>
        <v>#REF!</v>
      </c>
      <c r="O3922" s="13"/>
      <c r="P3922" s="74"/>
      <c r="Q3922" s="26"/>
      <c r="R3922" s="75"/>
    </row>
    <row r="3923" spans="7:18" x14ac:dyDescent="0.25">
      <c r="G3923" s="13"/>
      <c r="H3923" s="13"/>
      <c r="I3923" s="13">
        <v>389.50000000001199</v>
      </c>
      <c r="J3923" s="74">
        <f t="shared" si="191"/>
        <v>16.229166666667165</v>
      </c>
      <c r="K3923" s="26" t="e">
        <f t="shared" si="190"/>
        <v>#REF!</v>
      </c>
      <c r="L3923" s="75" t="e">
        <f t="shared" si="192"/>
        <v>#REF!</v>
      </c>
      <c r="O3923" s="13"/>
      <c r="P3923" s="74"/>
      <c r="Q3923" s="26"/>
      <c r="R3923" s="75"/>
    </row>
    <row r="3924" spans="7:18" x14ac:dyDescent="0.25">
      <c r="G3924" s="13"/>
      <c r="H3924" s="13"/>
      <c r="I3924" s="13">
        <v>389.60000000001202</v>
      </c>
      <c r="J3924" s="74">
        <f t="shared" si="191"/>
        <v>16.233333333333835</v>
      </c>
      <c r="K3924" s="26" t="e">
        <f t="shared" si="190"/>
        <v>#REF!</v>
      </c>
      <c r="L3924" s="75" t="e">
        <f t="shared" si="192"/>
        <v>#REF!</v>
      </c>
      <c r="O3924" s="13"/>
      <c r="P3924" s="74"/>
      <c r="Q3924" s="26"/>
      <c r="R3924" s="75"/>
    </row>
    <row r="3925" spans="7:18" x14ac:dyDescent="0.25">
      <c r="G3925" s="13"/>
      <c r="H3925" s="13"/>
      <c r="I3925" s="13">
        <v>389.70000000001198</v>
      </c>
      <c r="J3925" s="74">
        <f t="shared" si="191"/>
        <v>16.237500000000498</v>
      </c>
      <c r="K3925" s="26" t="e">
        <f t="shared" si="190"/>
        <v>#REF!</v>
      </c>
      <c r="L3925" s="75" t="e">
        <f t="shared" si="192"/>
        <v>#REF!</v>
      </c>
      <c r="O3925" s="13"/>
      <c r="P3925" s="74"/>
      <c r="Q3925" s="26"/>
      <c r="R3925" s="75"/>
    </row>
    <row r="3926" spans="7:18" x14ac:dyDescent="0.25">
      <c r="G3926" s="13"/>
      <c r="H3926" s="13"/>
      <c r="I3926" s="13">
        <v>389.80000000001201</v>
      </c>
      <c r="J3926" s="74">
        <f t="shared" si="191"/>
        <v>16.241666666667168</v>
      </c>
      <c r="K3926" s="26" t="e">
        <f t="shared" si="190"/>
        <v>#REF!</v>
      </c>
      <c r="L3926" s="75" t="e">
        <f t="shared" si="192"/>
        <v>#REF!</v>
      </c>
      <c r="O3926" s="13"/>
      <c r="P3926" s="74"/>
      <c r="Q3926" s="26"/>
      <c r="R3926" s="75"/>
    </row>
    <row r="3927" spans="7:18" x14ac:dyDescent="0.25">
      <c r="G3927" s="13"/>
      <c r="H3927" s="13"/>
      <c r="I3927" s="13">
        <v>389.90000000001203</v>
      </c>
      <c r="J3927" s="74">
        <f t="shared" si="191"/>
        <v>16.245833333333835</v>
      </c>
      <c r="K3927" s="26" t="e">
        <f t="shared" si="190"/>
        <v>#REF!</v>
      </c>
      <c r="L3927" s="75" t="e">
        <f t="shared" si="192"/>
        <v>#REF!</v>
      </c>
      <c r="O3927" s="13"/>
      <c r="P3927" s="74"/>
      <c r="Q3927" s="26"/>
      <c r="R3927" s="75"/>
    </row>
    <row r="3928" spans="7:18" x14ac:dyDescent="0.25">
      <c r="G3928" s="13"/>
      <c r="H3928" s="13"/>
      <c r="I3928" s="13">
        <v>390.00000000001199</v>
      </c>
      <c r="J3928" s="74">
        <f t="shared" si="191"/>
        <v>16.250000000000501</v>
      </c>
      <c r="K3928" s="26" t="e">
        <f t="shared" si="190"/>
        <v>#REF!</v>
      </c>
      <c r="L3928" s="75" t="e">
        <f t="shared" si="192"/>
        <v>#REF!</v>
      </c>
      <c r="O3928" s="13"/>
      <c r="P3928" s="74"/>
      <c r="Q3928" s="26"/>
      <c r="R3928" s="75"/>
    </row>
    <row r="3929" spans="7:18" x14ac:dyDescent="0.25">
      <c r="G3929" s="13"/>
      <c r="H3929" s="13"/>
      <c r="I3929" s="13">
        <v>390.10000000001202</v>
      </c>
      <c r="J3929" s="74">
        <f t="shared" si="191"/>
        <v>16.254166666667167</v>
      </c>
      <c r="K3929" s="26" t="e">
        <f t="shared" si="190"/>
        <v>#REF!</v>
      </c>
      <c r="L3929" s="75" t="e">
        <f t="shared" si="192"/>
        <v>#REF!</v>
      </c>
      <c r="O3929" s="13"/>
      <c r="P3929" s="74"/>
      <c r="Q3929" s="26"/>
      <c r="R3929" s="75"/>
    </row>
    <row r="3930" spans="7:18" x14ac:dyDescent="0.25">
      <c r="G3930" s="13"/>
      <c r="H3930" s="13"/>
      <c r="I3930" s="13">
        <v>390.20000000001198</v>
      </c>
      <c r="J3930" s="74">
        <f t="shared" si="191"/>
        <v>16.258333333333834</v>
      </c>
      <c r="K3930" s="26" t="e">
        <f t="shared" si="190"/>
        <v>#REF!</v>
      </c>
      <c r="L3930" s="75" t="e">
        <f t="shared" si="192"/>
        <v>#REF!</v>
      </c>
      <c r="O3930" s="13"/>
      <c r="P3930" s="74"/>
      <c r="Q3930" s="26"/>
      <c r="R3930" s="75"/>
    </row>
    <row r="3931" spans="7:18" x14ac:dyDescent="0.25">
      <c r="G3931" s="13"/>
      <c r="H3931" s="13"/>
      <c r="I3931" s="13">
        <v>390.30000000001201</v>
      </c>
      <c r="J3931" s="74">
        <f t="shared" si="191"/>
        <v>16.2625000000005</v>
      </c>
      <c r="K3931" s="26" t="e">
        <f t="shared" si="190"/>
        <v>#REF!</v>
      </c>
      <c r="L3931" s="75" t="e">
        <f t="shared" si="192"/>
        <v>#REF!</v>
      </c>
      <c r="O3931" s="13"/>
      <c r="P3931" s="74"/>
      <c r="Q3931" s="26"/>
      <c r="R3931" s="75"/>
    </row>
    <row r="3932" spans="7:18" x14ac:dyDescent="0.25">
      <c r="G3932" s="13"/>
      <c r="H3932" s="13"/>
      <c r="I3932" s="13">
        <v>390.40000000001203</v>
      </c>
      <c r="J3932" s="74">
        <f t="shared" si="191"/>
        <v>16.266666666667167</v>
      </c>
      <c r="K3932" s="26" t="e">
        <f t="shared" ref="K3932:K3995" si="193">100%-EXP(-I3932/24*$B$10)</f>
        <v>#REF!</v>
      </c>
      <c r="L3932" s="75" t="e">
        <f t="shared" si="192"/>
        <v>#REF!</v>
      </c>
      <c r="O3932" s="13"/>
      <c r="P3932" s="74"/>
      <c r="Q3932" s="26"/>
      <c r="R3932" s="75"/>
    </row>
    <row r="3933" spans="7:18" x14ac:dyDescent="0.25">
      <c r="G3933" s="13"/>
      <c r="H3933" s="13"/>
      <c r="I3933" s="13">
        <v>390.50000000001199</v>
      </c>
      <c r="J3933" s="74">
        <f t="shared" si="191"/>
        <v>16.270833333333833</v>
      </c>
      <c r="K3933" s="26" t="e">
        <f t="shared" si="193"/>
        <v>#REF!</v>
      </c>
      <c r="L3933" s="75" t="e">
        <f t="shared" si="192"/>
        <v>#REF!</v>
      </c>
      <c r="O3933" s="13"/>
      <c r="P3933" s="74"/>
      <c r="Q3933" s="26"/>
      <c r="R3933" s="75"/>
    </row>
    <row r="3934" spans="7:18" x14ac:dyDescent="0.25">
      <c r="G3934" s="13"/>
      <c r="H3934" s="13"/>
      <c r="I3934" s="13">
        <v>390.60000000001202</v>
      </c>
      <c r="J3934" s="74">
        <f t="shared" si="191"/>
        <v>16.2750000000005</v>
      </c>
      <c r="K3934" s="26" t="e">
        <f t="shared" si="193"/>
        <v>#REF!</v>
      </c>
      <c r="L3934" s="75" t="e">
        <f t="shared" si="192"/>
        <v>#REF!</v>
      </c>
      <c r="O3934" s="13"/>
      <c r="P3934" s="74"/>
      <c r="Q3934" s="26"/>
      <c r="R3934" s="75"/>
    </row>
    <row r="3935" spans="7:18" x14ac:dyDescent="0.25">
      <c r="G3935" s="13"/>
      <c r="H3935" s="13"/>
      <c r="I3935" s="13">
        <v>390.70000000001198</v>
      </c>
      <c r="J3935" s="74">
        <f t="shared" si="191"/>
        <v>16.279166666667166</v>
      </c>
      <c r="K3935" s="26" t="e">
        <f t="shared" si="193"/>
        <v>#REF!</v>
      </c>
      <c r="L3935" s="75" t="e">
        <f t="shared" si="192"/>
        <v>#REF!</v>
      </c>
      <c r="O3935" s="13"/>
      <c r="P3935" s="74"/>
      <c r="Q3935" s="26"/>
      <c r="R3935" s="75"/>
    </row>
    <row r="3936" spans="7:18" x14ac:dyDescent="0.25">
      <c r="G3936" s="13"/>
      <c r="H3936" s="13"/>
      <c r="I3936" s="13">
        <v>390.80000000001201</v>
      </c>
      <c r="J3936" s="74">
        <f t="shared" si="191"/>
        <v>16.283333333333832</v>
      </c>
      <c r="K3936" s="26" t="e">
        <f t="shared" si="193"/>
        <v>#REF!</v>
      </c>
      <c r="L3936" s="75" t="e">
        <f t="shared" si="192"/>
        <v>#REF!</v>
      </c>
      <c r="O3936" s="13"/>
      <c r="P3936" s="74"/>
      <c r="Q3936" s="26"/>
      <c r="R3936" s="75"/>
    </row>
    <row r="3937" spans="7:18" x14ac:dyDescent="0.25">
      <c r="G3937" s="13"/>
      <c r="H3937" s="13"/>
      <c r="I3937" s="13">
        <v>390.90000000001203</v>
      </c>
      <c r="J3937" s="74">
        <f t="shared" si="191"/>
        <v>16.287500000000502</v>
      </c>
      <c r="K3937" s="26" t="e">
        <f t="shared" si="193"/>
        <v>#REF!</v>
      </c>
      <c r="L3937" s="75" t="e">
        <f t="shared" si="192"/>
        <v>#REF!</v>
      </c>
      <c r="O3937" s="13"/>
      <c r="P3937" s="74"/>
      <c r="Q3937" s="26"/>
      <c r="R3937" s="75"/>
    </row>
    <row r="3938" spans="7:18" x14ac:dyDescent="0.25">
      <c r="G3938" s="13"/>
      <c r="H3938" s="13"/>
      <c r="I3938" s="13">
        <v>391.00000000001302</v>
      </c>
      <c r="J3938" s="74">
        <f t="shared" si="191"/>
        <v>16.291666666667208</v>
      </c>
      <c r="K3938" s="26" t="e">
        <f t="shared" si="193"/>
        <v>#REF!</v>
      </c>
      <c r="L3938" s="75" t="e">
        <f t="shared" si="192"/>
        <v>#REF!</v>
      </c>
      <c r="O3938" s="13"/>
      <c r="P3938" s="74"/>
      <c r="Q3938" s="26"/>
      <c r="R3938" s="75"/>
    </row>
    <row r="3939" spans="7:18" x14ac:dyDescent="0.25">
      <c r="G3939" s="13"/>
      <c r="H3939" s="13"/>
      <c r="I3939" s="13">
        <v>391.10000000001298</v>
      </c>
      <c r="J3939" s="74">
        <f t="shared" si="191"/>
        <v>16.295833333333874</v>
      </c>
      <c r="K3939" s="26" t="e">
        <f t="shared" si="193"/>
        <v>#REF!</v>
      </c>
      <c r="L3939" s="75" t="e">
        <f t="shared" si="192"/>
        <v>#REF!</v>
      </c>
      <c r="O3939" s="13"/>
      <c r="P3939" s="74"/>
      <c r="Q3939" s="26"/>
      <c r="R3939" s="75"/>
    </row>
    <row r="3940" spans="7:18" x14ac:dyDescent="0.25">
      <c r="G3940" s="13"/>
      <c r="H3940" s="13"/>
      <c r="I3940" s="13">
        <v>391.20000000001301</v>
      </c>
      <c r="J3940" s="74">
        <f t="shared" si="191"/>
        <v>16.300000000000541</v>
      </c>
      <c r="K3940" s="26" t="e">
        <f t="shared" si="193"/>
        <v>#REF!</v>
      </c>
      <c r="L3940" s="75" t="e">
        <f t="shared" si="192"/>
        <v>#REF!</v>
      </c>
      <c r="O3940" s="13"/>
      <c r="P3940" s="74"/>
      <c r="Q3940" s="26"/>
      <c r="R3940" s="75"/>
    </row>
    <row r="3941" spans="7:18" x14ac:dyDescent="0.25">
      <c r="G3941" s="13"/>
      <c r="H3941" s="13"/>
      <c r="I3941" s="13">
        <v>391.30000000001297</v>
      </c>
      <c r="J3941" s="74">
        <f t="shared" si="191"/>
        <v>16.304166666667207</v>
      </c>
      <c r="K3941" s="26" t="e">
        <f t="shared" si="193"/>
        <v>#REF!</v>
      </c>
      <c r="L3941" s="75" t="e">
        <f t="shared" si="192"/>
        <v>#REF!</v>
      </c>
      <c r="O3941" s="13"/>
      <c r="P3941" s="74"/>
      <c r="Q3941" s="26"/>
      <c r="R3941" s="75"/>
    </row>
    <row r="3942" spans="7:18" x14ac:dyDescent="0.25">
      <c r="G3942" s="13"/>
      <c r="H3942" s="13"/>
      <c r="I3942" s="13">
        <v>391.40000000001299</v>
      </c>
      <c r="J3942" s="74">
        <f t="shared" si="191"/>
        <v>16.308333333333874</v>
      </c>
      <c r="K3942" s="26" t="e">
        <f t="shared" si="193"/>
        <v>#REF!</v>
      </c>
      <c r="L3942" s="75" t="e">
        <f t="shared" si="192"/>
        <v>#REF!</v>
      </c>
      <c r="O3942" s="13"/>
      <c r="P3942" s="74"/>
      <c r="Q3942" s="26"/>
      <c r="R3942" s="75"/>
    </row>
    <row r="3943" spans="7:18" x14ac:dyDescent="0.25">
      <c r="G3943" s="13"/>
      <c r="H3943" s="13"/>
      <c r="I3943" s="13">
        <v>391.50000000001302</v>
      </c>
      <c r="J3943" s="74">
        <f t="shared" si="191"/>
        <v>16.312500000000544</v>
      </c>
      <c r="K3943" s="26" t="e">
        <f t="shared" si="193"/>
        <v>#REF!</v>
      </c>
      <c r="L3943" s="75" t="e">
        <f t="shared" si="192"/>
        <v>#REF!</v>
      </c>
      <c r="O3943" s="13"/>
      <c r="P3943" s="74"/>
      <c r="Q3943" s="26"/>
      <c r="R3943" s="75"/>
    </row>
    <row r="3944" spans="7:18" x14ac:dyDescent="0.25">
      <c r="G3944" s="13"/>
      <c r="H3944" s="13"/>
      <c r="I3944" s="13">
        <v>391.60000000001298</v>
      </c>
      <c r="J3944" s="74">
        <f t="shared" si="191"/>
        <v>16.316666666667206</v>
      </c>
      <c r="K3944" s="26" t="e">
        <f t="shared" si="193"/>
        <v>#REF!</v>
      </c>
      <c r="L3944" s="75" t="e">
        <f t="shared" si="192"/>
        <v>#REF!</v>
      </c>
      <c r="O3944" s="13"/>
      <c r="P3944" s="74"/>
      <c r="Q3944" s="26"/>
      <c r="R3944" s="75"/>
    </row>
    <row r="3945" spans="7:18" x14ac:dyDescent="0.25">
      <c r="G3945" s="13"/>
      <c r="H3945" s="13"/>
      <c r="I3945" s="13">
        <v>391.70000000001301</v>
      </c>
      <c r="J3945" s="74">
        <f t="shared" si="191"/>
        <v>16.320833333333876</v>
      </c>
      <c r="K3945" s="26" t="e">
        <f t="shared" si="193"/>
        <v>#REF!</v>
      </c>
      <c r="L3945" s="75" t="e">
        <f t="shared" si="192"/>
        <v>#REF!</v>
      </c>
      <c r="O3945" s="13"/>
      <c r="P3945" s="74"/>
      <c r="Q3945" s="26"/>
      <c r="R3945" s="75"/>
    </row>
    <row r="3946" spans="7:18" x14ac:dyDescent="0.25">
      <c r="G3946" s="13"/>
      <c r="H3946" s="13"/>
      <c r="I3946" s="13">
        <v>391.80000000001297</v>
      </c>
      <c r="J3946" s="74">
        <f t="shared" si="191"/>
        <v>16.325000000000539</v>
      </c>
      <c r="K3946" s="26" t="e">
        <f t="shared" si="193"/>
        <v>#REF!</v>
      </c>
      <c r="L3946" s="75" t="e">
        <f t="shared" si="192"/>
        <v>#REF!</v>
      </c>
      <c r="O3946" s="13"/>
      <c r="P3946" s="74"/>
      <c r="Q3946" s="26"/>
      <c r="R3946" s="75"/>
    </row>
    <row r="3947" spans="7:18" x14ac:dyDescent="0.25">
      <c r="G3947" s="13"/>
      <c r="H3947" s="13"/>
      <c r="I3947" s="13">
        <v>391.90000000001299</v>
      </c>
      <c r="J3947" s="74">
        <f t="shared" si="191"/>
        <v>16.329166666667209</v>
      </c>
      <c r="K3947" s="26" t="e">
        <f t="shared" si="193"/>
        <v>#REF!</v>
      </c>
      <c r="L3947" s="75" t="e">
        <f t="shared" si="192"/>
        <v>#REF!</v>
      </c>
      <c r="O3947" s="13"/>
      <c r="P3947" s="74"/>
      <c r="Q3947" s="26"/>
      <c r="R3947" s="75"/>
    </row>
    <row r="3948" spans="7:18" x14ac:dyDescent="0.25">
      <c r="G3948" s="13"/>
      <c r="H3948" s="13"/>
      <c r="I3948" s="13">
        <v>392.00000000001302</v>
      </c>
      <c r="J3948" s="74">
        <f t="shared" si="191"/>
        <v>16.333333333333876</v>
      </c>
      <c r="K3948" s="26" t="e">
        <f t="shared" si="193"/>
        <v>#REF!</v>
      </c>
      <c r="L3948" s="75" t="e">
        <f t="shared" si="192"/>
        <v>#REF!</v>
      </c>
      <c r="O3948" s="13"/>
      <c r="P3948" s="74"/>
      <c r="Q3948" s="26"/>
      <c r="R3948" s="75"/>
    </row>
    <row r="3949" spans="7:18" x14ac:dyDescent="0.25">
      <c r="G3949" s="13"/>
      <c r="H3949" s="13"/>
      <c r="I3949" s="13">
        <v>392.10000000001298</v>
      </c>
      <c r="J3949" s="74">
        <f t="shared" si="191"/>
        <v>16.337500000000542</v>
      </c>
      <c r="K3949" s="26" t="e">
        <f t="shared" si="193"/>
        <v>#REF!</v>
      </c>
      <c r="L3949" s="75" t="e">
        <f t="shared" si="192"/>
        <v>#REF!</v>
      </c>
      <c r="O3949" s="13"/>
      <c r="P3949" s="74"/>
      <c r="Q3949" s="26"/>
      <c r="R3949" s="75"/>
    </row>
    <row r="3950" spans="7:18" x14ac:dyDescent="0.25">
      <c r="G3950" s="13"/>
      <c r="H3950" s="13"/>
      <c r="I3950" s="13">
        <v>392.20000000001301</v>
      </c>
      <c r="J3950" s="74">
        <f t="shared" si="191"/>
        <v>16.341666666667209</v>
      </c>
      <c r="K3950" s="26" t="e">
        <f t="shared" si="193"/>
        <v>#REF!</v>
      </c>
      <c r="L3950" s="75" t="e">
        <f t="shared" si="192"/>
        <v>#REF!</v>
      </c>
      <c r="O3950" s="13"/>
      <c r="P3950" s="74"/>
      <c r="Q3950" s="26"/>
      <c r="R3950" s="75"/>
    </row>
    <row r="3951" spans="7:18" x14ac:dyDescent="0.25">
      <c r="G3951" s="13"/>
      <c r="H3951" s="13"/>
      <c r="I3951" s="13">
        <v>392.30000000001297</v>
      </c>
      <c r="J3951" s="74">
        <f t="shared" si="191"/>
        <v>16.345833333333875</v>
      </c>
      <c r="K3951" s="26" t="e">
        <f t="shared" si="193"/>
        <v>#REF!</v>
      </c>
      <c r="L3951" s="75" t="e">
        <f t="shared" si="192"/>
        <v>#REF!</v>
      </c>
      <c r="O3951" s="13"/>
      <c r="P3951" s="74"/>
      <c r="Q3951" s="26"/>
      <c r="R3951" s="75"/>
    </row>
    <row r="3952" spans="7:18" x14ac:dyDescent="0.25">
      <c r="G3952" s="13"/>
      <c r="H3952" s="13"/>
      <c r="I3952" s="13">
        <v>392.40000000001299</v>
      </c>
      <c r="J3952" s="74">
        <f t="shared" si="191"/>
        <v>16.350000000000541</v>
      </c>
      <c r="K3952" s="26" t="e">
        <f t="shared" si="193"/>
        <v>#REF!</v>
      </c>
      <c r="L3952" s="75" t="e">
        <f t="shared" si="192"/>
        <v>#REF!</v>
      </c>
      <c r="O3952" s="13"/>
      <c r="P3952" s="74"/>
      <c r="Q3952" s="26"/>
      <c r="R3952" s="75"/>
    </row>
    <row r="3953" spans="7:18" x14ac:dyDescent="0.25">
      <c r="G3953" s="13"/>
      <c r="H3953" s="13"/>
      <c r="I3953" s="13">
        <v>392.50000000001302</v>
      </c>
      <c r="J3953" s="74">
        <f t="shared" si="191"/>
        <v>16.354166666667208</v>
      </c>
      <c r="K3953" s="26" t="e">
        <f t="shared" si="193"/>
        <v>#REF!</v>
      </c>
      <c r="L3953" s="75" t="e">
        <f t="shared" si="192"/>
        <v>#REF!</v>
      </c>
      <c r="O3953" s="13"/>
      <c r="P3953" s="74"/>
      <c r="Q3953" s="26"/>
      <c r="R3953" s="75"/>
    </row>
    <row r="3954" spans="7:18" x14ac:dyDescent="0.25">
      <c r="G3954" s="13"/>
      <c r="H3954" s="13"/>
      <c r="I3954" s="13">
        <v>392.60000000001298</v>
      </c>
      <c r="J3954" s="74">
        <f t="shared" si="191"/>
        <v>16.358333333333874</v>
      </c>
      <c r="K3954" s="26" t="e">
        <f t="shared" si="193"/>
        <v>#REF!</v>
      </c>
      <c r="L3954" s="75" t="e">
        <f t="shared" si="192"/>
        <v>#REF!</v>
      </c>
      <c r="O3954" s="13"/>
      <c r="P3954" s="74"/>
      <c r="Q3954" s="26"/>
      <c r="R3954" s="75"/>
    </row>
    <row r="3955" spans="7:18" x14ac:dyDescent="0.25">
      <c r="G3955" s="13"/>
      <c r="H3955" s="13"/>
      <c r="I3955" s="13">
        <v>392.70000000001301</v>
      </c>
      <c r="J3955" s="74">
        <f t="shared" si="191"/>
        <v>16.362500000000541</v>
      </c>
      <c r="K3955" s="26" t="e">
        <f t="shared" si="193"/>
        <v>#REF!</v>
      </c>
      <c r="L3955" s="75" t="e">
        <f t="shared" si="192"/>
        <v>#REF!</v>
      </c>
      <c r="O3955" s="13"/>
      <c r="P3955" s="74"/>
      <c r="Q3955" s="26"/>
      <c r="R3955" s="75"/>
    </row>
    <row r="3956" spans="7:18" x14ac:dyDescent="0.25">
      <c r="G3956" s="13"/>
      <c r="H3956" s="13"/>
      <c r="I3956" s="13">
        <v>392.80000000001297</v>
      </c>
      <c r="J3956" s="74">
        <f t="shared" si="191"/>
        <v>16.366666666667207</v>
      </c>
      <c r="K3956" s="26" t="e">
        <f t="shared" si="193"/>
        <v>#REF!</v>
      </c>
      <c r="L3956" s="75" t="e">
        <f t="shared" si="192"/>
        <v>#REF!</v>
      </c>
      <c r="O3956" s="13"/>
      <c r="P3956" s="74"/>
      <c r="Q3956" s="26"/>
      <c r="R3956" s="75"/>
    </row>
    <row r="3957" spans="7:18" x14ac:dyDescent="0.25">
      <c r="G3957" s="13"/>
      <c r="H3957" s="13"/>
      <c r="I3957" s="13">
        <v>392.90000000001299</v>
      </c>
      <c r="J3957" s="74">
        <f t="shared" si="191"/>
        <v>16.370833333333874</v>
      </c>
      <c r="K3957" s="26" t="e">
        <f t="shared" si="193"/>
        <v>#REF!</v>
      </c>
      <c r="L3957" s="75" t="e">
        <f t="shared" si="192"/>
        <v>#REF!</v>
      </c>
      <c r="O3957" s="13"/>
      <c r="P3957" s="74"/>
      <c r="Q3957" s="26"/>
      <c r="R3957" s="75"/>
    </row>
    <row r="3958" spans="7:18" x14ac:dyDescent="0.25">
      <c r="G3958" s="13"/>
      <c r="H3958" s="13"/>
      <c r="I3958" s="13">
        <v>393.00000000001302</v>
      </c>
      <c r="J3958" s="74">
        <f t="shared" si="191"/>
        <v>16.375000000000544</v>
      </c>
      <c r="K3958" s="26" t="e">
        <f t="shared" si="193"/>
        <v>#REF!</v>
      </c>
      <c r="L3958" s="75" t="e">
        <f t="shared" si="192"/>
        <v>#REF!</v>
      </c>
      <c r="O3958" s="13"/>
      <c r="P3958" s="74"/>
      <c r="Q3958" s="26"/>
      <c r="R3958" s="75"/>
    </row>
    <row r="3959" spans="7:18" x14ac:dyDescent="0.25">
      <c r="G3959" s="13"/>
      <c r="H3959" s="13"/>
      <c r="I3959" s="13">
        <v>393.10000000001298</v>
      </c>
      <c r="J3959" s="74">
        <f t="shared" si="191"/>
        <v>16.379166666667206</v>
      </c>
      <c r="K3959" s="26" t="e">
        <f t="shared" si="193"/>
        <v>#REF!</v>
      </c>
      <c r="L3959" s="75" t="e">
        <f t="shared" si="192"/>
        <v>#REF!</v>
      </c>
      <c r="O3959" s="13"/>
      <c r="P3959" s="74"/>
      <c r="Q3959" s="26"/>
      <c r="R3959" s="75"/>
    </row>
    <row r="3960" spans="7:18" x14ac:dyDescent="0.25">
      <c r="G3960" s="13"/>
      <c r="H3960" s="13"/>
      <c r="I3960" s="13">
        <v>393.20000000001301</v>
      </c>
      <c r="J3960" s="74">
        <f t="shared" si="191"/>
        <v>16.383333333333876</v>
      </c>
      <c r="K3960" s="26" t="e">
        <f t="shared" si="193"/>
        <v>#REF!</v>
      </c>
      <c r="L3960" s="75" t="e">
        <f t="shared" si="192"/>
        <v>#REF!</v>
      </c>
      <c r="O3960" s="13"/>
      <c r="P3960" s="74"/>
      <c r="Q3960" s="26"/>
      <c r="R3960" s="75"/>
    </row>
    <row r="3961" spans="7:18" x14ac:dyDescent="0.25">
      <c r="G3961" s="13"/>
      <c r="H3961" s="13"/>
      <c r="I3961" s="13">
        <v>393.30000000001297</v>
      </c>
      <c r="J3961" s="74">
        <f t="shared" si="191"/>
        <v>16.387500000000539</v>
      </c>
      <c r="K3961" s="26" t="e">
        <f t="shared" si="193"/>
        <v>#REF!</v>
      </c>
      <c r="L3961" s="75" t="e">
        <f t="shared" si="192"/>
        <v>#REF!</v>
      </c>
      <c r="O3961" s="13"/>
      <c r="P3961" s="74"/>
      <c r="Q3961" s="26"/>
      <c r="R3961" s="75"/>
    </row>
    <row r="3962" spans="7:18" x14ac:dyDescent="0.25">
      <c r="G3962" s="13"/>
      <c r="H3962" s="13"/>
      <c r="I3962" s="13">
        <v>393.40000000001299</v>
      </c>
      <c r="J3962" s="74">
        <f t="shared" si="191"/>
        <v>16.391666666667209</v>
      </c>
      <c r="K3962" s="26" t="e">
        <f t="shared" si="193"/>
        <v>#REF!</v>
      </c>
      <c r="L3962" s="75" t="e">
        <f t="shared" si="192"/>
        <v>#REF!</v>
      </c>
      <c r="O3962" s="13"/>
      <c r="P3962" s="74"/>
      <c r="Q3962" s="26"/>
      <c r="R3962" s="75"/>
    </row>
    <row r="3963" spans="7:18" x14ac:dyDescent="0.25">
      <c r="G3963" s="13"/>
      <c r="H3963" s="13"/>
      <c r="I3963" s="13">
        <v>393.50000000001302</v>
      </c>
      <c r="J3963" s="74">
        <f t="shared" si="191"/>
        <v>16.395833333333876</v>
      </c>
      <c r="K3963" s="26" t="e">
        <f t="shared" si="193"/>
        <v>#REF!</v>
      </c>
      <c r="L3963" s="75" t="e">
        <f t="shared" si="192"/>
        <v>#REF!</v>
      </c>
      <c r="O3963" s="13"/>
      <c r="P3963" s="74"/>
      <c r="Q3963" s="26"/>
      <c r="R3963" s="75"/>
    </row>
    <row r="3964" spans="7:18" x14ac:dyDescent="0.25">
      <c r="G3964" s="13"/>
      <c r="H3964" s="13"/>
      <c r="I3964" s="13">
        <v>393.60000000001298</v>
      </c>
      <c r="J3964" s="74">
        <f t="shared" si="191"/>
        <v>16.400000000000542</v>
      </c>
      <c r="K3964" s="26" t="e">
        <f t="shared" si="193"/>
        <v>#REF!</v>
      </c>
      <c r="L3964" s="75" t="e">
        <f t="shared" si="192"/>
        <v>#REF!</v>
      </c>
      <c r="O3964" s="13"/>
      <c r="P3964" s="74"/>
      <c r="Q3964" s="26"/>
      <c r="R3964" s="75"/>
    </row>
    <row r="3965" spans="7:18" x14ac:dyDescent="0.25">
      <c r="G3965" s="13"/>
      <c r="H3965" s="13"/>
      <c r="I3965" s="13">
        <v>393.70000000001301</v>
      </c>
      <c r="J3965" s="74">
        <f t="shared" si="191"/>
        <v>16.404166666667209</v>
      </c>
      <c r="K3965" s="26" t="e">
        <f t="shared" si="193"/>
        <v>#REF!</v>
      </c>
      <c r="L3965" s="75" t="e">
        <f t="shared" si="192"/>
        <v>#REF!</v>
      </c>
      <c r="O3965" s="13"/>
      <c r="P3965" s="74"/>
      <c r="Q3965" s="26"/>
      <c r="R3965" s="75"/>
    </row>
    <row r="3966" spans="7:18" x14ac:dyDescent="0.25">
      <c r="G3966" s="13"/>
      <c r="H3966" s="13"/>
      <c r="I3966" s="13">
        <v>393.80000000001297</v>
      </c>
      <c r="J3966" s="74">
        <f t="shared" si="191"/>
        <v>16.408333333333875</v>
      </c>
      <c r="K3966" s="26" t="e">
        <f t="shared" si="193"/>
        <v>#REF!</v>
      </c>
      <c r="L3966" s="75" t="e">
        <f t="shared" si="192"/>
        <v>#REF!</v>
      </c>
      <c r="O3966" s="13"/>
      <c r="P3966" s="74"/>
      <c r="Q3966" s="26"/>
      <c r="R3966" s="75"/>
    </row>
    <row r="3967" spans="7:18" x14ac:dyDescent="0.25">
      <c r="G3967" s="13"/>
      <c r="H3967" s="13"/>
      <c r="I3967" s="13">
        <v>393.90000000001299</v>
      </c>
      <c r="J3967" s="74">
        <f t="shared" si="191"/>
        <v>16.412500000000541</v>
      </c>
      <c r="K3967" s="26" t="e">
        <f t="shared" si="193"/>
        <v>#REF!</v>
      </c>
      <c r="L3967" s="75" t="e">
        <f t="shared" si="192"/>
        <v>#REF!</v>
      </c>
      <c r="O3967" s="13"/>
      <c r="P3967" s="74"/>
      <c r="Q3967" s="26"/>
      <c r="R3967" s="75"/>
    </row>
    <row r="3968" spans="7:18" x14ac:dyDescent="0.25">
      <c r="G3968" s="13"/>
      <c r="H3968" s="13"/>
      <c r="I3968" s="13">
        <v>394.00000000001302</v>
      </c>
      <c r="J3968" s="74">
        <f t="shared" si="191"/>
        <v>16.416666666667208</v>
      </c>
      <c r="K3968" s="26" t="e">
        <f t="shared" si="193"/>
        <v>#REF!</v>
      </c>
      <c r="L3968" s="75" t="e">
        <f t="shared" si="192"/>
        <v>#REF!</v>
      </c>
      <c r="O3968" s="13"/>
      <c r="P3968" s="74"/>
      <c r="Q3968" s="26"/>
      <c r="R3968" s="75"/>
    </row>
    <row r="3969" spans="7:18" x14ac:dyDescent="0.25">
      <c r="G3969" s="13"/>
      <c r="H3969" s="13"/>
      <c r="I3969" s="13">
        <v>394.10000000001298</v>
      </c>
      <c r="J3969" s="74">
        <f t="shared" si="191"/>
        <v>16.420833333333874</v>
      </c>
      <c r="K3969" s="26" t="e">
        <f t="shared" si="193"/>
        <v>#REF!</v>
      </c>
      <c r="L3969" s="75" t="e">
        <f t="shared" si="192"/>
        <v>#REF!</v>
      </c>
      <c r="O3969" s="13"/>
      <c r="P3969" s="74"/>
      <c r="Q3969" s="26"/>
      <c r="R3969" s="75"/>
    </row>
    <row r="3970" spans="7:18" x14ac:dyDescent="0.25">
      <c r="G3970" s="13"/>
      <c r="H3970" s="13"/>
      <c r="I3970" s="13">
        <v>394.20000000001301</v>
      </c>
      <c r="J3970" s="74">
        <f t="shared" si="191"/>
        <v>16.425000000000541</v>
      </c>
      <c r="K3970" s="26" t="e">
        <f t="shared" si="193"/>
        <v>#REF!</v>
      </c>
      <c r="L3970" s="75" t="e">
        <f t="shared" si="192"/>
        <v>#REF!</v>
      </c>
      <c r="O3970" s="13"/>
      <c r="P3970" s="74"/>
      <c r="Q3970" s="26"/>
      <c r="R3970" s="75"/>
    </row>
    <row r="3971" spans="7:18" x14ac:dyDescent="0.25">
      <c r="G3971" s="13"/>
      <c r="H3971" s="13"/>
      <c r="I3971" s="13">
        <v>394.30000000001297</v>
      </c>
      <c r="J3971" s="74">
        <f t="shared" ref="J3971:J4034" si="194">I3971/24</f>
        <v>16.429166666667207</v>
      </c>
      <c r="K3971" s="26" t="e">
        <f t="shared" si="193"/>
        <v>#REF!</v>
      </c>
      <c r="L3971" s="75" t="e">
        <f t="shared" ref="L3971:L4034" si="195">K3971-K3970</f>
        <v>#REF!</v>
      </c>
      <c r="O3971" s="13"/>
      <c r="P3971" s="74"/>
      <c r="Q3971" s="26"/>
      <c r="R3971" s="75"/>
    </row>
    <row r="3972" spans="7:18" x14ac:dyDescent="0.25">
      <c r="G3972" s="13"/>
      <c r="H3972" s="13"/>
      <c r="I3972" s="13">
        <v>394.40000000001299</v>
      </c>
      <c r="J3972" s="74">
        <f t="shared" si="194"/>
        <v>16.433333333333874</v>
      </c>
      <c r="K3972" s="26" t="e">
        <f t="shared" si="193"/>
        <v>#REF!</v>
      </c>
      <c r="L3972" s="75" t="e">
        <f t="shared" si="195"/>
        <v>#REF!</v>
      </c>
      <c r="O3972" s="13"/>
      <c r="P3972" s="74"/>
      <c r="Q3972" s="26"/>
      <c r="R3972" s="75"/>
    </row>
    <row r="3973" spans="7:18" x14ac:dyDescent="0.25">
      <c r="G3973" s="13"/>
      <c r="H3973" s="13"/>
      <c r="I3973" s="13">
        <v>394.50000000001302</v>
      </c>
      <c r="J3973" s="74">
        <f t="shared" si="194"/>
        <v>16.437500000000544</v>
      </c>
      <c r="K3973" s="26" t="e">
        <f t="shared" si="193"/>
        <v>#REF!</v>
      </c>
      <c r="L3973" s="75" t="e">
        <f t="shared" si="195"/>
        <v>#REF!</v>
      </c>
      <c r="O3973" s="13"/>
      <c r="P3973" s="74"/>
      <c r="Q3973" s="26"/>
      <c r="R3973" s="75"/>
    </row>
    <row r="3974" spans="7:18" x14ac:dyDescent="0.25">
      <c r="G3974" s="13"/>
      <c r="H3974" s="13"/>
      <c r="I3974" s="13">
        <v>394.60000000001298</v>
      </c>
      <c r="J3974" s="74">
        <f t="shared" si="194"/>
        <v>16.441666666667206</v>
      </c>
      <c r="K3974" s="26" t="e">
        <f t="shared" si="193"/>
        <v>#REF!</v>
      </c>
      <c r="L3974" s="75" t="e">
        <f t="shared" si="195"/>
        <v>#REF!</v>
      </c>
      <c r="O3974" s="13"/>
      <c r="P3974" s="74"/>
      <c r="Q3974" s="26"/>
      <c r="R3974" s="75"/>
    </row>
    <row r="3975" spans="7:18" x14ac:dyDescent="0.25">
      <c r="G3975" s="13"/>
      <c r="H3975" s="13"/>
      <c r="I3975" s="13">
        <v>394.70000000001301</v>
      </c>
      <c r="J3975" s="74">
        <f t="shared" si="194"/>
        <v>16.445833333333876</v>
      </c>
      <c r="K3975" s="26" t="e">
        <f t="shared" si="193"/>
        <v>#REF!</v>
      </c>
      <c r="L3975" s="75" t="e">
        <f t="shared" si="195"/>
        <v>#REF!</v>
      </c>
      <c r="O3975" s="13"/>
      <c r="P3975" s="74"/>
      <c r="Q3975" s="26"/>
      <c r="R3975" s="75"/>
    </row>
    <row r="3976" spans="7:18" x14ac:dyDescent="0.25">
      <c r="G3976" s="13"/>
      <c r="H3976" s="13"/>
      <c r="I3976" s="13">
        <v>394.80000000001297</v>
      </c>
      <c r="J3976" s="74">
        <f t="shared" si="194"/>
        <v>16.450000000000539</v>
      </c>
      <c r="K3976" s="26" t="e">
        <f t="shared" si="193"/>
        <v>#REF!</v>
      </c>
      <c r="L3976" s="75" t="e">
        <f t="shared" si="195"/>
        <v>#REF!</v>
      </c>
      <c r="O3976" s="13"/>
      <c r="P3976" s="74"/>
      <c r="Q3976" s="26"/>
      <c r="R3976" s="75"/>
    </row>
    <row r="3977" spans="7:18" x14ac:dyDescent="0.25">
      <c r="G3977" s="13"/>
      <c r="H3977" s="13"/>
      <c r="I3977" s="13">
        <v>394.90000000001299</v>
      </c>
      <c r="J3977" s="74">
        <f t="shared" si="194"/>
        <v>16.454166666667209</v>
      </c>
      <c r="K3977" s="26" t="e">
        <f t="shared" si="193"/>
        <v>#REF!</v>
      </c>
      <c r="L3977" s="75" t="e">
        <f t="shared" si="195"/>
        <v>#REF!</v>
      </c>
      <c r="O3977" s="13"/>
      <c r="P3977" s="74"/>
      <c r="Q3977" s="26"/>
      <c r="R3977" s="75"/>
    </row>
    <row r="3978" spans="7:18" x14ac:dyDescent="0.25">
      <c r="G3978" s="13"/>
      <c r="H3978" s="13"/>
      <c r="I3978" s="13">
        <v>395.00000000001302</v>
      </c>
      <c r="J3978" s="74">
        <f t="shared" si="194"/>
        <v>16.458333333333876</v>
      </c>
      <c r="K3978" s="26" t="e">
        <f t="shared" si="193"/>
        <v>#REF!</v>
      </c>
      <c r="L3978" s="75" t="e">
        <f t="shared" si="195"/>
        <v>#REF!</v>
      </c>
      <c r="O3978" s="13"/>
      <c r="P3978" s="74"/>
      <c r="Q3978" s="26"/>
      <c r="R3978" s="75"/>
    </row>
    <row r="3979" spans="7:18" x14ac:dyDescent="0.25">
      <c r="G3979" s="13"/>
      <c r="H3979" s="13"/>
      <c r="I3979" s="13">
        <v>395.10000000001298</v>
      </c>
      <c r="J3979" s="74">
        <f t="shared" si="194"/>
        <v>16.462500000000542</v>
      </c>
      <c r="K3979" s="26" t="e">
        <f t="shared" si="193"/>
        <v>#REF!</v>
      </c>
      <c r="L3979" s="75" t="e">
        <f t="shared" si="195"/>
        <v>#REF!</v>
      </c>
      <c r="O3979" s="13"/>
      <c r="P3979" s="74"/>
      <c r="Q3979" s="26"/>
      <c r="R3979" s="75"/>
    </row>
    <row r="3980" spans="7:18" x14ac:dyDescent="0.25">
      <c r="G3980" s="13"/>
      <c r="H3980" s="13"/>
      <c r="I3980" s="13">
        <v>395.20000000001301</v>
      </c>
      <c r="J3980" s="74">
        <f t="shared" si="194"/>
        <v>16.466666666667209</v>
      </c>
      <c r="K3980" s="26" t="e">
        <f t="shared" si="193"/>
        <v>#REF!</v>
      </c>
      <c r="L3980" s="75" t="e">
        <f t="shared" si="195"/>
        <v>#REF!</v>
      </c>
      <c r="O3980" s="13"/>
      <c r="P3980" s="74"/>
      <c r="Q3980" s="26"/>
      <c r="R3980" s="75"/>
    </row>
    <row r="3981" spans="7:18" x14ac:dyDescent="0.25">
      <c r="G3981" s="13"/>
      <c r="H3981" s="13"/>
      <c r="I3981" s="13">
        <v>395.30000000001297</v>
      </c>
      <c r="J3981" s="74">
        <f t="shared" si="194"/>
        <v>16.470833333333875</v>
      </c>
      <c r="K3981" s="26" t="e">
        <f t="shared" si="193"/>
        <v>#REF!</v>
      </c>
      <c r="L3981" s="75" t="e">
        <f t="shared" si="195"/>
        <v>#REF!</v>
      </c>
      <c r="O3981" s="13"/>
      <c r="P3981" s="74"/>
      <c r="Q3981" s="26"/>
      <c r="R3981" s="75"/>
    </row>
    <row r="3982" spans="7:18" x14ac:dyDescent="0.25">
      <c r="G3982" s="13"/>
      <c r="H3982" s="13"/>
      <c r="I3982" s="13">
        <v>395.40000000001402</v>
      </c>
      <c r="J3982" s="74">
        <f t="shared" si="194"/>
        <v>16.475000000000584</v>
      </c>
      <c r="K3982" s="26" t="e">
        <f t="shared" si="193"/>
        <v>#REF!</v>
      </c>
      <c r="L3982" s="75" t="e">
        <f t="shared" si="195"/>
        <v>#REF!</v>
      </c>
      <c r="O3982" s="13"/>
      <c r="P3982" s="74"/>
      <c r="Q3982" s="26"/>
      <c r="R3982" s="75"/>
    </row>
    <row r="3983" spans="7:18" x14ac:dyDescent="0.25">
      <c r="G3983" s="13"/>
      <c r="H3983" s="13"/>
      <c r="I3983" s="13">
        <v>395.50000000001398</v>
      </c>
      <c r="J3983" s="74">
        <f t="shared" si="194"/>
        <v>16.47916666666725</v>
      </c>
      <c r="K3983" s="26" t="e">
        <f t="shared" si="193"/>
        <v>#REF!</v>
      </c>
      <c r="L3983" s="75" t="e">
        <f t="shared" si="195"/>
        <v>#REF!</v>
      </c>
      <c r="O3983" s="13"/>
      <c r="P3983" s="74"/>
      <c r="Q3983" s="26"/>
      <c r="R3983" s="75"/>
    </row>
    <row r="3984" spans="7:18" x14ac:dyDescent="0.25">
      <c r="G3984" s="13"/>
      <c r="H3984" s="13"/>
      <c r="I3984" s="13">
        <v>395.60000000001401</v>
      </c>
      <c r="J3984" s="74">
        <f t="shared" si="194"/>
        <v>16.483333333333917</v>
      </c>
      <c r="K3984" s="26" t="e">
        <f t="shared" si="193"/>
        <v>#REF!</v>
      </c>
      <c r="L3984" s="75" t="e">
        <f t="shared" si="195"/>
        <v>#REF!</v>
      </c>
      <c r="O3984" s="13"/>
      <c r="P3984" s="74"/>
      <c r="Q3984" s="26"/>
      <c r="R3984" s="75"/>
    </row>
    <row r="3985" spans="7:18" x14ac:dyDescent="0.25">
      <c r="G3985" s="13"/>
      <c r="H3985" s="13"/>
      <c r="I3985" s="13">
        <v>395.70000000001397</v>
      </c>
      <c r="J3985" s="74">
        <f t="shared" si="194"/>
        <v>16.487500000000583</v>
      </c>
      <c r="K3985" s="26" t="e">
        <f t="shared" si="193"/>
        <v>#REF!</v>
      </c>
      <c r="L3985" s="75" t="e">
        <f t="shared" si="195"/>
        <v>#REF!</v>
      </c>
      <c r="O3985" s="13"/>
      <c r="P3985" s="74"/>
      <c r="Q3985" s="26"/>
      <c r="R3985" s="75"/>
    </row>
    <row r="3986" spans="7:18" x14ac:dyDescent="0.25">
      <c r="G3986" s="13"/>
      <c r="H3986" s="13"/>
      <c r="I3986" s="13">
        <v>395.80000000001399</v>
      </c>
      <c r="J3986" s="74">
        <f t="shared" si="194"/>
        <v>16.49166666666725</v>
      </c>
      <c r="K3986" s="26" t="e">
        <f t="shared" si="193"/>
        <v>#REF!</v>
      </c>
      <c r="L3986" s="75" t="e">
        <f t="shared" si="195"/>
        <v>#REF!</v>
      </c>
      <c r="O3986" s="13"/>
      <c r="P3986" s="74"/>
      <c r="Q3986" s="26"/>
      <c r="R3986" s="75"/>
    </row>
    <row r="3987" spans="7:18" x14ac:dyDescent="0.25">
      <c r="G3987" s="13"/>
      <c r="H3987" s="13"/>
      <c r="I3987" s="13">
        <v>395.90000000001402</v>
      </c>
      <c r="J3987" s="74">
        <f t="shared" si="194"/>
        <v>16.495833333333916</v>
      </c>
      <c r="K3987" s="26" t="e">
        <f t="shared" si="193"/>
        <v>#REF!</v>
      </c>
      <c r="L3987" s="75" t="e">
        <f t="shared" si="195"/>
        <v>#REF!</v>
      </c>
      <c r="O3987" s="13"/>
      <c r="P3987" s="74"/>
      <c r="Q3987" s="26"/>
      <c r="R3987" s="75"/>
    </row>
    <row r="3988" spans="7:18" x14ac:dyDescent="0.25">
      <c r="G3988" s="13"/>
      <c r="H3988" s="13"/>
      <c r="I3988" s="13">
        <v>396.00000000001398</v>
      </c>
      <c r="J3988" s="74">
        <f t="shared" si="194"/>
        <v>16.500000000000583</v>
      </c>
      <c r="K3988" s="26" t="e">
        <f t="shared" si="193"/>
        <v>#REF!</v>
      </c>
      <c r="L3988" s="75" t="e">
        <f t="shared" si="195"/>
        <v>#REF!</v>
      </c>
      <c r="O3988" s="13"/>
      <c r="P3988" s="74"/>
      <c r="Q3988" s="26"/>
      <c r="R3988" s="75"/>
    </row>
    <row r="3989" spans="7:18" x14ac:dyDescent="0.25">
      <c r="G3989" s="13"/>
      <c r="H3989" s="13"/>
      <c r="I3989" s="13">
        <v>396.10000000001401</v>
      </c>
      <c r="J3989" s="74">
        <f t="shared" si="194"/>
        <v>16.504166666667249</v>
      </c>
      <c r="K3989" s="26" t="e">
        <f t="shared" si="193"/>
        <v>#REF!</v>
      </c>
      <c r="L3989" s="75" t="e">
        <f t="shared" si="195"/>
        <v>#REF!</v>
      </c>
      <c r="O3989" s="13"/>
      <c r="P3989" s="74"/>
      <c r="Q3989" s="26"/>
      <c r="R3989" s="75"/>
    </row>
    <row r="3990" spans="7:18" x14ac:dyDescent="0.25">
      <c r="G3990" s="13"/>
      <c r="H3990" s="13"/>
      <c r="I3990" s="13">
        <v>396.20000000001397</v>
      </c>
      <c r="J3990" s="74">
        <f t="shared" si="194"/>
        <v>16.508333333333916</v>
      </c>
      <c r="K3990" s="26" t="e">
        <f t="shared" si="193"/>
        <v>#REF!</v>
      </c>
      <c r="L3990" s="75" t="e">
        <f t="shared" si="195"/>
        <v>#REF!</v>
      </c>
      <c r="O3990" s="13"/>
      <c r="P3990" s="74"/>
      <c r="Q3990" s="26"/>
      <c r="R3990" s="75"/>
    </row>
    <row r="3991" spans="7:18" x14ac:dyDescent="0.25">
      <c r="G3991" s="13"/>
      <c r="H3991" s="13"/>
      <c r="I3991" s="13">
        <v>396.30000000001399</v>
      </c>
      <c r="J3991" s="74">
        <f t="shared" si="194"/>
        <v>16.512500000000582</v>
      </c>
      <c r="K3991" s="26" t="e">
        <f t="shared" si="193"/>
        <v>#REF!</v>
      </c>
      <c r="L3991" s="75" t="e">
        <f t="shared" si="195"/>
        <v>#REF!</v>
      </c>
      <c r="O3991" s="13"/>
      <c r="P3991" s="74"/>
      <c r="Q3991" s="26"/>
      <c r="R3991" s="75"/>
    </row>
    <row r="3992" spans="7:18" x14ac:dyDescent="0.25">
      <c r="G3992" s="13"/>
      <c r="H3992" s="13"/>
      <c r="I3992" s="13">
        <v>396.40000000001402</v>
      </c>
      <c r="J3992" s="74">
        <f t="shared" si="194"/>
        <v>16.516666666667252</v>
      </c>
      <c r="K3992" s="26" t="e">
        <f t="shared" si="193"/>
        <v>#REF!</v>
      </c>
      <c r="L3992" s="75" t="e">
        <f t="shared" si="195"/>
        <v>#REF!</v>
      </c>
      <c r="O3992" s="13"/>
      <c r="P3992" s="74"/>
      <c r="Q3992" s="26"/>
      <c r="R3992" s="75"/>
    </row>
    <row r="3993" spans="7:18" x14ac:dyDescent="0.25">
      <c r="G3993" s="13"/>
      <c r="H3993" s="13"/>
      <c r="I3993" s="13">
        <v>396.50000000001398</v>
      </c>
      <c r="J3993" s="74">
        <f t="shared" si="194"/>
        <v>16.520833333333915</v>
      </c>
      <c r="K3993" s="26" t="e">
        <f t="shared" si="193"/>
        <v>#REF!</v>
      </c>
      <c r="L3993" s="75" t="e">
        <f t="shared" si="195"/>
        <v>#REF!</v>
      </c>
      <c r="O3993" s="13"/>
      <c r="P3993" s="74"/>
      <c r="Q3993" s="26"/>
      <c r="R3993" s="75"/>
    </row>
    <row r="3994" spans="7:18" x14ac:dyDescent="0.25">
      <c r="G3994" s="13"/>
      <c r="H3994" s="13"/>
      <c r="I3994" s="13">
        <v>396.60000000001401</v>
      </c>
      <c r="J3994" s="74">
        <f t="shared" si="194"/>
        <v>16.525000000000585</v>
      </c>
      <c r="K3994" s="26" t="e">
        <f t="shared" si="193"/>
        <v>#REF!</v>
      </c>
      <c r="L3994" s="75" t="e">
        <f t="shared" si="195"/>
        <v>#REF!</v>
      </c>
      <c r="O3994" s="13"/>
      <c r="P3994" s="74"/>
      <c r="Q3994" s="26"/>
      <c r="R3994" s="75"/>
    </row>
    <row r="3995" spans="7:18" x14ac:dyDescent="0.25">
      <c r="G3995" s="13"/>
      <c r="H3995" s="13"/>
      <c r="I3995" s="13">
        <v>396.70000000001397</v>
      </c>
      <c r="J3995" s="74">
        <f t="shared" si="194"/>
        <v>16.529166666667248</v>
      </c>
      <c r="K3995" s="26" t="e">
        <f t="shared" si="193"/>
        <v>#REF!</v>
      </c>
      <c r="L3995" s="75" t="e">
        <f t="shared" si="195"/>
        <v>#REF!</v>
      </c>
      <c r="O3995" s="13"/>
      <c r="P3995" s="74"/>
      <c r="Q3995" s="26"/>
      <c r="R3995" s="75"/>
    </row>
    <row r="3996" spans="7:18" x14ac:dyDescent="0.25">
      <c r="G3996" s="13"/>
      <c r="H3996" s="13"/>
      <c r="I3996" s="13">
        <v>396.80000000001399</v>
      </c>
      <c r="J3996" s="74">
        <f t="shared" si="194"/>
        <v>16.533333333333918</v>
      </c>
      <c r="K3996" s="26" t="e">
        <f t="shared" ref="K3996:K4059" si="196">100%-EXP(-I3996/24*$B$10)</f>
        <v>#REF!</v>
      </c>
      <c r="L3996" s="75" t="e">
        <f t="shared" si="195"/>
        <v>#REF!</v>
      </c>
      <c r="O3996" s="13"/>
      <c r="P3996" s="74"/>
      <c r="Q3996" s="26"/>
      <c r="R3996" s="75"/>
    </row>
    <row r="3997" spans="7:18" x14ac:dyDescent="0.25">
      <c r="G3997" s="13"/>
      <c r="H3997" s="13"/>
      <c r="I3997" s="13">
        <v>396.90000000001402</v>
      </c>
      <c r="J3997" s="74">
        <f t="shared" si="194"/>
        <v>16.537500000000584</v>
      </c>
      <c r="K3997" s="26" t="e">
        <f t="shared" si="196"/>
        <v>#REF!</v>
      </c>
      <c r="L3997" s="75" t="e">
        <f t="shared" si="195"/>
        <v>#REF!</v>
      </c>
      <c r="O3997" s="13"/>
      <c r="P3997" s="74"/>
      <c r="Q3997" s="26"/>
      <c r="R3997" s="75"/>
    </row>
    <row r="3998" spans="7:18" x14ac:dyDescent="0.25">
      <c r="G3998" s="13"/>
      <c r="H3998" s="13"/>
      <c r="I3998" s="13">
        <v>397.00000000001398</v>
      </c>
      <c r="J3998" s="74">
        <f t="shared" si="194"/>
        <v>16.54166666666725</v>
      </c>
      <c r="K3998" s="26" t="e">
        <f t="shared" si="196"/>
        <v>#REF!</v>
      </c>
      <c r="L3998" s="75" t="e">
        <f t="shared" si="195"/>
        <v>#REF!</v>
      </c>
      <c r="O3998" s="13"/>
      <c r="P3998" s="74"/>
      <c r="Q3998" s="26"/>
      <c r="R3998" s="75"/>
    </row>
    <row r="3999" spans="7:18" x14ac:dyDescent="0.25">
      <c r="G3999" s="13"/>
      <c r="H3999" s="13"/>
      <c r="I3999" s="13">
        <v>397.10000000001401</v>
      </c>
      <c r="J3999" s="74">
        <f t="shared" si="194"/>
        <v>16.545833333333917</v>
      </c>
      <c r="K3999" s="26" t="e">
        <f t="shared" si="196"/>
        <v>#REF!</v>
      </c>
      <c r="L3999" s="75" t="e">
        <f t="shared" si="195"/>
        <v>#REF!</v>
      </c>
      <c r="O3999" s="13"/>
      <c r="P3999" s="74"/>
      <c r="Q3999" s="26"/>
      <c r="R3999" s="75"/>
    </row>
    <row r="4000" spans="7:18" x14ac:dyDescent="0.25">
      <c r="G4000" s="13"/>
      <c r="H4000" s="13"/>
      <c r="I4000" s="13">
        <v>397.20000000001397</v>
      </c>
      <c r="J4000" s="74">
        <f t="shared" si="194"/>
        <v>16.550000000000583</v>
      </c>
      <c r="K4000" s="26" t="e">
        <f t="shared" si="196"/>
        <v>#REF!</v>
      </c>
      <c r="L4000" s="75" t="e">
        <f t="shared" si="195"/>
        <v>#REF!</v>
      </c>
      <c r="O4000" s="13"/>
      <c r="P4000" s="74"/>
      <c r="Q4000" s="26"/>
      <c r="R4000" s="75"/>
    </row>
    <row r="4001" spans="7:18" x14ac:dyDescent="0.25">
      <c r="G4001" s="13"/>
      <c r="H4001" s="13"/>
      <c r="I4001" s="13">
        <v>397.30000000001399</v>
      </c>
      <c r="J4001" s="74">
        <f t="shared" si="194"/>
        <v>16.55416666666725</v>
      </c>
      <c r="K4001" s="26" t="e">
        <f t="shared" si="196"/>
        <v>#REF!</v>
      </c>
      <c r="L4001" s="75" t="e">
        <f t="shared" si="195"/>
        <v>#REF!</v>
      </c>
      <c r="O4001" s="13"/>
      <c r="P4001" s="74"/>
      <c r="Q4001" s="26"/>
      <c r="R4001" s="75"/>
    </row>
    <row r="4002" spans="7:18" x14ac:dyDescent="0.25">
      <c r="G4002" s="13"/>
      <c r="H4002" s="13"/>
      <c r="I4002" s="13">
        <v>397.40000000001402</v>
      </c>
      <c r="J4002" s="74">
        <f t="shared" si="194"/>
        <v>16.558333333333916</v>
      </c>
      <c r="K4002" s="26" t="e">
        <f t="shared" si="196"/>
        <v>#REF!</v>
      </c>
      <c r="L4002" s="75" t="e">
        <f t="shared" si="195"/>
        <v>#REF!</v>
      </c>
      <c r="O4002" s="13"/>
      <c r="P4002" s="74"/>
      <c r="Q4002" s="26"/>
      <c r="R4002" s="75"/>
    </row>
    <row r="4003" spans="7:18" x14ac:dyDescent="0.25">
      <c r="G4003" s="13"/>
      <c r="H4003" s="13"/>
      <c r="I4003" s="13">
        <v>397.50000000001398</v>
      </c>
      <c r="J4003" s="74">
        <f t="shared" si="194"/>
        <v>16.562500000000583</v>
      </c>
      <c r="K4003" s="26" t="e">
        <f t="shared" si="196"/>
        <v>#REF!</v>
      </c>
      <c r="L4003" s="75" t="e">
        <f t="shared" si="195"/>
        <v>#REF!</v>
      </c>
      <c r="O4003" s="13"/>
      <c r="P4003" s="74"/>
      <c r="Q4003" s="26"/>
      <c r="R4003" s="75"/>
    </row>
    <row r="4004" spans="7:18" x14ac:dyDescent="0.25">
      <c r="G4004" s="13"/>
      <c r="H4004" s="13"/>
      <c r="I4004" s="13">
        <v>397.60000000001401</v>
      </c>
      <c r="J4004" s="74">
        <f t="shared" si="194"/>
        <v>16.566666666667249</v>
      </c>
      <c r="K4004" s="26" t="e">
        <f t="shared" si="196"/>
        <v>#REF!</v>
      </c>
      <c r="L4004" s="75" t="e">
        <f t="shared" si="195"/>
        <v>#REF!</v>
      </c>
      <c r="O4004" s="13"/>
      <c r="P4004" s="74"/>
      <c r="Q4004" s="26"/>
      <c r="R4004" s="75"/>
    </row>
    <row r="4005" spans="7:18" x14ac:dyDescent="0.25">
      <c r="G4005" s="13"/>
      <c r="H4005" s="13"/>
      <c r="I4005" s="13">
        <v>397.70000000001397</v>
      </c>
      <c r="J4005" s="74">
        <f t="shared" si="194"/>
        <v>16.570833333333916</v>
      </c>
      <c r="K4005" s="26" t="e">
        <f t="shared" si="196"/>
        <v>#REF!</v>
      </c>
      <c r="L4005" s="75" t="e">
        <f t="shared" si="195"/>
        <v>#REF!</v>
      </c>
      <c r="O4005" s="13"/>
      <c r="P4005" s="74"/>
      <c r="Q4005" s="26"/>
      <c r="R4005" s="75"/>
    </row>
    <row r="4006" spans="7:18" x14ac:dyDescent="0.25">
      <c r="G4006" s="13"/>
      <c r="H4006" s="13"/>
      <c r="I4006" s="13">
        <v>397.80000000001399</v>
      </c>
      <c r="J4006" s="74">
        <f t="shared" si="194"/>
        <v>16.575000000000582</v>
      </c>
      <c r="K4006" s="26" t="e">
        <f t="shared" si="196"/>
        <v>#REF!</v>
      </c>
      <c r="L4006" s="75" t="e">
        <f t="shared" si="195"/>
        <v>#REF!</v>
      </c>
      <c r="O4006" s="13"/>
      <c r="P4006" s="74"/>
      <c r="Q4006" s="26"/>
      <c r="R4006" s="75"/>
    </row>
    <row r="4007" spans="7:18" x14ac:dyDescent="0.25">
      <c r="G4007" s="13"/>
      <c r="H4007" s="13"/>
      <c r="I4007" s="13">
        <v>397.90000000001402</v>
      </c>
      <c r="J4007" s="74">
        <f t="shared" si="194"/>
        <v>16.579166666667252</v>
      </c>
      <c r="K4007" s="26" t="e">
        <f t="shared" si="196"/>
        <v>#REF!</v>
      </c>
      <c r="L4007" s="75" t="e">
        <f t="shared" si="195"/>
        <v>#REF!</v>
      </c>
      <c r="O4007" s="13"/>
      <c r="P4007" s="74"/>
      <c r="Q4007" s="26"/>
      <c r="R4007" s="75"/>
    </row>
    <row r="4008" spans="7:18" x14ac:dyDescent="0.25">
      <c r="G4008" s="13"/>
      <c r="H4008" s="13"/>
      <c r="I4008" s="13">
        <v>398.00000000001398</v>
      </c>
      <c r="J4008" s="74">
        <f t="shared" si="194"/>
        <v>16.583333333333915</v>
      </c>
      <c r="K4008" s="26" t="e">
        <f t="shared" si="196"/>
        <v>#REF!</v>
      </c>
      <c r="L4008" s="75" t="e">
        <f t="shared" si="195"/>
        <v>#REF!</v>
      </c>
      <c r="O4008" s="13"/>
      <c r="P4008" s="74"/>
      <c r="Q4008" s="26"/>
      <c r="R4008" s="75"/>
    </row>
    <row r="4009" spans="7:18" x14ac:dyDescent="0.25">
      <c r="G4009" s="13"/>
      <c r="H4009" s="13"/>
      <c r="I4009" s="13">
        <v>398.10000000001401</v>
      </c>
      <c r="J4009" s="74">
        <f t="shared" si="194"/>
        <v>16.587500000000585</v>
      </c>
      <c r="K4009" s="26" t="e">
        <f t="shared" si="196"/>
        <v>#REF!</v>
      </c>
      <c r="L4009" s="75" t="e">
        <f t="shared" si="195"/>
        <v>#REF!</v>
      </c>
      <c r="O4009" s="13"/>
      <c r="P4009" s="74"/>
      <c r="Q4009" s="26"/>
      <c r="R4009" s="75"/>
    </row>
    <row r="4010" spans="7:18" x14ac:dyDescent="0.25">
      <c r="G4010" s="13"/>
      <c r="H4010" s="13"/>
      <c r="I4010" s="13">
        <v>398.20000000001397</v>
      </c>
      <c r="J4010" s="74">
        <f t="shared" si="194"/>
        <v>16.591666666667248</v>
      </c>
      <c r="K4010" s="26" t="e">
        <f t="shared" si="196"/>
        <v>#REF!</v>
      </c>
      <c r="L4010" s="75" t="e">
        <f t="shared" si="195"/>
        <v>#REF!</v>
      </c>
      <c r="O4010" s="13"/>
      <c r="P4010" s="74"/>
      <c r="Q4010" s="26"/>
      <c r="R4010" s="75"/>
    </row>
    <row r="4011" spans="7:18" x14ac:dyDescent="0.25">
      <c r="G4011" s="13"/>
      <c r="H4011" s="13"/>
      <c r="I4011" s="13">
        <v>398.30000000001399</v>
      </c>
      <c r="J4011" s="74">
        <f t="shared" si="194"/>
        <v>16.595833333333918</v>
      </c>
      <c r="K4011" s="26" t="e">
        <f t="shared" si="196"/>
        <v>#REF!</v>
      </c>
      <c r="L4011" s="75" t="e">
        <f t="shared" si="195"/>
        <v>#REF!</v>
      </c>
      <c r="O4011" s="13"/>
      <c r="P4011" s="74"/>
      <c r="Q4011" s="26"/>
      <c r="R4011" s="75"/>
    </row>
    <row r="4012" spans="7:18" x14ac:dyDescent="0.25">
      <c r="G4012" s="13"/>
      <c r="H4012" s="13"/>
      <c r="I4012" s="13">
        <v>398.40000000001402</v>
      </c>
      <c r="J4012" s="74">
        <f t="shared" si="194"/>
        <v>16.600000000000584</v>
      </c>
      <c r="K4012" s="26" t="e">
        <f t="shared" si="196"/>
        <v>#REF!</v>
      </c>
      <c r="L4012" s="75" t="e">
        <f t="shared" si="195"/>
        <v>#REF!</v>
      </c>
      <c r="O4012" s="13"/>
      <c r="P4012" s="74"/>
      <c r="Q4012" s="26"/>
      <c r="R4012" s="75"/>
    </row>
    <row r="4013" spans="7:18" x14ac:dyDescent="0.25">
      <c r="G4013" s="13"/>
      <c r="H4013" s="13"/>
      <c r="I4013" s="13">
        <v>398.50000000001398</v>
      </c>
      <c r="J4013" s="74">
        <f t="shared" si="194"/>
        <v>16.60416666666725</v>
      </c>
      <c r="K4013" s="26" t="e">
        <f t="shared" si="196"/>
        <v>#REF!</v>
      </c>
      <c r="L4013" s="75" t="e">
        <f t="shared" si="195"/>
        <v>#REF!</v>
      </c>
      <c r="O4013" s="13"/>
      <c r="P4013" s="74"/>
      <c r="Q4013" s="26"/>
      <c r="R4013" s="75"/>
    </row>
    <row r="4014" spans="7:18" x14ac:dyDescent="0.25">
      <c r="G4014" s="13"/>
      <c r="H4014" s="13"/>
      <c r="I4014" s="13">
        <v>398.60000000001401</v>
      </c>
      <c r="J4014" s="74">
        <f t="shared" si="194"/>
        <v>16.608333333333917</v>
      </c>
      <c r="K4014" s="26" t="e">
        <f t="shared" si="196"/>
        <v>#REF!</v>
      </c>
      <c r="L4014" s="75" t="e">
        <f t="shared" si="195"/>
        <v>#REF!</v>
      </c>
      <c r="O4014" s="13"/>
      <c r="P4014" s="74"/>
      <c r="Q4014" s="26"/>
      <c r="R4014" s="75"/>
    </row>
    <row r="4015" spans="7:18" x14ac:dyDescent="0.25">
      <c r="G4015" s="13"/>
      <c r="H4015" s="13"/>
      <c r="I4015" s="13">
        <v>398.70000000001397</v>
      </c>
      <c r="J4015" s="74">
        <f t="shared" si="194"/>
        <v>16.612500000000583</v>
      </c>
      <c r="K4015" s="26" t="e">
        <f t="shared" si="196"/>
        <v>#REF!</v>
      </c>
      <c r="L4015" s="75" t="e">
        <f t="shared" si="195"/>
        <v>#REF!</v>
      </c>
      <c r="O4015" s="13"/>
      <c r="P4015" s="74"/>
      <c r="Q4015" s="26"/>
      <c r="R4015" s="75"/>
    </row>
    <row r="4016" spans="7:18" x14ac:dyDescent="0.25">
      <c r="G4016" s="13"/>
      <c r="H4016" s="13"/>
      <c r="I4016" s="13">
        <v>398.80000000001399</v>
      </c>
      <c r="J4016" s="74">
        <f t="shared" si="194"/>
        <v>16.61666666666725</v>
      </c>
      <c r="K4016" s="26" t="e">
        <f t="shared" si="196"/>
        <v>#REF!</v>
      </c>
      <c r="L4016" s="75" t="e">
        <f t="shared" si="195"/>
        <v>#REF!</v>
      </c>
      <c r="O4016" s="13"/>
      <c r="P4016" s="74"/>
      <c r="Q4016" s="26"/>
      <c r="R4016" s="75"/>
    </row>
    <row r="4017" spans="7:18" x14ac:dyDescent="0.25">
      <c r="G4017" s="13"/>
      <c r="H4017" s="13"/>
      <c r="I4017" s="13">
        <v>398.90000000001402</v>
      </c>
      <c r="J4017" s="74">
        <f t="shared" si="194"/>
        <v>16.620833333333916</v>
      </c>
      <c r="K4017" s="26" t="e">
        <f t="shared" si="196"/>
        <v>#REF!</v>
      </c>
      <c r="L4017" s="75" t="e">
        <f t="shared" si="195"/>
        <v>#REF!</v>
      </c>
      <c r="O4017" s="13"/>
      <c r="P4017" s="74"/>
      <c r="Q4017" s="26"/>
      <c r="R4017" s="75"/>
    </row>
    <row r="4018" spans="7:18" x14ac:dyDescent="0.25">
      <c r="G4018" s="13"/>
      <c r="H4018" s="13"/>
      <c r="I4018" s="13">
        <v>399.00000000001398</v>
      </c>
      <c r="J4018" s="74">
        <f t="shared" si="194"/>
        <v>16.625000000000583</v>
      </c>
      <c r="K4018" s="26" t="e">
        <f t="shared" si="196"/>
        <v>#REF!</v>
      </c>
      <c r="L4018" s="75" t="e">
        <f t="shared" si="195"/>
        <v>#REF!</v>
      </c>
      <c r="O4018" s="13"/>
      <c r="P4018" s="74"/>
      <c r="Q4018" s="26"/>
      <c r="R4018" s="75"/>
    </row>
    <row r="4019" spans="7:18" x14ac:dyDescent="0.25">
      <c r="G4019" s="13"/>
      <c r="H4019" s="13"/>
      <c r="I4019" s="13">
        <v>399.10000000001401</v>
      </c>
      <c r="J4019" s="74">
        <f t="shared" si="194"/>
        <v>16.629166666667249</v>
      </c>
      <c r="K4019" s="26" t="e">
        <f t="shared" si="196"/>
        <v>#REF!</v>
      </c>
      <c r="L4019" s="75" t="e">
        <f t="shared" si="195"/>
        <v>#REF!</v>
      </c>
      <c r="O4019" s="13"/>
      <c r="P4019" s="74"/>
      <c r="Q4019" s="26"/>
      <c r="R4019" s="75"/>
    </row>
    <row r="4020" spans="7:18" x14ac:dyDescent="0.25">
      <c r="G4020" s="13"/>
      <c r="H4020" s="13"/>
      <c r="I4020" s="13">
        <v>399.20000000001397</v>
      </c>
      <c r="J4020" s="74">
        <f t="shared" si="194"/>
        <v>16.633333333333916</v>
      </c>
      <c r="K4020" s="26" t="e">
        <f t="shared" si="196"/>
        <v>#REF!</v>
      </c>
      <c r="L4020" s="75" t="e">
        <f t="shared" si="195"/>
        <v>#REF!</v>
      </c>
      <c r="O4020" s="13"/>
      <c r="P4020" s="74"/>
      <c r="Q4020" s="26"/>
      <c r="R4020" s="75"/>
    </row>
    <row r="4021" spans="7:18" x14ac:dyDescent="0.25">
      <c r="G4021" s="13"/>
      <c r="H4021" s="13"/>
      <c r="I4021" s="13">
        <v>399.30000000001399</v>
      </c>
      <c r="J4021" s="74">
        <f t="shared" si="194"/>
        <v>16.637500000000582</v>
      </c>
      <c r="K4021" s="26" t="e">
        <f t="shared" si="196"/>
        <v>#REF!</v>
      </c>
      <c r="L4021" s="75" t="e">
        <f t="shared" si="195"/>
        <v>#REF!</v>
      </c>
      <c r="O4021" s="13"/>
      <c r="P4021" s="74"/>
      <c r="Q4021" s="26"/>
      <c r="R4021" s="75"/>
    </row>
    <row r="4022" spans="7:18" x14ac:dyDescent="0.25">
      <c r="G4022" s="13"/>
      <c r="H4022" s="13"/>
      <c r="I4022" s="13">
        <v>399.40000000001402</v>
      </c>
      <c r="J4022" s="74">
        <f t="shared" si="194"/>
        <v>16.641666666667252</v>
      </c>
      <c r="K4022" s="26" t="e">
        <f t="shared" si="196"/>
        <v>#REF!</v>
      </c>
      <c r="L4022" s="75" t="e">
        <f t="shared" si="195"/>
        <v>#REF!</v>
      </c>
      <c r="O4022" s="13"/>
      <c r="P4022" s="74"/>
      <c r="Q4022" s="26"/>
      <c r="R4022" s="75"/>
    </row>
    <row r="4023" spans="7:18" x14ac:dyDescent="0.25">
      <c r="G4023" s="13"/>
      <c r="H4023" s="13"/>
      <c r="I4023" s="13">
        <v>399.50000000001398</v>
      </c>
      <c r="J4023" s="74">
        <f t="shared" si="194"/>
        <v>16.645833333333915</v>
      </c>
      <c r="K4023" s="26" t="e">
        <f t="shared" si="196"/>
        <v>#REF!</v>
      </c>
      <c r="L4023" s="75" t="e">
        <f t="shared" si="195"/>
        <v>#REF!</v>
      </c>
      <c r="O4023" s="13"/>
      <c r="P4023" s="74"/>
      <c r="Q4023" s="26"/>
      <c r="R4023" s="75"/>
    </row>
    <row r="4024" spans="7:18" x14ac:dyDescent="0.25">
      <c r="G4024" s="13"/>
      <c r="H4024" s="13"/>
      <c r="I4024" s="13">
        <v>399.60000000001401</v>
      </c>
      <c r="J4024" s="74">
        <f t="shared" si="194"/>
        <v>16.650000000000585</v>
      </c>
      <c r="K4024" s="26" t="e">
        <f t="shared" si="196"/>
        <v>#REF!</v>
      </c>
      <c r="L4024" s="75" t="e">
        <f t="shared" si="195"/>
        <v>#REF!</v>
      </c>
      <c r="O4024" s="13"/>
      <c r="P4024" s="74"/>
      <c r="Q4024" s="26"/>
      <c r="R4024" s="75"/>
    </row>
    <row r="4025" spans="7:18" x14ac:dyDescent="0.25">
      <c r="G4025" s="13"/>
      <c r="H4025" s="13"/>
      <c r="I4025" s="13">
        <v>399.70000000001397</v>
      </c>
      <c r="J4025" s="74">
        <f t="shared" si="194"/>
        <v>16.654166666667248</v>
      </c>
      <c r="K4025" s="26" t="e">
        <f t="shared" si="196"/>
        <v>#REF!</v>
      </c>
      <c r="L4025" s="75" t="e">
        <f t="shared" si="195"/>
        <v>#REF!</v>
      </c>
      <c r="O4025" s="13"/>
      <c r="P4025" s="74"/>
      <c r="Q4025" s="26"/>
      <c r="R4025" s="75"/>
    </row>
    <row r="4026" spans="7:18" x14ac:dyDescent="0.25">
      <c r="G4026" s="13"/>
      <c r="H4026" s="13"/>
      <c r="I4026" s="13">
        <v>399.80000000001502</v>
      </c>
      <c r="J4026" s="74">
        <f t="shared" si="194"/>
        <v>16.65833333333396</v>
      </c>
      <c r="K4026" s="26" t="e">
        <f t="shared" si="196"/>
        <v>#REF!</v>
      </c>
      <c r="L4026" s="75" t="e">
        <f t="shared" si="195"/>
        <v>#REF!</v>
      </c>
      <c r="O4026" s="13"/>
      <c r="P4026" s="74"/>
      <c r="Q4026" s="26"/>
      <c r="R4026" s="75"/>
    </row>
    <row r="4027" spans="7:18" x14ac:dyDescent="0.25">
      <c r="G4027" s="13"/>
      <c r="H4027" s="13"/>
      <c r="I4027" s="13">
        <v>399.90000000001498</v>
      </c>
      <c r="J4027" s="74">
        <f t="shared" si="194"/>
        <v>16.662500000000623</v>
      </c>
      <c r="K4027" s="26" t="e">
        <f t="shared" si="196"/>
        <v>#REF!</v>
      </c>
      <c r="L4027" s="75" t="e">
        <f t="shared" si="195"/>
        <v>#REF!</v>
      </c>
      <c r="O4027" s="13"/>
      <c r="P4027" s="74"/>
      <c r="Q4027" s="26"/>
      <c r="R4027" s="75"/>
    </row>
    <row r="4028" spans="7:18" x14ac:dyDescent="0.25">
      <c r="G4028" s="13"/>
      <c r="H4028" s="13"/>
      <c r="I4028" s="13">
        <v>400.00000000001501</v>
      </c>
      <c r="J4028" s="74">
        <f t="shared" si="194"/>
        <v>16.666666666667293</v>
      </c>
      <c r="K4028" s="26" t="e">
        <f t="shared" si="196"/>
        <v>#REF!</v>
      </c>
      <c r="L4028" s="75" t="e">
        <f t="shared" si="195"/>
        <v>#REF!</v>
      </c>
      <c r="O4028" s="13"/>
      <c r="P4028" s="74"/>
      <c r="Q4028" s="26"/>
      <c r="R4028" s="75"/>
    </row>
    <row r="4029" spans="7:18" x14ac:dyDescent="0.25">
      <c r="G4029" s="13"/>
      <c r="H4029" s="13"/>
      <c r="I4029" s="13">
        <v>400.10000000001497</v>
      </c>
      <c r="J4029" s="74">
        <f t="shared" si="194"/>
        <v>16.670833333333956</v>
      </c>
      <c r="K4029" s="26" t="e">
        <f t="shared" si="196"/>
        <v>#REF!</v>
      </c>
      <c r="L4029" s="75" t="e">
        <f t="shared" si="195"/>
        <v>#REF!</v>
      </c>
      <c r="O4029" s="13"/>
      <c r="P4029" s="74"/>
      <c r="Q4029" s="26"/>
      <c r="R4029" s="75"/>
    </row>
    <row r="4030" spans="7:18" x14ac:dyDescent="0.25">
      <c r="G4030" s="13"/>
      <c r="H4030" s="13"/>
      <c r="I4030" s="13">
        <v>400.200000000015</v>
      </c>
      <c r="J4030" s="74">
        <f t="shared" si="194"/>
        <v>16.675000000000626</v>
      </c>
      <c r="K4030" s="26" t="e">
        <f t="shared" si="196"/>
        <v>#REF!</v>
      </c>
      <c r="L4030" s="75" t="e">
        <f t="shared" si="195"/>
        <v>#REF!</v>
      </c>
      <c r="O4030" s="13"/>
      <c r="P4030" s="74"/>
      <c r="Q4030" s="26"/>
      <c r="R4030" s="75"/>
    </row>
    <row r="4031" spans="7:18" x14ac:dyDescent="0.25">
      <c r="G4031" s="13"/>
      <c r="H4031" s="13"/>
      <c r="I4031" s="13">
        <v>400.30000000001502</v>
      </c>
      <c r="J4031" s="74">
        <f t="shared" si="194"/>
        <v>16.679166666667292</v>
      </c>
      <c r="K4031" s="26" t="e">
        <f t="shared" si="196"/>
        <v>#REF!</v>
      </c>
      <c r="L4031" s="75" t="e">
        <f t="shared" si="195"/>
        <v>#REF!</v>
      </c>
      <c r="O4031" s="13"/>
      <c r="P4031" s="74"/>
      <c r="Q4031" s="26"/>
      <c r="R4031" s="75"/>
    </row>
    <row r="4032" spans="7:18" x14ac:dyDescent="0.25">
      <c r="G4032" s="13"/>
      <c r="H4032" s="13"/>
      <c r="I4032" s="13">
        <v>400.40000000001498</v>
      </c>
      <c r="J4032" s="74">
        <f t="shared" si="194"/>
        <v>16.683333333333959</v>
      </c>
      <c r="K4032" s="26" t="e">
        <f t="shared" si="196"/>
        <v>#REF!</v>
      </c>
      <c r="L4032" s="75" t="e">
        <f t="shared" si="195"/>
        <v>#REF!</v>
      </c>
      <c r="O4032" s="13"/>
      <c r="P4032" s="74"/>
      <c r="Q4032" s="26"/>
      <c r="R4032" s="75"/>
    </row>
    <row r="4033" spans="7:18" x14ac:dyDescent="0.25">
      <c r="G4033" s="13"/>
      <c r="H4033" s="13"/>
      <c r="I4033" s="13">
        <v>400.50000000001501</v>
      </c>
      <c r="J4033" s="74">
        <f t="shared" si="194"/>
        <v>16.687500000000625</v>
      </c>
      <c r="K4033" s="26" t="e">
        <f t="shared" si="196"/>
        <v>#REF!</v>
      </c>
      <c r="L4033" s="75" t="e">
        <f t="shared" si="195"/>
        <v>#REF!</v>
      </c>
      <c r="O4033" s="13"/>
      <c r="P4033" s="74"/>
      <c r="Q4033" s="26"/>
      <c r="R4033" s="75"/>
    </row>
    <row r="4034" spans="7:18" x14ac:dyDescent="0.25">
      <c r="G4034" s="13"/>
      <c r="H4034" s="13"/>
      <c r="I4034" s="13">
        <v>400.60000000001497</v>
      </c>
      <c r="J4034" s="74">
        <f t="shared" si="194"/>
        <v>16.691666666667292</v>
      </c>
      <c r="K4034" s="26" t="e">
        <f t="shared" si="196"/>
        <v>#REF!</v>
      </c>
      <c r="L4034" s="75" t="e">
        <f t="shared" si="195"/>
        <v>#REF!</v>
      </c>
      <c r="O4034" s="13"/>
      <c r="P4034" s="74"/>
      <c r="Q4034" s="26"/>
      <c r="R4034" s="75"/>
    </row>
    <row r="4035" spans="7:18" x14ac:dyDescent="0.25">
      <c r="G4035" s="13"/>
      <c r="H4035" s="13"/>
      <c r="I4035" s="13">
        <v>400.700000000015</v>
      </c>
      <c r="J4035" s="74">
        <f t="shared" ref="J4035:J4098" si="197">I4035/24</f>
        <v>16.695833333333958</v>
      </c>
      <c r="K4035" s="26" t="e">
        <f t="shared" si="196"/>
        <v>#REF!</v>
      </c>
      <c r="L4035" s="75" t="e">
        <f t="shared" ref="L4035:L4098" si="198">K4035-K4034</f>
        <v>#REF!</v>
      </c>
      <c r="O4035" s="13"/>
      <c r="P4035" s="74"/>
      <c r="Q4035" s="26"/>
      <c r="R4035" s="75"/>
    </row>
    <row r="4036" spans="7:18" x14ac:dyDescent="0.25">
      <c r="G4036" s="13"/>
      <c r="H4036" s="13"/>
      <c r="I4036" s="13">
        <v>400.80000000001502</v>
      </c>
      <c r="J4036" s="74">
        <f t="shared" si="197"/>
        <v>16.700000000000625</v>
      </c>
      <c r="K4036" s="26" t="e">
        <f t="shared" si="196"/>
        <v>#REF!</v>
      </c>
      <c r="L4036" s="75" t="e">
        <f t="shared" si="198"/>
        <v>#REF!</v>
      </c>
      <c r="O4036" s="13"/>
      <c r="P4036" s="74"/>
      <c r="Q4036" s="26"/>
      <c r="R4036" s="75"/>
    </row>
    <row r="4037" spans="7:18" x14ac:dyDescent="0.25">
      <c r="G4037" s="13"/>
      <c r="H4037" s="13"/>
      <c r="I4037" s="13">
        <v>400.90000000001498</v>
      </c>
      <c r="J4037" s="74">
        <f t="shared" si="197"/>
        <v>16.704166666667291</v>
      </c>
      <c r="K4037" s="26" t="e">
        <f t="shared" si="196"/>
        <v>#REF!</v>
      </c>
      <c r="L4037" s="75" t="e">
        <f t="shared" si="198"/>
        <v>#REF!</v>
      </c>
      <c r="O4037" s="13"/>
      <c r="P4037" s="74"/>
      <c r="Q4037" s="26"/>
      <c r="R4037" s="75"/>
    </row>
    <row r="4038" spans="7:18" x14ac:dyDescent="0.25">
      <c r="G4038" s="13"/>
      <c r="H4038" s="13"/>
      <c r="I4038" s="13">
        <v>401.00000000001501</v>
      </c>
      <c r="J4038" s="74">
        <f t="shared" si="197"/>
        <v>16.708333333333957</v>
      </c>
      <c r="K4038" s="26" t="e">
        <f t="shared" si="196"/>
        <v>#REF!</v>
      </c>
      <c r="L4038" s="75" t="e">
        <f t="shared" si="198"/>
        <v>#REF!</v>
      </c>
      <c r="O4038" s="13"/>
      <c r="P4038" s="74"/>
      <c r="Q4038" s="26"/>
      <c r="R4038" s="75"/>
    </row>
    <row r="4039" spans="7:18" x14ac:dyDescent="0.25">
      <c r="G4039" s="13"/>
      <c r="H4039" s="13"/>
      <c r="I4039" s="13">
        <v>401.10000000001497</v>
      </c>
      <c r="J4039" s="74">
        <f t="shared" si="197"/>
        <v>16.712500000000624</v>
      </c>
      <c r="K4039" s="26" t="e">
        <f t="shared" si="196"/>
        <v>#REF!</v>
      </c>
      <c r="L4039" s="75" t="e">
        <f t="shared" si="198"/>
        <v>#REF!</v>
      </c>
      <c r="O4039" s="13"/>
      <c r="P4039" s="74"/>
      <c r="Q4039" s="26"/>
      <c r="R4039" s="75"/>
    </row>
    <row r="4040" spans="7:18" x14ac:dyDescent="0.25">
      <c r="G4040" s="13"/>
      <c r="H4040" s="13"/>
      <c r="I4040" s="13">
        <v>401.200000000015</v>
      </c>
      <c r="J4040" s="74">
        <f t="shared" si="197"/>
        <v>16.71666666666729</v>
      </c>
      <c r="K4040" s="26" t="e">
        <f t="shared" si="196"/>
        <v>#REF!</v>
      </c>
      <c r="L4040" s="75" t="e">
        <f t="shared" si="198"/>
        <v>#REF!</v>
      </c>
      <c r="O4040" s="13"/>
      <c r="P4040" s="74"/>
      <c r="Q4040" s="26"/>
      <c r="R4040" s="75"/>
    </row>
    <row r="4041" spans="7:18" x14ac:dyDescent="0.25">
      <c r="G4041" s="13"/>
      <c r="H4041" s="13"/>
      <c r="I4041" s="13">
        <v>401.30000000001502</v>
      </c>
      <c r="J4041" s="74">
        <f t="shared" si="197"/>
        <v>16.72083333333396</v>
      </c>
      <c r="K4041" s="26" t="e">
        <f t="shared" si="196"/>
        <v>#REF!</v>
      </c>
      <c r="L4041" s="75" t="e">
        <f t="shared" si="198"/>
        <v>#REF!</v>
      </c>
      <c r="O4041" s="13"/>
      <c r="P4041" s="74"/>
      <c r="Q4041" s="26"/>
      <c r="R4041" s="75"/>
    </row>
    <row r="4042" spans="7:18" x14ac:dyDescent="0.25">
      <c r="G4042" s="13"/>
      <c r="H4042" s="13"/>
      <c r="I4042" s="13">
        <v>401.40000000001498</v>
      </c>
      <c r="J4042" s="74">
        <f t="shared" si="197"/>
        <v>16.725000000000623</v>
      </c>
      <c r="K4042" s="26" t="e">
        <f t="shared" si="196"/>
        <v>#REF!</v>
      </c>
      <c r="L4042" s="75" t="e">
        <f t="shared" si="198"/>
        <v>#REF!</v>
      </c>
      <c r="O4042" s="13"/>
      <c r="P4042" s="74"/>
      <c r="Q4042" s="26"/>
      <c r="R4042" s="75"/>
    </row>
    <row r="4043" spans="7:18" x14ac:dyDescent="0.25">
      <c r="G4043" s="13"/>
      <c r="H4043" s="13"/>
      <c r="I4043" s="13">
        <v>401.50000000001501</v>
      </c>
      <c r="J4043" s="74">
        <f t="shared" si="197"/>
        <v>16.729166666667293</v>
      </c>
      <c r="K4043" s="26" t="e">
        <f t="shared" si="196"/>
        <v>#REF!</v>
      </c>
      <c r="L4043" s="75" t="e">
        <f t="shared" si="198"/>
        <v>#REF!</v>
      </c>
      <c r="O4043" s="13"/>
      <c r="P4043" s="74"/>
      <c r="Q4043" s="26"/>
      <c r="R4043" s="75"/>
    </row>
    <row r="4044" spans="7:18" x14ac:dyDescent="0.25">
      <c r="G4044" s="13"/>
      <c r="H4044" s="13"/>
      <c r="I4044" s="13">
        <v>401.60000000001497</v>
      </c>
      <c r="J4044" s="74">
        <f t="shared" si="197"/>
        <v>16.733333333333956</v>
      </c>
      <c r="K4044" s="26" t="e">
        <f t="shared" si="196"/>
        <v>#REF!</v>
      </c>
      <c r="L4044" s="75" t="e">
        <f t="shared" si="198"/>
        <v>#REF!</v>
      </c>
      <c r="O4044" s="13"/>
      <c r="P4044" s="74"/>
      <c r="Q4044" s="26"/>
      <c r="R4044" s="75"/>
    </row>
    <row r="4045" spans="7:18" x14ac:dyDescent="0.25">
      <c r="G4045" s="13"/>
      <c r="H4045" s="13"/>
      <c r="I4045" s="13">
        <v>401.700000000015</v>
      </c>
      <c r="J4045" s="74">
        <f t="shared" si="197"/>
        <v>16.737500000000626</v>
      </c>
      <c r="K4045" s="26" t="e">
        <f t="shared" si="196"/>
        <v>#REF!</v>
      </c>
      <c r="L4045" s="75" t="e">
        <f t="shared" si="198"/>
        <v>#REF!</v>
      </c>
      <c r="O4045" s="13"/>
      <c r="P4045" s="74"/>
      <c r="Q4045" s="26"/>
      <c r="R4045" s="75"/>
    </row>
    <row r="4046" spans="7:18" x14ac:dyDescent="0.25">
      <c r="G4046" s="13"/>
      <c r="H4046" s="13"/>
      <c r="I4046" s="13">
        <v>401.80000000001502</v>
      </c>
      <c r="J4046" s="74">
        <f t="shared" si="197"/>
        <v>16.741666666667292</v>
      </c>
      <c r="K4046" s="26" t="e">
        <f t="shared" si="196"/>
        <v>#REF!</v>
      </c>
      <c r="L4046" s="75" t="e">
        <f t="shared" si="198"/>
        <v>#REF!</v>
      </c>
      <c r="O4046" s="13"/>
      <c r="P4046" s="74"/>
      <c r="Q4046" s="26"/>
      <c r="R4046" s="75"/>
    </row>
    <row r="4047" spans="7:18" x14ac:dyDescent="0.25">
      <c r="G4047" s="13"/>
      <c r="H4047" s="13"/>
      <c r="I4047" s="13">
        <v>401.90000000001498</v>
      </c>
      <c r="J4047" s="74">
        <f t="shared" si="197"/>
        <v>16.745833333333959</v>
      </c>
      <c r="K4047" s="26" t="e">
        <f t="shared" si="196"/>
        <v>#REF!</v>
      </c>
      <c r="L4047" s="75" t="e">
        <f t="shared" si="198"/>
        <v>#REF!</v>
      </c>
      <c r="O4047" s="13"/>
      <c r="P4047" s="74"/>
      <c r="Q4047" s="26"/>
      <c r="R4047" s="75"/>
    </row>
    <row r="4048" spans="7:18" x14ac:dyDescent="0.25">
      <c r="G4048" s="13"/>
      <c r="H4048" s="13"/>
      <c r="I4048" s="13">
        <v>402.00000000001501</v>
      </c>
      <c r="J4048" s="74">
        <f t="shared" si="197"/>
        <v>16.750000000000625</v>
      </c>
      <c r="K4048" s="26" t="e">
        <f t="shared" si="196"/>
        <v>#REF!</v>
      </c>
      <c r="L4048" s="75" t="e">
        <f t="shared" si="198"/>
        <v>#REF!</v>
      </c>
      <c r="O4048" s="13"/>
      <c r="P4048" s="74"/>
      <c r="Q4048" s="26"/>
      <c r="R4048" s="75"/>
    </row>
    <row r="4049" spans="7:18" x14ac:dyDescent="0.25">
      <c r="G4049" s="13"/>
      <c r="H4049" s="13"/>
      <c r="I4049" s="13">
        <v>402.10000000001497</v>
      </c>
      <c r="J4049" s="74">
        <f t="shared" si="197"/>
        <v>16.754166666667292</v>
      </c>
      <c r="K4049" s="26" t="e">
        <f t="shared" si="196"/>
        <v>#REF!</v>
      </c>
      <c r="L4049" s="75" t="e">
        <f t="shared" si="198"/>
        <v>#REF!</v>
      </c>
      <c r="O4049" s="13"/>
      <c r="P4049" s="74"/>
      <c r="Q4049" s="26"/>
      <c r="R4049" s="75"/>
    </row>
    <row r="4050" spans="7:18" x14ac:dyDescent="0.25">
      <c r="G4050" s="13"/>
      <c r="H4050" s="13"/>
      <c r="I4050" s="13">
        <v>402.200000000015</v>
      </c>
      <c r="J4050" s="74">
        <f t="shared" si="197"/>
        <v>16.758333333333958</v>
      </c>
      <c r="K4050" s="26" t="e">
        <f t="shared" si="196"/>
        <v>#REF!</v>
      </c>
      <c r="L4050" s="75" t="e">
        <f t="shared" si="198"/>
        <v>#REF!</v>
      </c>
      <c r="O4050" s="13"/>
      <c r="P4050" s="74"/>
      <c r="Q4050" s="26"/>
      <c r="R4050" s="75"/>
    </row>
    <row r="4051" spans="7:18" x14ac:dyDescent="0.25">
      <c r="G4051" s="13"/>
      <c r="H4051" s="13"/>
      <c r="I4051" s="13">
        <v>402.30000000001502</v>
      </c>
      <c r="J4051" s="74">
        <f t="shared" si="197"/>
        <v>16.762500000000625</v>
      </c>
      <c r="K4051" s="26" t="e">
        <f t="shared" si="196"/>
        <v>#REF!</v>
      </c>
      <c r="L4051" s="75" t="e">
        <f t="shared" si="198"/>
        <v>#REF!</v>
      </c>
      <c r="O4051" s="13"/>
      <c r="P4051" s="74"/>
      <c r="Q4051" s="26"/>
      <c r="R4051" s="75"/>
    </row>
    <row r="4052" spans="7:18" x14ac:dyDescent="0.25">
      <c r="G4052" s="13"/>
      <c r="H4052" s="13"/>
      <c r="I4052" s="13">
        <v>402.40000000001498</v>
      </c>
      <c r="J4052" s="74">
        <f t="shared" si="197"/>
        <v>16.766666666667291</v>
      </c>
      <c r="K4052" s="26" t="e">
        <f t="shared" si="196"/>
        <v>#REF!</v>
      </c>
      <c r="L4052" s="75" t="e">
        <f t="shared" si="198"/>
        <v>#REF!</v>
      </c>
      <c r="O4052" s="13"/>
      <c r="P4052" s="74"/>
      <c r="Q4052" s="26"/>
      <c r="R4052" s="75"/>
    </row>
    <row r="4053" spans="7:18" x14ac:dyDescent="0.25">
      <c r="G4053" s="13"/>
      <c r="H4053" s="13"/>
      <c r="I4053" s="13">
        <v>402.50000000001501</v>
      </c>
      <c r="J4053" s="74">
        <f t="shared" si="197"/>
        <v>16.770833333333957</v>
      </c>
      <c r="K4053" s="26" t="e">
        <f t="shared" si="196"/>
        <v>#REF!</v>
      </c>
      <c r="L4053" s="75" t="e">
        <f t="shared" si="198"/>
        <v>#REF!</v>
      </c>
      <c r="O4053" s="13"/>
      <c r="P4053" s="74"/>
      <c r="Q4053" s="26"/>
      <c r="R4053" s="75"/>
    </row>
    <row r="4054" spans="7:18" x14ac:dyDescent="0.25">
      <c r="G4054" s="13"/>
      <c r="H4054" s="13"/>
      <c r="I4054" s="13">
        <v>402.60000000001497</v>
      </c>
      <c r="J4054" s="74">
        <f t="shared" si="197"/>
        <v>16.775000000000624</v>
      </c>
      <c r="K4054" s="26" t="e">
        <f t="shared" si="196"/>
        <v>#REF!</v>
      </c>
      <c r="L4054" s="75" t="e">
        <f t="shared" si="198"/>
        <v>#REF!</v>
      </c>
      <c r="O4054" s="13"/>
      <c r="P4054" s="74"/>
      <c r="Q4054" s="26"/>
      <c r="R4054" s="75"/>
    </row>
    <row r="4055" spans="7:18" x14ac:dyDescent="0.25">
      <c r="G4055" s="13"/>
      <c r="H4055" s="13"/>
      <c r="I4055" s="13">
        <v>402.700000000015</v>
      </c>
      <c r="J4055" s="74">
        <f t="shared" si="197"/>
        <v>16.77916666666729</v>
      </c>
      <c r="K4055" s="26" t="e">
        <f t="shared" si="196"/>
        <v>#REF!</v>
      </c>
      <c r="L4055" s="75" t="e">
        <f t="shared" si="198"/>
        <v>#REF!</v>
      </c>
      <c r="O4055" s="13"/>
      <c r="P4055" s="74"/>
      <c r="Q4055" s="26"/>
      <c r="R4055" s="75"/>
    </row>
    <row r="4056" spans="7:18" x14ac:dyDescent="0.25">
      <c r="G4056" s="13"/>
      <c r="H4056" s="13"/>
      <c r="I4056" s="13">
        <v>402.80000000001502</v>
      </c>
      <c r="J4056" s="74">
        <f t="shared" si="197"/>
        <v>16.78333333333396</v>
      </c>
      <c r="K4056" s="26" t="e">
        <f t="shared" si="196"/>
        <v>#REF!</v>
      </c>
      <c r="L4056" s="75" t="e">
        <f t="shared" si="198"/>
        <v>#REF!</v>
      </c>
      <c r="O4056" s="13"/>
      <c r="P4056" s="74"/>
      <c r="Q4056" s="26"/>
      <c r="R4056" s="75"/>
    </row>
    <row r="4057" spans="7:18" x14ac:dyDescent="0.25">
      <c r="G4057" s="13"/>
      <c r="H4057" s="13"/>
      <c r="I4057" s="13">
        <v>402.90000000001498</v>
      </c>
      <c r="J4057" s="74">
        <f t="shared" si="197"/>
        <v>16.787500000000623</v>
      </c>
      <c r="K4057" s="26" t="e">
        <f t="shared" si="196"/>
        <v>#REF!</v>
      </c>
      <c r="L4057" s="75" t="e">
        <f t="shared" si="198"/>
        <v>#REF!</v>
      </c>
      <c r="O4057" s="13"/>
      <c r="P4057" s="74"/>
      <c r="Q4057" s="26"/>
      <c r="R4057" s="75"/>
    </row>
    <row r="4058" spans="7:18" x14ac:dyDescent="0.25">
      <c r="G4058" s="13"/>
      <c r="H4058" s="13"/>
      <c r="I4058" s="13">
        <v>403.00000000001501</v>
      </c>
      <c r="J4058" s="74">
        <f t="shared" si="197"/>
        <v>16.791666666667293</v>
      </c>
      <c r="K4058" s="26" t="e">
        <f t="shared" si="196"/>
        <v>#REF!</v>
      </c>
      <c r="L4058" s="75" t="e">
        <f t="shared" si="198"/>
        <v>#REF!</v>
      </c>
      <c r="O4058" s="13"/>
      <c r="P4058" s="74"/>
      <c r="Q4058" s="26"/>
      <c r="R4058" s="75"/>
    </row>
    <row r="4059" spans="7:18" x14ac:dyDescent="0.25">
      <c r="G4059" s="13"/>
      <c r="H4059" s="13"/>
      <c r="I4059" s="13">
        <v>403.10000000001497</v>
      </c>
      <c r="J4059" s="74">
        <f t="shared" si="197"/>
        <v>16.795833333333956</v>
      </c>
      <c r="K4059" s="26" t="e">
        <f t="shared" si="196"/>
        <v>#REF!</v>
      </c>
      <c r="L4059" s="75" t="e">
        <f t="shared" si="198"/>
        <v>#REF!</v>
      </c>
      <c r="O4059" s="13"/>
      <c r="P4059" s="74"/>
      <c r="Q4059" s="26"/>
      <c r="R4059" s="75"/>
    </row>
    <row r="4060" spans="7:18" x14ac:dyDescent="0.25">
      <c r="G4060" s="13"/>
      <c r="H4060" s="13"/>
      <c r="I4060" s="13">
        <v>403.200000000015</v>
      </c>
      <c r="J4060" s="74">
        <f t="shared" si="197"/>
        <v>16.800000000000626</v>
      </c>
      <c r="K4060" s="26" t="e">
        <f t="shared" ref="K4060:K4123" si="199">100%-EXP(-I4060/24*$B$10)</f>
        <v>#REF!</v>
      </c>
      <c r="L4060" s="75" t="e">
        <f t="shared" si="198"/>
        <v>#REF!</v>
      </c>
      <c r="O4060" s="13"/>
      <c r="P4060" s="74"/>
      <c r="Q4060" s="26"/>
      <c r="R4060" s="75"/>
    </row>
    <row r="4061" spans="7:18" x14ac:dyDescent="0.25">
      <c r="G4061" s="13"/>
      <c r="H4061" s="13"/>
      <c r="I4061" s="13">
        <v>403.30000000001502</v>
      </c>
      <c r="J4061" s="74">
        <f t="shared" si="197"/>
        <v>16.804166666667292</v>
      </c>
      <c r="K4061" s="26" t="e">
        <f t="shared" si="199"/>
        <v>#REF!</v>
      </c>
      <c r="L4061" s="75" t="e">
        <f t="shared" si="198"/>
        <v>#REF!</v>
      </c>
      <c r="O4061" s="13"/>
      <c r="P4061" s="74"/>
      <c r="Q4061" s="26"/>
      <c r="R4061" s="75"/>
    </row>
    <row r="4062" spans="7:18" x14ac:dyDescent="0.25">
      <c r="G4062" s="13"/>
      <c r="H4062" s="13"/>
      <c r="I4062" s="13">
        <v>403.40000000001498</v>
      </c>
      <c r="J4062" s="74">
        <f t="shared" si="197"/>
        <v>16.808333333333959</v>
      </c>
      <c r="K4062" s="26" t="e">
        <f t="shared" si="199"/>
        <v>#REF!</v>
      </c>
      <c r="L4062" s="75" t="e">
        <f t="shared" si="198"/>
        <v>#REF!</v>
      </c>
      <c r="O4062" s="13"/>
      <c r="P4062" s="74"/>
      <c r="Q4062" s="26"/>
      <c r="R4062" s="75"/>
    </row>
    <row r="4063" spans="7:18" x14ac:dyDescent="0.25">
      <c r="G4063" s="13"/>
      <c r="H4063" s="13"/>
      <c r="I4063" s="13">
        <v>403.50000000001501</v>
      </c>
      <c r="J4063" s="74">
        <f t="shared" si="197"/>
        <v>16.812500000000625</v>
      </c>
      <c r="K4063" s="26" t="e">
        <f t="shared" si="199"/>
        <v>#REF!</v>
      </c>
      <c r="L4063" s="75" t="e">
        <f t="shared" si="198"/>
        <v>#REF!</v>
      </c>
      <c r="O4063" s="13"/>
      <c r="P4063" s="74"/>
      <c r="Q4063" s="26"/>
      <c r="R4063" s="75"/>
    </row>
    <row r="4064" spans="7:18" x14ac:dyDescent="0.25">
      <c r="G4064" s="13"/>
      <c r="H4064" s="13"/>
      <c r="I4064" s="13">
        <v>403.60000000001497</v>
      </c>
      <c r="J4064" s="74">
        <f t="shared" si="197"/>
        <v>16.816666666667292</v>
      </c>
      <c r="K4064" s="26" t="e">
        <f t="shared" si="199"/>
        <v>#REF!</v>
      </c>
      <c r="L4064" s="75" t="e">
        <f t="shared" si="198"/>
        <v>#REF!</v>
      </c>
      <c r="O4064" s="13"/>
      <c r="P4064" s="74"/>
      <c r="Q4064" s="26"/>
      <c r="R4064" s="75"/>
    </row>
    <row r="4065" spans="7:18" x14ac:dyDescent="0.25">
      <c r="G4065" s="13"/>
      <c r="H4065" s="13"/>
      <c r="I4065" s="13">
        <v>403.700000000015</v>
      </c>
      <c r="J4065" s="74">
        <f t="shared" si="197"/>
        <v>16.820833333333958</v>
      </c>
      <c r="K4065" s="26" t="e">
        <f t="shared" si="199"/>
        <v>#REF!</v>
      </c>
      <c r="L4065" s="75" t="e">
        <f t="shared" si="198"/>
        <v>#REF!</v>
      </c>
      <c r="O4065" s="13"/>
      <c r="P4065" s="74"/>
      <c r="Q4065" s="26"/>
      <c r="R4065" s="75"/>
    </row>
    <row r="4066" spans="7:18" x14ac:dyDescent="0.25">
      <c r="G4066" s="13"/>
      <c r="H4066" s="13"/>
      <c r="I4066" s="13">
        <v>403.80000000001502</v>
      </c>
      <c r="J4066" s="74">
        <f t="shared" si="197"/>
        <v>16.825000000000625</v>
      </c>
      <c r="K4066" s="26" t="e">
        <f t="shared" si="199"/>
        <v>#REF!</v>
      </c>
      <c r="L4066" s="75" t="e">
        <f t="shared" si="198"/>
        <v>#REF!</v>
      </c>
      <c r="O4066" s="13"/>
      <c r="P4066" s="74"/>
      <c r="Q4066" s="26"/>
      <c r="R4066" s="75"/>
    </row>
    <row r="4067" spans="7:18" x14ac:dyDescent="0.25">
      <c r="G4067" s="13"/>
      <c r="H4067" s="13"/>
      <c r="I4067" s="13">
        <v>403.90000000001498</v>
      </c>
      <c r="J4067" s="74">
        <f t="shared" si="197"/>
        <v>16.829166666667291</v>
      </c>
      <c r="K4067" s="26" t="e">
        <f t="shared" si="199"/>
        <v>#REF!</v>
      </c>
      <c r="L4067" s="75" t="e">
        <f t="shared" si="198"/>
        <v>#REF!</v>
      </c>
      <c r="O4067" s="13"/>
      <c r="P4067" s="74"/>
      <c r="Q4067" s="26"/>
      <c r="R4067" s="75"/>
    </row>
    <row r="4068" spans="7:18" x14ac:dyDescent="0.25">
      <c r="G4068" s="13"/>
      <c r="H4068" s="13"/>
      <c r="I4068" s="13">
        <v>404.00000000001501</v>
      </c>
      <c r="J4068" s="74">
        <f t="shared" si="197"/>
        <v>16.833333333333957</v>
      </c>
      <c r="K4068" s="26" t="e">
        <f t="shared" si="199"/>
        <v>#REF!</v>
      </c>
      <c r="L4068" s="75" t="e">
        <f t="shared" si="198"/>
        <v>#REF!</v>
      </c>
      <c r="O4068" s="13"/>
      <c r="P4068" s="74"/>
      <c r="Q4068" s="26"/>
      <c r="R4068" s="75"/>
    </row>
    <row r="4069" spans="7:18" x14ac:dyDescent="0.25">
      <c r="G4069" s="13"/>
      <c r="H4069" s="13"/>
      <c r="I4069" s="13">
        <v>404.10000000001497</v>
      </c>
      <c r="J4069" s="74">
        <f t="shared" si="197"/>
        <v>16.837500000000624</v>
      </c>
      <c r="K4069" s="26" t="e">
        <f t="shared" si="199"/>
        <v>#REF!</v>
      </c>
      <c r="L4069" s="75" t="e">
        <f t="shared" si="198"/>
        <v>#REF!</v>
      </c>
      <c r="O4069" s="13"/>
      <c r="P4069" s="74"/>
      <c r="Q4069" s="26"/>
      <c r="R4069" s="75"/>
    </row>
    <row r="4070" spans="7:18" x14ac:dyDescent="0.25">
      <c r="G4070" s="13"/>
      <c r="H4070" s="13"/>
      <c r="I4070" s="13">
        <v>404.20000000001602</v>
      </c>
      <c r="J4070" s="74">
        <f t="shared" si="197"/>
        <v>16.841666666667333</v>
      </c>
      <c r="K4070" s="26" t="e">
        <f t="shared" si="199"/>
        <v>#REF!</v>
      </c>
      <c r="L4070" s="75" t="e">
        <f t="shared" si="198"/>
        <v>#REF!</v>
      </c>
      <c r="O4070" s="13"/>
      <c r="P4070" s="74"/>
      <c r="Q4070" s="26"/>
      <c r="R4070" s="75"/>
    </row>
    <row r="4071" spans="7:18" x14ac:dyDescent="0.25">
      <c r="G4071" s="13"/>
      <c r="H4071" s="13"/>
      <c r="I4071" s="13">
        <v>404.30000000001598</v>
      </c>
      <c r="J4071" s="74">
        <f t="shared" si="197"/>
        <v>16.845833333333999</v>
      </c>
      <c r="K4071" s="26" t="e">
        <f t="shared" si="199"/>
        <v>#REF!</v>
      </c>
      <c r="L4071" s="75" t="e">
        <f t="shared" si="198"/>
        <v>#REF!</v>
      </c>
      <c r="O4071" s="13"/>
      <c r="P4071" s="74"/>
      <c r="Q4071" s="26"/>
      <c r="R4071" s="75"/>
    </row>
    <row r="4072" spans="7:18" x14ac:dyDescent="0.25">
      <c r="G4072" s="13"/>
      <c r="H4072" s="13"/>
      <c r="I4072" s="13">
        <v>404.40000000001601</v>
      </c>
      <c r="J4072" s="74">
        <f t="shared" si="197"/>
        <v>16.850000000000666</v>
      </c>
      <c r="K4072" s="26" t="e">
        <f t="shared" si="199"/>
        <v>#REF!</v>
      </c>
      <c r="L4072" s="75" t="e">
        <f t="shared" si="198"/>
        <v>#REF!</v>
      </c>
      <c r="O4072" s="13"/>
      <c r="P4072" s="74"/>
      <c r="Q4072" s="26"/>
      <c r="R4072" s="75"/>
    </row>
    <row r="4073" spans="7:18" x14ac:dyDescent="0.25">
      <c r="G4073" s="13"/>
      <c r="H4073" s="13"/>
      <c r="I4073" s="13">
        <v>404.50000000001597</v>
      </c>
      <c r="J4073" s="74">
        <f t="shared" si="197"/>
        <v>16.854166666667332</v>
      </c>
      <c r="K4073" s="26" t="e">
        <f t="shared" si="199"/>
        <v>#REF!</v>
      </c>
      <c r="L4073" s="75" t="e">
        <f t="shared" si="198"/>
        <v>#REF!</v>
      </c>
      <c r="O4073" s="13"/>
      <c r="P4073" s="74"/>
      <c r="Q4073" s="26"/>
      <c r="R4073" s="75"/>
    </row>
    <row r="4074" spans="7:18" x14ac:dyDescent="0.25">
      <c r="G4074" s="13"/>
      <c r="H4074" s="13"/>
      <c r="I4074" s="13">
        <v>404.600000000016</v>
      </c>
      <c r="J4074" s="74">
        <f t="shared" si="197"/>
        <v>16.858333333333999</v>
      </c>
      <c r="K4074" s="26" t="e">
        <f t="shared" si="199"/>
        <v>#REF!</v>
      </c>
      <c r="L4074" s="75" t="e">
        <f t="shared" si="198"/>
        <v>#REF!</v>
      </c>
      <c r="O4074" s="13"/>
      <c r="P4074" s="74"/>
      <c r="Q4074" s="26"/>
      <c r="R4074" s="75"/>
    </row>
    <row r="4075" spans="7:18" x14ac:dyDescent="0.25">
      <c r="G4075" s="13"/>
      <c r="H4075" s="13"/>
      <c r="I4075" s="13">
        <v>404.70000000001602</v>
      </c>
      <c r="J4075" s="74">
        <f t="shared" si="197"/>
        <v>16.862500000000669</v>
      </c>
      <c r="K4075" s="26" t="e">
        <f t="shared" si="199"/>
        <v>#REF!</v>
      </c>
      <c r="L4075" s="75" t="e">
        <f t="shared" si="198"/>
        <v>#REF!</v>
      </c>
      <c r="O4075" s="13"/>
      <c r="P4075" s="74"/>
      <c r="Q4075" s="26"/>
      <c r="R4075" s="75"/>
    </row>
    <row r="4076" spans="7:18" x14ac:dyDescent="0.25">
      <c r="G4076" s="13"/>
      <c r="H4076" s="13"/>
      <c r="I4076" s="13">
        <v>404.80000000001598</v>
      </c>
      <c r="J4076" s="74">
        <f t="shared" si="197"/>
        <v>16.866666666667331</v>
      </c>
      <c r="K4076" s="26" t="e">
        <f t="shared" si="199"/>
        <v>#REF!</v>
      </c>
      <c r="L4076" s="75" t="e">
        <f t="shared" si="198"/>
        <v>#REF!</v>
      </c>
      <c r="O4076" s="13"/>
      <c r="P4076" s="74"/>
      <c r="Q4076" s="26"/>
      <c r="R4076" s="75"/>
    </row>
    <row r="4077" spans="7:18" x14ac:dyDescent="0.25">
      <c r="G4077" s="13"/>
      <c r="H4077" s="13"/>
      <c r="I4077" s="13">
        <v>404.90000000001601</v>
      </c>
      <c r="J4077" s="74">
        <f t="shared" si="197"/>
        <v>16.870833333334001</v>
      </c>
      <c r="K4077" s="26" t="e">
        <f t="shared" si="199"/>
        <v>#REF!</v>
      </c>
      <c r="L4077" s="75" t="e">
        <f t="shared" si="198"/>
        <v>#REF!</v>
      </c>
      <c r="O4077" s="13"/>
      <c r="P4077" s="74"/>
      <c r="Q4077" s="26"/>
      <c r="R4077" s="75"/>
    </row>
    <row r="4078" spans="7:18" x14ac:dyDescent="0.25">
      <c r="G4078" s="13"/>
      <c r="H4078" s="13"/>
      <c r="I4078" s="13">
        <v>405.00000000001597</v>
      </c>
      <c r="J4078" s="74">
        <f t="shared" si="197"/>
        <v>16.875000000000664</v>
      </c>
      <c r="K4078" s="26" t="e">
        <f t="shared" si="199"/>
        <v>#REF!</v>
      </c>
      <c r="L4078" s="75" t="e">
        <f t="shared" si="198"/>
        <v>#REF!</v>
      </c>
      <c r="O4078" s="13"/>
      <c r="P4078" s="74"/>
      <c r="Q4078" s="26"/>
      <c r="R4078" s="75"/>
    </row>
    <row r="4079" spans="7:18" x14ac:dyDescent="0.25">
      <c r="G4079" s="13"/>
      <c r="H4079" s="13"/>
      <c r="I4079" s="13">
        <v>405.100000000016</v>
      </c>
      <c r="J4079" s="74">
        <f t="shared" si="197"/>
        <v>16.879166666667334</v>
      </c>
      <c r="K4079" s="26" t="e">
        <f t="shared" si="199"/>
        <v>#REF!</v>
      </c>
      <c r="L4079" s="75" t="e">
        <f t="shared" si="198"/>
        <v>#REF!</v>
      </c>
      <c r="O4079" s="13"/>
      <c r="P4079" s="74"/>
      <c r="Q4079" s="26"/>
      <c r="R4079" s="75"/>
    </row>
    <row r="4080" spans="7:18" x14ac:dyDescent="0.25">
      <c r="G4080" s="13"/>
      <c r="H4080" s="13"/>
      <c r="I4080" s="13">
        <v>405.20000000001602</v>
      </c>
      <c r="J4080" s="74">
        <f t="shared" si="197"/>
        <v>16.883333333334001</v>
      </c>
      <c r="K4080" s="26" t="e">
        <f t="shared" si="199"/>
        <v>#REF!</v>
      </c>
      <c r="L4080" s="75" t="e">
        <f t="shared" si="198"/>
        <v>#REF!</v>
      </c>
      <c r="O4080" s="13"/>
      <c r="P4080" s="74"/>
      <c r="Q4080" s="26"/>
      <c r="R4080" s="75"/>
    </row>
    <row r="4081" spans="7:18" x14ac:dyDescent="0.25">
      <c r="G4081" s="13"/>
      <c r="H4081" s="13"/>
      <c r="I4081" s="13">
        <v>405.30000000001598</v>
      </c>
      <c r="J4081" s="74">
        <f t="shared" si="197"/>
        <v>16.887500000000667</v>
      </c>
      <c r="K4081" s="26" t="e">
        <f t="shared" si="199"/>
        <v>#REF!</v>
      </c>
      <c r="L4081" s="75" t="e">
        <f t="shared" si="198"/>
        <v>#REF!</v>
      </c>
      <c r="O4081" s="13"/>
      <c r="P4081" s="74"/>
      <c r="Q4081" s="26"/>
      <c r="R4081" s="75"/>
    </row>
    <row r="4082" spans="7:18" x14ac:dyDescent="0.25">
      <c r="G4082" s="13"/>
      <c r="H4082" s="13"/>
      <c r="I4082" s="13">
        <v>405.40000000001601</v>
      </c>
      <c r="J4082" s="74">
        <f t="shared" si="197"/>
        <v>16.891666666667334</v>
      </c>
      <c r="K4082" s="26" t="e">
        <f t="shared" si="199"/>
        <v>#REF!</v>
      </c>
      <c r="L4082" s="75" t="e">
        <f t="shared" si="198"/>
        <v>#REF!</v>
      </c>
      <c r="O4082" s="13"/>
      <c r="P4082" s="74"/>
      <c r="Q4082" s="26"/>
      <c r="R4082" s="75"/>
    </row>
    <row r="4083" spans="7:18" x14ac:dyDescent="0.25">
      <c r="G4083" s="13"/>
      <c r="H4083" s="13"/>
      <c r="I4083" s="13">
        <v>405.50000000001597</v>
      </c>
      <c r="J4083" s="74">
        <f t="shared" si="197"/>
        <v>16.895833333334</v>
      </c>
      <c r="K4083" s="26" t="e">
        <f t="shared" si="199"/>
        <v>#REF!</v>
      </c>
      <c r="L4083" s="75" t="e">
        <f t="shared" si="198"/>
        <v>#REF!</v>
      </c>
      <c r="O4083" s="13"/>
      <c r="P4083" s="74"/>
      <c r="Q4083" s="26"/>
      <c r="R4083" s="75"/>
    </row>
    <row r="4084" spans="7:18" x14ac:dyDescent="0.25">
      <c r="G4084" s="13"/>
      <c r="H4084" s="13"/>
      <c r="I4084" s="13">
        <v>405.600000000016</v>
      </c>
      <c r="J4084" s="74">
        <f t="shared" si="197"/>
        <v>16.900000000000666</v>
      </c>
      <c r="K4084" s="26" t="e">
        <f t="shared" si="199"/>
        <v>#REF!</v>
      </c>
      <c r="L4084" s="75" t="e">
        <f t="shared" si="198"/>
        <v>#REF!</v>
      </c>
      <c r="O4084" s="13"/>
      <c r="P4084" s="74"/>
      <c r="Q4084" s="26"/>
      <c r="R4084" s="75"/>
    </row>
    <row r="4085" spans="7:18" x14ac:dyDescent="0.25">
      <c r="G4085" s="13"/>
      <c r="H4085" s="13"/>
      <c r="I4085" s="13">
        <v>405.70000000001602</v>
      </c>
      <c r="J4085" s="74">
        <f t="shared" si="197"/>
        <v>16.904166666667333</v>
      </c>
      <c r="K4085" s="26" t="e">
        <f t="shared" si="199"/>
        <v>#REF!</v>
      </c>
      <c r="L4085" s="75" t="e">
        <f t="shared" si="198"/>
        <v>#REF!</v>
      </c>
      <c r="O4085" s="13"/>
      <c r="P4085" s="74"/>
      <c r="Q4085" s="26"/>
      <c r="R4085" s="75"/>
    </row>
    <row r="4086" spans="7:18" x14ac:dyDescent="0.25">
      <c r="G4086" s="13"/>
      <c r="H4086" s="13"/>
      <c r="I4086" s="13">
        <v>405.80000000001598</v>
      </c>
      <c r="J4086" s="74">
        <f t="shared" si="197"/>
        <v>16.908333333333999</v>
      </c>
      <c r="K4086" s="26" t="e">
        <f t="shared" si="199"/>
        <v>#REF!</v>
      </c>
      <c r="L4086" s="75" t="e">
        <f t="shared" si="198"/>
        <v>#REF!</v>
      </c>
      <c r="O4086" s="13"/>
      <c r="P4086" s="74"/>
      <c r="Q4086" s="26"/>
      <c r="R4086" s="75"/>
    </row>
    <row r="4087" spans="7:18" x14ac:dyDescent="0.25">
      <c r="G4087" s="13"/>
      <c r="H4087" s="13"/>
      <c r="I4087" s="13">
        <v>405.90000000001601</v>
      </c>
      <c r="J4087" s="74">
        <f t="shared" si="197"/>
        <v>16.912500000000666</v>
      </c>
      <c r="K4087" s="26" t="e">
        <f t="shared" si="199"/>
        <v>#REF!</v>
      </c>
      <c r="L4087" s="75" t="e">
        <f t="shared" si="198"/>
        <v>#REF!</v>
      </c>
      <c r="O4087" s="13"/>
      <c r="P4087" s="74"/>
      <c r="Q4087" s="26"/>
      <c r="R4087" s="75"/>
    </row>
    <row r="4088" spans="7:18" x14ac:dyDescent="0.25">
      <c r="G4088" s="13"/>
      <c r="H4088" s="13"/>
      <c r="I4088" s="13">
        <v>406.00000000001597</v>
      </c>
      <c r="J4088" s="74">
        <f t="shared" si="197"/>
        <v>16.916666666667332</v>
      </c>
      <c r="K4088" s="26" t="e">
        <f t="shared" si="199"/>
        <v>#REF!</v>
      </c>
      <c r="L4088" s="75" t="e">
        <f t="shared" si="198"/>
        <v>#REF!</v>
      </c>
      <c r="O4088" s="13"/>
      <c r="P4088" s="74"/>
      <c r="Q4088" s="26"/>
      <c r="R4088" s="75"/>
    </row>
    <row r="4089" spans="7:18" x14ac:dyDescent="0.25">
      <c r="G4089" s="13"/>
      <c r="H4089" s="13"/>
      <c r="I4089" s="13">
        <v>406.100000000016</v>
      </c>
      <c r="J4089" s="74">
        <f t="shared" si="197"/>
        <v>16.920833333333999</v>
      </c>
      <c r="K4089" s="26" t="e">
        <f t="shared" si="199"/>
        <v>#REF!</v>
      </c>
      <c r="L4089" s="75" t="e">
        <f t="shared" si="198"/>
        <v>#REF!</v>
      </c>
      <c r="O4089" s="13"/>
      <c r="P4089" s="74"/>
      <c r="Q4089" s="26"/>
      <c r="R4089" s="75"/>
    </row>
    <row r="4090" spans="7:18" x14ac:dyDescent="0.25">
      <c r="G4090" s="13"/>
      <c r="H4090" s="13"/>
      <c r="I4090" s="13">
        <v>406.20000000001602</v>
      </c>
      <c r="J4090" s="74">
        <f t="shared" si="197"/>
        <v>16.925000000000669</v>
      </c>
      <c r="K4090" s="26" t="e">
        <f t="shared" si="199"/>
        <v>#REF!</v>
      </c>
      <c r="L4090" s="75" t="e">
        <f t="shared" si="198"/>
        <v>#REF!</v>
      </c>
      <c r="O4090" s="13"/>
      <c r="P4090" s="74"/>
      <c r="Q4090" s="26"/>
      <c r="R4090" s="75"/>
    </row>
    <row r="4091" spans="7:18" x14ac:dyDescent="0.25">
      <c r="G4091" s="13"/>
      <c r="H4091" s="13"/>
      <c r="I4091" s="13">
        <v>406.30000000001598</v>
      </c>
      <c r="J4091" s="74">
        <f t="shared" si="197"/>
        <v>16.929166666667331</v>
      </c>
      <c r="K4091" s="26" t="e">
        <f t="shared" si="199"/>
        <v>#REF!</v>
      </c>
      <c r="L4091" s="75" t="e">
        <f t="shared" si="198"/>
        <v>#REF!</v>
      </c>
      <c r="O4091" s="13"/>
      <c r="P4091" s="74"/>
      <c r="Q4091" s="26"/>
      <c r="R4091" s="75"/>
    </row>
    <row r="4092" spans="7:18" x14ac:dyDescent="0.25">
      <c r="G4092" s="13"/>
      <c r="H4092" s="13"/>
      <c r="I4092" s="13">
        <v>406.40000000001601</v>
      </c>
      <c r="J4092" s="74">
        <f t="shared" si="197"/>
        <v>16.933333333334001</v>
      </c>
      <c r="K4092" s="26" t="e">
        <f t="shared" si="199"/>
        <v>#REF!</v>
      </c>
      <c r="L4092" s="75" t="e">
        <f t="shared" si="198"/>
        <v>#REF!</v>
      </c>
      <c r="O4092" s="13"/>
      <c r="P4092" s="74"/>
      <c r="Q4092" s="26"/>
      <c r="R4092" s="75"/>
    </row>
    <row r="4093" spans="7:18" x14ac:dyDescent="0.25">
      <c r="G4093" s="13"/>
      <c r="H4093" s="13"/>
      <c r="I4093" s="13">
        <v>406.50000000001597</v>
      </c>
      <c r="J4093" s="74">
        <f t="shared" si="197"/>
        <v>16.937500000000664</v>
      </c>
      <c r="K4093" s="26" t="e">
        <f t="shared" si="199"/>
        <v>#REF!</v>
      </c>
      <c r="L4093" s="75" t="e">
        <f t="shared" si="198"/>
        <v>#REF!</v>
      </c>
      <c r="O4093" s="13"/>
      <c r="P4093" s="74"/>
      <c r="Q4093" s="26"/>
      <c r="R4093" s="75"/>
    </row>
    <row r="4094" spans="7:18" x14ac:dyDescent="0.25">
      <c r="G4094" s="13"/>
      <c r="H4094" s="13"/>
      <c r="I4094" s="13">
        <v>406.600000000016</v>
      </c>
      <c r="J4094" s="74">
        <f t="shared" si="197"/>
        <v>16.941666666667334</v>
      </c>
      <c r="K4094" s="26" t="e">
        <f t="shared" si="199"/>
        <v>#REF!</v>
      </c>
      <c r="L4094" s="75" t="e">
        <f t="shared" si="198"/>
        <v>#REF!</v>
      </c>
      <c r="O4094" s="13"/>
      <c r="P4094" s="74"/>
      <c r="Q4094" s="26"/>
      <c r="R4094" s="75"/>
    </row>
    <row r="4095" spans="7:18" x14ac:dyDescent="0.25">
      <c r="G4095" s="13"/>
      <c r="H4095" s="13"/>
      <c r="I4095" s="13">
        <v>406.70000000001602</v>
      </c>
      <c r="J4095" s="74">
        <f t="shared" si="197"/>
        <v>16.945833333334001</v>
      </c>
      <c r="K4095" s="26" t="e">
        <f t="shared" si="199"/>
        <v>#REF!</v>
      </c>
      <c r="L4095" s="75" t="e">
        <f t="shared" si="198"/>
        <v>#REF!</v>
      </c>
      <c r="O4095" s="13"/>
      <c r="P4095" s="74"/>
      <c r="Q4095" s="26"/>
      <c r="R4095" s="75"/>
    </row>
    <row r="4096" spans="7:18" x14ac:dyDescent="0.25">
      <c r="G4096" s="13"/>
      <c r="H4096" s="13"/>
      <c r="I4096" s="13">
        <v>406.80000000001598</v>
      </c>
      <c r="J4096" s="74">
        <f t="shared" si="197"/>
        <v>16.950000000000667</v>
      </c>
      <c r="K4096" s="26" t="e">
        <f t="shared" si="199"/>
        <v>#REF!</v>
      </c>
      <c r="L4096" s="75" t="e">
        <f t="shared" si="198"/>
        <v>#REF!</v>
      </c>
      <c r="O4096" s="13"/>
      <c r="P4096" s="74"/>
      <c r="Q4096" s="26"/>
      <c r="R4096" s="75"/>
    </row>
    <row r="4097" spans="7:18" x14ac:dyDescent="0.25">
      <c r="G4097" s="13"/>
      <c r="H4097" s="13"/>
      <c r="I4097" s="13">
        <v>406.90000000001601</v>
      </c>
      <c r="J4097" s="74">
        <f t="shared" si="197"/>
        <v>16.954166666667334</v>
      </c>
      <c r="K4097" s="26" t="e">
        <f t="shared" si="199"/>
        <v>#REF!</v>
      </c>
      <c r="L4097" s="75" t="e">
        <f t="shared" si="198"/>
        <v>#REF!</v>
      </c>
      <c r="O4097" s="13"/>
      <c r="P4097" s="74"/>
      <c r="Q4097" s="26"/>
      <c r="R4097" s="75"/>
    </row>
    <row r="4098" spans="7:18" x14ac:dyDescent="0.25">
      <c r="G4098" s="13"/>
      <c r="H4098" s="13"/>
      <c r="I4098" s="13">
        <v>407.00000000001597</v>
      </c>
      <c r="J4098" s="74">
        <f t="shared" si="197"/>
        <v>16.958333333334</v>
      </c>
      <c r="K4098" s="26" t="e">
        <f t="shared" si="199"/>
        <v>#REF!</v>
      </c>
      <c r="L4098" s="75" t="e">
        <f t="shared" si="198"/>
        <v>#REF!</v>
      </c>
      <c r="O4098" s="13"/>
      <c r="P4098" s="74"/>
      <c r="Q4098" s="26"/>
      <c r="R4098" s="75"/>
    </row>
    <row r="4099" spans="7:18" x14ac:dyDescent="0.25">
      <c r="G4099" s="13"/>
      <c r="H4099" s="13"/>
      <c r="I4099" s="13">
        <v>407.100000000016</v>
      </c>
      <c r="J4099" s="74">
        <f t="shared" ref="J4099:J4162" si="200">I4099/24</f>
        <v>16.962500000000666</v>
      </c>
      <c r="K4099" s="26" t="e">
        <f t="shared" si="199"/>
        <v>#REF!</v>
      </c>
      <c r="L4099" s="75" t="e">
        <f t="shared" ref="L4099:L4162" si="201">K4099-K4098</f>
        <v>#REF!</v>
      </c>
      <c r="O4099" s="13"/>
      <c r="P4099" s="74"/>
      <c r="Q4099" s="26"/>
      <c r="R4099" s="75"/>
    </row>
    <row r="4100" spans="7:18" x14ac:dyDescent="0.25">
      <c r="G4100" s="13"/>
      <c r="H4100" s="13"/>
      <c r="I4100" s="13">
        <v>407.20000000001602</v>
      </c>
      <c r="J4100" s="74">
        <f t="shared" si="200"/>
        <v>16.966666666667333</v>
      </c>
      <c r="K4100" s="26" t="e">
        <f t="shared" si="199"/>
        <v>#REF!</v>
      </c>
      <c r="L4100" s="75" t="e">
        <f t="shared" si="201"/>
        <v>#REF!</v>
      </c>
      <c r="O4100" s="13"/>
      <c r="P4100" s="74"/>
      <c r="Q4100" s="26"/>
      <c r="R4100" s="75"/>
    </row>
    <row r="4101" spans="7:18" x14ac:dyDescent="0.25">
      <c r="G4101" s="13"/>
      <c r="H4101" s="13"/>
      <c r="I4101" s="13">
        <v>407.30000000001598</v>
      </c>
      <c r="J4101" s="74">
        <f t="shared" si="200"/>
        <v>16.970833333333999</v>
      </c>
      <c r="K4101" s="26" t="e">
        <f t="shared" si="199"/>
        <v>#REF!</v>
      </c>
      <c r="L4101" s="75" t="e">
        <f t="shared" si="201"/>
        <v>#REF!</v>
      </c>
      <c r="O4101" s="13"/>
      <c r="P4101" s="74"/>
      <c r="Q4101" s="26"/>
      <c r="R4101" s="75"/>
    </row>
    <row r="4102" spans="7:18" x14ac:dyDescent="0.25">
      <c r="G4102" s="13"/>
      <c r="H4102" s="13"/>
      <c r="I4102" s="13">
        <v>407.40000000001601</v>
      </c>
      <c r="J4102" s="74">
        <f t="shared" si="200"/>
        <v>16.975000000000666</v>
      </c>
      <c r="K4102" s="26" t="e">
        <f t="shared" si="199"/>
        <v>#REF!</v>
      </c>
      <c r="L4102" s="75" t="e">
        <f t="shared" si="201"/>
        <v>#REF!</v>
      </c>
      <c r="O4102" s="13"/>
      <c r="P4102" s="74"/>
      <c r="Q4102" s="26"/>
      <c r="R4102" s="75"/>
    </row>
    <row r="4103" spans="7:18" x14ac:dyDescent="0.25">
      <c r="G4103" s="13"/>
      <c r="H4103" s="13"/>
      <c r="I4103" s="13">
        <v>407.50000000001597</v>
      </c>
      <c r="J4103" s="74">
        <f t="shared" si="200"/>
        <v>16.979166666667332</v>
      </c>
      <c r="K4103" s="26" t="e">
        <f t="shared" si="199"/>
        <v>#REF!</v>
      </c>
      <c r="L4103" s="75" t="e">
        <f t="shared" si="201"/>
        <v>#REF!</v>
      </c>
      <c r="O4103" s="13"/>
      <c r="P4103" s="74"/>
      <c r="Q4103" s="26"/>
      <c r="R4103" s="75"/>
    </row>
    <row r="4104" spans="7:18" x14ac:dyDescent="0.25">
      <c r="G4104" s="13"/>
      <c r="H4104" s="13"/>
      <c r="I4104" s="13">
        <v>407.600000000016</v>
      </c>
      <c r="J4104" s="74">
        <f t="shared" si="200"/>
        <v>16.983333333333999</v>
      </c>
      <c r="K4104" s="26" t="e">
        <f t="shared" si="199"/>
        <v>#REF!</v>
      </c>
      <c r="L4104" s="75" t="e">
        <f t="shared" si="201"/>
        <v>#REF!</v>
      </c>
      <c r="O4104" s="13"/>
      <c r="P4104" s="74"/>
      <c r="Q4104" s="26"/>
      <c r="R4104" s="75"/>
    </row>
    <row r="4105" spans="7:18" x14ac:dyDescent="0.25">
      <c r="G4105" s="13"/>
      <c r="H4105" s="13"/>
      <c r="I4105" s="13">
        <v>407.70000000001602</v>
      </c>
      <c r="J4105" s="74">
        <f t="shared" si="200"/>
        <v>16.987500000000669</v>
      </c>
      <c r="K4105" s="26" t="e">
        <f t="shared" si="199"/>
        <v>#REF!</v>
      </c>
      <c r="L4105" s="75" t="e">
        <f t="shared" si="201"/>
        <v>#REF!</v>
      </c>
      <c r="O4105" s="13"/>
      <c r="P4105" s="74"/>
      <c r="Q4105" s="26"/>
      <c r="R4105" s="75"/>
    </row>
    <row r="4106" spans="7:18" x14ac:dyDescent="0.25">
      <c r="G4106" s="13"/>
      <c r="H4106" s="13"/>
      <c r="I4106" s="13">
        <v>407.80000000001598</v>
      </c>
      <c r="J4106" s="74">
        <f t="shared" si="200"/>
        <v>16.991666666667331</v>
      </c>
      <c r="K4106" s="26" t="e">
        <f t="shared" si="199"/>
        <v>#REF!</v>
      </c>
      <c r="L4106" s="75" t="e">
        <f t="shared" si="201"/>
        <v>#REF!</v>
      </c>
      <c r="O4106" s="13"/>
      <c r="P4106" s="74"/>
      <c r="Q4106" s="26"/>
      <c r="R4106" s="75"/>
    </row>
    <row r="4107" spans="7:18" x14ac:dyDescent="0.25">
      <c r="G4107" s="13"/>
      <c r="H4107" s="13"/>
      <c r="I4107" s="13">
        <v>407.90000000001601</v>
      </c>
      <c r="J4107" s="74">
        <f t="shared" si="200"/>
        <v>16.995833333334001</v>
      </c>
      <c r="K4107" s="26" t="e">
        <f t="shared" si="199"/>
        <v>#REF!</v>
      </c>
      <c r="L4107" s="75" t="e">
        <f t="shared" si="201"/>
        <v>#REF!</v>
      </c>
      <c r="O4107" s="13"/>
      <c r="P4107" s="74"/>
      <c r="Q4107" s="26"/>
      <c r="R4107" s="75"/>
    </row>
    <row r="4108" spans="7:18" x14ac:dyDescent="0.25">
      <c r="G4108" s="13"/>
      <c r="H4108" s="13"/>
      <c r="I4108" s="13">
        <v>408.00000000001597</v>
      </c>
      <c r="J4108" s="74">
        <f t="shared" si="200"/>
        <v>17.000000000000664</v>
      </c>
      <c r="K4108" s="26" t="e">
        <f t="shared" si="199"/>
        <v>#REF!</v>
      </c>
      <c r="L4108" s="75" t="e">
        <f t="shared" si="201"/>
        <v>#REF!</v>
      </c>
      <c r="O4108" s="13"/>
      <c r="P4108" s="74"/>
      <c r="Q4108" s="26"/>
      <c r="R4108" s="75"/>
    </row>
    <row r="4109" spans="7:18" x14ac:dyDescent="0.25">
      <c r="G4109" s="13"/>
      <c r="H4109" s="13"/>
      <c r="I4109" s="13">
        <v>408.100000000016</v>
      </c>
      <c r="J4109" s="74">
        <f t="shared" si="200"/>
        <v>17.004166666667334</v>
      </c>
      <c r="K4109" s="26" t="e">
        <f t="shared" si="199"/>
        <v>#REF!</v>
      </c>
      <c r="L4109" s="75" t="e">
        <f t="shared" si="201"/>
        <v>#REF!</v>
      </c>
      <c r="O4109" s="13"/>
      <c r="P4109" s="74"/>
      <c r="Q4109" s="26"/>
      <c r="R4109" s="75"/>
    </row>
    <row r="4110" spans="7:18" x14ac:dyDescent="0.25">
      <c r="G4110" s="13"/>
      <c r="H4110" s="13"/>
      <c r="I4110" s="13">
        <v>408.20000000001602</v>
      </c>
      <c r="J4110" s="74">
        <f t="shared" si="200"/>
        <v>17.008333333334001</v>
      </c>
      <c r="K4110" s="26" t="e">
        <f t="shared" si="199"/>
        <v>#REF!</v>
      </c>
      <c r="L4110" s="75" t="e">
        <f t="shared" si="201"/>
        <v>#REF!</v>
      </c>
      <c r="O4110" s="13"/>
      <c r="P4110" s="74"/>
      <c r="Q4110" s="26"/>
      <c r="R4110" s="75"/>
    </row>
    <row r="4111" spans="7:18" x14ac:dyDescent="0.25">
      <c r="G4111" s="13"/>
      <c r="H4111" s="13"/>
      <c r="I4111" s="13">
        <v>408.30000000001598</v>
      </c>
      <c r="J4111" s="74">
        <f t="shared" si="200"/>
        <v>17.012500000000667</v>
      </c>
      <c r="K4111" s="26" t="e">
        <f t="shared" si="199"/>
        <v>#REF!</v>
      </c>
      <c r="L4111" s="75" t="e">
        <f t="shared" si="201"/>
        <v>#REF!</v>
      </c>
      <c r="O4111" s="13"/>
      <c r="P4111" s="74"/>
      <c r="Q4111" s="26"/>
      <c r="R4111" s="75"/>
    </row>
    <row r="4112" spans="7:18" x14ac:dyDescent="0.25">
      <c r="G4112" s="13"/>
      <c r="H4112" s="13"/>
      <c r="I4112" s="13">
        <v>408.40000000001601</v>
      </c>
      <c r="J4112" s="74">
        <f t="shared" si="200"/>
        <v>17.016666666667334</v>
      </c>
      <c r="K4112" s="26" t="e">
        <f t="shared" si="199"/>
        <v>#REF!</v>
      </c>
      <c r="L4112" s="75" t="e">
        <f t="shared" si="201"/>
        <v>#REF!</v>
      </c>
      <c r="O4112" s="13"/>
      <c r="P4112" s="74"/>
      <c r="Q4112" s="26"/>
      <c r="R4112" s="75"/>
    </row>
    <row r="4113" spans="7:18" x14ac:dyDescent="0.25">
      <c r="G4113" s="13"/>
      <c r="H4113" s="13"/>
      <c r="I4113" s="13">
        <v>408.50000000001597</v>
      </c>
      <c r="J4113" s="74">
        <f t="shared" si="200"/>
        <v>17.020833333334</v>
      </c>
      <c r="K4113" s="26" t="e">
        <f t="shared" si="199"/>
        <v>#REF!</v>
      </c>
      <c r="L4113" s="75" t="e">
        <f t="shared" si="201"/>
        <v>#REF!</v>
      </c>
      <c r="O4113" s="13"/>
      <c r="P4113" s="74"/>
      <c r="Q4113" s="26"/>
      <c r="R4113" s="75"/>
    </row>
    <row r="4114" spans="7:18" x14ac:dyDescent="0.25">
      <c r="G4114" s="13"/>
      <c r="H4114" s="13"/>
      <c r="I4114" s="13">
        <v>408.60000000001702</v>
      </c>
      <c r="J4114" s="74">
        <f t="shared" si="200"/>
        <v>17.025000000000709</v>
      </c>
      <c r="K4114" s="26" t="e">
        <f t="shared" si="199"/>
        <v>#REF!</v>
      </c>
      <c r="L4114" s="75" t="e">
        <f t="shared" si="201"/>
        <v>#REF!</v>
      </c>
      <c r="O4114" s="13"/>
      <c r="P4114" s="74"/>
      <c r="Q4114" s="26"/>
      <c r="R4114" s="75"/>
    </row>
    <row r="4115" spans="7:18" x14ac:dyDescent="0.25">
      <c r="G4115" s="13"/>
      <c r="H4115" s="13"/>
      <c r="I4115" s="13">
        <v>408.70000000001698</v>
      </c>
      <c r="J4115" s="74">
        <f t="shared" si="200"/>
        <v>17.029166666667376</v>
      </c>
      <c r="K4115" s="26" t="e">
        <f t="shared" si="199"/>
        <v>#REF!</v>
      </c>
      <c r="L4115" s="75" t="e">
        <f t="shared" si="201"/>
        <v>#REF!</v>
      </c>
      <c r="O4115" s="13"/>
      <c r="P4115" s="74"/>
      <c r="Q4115" s="26"/>
      <c r="R4115" s="75"/>
    </row>
    <row r="4116" spans="7:18" x14ac:dyDescent="0.25">
      <c r="G4116" s="13"/>
      <c r="H4116" s="13"/>
      <c r="I4116" s="13">
        <v>408.80000000001701</v>
      </c>
      <c r="J4116" s="74">
        <f t="shared" si="200"/>
        <v>17.033333333334042</v>
      </c>
      <c r="K4116" s="26" t="e">
        <f t="shared" si="199"/>
        <v>#REF!</v>
      </c>
      <c r="L4116" s="75" t="e">
        <f t="shared" si="201"/>
        <v>#REF!</v>
      </c>
      <c r="O4116" s="13"/>
      <c r="P4116" s="74"/>
      <c r="Q4116" s="26"/>
      <c r="R4116" s="75"/>
    </row>
    <row r="4117" spans="7:18" x14ac:dyDescent="0.25">
      <c r="G4117" s="13"/>
      <c r="H4117" s="13"/>
      <c r="I4117" s="13">
        <v>408.90000000001697</v>
      </c>
      <c r="J4117" s="74">
        <f t="shared" si="200"/>
        <v>17.037500000000708</v>
      </c>
      <c r="K4117" s="26" t="e">
        <f t="shared" si="199"/>
        <v>#REF!</v>
      </c>
      <c r="L4117" s="75" t="e">
        <f t="shared" si="201"/>
        <v>#REF!</v>
      </c>
      <c r="O4117" s="13"/>
      <c r="P4117" s="74"/>
      <c r="Q4117" s="26"/>
      <c r="R4117" s="75"/>
    </row>
    <row r="4118" spans="7:18" x14ac:dyDescent="0.25">
      <c r="G4118" s="13"/>
      <c r="H4118" s="13"/>
      <c r="I4118" s="13">
        <v>409.000000000017</v>
      </c>
      <c r="J4118" s="74">
        <f t="shared" si="200"/>
        <v>17.041666666667375</v>
      </c>
      <c r="K4118" s="26" t="e">
        <f t="shared" si="199"/>
        <v>#REF!</v>
      </c>
      <c r="L4118" s="75" t="e">
        <f t="shared" si="201"/>
        <v>#REF!</v>
      </c>
      <c r="O4118" s="13"/>
      <c r="P4118" s="74"/>
      <c r="Q4118" s="26"/>
      <c r="R4118" s="75"/>
    </row>
    <row r="4119" spans="7:18" x14ac:dyDescent="0.25">
      <c r="G4119" s="13"/>
      <c r="H4119" s="13"/>
      <c r="I4119" s="13">
        <v>409.10000000001702</v>
      </c>
      <c r="J4119" s="74">
        <f t="shared" si="200"/>
        <v>17.045833333334041</v>
      </c>
      <c r="K4119" s="26" t="e">
        <f t="shared" si="199"/>
        <v>#REF!</v>
      </c>
      <c r="L4119" s="75" t="e">
        <f t="shared" si="201"/>
        <v>#REF!</v>
      </c>
      <c r="O4119" s="13"/>
      <c r="P4119" s="74"/>
      <c r="Q4119" s="26"/>
      <c r="R4119" s="75"/>
    </row>
    <row r="4120" spans="7:18" x14ac:dyDescent="0.25">
      <c r="G4120" s="13"/>
      <c r="H4120" s="13"/>
      <c r="I4120" s="13">
        <v>409.20000000001698</v>
      </c>
      <c r="J4120" s="74">
        <f t="shared" si="200"/>
        <v>17.050000000000708</v>
      </c>
      <c r="K4120" s="26" t="e">
        <f t="shared" si="199"/>
        <v>#REF!</v>
      </c>
      <c r="L4120" s="75" t="e">
        <f t="shared" si="201"/>
        <v>#REF!</v>
      </c>
      <c r="O4120" s="13"/>
      <c r="P4120" s="74"/>
      <c r="Q4120" s="26"/>
      <c r="R4120" s="75"/>
    </row>
    <row r="4121" spans="7:18" x14ac:dyDescent="0.25">
      <c r="G4121" s="13"/>
      <c r="H4121" s="13"/>
      <c r="I4121" s="13">
        <v>409.30000000001701</v>
      </c>
      <c r="J4121" s="74">
        <f t="shared" si="200"/>
        <v>17.054166666667374</v>
      </c>
      <c r="K4121" s="26" t="e">
        <f t="shared" si="199"/>
        <v>#REF!</v>
      </c>
      <c r="L4121" s="75" t="e">
        <f t="shared" si="201"/>
        <v>#REF!</v>
      </c>
      <c r="O4121" s="13"/>
      <c r="P4121" s="74"/>
      <c r="Q4121" s="26"/>
      <c r="R4121" s="75"/>
    </row>
    <row r="4122" spans="7:18" x14ac:dyDescent="0.25">
      <c r="G4122" s="13"/>
      <c r="H4122" s="13"/>
      <c r="I4122" s="13">
        <v>409.40000000001697</v>
      </c>
      <c r="J4122" s="74">
        <f t="shared" si="200"/>
        <v>17.058333333334041</v>
      </c>
      <c r="K4122" s="26" t="e">
        <f t="shared" si="199"/>
        <v>#REF!</v>
      </c>
      <c r="L4122" s="75" t="e">
        <f t="shared" si="201"/>
        <v>#REF!</v>
      </c>
      <c r="O4122" s="13"/>
      <c r="P4122" s="74"/>
      <c r="Q4122" s="26"/>
      <c r="R4122" s="75"/>
    </row>
    <row r="4123" spans="7:18" x14ac:dyDescent="0.25">
      <c r="G4123" s="13"/>
      <c r="H4123" s="13"/>
      <c r="I4123" s="13">
        <v>409.500000000017</v>
      </c>
      <c r="J4123" s="74">
        <f t="shared" si="200"/>
        <v>17.062500000000707</v>
      </c>
      <c r="K4123" s="26" t="e">
        <f t="shared" si="199"/>
        <v>#REF!</v>
      </c>
      <c r="L4123" s="75" t="e">
        <f t="shared" si="201"/>
        <v>#REF!</v>
      </c>
      <c r="O4123" s="13"/>
      <c r="P4123" s="74"/>
      <c r="Q4123" s="26"/>
      <c r="R4123" s="75"/>
    </row>
    <row r="4124" spans="7:18" x14ac:dyDescent="0.25">
      <c r="G4124" s="13"/>
      <c r="H4124" s="13"/>
      <c r="I4124" s="13">
        <v>409.60000000001702</v>
      </c>
      <c r="J4124" s="74">
        <f t="shared" si="200"/>
        <v>17.066666666667377</v>
      </c>
      <c r="K4124" s="26" t="e">
        <f t="shared" ref="K4124:K4187" si="202">100%-EXP(-I4124/24*$B$10)</f>
        <v>#REF!</v>
      </c>
      <c r="L4124" s="75" t="e">
        <f t="shared" si="201"/>
        <v>#REF!</v>
      </c>
      <c r="O4124" s="13"/>
      <c r="P4124" s="74"/>
      <c r="Q4124" s="26"/>
      <c r="R4124" s="75"/>
    </row>
    <row r="4125" spans="7:18" x14ac:dyDescent="0.25">
      <c r="G4125" s="13"/>
      <c r="H4125" s="13"/>
      <c r="I4125" s="13">
        <v>409.70000000001698</v>
      </c>
      <c r="J4125" s="74">
        <f t="shared" si="200"/>
        <v>17.07083333333404</v>
      </c>
      <c r="K4125" s="26" t="e">
        <f t="shared" si="202"/>
        <v>#REF!</v>
      </c>
      <c r="L4125" s="75" t="e">
        <f t="shared" si="201"/>
        <v>#REF!</v>
      </c>
      <c r="O4125" s="13"/>
      <c r="P4125" s="74"/>
      <c r="Q4125" s="26"/>
      <c r="R4125" s="75"/>
    </row>
    <row r="4126" spans="7:18" x14ac:dyDescent="0.25">
      <c r="G4126" s="13"/>
      <c r="H4126" s="13"/>
      <c r="I4126" s="13">
        <v>409.80000000001701</v>
      </c>
      <c r="J4126" s="74">
        <f t="shared" si="200"/>
        <v>17.07500000000071</v>
      </c>
      <c r="K4126" s="26" t="e">
        <f t="shared" si="202"/>
        <v>#REF!</v>
      </c>
      <c r="L4126" s="75" t="e">
        <f t="shared" si="201"/>
        <v>#REF!</v>
      </c>
      <c r="O4126" s="13"/>
      <c r="P4126" s="74"/>
      <c r="Q4126" s="26"/>
      <c r="R4126" s="75"/>
    </row>
    <row r="4127" spans="7:18" x14ac:dyDescent="0.25">
      <c r="G4127" s="13"/>
      <c r="H4127" s="13"/>
      <c r="I4127" s="13">
        <v>409.90000000001697</v>
      </c>
      <c r="J4127" s="74">
        <f t="shared" si="200"/>
        <v>17.079166666667373</v>
      </c>
      <c r="K4127" s="26" t="e">
        <f t="shared" si="202"/>
        <v>#REF!</v>
      </c>
      <c r="L4127" s="75" t="e">
        <f t="shared" si="201"/>
        <v>#REF!</v>
      </c>
      <c r="O4127" s="13"/>
      <c r="P4127" s="74"/>
      <c r="Q4127" s="26"/>
      <c r="R4127" s="75"/>
    </row>
    <row r="4128" spans="7:18" x14ac:dyDescent="0.25">
      <c r="G4128" s="13"/>
      <c r="H4128" s="13"/>
      <c r="I4128" s="13">
        <v>410.000000000017</v>
      </c>
      <c r="J4128" s="74">
        <f t="shared" si="200"/>
        <v>17.083333333334043</v>
      </c>
      <c r="K4128" s="26" t="e">
        <f t="shared" si="202"/>
        <v>#REF!</v>
      </c>
      <c r="L4128" s="75" t="e">
        <f t="shared" si="201"/>
        <v>#REF!</v>
      </c>
      <c r="O4128" s="13"/>
      <c r="P4128" s="74"/>
      <c r="Q4128" s="26"/>
      <c r="R4128" s="75"/>
    </row>
    <row r="4129" spans="7:18" x14ac:dyDescent="0.25">
      <c r="G4129" s="13"/>
      <c r="H4129" s="13"/>
      <c r="I4129" s="13">
        <v>410.10000000001702</v>
      </c>
      <c r="J4129" s="74">
        <f t="shared" si="200"/>
        <v>17.087500000000709</v>
      </c>
      <c r="K4129" s="26" t="e">
        <f t="shared" si="202"/>
        <v>#REF!</v>
      </c>
      <c r="L4129" s="75" t="e">
        <f t="shared" si="201"/>
        <v>#REF!</v>
      </c>
      <c r="O4129" s="13"/>
      <c r="P4129" s="74"/>
      <c r="Q4129" s="26"/>
      <c r="R4129" s="75"/>
    </row>
    <row r="4130" spans="7:18" x14ac:dyDescent="0.25">
      <c r="G4130" s="13"/>
      <c r="H4130" s="13"/>
      <c r="I4130" s="13">
        <v>410.20000000001698</v>
      </c>
      <c r="J4130" s="74">
        <f t="shared" si="200"/>
        <v>17.091666666667376</v>
      </c>
      <c r="K4130" s="26" t="e">
        <f t="shared" si="202"/>
        <v>#REF!</v>
      </c>
      <c r="L4130" s="75" t="e">
        <f t="shared" si="201"/>
        <v>#REF!</v>
      </c>
      <c r="O4130" s="13"/>
      <c r="P4130" s="74"/>
      <c r="Q4130" s="26"/>
      <c r="R4130" s="75"/>
    </row>
    <row r="4131" spans="7:18" x14ac:dyDescent="0.25">
      <c r="G4131" s="13"/>
      <c r="H4131" s="13"/>
      <c r="I4131" s="13">
        <v>410.30000000001701</v>
      </c>
      <c r="J4131" s="74">
        <f t="shared" si="200"/>
        <v>17.095833333334042</v>
      </c>
      <c r="K4131" s="26" t="e">
        <f t="shared" si="202"/>
        <v>#REF!</v>
      </c>
      <c r="L4131" s="75" t="e">
        <f t="shared" si="201"/>
        <v>#REF!</v>
      </c>
      <c r="O4131" s="13"/>
      <c r="P4131" s="74"/>
      <c r="Q4131" s="26"/>
      <c r="R4131" s="75"/>
    </row>
    <row r="4132" spans="7:18" x14ac:dyDescent="0.25">
      <c r="G4132" s="13"/>
      <c r="H4132" s="13"/>
      <c r="I4132" s="13">
        <v>410.40000000001697</v>
      </c>
      <c r="J4132" s="74">
        <f t="shared" si="200"/>
        <v>17.100000000000708</v>
      </c>
      <c r="K4132" s="26" t="e">
        <f t="shared" si="202"/>
        <v>#REF!</v>
      </c>
      <c r="L4132" s="75" t="e">
        <f t="shared" si="201"/>
        <v>#REF!</v>
      </c>
      <c r="O4132" s="13"/>
      <c r="P4132" s="74"/>
      <c r="Q4132" s="26"/>
      <c r="R4132" s="75"/>
    </row>
    <row r="4133" spans="7:18" x14ac:dyDescent="0.25">
      <c r="G4133" s="13"/>
      <c r="H4133" s="13"/>
      <c r="I4133" s="13">
        <v>410.500000000017</v>
      </c>
      <c r="J4133" s="74">
        <f t="shared" si="200"/>
        <v>17.104166666667375</v>
      </c>
      <c r="K4133" s="26" t="e">
        <f t="shared" si="202"/>
        <v>#REF!</v>
      </c>
      <c r="L4133" s="75" t="e">
        <f t="shared" si="201"/>
        <v>#REF!</v>
      </c>
      <c r="O4133" s="13"/>
      <c r="P4133" s="74"/>
      <c r="Q4133" s="26"/>
      <c r="R4133" s="75"/>
    </row>
    <row r="4134" spans="7:18" x14ac:dyDescent="0.25">
      <c r="G4134" s="13"/>
      <c r="H4134" s="13"/>
      <c r="I4134" s="13">
        <v>410.60000000001702</v>
      </c>
      <c r="J4134" s="74">
        <f t="shared" si="200"/>
        <v>17.108333333334041</v>
      </c>
      <c r="K4134" s="26" t="e">
        <f t="shared" si="202"/>
        <v>#REF!</v>
      </c>
      <c r="L4134" s="75" t="e">
        <f t="shared" si="201"/>
        <v>#REF!</v>
      </c>
      <c r="O4134" s="13"/>
      <c r="P4134" s="74"/>
      <c r="Q4134" s="26"/>
      <c r="R4134" s="75"/>
    </row>
    <row r="4135" spans="7:18" x14ac:dyDescent="0.25">
      <c r="G4135" s="13"/>
      <c r="H4135" s="13"/>
      <c r="I4135" s="13">
        <v>410.70000000001698</v>
      </c>
      <c r="J4135" s="74">
        <f t="shared" si="200"/>
        <v>17.112500000000708</v>
      </c>
      <c r="K4135" s="26" t="e">
        <f t="shared" si="202"/>
        <v>#REF!</v>
      </c>
      <c r="L4135" s="75" t="e">
        <f t="shared" si="201"/>
        <v>#REF!</v>
      </c>
      <c r="O4135" s="13"/>
      <c r="P4135" s="74"/>
      <c r="Q4135" s="26"/>
      <c r="R4135" s="75"/>
    </row>
    <row r="4136" spans="7:18" x14ac:dyDescent="0.25">
      <c r="G4136" s="13"/>
      <c r="H4136" s="13"/>
      <c r="I4136" s="13">
        <v>410.80000000001701</v>
      </c>
      <c r="J4136" s="74">
        <f t="shared" si="200"/>
        <v>17.116666666667374</v>
      </c>
      <c r="K4136" s="26" t="e">
        <f t="shared" si="202"/>
        <v>#REF!</v>
      </c>
      <c r="L4136" s="75" t="e">
        <f t="shared" si="201"/>
        <v>#REF!</v>
      </c>
      <c r="O4136" s="13"/>
      <c r="P4136" s="74"/>
      <c r="Q4136" s="26"/>
      <c r="R4136" s="75"/>
    </row>
    <row r="4137" spans="7:18" x14ac:dyDescent="0.25">
      <c r="G4137" s="13"/>
      <c r="H4137" s="13"/>
      <c r="I4137" s="13">
        <v>410.90000000001697</v>
      </c>
      <c r="J4137" s="74">
        <f t="shared" si="200"/>
        <v>17.120833333334041</v>
      </c>
      <c r="K4137" s="26" t="e">
        <f t="shared" si="202"/>
        <v>#REF!</v>
      </c>
      <c r="L4137" s="75" t="e">
        <f t="shared" si="201"/>
        <v>#REF!</v>
      </c>
      <c r="O4137" s="13"/>
      <c r="P4137" s="74"/>
      <c r="Q4137" s="26"/>
      <c r="R4137" s="75"/>
    </row>
    <row r="4138" spans="7:18" x14ac:dyDescent="0.25">
      <c r="G4138" s="13"/>
      <c r="H4138" s="13"/>
      <c r="I4138" s="13">
        <v>411.000000000017</v>
      </c>
      <c r="J4138" s="74">
        <f t="shared" si="200"/>
        <v>17.125000000000707</v>
      </c>
      <c r="K4138" s="26" t="e">
        <f t="shared" si="202"/>
        <v>#REF!</v>
      </c>
      <c r="L4138" s="75" t="e">
        <f t="shared" si="201"/>
        <v>#REF!</v>
      </c>
      <c r="O4138" s="13"/>
      <c r="P4138" s="74"/>
      <c r="Q4138" s="26"/>
      <c r="R4138" s="75"/>
    </row>
    <row r="4139" spans="7:18" x14ac:dyDescent="0.25">
      <c r="G4139" s="13"/>
      <c r="H4139" s="13"/>
      <c r="I4139" s="13">
        <v>411.10000000001702</v>
      </c>
      <c r="J4139" s="74">
        <f t="shared" si="200"/>
        <v>17.129166666667377</v>
      </c>
      <c r="K4139" s="26" t="e">
        <f t="shared" si="202"/>
        <v>#REF!</v>
      </c>
      <c r="L4139" s="75" t="e">
        <f t="shared" si="201"/>
        <v>#REF!</v>
      </c>
      <c r="O4139" s="13"/>
      <c r="P4139" s="74"/>
      <c r="Q4139" s="26"/>
      <c r="R4139" s="75"/>
    </row>
    <row r="4140" spans="7:18" x14ac:dyDescent="0.25">
      <c r="G4140" s="13"/>
      <c r="H4140" s="13"/>
      <c r="I4140" s="13">
        <v>411.20000000001698</v>
      </c>
      <c r="J4140" s="74">
        <f t="shared" si="200"/>
        <v>17.13333333333404</v>
      </c>
      <c r="K4140" s="26" t="e">
        <f t="shared" si="202"/>
        <v>#REF!</v>
      </c>
      <c r="L4140" s="75" t="e">
        <f t="shared" si="201"/>
        <v>#REF!</v>
      </c>
      <c r="O4140" s="13"/>
      <c r="P4140" s="74"/>
      <c r="Q4140" s="26"/>
      <c r="R4140" s="75"/>
    </row>
    <row r="4141" spans="7:18" x14ac:dyDescent="0.25">
      <c r="G4141" s="13"/>
      <c r="H4141" s="13"/>
      <c r="I4141" s="13">
        <v>411.30000000001701</v>
      </c>
      <c r="J4141" s="74">
        <f t="shared" si="200"/>
        <v>17.13750000000071</v>
      </c>
      <c r="K4141" s="26" t="e">
        <f t="shared" si="202"/>
        <v>#REF!</v>
      </c>
      <c r="L4141" s="75" t="e">
        <f t="shared" si="201"/>
        <v>#REF!</v>
      </c>
      <c r="O4141" s="13"/>
      <c r="P4141" s="74"/>
      <c r="Q4141" s="26"/>
      <c r="R4141" s="75"/>
    </row>
    <row r="4142" spans="7:18" x14ac:dyDescent="0.25">
      <c r="G4142" s="13"/>
      <c r="H4142" s="13"/>
      <c r="I4142" s="13">
        <v>411.40000000001697</v>
      </c>
      <c r="J4142" s="74">
        <f t="shared" si="200"/>
        <v>17.141666666667373</v>
      </c>
      <c r="K4142" s="26" t="e">
        <f t="shared" si="202"/>
        <v>#REF!</v>
      </c>
      <c r="L4142" s="75" t="e">
        <f t="shared" si="201"/>
        <v>#REF!</v>
      </c>
      <c r="O4142" s="13"/>
      <c r="P4142" s="74"/>
      <c r="Q4142" s="26"/>
      <c r="R4142" s="75"/>
    </row>
    <row r="4143" spans="7:18" x14ac:dyDescent="0.25">
      <c r="G4143" s="13"/>
      <c r="H4143" s="13"/>
      <c r="I4143" s="13">
        <v>411.500000000017</v>
      </c>
      <c r="J4143" s="74">
        <f t="shared" si="200"/>
        <v>17.145833333334043</v>
      </c>
      <c r="K4143" s="26" t="e">
        <f t="shared" si="202"/>
        <v>#REF!</v>
      </c>
      <c r="L4143" s="75" t="e">
        <f t="shared" si="201"/>
        <v>#REF!</v>
      </c>
      <c r="O4143" s="13"/>
      <c r="P4143" s="74"/>
      <c r="Q4143" s="26"/>
      <c r="R4143" s="75"/>
    </row>
    <row r="4144" spans="7:18" x14ac:dyDescent="0.25">
      <c r="G4144" s="13"/>
      <c r="H4144" s="13"/>
      <c r="I4144" s="13">
        <v>411.60000000001702</v>
      </c>
      <c r="J4144" s="74">
        <f t="shared" si="200"/>
        <v>17.150000000000709</v>
      </c>
      <c r="K4144" s="26" t="e">
        <f t="shared" si="202"/>
        <v>#REF!</v>
      </c>
      <c r="L4144" s="75" t="e">
        <f t="shared" si="201"/>
        <v>#REF!</v>
      </c>
      <c r="O4144" s="13"/>
      <c r="P4144" s="74"/>
      <c r="Q4144" s="26"/>
      <c r="R4144" s="75"/>
    </row>
    <row r="4145" spans="7:18" x14ac:dyDescent="0.25">
      <c r="G4145" s="13"/>
      <c r="H4145" s="13"/>
      <c r="I4145" s="13">
        <v>411.70000000001698</v>
      </c>
      <c r="J4145" s="74">
        <f t="shared" si="200"/>
        <v>17.154166666667376</v>
      </c>
      <c r="K4145" s="26" t="e">
        <f t="shared" si="202"/>
        <v>#REF!</v>
      </c>
      <c r="L4145" s="75" t="e">
        <f t="shared" si="201"/>
        <v>#REF!</v>
      </c>
      <c r="O4145" s="13"/>
      <c r="P4145" s="74"/>
      <c r="Q4145" s="26"/>
      <c r="R4145" s="75"/>
    </row>
    <row r="4146" spans="7:18" x14ac:dyDescent="0.25">
      <c r="G4146" s="13"/>
      <c r="H4146" s="13"/>
      <c r="I4146" s="13">
        <v>411.80000000001701</v>
      </c>
      <c r="J4146" s="74">
        <f t="shared" si="200"/>
        <v>17.158333333334042</v>
      </c>
      <c r="K4146" s="26" t="e">
        <f t="shared" si="202"/>
        <v>#REF!</v>
      </c>
      <c r="L4146" s="75" t="e">
        <f t="shared" si="201"/>
        <v>#REF!</v>
      </c>
      <c r="O4146" s="13"/>
      <c r="P4146" s="74"/>
      <c r="Q4146" s="26"/>
      <c r="R4146" s="75"/>
    </row>
    <row r="4147" spans="7:18" x14ac:dyDescent="0.25">
      <c r="G4147" s="13"/>
      <c r="H4147" s="13"/>
      <c r="I4147" s="13">
        <v>411.90000000001697</v>
      </c>
      <c r="J4147" s="74">
        <f t="shared" si="200"/>
        <v>17.162500000000708</v>
      </c>
      <c r="K4147" s="26" t="e">
        <f t="shared" si="202"/>
        <v>#REF!</v>
      </c>
      <c r="L4147" s="75" t="e">
        <f t="shared" si="201"/>
        <v>#REF!</v>
      </c>
      <c r="O4147" s="13"/>
      <c r="P4147" s="74"/>
      <c r="Q4147" s="26"/>
      <c r="R4147" s="75"/>
    </row>
    <row r="4148" spans="7:18" x14ac:dyDescent="0.25">
      <c r="G4148" s="13"/>
      <c r="H4148" s="13"/>
      <c r="I4148" s="13">
        <v>412.000000000017</v>
      </c>
      <c r="J4148" s="74">
        <f t="shared" si="200"/>
        <v>17.166666666667375</v>
      </c>
      <c r="K4148" s="26" t="e">
        <f t="shared" si="202"/>
        <v>#REF!</v>
      </c>
      <c r="L4148" s="75" t="e">
        <f t="shared" si="201"/>
        <v>#REF!</v>
      </c>
      <c r="O4148" s="13"/>
      <c r="P4148" s="74"/>
      <c r="Q4148" s="26"/>
      <c r="R4148" s="75"/>
    </row>
    <row r="4149" spans="7:18" x14ac:dyDescent="0.25">
      <c r="G4149" s="13"/>
      <c r="H4149" s="13"/>
      <c r="I4149" s="13">
        <v>412.10000000001702</v>
      </c>
      <c r="J4149" s="74">
        <f t="shared" si="200"/>
        <v>17.170833333334041</v>
      </c>
      <c r="K4149" s="26" t="e">
        <f t="shared" si="202"/>
        <v>#REF!</v>
      </c>
      <c r="L4149" s="75" t="e">
        <f t="shared" si="201"/>
        <v>#REF!</v>
      </c>
      <c r="O4149" s="13"/>
      <c r="P4149" s="74"/>
      <c r="Q4149" s="26"/>
      <c r="R4149" s="75"/>
    </row>
    <row r="4150" spans="7:18" x14ac:dyDescent="0.25">
      <c r="G4150" s="13"/>
      <c r="H4150" s="13"/>
      <c r="I4150" s="13">
        <v>412.20000000001698</v>
      </c>
      <c r="J4150" s="74">
        <f t="shared" si="200"/>
        <v>17.175000000000708</v>
      </c>
      <c r="K4150" s="26" t="e">
        <f t="shared" si="202"/>
        <v>#REF!</v>
      </c>
      <c r="L4150" s="75" t="e">
        <f t="shared" si="201"/>
        <v>#REF!</v>
      </c>
      <c r="O4150" s="13"/>
      <c r="P4150" s="74"/>
      <c r="Q4150" s="26"/>
      <c r="R4150" s="75"/>
    </row>
    <row r="4151" spans="7:18" x14ac:dyDescent="0.25">
      <c r="G4151" s="13"/>
      <c r="H4151" s="13"/>
      <c r="I4151" s="13">
        <v>412.30000000001701</v>
      </c>
      <c r="J4151" s="74">
        <f t="shared" si="200"/>
        <v>17.179166666667374</v>
      </c>
      <c r="K4151" s="26" t="e">
        <f t="shared" si="202"/>
        <v>#REF!</v>
      </c>
      <c r="L4151" s="75" t="e">
        <f t="shared" si="201"/>
        <v>#REF!</v>
      </c>
      <c r="O4151" s="13"/>
      <c r="P4151" s="74"/>
      <c r="Q4151" s="26"/>
      <c r="R4151" s="75"/>
    </row>
    <row r="4152" spans="7:18" x14ac:dyDescent="0.25">
      <c r="G4152" s="13"/>
      <c r="H4152" s="13"/>
      <c r="I4152" s="13">
        <v>412.40000000001697</v>
      </c>
      <c r="J4152" s="74">
        <f t="shared" si="200"/>
        <v>17.183333333334041</v>
      </c>
      <c r="K4152" s="26" t="e">
        <f t="shared" si="202"/>
        <v>#REF!</v>
      </c>
      <c r="L4152" s="75" t="e">
        <f t="shared" si="201"/>
        <v>#REF!</v>
      </c>
      <c r="O4152" s="13"/>
      <c r="P4152" s="74"/>
      <c r="Q4152" s="26"/>
      <c r="R4152" s="75"/>
    </row>
    <row r="4153" spans="7:18" x14ac:dyDescent="0.25">
      <c r="G4153" s="13"/>
      <c r="H4153" s="13"/>
      <c r="I4153" s="13">
        <v>412.500000000017</v>
      </c>
      <c r="J4153" s="74">
        <f t="shared" si="200"/>
        <v>17.187500000000707</v>
      </c>
      <c r="K4153" s="26" t="e">
        <f t="shared" si="202"/>
        <v>#REF!</v>
      </c>
      <c r="L4153" s="75" t="e">
        <f t="shared" si="201"/>
        <v>#REF!</v>
      </c>
      <c r="O4153" s="13"/>
      <c r="P4153" s="74"/>
      <c r="Q4153" s="26"/>
      <c r="R4153" s="75"/>
    </row>
    <row r="4154" spans="7:18" x14ac:dyDescent="0.25">
      <c r="G4154" s="13"/>
      <c r="H4154" s="13"/>
      <c r="I4154" s="13">
        <v>412.60000000001702</v>
      </c>
      <c r="J4154" s="74">
        <f t="shared" si="200"/>
        <v>17.191666666667377</v>
      </c>
      <c r="K4154" s="26" t="e">
        <f t="shared" si="202"/>
        <v>#REF!</v>
      </c>
      <c r="L4154" s="75" t="e">
        <f t="shared" si="201"/>
        <v>#REF!</v>
      </c>
      <c r="O4154" s="13"/>
      <c r="P4154" s="74"/>
      <c r="Q4154" s="26"/>
      <c r="R4154" s="75"/>
    </row>
    <row r="4155" spans="7:18" x14ac:dyDescent="0.25">
      <c r="G4155" s="13"/>
      <c r="H4155" s="13"/>
      <c r="I4155" s="13">
        <v>412.70000000001698</v>
      </c>
      <c r="J4155" s="74">
        <f t="shared" si="200"/>
        <v>17.19583333333404</v>
      </c>
      <c r="K4155" s="26" t="e">
        <f t="shared" si="202"/>
        <v>#REF!</v>
      </c>
      <c r="L4155" s="75" t="e">
        <f t="shared" si="201"/>
        <v>#REF!</v>
      </c>
      <c r="O4155" s="13"/>
      <c r="P4155" s="74"/>
      <c r="Q4155" s="26"/>
      <c r="R4155" s="75"/>
    </row>
    <row r="4156" spans="7:18" x14ac:dyDescent="0.25">
      <c r="G4156" s="13"/>
      <c r="H4156" s="13"/>
      <c r="I4156" s="13">
        <v>412.80000000001701</v>
      </c>
      <c r="J4156" s="74">
        <f t="shared" si="200"/>
        <v>17.20000000000071</v>
      </c>
      <c r="K4156" s="26" t="e">
        <f t="shared" si="202"/>
        <v>#REF!</v>
      </c>
      <c r="L4156" s="75" t="e">
        <f t="shared" si="201"/>
        <v>#REF!</v>
      </c>
      <c r="O4156" s="13"/>
      <c r="P4156" s="74"/>
      <c r="Q4156" s="26"/>
      <c r="R4156" s="75"/>
    </row>
    <row r="4157" spans="7:18" x14ac:dyDescent="0.25">
      <c r="G4157" s="13"/>
      <c r="H4157" s="13"/>
      <c r="I4157" s="13">
        <v>412.90000000001697</v>
      </c>
      <c r="J4157" s="74">
        <f t="shared" si="200"/>
        <v>17.204166666667373</v>
      </c>
      <c r="K4157" s="26" t="e">
        <f t="shared" si="202"/>
        <v>#REF!</v>
      </c>
      <c r="L4157" s="75" t="e">
        <f t="shared" si="201"/>
        <v>#REF!</v>
      </c>
      <c r="O4157" s="13"/>
      <c r="P4157" s="74"/>
      <c r="Q4157" s="26"/>
      <c r="R4157" s="75"/>
    </row>
    <row r="4158" spans="7:18" x14ac:dyDescent="0.25">
      <c r="G4158" s="13"/>
      <c r="H4158" s="13"/>
      <c r="I4158" s="13">
        <v>413.00000000001802</v>
      </c>
      <c r="J4158" s="74">
        <f t="shared" si="200"/>
        <v>17.208333333334085</v>
      </c>
      <c r="K4158" s="26" t="e">
        <f t="shared" si="202"/>
        <v>#REF!</v>
      </c>
      <c r="L4158" s="75" t="e">
        <f t="shared" si="201"/>
        <v>#REF!</v>
      </c>
      <c r="O4158" s="13"/>
      <c r="P4158" s="74"/>
      <c r="Q4158" s="26"/>
      <c r="R4158" s="75"/>
    </row>
    <row r="4159" spans="7:18" x14ac:dyDescent="0.25">
      <c r="G4159" s="13"/>
      <c r="H4159" s="13"/>
      <c r="I4159" s="13">
        <v>413.10000000001799</v>
      </c>
      <c r="J4159" s="74">
        <f t="shared" si="200"/>
        <v>17.212500000000748</v>
      </c>
      <c r="K4159" s="26" t="e">
        <f t="shared" si="202"/>
        <v>#REF!</v>
      </c>
      <c r="L4159" s="75" t="e">
        <f t="shared" si="201"/>
        <v>#REF!</v>
      </c>
      <c r="O4159" s="13"/>
      <c r="P4159" s="74"/>
      <c r="Q4159" s="26"/>
      <c r="R4159" s="75"/>
    </row>
    <row r="4160" spans="7:18" x14ac:dyDescent="0.25">
      <c r="G4160" s="13"/>
      <c r="H4160" s="13"/>
      <c r="I4160" s="13">
        <v>413.20000000001801</v>
      </c>
      <c r="J4160" s="74">
        <f t="shared" si="200"/>
        <v>17.216666666667418</v>
      </c>
      <c r="K4160" s="26" t="e">
        <f t="shared" si="202"/>
        <v>#REF!</v>
      </c>
      <c r="L4160" s="75" t="e">
        <f t="shared" si="201"/>
        <v>#REF!</v>
      </c>
      <c r="O4160" s="13"/>
      <c r="P4160" s="74"/>
      <c r="Q4160" s="26"/>
      <c r="R4160" s="75"/>
    </row>
    <row r="4161" spans="7:18" x14ac:dyDescent="0.25">
      <c r="G4161" s="13"/>
      <c r="H4161" s="13"/>
      <c r="I4161" s="13">
        <v>413.30000000001797</v>
      </c>
      <c r="J4161" s="74">
        <f t="shared" si="200"/>
        <v>17.220833333334081</v>
      </c>
      <c r="K4161" s="26" t="e">
        <f t="shared" si="202"/>
        <v>#REF!</v>
      </c>
      <c r="L4161" s="75" t="e">
        <f t="shared" si="201"/>
        <v>#REF!</v>
      </c>
      <c r="O4161" s="13"/>
      <c r="P4161" s="74"/>
      <c r="Q4161" s="26"/>
      <c r="R4161" s="75"/>
    </row>
    <row r="4162" spans="7:18" x14ac:dyDescent="0.25">
      <c r="G4162" s="13"/>
      <c r="H4162" s="13"/>
      <c r="I4162" s="13">
        <v>413.400000000018</v>
      </c>
      <c r="J4162" s="74">
        <f t="shared" si="200"/>
        <v>17.225000000000751</v>
      </c>
      <c r="K4162" s="26" t="e">
        <f t="shared" si="202"/>
        <v>#REF!</v>
      </c>
      <c r="L4162" s="75" t="e">
        <f t="shared" si="201"/>
        <v>#REF!</v>
      </c>
      <c r="O4162" s="13"/>
      <c r="P4162" s="74"/>
      <c r="Q4162" s="26"/>
      <c r="R4162" s="75"/>
    </row>
    <row r="4163" spans="7:18" x14ac:dyDescent="0.25">
      <c r="G4163" s="13"/>
      <c r="H4163" s="13"/>
      <c r="I4163" s="13">
        <v>413.50000000001802</v>
      </c>
      <c r="J4163" s="74">
        <f t="shared" ref="J4163:J4226" si="203">I4163/24</f>
        <v>17.229166666667417</v>
      </c>
      <c r="K4163" s="26" t="e">
        <f t="shared" si="202"/>
        <v>#REF!</v>
      </c>
      <c r="L4163" s="75" t="e">
        <f t="shared" ref="L4163:L4226" si="204">K4163-K4162</f>
        <v>#REF!</v>
      </c>
      <c r="O4163" s="13"/>
      <c r="P4163" s="74"/>
      <c r="Q4163" s="26"/>
      <c r="R4163" s="75"/>
    </row>
    <row r="4164" spans="7:18" x14ac:dyDescent="0.25">
      <c r="G4164" s="13"/>
      <c r="H4164" s="13"/>
      <c r="I4164" s="13">
        <v>413.60000000001799</v>
      </c>
      <c r="J4164" s="74">
        <f t="shared" si="203"/>
        <v>17.233333333334084</v>
      </c>
      <c r="K4164" s="26" t="e">
        <f t="shared" si="202"/>
        <v>#REF!</v>
      </c>
      <c r="L4164" s="75" t="e">
        <f t="shared" si="204"/>
        <v>#REF!</v>
      </c>
      <c r="O4164" s="13"/>
      <c r="P4164" s="74"/>
      <c r="Q4164" s="26"/>
      <c r="R4164" s="75"/>
    </row>
    <row r="4165" spans="7:18" x14ac:dyDescent="0.25">
      <c r="G4165" s="13"/>
      <c r="H4165" s="13"/>
      <c r="I4165" s="13">
        <v>413.70000000001801</v>
      </c>
      <c r="J4165" s="74">
        <f t="shared" si="203"/>
        <v>17.23750000000075</v>
      </c>
      <c r="K4165" s="26" t="e">
        <f t="shared" si="202"/>
        <v>#REF!</v>
      </c>
      <c r="L4165" s="75" t="e">
        <f t="shared" si="204"/>
        <v>#REF!</v>
      </c>
      <c r="O4165" s="13"/>
      <c r="P4165" s="74"/>
      <c r="Q4165" s="26"/>
      <c r="R4165" s="75"/>
    </row>
    <row r="4166" spans="7:18" x14ac:dyDescent="0.25">
      <c r="G4166" s="13"/>
      <c r="H4166" s="13"/>
      <c r="I4166" s="13">
        <v>413.80000000001797</v>
      </c>
      <c r="J4166" s="74">
        <f t="shared" si="203"/>
        <v>17.241666666667417</v>
      </c>
      <c r="K4166" s="26" t="e">
        <f t="shared" si="202"/>
        <v>#REF!</v>
      </c>
      <c r="L4166" s="75" t="e">
        <f t="shared" si="204"/>
        <v>#REF!</v>
      </c>
      <c r="O4166" s="13"/>
      <c r="P4166" s="74"/>
      <c r="Q4166" s="26"/>
      <c r="R4166" s="75"/>
    </row>
    <row r="4167" spans="7:18" x14ac:dyDescent="0.25">
      <c r="G4167" s="13"/>
      <c r="H4167" s="13"/>
      <c r="I4167" s="13">
        <v>413.900000000018</v>
      </c>
      <c r="J4167" s="74">
        <f t="shared" si="203"/>
        <v>17.245833333334083</v>
      </c>
      <c r="K4167" s="26" t="e">
        <f t="shared" si="202"/>
        <v>#REF!</v>
      </c>
      <c r="L4167" s="75" t="e">
        <f t="shared" si="204"/>
        <v>#REF!</v>
      </c>
      <c r="O4167" s="13"/>
      <c r="P4167" s="74"/>
      <c r="Q4167" s="26"/>
      <c r="R4167" s="75"/>
    </row>
    <row r="4168" spans="7:18" x14ac:dyDescent="0.25">
      <c r="G4168" s="13"/>
      <c r="H4168" s="13"/>
      <c r="I4168" s="13">
        <v>414.00000000001802</v>
      </c>
      <c r="J4168" s="74">
        <f t="shared" si="203"/>
        <v>17.25000000000075</v>
      </c>
      <c r="K4168" s="26" t="e">
        <f t="shared" si="202"/>
        <v>#REF!</v>
      </c>
      <c r="L4168" s="75" t="e">
        <f t="shared" si="204"/>
        <v>#REF!</v>
      </c>
      <c r="O4168" s="13"/>
      <c r="P4168" s="74"/>
      <c r="Q4168" s="26"/>
      <c r="R4168" s="75"/>
    </row>
    <row r="4169" spans="7:18" x14ac:dyDescent="0.25">
      <c r="G4169" s="13"/>
      <c r="H4169" s="13"/>
      <c r="I4169" s="13">
        <v>414.10000000001799</v>
      </c>
      <c r="J4169" s="74">
        <f t="shared" si="203"/>
        <v>17.254166666667416</v>
      </c>
      <c r="K4169" s="26" t="e">
        <f t="shared" si="202"/>
        <v>#REF!</v>
      </c>
      <c r="L4169" s="75" t="e">
        <f t="shared" si="204"/>
        <v>#REF!</v>
      </c>
      <c r="O4169" s="13"/>
      <c r="P4169" s="74"/>
      <c r="Q4169" s="26"/>
      <c r="R4169" s="75"/>
    </row>
    <row r="4170" spans="7:18" x14ac:dyDescent="0.25">
      <c r="G4170" s="13"/>
      <c r="H4170" s="13"/>
      <c r="I4170" s="13">
        <v>414.20000000001801</v>
      </c>
      <c r="J4170" s="74">
        <f t="shared" si="203"/>
        <v>17.258333333334082</v>
      </c>
      <c r="K4170" s="26" t="e">
        <f t="shared" si="202"/>
        <v>#REF!</v>
      </c>
      <c r="L4170" s="75" t="e">
        <f t="shared" si="204"/>
        <v>#REF!</v>
      </c>
      <c r="O4170" s="13"/>
      <c r="P4170" s="74"/>
      <c r="Q4170" s="26"/>
      <c r="R4170" s="75"/>
    </row>
    <row r="4171" spans="7:18" x14ac:dyDescent="0.25">
      <c r="G4171" s="13"/>
      <c r="H4171" s="13"/>
      <c r="I4171" s="13">
        <v>414.30000000001797</v>
      </c>
      <c r="J4171" s="74">
        <f t="shared" si="203"/>
        <v>17.262500000000749</v>
      </c>
      <c r="K4171" s="26" t="e">
        <f t="shared" si="202"/>
        <v>#REF!</v>
      </c>
      <c r="L4171" s="75" t="e">
        <f t="shared" si="204"/>
        <v>#REF!</v>
      </c>
      <c r="O4171" s="13"/>
      <c r="P4171" s="74"/>
      <c r="Q4171" s="26"/>
      <c r="R4171" s="75"/>
    </row>
    <row r="4172" spans="7:18" x14ac:dyDescent="0.25">
      <c r="G4172" s="13"/>
      <c r="H4172" s="13"/>
      <c r="I4172" s="13">
        <v>414.400000000018</v>
      </c>
      <c r="J4172" s="74">
        <f t="shared" si="203"/>
        <v>17.266666666667415</v>
      </c>
      <c r="K4172" s="26" t="e">
        <f t="shared" si="202"/>
        <v>#REF!</v>
      </c>
      <c r="L4172" s="75" t="e">
        <f t="shared" si="204"/>
        <v>#REF!</v>
      </c>
      <c r="O4172" s="13"/>
      <c r="P4172" s="74"/>
      <c r="Q4172" s="26"/>
      <c r="R4172" s="75"/>
    </row>
    <row r="4173" spans="7:18" x14ac:dyDescent="0.25">
      <c r="G4173" s="13"/>
      <c r="H4173" s="13"/>
      <c r="I4173" s="13">
        <v>414.50000000001802</v>
      </c>
      <c r="J4173" s="74">
        <f t="shared" si="203"/>
        <v>17.270833333334085</v>
      </c>
      <c r="K4173" s="26" t="e">
        <f t="shared" si="202"/>
        <v>#REF!</v>
      </c>
      <c r="L4173" s="75" t="e">
        <f t="shared" si="204"/>
        <v>#REF!</v>
      </c>
      <c r="O4173" s="13"/>
      <c r="P4173" s="74"/>
      <c r="Q4173" s="26"/>
      <c r="R4173" s="75"/>
    </row>
    <row r="4174" spans="7:18" x14ac:dyDescent="0.25">
      <c r="G4174" s="13"/>
      <c r="H4174" s="13"/>
      <c r="I4174" s="13">
        <v>414.60000000001799</v>
      </c>
      <c r="J4174" s="74">
        <f t="shared" si="203"/>
        <v>17.275000000000748</v>
      </c>
      <c r="K4174" s="26" t="e">
        <f t="shared" si="202"/>
        <v>#REF!</v>
      </c>
      <c r="L4174" s="75" t="e">
        <f t="shared" si="204"/>
        <v>#REF!</v>
      </c>
      <c r="O4174" s="13"/>
      <c r="P4174" s="74"/>
      <c r="Q4174" s="26"/>
      <c r="R4174" s="75"/>
    </row>
    <row r="4175" spans="7:18" x14ac:dyDescent="0.25">
      <c r="G4175" s="13"/>
      <c r="H4175" s="13"/>
      <c r="I4175" s="13">
        <v>414.70000000001801</v>
      </c>
      <c r="J4175" s="74">
        <f t="shared" si="203"/>
        <v>17.279166666667418</v>
      </c>
      <c r="K4175" s="26" t="e">
        <f t="shared" si="202"/>
        <v>#REF!</v>
      </c>
      <c r="L4175" s="75" t="e">
        <f t="shared" si="204"/>
        <v>#REF!</v>
      </c>
      <c r="O4175" s="13"/>
      <c r="P4175" s="74"/>
      <c r="Q4175" s="26"/>
      <c r="R4175" s="75"/>
    </row>
    <row r="4176" spans="7:18" x14ac:dyDescent="0.25">
      <c r="G4176" s="13"/>
      <c r="H4176" s="13"/>
      <c r="I4176" s="13">
        <v>414.80000000001797</v>
      </c>
      <c r="J4176" s="74">
        <f t="shared" si="203"/>
        <v>17.283333333334081</v>
      </c>
      <c r="K4176" s="26" t="e">
        <f t="shared" si="202"/>
        <v>#REF!</v>
      </c>
      <c r="L4176" s="75" t="e">
        <f t="shared" si="204"/>
        <v>#REF!</v>
      </c>
      <c r="O4176" s="13"/>
      <c r="P4176" s="74"/>
      <c r="Q4176" s="26"/>
      <c r="R4176" s="75"/>
    </row>
    <row r="4177" spans="7:18" x14ac:dyDescent="0.25">
      <c r="G4177" s="13"/>
      <c r="H4177" s="13"/>
      <c r="I4177" s="13">
        <v>414.900000000018</v>
      </c>
      <c r="J4177" s="74">
        <f t="shared" si="203"/>
        <v>17.287500000000751</v>
      </c>
      <c r="K4177" s="26" t="e">
        <f t="shared" si="202"/>
        <v>#REF!</v>
      </c>
      <c r="L4177" s="75" t="e">
        <f t="shared" si="204"/>
        <v>#REF!</v>
      </c>
      <c r="O4177" s="13"/>
      <c r="P4177" s="74"/>
      <c r="Q4177" s="26"/>
      <c r="R4177" s="75"/>
    </row>
    <row r="4178" spans="7:18" x14ac:dyDescent="0.25">
      <c r="G4178" s="13"/>
      <c r="H4178" s="13"/>
      <c r="I4178" s="13">
        <v>415.00000000001802</v>
      </c>
      <c r="J4178" s="74">
        <f t="shared" si="203"/>
        <v>17.291666666667417</v>
      </c>
      <c r="K4178" s="26" t="e">
        <f t="shared" si="202"/>
        <v>#REF!</v>
      </c>
      <c r="L4178" s="75" t="e">
        <f t="shared" si="204"/>
        <v>#REF!</v>
      </c>
      <c r="O4178" s="13"/>
      <c r="P4178" s="74"/>
      <c r="Q4178" s="26"/>
      <c r="R4178" s="75"/>
    </row>
    <row r="4179" spans="7:18" x14ac:dyDescent="0.25">
      <c r="G4179" s="13"/>
      <c r="H4179" s="13"/>
      <c r="I4179" s="13">
        <v>415.10000000001799</v>
      </c>
      <c r="J4179" s="74">
        <f t="shared" si="203"/>
        <v>17.295833333334084</v>
      </c>
      <c r="K4179" s="26" t="e">
        <f t="shared" si="202"/>
        <v>#REF!</v>
      </c>
      <c r="L4179" s="75" t="e">
        <f t="shared" si="204"/>
        <v>#REF!</v>
      </c>
      <c r="O4179" s="13"/>
      <c r="P4179" s="74"/>
      <c r="Q4179" s="26"/>
      <c r="R4179" s="75"/>
    </row>
    <row r="4180" spans="7:18" x14ac:dyDescent="0.25">
      <c r="G4180" s="13"/>
      <c r="H4180" s="13"/>
      <c r="I4180" s="13">
        <v>415.20000000001801</v>
      </c>
      <c r="J4180" s="74">
        <f t="shared" si="203"/>
        <v>17.30000000000075</v>
      </c>
      <c r="K4180" s="26" t="e">
        <f t="shared" si="202"/>
        <v>#REF!</v>
      </c>
      <c r="L4180" s="75" t="e">
        <f t="shared" si="204"/>
        <v>#REF!</v>
      </c>
      <c r="O4180" s="13"/>
      <c r="P4180" s="74"/>
      <c r="Q4180" s="26"/>
      <c r="R4180" s="75"/>
    </row>
    <row r="4181" spans="7:18" x14ac:dyDescent="0.25">
      <c r="G4181" s="13"/>
      <c r="H4181" s="13"/>
      <c r="I4181" s="13">
        <v>415.30000000001797</v>
      </c>
      <c r="J4181" s="74">
        <f t="shared" si="203"/>
        <v>17.304166666667417</v>
      </c>
      <c r="K4181" s="26" t="e">
        <f t="shared" si="202"/>
        <v>#REF!</v>
      </c>
      <c r="L4181" s="75" t="e">
        <f t="shared" si="204"/>
        <v>#REF!</v>
      </c>
      <c r="O4181" s="13"/>
      <c r="P4181" s="74"/>
      <c r="Q4181" s="26"/>
      <c r="R4181" s="75"/>
    </row>
    <row r="4182" spans="7:18" x14ac:dyDescent="0.25">
      <c r="G4182" s="13"/>
      <c r="H4182" s="13"/>
      <c r="I4182" s="13">
        <v>415.400000000018</v>
      </c>
      <c r="J4182" s="74">
        <f t="shared" si="203"/>
        <v>17.308333333334083</v>
      </c>
      <c r="K4182" s="26" t="e">
        <f t="shared" si="202"/>
        <v>#REF!</v>
      </c>
      <c r="L4182" s="75" t="e">
        <f t="shared" si="204"/>
        <v>#REF!</v>
      </c>
      <c r="O4182" s="13"/>
      <c r="P4182" s="74"/>
      <c r="Q4182" s="26"/>
      <c r="R4182" s="75"/>
    </row>
    <row r="4183" spans="7:18" x14ac:dyDescent="0.25">
      <c r="G4183" s="13"/>
      <c r="H4183" s="13"/>
      <c r="I4183" s="13">
        <v>415.50000000001802</v>
      </c>
      <c r="J4183" s="74">
        <f t="shared" si="203"/>
        <v>17.31250000000075</v>
      </c>
      <c r="K4183" s="26" t="e">
        <f t="shared" si="202"/>
        <v>#REF!</v>
      </c>
      <c r="L4183" s="75" t="e">
        <f t="shared" si="204"/>
        <v>#REF!</v>
      </c>
      <c r="O4183" s="13"/>
      <c r="P4183" s="74"/>
      <c r="Q4183" s="26"/>
      <c r="R4183" s="75"/>
    </row>
    <row r="4184" spans="7:18" x14ac:dyDescent="0.25">
      <c r="G4184" s="13"/>
      <c r="H4184" s="13"/>
      <c r="I4184" s="13">
        <v>415.60000000001799</v>
      </c>
      <c r="J4184" s="74">
        <f t="shared" si="203"/>
        <v>17.316666666667416</v>
      </c>
      <c r="K4184" s="26" t="e">
        <f t="shared" si="202"/>
        <v>#REF!</v>
      </c>
      <c r="L4184" s="75" t="e">
        <f t="shared" si="204"/>
        <v>#REF!</v>
      </c>
      <c r="O4184" s="13"/>
      <c r="P4184" s="74"/>
      <c r="Q4184" s="26"/>
      <c r="R4184" s="75"/>
    </row>
    <row r="4185" spans="7:18" x14ac:dyDescent="0.25">
      <c r="G4185" s="13"/>
      <c r="H4185" s="13"/>
      <c r="I4185" s="13">
        <v>415.70000000001801</v>
      </c>
      <c r="J4185" s="74">
        <f t="shared" si="203"/>
        <v>17.320833333334082</v>
      </c>
      <c r="K4185" s="26" t="e">
        <f t="shared" si="202"/>
        <v>#REF!</v>
      </c>
      <c r="L4185" s="75" t="e">
        <f t="shared" si="204"/>
        <v>#REF!</v>
      </c>
      <c r="O4185" s="13"/>
      <c r="P4185" s="74"/>
      <c r="Q4185" s="26"/>
      <c r="R4185" s="75"/>
    </row>
    <row r="4186" spans="7:18" x14ac:dyDescent="0.25">
      <c r="G4186" s="13"/>
      <c r="H4186" s="13"/>
      <c r="I4186" s="13">
        <v>415.80000000001797</v>
      </c>
      <c r="J4186" s="74">
        <f t="shared" si="203"/>
        <v>17.325000000000749</v>
      </c>
      <c r="K4186" s="26" t="e">
        <f t="shared" si="202"/>
        <v>#REF!</v>
      </c>
      <c r="L4186" s="75" t="e">
        <f t="shared" si="204"/>
        <v>#REF!</v>
      </c>
      <c r="O4186" s="13"/>
      <c r="P4186" s="74"/>
      <c r="Q4186" s="26"/>
      <c r="R4186" s="75"/>
    </row>
    <row r="4187" spans="7:18" x14ac:dyDescent="0.25">
      <c r="G4187" s="13"/>
      <c r="H4187" s="13"/>
      <c r="I4187" s="13">
        <v>415.900000000018</v>
      </c>
      <c r="J4187" s="74">
        <f t="shared" si="203"/>
        <v>17.329166666667415</v>
      </c>
      <c r="K4187" s="26" t="e">
        <f t="shared" si="202"/>
        <v>#REF!</v>
      </c>
      <c r="L4187" s="75" t="e">
        <f t="shared" si="204"/>
        <v>#REF!</v>
      </c>
      <c r="O4187" s="13"/>
      <c r="P4187" s="74"/>
      <c r="Q4187" s="26"/>
      <c r="R4187" s="75"/>
    </row>
    <row r="4188" spans="7:18" x14ac:dyDescent="0.25">
      <c r="G4188" s="13"/>
      <c r="H4188" s="13"/>
      <c r="I4188" s="13">
        <v>416.00000000001802</v>
      </c>
      <c r="J4188" s="74">
        <f t="shared" si="203"/>
        <v>17.333333333334085</v>
      </c>
      <c r="K4188" s="26" t="e">
        <f t="shared" ref="K4188:K4251" si="205">100%-EXP(-I4188/24*$B$10)</f>
        <v>#REF!</v>
      </c>
      <c r="L4188" s="75" t="e">
        <f t="shared" si="204"/>
        <v>#REF!</v>
      </c>
      <c r="O4188" s="13"/>
      <c r="P4188" s="74"/>
      <c r="Q4188" s="26"/>
      <c r="R4188" s="75"/>
    </row>
    <row r="4189" spans="7:18" x14ac:dyDescent="0.25">
      <c r="G4189" s="13"/>
      <c r="H4189" s="13"/>
      <c r="I4189" s="13">
        <v>416.10000000001799</v>
      </c>
      <c r="J4189" s="74">
        <f t="shared" si="203"/>
        <v>17.337500000000748</v>
      </c>
      <c r="K4189" s="26" t="e">
        <f t="shared" si="205"/>
        <v>#REF!</v>
      </c>
      <c r="L4189" s="75" t="e">
        <f t="shared" si="204"/>
        <v>#REF!</v>
      </c>
      <c r="O4189" s="13"/>
      <c r="P4189" s="74"/>
      <c r="Q4189" s="26"/>
      <c r="R4189" s="75"/>
    </row>
    <row r="4190" spans="7:18" x14ac:dyDescent="0.25">
      <c r="G4190" s="13"/>
      <c r="H4190" s="13"/>
      <c r="I4190" s="13">
        <v>416.20000000001801</v>
      </c>
      <c r="J4190" s="74">
        <f t="shared" si="203"/>
        <v>17.341666666667418</v>
      </c>
      <c r="K4190" s="26" t="e">
        <f t="shared" si="205"/>
        <v>#REF!</v>
      </c>
      <c r="L4190" s="75" t="e">
        <f t="shared" si="204"/>
        <v>#REF!</v>
      </c>
      <c r="O4190" s="13"/>
      <c r="P4190" s="74"/>
      <c r="Q4190" s="26"/>
      <c r="R4190" s="75"/>
    </row>
    <row r="4191" spans="7:18" x14ac:dyDescent="0.25">
      <c r="G4191" s="13"/>
      <c r="H4191" s="13"/>
      <c r="I4191" s="13">
        <v>416.30000000001797</v>
      </c>
      <c r="J4191" s="74">
        <f t="shared" si="203"/>
        <v>17.345833333334081</v>
      </c>
      <c r="K4191" s="26" t="e">
        <f t="shared" si="205"/>
        <v>#REF!</v>
      </c>
      <c r="L4191" s="75" t="e">
        <f t="shared" si="204"/>
        <v>#REF!</v>
      </c>
      <c r="O4191" s="13"/>
      <c r="P4191" s="74"/>
      <c r="Q4191" s="26"/>
      <c r="R4191" s="75"/>
    </row>
    <row r="4192" spans="7:18" x14ac:dyDescent="0.25">
      <c r="G4192" s="13"/>
      <c r="H4192" s="13"/>
      <c r="I4192" s="13">
        <v>416.400000000018</v>
      </c>
      <c r="J4192" s="74">
        <f t="shared" si="203"/>
        <v>17.350000000000751</v>
      </c>
      <c r="K4192" s="26" t="e">
        <f t="shared" si="205"/>
        <v>#REF!</v>
      </c>
      <c r="L4192" s="75" t="e">
        <f t="shared" si="204"/>
        <v>#REF!</v>
      </c>
      <c r="O4192" s="13"/>
      <c r="P4192" s="74"/>
      <c r="Q4192" s="26"/>
      <c r="R4192" s="75"/>
    </row>
    <row r="4193" spans="7:18" x14ac:dyDescent="0.25">
      <c r="G4193" s="13"/>
      <c r="H4193" s="13"/>
      <c r="I4193" s="13">
        <v>416.50000000001802</v>
      </c>
      <c r="J4193" s="74">
        <f t="shared" si="203"/>
        <v>17.354166666667417</v>
      </c>
      <c r="K4193" s="26" t="e">
        <f t="shared" si="205"/>
        <v>#REF!</v>
      </c>
      <c r="L4193" s="75" t="e">
        <f t="shared" si="204"/>
        <v>#REF!</v>
      </c>
      <c r="O4193" s="13"/>
      <c r="P4193" s="74"/>
      <c r="Q4193" s="26"/>
      <c r="R4193" s="75"/>
    </row>
    <row r="4194" spans="7:18" x14ac:dyDescent="0.25">
      <c r="G4194" s="13"/>
      <c r="H4194" s="13"/>
      <c r="I4194" s="13">
        <v>416.60000000001799</v>
      </c>
      <c r="J4194" s="74">
        <f t="shared" si="203"/>
        <v>17.358333333334084</v>
      </c>
      <c r="K4194" s="26" t="e">
        <f t="shared" si="205"/>
        <v>#REF!</v>
      </c>
      <c r="L4194" s="75" t="e">
        <f t="shared" si="204"/>
        <v>#REF!</v>
      </c>
      <c r="O4194" s="13"/>
      <c r="P4194" s="74"/>
      <c r="Q4194" s="26"/>
      <c r="R4194" s="75"/>
    </row>
    <row r="4195" spans="7:18" x14ac:dyDescent="0.25">
      <c r="G4195" s="13"/>
      <c r="H4195" s="13"/>
      <c r="I4195" s="13">
        <v>416.70000000001801</v>
      </c>
      <c r="J4195" s="74">
        <f t="shared" si="203"/>
        <v>17.36250000000075</v>
      </c>
      <c r="K4195" s="26" t="e">
        <f t="shared" si="205"/>
        <v>#REF!</v>
      </c>
      <c r="L4195" s="75" t="e">
        <f t="shared" si="204"/>
        <v>#REF!</v>
      </c>
      <c r="O4195" s="13"/>
      <c r="P4195" s="74"/>
      <c r="Q4195" s="26"/>
      <c r="R4195" s="75"/>
    </row>
    <row r="4196" spans="7:18" x14ac:dyDescent="0.25">
      <c r="G4196" s="13"/>
      <c r="H4196" s="13"/>
      <c r="I4196" s="13">
        <v>416.80000000001797</v>
      </c>
      <c r="J4196" s="74">
        <f t="shared" si="203"/>
        <v>17.366666666667417</v>
      </c>
      <c r="K4196" s="26" t="e">
        <f t="shared" si="205"/>
        <v>#REF!</v>
      </c>
      <c r="L4196" s="75" t="e">
        <f t="shared" si="204"/>
        <v>#REF!</v>
      </c>
      <c r="O4196" s="13"/>
      <c r="P4196" s="74"/>
      <c r="Q4196" s="26"/>
      <c r="R4196" s="75"/>
    </row>
    <row r="4197" spans="7:18" x14ac:dyDescent="0.25">
      <c r="G4197" s="13"/>
      <c r="H4197" s="13"/>
      <c r="I4197" s="13">
        <v>416.900000000018</v>
      </c>
      <c r="J4197" s="74">
        <f t="shared" si="203"/>
        <v>17.370833333334083</v>
      </c>
      <c r="K4197" s="26" t="e">
        <f t="shared" si="205"/>
        <v>#REF!</v>
      </c>
      <c r="L4197" s="75" t="e">
        <f t="shared" si="204"/>
        <v>#REF!</v>
      </c>
      <c r="O4197" s="13"/>
      <c r="P4197" s="74"/>
      <c r="Q4197" s="26"/>
      <c r="R4197" s="75"/>
    </row>
    <row r="4198" spans="7:18" x14ac:dyDescent="0.25">
      <c r="G4198" s="13"/>
      <c r="H4198" s="13"/>
      <c r="I4198" s="13">
        <v>417.00000000001802</v>
      </c>
      <c r="J4198" s="74">
        <f t="shared" si="203"/>
        <v>17.37500000000075</v>
      </c>
      <c r="K4198" s="26" t="e">
        <f t="shared" si="205"/>
        <v>#REF!</v>
      </c>
      <c r="L4198" s="75" t="e">
        <f t="shared" si="204"/>
        <v>#REF!</v>
      </c>
      <c r="O4198" s="13"/>
      <c r="P4198" s="74"/>
      <c r="Q4198" s="26"/>
      <c r="R4198" s="75"/>
    </row>
    <row r="4199" spans="7:18" x14ac:dyDescent="0.25">
      <c r="G4199" s="13"/>
      <c r="H4199" s="13"/>
      <c r="I4199" s="13">
        <v>417.10000000001799</v>
      </c>
      <c r="J4199" s="74">
        <f t="shared" si="203"/>
        <v>17.379166666667416</v>
      </c>
      <c r="K4199" s="26" t="e">
        <f t="shared" si="205"/>
        <v>#REF!</v>
      </c>
      <c r="L4199" s="75" t="e">
        <f t="shared" si="204"/>
        <v>#REF!</v>
      </c>
      <c r="O4199" s="13"/>
      <c r="P4199" s="74"/>
      <c r="Q4199" s="26"/>
      <c r="R4199" s="75"/>
    </row>
    <row r="4200" spans="7:18" x14ac:dyDescent="0.25">
      <c r="G4200" s="13"/>
      <c r="H4200" s="13"/>
      <c r="I4200" s="13">
        <v>417.20000000001801</v>
      </c>
      <c r="J4200" s="74">
        <f t="shared" si="203"/>
        <v>17.383333333334082</v>
      </c>
      <c r="K4200" s="26" t="e">
        <f t="shared" si="205"/>
        <v>#REF!</v>
      </c>
      <c r="L4200" s="75" t="e">
        <f t="shared" si="204"/>
        <v>#REF!</v>
      </c>
      <c r="O4200" s="13"/>
      <c r="P4200" s="74"/>
      <c r="Q4200" s="26"/>
      <c r="R4200" s="75"/>
    </row>
    <row r="4201" spans="7:18" x14ac:dyDescent="0.25">
      <c r="G4201" s="13"/>
      <c r="H4201" s="13"/>
      <c r="I4201" s="13">
        <v>417.30000000001797</v>
      </c>
      <c r="J4201" s="74">
        <f t="shared" si="203"/>
        <v>17.387500000000749</v>
      </c>
      <c r="K4201" s="26" t="e">
        <f t="shared" si="205"/>
        <v>#REF!</v>
      </c>
      <c r="L4201" s="75" t="e">
        <f t="shared" si="204"/>
        <v>#REF!</v>
      </c>
      <c r="O4201" s="13"/>
      <c r="P4201" s="74"/>
      <c r="Q4201" s="26"/>
      <c r="R4201" s="75"/>
    </row>
    <row r="4202" spans="7:18" x14ac:dyDescent="0.25">
      <c r="G4202" s="13"/>
      <c r="H4202" s="13"/>
      <c r="I4202" s="13">
        <v>417.40000000001902</v>
      </c>
      <c r="J4202" s="74">
        <f t="shared" si="203"/>
        <v>17.391666666667458</v>
      </c>
      <c r="K4202" s="26" t="e">
        <f t="shared" si="205"/>
        <v>#REF!</v>
      </c>
      <c r="L4202" s="75" t="e">
        <f t="shared" si="204"/>
        <v>#REF!</v>
      </c>
      <c r="O4202" s="13"/>
      <c r="P4202" s="74"/>
      <c r="Q4202" s="26"/>
      <c r="R4202" s="75"/>
    </row>
    <row r="4203" spans="7:18" x14ac:dyDescent="0.25">
      <c r="G4203" s="13"/>
      <c r="H4203" s="13"/>
      <c r="I4203" s="13">
        <v>417.50000000001899</v>
      </c>
      <c r="J4203" s="74">
        <f t="shared" si="203"/>
        <v>17.395833333334124</v>
      </c>
      <c r="K4203" s="26" t="e">
        <f t="shared" si="205"/>
        <v>#REF!</v>
      </c>
      <c r="L4203" s="75" t="e">
        <f t="shared" si="204"/>
        <v>#REF!</v>
      </c>
      <c r="O4203" s="13"/>
      <c r="P4203" s="74"/>
      <c r="Q4203" s="26"/>
      <c r="R4203" s="75"/>
    </row>
    <row r="4204" spans="7:18" x14ac:dyDescent="0.25">
      <c r="G4204" s="13"/>
      <c r="H4204" s="13"/>
      <c r="I4204" s="13">
        <v>417.60000000001901</v>
      </c>
      <c r="J4204" s="74">
        <f t="shared" si="203"/>
        <v>17.400000000000791</v>
      </c>
      <c r="K4204" s="26" t="e">
        <f t="shared" si="205"/>
        <v>#REF!</v>
      </c>
      <c r="L4204" s="75" t="e">
        <f t="shared" si="204"/>
        <v>#REF!</v>
      </c>
      <c r="O4204" s="13"/>
      <c r="P4204" s="74"/>
      <c r="Q4204" s="26"/>
      <c r="R4204" s="75"/>
    </row>
    <row r="4205" spans="7:18" x14ac:dyDescent="0.25">
      <c r="G4205" s="13"/>
      <c r="H4205" s="13"/>
      <c r="I4205" s="13">
        <v>417.70000000001897</v>
      </c>
      <c r="J4205" s="74">
        <f t="shared" si="203"/>
        <v>17.404166666667457</v>
      </c>
      <c r="K4205" s="26" t="e">
        <f t="shared" si="205"/>
        <v>#REF!</v>
      </c>
      <c r="L4205" s="75" t="e">
        <f t="shared" si="204"/>
        <v>#REF!</v>
      </c>
      <c r="O4205" s="13"/>
      <c r="P4205" s="74"/>
      <c r="Q4205" s="26"/>
      <c r="R4205" s="75"/>
    </row>
    <row r="4206" spans="7:18" x14ac:dyDescent="0.25">
      <c r="G4206" s="13"/>
      <c r="H4206" s="13"/>
      <c r="I4206" s="13">
        <v>417.800000000019</v>
      </c>
      <c r="J4206" s="74">
        <f t="shared" si="203"/>
        <v>17.408333333334124</v>
      </c>
      <c r="K4206" s="26" t="e">
        <f t="shared" si="205"/>
        <v>#REF!</v>
      </c>
      <c r="L4206" s="75" t="e">
        <f t="shared" si="204"/>
        <v>#REF!</v>
      </c>
      <c r="O4206" s="13"/>
      <c r="P4206" s="74"/>
      <c r="Q4206" s="26"/>
      <c r="R4206" s="75"/>
    </row>
    <row r="4207" spans="7:18" x14ac:dyDescent="0.25">
      <c r="G4207" s="13"/>
      <c r="H4207" s="13"/>
      <c r="I4207" s="13">
        <v>417.90000000001902</v>
      </c>
      <c r="J4207" s="74">
        <f t="shared" si="203"/>
        <v>17.412500000000794</v>
      </c>
      <c r="K4207" s="26" t="e">
        <f t="shared" si="205"/>
        <v>#REF!</v>
      </c>
      <c r="L4207" s="75" t="e">
        <f t="shared" si="204"/>
        <v>#REF!</v>
      </c>
      <c r="O4207" s="13"/>
      <c r="P4207" s="74"/>
      <c r="Q4207" s="26"/>
      <c r="R4207" s="75"/>
    </row>
    <row r="4208" spans="7:18" x14ac:dyDescent="0.25">
      <c r="G4208" s="13"/>
      <c r="H4208" s="13"/>
      <c r="I4208" s="13">
        <v>418.00000000001899</v>
      </c>
      <c r="J4208" s="74">
        <f t="shared" si="203"/>
        <v>17.416666666667457</v>
      </c>
      <c r="K4208" s="26" t="e">
        <f t="shared" si="205"/>
        <v>#REF!</v>
      </c>
      <c r="L4208" s="75" t="e">
        <f t="shared" si="204"/>
        <v>#REF!</v>
      </c>
      <c r="O4208" s="13"/>
      <c r="P4208" s="74"/>
      <c r="Q4208" s="26"/>
      <c r="R4208" s="75"/>
    </row>
    <row r="4209" spans="7:18" x14ac:dyDescent="0.25">
      <c r="G4209" s="13"/>
      <c r="H4209" s="13"/>
      <c r="I4209" s="13">
        <v>418.10000000001901</v>
      </c>
      <c r="J4209" s="74">
        <f t="shared" si="203"/>
        <v>17.420833333334127</v>
      </c>
      <c r="K4209" s="26" t="e">
        <f t="shared" si="205"/>
        <v>#REF!</v>
      </c>
      <c r="L4209" s="75" t="e">
        <f t="shared" si="204"/>
        <v>#REF!</v>
      </c>
      <c r="O4209" s="13"/>
      <c r="P4209" s="74"/>
      <c r="Q4209" s="26"/>
      <c r="R4209" s="75"/>
    </row>
    <row r="4210" spans="7:18" x14ac:dyDescent="0.25">
      <c r="G4210" s="13"/>
      <c r="H4210" s="13"/>
      <c r="I4210" s="13">
        <v>418.20000000001897</v>
      </c>
      <c r="J4210" s="74">
        <f t="shared" si="203"/>
        <v>17.425000000000789</v>
      </c>
      <c r="K4210" s="26" t="e">
        <f t="shared" si="205"/>
        <v>#REF!</v>
      </c>
      <c r="L4210" s="75" t="e">
        <f t="shared" si="204"/>
        <v>#REF!</v>
      </c>
      <c r="O4210" s="13"/>
      <c r="P4210" s="74"/>
      <c r="Q4210" s="26"/>
      <c r="R4210" s="75"/>
    </row>
    <row r="4211" spans="7:18" x14ac:dyDescent="0.25">
      <c r="G4211" s="13"/>
      <c r="H4211" s="13"/>
      <c r="I4211" s="13">
        <v>418.300000000019</v>
      </c>
      <c r="J4211" s="74">
        <f t="shared" si="203"/>
        <v>17.429166666667459</v>
      </c>
      <c r="K4211" s="26" t="e">
        <f t="shared" si="205"/>
        <v>#REF!</v>
      </c>
      <c r="L4211" s="75" t="e">
        <f t="shared" si="204"/>
        <v>#REF!</v>
      </c>
      <c r="O4211" s="13"/>
      <c r="P4211" s="74"/>
      <c r="Q4211" s="26"/>
      <c r="R4211" s="75"/>
    </row>
    <row r="4212" spans="7:18" x14ac:dyDescent="0.25">
      <c r="G4212" s="13"/>
      <c r="H4212" s="13"/>
      <c r="I4212" s="13">
        <v>418.40000000001902</v>
      </c>
      <c r="J4212" s="74">
        <f t="shared" si="203"/>
        <v>17.433333333334126</v>
      </c>
      <c r="K4212" s="26" t="e">
        <f t="shared" si="205"/>
        <v>#REF!</v>
      </c>
      <c r="L4212" s="75" t="e">
        <f t="shared" si="204"/>
        <v>#REF!</v>
      </c>
      <c r="O4212" s="13"/>
      <c r="P4212" s="74"/>
      <c r="Q4212" s="26"/>
      <c r="R4212" s="75"/>
    </row>
    <row r="4213" spans="7:18" x14ac:dyDescent="0.25">
      <c r="G4213" s="13"/>
      <c r="H4213" s="13"/>
      <c r="I4213" s="13">
        <v>418.50000000001899</v>
      </c>
      <c r="J4213" s="74">
        <f t="shared" si="203"/>
        <v>17.437500000000792</v>
      </c>
      <c r="K4213" s="26" t="e">
        <f t="shared" si="205"/>
        <v>#REF!</v>
      </c>
      <c r="L4213" s="75" t="e">
        <f t="shared" si="204"/>
        <v>#REF!</v>
      </c>
      <c r="O4213" s="13"/>
      <c r="P4213" s="74"/>
      <c r="Q4213" s="26"/>
      <c r="R4213" s="75"/>
    </row>
    <row r="4214" spans="7:18" x14ac:dyDescent="0.25">
      <c r="G4214" s="13"/>
      <c r="H4214" s="13"/>
      <c r="I4214" s="13">
        <v>418.60000000001901</v>
      </c>
      <c r="J4214" s="74">
        <f t="shared" si="203"/>
        <v>17.441666666667459</v>
      </c>
      <c r="K4214" s="26" t="e">
        <f t="shared" si="205"/>
        <v>#REF!</v>
      </c>
      <c r="L4214" s="75" t="e">
        <f t="shared" si="204"/>
        <v>#REF!</v>
      </c>
      <c r="O4214" s="13"/>
      <c r="P4214" s="74"/>
      <c r="Q4214" s="26"/>
      <c r="R4214" s="75"/>
    </row>
    <row r="4215" spans="7:18" x14ac:dyDescent="0.25">
      <c r="G4215" s="13"/>
      <c r="H4215" s="13"/>
      <c r="I4215" s="13">
        <v>418.70000000001897</v>
      </c>
      <c r="J4215" s="74">
        <f t="shared" si="203"/>
        <v>17.445833333334125</v>
      </c>
      <c r="K4215" s="26" t="e">
        <f t="shared" si="205"/>
        <v>#REF!</v>
      </c>
      <c r="L4215" s="75" t="e">
        <f t="shared" si="204"/>
        <v>#REF!</v>
      </c>
      <c r="O4215" s="13"/>
      <c r="P4215" s="74"/>
      <c r="Q4215" s="26"/>
      <c r="R4215" s="75"/>
    </row>
    <row r="4216" spans="7:18" x14ac:dyDescent="0.25">
      <c r="G4216" s="13"/>
      <c r="H4216" s="13"/>
      <c r="I4216" s="13">
        <v>418.800000000019</v>
      </c>
      <c r="J4216" s="74">
        <f t="shared" si="203"/>
        <v>17.450000000000792</v>
      </c>
      <c r="K4216" s="26" t="e">
        <f t="shared" si="205"/>
        <v>#REF!</v>
      </c>
      <c r="L4216" s="75" t="e">
        <f t="shared" si="204"/>
        <v>#REF!</v>
      </c>
      <c r="O4216" s="13"/>
      <c r="P4216" s="74"/>
      <c r="Q4216" s="26"/>
      <c r="R4216" s="75"/>
    </row>
    <row r="4217" spans="7:18" x14ac:dyDescent="0.25">
      <c r="G4217" s="13"/>
      <c r="H4217" s="13"/>
      <c r="I4217" s="13">
        <v>418.90000000001902</v>
      </c>
      <c r="J4217" s="74">
        <f t="shared" si="203"/>
        <v>17.454166666667458</v>
      </c>
      <c r="K4217" s="26" t="e">
        <f t="shared" si="205"/>
        <v>#REF!</v>
      </c>
      <c r="L4217" s="75" t="e">
        <f t="shared" si="204"/>
        <v>#REF!</v>
      </c>
      <c r="O4217" s="13"/>
      <c r="P4217" s="74"/>
      <c r="Q4217" s="26"/>
      <c r="R4217" s="75"/>
    </row>
    <row r="4218" spans="7:18" x14ac:dyDescent="0.25">
      <c r="G4218" s="13"/>
      <c r="H4218" s="13"/>
      <c r="I4218" s="13">
        <v>419.00000000001899</v>
      </c>
      <c r="J4218" s="74">
        <f t="shared" si="203"/>
        <v>17.458333333334124</v>
      </c>
      <c r="K4218" s="26" t="e">
        <f t="shared" si="205"/>
        <v>#REF!</v>
      </c>
      <c r="L4218" s="75" t="e">
        <f t="shared" si="204"/>
        <v>#REF!</v>
      </c>
      <c r="O4218" s="13"/>
      <c r="P4218" s="74"/>
      <c r="Q4218" s="26"/>
      <c r="R4218" s="75"/>
    </row>
    <row r="4219" spans="7:18" x14ac:dyDescent="0.25">
      <c r="G4219" s="13"/>
      <c r="H4219" s="13"/>
      <c r="I4219" s="13">
        <v>419.10000000001901</v>
      </c>
      <c r="J4219" s="74">
        <f t="shared" si="203"/>
        <v>17.462500000000791</v>
      </c>
      <c r="K4219" s="26" t="e">
        <f t="shared" si="205"/>
        <v>#REF!</v>
      </c>
      <c r="L4219" s="75" t="e">
        <f t="shared" si="204"/>
        <v>#REF!</v>
      </c>
      <c r="O4219" s="13"/>
      <c r="P4219" s="74"/>
      <c r="Q4219" s="26"/>
      <c r="R4219" s="75"/>
    </row>
    <row r="4220" spans="7:18" x14ac:dyDescent="0.25">
      <c r="G4220" s="13"/>
      <c r="H4220" s="13"/>
      <c r="I4220" s="13">
        <v>419.20000000001897</v>
      </c>
      <c r="J4220" s="74">
        <f t="shared" si="203"/>
        <v>17.466666666667457</v>
      </c>
      <c r="K4220" s="26" t="e">
        <f t="shared" si="205"/>
        <v>#REF!</v>
      </c>
      <c r="L4220" s="75" t="e">
        <f t="shared" si="204"/>
        <v>#REF!</v>
      </c>
      <c r="O4220" s="13"/>
      <c r="P4220" s="74"/>
      <c r="Q4220" s="26"/>
      <c r="R4220" s="75"/>
    </row>
    <row r="4221" spans="7:18" x14ac:dyDescent="0.25">
      <c r="G4221" s="13"/>
      <c r="H4221" s="13"/>
      <c r="I4221" s="13">
        <v>419.300000000019</v>
      </c>
      <c r="J4221" s="74">
        <f t="shared" si="203"/>
        <v>17.470833333334124</v>
      </c>
      <c r="K4221" s="26" t="e">
        <f t="shared" si="205"/>
        <v>#REF!</v>
      </c>
      <c r="L4221" s="75" t="e">
        <f t="shared" si="204"/>
        <v>#REF!</v>
      </c>
      <c r="O4221" s="13"/>
      <c r="P4221" s="74"/>
      <c r="Q4221" s="26"/>
      <c r="R4221" s="75"/>
    </row>
    <row r="4222" spans="7:18" x14ac:dyDescent="0.25">
      <c r="G4222" s="13"/>
      <c r="H4222" s="13"/>
      <c r="I4222" s="13">
        <v>419.40000000001902</v>
      </c>
      <c r="J4222" s="74">
        <f t="shared" si="203"/>
        <v>17.475000000000794</v>
      </c>
      <c r="K4222" s="26" t="e">
        <f t="shared" si="205"/>
        <v>#REF!</v>
      </c>
      <c r="L4222" s="75" t="e">
        <f t="shared" si="204"/>
        <v>#REF!</v>
      </c>
      <c r="O4222" s="13"/>
      <c r="P4222" s="74"/>
      <c r="Q4222" s="26"/>
      <c r="R4222" s="75"/>
    </row>
    <row r="4223" spans="7:18" x14ac:dyDescent="0.25">
      <c r="G4223" s="13"/>
      <c r="H4223" s="13"/>
      <c r="I4223" s="13">
        <v>419.50000000001899</v>
      </c>
      <c r="J4223" s="74">
        <f t="shared" si="203"/>
        <v>17.479166666667457</v>
      </c>
      <c r="K4223" s="26" t="e">
        <f t="shared" si="205"/>
        <v>#REF!</v>
      </c>
      <c r="L4223" s="75" t="e">
        <f t="shared" si="204"/>
        <v>#REF!</v>
      </c>
      <c r="O4223" s="13"/>
      <c r="P4223" s="74"/>
      <c r="Q4223" s="26"/>
      <c r="R4223" s="75"/>
    </row>
    <row r="4224" spans="7:18" x14ac:dyDescent="0.25">
      <c r="G4224" s="13"/>
      <c r="H4224" s="13"/>
      <c r="I4224" s="13">
        <v>419.60000000001901</v>
      </c>
      <c r="J4224" s="74">
        <f t="shared" si="203"/>
        <v>17.483333333334127</v>
      </c>
      <c r="K4224" s="26" t="e">
        <f t="shared" si="205"/>
        <v>#REF!</v>
      </c>
      <c r="L4224" s="75" t="e">
        <f t="shared" si="204"/>
        <v>#REF!</v>
      </c>
      <c r="O4224" s="13"/>
      <c r="P4224" s="74"/>
      <c r="Q4224" s="26"/>
      <c r="R4224" s="75"/>
    </row>
    <row r="4225" spans="7:18" x14ac:dyDescent="0.25">
      <c r="G4225" s="13"/>
      <c r="H4225" s="13"/>
      <c r="I4225" s="13">
        <v>419.70000000001897</v>
      </c>
      <c r="J4225" s="74">
        <f t="shared" si="203"/>
        <v>17.487500000000789</v>
      </c>
      <c r="K4225" s="26" t="e">
        <f t="shared" si="205"/>
        <v>#REF!</v>
      </c>
      <c r="L4225" s="75" t="e">
        <f t="shared" si="204"/>
        <v>#REF!</v>
      </c>
      <c r="O4225" s="13"/>
      <c r="P4225" s="74"/>
      <c r="Q4225" s="26"/>
      <c r="R4225" s="75"/>
    </row>
    <row r="4226" spans="7:18" x14ac:dyDescent="0.25">
      <c r="G4226" s="13"/>
      <c r="H4226" s="13"/>
      <c r="I4226" s="13">
        <v>419.800000000019</v>
      </c>
      <c r="J4226" s="74">
        <f t="shared" si="203"/>
        <v>17.491666666667459</v>
      </c>
      <c r="K4226" s="26" t="e">
        <f t="shared" si="205"/>
        <v>#REF!</v>
      </c>
      <c r="L4226" s="75" t="e">
        <f t="shared" si="204"/>
        <v>#REF!</v>
      </c>
      <c r="O4226" s="13"/>
      <c r="P4226" s="74"/>
      <c r="Q4226" s="26"/>
      <c r="R4226" s="75"/>
    </row>
    <row r="4227" spans="7:18" x14ac:dyDescent="0.25">
      <c r="G4227" s="13"/>
      <c r="H4227" s="13"/>
      <c r="I4227" s="13">
        <v>419.90000000001902</v>
      </c>
      <c r="J4227" s="74">
        <f t="shared" ref="J4227:J4290" si="206">I4227/24</f>
        <v>17.495833333334126</v>
      </c>
      <c r="K4227" s="26" t="e">
        <f t="shared" si="205"/>
        <v>#REF!</v>
      </c>
      <c r="L4227" s="75" t="e">
        <f t="shared" ref="L4227:L4290" si="207">K4227-K4226</f>
        <v>#REF!</v>
      </c>
      <c r="O4227" s="13"/>
      <c r="P4227" s="74"/>
      <c r="Q4227" s="26"/>
      <c r="R4227" s="75"/>
    </row>
    <row r="4228" spans="7:18" x14ac:dyDescent="0.25">
      <c r="G4228" s="13"/>
      <c r="H4228" s="13"/>
      <c r="I4228" s="13">
        <v>420.00000000001899</v>
      </c>
      <c r="J4228" s="74">
        <f t="shared" si="206"/>
        <v>17.500000000000792</v>
      </c>
      <c r="K4228" s="26" t="e">
        <f t="shared" si="205"/>
        <v>#REF!</v>
      </c>
      <c r="L4228" s="75" t="e">
        <f t="shared" si="207"/>
        <v>#REF!</v>
      </c>
      <c r="O4228" s="13"/>
      <c r="P4228" s="74"/>
      <c r="Q4228" s="26"/>
      <c r="R4228" s="75"/>
    </row>
    <row r="4229" spans="7:18" x14ac:dyDescent="0.25">
      <c r="G4229" s="13"/>
      <c r="H4229" s="13"/>
      <c r="I4229" s="13">
        <v>420.10000000001901</v>
      </c>
      <c r="J4229" s="74">
        <f t="shared" si="206"/>
        <v>17.504166666667459</v>
      </c>
      <c r="K4229" s="26" t="e">
        <f t="shared" si="205"/>
        <v>#REF!</v>
      </c>
      <c r="L4229" s="75" t="e">
        <f t="shared" si="207"/>
        <v>#REF!</v>
      </c>
      <c r="O4229" s="13"/>
      <c r="P4229" s="74"/>
      <c r="Q4229" s="26"/>
      <c r="R4229" s="75"/>
    </row>
    <row r="4230" spans="7:18" x14ac:dyDescent="0.25">
      <c r="G4230" s="13"/>
      <c r="H4230" s="13"/>
      <c r="I4230" s="13">
        <v>420.20000000001897</v>
      </c>
      <c r="J4230" s="74">
        <f t="shared" si="206"/>
        <v>17.508333333334125</v>
      </c>
      <c r="K4230" s="26" t="e">
        <f t="shared" si="205"/>
        <v>#REF!</v>
      </c>
      <c r="L4230" s="75" t="e">
        <f t="shared" si="207"/>
        <v>#REF!</v>
      </c>
      <c r="O4230" s="13"/>
      <c r="P4230" s="74"/>
      <c r="Q4230" s="26"/>
      <c r="R4230" s="75"/>
    </row>
    <row r="4231" spans="7:18" x14ac:dyDescent="0.25">
      <c r="G4231" s="13"/>
      <c r="H4231" s="13"/>
      <c r="I4231" s="13">
        <v>420.300000000019</v>
      </c>
      <c r="J4231" s="74">
        <f t="shared" si="206"/>
        <v>17.512500000000792</v>
      </c>
      <c r="K4231" s="26" t="e">
        <f t="shared" si="205"/>
        <v>#REF!</v>
      </c>
      <c r="L4231" s="75" t="e">
        <f t="shared" si="207"/>
        <v>#REF!</v>
      </c>
      <c r="O4231" s="13"/>
      <c r="P4231" s="74"/>
      <c r="Q4231" s="26"/>
      <c r="R4231" s="75"/>
    </row>
    <row r="4232" spans="7:18" x14ac:dyDescent="0.25">
      <c r="G4232" s="13"/>
      <c r="H4232" s="13"/>
      <c r="I4232" s="13">
        <v>420.40000000001902</v>
      </c>
      <c r="J4232" s="74">
        <f t="shared" si="206"/>
        <v>17.516666666667458</v>
      </c>
      <c r="K4232" s="26" t="e">
        <f t="shared" si="205"/>
        <v>#REF!</v>
      </c>
      <c r="L4232" s="75" t="e">
        <f t="shared" si="207"/>
        <v>#REF!</v>
      </c>
      <c r="O4232" s="13"/>
      <c r="P4232" s="74"/>
      <c r="Q4232" s="26"/>
      <c r="R4232" s="75"/>
    </row>
    <row r="4233" spans="7:18" x14ac:dyDescent="0.25">
      <c r="G4233" s="13"/>
      <c r="H4233" s="13"/>
      <c r="I4233" s="13">
        <v>420.50000000001899</v>
      </c>
      <c r="J4233" s="74">
        <f t="shared" si="206"/>
        <v>17.520833333334124</v>
      </c>
      <c r="K4233" s="26" t="e">
        <f t="shared" si="205"/>
        <v>#REF!</v>
      </c>
      <c r="L4233" s="75" t="e">
        <f t="shared" si="207"/>
        <v>#REF!</v>
      </c>
      <c r="O4233" s="13"/>
      <c r="P4233" s="74"/>
      <c r="Q4233" s="26"/>
      <c r="R4233" s="75"/>
    </row>
    <row r="4234" spans="7:18" x14ac:dyDescent="0.25">
      <c r="G4234" s="13"/>
      <c r="H4234" s="13"/>
      <c r="I4234" s="13">
        <v>420.60000000001901</v>
      </c>
      <c r="J4234" s="74">
        <f t="shared" si="206"/>
        <v>17.525000000000791</v>
      </c>
      <c r="K4234" s="26" t="e">
        <f t="shared" si="205"/>
        <v>#REF!</v>
      </c>
      <c r="L4234" s="75" t="e">
        <f t="shared" si="207"/>
        <v>#REF!</v>
      </c>
      <c r="O4234" s="13"/>
      <c r="P4234" s="74"/>
      <c r="Q4234" s="26"/>
      <c r="R4234" s="75"/>
    </row>
    <row r="4235" spans="7:18" x14ac:dyDescent="0.25">
      <c r="G4235" s="13"/>
      <c r="H4235" s="13"/>
      <c r="I4235" s="13">
        <v>420.70000000001897</v>
      </c>
      <c r="J4235" s="74">
        <f t="shared" si="206"/>
        <v>17.529166666667457</v>
      </c>
      <c r="K4235" s="26" t="e">
        <f t="shared" si="205"/>
        <v>#REF!</v>
      </c>
      <c r="L4235" s="75" t="e">
        <f t="shared" si="207"/>
        <v>#REF!</v>
      </c>
      <c r="O4235" s="13"/>
      <c r="P4235" s="74"/>
      <c r="Q4235" s="26"/>
      <c r="R4235" s="75"/>
    </row>
    <row r="4236" spans="7:18" x14ac:dyDescent="0.25">
      <c r="G4236" s="13"/>
      <c r="H4236" s="13"/>
      <c r="I4236" s="13">
        <v>420.800000000019</v>
      </c>
      <c r="J4236" s="74">
        <f t="shared" si="206"/>
        <v>17.533333333334124</v>
      </c>
      <c r="K4236" s="26" t="e">
        <f t="shared" si="205"/>
        <v>#REF!</v>
      </c>
      <c r="L4236" s="75" t="e">
        <f t="shared" si="207"/>
        <v>#REF!</v>
      </c>
      <c r="O4236" s="13"/>
      <c r="P4236" s="74"/>
      <c r="Q4236" s="26"/>
      <c r="R4236" s="75"/>
    </row>
    <row r="4237" spans="7:18" x14ac:dyDescent="0.25">
      <c r="G4237" s="13"/>
      <c r="H4237" s="13"/>
      <c r="I4237" s="13">
        <v>420.90000000001902</v>
      </c>
      <c r="J4237" s="74">
        <f t="shared" si="206"/>
        <v>17.537500000000794</v>
      </c>
      <c r="K4237" s="26" t="e">
        <f t="shared" si="205"/>
        <v>#REF!</v>
      </c>
      <c r="L4237" s="75" t="e">
        <f t="shared" si="207"/>
        <v>#REF!</v>
      </c>
      <c r="O4237" s="13"/>
      <c r="P4237" s="74"/>
      <c r="Q4237" s="26"/>
      <c r="R4237" s="75"/>
    </row>
    <row r="4238" spans="7:18" x14ac:dyDescent="0.25">
      <c r="G4238" s="13"/>
      <c r="H4238" s="13"/>
      <c r="I4238" s="13">
        <v>421.00000000001899</v>
      </c>
      <c r="J4238" s="74">
        <f t="shared" si="206"/>
        <v>17.541666666667457</v>
      </c>
      <c r="K4238" s="26" t="e">
        <f t="shared" si="205"/>
        <v>#REF!</v>
      </c>
      <c r="L4238" s="75" t="e">
        <f t="shared" si="207"/>
        <v>#REF!</v>
      </c>
      <c r="O4238" s="13"/>
      <c r="P4238" s="74"/>
      <c r="Q4238" s="26"/>
      <c r="R4238" s="75"/>
    </row>
    <row r="4239" spans="7:18" x14ac:dyDescent="0.25">
      <c r="G4239" s="13"/>
      <c r="H4239" s="13"/>
      <c r="I4239" s="13">
        <v>421.10000000001901</v>
      </c>
      <c r="J4239" s="74">
        <f t="shared" si="206"/>
        <v>17.545833333334127</v>
      </c>
      <c r="K4239" s="26" t="e">
        <f t="shared" si="205"/>
        <v>#REF!</v>
      </c>
      <c r="L4239" s="75" t="e">
        <f t="shared" si="207"/>
        <v>#REF!</v>
      </c>
      <c r="O4239" s="13"/>
      <c r="P4239" s="74"/>
      <c r="Q4239" s="26"/>
      <c r="R4239" s="75"/>
    </row>
    <row r="4240" spans="7:18" x14ac:dyDescent="0.25">
      <c r="G4240" s="13"/>
      <c r="H4240" s="13"/>
      <c r="I4240" s="13">
        <v>421.20000000001897</v>
      </c>
      <c r="J4240" s="74">
        <f t="shared" si="206"/>
        <v>17.550000000000789</v>
      </c>
      <c r="K4240" s="26" t="e">
        <f t="shared" si="205"/>
        <v>#REF!</v>
      </c>
      <c r="L4240" s="75" t="e">
        <f t="shared" si="207"/>
        <v>#REF!</v>
      </c>
      <c r="O4240" s="13"/>
      <c r="P4240" s="74"/>
      <c r="Q4240" s="26"/>
      <c r="R4240" s="75"/>
    </row>
    <row r="4241" spans="7:18" x14ac:dyDescent="0.25">
      <c r="G4241" s="13"/>
      <c r="H4241" s="13"/>
      <c r="I4241" s="13">
        <v>421.300000000019</v>
      </c>
      <c r="J4241" s="74">
        <f t="shared" si="206"/>
        <v>17.554166666667459</v>
      </c>
      <c r="K4241" s="26" t="e">
        <f t="shared" si="205"/>
        <v>#REF!</v>
      </c>
      <c r="L4241" s="75" t="e">
        <f t="shared" si="207"/>
        <v>#REF!</v>
      </c>
      <c r="O4241" s="13"/>
      <c r="P4241" s="74"/>
      <c r="Q4241" s="26"/>
      <c r="R4241" s="75"/>
    </row>
    <row r="4242" spans="7:18" x14ac:dyDescent="0.25">
      <c r="G4242" s="13"/>
      <c r="H4242" s="13"/>
      <c r="I4242" s="13">
        <v>421.40000000001902</v>
      </c>
      <c r="J4242" s="74">
        <f t="shared" si="206"/>
        <v>17.558333333334126</v>
      </c>
      <c r="K4242" s="26" t="e">
        <f t="shared" si="205"/>
        <v>#REF!</v>
      </c>
      <c r="L4242" s="75" t="e">
        <f t="shared" si="207"/>
        <v>#REF!</v>
      </c>
      <c r="O4242" s="13"/>
      <c r="P4242" s="74"/>
      <c r="Q4242" s="26"/>
      <c r="R4242" s="75"/>
    </row>
    <row r="4243" spans="7:18" x14ac:dyDescent="0.25">
      <c r="G4243" s="13"/>
      <c r="H4243" s="13"/>
      <c r="I4243" s="13">
        <v>421.50000000001899</v>
      </c>
      <c r="J4243" s="74">
        <f t="shared" si="206"/>
        <v>17.562500000000792</v>
      </c>
      <c r="K4243" s="26" t="e">
        <f t="shared" si="205"/>
        <v>#REF!</v>
      </c>
      <c r="L4243" s="75" t="e">
        <f t="shared" si="207"/>
        <v>#REF!</v>
      </c>
      <c r="O4243" s="13"/>
      <c r="P4243" s="74"/>
      <c r="Q4243" s="26"/>
      <c r="R4243" s="75"/>
    </row>
    <row r="4244" spans="7:18" x14ac:dyDescent="0.25">
      <c r="G4244" s="13"/>
      <c r="H4244" s="13"/>
      <c r="I4244" s="13">
        <v>421.60000000001901</v>
      </c>
      <c r="J4244" s="74">
        <f t="shared" si="206"/>
        <v>17.566666666667459</v>
      </c>
      <c r="K4244" s="26" t="e">
        <f t="shared" si="205"/>
        <v>#REF!</v>
      </c>
      <c r="L4244" s="75" t="e">
        <f t="shared" si="207"/>
        <v>#REF!</v>
      </c>
      <c r="O4244" s="13"/>
      <c r="P4244" s="74"/>
      <c r="Q4244" s="26"/>
      <c r="R4244" s="75"/>
    </row>
    <row r="4245" spans="7:18" x14ac:dyDescent="0.25">
      <c r="G4245" s="13"/>
      <c r="H4245" s="13"/>
      <c r="I4245" s="13">
        <v>421.70000000001897</v>
      </c>
      <c r="J4245" s="74">
        <f t="shared" si="206"/>
        <v>17.570833333334125</v>
      </c>
      <c r="K4245" s="26" t="e">
        <f t="shared" si="205"/>
        <v>#REF!</v>
      </c>
      <c r="L4245" s="75" t="e">
        <f t="shared" si="207"/>
        <v>#REF!</v>
      </c>
      <c r="O4245" s="13"/>
      <c r="P4245" s="74"/>
      <c r="Q4245" s="26"/>
      <c r="R4245" s="75"/>
    </row>
    <row r="4246" spans="7:18" x14ac:dyDescent="0.25">
      <c r="G4246" s="13"/>
      <c r="H4246" s="13"/>
      <c r="I4246" s="13">
        <v>421.80000000002002</v>
      </c>
      <c r="J4246" s="74">
        <f t="shared" si="206"/>
        <v>17.575000000000834</v>
      </c>
      <c r="K4246" s="26" t="e">
        <f t="shared" si="205"/>
        <v>#REF!</v>
      </c>
      <c r="L4246" s="75" t="e">
        <f t="shared" si="207"/>
        <v>#REF!</v>
      </c>
      <c r="O4246" s="13"/>
      <c r="P4246" s="74"/>
      <c r="Q4246" s="26"/>
      <c r="R4246" s="75"/>
    </row>
    <row r="4247" spans="7:18" x14ac:dyDescent="0.25">
      <c r="G4247" s="13"/>
      <c r="H4247" s="13"/>
      <c r="I4247" s="13">
        <v>421.90000000001999</v>
      </c>
      <c r="J4247" s="74">
        <f t="shared" si="206"/>
        <v>17.579166666667501</v>
      </c>
      <c r="K4247" s="26" t="e">
        <f t="shared" si="205"/>
        <v>#REF!</v>
      </c>
      <c r="L4247" s="75" t="e">
        <f t="shared" si="207"/>
        <v>#REF!</v>
      </c>
      <c r="O4247" s="13"/>
      <c r="P4247" s="74"/>
      <c r="Q4247" s="26"/>
      <c r="R4247" s="75"/>
    </row>
    <row r="4248" spans="7:18" x14ac:dyDescent="0.25">
      <c r="G4248" s="13"/>
      <c r="H4248" s="13"/>
      <c r="I4248" s="13">
        <v>422.00000000002001</v>
      </c>
      <c r="J4248" s="74">
        <f t="shared" si="206"/>
        <v>17.583333333334167</v>
      </c>
      <c r="K4248" s="26" t="e">
        <f t="shared" si="205"/>
        <v>#REF!</v>
      </c>
      <c r="L4248" s="75" t="e">
        <f t="shared" si="207"/>
        <v>#REF!</v>
      </c>
      <c r="O4248" s="13"/>
      <c r="P4248" s="74"/>
      <c r="Q4248" s="26"/>
      <c r="R4248" s="75"/>
    </row>
    <row r="4249" spans="7:18" x14ac:dyDescent="0.25">
      <c r="G4249" s="13"/>
      <c r="H4249" s="13"/>
      <c r="I4249" s="13">
        <v>422.10000000001997</v>
      </c>
      <c r="J4249" s="74">
        <f t="shared" si="206"/>
        <v>17.587500000000833</v>
      </c>
      <c r="K4249" s="26" t="e">
        <f t="shared" si="205"/>
        <v>#REF!</v>
      </c>
      <c r="L4249" s="75" t="e">
        <f t="shared" si="207"/>
        <v>#REF!</v>
      </c>
      <c r="O4249" s="13"/>
      <c r="P4249" s="74"/>
      <c r="Q4249" s="26"/>
      <c r="R4249" s="75"/>
    </row>
    <row r="4250" spans="7:18" x14ac:dyDescent="0.25">
      <c r="G4250" s="13"/>
      <c r="H4250" s="13"/>
      <c r="I4250" s="13">
        <v>422.20000000002</v>
      </c>
      <c r="J4250" s="74">
        <f t="shared" si="206"/>
        <v>17.5916666666675</v>
      </c>
      <c r="K4250" s="26" t="e">
        <f t="shared" si="205"/>
        <v>#REF!</v>
      </c>
      <c r="L4250" s="75" t="e">
        <f t="shared" si="207"/>
        <v>#REF!</v>
      </c>
      <c r="O4250" s="13"/>
      <c r="P4250" s="74"/>
      <c r="Q4250" s="26"/>
      <c r="R4250" s="75"/>
    </row>
    <row r="4251" spans="7:18" x14ac:dyDescent="0.25">
      <c r="G4251" s="13"/>
      <c r="H4251" s="13"/>
      <c r="I4251" s="13">
        <v>422.30000000002002</v>
      </c>
      <c r="J4251" s="74">
        <f t="shared" si="206"/>
        <v>17.595833333334166</v>
      </c>
      <c r="K4251" s="26" t="e">
        <f t="shared" si="205"/>
        <v>#REF!</v>
      </c>
      <c r="L4251" s="75" t="e">
        <f t="shared" si="207"/>
        <v>#REF!</v>
      </c>
      <c r="O4251" s="13"/>
      <c r="P4251" s="74"/>
      <c r="Q4251" s="26"/>
      <c r="R4251" s="75"/>
    </row>
    <row r="4252" spans="7:18" x14ac:dyDescent="0.25">
      <c r="G4252" s="13"/>
      <c r="H4252" s="13"/>
      <c r="I4252" s="13">
        <v>422.40000000001999</v>
      </c>
      <c r="J4252" s="74">
        <f t="shared" si="206"/>
        <v>17.600000000000833</v>
      </c>
      <c r="K4252" s="26" t="e">
        <f t="shared" ref="K4252:K4315" si="208">100%-EXP(-I4252/24*$B$10)</f>
        <v>#REF!</v>
      </c>
      <c r="L4252" s="75" t="e">
        <f t="shared" si="207"/>
        <v>#REF!</v>
      </c>
      <c r="O4252" s="13"/>
      <c r="P4252" s="74"/>
      <c r="Q4252" s="26"/>
      <c r="R4252" s="75"/>
    </row>
    <row r="4253" spans="7:18" x14ac:dyDescent="0.25">
      <c r="G4253" s="13"/>
      <c r="H4253" s="13"/>
      <c r="I4253" s="13">
        <v>422.50000000002001</v>
      </c>
      <c r="J4253" s="74">
        <f t="shared" si="206"/>
        <v>17.604166666667499</v>
      </c>
      <c r="K4253" s="26" t="e">
        <f t="shared" si="208"/>
        <v>#REF!</v>
      </c>
      <c r="L4253" s="75" t="e">
        <f t="shared" si="207"/>
        <v>#REF!</v>
      </c>
      <c r="O4253" s="13"/>
      <c r="P4253" s="74"/>
      <c r="Q4253" s="26"/>
      <c r="R4253" s="75"/>
    </row>
    <row r="4254" spans="7:18" x14ac:dyDescent="0.25">
      <c r="G4254" s="13"/>
      <c r="H4254" s="13"/>
      <c r="I4254" s="13">
        <v>422.60000000001997</v>
      </c>
      <c r="J4254" s="74">
        <f t="shared" si="206"/>
        <v>17.608333333334166</v>
      </c>
      <c r="K4254" s="26" t="e">
        <f t="shared" si="208"/>
        <v>#REF!</v>
      </c>
      <c r="L4254" s="75" t="e">
        <f t="shared" si="207"/>
        <v>#REF!</v>
      </c>
      <c r="O4254" s="13"/>
      <c r="P4254" s="74"/>
      <c r="Q4254" s="26"/>
      <c r="R4254" s="75"/>
    </row>
    <row r="4255" spans="7:18" x14ac:dyDescent="0.25">
      <c r="G4255" s="13"/>
      <c r="H4255" s="13"/>
      <c r="I4255" s="13">
        <v>422.70000000002</v>
      </c>
      <c r="J4255" s="74">
        <f t="shared" si="206"/>
        <v>17.612500000000832</v>
      </c>
      <c r="K4255" s="26" t="e">
        <f t="shared" si="208"/>
        <v>#REF!</v>
      </c>
      <c r="L4255" s="75" t="e">
        <f t="shared" si="207"/>
        <v>#REF!</v>
      </c>
      <c r="O4255" s="13"/>
      <c r="P4255" s="74"/>
      <c r="Q4255" s="26"/>
      <c r="R4255" s="75"/>
    </row>
    <row r="4256" spans="7:18" x14ac:dyDescent="0.25">
      <c r="G4256" s="13"/>
      <c r="H4256" s="13"/>
      <c r="I4256" s="13">
        <v>422.80000000002002</v>
      </c>
      <c r="J4256" s="74">
        <f t="shared" si="206"/>
        <v>17.616666666667502</v>
      </c>
      <c r="K4256" s="26" t="e">
        <f t="shared" si="208"/>
        <v>#REF!</v>
      </c>
      <c r="L4256" s="75" t="e">
        <f t="shared" si="207"/>
        <v>#REF!</v>
      </c>
      <c r="O4256" s="13"/>
      <c r="P4256" s="74"/>
      <c r="Q4256" s="26"/>
      <c r="R4256" s="75"/>
    </row>
    <row r="4257" spans="7:18" x14ac:dyDescent="0.25">
      <c r="G4257" s="13"/>
      <c r="H4257" s="13"/>
      <c r="I4257" s="13">
        <v>422.90000000001999</v>
      </c>
      <c r="J4257" s="74">
        <f t="shared" si="206"/>
        <v>17.620833333334165</v>
      </c>
      <c r="K4257" s="26" t="e">
        <f t="shared" si="208"/>
        <v>#REF!</v>
      </c>
      <c r="L4257" s="75" t="e">
        <f t="shared" si="207"/>
        <v>#REF!</v>
      </c>
      <c r="O4257" s="13"/>
      <c r="P4257" s="74"/>
      <c r="Q4257" s="26"/>
      <c r="R4257" s="75"/>
    </row>
    <row r="4258" spans="7:18" x14ac:dyDescent="0.25">
      <c r="G4258" s="13"/>
      <c r="H4258" s="13"/>
      <c r="I4258" s="13">
        <v>423.00000000002001</v>
      </c>
      <c r="J4258" s="74">
        <f t="shared" si="206"/>
        <v>17.625000000000835</v>
      </c>
      <c r="K4258" s="26" t="e">
        <f t="shared" si="208"/>
        <v>#REF!</v>
      </c>
      <c r="L4258" s="75" t="e">
        <f t="shared" si="207"/>
        <v>#REF!</v>
      </c>
      <c r="O4258" s="13"/>
      <c r="P4258" s="74"/>
      <c r="Q4258" s="26"/>
      <c r="R4258" s="75"/>
    </row>
    <row r="4259" spans="7:18" x14ac:dyDescent="0.25">
      <c r="G4259" s="13"/>
      <c r="H4259" s="13"/>
      <c r="I4259" s="13">
        <v>423.10000000001997</v>
      </c>
      <c r="J4259" s="74">
        <f t="shared" si="206"/>
        <v>17.629166666667498</v>
      </c>
      <c r="K4259" s="26" t="e">
        <f t="shared" si="208"/>
        <v>#REF!</v>
      </c>
      <c r="L4259" s="75" t="e">
        <f t="shared" si="207"/>
        <v>#REF!</v>
      </c>
      <c r="O4259" s="13"/>
      <c r="P4259" s="74"/>
      <c r="Q4259" s="26"/>
      <c r="R4259" s="75"/>
    </row>
    <row r="4260" spans="7:18" x14ac:dyDescent="0.25">
      <c r="G4260" s="13"/>
      <c r="H4260" s="13"/>
      <c r="I4260" s="13">
        <v>423.20000000002</v>
      </c>
      <c r="J4260" s="74">
        <f t="shared" si="206"/>
        <v>17.633333333334168</v>
      </c>
      <c r="K4260" s="26" t="e">
        <f t="shared" si="208"/>
        <v>#REF!</v>
      </c>
      <c r="L4260" s="75" t="e">
        <f t="shared" si="207"/>
        <v>#REF!</v>
      </c>
      <c r="O4260" s="13"/>
      <c r="P4260" s="74"/>
      <c r="Q4260" s="26"/>
      <c r="R4260" s="75"/>
    </row>
    <row r="4261" spans="7:18" x14ac:dyDescent="0.25">
      <c r="G4261" s="13"/>
      <c r="H4261" s="13"/>
      <c r="I4261" s="13">
        <v>423.30000000002002</v>
      </c>
      <c r="J4261" s="74">
        <f t="shared" si="206"/>
        <v>17.637500000000834</v>
      </c>
      <c r="K4261" s="26" t="e">
        <f t="shared" si="208"/>
        <v>#REF!</v>
      </c>
      <c r="L4261" s="75" t="e">
        <f t="shared" si="207"/>
        <v>#REF!</v>
      </c>
      <c r="O4261" s="13"/>
      <c r="P4261" s="74"/>
      <c r="Q4261" s="26"/>
      <c r="R4261" s="75"/>
    </row>
    <row r="4262" spans="7:18" x14ac:dyDescent="0.25">
      <c r="G4262" s="13"/>
      <c r="H4262" s="13"/>
      <c r="I4262" s="13">
        <v>423.40000000001999</v>
      </c>
      <c r="J4262" s="74">
        <f t="shared" si="206"/>
        <v>17.641666666667501</v>
      </c>
      <c r="K4262" s="26" t="e">
        <f t="shared" si="208"/>
        <v>#REF!</v>
      </c>
      <c r="L4262" s="75" t="e">
        <f t="shared" si="207"/>
        <v>#REF!</v>
      </c>
      <c r="O4262" s="13"/>
      <c r="P4262" s="74"/>
      <c r="Q4262" s="26"/>
      <c r="R4262" s="75"/>
    </row>
    <row r="4263" spans="7:18" x14ac:dyDescent="0.25">
      <c r="G4263" s="13"/>
      <c r="H4263" s="13"/>
      <c r="I4263" s="13">
        <v>423.50000000002001</v>
      </c>
      <c r="J4263" s="74">
        <f t="shared" si="206"/>
        <v>17.645833333334167</v>
      </c>
      <c r="K4263" s="26" t="e">
        <f t="shared" si="208"/>
        <v>#REF!</v>
      </c>
      <c r="L4263" s="75" t="e">
        <f t="shared" si="207"/>
        <v>#REF!</v>
      </c>
      <c r="O4263" s="13"/>
      <c r="P4263" s="74"/>
      <c r="Q4263" s="26"/>
      <c r="R4263" s="75"/>
    </row>
    <row r="4264" spans="7:18" x14ac:dyDescent="0.25">
      <c r="G4264" s="13"/>
      <c r="H4264" s="13"/>
      <c r="I4264" s="13">
        <v>423.60000000001997</v>
      </c>
      <c r="J4264" s="74">
        <f t="shared" si="206"/>
        <v>17.650000000000833</v>
      </c>
      <c r="K4264" s="26" t="e">
        <f t="shared" si="208"/>
        <v>#REF!</v>
      </c>
      <c r="L4264" s="75" t="e">
        <f t="shared" si="207"/>
        <v>#REF!</v>
      </c>
      <c r="O4264" s="13"/>
      <c r="P4264" s="74"/>
      <c r="Q4264" s="26"/>
      <c r="R4264" s="75"/>
    </row>
    <row r="4265" spans="7:18" x14ac:dyDescent="0.25">
      <c r="G4265" s="13"/>
      <c r="H4265" s="13"/>
      <c r="I4265" s="13">
        <v>423.70000000002</v>
      </c>
      <c r="J4265" s="74">
        <f t="shared" si="206"/>
        <v>17.6541666666675</v>
      </c>
      <c r="K4265" s="26" t="e">
        <f t="shared" si="208"/>
        <v>#REF!</v>
      </c>
      <c r="L4265" s="75" t="e">
        <f t="shared" si="207"/>
        <v>#REF!</v>
      </c>
      <c r="O4265" s="13"/>
      <c r="P4265" s="74"/>
      <c r="Q4265" s="26"/>
      <c r="R4265" s="75"/>
    </row>
    <row r="4266" spans="7:18" x14ac:dyDescent="0.25">
      <c r="G4266" s="13"/>
      <c r="H4266" s="13"/>
      <c r="I4266" s="13">
        <v>423.80000000002002</v>
      </c>
      <c r="J4266" s="74">
        <f t="shared" si="206"/>
        <v>17.658333333334166</v>
      </c>
      <c r="K4266" s="26" t="e">
        <f t="shared" si="208"/>
        <v>#REF!</v>
      </c>
      <c r="L4266" s="75" t="e">
        <f t="shared" si="207"/>
        <v>#REF!</v>
      </c>
      <c r="O4266" s="13"/>
      <c r="P4266" s="74"/>
      <c r="Q4266" s="26"/>
      <c r="R4266" s="75"/>
    </row>
    <row r="4267" spans="7:18" x14ac:dyDescent="0.25">
      <c r="G4267" s="13"/>
      <c r="H4267" s="13"/>
      <c r="I4267" s="13">
        <v>423.90000000001999</v>
      </c>
      <c r="J4267" s="74">
        <f t="shared" si="206"/>
        <v>17.662500000000833</v>
      </c>
      <c r="K4267" s="26" t="e">
        <f t="shared" si="208"/>
        <v>#REF!</v>
      </c>
      <c r="L4267" s="75" t="e">
        <f t="shared" si="207"/>
        <v>#REF!</v>
      </c>
      <c r="O4267" s="13"/>
      <c r="P4267" s="74"/>
      <c r="Q4267" s="26"/>
      <c r="R4267" s="75"/>
    </row>
    <row r="4268" spans="7:18" x14ac:dyDescent="0.25">
      <c r="G4268" s="13"/>
      <c r="H4268" s="13"/>
      <c r="I4268" s="13">
        <v>424.00000000002001</v>
      </c>
      <c r="J4268" s="74">
        <f t="shared" si="206"/>
        <v>17.666666666667499</v>
      </c>
      <c r="K4268" s="26" t="e">
        <f t="shared" si="208"/>
        <v>#REF!</v>
      </c>
      <c r="L4268" s="75" t="e">
        <f t="shared" si="207"/>
        <v>#REF!</v>
      </c>
      <c r="O4268" s="13"/>
      <c r="P4268" s="74"/>
      <c r="Q4268" s="26"/>
      <c r="R4268" s="75"/>
    </row>
    <row r="4269" spans="7:18" x14ac:dyDescent="0.25">
      <c r="G4269" s="13"/>
      <c r="H4269" s="13"/>
      <c r="I4269" s="13">
        <v>424.10000000001997</v>
      </c>
      <c r="J4269" s="74">
        <f t="shared" si="206"/>
        <v>17.670833333334166</v>
      </c>
      <c r="K4269" s="26" t="e">
        <f t="shared" si="208"/>
        <v>#REF!</v>
      </c>
      <c r="L4269" s="75" t="e">
        <f t="shared" si="207"/>
        <v>#REF!</v>
      </c>
      <c r="O4269" s="13"/>
      <c r="P4269" s="74"/>
      <c r="Q4269" s="26"/>
      <c r="R4269" s="75"/>
    </row>
    <row r="4270" spans="7:18" x14ac:dyDescent="0.25">
      <c r="G4270" s="13"/>
      <c r="H4270" s="13"/>
      <c r="I4270" s="13">
        <v>424.20000000002</v>
      </c>
      <c r="J4270" s="74">
        <f t="shared" si="206"/>
        <v>17.675000000000832</v>
      </c>
      <c r="K4270" s="26" t="e">
        <f t="shared" si="208"/>
        <v>#REF!</v>
      </c>
      <c r="L4270" s="75" t="e">
        <f t="shared" si="207"/>
        <v>#REF!</v>
      </c>
      <c r="O4270" s="13"/>
      <c r="P4270" s="74"/>
      <c r="Q4270" s="26"/>
      <c r="R4270" s="75"/>
    </row>
    <row r="4271" spans="7:18" x14ac:dyDescent="0.25">
      <c r="G4271" s="13"/>
      <c r="H4271" s="13"/>
      <c r="I4271" s="13">
        <v>424.30000000002002</v>
      </c>
      <c r="J4271" s="74">
        <f t="shared" si="206"/>
        <v>17.679166666667502</v>
      </c>
      <c r="K4271" s="26" t="e">
        <f t="shared" si="208"/>
        <v>#REF!</v>
      </c>
      <c r="L4271" s="75" t="e">
        <f t="shared" si="207"/>
        <v>#REF!</v>
      </c>
      <c r="O4271" s="13"/>
      <c r="P4271" s="74"/>
      <c r="Q4271" s="26"/>
      <c r="R4271" s="75"/>
    </row>
    <row r="4272" spans="7:18" x14ac:dyDescent="0.25">
      <c r="G4272" s="13"/>
      <c r="H4272" s="13"/>
      <c r="I4272" s="13">
        <v>424.40000000001999</v>
      </c>
      <c r="J4272" s="74">
        <f t="shared" si="206"/>
        <v>17.683333333334165</v>
      </c>
      <c r="K4272" s="26" t="e">
        <f t="shared" si="208"/>
        <v>#REF!</v>
      </c>
      <c r="L4272" s="75" t="e">
        <f t="shared" si="207"/>
        <v>#REF!</v>
      </c>
      <c r="O4272" s="13"/>
      <c r="P4272" s="74"/>
      <c r="Q4272" s="26"/>
      <c r="R4272" s="75"/>
    </row>
    <row r="4273" spans="7:18" x14ac:dyDescent="0.25">
      <c r="G4273" s="13"/>
      <c r="H4273" s="13"/>
      <c r="I4273" s="13">
        <v>424.50000000002001</v>
      </c>
      <c r="J4273" s="74">
        <f t="shared" si="206"/>
        <v>17.687500000000835</v>
      </c>
      <c r="K4273" s="26" t="e">
        <f t="shared" si="208"/>
        <v>#REF!</v>
      </c>
      <c r="L4273" s="75" t="e">
        <f t="shared" si="207"/>
        <v>#REF!</v>
      </c>
      <c r="O4273" s="13"/>
      <c r="P4273" s="74"/>
      <c r="Q4273" s="26"/>
      <c r="R4273" s="75"/>
    </row>
    <row r="4274" spans="7:18" x14ac:dyDescent="0.25">
      <c r="G4274" s="13"/>
      <c r="H4274" s="13"/>
      <c r="I4274" s="13">
        <v>424.60000000001997</v>
      </c>
      <c r="J4274" s="74">
        <f t="shared" si="206"/>
        <v>17.691666666667498</v>
      </c>
      <c r="K4274" s="26" t="e">
        <f t="shared" si="208"/>
        <v>#REF!</v>
      </c>
      <c r="L4274" s="75" t="e">
        <f t="shared" si="207"/>
        <v>#REF!</v>
      </c>
      <c r="O4274" s="13"/>
      <c r="P4274" s="74"/>
      <c r="Q4274" s="26"/>
      <c r="R4274" s="75"/>
    </row>
    <row r="4275" spans="7:18" x14ac:dyDescent="0.25">
      <c r="G4275" s="13"/>
      <c r="H4275" s="13"/>
      <c r="I4275" s="13">
        <v>424.70000000002</v>
      </c>
      <c r="J4275" s="74">
        <f t="shared" si="206"/>
        <v>17.695833333334168</v>
      </c>
      <c r="K4275" s="26" t="e">
        <f t="shared" si="208"/>
        <v>#REF!</v>
      </c>
      <c r="L4275" s="75" t="e">
        <f t="shared" si="207"/>
        <v>#REF!</v>
      </c>
      <c r="O4275" s="13"/>
      <c r="P4275" s="74"/>
      <c r="Q4275" s="26"/>
      <c r="R4275" s="75"/>
    </row>
    <row r="4276" spans="7:18" x14ac:dyDescent="0.25">
      <c r="G4276" s="13"/>
      <c r="H4276" s="13"/>
      <c r="I4276" s="13">
        <v>424.80000000002002</v>
      </c>
      <c r="J4276" s="74">
        <f t="shared" si="206"/>
        <v>17.700000000000834</v>
      </c>
      <c r="K4276" s="26" t="e">
        <f t="shared" si="208"/>
        <v>#REF!</v>
      </c>
      <c r="L4276" s="75" t="e">
        <f t="shared" si="207"/>
        <v>#REF!</v>
      </c>
      <c r="O4276" s="13"/>
      <c r="P4276" s="74"/>
      <c r="Q4276" s="26"/>
      <c r="R4276" s="75"/>
    </row>
    <row r="4277" spans="7:18" x14ac:dyDescent="0.25">
      <c r="G4277" s="13"/>
      <c r="H4277" s="13"/>
      <c r="I4277" s="13">
        <v>424.90000000001999</v>
      </c>
      <c r="J4277" s="74">
        <f t="shared" si="206"/>
        <v>17.704166666667501</v>
      </c>
      <c r="K4277" s="26" t="e">
        <f t="shared" si="208"/>
        <v>#REF!</v>
      </c>
      <c r="L4277" s="75" t="e">
        <f t="shared" si="207"/>
        <v>#REF!</v>
      </c>
      <c r="O4277" s="13"/>
      <c r="P4277" s="74"/>
      <c r="Q4277" s="26"/>
      <c r="R4277" s="75"/>
    </row>
    <row r="4278" spans="7:18" x14ac:dyDescent="0.25">
      <c r="G4278" s="13"/>
      <c r="H4278" s="13"/>
      <c r="I4278" s="13">
        <v>425.00000000002001</v>
      </c>
      <c r="J4278" s="74">
        <f t="shared" si="206"/>
        <v>17.708333333334167</v>
      </c>
      <c r="K4278" s="26" t="e">
        <f t="shared" si="208"/>
        <v>#REF!</v>
      </c>
      <c r="L4278" s="75" t="e">
        <f t="shared" si="207"/>
        <v>#REF!</v>
      </c>
      <c r="O4278" s="13"/>
      <c r="P4278" s="74"/>
      <c r="Q4278" s="26"/>
      <c r="R4278" s="75"/>
    </row>
    <row r="4279" spans="7:18" x14ac:dyDescent="0.25">
      <c r="G4279" s="13"/>
      <c r="H4279" s="13"/>
      <c r="I4279" s="13">
        <v>425.10000000001997</v>
      </c>
      <c r="J4279" s="74">
        <f t="shared" si="206"/>
        <v>17.712500000000833</v>
      </c>
      <c r="K4279" s="26" t="e">
        <f t="shared" si="208"/>
        <v>#REF!</v>
      </c>
      <c r="L4279" s="75" t="e">
        <f t="shared" si="207"/>
        <v>#REF!</v>
      </c>
      <c r="O4279" s="13"/>
      <c r="P4279" s="74"/>
      <c r="Q4279" s="26"/>
      <c r="R4279" s="75"/>
    </row>
    <row r="4280" spans="7:18" x14ac:dyDescent="0.25">
      <c r="G4280" s="13"/>
      <c r="H4280" s="13"/>
      <c r="I4280" s="13">
        <v>425.20000000002</v>
      </c>
      <c r="J4280" s="74">
        <f t="shared" si="206"/>
        <v>17.7166666666675</v>
      </c>
      <c r="K4280" s="26" t="e">
        <f t="shared" si="208"/>
        <v>#REF!</v>
      </c>
      <c r="L4280" s="75" t="e">
        <f t="shared" si="207"/>
        <v>#REF!</v>
      </c>
      <c r="O4280" s="13"/>
      <c r="P4280" s="74"/>
      <c r="Q4280" s="26"/>
      <c r="R4280" s="75"/>
    </row>
    <row r="4281" spans="7:18" x14ac:dyDescent="0.25">
      <c r="G4281" s="13"/>
      <c r="H4281" s="13"/>
      <c r="I4281" s="13">
        <v>425.30000000002002</v>
      </c>
      <c r="J4281" s="74">
        <f t="shared" si="206"/>
        <v>17.720833333334166</v>
      </c>
      <c r="K4281" s="26" t="e">
        <f t="shared" si="208"/>
        <v>#REF!</v>
      </c>
      <c r="L4281" s="75" t="e">
        <f t="shared" si="207"/>
        <v>#REF!</v>
      </c>
      <c r="O4281" s="13"/>
      <c r="P4281" s="74"/>
      <c r="Q4281" s="26"/>
      <c r="R4281" s="75"/>
    </row>
    <row r="4282" spans="7:18" x14ac:dyDescent="0.25">
      <c r="G4282" s="13"/>
      <c r="H4282" s="13"/>
      <c r="I4282" s="13">
        <v>425.40000000001999</v>
      </c>
      <c r="J4282" s="74">
        <f t="shared" si="206"/>
        <v>17.725000000000833</v>
      </c>
      <c r="K4282" s="26" t="e">
        <f t="shared" si="208"/>
        <v>#REF!</v>
      </c>
      <c r="L4282" s="75" t="e">
        <f t="shared" si="207"/>
        <v>#REF!</v>
      </c>
      <c r="O4282" s="13"/>
      <c r="P4282" s="74"/>
      <c r="Q4282" s="26"/>
      <c r="R4282" s="75"/>
    </row>
    <row r="4283" spans="7:18" x14ac:dyDescent="0.25">
      <c r="G4283" s="13"/>
      <c r="H4283" s="13"/>
      <c r="I4283" s="13">
        <v>425.50000000002001</v>
      </c>
      <c r="J4283" s="74">
        <f t="shared" si="206"/>
        <v>17.729166666667499</v>
      </c>
      <c r="K4283" s="26" t="e">
        <f t="shared" si="208"/>
        <v>#REF!</v>
      </c>
      <c r="L4283" s="75" t="e">
        <f t="shared" si="207"/>
        <v>#REF!</v>
      </c>
      <c r="O4283" s="13"/>
      <c r="P4283" s="74"/>
      <c r="Q4283" s="26"/>
      <c r="R4283" s="75"/>
    </row>
    <row r="4284" spans="7:18" x14ac:dyDescent="0.25">
      <c r="G4284" s="13"/>
      <c r="H4284" s="13"/>
      <c r="I4284" s="13">
        <v>425.60000000001997</v>
      </c>
      <c r="J4284" s="74">
        <f t="shared" si="206"/>
        <v>17.733333333334166</v>
      </c>
      <c r="K4284" s="26" t="e">
        <f t="shared" si="208"/>
        <v>#REF!</v>
      </c>
      <c r="L4284" s="75" t="e">
        <f t="shared" si="207"/>
        <v>#REF!</v>
      </c>
      <c r="O4284" s="13"/>
      <c r="P4284" s="74"/>
      <c r="Q4284" s="26"/>
      <c r="R4284" s="75"/>
    </row>
    <row r="4285" spans="7:18" x14ac:dyDescent="0.25">
      <c r="G4285" s="13"/>
      <c r="H4285" s="13"/>
      <c r="I4285" s="13">
        <v>425.70000000002</v>
      </c>
      <c r="J4285" s="74">
        <f t="shared" si="206"/>
        <v>17.737500000000832</v>
      </c>
      <c r="K4285" s="26" t="e">
        <f t="shared" si="208"/>
        <v>#REF!</v>
      </c>
      <c r="L4285" s="75" t="e">
        <f t="shared" si="207"/>
        <v>#REF!</v>
      </c>
      <c r="O4285" s="13"/>
      <c r="P4285" s="74"/>
      <c r="Q4285" s="26"/>
      <c r="R4285" s="75"/>
    </row>
    <row r="4286" spans="7:18" x14ac:dyDescent="0.25">
      <c r="G4286" s="13"/>
      <c r="H4286" s="13"/>
      <c r="I4286" s="13">
        <v>425.80000000002002</v>
      </c>
      <c r="J4286" s="74">
        <f t="shared" si="206"/>
        <v>17.741666666667502</v>
      </c>
      <c r="K4286" s="26" t="e">
        <f t="shared" si="208"/>
        <v>#REF!</v>
      </c>
      <c r="L4286" s="75" t="e">
        <f t="shared" si="207"/>
        <v>#REF!</v>
      </c>
      <c r="O4286" s="13"/>
      <c r="P4286" s="74"/>
      <c r="Q4286" s="26"/>
      <c r="R4286" s="75"/>
    </row>
    <row r="4287" spans="7:18" x14ac:dyDescent="0.25">
      <c r="G4287" s="13"/>
      <c r="H4287" s="13"/>
      <c r="I4287" s="13">
        <v>425.90000000001999</v>
      </c>
      <c r="J4287" s="74">
        <f t="shared" si="206"/>
        <v>17.745833333334165</v>
      </c>
      <c r="K4287" s="26" t="e">
        <f t="shared" si="208"/>
        <v>#REF!</v>
      </c>
      <c r="L4287" s="75" t="e">
        <f t="shared" si="207"/>
        <v>#REF!</v>
      </c>
      <c r="O4287" s="13"/>
      <c r="P4287" s="74"/>
      <c r="Q4287" s="26"/>
      <c r="R4287" s="75"/>
    </row>
    <row r="4288" spans="7:18" x14ac:dyDescent="0.25">
      <c r="G4288" s="13"/>
      <c r="H4288" s="13"/>
      <c r="I4288" s="13">
        <v>426.00000000002001</v>
      </c>
      <c r="J4288" s="74">
        <f t="shared" si="206"/>
        <v>17.750000000000835</v>
      </c>
      <c r="K4288" s="26" t="e">
        <f t="shared" si="208"/>
        <v>#REF!</v>
      </c>
      <c r="L4288" s="75" t="e">
        <f t="shared" si="207"/>
        <v>#REF!</v>
      </c>
      <c r="O4288" s="13"/>
      <c r="P4288" s="74"/>
      <c r="Q4288" s="26"/>
      <c r="R4288" s="75"/>
    </row>
    <row r="4289" spans="7:18" x14ac:dyDescent="0.25">
      <c r="G4289" s="13"/>
      <c r="H4289" s="13"/>
      <c r="I4289" s="13">
        <v>426.10000000001997</v>
      </c>
      <c r="J4289" s="74">
        <f t="shared" si="206"/>
        <v>17.754166666667498</v>
      </c>
      <c r="K4289" s="26" t="e">
        <f t="shared" si="208"/>
        <v>#REF!</v>
      </c>
      <c r="L4289" s="75" t="e">
        <f t="shared" si="207"/>
        <v>#REF!</v>
      </c>
      <c r="O4289" s="13"/>
      <c r="P4289" s="74"/>
      <c r="Q4289" s="26"/>
      <c r="R4289" s="75"/>
    </row>
    <row r="4290" spans="7:18" x14ac:dyDescent="0.25">
      <c r="G4290" s="13"/>
      <c r="H4290" s="13"/>
      <c r="I4290" s="13">
        <v>426.20000000002102</v>
      </c>
      <c r="J4290" s="74">
        <f t="shared" si="206"/>
        <v>17.75833333333421</v>
      </c>
      <c r="K4290" s="26" t="e">
        <f t="shared" si="208"/>
        <v>#REF!</v>
      </c>
      <c r="L4290" s="75" t="e">
        <f t="shared" si="207"/>
        <v>#REF!</v>
      </c>
      <c r="O4290" s="13"/>
      <c r="P4290" s="74"/>
      <c r="Q4290" s="26"/>
      <c r="R4290" s="75"/>
    </row>
    <row r="4291" spans="7:18" x14ac:dyDescent="0.25">
      <c r="G4291" s="13"/>
      <c r="H4291" s="13"/>
      <c r="I4291" s="13">
        <v>426.30000000002099</v>
      </c>
      <c r="J4291" s="74">
        <f t="shared" ref="J4291:J4354" si="209">I4291/24</f>
        <v>17.762500000000873</v>
      </c>
      <c r="K4291" s="26" t="e">
        <f t="shared" si="208"/>
        <v>#REF!</v>
      </c>
      <c r="L4291" s="75" t="e">
        <f t="shared" ref="L4291:L4354" si="210">K4291-K4290</f>
        <v>#REF!</v>
      </c>
      <c r="O4291" s="13"/>
      <c r="P4291" s="74"/>
      <c r="Q4291" s="26"/>
      <c r="R4291" s="75"/>
    </row>
    <row r="4292" spans="7:18" x14ac:dyDescent="0.25">
      <c r="G4292" s="13"/>
      <c r="H4292" s="13"/>
      <c r="I4292" s="13">
        <v>426.40000000002101</v>
      </c>
      <c r="J4292" s="74">
        <f t="shared" si="209"/>
        <v>17.766666666667543</v>
      </c>
      <c r="K4292" s="26" t="e">
        <f t="shared" si="208"/>
        <v>#REF!</v>
      </c>
      <c r="L4292" s="75" t="e">
        <f t="shared" si="210"/>
        <v>#REF!</v>
      </c>
      <c r="O4292" s="13"/>
      <c r="P4292" s="74"/>
      <c r="Q4292" s="26"/>
      <c r="R4292" s="75"/>
    </row>
    <row r="4293" spans="7:18" x14ac:dyDescent="0.25">
      <c r="G4293" s="13"/>
      <c r="H4293" s="13"/>
      <c r="I4293" s="13">
        <v>426.50000000002098</v>
      </c>
      <c r="J4293" s="74">
        <f t="shared" si="209"/>
        <v>17.770833333334206</v>
      </c>
      <c r="K4293" s="26" t="e">
        <f t="shared" si="208"/>
        <v>#REF!</v>
      </c>
      <c r="L4293" s="75" t="e">
        <f t="shared" si="210"/>
        <v>#REF!</v>
      </c>
      <c r="O4293" s="13"/>
      <c r="P4293" s="74"/>
      <c r="Q4293" s="26"/>
      <c r="R4293" s="75"/>
    </row>
    <row r="4294" spans="7:18" x14ac:dyDescent="0.25">
      <c r="G4294" s="13"/>
      <c r="H4294" s="13"/>
      <c r="I4294" s="13">
        <v>426.600000000021</v>
      </c>
      <c r="J4294" s="74">
        <f t="shared" si="209"/>
        <v>17.775000000000876</v>
      </c>
      <c r="K4294" s="26" t="e">
        <f t="shared" si="208"/>
        <v>#REF!</v>
      </c>
      <c r="L4294" s="75" t="e">
        <f t="shared" si="210"/>
        <v>#REF!</v>
      </c>
      <c r="O4294" s="13"/>
      <c r="P4294" s="74"/>
      <c r="Q4294" s="26"/>
      <c r="R4294" s="75"/>
    </row>
    <row r="4295" spans="7:18" x14ac:dyDescent="0.25">
      <c r="G4295" s="13"/>
      <c r="H4295" s="13"/>
      <c r="I4295" s="13">
        <v>426.70000000002102</v>
      </c>
      <c r="J4295" s="74">
        <f t="shared" si="209"/>
        <v>17.779166666667543</v>
      </c>
      <c r="K4295" s="26" t="e">
        <f t="shared" si="208"/>
        <v>#REF!</v>
      </c>
      <c r="L4295" s="75" t="e">
        <f t="shared" si="210"/>
        <v>#REF!</v>
      </c>
      <c r="O4295" s="13"/>
      <c r="P4295" s="74"/>
      <c r="Q4295" s="26"/>
      <c r="R4295" s="75"/>
    </row>
    <row r="4296" spans="7:18" x14ac:dyDescent="0.25">
      <c r="G4296" s="13"/>
      <c r="H4296" s="13"/>
      <c r="I4296" s="13">
        <v>426.80000000002099</v>
      </c>
      <c r="J4296" s="74">
        <f t="shared" si="209"/>
        <v>17.783333333334209</v>
      </c>
      <c r="K4296" s="26" t="e">
        <f t="shared" si="208"/>
        <v>#REF!</v>
      </c>
      <c r="L4296" s="75" t="e">
        <f t="shared" si="210"/>
        <v>#REF!</v>
      </c>
      <c r="O4296" s="13"/>
      <c r="P4296" s="74"/>
      <c r="Q4296" s="26"/>
      <c r="R4296" s="75"/>
    </row>
    <row r="4297" spans="7:18" x14ac:dyDescent="0.25">
      <c r="G4297" s="13"/>
      <c r="H4297" s="13"/>
      <c r="I4297" s="13">
        <v>426.90000000002101</v>
      </c>
      <c r="J4297" s="74">
        <f t="shared" si="209"/>
        <v>17.787500000000875</v>
      </c>
      <c r="K4297" s="26" t="e">
        <f t="shared" si="208"/>
        <v>#REF!</v>
      </c>
      <c r="L4297" s="75" t="e">
        <f t="shared" si="210"/>
        <v>#REF!</v>
      </c>
      <c r="O4297" s="13"/>
      <c r="P4297" s="74"/>
      <c r="Q4297" s="26"/>
      <c r="R4297" s="75"/>
    </row>
    <row r="4298" spans="7:18" x14ac:dyDescent="0.25">
      <c r="G4298" s="13"/>
      <c r="H4298" s="13"/>
      <c r="I4298" s="13">
        <v>427.00000000002098</v>
      </c>
      <c r="J4298" s="74">
        <f t="shared" si="209"/>
        <v>17.791666666667542</v>
      </c>
      <c r="K4298" s="26" t="e">
        <f t="shared" si="208"/>
        <v>#REF!</v>
      </c>
      <c r="L4298" s="75" t="e">
        <f t="shared" si="210"/>
        <v>#REF!</v>
      </c>
      <c r="O4298" s="13"/>
      <c r="P4298" s="74"/>
      <c r="Q4298" s="26"/>
      <c r="R4298" s="75"/>
    </row>
    <row r="4299" spans="7:18" x14ac:dyDescent="0.25">
      <c r="G4299" s="13"/>
      <c r="H4299" s="13"/>
      <c r="I4299" s="13">
        <v>427.100000000021</v>
      </c>
      <c r="J4299" s="74">
        <f t="shared" si="209"/>
        <v>17.795833333334208</v>
      </c>
      <c r="K4299" s="26" t="e">
        <f t="shared" si="208"/>
        <v>#REF!</v>
      </c>
      <c r="L4299" s="75" t="e">
        <f t="shared" si="210"/>
        <v>#REF!</v>
      </c>
      <c r="O4299" s="13"/>
      <c r="P4299" s="74"/>
      <c r="Q4299" s="26"/>
      <c r="R4299" s="75"/>
    </row>
    <row r="4300" spans="7:18" x14ac:dyDescent="0.25">
      <c r="G4300" s="13"/>
      <c r="H4300" s="13"/>
      <c r="I4300" s="13">
        <v>427.20000000002102</v>
      </c>
      <c r="J4300" s="74">
        <f t="shared" si="209"/>
        <v>17.800000000000875</v>
      </c>
      <c r="K4300" s="26" t="e">
        <f t="shared" si="208"/>
        <v>#REF!</v>
      </c>
      <c r="L4300" s="75" t="e">
        <f t="shared" si="210"/>
        <v>#REF!</v>
      </c>
      <c r="O4300" s="13"/>
      <c r="P4300" s="74"/>
      <c r="Q4300" s="26"/>
      <c r="R4300" s="75"/>
    </row>
    <row r="4301" spans="7:18" x14ac:dyDescent="0.25">
      <c r="G4301" s="13"/>
      <c r="H4301" s="13"/>
      <c r="I4301" s="13">
        <v>427.30000000002099</v>
      </c>
      <c r="J4301" s="74">
        <f t="shared" si="209"/>
        <v>17.804166666667541</v>
      </c>
      <c r="K4301" s="26" t="e">
        <f t="shared" si="208"/>
        <v>#REF!</v>
      </c>
      <c r="L4301" s="75" t="e">
        <f t="shared" si="210"/>
        <v>#REF!</v>
      </c>
      <c r="O4301" s="13"/>
      <c r="P4301" s="74"/>
      <c r="Q4301" s="26"/>
      <c r="R4301" s="75"/>
    </row>
    <row r="4302" spans="7:18" x14ac:dyDescent="0.25">
      <c r="G4302" s="13"/>
      <c r="H4302" s="13"/>
      <c r="I4302" s="13">
        <v>427.40000000002101</v>
      </c>
      <c r="J4302" s="74">
        <f t="shared" si="209"/>
        <v>17.808333333334208</v>
      </c>
      <c r="K4302" s="26" t="e">
        <f t="shared" si="208"/>
        <v>#REF!</v>
      </c>
      <c r="L4302" s="75" t="e">
        <f t="shared" si="210"/>
        <v>#REF!</v>
      </c>
      <c r="O4302" s="13"/>
      <c r="P4302" s="74"/>
      <c r="Q4302" s="26"/>
      <c r="R4302" s="75"/>
    </row>
    <row r="4303" spans="7:18" x14ac:dyDescent="0.25">
      <c r="G4303" s="13"/>
      <c r="H4303" s="13"/>
      <c r="I4303" s="13">
        <v>427.50000000002098</v>
      </c>
      <c r="J4303" s="74">
        <f t="shared" si="209"/>
        <v>17.812500000000874</v>
      </c>
      <c r="K4303" s="26" t="e">
        <f t="shared" si="208"/>
        <v>#REF!</v>
      </c>
      <c r="L4303" s="75" t="e">
        <f t="shared" si="210"/>
        <v>#REF!</v>
      </c>
      <c r="O4303" s="13"/>
      <c r="P4303" s="74"/>
      <c r="Q4303" s="26"/>
      <c r="R4303" s="75"/>
    </row>
    <row r="4304" spans="7:18" x14ac:dyDescent="0.25">
      <c r="G4304" s="13"/>
      <c r="H4304" s="13"/>
      <c r="I4304" s="13">
        <v>427.600000000021</v>
      </c>
      <c r="J4304" s="74">
        <f t="shared" si="209"/>
        <v>17.81666666666754</v>
      </c>
      <c r="K4304" s="26" t="e">
        <f t="shared" si="208"/>
        <v>#REF!</v>
      </c>
      <c r="L4304" s="75" t="e">
        <f t="shared" si="210"/>
        <v>#REF!</v>
      </c>
      <c r="O4304" s="13"/>
      <c r="P4304" s="74"/>
      <c r="Q4304" s="26"/>
      <c r="R4304" s="75"/>
    </row>
    <row r="4305" spans="7:18" x14ac:dyDescent="0.25">
      <c r="G4305" s="13"/>
      <c r="H4305" s="13"/>
      <c r="I4305" s="13">
        <v>427.70000000002102</v>
      </c>
      <c r="J4305" s="74">
        <f t="shared" si="209"/>
        <v>17.82083333333421</v>
      </c>
      <c r="K4305" s="26" t="e">
        <f t="shared" si="208"/>
        <v>#REF!</v>
      </c>
      <c r="L4305" s="75" t="e">
        <f t="shared" si="210"/>
        <v>#REF!</v>
      </c>
      <c r="O4305" s="13"/>
      <c r="P4305" s="74"/>
      <c r="Q4305" s="26"/>
      <c r="R4305" s="75"/>
    </row>
    <row r="4306" spans="7:18" x14ac:dyDescent="0.25">
      <c r="G4306" s="13"/>
      <c r="H4306" s="13"/>
      <c r="I4306" s="13">
        <v>427.80000000002099</v>
      </c>
      <c r="J4306" s="74">
        <f t="shared" si="209"/>
        <v>17.825000000000873</v>
      </c>
      <c r="K4306" s="26" t="e">
        <f t="shared" si="208"/>
        <v>#REF!</v>
      </c>
      <c r="L4306" s="75" t="e">
        <f t="shared" si="210"/>
        <v>#REF!</v>
      </c>
      <c r="O4306" s="13"/>
      <c r="P4306" s="74"/>
      <c r="Q4306" s="26"/>
      <c r="R4306" s="75"/>
    </row>
    <row r="4307" spans="7:18" x14ac:dyDescent="0.25">
      <c r="G4307" s="13"/>
      <c r="H4307" s="13"/>
      <c r="I4307" s="13">
        <v>427.90000000002101</v>
      </c>
      <c r="J4307" s="74">
        <f t="shared" si="209"/>
        <v>17.829166666667543</v>
      </c>
      <c r="K4307" s="26" t="e">
        <f t="shared" si="208"/>
        <v>#REF!</v>
      </c>
      <c r="L4307" s="75" t="e">
        <f t="shared" si="210"/>
        <v>#REF!</v>
      </c>
      <c r="O4307" s="13"/>
      <c r="P4307" s="74"/>
      <c r="Q4307" s="26"/>
      <c r="R4307" s="75"/>
    </row>
    <row r="4308" spans="7:18" x14ac:dyDescent="0.25">
      <c r="G4308" s="13"/>
      <c r="H4308" s="13"/>
      <c r="I4308" s="13">
        <v>428.00000000002098</v>
      </c>
      <c r="J4308" s="74">
        <f t="shared" si="209"/>
        <v>17.833333333334206</v>
      </c>
      <c r="K4308" s="26" t="e">
        <f t="shared" si="208"/>
        <v>#REF!</v>
      </c>
      <c r="L4308" s="75" t="e">
        <f t="shared" si="210"/>
        <v>#REF!</v>
      </c>
      <c r="O4308" s="13"/>
      <c r="P4308" s="74"/>
      <c r="Q4308" s="26"/>
      <c r="R4308" s="75"/>
    </row>
    <row r="4309" spans="7:18" x14ac:dyDescent="0.25">
      <c r="G4309" s="13"/>
      <c r="H4309" s="13"/>
      <c r="I4309" s="13">
        <v>428.100000000021</v>
      </c>
      <c r="J4309" s="74">
        <f t="shared" si="209"/>
        <v>17.837500000000876</v>
      </c>
      <c r="K4309" s="26" t="e">
        <f t="shared" si="208"/>
        <v>#REF!</v>
      </c>
      <c r="L4309" s="75" t="e">
        <f t="shared" si="210"/>
        <v>#REF!</v>
      </c>
      <c r="O4309" s="13"/>
      <c r="P4309" s="74"/>
      <c r="Q4309" s="26"/>
      <c r="R4309" s="75"/>
    </row>
    <row r="4310" spans="7:18" x14ac:dyDescent="0.25">
      <c r="G4310" s="13"/>
      <c r="H4310" s="13"/>
      <c r="I4310" s="13">
        <v>428.20000000002102</v>
      </c>
      <c r="J4310" s="74">
        <f t="shared" si="209"/>
        <v>17.841666666667543</v>
      </c>
      <c r="K4310" s="26" t="e">
        <f t="shared" si="208"/>
        <v>#REF!</v>
      </c>
      <c r="L4310" s="75" t="e">
        <f t="shared" si="210"/>
        <v>#REF!</v>
      </c>
      <c r="O4310" s="13"/>
      <c r="P4310" s="74"/>
      <c r="Q4310" s="26"/>
      <c r="R4310" s="75"/>
    </row>
    <row r="4311" spans="7:18" x14ac:dyDescent="0.25">
      <c r="G4311" s="13"/>
      <c r="H4311" s="13"/>
      <c r="I4311" s="13">
        <v>428.30000000002099</v>
      </c>
      <c r="J4311" s="74">
        <f t="shared" si="209"/>
        <v>17.845833333334209</v>
      </c>
      <c r="K4311" s="26" t="e">
        <f t="shared" si="208"/>
        <v>#REF!</v>
      </c>
      <c r="L4311" s="75" t="e">
        <f t="shared" si="210"/>
        <v>#REF!</v>
      </c>
      <c r="O4311" s="13"/>
      <c r="P4311" s="74"/>
      <c r="Q4311" s="26"/>
      <c r="R4311" s="75"/>
    </row>
    <row r="4312" spans="7:18" x14ac:dyDescent="0.25">
      <c r="G4312" s="13"/>
      <c r="H4312" s="13"/>
      <c r="I4312" s="13">
        <v>428.40000000002101</v>
      </c>
      <c r="J4312" s="74">
        <f t="shared" si="209"/>
        <v>17.850000000000875</v>
      </c>
      <c r="K4312" s="26" t="e">
        <f t="shared" si="208"/>
        <v>#REF!</v>
      </c>
      <c r="L4312" s="75" t="e">
        <f t="shared" si="210"/>
        <v>#REF!</v>
      </c>
      <c r="O4312" s="13"/>
      <c r="P4312" s="74"/>
      <c r="Q4312" s="26"/>
      <c r="R4312" s="75"/>
    </row>
    <row r="4313" spans="7:18" x14ac:dyDescent="0.25">
      <c r="G4313" s="13"/>
      <c r="H4313" s="13"/>
      <c r="I4313" s="13">
        <v>428.50000000002098</v>
      </c>
      <c r="J4313" s="74">
        <f t="shared" si="209"/>
        <v>17.854166666667542</v>
      </c>
      <c r="K4313" s="26" t="e">
        <f t="shared" si="208"/>
        <v>#REF!</v>
      </c>
      <c r="L4313" s="75" t="e">
        <f t="shared" si="210"/>
        <v>#REF!</v>
      </c>
      <c r="O4313" s="13"/>
      <c r="P4313" s="74"/>
      <c r="Q4313" s="26"/>
      <c r="R4313" s="75"/>
    </row>
    <row r="4314" spans="7:18" x14ac:dyDescent="0.25">
      <c r="G4314" s="13"/>
      <c r="H4314" s="13"/>
      <c r="I4314" s="13">
        <v>428.600000000021</v>
      </c>
      <c r="J4314" s="74">
        <f t="shared" si="209"/>
        <v>17.858333333334208</v>
      </c>
      <c r="K4314" s="26" t="e">
        <f t="shared" si="208"/>
        <v>#REF!</v>
      </c>
      <c r="L4314" s="75" t="e">
        <f t="shared" si="210"/>
        <v>#REF!</v>
      </c>
      <c r="O4314" s="13"/>
      <c r="P4314" s="74"/>
      <c r="Q4314" s="26"/>
      <c r="R4314" s="75"/>
    </row>
    <row r="4315" spans="7:18" x14ac:dyDescent="0.25">
      <c r="G4315" s="13"/>
      <c r="H4315" s="13"/>
      <c r="I4315" s="13">
        <v>428.70000000002102</v>
      </c>
      <c r="J4315" s="74">
        <f t="shared" si="209"/>
        <v>17.862500000000875</v>
      </c>
      <c r="K4315" s="26" t="e">
        <f t="shared" si="208"/>
        <v>#REF!</v>
      </c>
      <c r="L4315" s="75" t="e">
        <f t="shared" si="210"/>
        <v>#REF!</v>
      </c>
      <c r="O4315" s="13"/>
      <c r="P4315" s="74"/>
      <c r="Q4315" s="26"/>
      <c r="R4315" s="75"/>
    </row>
    <row r="4316" spans="7:18" x14ac:dyDescent="0.25">
      <c r="G4316" s="13"/>
      <c r="H4316" s="13"/>
      <c r="I4316" s="13">
        <v>428.80000000002099</v>
      </c>
      <c r="J4316" s="74">
        <f t="shared" si="209"/>
        <v>17.866666666667541</v>
      </c>
      <c r="K4316" s="26" t="e">
        <f t="shared" ref="K4316:K4379" si="211">100%-EXP(-I4316/24*$B$10)</f>
        <v>#REF!</v>
      </c>
      <c r="L4316" s="75" t="e">
        <f t="shared" si="210"/>
        <v>#REF!</v>
      </c>
      <c r="O4316" s="13"/>
      <c r="P4316" s="74"/>
      <c r="Q4316" s="26"/>
      <c r="R4316" s="75"/>
    </row>
    <row r="4317" spans="7:18" x14ac:dyDescent="0.25">
      <c r="G4317" s="13"/>
      <c r="H4317" s="13"/>
      <c r="I4317" s="13">
        <v>428.90000000002101</v>
      </c>
      <c r="J4317" s="74">
        <f t="shared" si="209"/>
        <v>17.870833333334208</v>
      </c>
      <c r="K4317" s="26" t="e">
        <f t="shared" si="211"/>
        <v>#REF!</v>
      </c>
      <c r="L4317" s="75" t="e">
        <f t="shared" si="210"/>
        <v>#REF!</v>
      </c>
      <c r="O4317" s="13"/>
      <c r="P4317" s="74"/>
      <c r="Q4317" s="26"/>
      <c r="R4317" s="75"/>
    </row>
    <row r="4318" spans="7:18" x14ac:dyDescent="0.25">
      <c r="G4318" s="13"/>
      <c r="H4318" s="13"/>
      <c r="I4318" s="13">
        <v>429.00000000002098</v>
      </c>
      <c r="J4318" s="74">
        <f t="shared" si="209"/>
        <v>17.875000000000874</v>
      </c>
      <c r="K4318" s="26" t="e">
        <f t="shared" si="211"/>
        <v>#REF!</v>
      </c>
      <c r="L4318" s="75" t="e">
        <f t="shared" si="210"/>
        <v>#REF!</v>
      </c>
      <c r="O4318" s="13"/>
      <c r="P4318" s="74"/>
      <c r="Q4318" s="26"/>
      <c r="R4318" s="75"/>
    </row>
    <row r="4319" spans="7:18" x14ac:dyDescent="0.25">
      <c r="G4319" s="13"/>
      <c r="H4319" s="13"/>
      <c r="I4319" s="13">
        <v>429.100000000021</v>
      </c>
      <c r="J4319" s="74">
        <f t="shared" si="209"/>
        <v>17.87916666666754</v>
      </c>
      <c r="K4319" s="26" t="e">
        <f t="shared" si="211"/>
        <v>#REF!</v>
      </c>
      <c r="L4319" s="75" t="e">
        <f t="shared" si="210"/>
        <v>#REF!</v>
      </c>
      <c r="O4319" s="13"/>
      <c r="P4319" s="74"/>
      <c r="Q4319" s="26"/>
      <c r="R4319" s="75"/>
    </row>
    <row r="4320" spans="7:18" x14ac:dyDescent="0.25">
      <c r="G4320" s="13"/>
      <c r="H4320" s="13"/>
      <c r="I4320" s="13">
        <v>429.20000000002102</v>
      </c>
      <c r="J4320" s="74">
        <f t="shared" si="209"/>
        <v>17.88333333333421</v>
      </c>
      <c r="K4320" s="26" t="e">
        <f t="shared" si="211"/>
        <v>#REF!</v>
      </c>
      <c r="L4320" s="75" t="e">
        <f t="shared" si="210"/>
        <v>#REF!</v>
      </c>
      <c r="O4320" s="13"/>
      <c r="P4320" s="74"/>
      <c r="Q4320" s="26"/>
      <c r="R4320" s="75"/>
    </row>
    <row r="4321" spans="7:18" x14ac:dyDescent="0.25">
      <c r="G4321" s="13"/>
      <c r="H4321" s="13"/>
      <c r="I4321" s="13">
        <v>429.30000000002099</v>
      </c>
      <c r="J4321" s="74">
        <f t="shared" si="209"/>
        <v>17.887500000000873</v>
      </c>
      <c r="K4321" s="26" t="e">
        <f t="shared" si="211"/>
        <v>#REF!</v>
      </c>
      <c r="L4321" s="75" t="e">
        <f t="shared" si="210"/>
        <v>#REF!</v>
      </c>
      <c r="O4321" s="13"/>
      <c r="P4321" s="74"/>
      <c r="Q4321" s="26"/>
      <c r="R4321" s="75"/>
    </row>
    <row r="4322" spans="7:18" x14ac:dyDescent="0.25">
      <c r="G4322" s="13"/>
      <c r="H4322" s="13"/>
      <c r="I4322" s="13">
        <v>429.40000000002101</v>
      </c>
      <c r="J4322" s="74">
        <f t="shared" si="209"/>
        <v>17.891666666667543</v>
      </c>
      <c r="K4322" s="26" t="e">
        <f t="shared" si="211"/>
        <v>#REF!</v>
      </c>
      <c r="L4322" s="75" t="e">
        <f t="shared" si="210"/>
        <v>#REF!</v>
      </c>
      <c r="O4322" s="13"/>
      <c r="P4322" s="74"/>
      <c r="Q4322" s="26"/>
      <c r="R4322" s="75"/>
    </row>
    <row r="4323" spans="7:18" x14ac:dyDescent="0.25">
      <c r="G4323" s="13"/>
      <c r="H4323" s="13"/>
      <c r="I4323" s="13">
        <v>429.50000000002098</v>
      </c>
      <c r="J4323" s="74">
        <f t="shared" si="209"/>
        <v>17.895833333334206</v>
      </c>
      <c r="K4323" s="26" t="e">
        <f t="shared" si="211"/>
        <v>#REF!</v>
      </c>
      <c r="L4323" s="75" t="e">
        <f t="shared" si="210"/>
        <v>#REF!</v>
      </c>
      <c r="O4323" s="13"/>
      <c r="P4323" s="74"/>
      <c r="Q4323" s="26"/>
      <c r="R4323" s="75"/>
    </row>
    <row r="4324" spans="7:18" x14ac:dyDescent="0.25">
      <c r="G4324" s="13"/>
      <c r="H4324" s="13"/>
      <c r="I4324" s="13">
        <v>429.600000000021</v>
      </c>
      <c r="J4324" s="74">
        <f t="shared" si="209"/>
        <v>17.900000000000876</v>
      </c>
      <c r="K4324" s="26" t="e">
        <f t="shared" si="211"/>
        <v>#REF!</v>
      </c>
      <c r="L4324" s="75" t="e">
        <f t="shared" si="210"/>
        <v>#REF!</v>
      </c>
      <c r="O4324" s="13"/>
      <c r="P4324" s="74"/>
      <c r="Q4324" s="26"/>
      <c r="R4324" s="75"/>
    </row>
    <row r="4325" spans="7:18" x14ac:dyDescent="0.25">
      <c r="G4325" s="13"/>
      <c r="H4325" s="13"/>
      <c r="I4325" s="13">
        <v>429.70000000002102</v>
      </c>
      <c r="J4325" s="74">
        <f t="shared" si="209"/>
        <v>17.904166666667543</v>
      </c>
      <c r="K4325" s="26" t="e">
        <f t="shared" si="211"/>
        <v>#REF!</v>
      </c>
      <c r="L4325" s="75" t="e">
        <f t="shared" si="210"/>
        <v>#REF!</v>
      </c>
      <c r="O4325" s="13"/>
      <c r="P4325" s="74"/>
      <c r="Q4325" s="26"/>
      <c r="R4325" s="75"/>
    </row>
    <row r="4326" spans="7:18" x14ac:dyDescent="0.25">
      <c r="G4326" s="13"/>
      <c r="H4326" s="13"/>
      <c r="I4326" s="13">
        <v>429.80000000002099</v>
      </c>
      <c r="J4326" s="74">
        <f t="shared" si="209"/>
        <v>17.908333333334209</v>
      </c>
      <c r="K4326" s="26" t="e">
        <f t="shared" si="211"/>
        <v>#REF!</v>
      </c>
      <c r="L4326" s="75" t="e">
        <f t="shared" si="210"/>
        <v>#REF!</v>
      </c>
      <c r="O4326" s="13"/>
      <c r="P4326" s="74"/>
      <c r="Q4326" s="26"/>
      <c r="R4326" s="75"/>
    </row>
    <row r="4327" spans="7:18" x14ac:dyDescent="0.25">
      <c r="G4327" s="13"/>
      <c r="H4327" s="13"/>
      <c r="I4327" s="13">
        <v>429.90000000002101</v>
      </c>
      <c r="J4327" s="74">
        <f t="shared" si="209"/>
        <v>17.912500000000875</v>
      </c>
      <c r="K4327" s="26" t="e">
        <f t="shared" si="211"/>
        <v>#REF!</v>
      </c>
      <c r="L4327" s="75" t="e">
        <f t="shared" si="210"/>
        <v>#REF!</v>
      </c>
      <c r="O4327" s="13"/>
      <c r="P4327" s="74"/>
      <c r="Q4327" s="26"/>
      <c r="R4327" s="75"/>
    </row>
    <row r="4328" spans="7:18" x14ac:dyDescent="0.25">
      <c r="G4328" s="13"/>
      <c r="H4328" s="13"/>
      <c r="I4328" s="13">
        <v>430.00000000002098</v>
      </c>
      <c r="J4328" s="74">
        <f t="shared" si="209"/>
        <v>17.916666666667542</v>
      </c>
      <c r="K4328" s="26" t="e">
        <f t="shared" si="211"/>
        <v>#REF!</v>
      </c>
      <c r="L4328" s="75" t="e">
        <f t="shared" si="210"/>
        <v>#REF!</v>
      </c>
      <c r="O4328" s="13"/>
      <c r="P4328" s="74"/>
      <c r="Q4328" s="26"/>
      <c r="R4328" s="75"/>
    </row>
    <row r="4329" spans="7:18" x14ac:dyDescent="0.25">
      <c r="G4329" s="13"/>
      <c r="H4329" s="13"/>
      <c r="I4329" s="13">
        <v>430.100000000021</v>
      </c>
      <c r="J4329" s="74">
        <f t="shared" si="209"/>
        <v>17.920833333334208</v>
      </c>
      <c r="K4329" s="26" t="e">
        <f t="shared" si="211"/>
        <v>#REF!</v>
      </c>
      <c r="L4329" s="75" t="e">
        <f t="shared" si="210"/>
        <v>#REF!</v>
      </c>
      <c r="O4329" s="13"/>
      <c r="P4329" s="74"/>
      <c r="Q4329" s="26"/>
      <c r="R4329" s="75"/>
    </row>
    <row r="4330" spans="7:18" x14ac:dyDescent="0.25">
      <c r="G4330" s="13"/>
      <c r="H4330" s="13"/>
      <c r="I4330" s="13">
        <v>430.20000000002102</v>
      </c>
      <c r="J4330" s="74">
        <f t="shared" si="209"/>
        <v>17.925000000000875</v>
      </c>
      <c r="K4330" s="26" t="e">
        <f t="shared" si="211"/>
        <v>#REF!</v>
      </c>
      <c r="L4330" s="75" t="e">
        <f t="shared" si="210"/>
        <v>#REF!</v>
      </c>
      <c r="O4330" s="13"/>
      <c r="P4330" s="74"/>
      <c r="Q4330" s="26"/>
      <c r="R4330" s="75"/>
    </row>
    <row r="4331" spans="7:18" x14ac:dyDescent="0.25">
      <c r="G4331" s="13"/>
      <c r="H4331" s="13"/>
      <c r="I4331" s="13">
        <v>430.30000000002099</v>
      </c>
      <c r="J4331" s="74">
        <f t="shared" si="209"/>
        <v>17.929166666667541</v>
      </c>
      <c r="K4331" s="26" t="e">
        <f t="shared" si="211"/>
        <v>#REF!</v>
      </c>
      <c r="L4331" s="75" t="e">
        <f t="shared" si="210"/>
        <v>#REF!</v>
      </c>
      <c r="O4331" s="13"/>
      <c r="P4331" s="74"/>
      <c r="Q4331" s="26"/>
      <c r="R4331" s="75"/>
    </row>
    <row r="4332" spans="7:18" x14ac:dyDescent="0.25">
      <c r="G4332" s="13"/>
      <c r="H4332" s="13"/>
      <c r="I4332" s="13">
        <v>430.40000000002101</v>
      </c>
      <c r="J4332" s="74">
        <f t="shared" si="209"/>
        <v>17.933333333334208</v>
      </c>
      <c r="K4332" s="26" t="e">
        <f t="shared" si="211"/>
        <v>#REF!</v>
      </c>
      <c r="L4332" s="75" t="e">
        <f t="shared" si="210"/>
        <v>#REF!</v>
      </c>
      <c r="O4332" s="13"/>
      <c r="P4332" s="74"/>
      <c r="Q4332" s="26"/>
      <c r="R4332" s="75"/>
    </row>
    <row r="4333" spans="7:18" x14ac:dyDescent="0.25">
      <c r="G4333" s="13"/>
      <c r="H4333" s="13"/>
      <c r="I4333" s="13">
        <v>430.50000000002098</v>
      </c>
      <c r="J4333" s="74">
        <f t="shared" si="209"/>
        <v>17.937500000000874</v>
      </c>
      <c r="K4333" s="26" t="e">
        <f t="shared" si="211"/>
        <v>#REF!</v>
      </c>
      <c r="L4333" s="75" t="e">
        <f t="shared" si="210"/>
        <v>#REF!</v>
      </c>
      <c r="O4333" s="13"/>
      <c r="P4333" s="74"/>
      <c r="Q4333" s="26"/>
      <c r="R4333" s="75"/>
    </row>
    <row r="4334" spans="7:18" x14ac:dyDescent="0.25">
      <c r="G4334" s="13"/>
      <c r="H4334" s="13"/>
      <c r="I4334" s="13">
        <v>430.60000000002202</v>
      </c>
      <c r="J4334" s="74">
        <f t="shared" si="209"/>
        <v>17.941666666667583</v>
      </c>
      <c r="K4334" s="26" t="e">
        <f t="shared" si="211"/>
        <v>#REF!</v>
      </c>
      <c r="L4334" s="75" t="e">
        <f t="shared" si="210"/>
        <v>#REF!</v>
      </c>
      <c r="O4334" s="13"/>
      <c r="P4334" s="74"/>
      <c r="Q4334" s="26"/>
      <c r="R4334" s="75"/>
    </row>
    <row r="4335" spans="7:18" x14ac:dyDescent="0.25">
      <c r="G4335" s="13"/>
      <c r="H4335" s="13"/>
      <c r="I4335" s="13">
        <v>430.70000000002199</v>
      </c>
      <c r="J4335" s="74">
        <f t="shared" si="209"/>
        <v>17.945833333334249</v>
      </c>
      <c r="K4335" s="26" t="e">
        <f t="shared" si="211"/>
        <v>#REF!</v>
      </c>
      <c r="L4335" s="75" t="e">
        <f t="shared" si="210"/>
        <v>#REF!</v>
      </c>
      <c r="O4335" s="13"/>
      <c r="P4335" s="74"/>
      <c r="Q4335" s="26"/>
      <c r="R4335" s="75"/>
    </row>
    <row r="4336" spans="7:18" x14ac:dyDescent="0.25">
      <c r="G4336" s="13"/>
      <c r="H4336" s="13"/>
      <c r="I4336" s="13">
        <v>430.80000000002201</v>
      </c>
      <c r="J4336" s="74">
        <f t="shared" si="209"/>
        <v>17.950000000000916</v>
      </c>
      <c r="K4336" s="26" t="e">
        <f t="shared" si="211"/>
        <v>#REF!</v>
      </c>
      <c r="L4336" s="75" t="e">
        <f t="shared" si="210"/>
        <v>#REF!</v>
      </c>
      <c r="O4336" s="13"/>
      <c r="P4336" s="74"/>
      <c r="Q4336" s="26"/>
      <c r="R4336" s="75"/>
    </row>
    <row r="4337" spans="7:18" x14ac:dyDescent="0.25">
      <c r="G4337" s="13"/>
      <c r="H4337" s="13"/>
      <c r="I4337" s="13">
        <v>430.90000000002198</v>
      </c>
      <c r="J4337" s="74">
        <f t="shared" si="209"/>
        <v>17.954166666667582</v>
      </c>
      <c r="K4337" s="26" t="e">
        <f t="shared" si="211"/>
        <v>#REF!</v>
      </c>
      <c r="L4337" s="75" t="e">
        <f t="shared" si="210"/>
        <v>#REF!</v>
      </c>
      <c r="O4337" s="13"/>
      <c r="P4337" s="74"/>
      <c r="Q4337" s="26"/>
      <c r="R4337" s="75"/>
    </row>
    <row r="4338" spans="7:18" x14ac:dyDescent="0.25">
      <c r="G4338" s="13"/>
      <c r="H4338" s="13"/>
      <c r="I4338" s="13">
        <v>431.000000000022</v>
      </c>
      <c r="J4338" s="74">
        <f t="shared" si="209"/>
        <v>17.958333333334249</v>
      </c>
      <c r="K4338" s="26" t="e">
        <f t="shared" si="211"/>
        <v>#REF!</v>
      </c>
      <c r="L4338" s="75" t="e">
        <f t="shared" si="210"/>
        <v>#REF!</v>
      </c>
      <c r="O4338" s="13"/>
      <c r="P4338" s="74"/>
      <c r="Q4338" s="26"/>
      <c r="R4338" s="75"/>
    </row>
    <row r="4339" spans="7:18" x14ac:dyDescent="0.25">
      <c r="G4339" s="13"/>
      <c r="H4339" s="13"/>
      <c r="I4339" s="13">
        <v>431.10000000002202</v>
      </c>
      <c r="J4339" s="74">
        <f t="shared" si="209"/>
        <v>17.962500000000919</v>
      </c>
      <c r="K4339" s="26" t="e">
        <f t="shared" si="211"/>
        <v>#REF!</v>
      </c>
      <c r="L4339" s="75" t="e">
        <f t="shared" si="210"/>
        <v>#REF!</v>
      </c>
      <c r="O4339" s="13"/>
      <c r="P4339" s="74"/>
      <c r="Q4339" s="26"/>
      <c r="R4339" s="75"/>
    </row>
    <row r="4340" spans="7:18" x14ac:dyDescent="0.25">
      <c r="G4340" s="13"/>
      <c r="H4340" s="13"/>
      <c r="I4340" s="13">
        <v>431.20000000002199</v>
      </c>
      <c r="J4340" s="74">
        <f t="shared" si="209"/>
        <v>17.966666666667582</v>
      </c>
      <c r="K4340" s="26" t="e">
        <f t="shared" si="211"/>
        <v>#REF!</v>
      </c>
      <c r="L4340" s="75" t="e">
        <f t="shared" si="210"/>
        <v>#REF!</v>
      </c>
      <c r="O4340" s="13"/>
      <c r="P4340" s="74"/>
      <c r="Q4340" s="26"/>
      <c r="R4340" s="75"/>
    </row>
    <row r="4341" spans="7:18" x14ac:dyDescent="0.25">
      <c r="G4341" s="13"/>
      <c r="H4341" s="13"/>
      <c r="I4341" s="13">
        <v>431.30000000002201</v>
      </c>
      <c r="J4341" s="74">
        <f t="shared" si="209"/>
        <v>17.970833333334252</v>
      </c>
      <c r="K4341" s="26" t="e">
        <f t="shared" si="211"/>
        <v>#REF!</v>
      </c>
      <c r="L4341" s="75" t="e">
        <f t="shared" si="210"/>
        <v>#REF!</v>
      </c>
      <c r="O4341" s="13"/>
      <c r="P4341" s="74"/>
      <c r="Q4341" s="26"/>
      <c r="R4341" s="75"/>
    </row>
    <row r="4342" spans="7:18" x14ac:dyDescent="0.25">
      <c r="G4342" s="13"/>
      <c r="H4342" s="13"/>
      <c r="I4342" s="13">
        <v>431.40000000002198</v>
      </c>
      <c r="J4342" s="74">
        <f t="shared" si="209"/>
        <v>17.975000000000914</v>
      </c>
      <c r="K4342" s="26" t="e">
        <f t="shared" si="211"/>
        <v>#REF!</v>
      </c>
      <c r="L4342" s="75" t="e">
        <f t="shared" si="210"/>
        <v>#REF!</v>
      </c>
      <c r="O4342" s="13"/>
      <c r="P4342" s="74"/>
      <c r="Q4342" s="26"/>
      <c r="R4342" s="75"/>
    </row>
    <row r="4343" spans="7:18" x14ac:dyDescent="0.25">
      <c r="G4343" s="13"/>
      <c r="H4343" s="13"/>
      <c r="I4343" s="13">
        <v>431.500000000022</v>
      </c>
      <c r="J4343" s="74">
        <f t="shared" si="209"/>
        <v>17.979166666667584</v>
      </c>
      <c r="K4343" s="26" t="e">
        <f t="shared" si="211"/>
        <v>#REF!</v>
      </c>
      <c r="L4343" s="75" t="e">
        <f t="shared" si="210"/>
        <v>#REF!</v>
      </c>
      <c r="O4343" s="13"/>
      <c r="P4343" s="74"/>
      <c r="Q4343" s="26"/>
      <c r="R4343" s="75"/>
    </row>
    <row r="4344" spans="7:18" x14ac:dyDescent="0.25">
      <c r="G4344" s="13"/>
      <c r="H4344" s="13"/>
      <c r="I4344" s="13">
        <v>431.60000000002202</v>
      </c>
      <c r="J4344" s="74">
        <f t="shared" si="209"/>
        <v>17.983333333334251</v>
      </c>
      <c r="K4344" s="26" t="e">
        <f t="shared" si="211"/>
        <v>#REF!</v>
      </c>
      <c r="L4344" s="75" t="e">
        <f t="shared" si="210"/>
        <v>#REF!</v>
      </c>
      <c r="O4344" s="13"/>
      <c r="P4344" s="74"/>
      <c r="Q4344" s="26"/>
      <c r="R4344" s="75"/>
    </row>
    <row r="4345" spans="7:18" x14ac:dyDescent="0.25">
      <c r="G4345" s="13"/>
      <c r="H4345" s="13"/>
      <c r="I4345" s="13">
        <v>431.70000000002199</v>
      </c>
      <c r="J4345" s="74">
        <f t="shared" si="209"/>
        <v>17.987500000000917</v>
      </c>
      <c r="K4345" s="26" t="e">
        <f t="shared" si="211"/>
        <v>#REF!</v>
      </c>
      <c r="L4345" s="75" t="e">
        <f t="shared" si="210"/>
        <v>#REF!</v>
      </c>
      <c r="O4345" s="13"/>
      <c r="P4345" s="74"/>
      <c r="Q4345" s="26"/>
      <c r="R4345" s="75"/>
    </row>
    <row r="4346" spans="7:18" x14ac:dyDescent="0.25">
      <c r="G4346" s="13"/>
      <c r="H4346" s="13"/>
      <c r="I4346" s="13">
        <v>431.80000000002201</v>
      </c>
      <c r="J4346" s="74">
        <f t="shared" si="209"/>
        <v>17.991666666667584</v>
      </c>
      <c r="K4346" s="26" t="e">
        <f t="shared" si="211"/>
        <v>#REF!</v>
      </c>
      <c r="L4346" s="75" t="e">
        <f t="shared" si="210"/>
        <v>#REF!</v>
      </c>
      <c r="O4346" s="13"/>
      <c r="P4346" s="74"/>
      <c r="Q4346" s="26"/>
      <c r="R4346" s="75"/>
    </row>
    <row r="4347" spans="7:18" x14ac:dyDescent="0.25">
      <c r="G4347" s="13"/>
      <c r="H4347" s="13"/>
      <c r="I4347" s="13">
        <v>431.90000000002198</v>
      </c>
      <c r="J4347" s="74">
        <f t="shared" si="209"/>
        <v>17.99583333333425</v>
      </c>
      <c r="K4347" s="26" t="e">
        <f t="shared" si="211"/>
        <v>#REF!</v>
      </c>
      <c r="L4347" s="75" t="e">
        <f t="shared" si="210"/>
        <v>#REF!</v>
      </c>
      <c r="O4347" s="13"/>
      <c r="P4347" s="74"/>
      <c r="Q4347" s="26"/>
      <c r="R4347" s="75"/>
    </row>
    <row r="4348" spans="7:18" x14ac:dyDescent="0.25">
      <c r="G4348" s="13"/>
      <c r="H4348" s="13"/>
      <c r="I4348" s="13">
        <v>432.000000000022</v>
      </c>
      <c r="J4348" s="74">
        <f t="shared" si="209"/>
        <v>18.000000000000917</v>
      </c>
      <c r="K4348" s="26" t="e">
        <f t="shared" si="211"/>
        <v>#REF!</v>
      </c>
      <c r="L4348" s="75" t="e">
        <f t="shared" si="210"/>
        <v>#REF!</v>
      </c>
      <c r="O4348" s="13"/>
      <c r="P4348" s="74"/>
      <c r="Q4348" s="26"/>
      <c r="R4348" s="75"/>
    </row>
    <row r="4349" spans="7:18" x14ac:dyDescent="0.25">
      <c r="G4349" s="13"/>
      <c r="H4349" s="13"/>
      <c r="I4349" s="13">
        <v>432.10000000002202</v>
      </c>
      <c r="J4349" s="74">
        <f t="shared" si="209"/>
        <v>18.004166666667583</v>
      </c>
      <c r="K4349" s="26" t="e">
        <f t="shared" si="211"/>
        <v>#REF!</v>
      </c>
      <c r="L4349" s="75" t="e">
        <f t="shared" si="210"/>
        <v>#REF!</v>
      </c>
      <c r="O4349" s="13"/>
      <c r="P4349" s="74"/>
      <c r="Q4349" s="26"/>
      <c r="R4349" s="75"/>
    </row>
    <row r="4350" spans="7:18" x14ac:dyDescent="0.25">
      <c r="G4350" s="13"/>
      <c r="H4350" s="13"/>
      <c r="I4350" s="13">
        <v>432.20000000002199</v>
      </c>
      <c r="J4350" s="74">
        <f t="shared" si="209"/>
        <v>18.008333333334249</v>
      </c>
      <c r="K4350" s="26" t="e">
        <f t="shared" si="211"/>
        <v>#REF!</v>
      </c>
      <c r="L4350" s="75" t="e">
        <f t="shared" si="210"/>
        <v>#REF!</v>
      </c>
      <c r="O4350" s="13"/>
      <c r="P4350" s="74"/>
      <c r="Q4350" s="26"/>
      <c r="R4350" s="75"/>
    </row>
    <row r="4351" spans="7:18" x14ac:dyDescent="0.25">
      <c r="G4351" s="13"/>
      <c r="H4351" s="13"/>
      <c r="I4351" s="13">
        <v>432.30000000002201</v>
      </c>
      <c r="J4351" s="74">
        <f t="shared" si="209"/>
        <v>18.012500000000916</v>
      </c>
      <c r="K4351" s="26" t="e">
        <f t="shared" si="211"/>
        <v>#REF!</v>
      </c>
      <c r="L4351" s="75" t="e">
        <f t="shared" si="210"/>
        <v>#REF!</v>
      </c>
      <c r="O4351" s="13"/>
      <c r="P4351" s="74"/>
      <c r="Q4351" s="26"/>
      <c r="R4351" s="75"/>
    </row>
    <row r="4352" spans="7:18" x14ac:dyDescent="0.25">
      <c r="G4352" s="13"/>
      <c r="H4352" s="13"/>
      <c r="I4352" s="13">
        <v>432.40000000002198</v>
      </c>
      <c r="J4352" s="74">
        <f t="shared" si="209"/>
        <v>18.016666666667582</v>
      </c>
      <c r="K4352" s="26" t="e">
        <f t="shared" si="211"/>
        <v>#REF!</v>
      </c>
      <c r="L4352" s="75" t="e">
        <f t="shared" si="210"/>
        <v>#REF!</v>
      </c>
      <c r="O4352" s="13"/>
      <c r="P4352" s="74"/>
      <c r="Q4352" s="26"/>
      <c r="R4352" s="75"/>
    </row>
    <row r="4353" spans="7:18" x14ac:dyDescent="0.25">
      <c r="G4353" s="13"/>
      <c r="H4353" s="13"/>
      <c r="I4353" s="13">
        <v>432.500000000022</v>
      </c>
      <c r="J4353" s="74">
        <f t="shared" si="209"/>
        <v>18.020833333334249</v>
      </c>
      <c r="K4353" s="26" t="e">
        <f t="shared" si="211"/>
        <v>#REF!</v>
      </c>
      <c r="L4353" s="75" t="e">
        <f t="shared" si="210"/>
        <v>#REF!</v>
      </c>
      <c r="O4353" s="13"/>
      <c r="P4353" s="74"/>
      <c r="Q4353" s="26"/>
      <c r="R4353" s="75"/>
    </row>
    <row r="4354" spans="7:18" x14ac:dyDescent="0.25">
      <c r="G4354" s="13"/>
      <c r="H4354" s="13"/>
      <c r="I4354" s="13">
        <v>432.60000000002202</v>
      </c>
      <c r="J4354" s="74">
        <f t="shared" si="209"/>
        <v>18.025000000000919</v>
      </c>
      <c r="K4354" s="26" t="e">
        <f t="shared" si="211"/>
        <v>#REF!</v>
      </c>
      <c r="L4354" s="75" t="e">
        <f t="shared" si="210"/>
        <v>#REF!</v>
      </c>
      <c r="O4354" s="13"/>
      <c r="P4354" s="74"/>
      <c r="Q4354" s="26"/>
      <c r="R4354" s="75"/>
    </row>
    <row r="4355" spans="7:18" x14ac:dyDescent="0.25">
      <c r="G4355" s="13"/>
      <c r="H4355" s="13"/>
      <c r="I4355" s="13">
        <v>432.70000000002199</v>
      </c>
      <c r="J4355" s="74">
        <f t="shared" ref="J4355:J4418" si="212">I4355/24</f>
        <v>18.029166666667582</v>
      </c>
      <c r="K4355" s="26" t="e">
        <f t="shared" si="211"/>
        <v>#REF!</v>
      </c>
      <c r="L4355" s="75" t="e">
        <f t="shared" ref="L4355:L4418" si="213">K4355-K4354</f>
        <v>#REF!</v>
      </c>
      <c r="O4355" s="13"/>
      <c r="P4355" s="74"/>
      <c r="Q4355" s="26"/>
      <c r="R4355" s="75"/>
    </row>
    <row r="4356" spans="7:18" x14ac:dyDescent="0.25">
      <c r="G4356" s="13"/>
      <c r="H4356" s="13"/>
      <c r="I4356" s="13">
        <v>432.80000000002201</v>
      </c>
      <c r="J4356" s="74">
        <f t="shared" si="212"/>
        <v>18.033333333334252</v>
      </c>
      <c r="K4356" s="26" t="e">
        <f t="shared" si="211"/>
        <v>#REF!</v>
      </c>
      <c r="L4356" s="75" t="e">
        <f t="shared" si="213"/>
        <v>#REF!</v>
      </c>
      <c r="O4356" s="13"/>
      <c r="P4356" s="74"/>
      <c r="Q4356" s="26"/>
      <c r="R4356" s="75"/>
    </row>
    <row r="4357" spans="7:18" x14ac:dyDescent="0.25">
      <c r="G4357" s="13"/>
      <c r="H4357" s="13"/>
      <c r="I4357" s="13">
        <v>432.90000000002198</v>
      </c>
      <c r="J4357" s="74">
        <f t="shared" si="212"/>
        <v>18.037500000000914</v>
      </c>
      <c r="K4357" s="26" t="e">
        <f t="shared" si="211"/>
        <v>#REF!</v>
      </c>
      <c r="L4357" s="75" t="e">
        <f t="shared" si="213"/>
        <v>#REF!</v>
      </c>
      <c r="O4357" s="13"/>
      <c r="P4357" s="74"/>
      <c r="Q4357" s="26"/>
      <c r="R4357" s="75"/>
    </row>
    <row r="4358" spans="7:18" x14ac:dyDescent="0.25">
      <c r="G4358" s="13"/>
      <c r="H4358" s="13"/>
      <c r="I4358" s="13">
        <v>433.000000000022</v>
      </c>
      <c r="J4358" s="74">
        <f t="shared" si="212"/>
        <v>18.041666666667584</v>
      </c>
      <c r="K4358" s="26" t="e">
        <f t="shared" si="211"/>
        <v>#REF!</v>
      </c>
      <c r="L4358" s="75" t="e">
        <f t="shared" si="213"/>
        <v>#REF!</v>
      </c>
      <c r="O4358" s="13"/>
      <c r="P4358" s="74"/>
      <c r="Q4358" s="26"/>
      <c r="R4358" s="75"/>
    </row>
    <row r="4359" spans="7:18" x14ac:dyDescent="0.25">
      <c r="G4359" s="13"/>
      <c r="H4359" s="13"/>
      <c r="I4359" s="13">
        <v>433.10000000002202</v>
      </c>
      <c r="J4359" s="74">
        <f t="shared" si="212"/>
        <v>18.045833333334251</v>
      </c>
      <c r="K4359" s="26" t="e">
        <f t="shared" si="211"/>
        <v>#REF!</v>
      </c>
      <c r="L4359" s="75" t="e">
        <f t="shared" si="213"/>
        <v>#REF!</v>
      </c>
      <c r="O4359" s="13"/>
      <c r="P4359" s="74"/>
      <c r="Q4359" s="26"/>
      <c r="R4359" s="75"/>
    </row>
    <row r="4360" spans="7:18" x14ac:dyDescent="0.25">
      <c r="G4360" s="13"/>
      <c r="H4360" s="13"/>
      <c r="I4360" s="13">
        <v>433.20000000002199</v>
      </c>
      <c r="J4360" s="74">
        <f t="shared" si="212"/>
        <v>18.050000000000917</v>
      </c>
      <c r="K4360" s="26" t="e">
        <f t="shared" si="211"/>
        <v>#REF!</v>
      </c>
      <c r="L4360" s="75" t="e">
        <f t="shared" si="213"/>
        <v>#REF!</v>
      </c>
      <c r="O4360" s="13"/>
      <c r="P4360" s="74"/>
      <c r="Q4360" s="26"/>
      <c r="R4360" s="75"/>
    </row>
    <row r="4361" spans="7:18" x14ac:dyDescent="0.25">
      <c r="G4361" s="13"/>
      <c r="H4361" s="13"/>
      <c r="I4361" s="13">
        <v>433.30000000002201</v>
      </c>
      <c r="J4361" s="74">
        <f t="shared" si="212"/>
        <v>18.054166666667584</v>
      </c>
      <c r="K4361" s="26" t="e">
        <f t="shared" si="211"/>
        <v>#REF!</v>
      </c>
      <c r="L4361" s="75" t="e">
        <f t="shared" si="213"/>
        <v>#REF!</v>
      </c>
      <c r="O4361" s="13"/>
      <c r="P4361" s="74"/>
      <c r="Q4361" s="26"/>
      <c r="R4361" s="75"/>
    </row>
    <row r="4362" spans="7:18" x14ac:dyDescent="0.25">
      <c r="G4362" s="13"/>
      <c r="H4362" s="13"/>
      <c r="I4362" s="13">
        <v>433.40000000002198</v>
      </c>
      <c r="J4362" s="74">
        <f t="shared" si="212"/>
        <v>18.05833333333425</v>
      </c>
      <c r="K4362" s="26" t="e">
        <f t="shared" si="211"/>
        <v>#REF!</v>
      </c>
      <c r="L4362" s="75" t="e">
        <f t="shared" si="213"/>
        <v>#REF!</v>
      </c>
      <c r="O4362" s="13"/>
      <c r="P4362" s="74"/>
      <c r="Q4362" s="26"/>
      <c r="R4362" s="75"/>
    </row>
    <row r="4363" spans="7:18" x14ac:dyDescent="0.25">
      <c r="G4363" s="13"/>
      <c r="H4363" s="13"/>
      <c r="I4363" s="13">
        <v>433.500000000022</v>
      </c>
      <c r="J4363" s="74">
        <f t="shared" si="212"/>
        <v>18.062500000000917</v>
      </c>
      <c r="K4363" s="26" t="e">
        <f t="shared" si="211"/>
        <v>#REF!</v>
      </c>
      <c r="L4363" s="75" t="e">
        <f t="shared" si="213"/>
        <v>#REF!</v>
      </c>
      <c r="O4363" s="13"/>
      <c r="P4363" s="74"/>
      <c r="Q4363" s="26"/>
      <c r="R4363" s="75"/>
    </row>
    <row r="4364" spans="7:18" x14ac:dyDescent="0.25">
      <c r="G4364" s="13"/>
      <c r="H4364" s="13"/>
      <c r="I4364" s="13">
        <v>433.60000000002202</v>
      </c>
      <c r="J4364" s="74">
        <f t="shared" si="212"/>
        <v>18.066666666667583</v>
      </c>
      <c r="K4364" s="26" t="e">
        <f t="shared" si="211"/>
        <v>#REF!</v>
      </c>
      <c r="L4364" s="75" t="e">
        <f t="shared" si="213"/>
        <v>#REF!</v>
      </c>
      <c r="O4364" s="13"/>
      <c r="P4364" s="74"/>
      <c r="Q4364" s="26"/>
      <c r="R4364" s="75"/>
    </row>
    <row r="4365" spans="7:18" x14ac:dyDescent="0.25">
      <c r="G4365" s="13"/>
      <c r="H4365" s="13"/>
      <c r="I4365" s="13">
        <v>433.70000000002199</v>
      </c>
      <c r="J4365" s="74">
        <f t="shared" si="212"/>
        <v>18.070833333334249</v>
      </c>
      <c r="K4365" s="26" t="e">
        <f t="shared" si="211"/>
        <v>#REF!</v>
      </c>
      <c r="L4365" s="75" t="e">
        <f t="shared" si="213"/>
        <v>#REF!</v>
      </c>
      <c r="O4365" s="13"/>
      <c r="P4365" s="74"/>
      <c r="Q4365" s="26"/>
      <c r="R4365" s="75"/>
    </row>
    <row r="4366" spans="7:18" x14ac:dyDescent="0.25">
      <c r="G4366" s="13"/>
      <c r="H4366" s="13"/>
      <c r="I4366" s="13">
        <v>433.80000000002201</v>
      </c>
      <c r="J4366" s="74">
        <f t="shared" si="212"/>
        <v>18.075000000000916</v>
      </c>
      <c r="K4366" s="26" t="e">
        <f t="shared" si="211"/>
        <v>#REF!</v>
      </c>
      <c r="L4366" s="75" t="e">
        <f t="shared" si="213"/>
        <v>#REF!</v>
      </c>
      <c r="O4366" s="13"/>
      <c r="P4366" s="74"/>
      <c r="Q4366" s="26"/>
      <c r="R4366" s="75"/>
    </row>
    <row r="4367" spans="7:18" x14ac:dyDescent="0.25">
      <c r="G4367" s="13"/>
      <c r="H4367" s="13"/>
      <c r="I4367" s="13">
        <v>433.90000000002198</v>
      </c>
      <c r="J4367" s="74">
        <f t="shared" si="212"/>
        <v>18.079166666667582</v>
      </c>
      <c r="K4367" s="26" t="e">
        <f t="shared" si="211"/>
        <v>#REF!</v>
      </c>
      <c r="L4367" s="75" t="e">
        <f t="shared" si="213"/>
        <v>#REF!</v>
      </c>
      <c r="O4367" s="13"/>
      <c r="P4367" s="74"/>
      <c r="Q4367" s="26"/>
      <c r="R4367" s="75"/>
    </row>
    <row r="4368" spans="7:18" x14ac:dyDescent="0.25">
      <c r="G4368" s="13"/>
      <c r="H4368" s="13"/>
      <c r="I4368" s="13">
        <v>434.000000000022</v>
      </c>
      <c r="J4368" s="74">
        <f t="shared" si="212"/>
        <v>18.083333333334249</v>
      </c>
      <c r="K4368" s="26" t="e">
        <f t="shared" si="211"/>
        <v>#REF!</v>
      </c>
      <c r="L4368" s="75" t="e">
        <f t="shared" si="213"/>
        <v>#REF!</v>
      </c>
      <c r="O4368" s="13"/>
      <c r="P4368" s="74"/>
      <c r="Q4368" s="26"/>
      <c r="R4368" s="75"/>
    </row>
    <row r="4369" spans="7:18" x14ac:dyDescent="0.25">
      <c r="G4369" s="13"/>
      <c r="H4369" s="13"/>
      <c r="I4369" s="13">
        <v>434.10000000002202</v>
      </c>
      <c r="J4369" s="74">
        <f t="shared" si="212"/>
        <v>18.087500000000919</v>
      </c>
      <c r="K4369" s="26" t="e">
        <f t="shared" si="211"/>
        <v>#REF!</v>
      </c>
      <c r="L4369" s="75" t="e">
        <f t="shared" si="213"/>
        <v>#REF!</v>
      </c>
      <c r="O4369" s="13"/>
      <c r="P4369" s="74"/>
      <c r="Q4369" s="26"/>
      <c r="R4369" s="75"/>
    </row>
    <row r="4370" spans="7:18" x14ac:dyDescent="0.25">
      <c r="G4370" s="13"/>
      <c r="H4370" s="13"/>
      <c r="I4370" s="13">
        <v>434.20000000002199</v>
      </c>
      <c r="J4370" s="74">
        <f t="shared" si="212"/>
        <v>18.091666666667582</v>
      </c>
      <c r="K4370" s="26" t="e">
        <f t="shared" si="211"/>
        <v>#REF!</v>
      </c>
      <c r="L4370" s="75" t="e">
        <f t="shared" si="213"/>
        <v>#REF!</v>
      </c>
      <c r="O4370" s="13"/>
      <c r="P4370" s="74"/>
      <c r="Q4370" s="26"/>
      <c r="R4370" s="75"/>
    </row>
    <row r="4371" spans="7:18" x14ac:dyDescent="0.25">
      <c r="G4371" s="13"/>
      <c r="H4371" s="13"/>
      <c r="I4371" s="13">
        <v>434.30000000002201</v>
      </c>
      <c r="J4371" s="74">
        <f t="shared" si="212"/>
        <v>18.095833333334252</v>
      </c>
      <c r="K4371" s="26" t="e">
        <f t="shared" si="211"/>
        <v>#REF!</v>
      </c>
      <c r="L4371" s="75" t="e">
        <f t="shared" si="213"/>
        <v>#REF!</v>
      </c>
      <c r="O4371" s="13"/>
      <c r="P4371" s="74"/>
      <c r="Q4371" s="26"/>
      <c r="R4371" s="75"/>
    </row>
    <row r="4372" spans="7:18" x14ac:dyDescent="0.25">
      <c r="G4372" s="13"/>
      <c r="H4372" s="13"/>
      <c r="I4372" s="13">
        <v>434.40000000002198</v>
      </c>
      <c r="J4372" s="74">
        <f t="shared" si="212"/>
        <v>18.100000000000914</v>
      </c>
      <c r="K4372" s="26" t="e">
        <f t="shared" si="211"/>
        <v>#REF!</v>
      </c>
      <c r="L4372" s="75" t="e">
        <f t="shared" si="213"/>
        <v>#REF!</v>
      </c>
      <c r="O4372" s="13"/>
      <c r="P4372" s="74"/>
      <c r="Q4372" s="26"/>
      <c r="R4372" s="75"/>
    </row>
    <row r="4373" spans="7:18" x14ac:dyDescent="0.25">
      <c r="G4373" s="13"/>
      <c r="H4373" s="13"/>
      <c r="I4373" s="13">
        <v>434.500000000022</v>
      </c>
      <c r="J4373" s="74">
        <f t="shared" si="212"/>
        <v>18.104166666667584</v>
      </c>
      <c r="K4373" s="26" t="e">
        <f t="shared" si="211"/>
        <v>#REF!</v>
      </c>
      <c r="L4373" s="75" t="e">
        <f t="shared" si="213"/>
        <v>#REF!</v>
      </c>
      <c r="O4373" s="13"/>
      <c r="P4373" s="74"/>
      <c r="Q4373" s="26"/>
      <c r="R4373" s="75"/>
    </row>
    <row r="4374" spans="7:18" x14ac:dyDescent="0.25">
      <c r="G4374" s="13"/>
      <c r="H4374" s="13"/>
      <c r="I4374" s="13">
        <v>434.60000000002202</v>
      </c>
      <c r="J4374" s="74">
        <f t="shared" si="212"/>
        <v>18.108333333334251</v>
      </c>
      <c r="K4374" s="26" t="e">
        <f t="shared" si="211"/>
        <v>#REF!</v>
      </c>
      <c r="L4374" s="75" t="e">
        <f t="shared" si="213"/>
        <v>#REF!</v>
      </c>
      <c r="O4374" s="13"/>
      <c r="P4374" s="74"/>
      <c r="Q4374" s="26"/>
      <c r="R4374" s="75"/>
    </row>
    <row r="4375" spans="7:18" x14ac:dyDescent="0.25">
      <c r="G4375" s="13"/>
      <c r="H4375" s="13"/>
      <c r="I4375" s="13">
        <v>434.70000000002199</v>
      </c>
      <c r="J4375" s="74">
        <f t="shared" si="212"/>
        <v>18.112500000000917</v>
      </c>
      <c r="K4375" s="26" t="e">
        <f t="shared" si="211"/>
        <v>#REF!</v>
      </c>
      <c r="L4375" s="75" t="e">
        <f t="shared" si="213"/>
        <v>#REF!</v>
      </c>
      <c r="O4375" s="13"/>
      <c r="P4375" s="74"/>
      <c r="Q4375" s="26"/>
      <c r="R4375" s="75"/>
    </row>
    <row r="4376" spans="7:18" x14ac:dyDescent="0.25">
      <c r="G4376" s="13"/>
      <c r="H4376" s="13"/>
      <c r="I4376" s="13">
        <v>434.80000000002201</v>
      </c>
      <c r="J4376" s="74">
        <f t="shared" si="212"/>
        <v>18.116666666667584</v>
      </c>
      <c r="K4376" s="26" t="e">
        <f t="shared" si="211"/>
        <v>#REF!</v>
      </c>
      <c r="L4376" s="75" t="e">
        <f t="shared" si="213"/>
        <v>#REF!</v>
      </c>
      <c r="O4376" s="13"/>
      <c r="P4376" s="74"/>
      <c r="Q4376" s="26"/>
      <c r="R4376" s="75"/>
    </row>
    <row r="4377" spans="7:18" x14ac:dyDescent="0.25">
      <c r="G4377" s="13"/>
      <c r="H4377" s="13"/>
      <c r="I4377" s="13">
        <v>434.90000000002198</v>
      </c>
      <c r="J4377" s="74">
        <f t="shared" si="212"/>
        <v>18.12083333333425</v>
      </c>
      <c r="K4377" s="26" t="e">
        <f t="shared" si="211"/>
        <v>#REF!</v>
      </c>
      <c r="L4377" s="75" t="e">
        <f t="shared" si="213"/>
        <v>#REF!</v>
      </c>
      <c r="O4377" s="13"/>
      <c r="P4377" s="74"/>
      <c r="Q4377" s="26"/>
      <c r="R4377" s="75"/>
    </row>
    <row r="4378" spans="7:18" x14ac:dyDescent="0.25">
      <c r="G4378" s="13"/>
      <c r="H4378" s="13"/>
      <c r="I4378" s="13">
        <v>435.00000000002302</v>
      </c>
      <c r="J4378" s="74">
        <f t="shared" si="212"/>
        <v>18.125000000000959</v>
      </c>
      <c r="K4378" s="26" t="e">
        <f t="shared" si="211"/>
        <v>#REF!</v>
      </c>
      <c r="L4378" s="75" t="e">
        <f t="shared" si="213"/>
        <v>#REF!</v>
      </c>
      <c r="O4378" s="13"/>
      <c r="P4378" s="74"/>
      <c r="Q4378" s="26"/>
      <c r="R4378" s="75"/>
    </row>
    <row r="4379" spans="7:18" x14ac:dyDescent="0.25">
      <c r="G4379" s="13"/>
      <c r="H4379" s="13"/>
      <c r="I4379" s="13">
        <v>435.10000000002299</v>
      </c>
      <c r="J4379" s="74">
        <f t="shared" si="212"/>
        <v>18.129166666667626</v>
      </c>
      <c r="K4379" s="26" t="e">
        <f t="shared" si="211"/>
        <v>#REF!</v>
      </c>
      <c r="L4379" s="75" t="e">
        <f t="shared" si="213"/>
        <v>#REF!</v>
      </c>
      <c r="O4379" s="13"/>
      <c r="P4379" s="74"/>
      <c r="Q4379" s="26"/>
      <c r="R4379" s="75"/>
    </row>
    <row r="4380" spans="7:18" x14ac:dyDescent="0.25">
      <c r="G4380" s="13"/>
      <c r="H4380" s="13"/>
      <c r="I4380" s="13">
        <v>435.20000000002301</v>
      </c>
      <c r="J4380" s="74">
        <f t="shared" si="212"/>
        <v>18.133333333334292</v>
      </c>
      <c r="K4380" s="26" t="e">
        <f t="shared" ref="K4380:K4443" si="214">100%-EXP(-I4380/24*$B$10)</f>
        <v>#REF!</v>
      </c>
      <c r="L4380" s="75" t="e">
        <f t="shared" si="213"/>
        <v>#REF!</v>
      </c>
      <c r="O4380" s="13"/>
      <c r="P4380" s="74"/>
      <c r="Q4380" s="26"/>
      <c r="R4380" s="75"/>
    </row>
    <row r="4381" spans="7:18" x14ac:dyDescent="0.25">
      <c r="G4381" s="13"/>
      <c r="H4381" s="13"/>
      <c r="I4381" s="13">
        <v>435.30000000002298</v>
      </c>
      <c r="J4381" s="74">
        <f t="shared" si="212"/>
        <v>18.137500000000959</v>
      </c>
      <c r="K4381" s="26" t="e">
        <f t="shared" si="214"/>
        <v>#REF!</v>
      </c>
      <c r="L4381" s="75" t="e">
        <f t="shared" si="213"/>
        <v>#REF!</v>
      </c>
      <c r="O4381" s="13"/>
      <c r="P4381" s="74"/>
      <c r="Q4381" s="26"/>
      <c r="R4381" s="75"/>
    </row>
    <row r="4382" spans="7:18" x14ac:dyDescent="0.25">
      <c r="G4382" s="13"/>
      <c r="H4382" s="13"/>
      <c r="I4382" s="13">
        <v>435.400000000023</v>
      </c>
      <c r="J4382" s="74">
        <f t="shared" si="212"/>
        <v>18.141666666667625</v>
      </c>
      <c r="K4382" s="26" t="e">
        <f t="shared" si="214"/>
        <v>#REF!</v>
      </c>
      <c r="L4382" s="75" t="e">
        <f t="shared" si="213"/>
        <v>#REF!</v>
      </c>
      <c r="O4382" s="13"/>
      <c r="P4382" s="74"/>
      <c r="Q4382" s="26"/>
      <c r="R4382" s="75"/>
    </row>
    <row r="4383" spans="7:18" x14ac:dyDescent="0.25">
      <c r="G4383" s="13"/>
      <c r="H4383" s="13"/>
      <c r="I4383" s="13">
        <v>435.50000000002302</v>
      </c>
      <c r="J4383" s="74">
        <f t="shared" si="212"/>
        <v>18.145833333334291</v>
      </c>
      <c r="K4383" s="26" t="e">
        <f t="shared" si="214"/>
        <v>#REF!</v>
      </c>
      <c r="L4383" s="75" t="e">
        <f t="shared" si="213"/>
        <v>#REF!</v>
      </c>
      <c r="O4383" s="13"/>
      <c r="P4383" s="74"/>
      <c r="Q4383" s="26"/>
      <c r="R4383" s="75"/>
    </row>
    <row r="4384" spans="7:18" x14ac:dyDescent="0.25">
      <c r="G4384" s="13"/>
      <c r="H4384" s="13"/>
      <c r="I4384" s="13">
        <v>435.60000000002299</v>
      </c>
      <c r="J4384" s="74">
        <f t="shared" si="212"/>
        <v>18.150000000000958</v>
      </c>
      <c r="K4384" s="26" t="e">
        <f t="shared" si="214"/>
        <v>#REF!</v>
      </c>
      <c r="L4384" s="75" t="e">
        <f t="shared" si="213"/>
        <v>#REF!</v>
      </c>
      <c r="O4384" s="13"/>
      <c r="P4384" s="74"/>
      <c r="Q4384" s="26"/>
      <c r="R4384" s="75"/>
    </row>
    <row r="4385" spans="7:18" x14ac:dyDescent="0.25">
      <c r="G4385" s="13"/>
      <c r="H4385" s="13"/>
      <c r="I4385" s="13">
        <v>435.70000000002301</v>
      </c>
      <c r="J4385" s="74">
        <f t="shared" si="212"/>
        <v>18.154166666667624</v>
      </c>
      <c r="K4385" s="26" t="e">
        <f t="shared" si="214"/>
        <v>#REF!</v>
      </c>
      <c r="L4385" s="75" t="e">
        <f t="shared" si="213"/>
        <v>#REF!</v>
      </c>
      <c r="O4385" s="13"/>
      <c r="P4385" s="74"/>
      <c r="Q4385" s="26"/>
      <c r="R4385" s="75"/>
    </row>
    <row r="4386" spans="7:18" x14ac:dyDescent="0.25">
      <c r="G4386" s="13"/>
      <c r="H4386" s="13"/>
      <c r="I4386" s="13">
        <v>435.80000000002298</v>
      </c>
      <c r="J4386" s="74">
        <f t="shared" si="212"/>
        <v>18.158333333334291</v>
      </c>
      <c r="K4386" s="26" t="e">
        <f t="shared" si="214"/>
        <v>#REF!</v>
      </c>
      <c r="L4386" s="75" t="e">
        <f t="shared" si="213"/>
        <v>#REF!</v>
      </c>
      <c r="O4386" s="13"/>
      <c r="P4386" s="74"/>
      <c r="Q4386" s="26"/>
      <c r="R4386" s="75"/>
    </row>
    <row r="4387" spans="7:18" x14ac:dyDescent="0.25">
      <c r="G4387" s="13"/>
      <c r="H4387" s="13"/>
      <c r="I4387" s="13">
        <v>435.900000000023</v>
      </c>
      <c r="J4387" s="74">
        <f t="shared" si="212"/>
        <v>18.162500000000957</v>
      </c>
      <c r="K4387" s="26" t="e">
        <f t="shared" si="214"/>
        <v>#REF!</v>
      </c>
      <c r="L4387" s="75" t="e">
        <f t="shared" si="213"/>
        <v>#REF!</v>
      </c>
      <c r="O4387" s="13"/>
      <c r="P4387" s="74"/>
      <c r="Q4387" s="26"/>
      <c r="R4387" s="75"/>
    </row>
    <row r="4388" spans="7:18" x14ac:dyDescent="0.25">
      <c r="G4388" s="13"/>
      <c r="H4388" s="13"/>
      <c r="I4388" s="13">
        <v>436.00000000002302</v>
      </c>
      <c r="J4388" s="74">
        <f t="shared" si="212"/>
        <v>18.166666666667627</v>
      </c>
      <c r="K4388" s="26" t="e">
        <f t="shared" si="214"/>
        <v>#REF!</v>
      </c>
      <c r="L4388" s="75" t="e">
        <f t="shared" si="213"/>
        <v>#REF!</v>
      </c>
      <c r="O4388" s="13"/>
      <c r="P4388" s="74"/>
      <c r="Q4388" s="26"/>
      <c r="R4388" s="75"/>
    </row>
    <row r="4389" spans="7:18" x14ac:dyDescent="0.25">
      <c r="G4389" s="13"/>
      <c r="H4389" s="13"/>
      <c r="I4389" s="13">
        <v>436.10000000002299</v>
      </c>
      <c r="J4389" s="74">
        <f t="shared" si="212"/>
        <v>18.17083333333429</v>
      </c>
      <c r="K4389" s="26" t="e">
        <f t="shared" si="214"/>
        <v>#REF!</v>
      </c>
      <c r="L4389" s="75" t="e">
        <f t="shared" si="213"/>
        <v>#REF!</v>
      </c>
      <c r="O4389" s="13"/>
      <c r="P4389" s="74"/>
      <c r="Q4389" s="26"/>
      <c r="R4389" s="75"/>
    </row>
    <row r="4390" spans="7:18" x14ac:dyDescent="0.25">
      <c r="G4390" s="13"/>
      <c r="H4390" s="13"/>
      <c r="I4390" s="13">
        <v>436.20000000002301</v>
      </c>
      <c r="J4390" s="74">
        <f t="shared" si="212"/>
        <v>18.17500000000096</v>
      </c>
      <c r="K4390" s="26" t="e">
        <f t="shared" si="214"/>
        <v>#REF!</v>
      </c>
      <c r="L4390" s="75" t="e">
        <f t="shared" si="213"/>
        <v>#REF!</v>
      </c>
      <c r="O4390" s="13"/>
      <c r="P4390" s="74"/>
      <c r="Q4390" s="26"/>
      <c r="R4390" s="75"/>
    </row>
    <row r="4391" spans="7:18" x14ac:dyDescent="0.25">
      <c r="G4391" s="13"/>
      <c r="H4391" s="13"/>
      <c r="I4391" s="13">
        <v>436.30000000002298</v>
      </c>
      <c r="J4391" s="74">
        <f t="shared" si="212"/>
        <v>18.179166666667623</v>
      </c>
      <c r="K4391" s="26" t="e">
        <f t="shared" si="214"/>
        <v>#REF!</v>
      </c>
      <c r="L4391" s="75" t="e">
        <f t="shared" si="213"/>
        <v>#REF!</v>
      </c>
      <c r="O4391" s="13"/>
      <c r="P4391" s="74"/>
      <c r="Q4391" s="26"/>
      <c r="R4391" s="75"/>
    </row>
    <row r="4392" spans="7:18" x14ac:dyDescent="0.25">
      <c r="G4392" s="13"/>
      <c r="H4392" s="13"/>
      <c r="I4392" s="13">
        <v>436.400000000023</v>
      </c>
      <c r="J4392" s="74">
        <f t="shared" si="212"/>
        <v>18.183333333334293</v>
      </c>
      <c r="K4392" s="26" t="e">
        <f t="shared" si="214"/>
        <v>#REF!</v>
      </c>
      <c r="L4392" s="75" t="e">
        <f t="shared" si="213"/>
        <v>#REF!</v>
      </c>
      <c r="O4392" s="13"/>
      <c r="P4392" s="74"/>
      <c r="Q4392" s="26"/>
      <c r="R4392" s="75"/>
    </row>
    <row r="4393" spans="7:18" x14ac:dyDescent="0.25">
      <c r="G4393" s="13"/>
      <c r="H4393" s="13"/>
      <c r="I4393" s="13">
        <v>436.50000000002302</v>
      </c>
      <c r="J4393" s="74">
        <f t="shared" si="212"/>
        <v>18.187500000000959</v>
      </c>
      <c r="K4393" s="26" t="e">
        <f t="shared" si="214"/>
        <v>#REF!</v>
      </c>
      <c r="L4393" s="75" t="e">
        <f t="shared" si="213"/>
        <v>#REF!</v>
      </c>
      <c r="O4393" s="13"/>
      <c r="P4393" s="74"/>
      <c r="Q4393" s="26"/>
      <c r="R4393" s="75"/>
    </row>
    <row r="4394" spans="7:18" x14ac:dyDescent="0.25">
      <c r="G4394" s="13"/>
      <c r="H4394" s="13"/>
      <c r="I4394" s="13">
        <v>436.60000000002299</v>
      </c>
      <c r="J4394" s="74">
        <f t="shared" si="212"/>
        <v>18.191666666667626</v>
      </c>
      <c r="K4394" s="26" t="e">
        <f t="shared" si="214"/>
        <v>#REF!</v>
      </c>
      <c r="L4394" s="75" t="e">
        <f t="shared" si="213"/>
        <v>#REF!</v>
      </c>
      <c r="O4394" s="13"/>
      <c r="P4394" s="74"/>
      <c r="Q4394" s="26"/>
      <c r="R4394" s="75"/>
    </row>
    <row r="4395" spans="7:18" x14ac:dyDescent="0.25">
      <c r="G4395" s="13"/>
      <c r="H4395" s="13"/>
      <c r="I4395" s="13">
        <v>436.70000000002301</v>
      </c>
      <c r="J4395" s="74">
        <f t="shared" si="212"/>
        <v>18.195833333334292</v>
      </c>
      <c r="K4395" s="26" t="e">
        <f t="shared" si="214"/>
        <v>#REF!</v>
      </c>
      <c r="L4395" s="75" t="e">
        <f t="shared" si="213"/>
        <v>#REF!</v>
      </c>
      <c r="O4395" s="13"/>
      <c r="P4395" s="74"/>
      <c r="Q4395" s="26"/>
      <c r="R4395" s="75"/>
    </row>
    <row r="4396" spans="7:18" x14ac:dyDescent="0.25">
      <c r="G4396" s="13"/>
      <c r="H4396" s="13"/>
      <c r="I4396" s="13">
        <v>436.80000000002298</v>
      </c>
      <c r="J4396" s="74">
        <f t="shared" si="212"/>
        <v>18.200000000000959</v>
      </c>
      <c r="K4396" s="26" t="e">
        <f t="shared" si="214"/>
        <v>#REF!</v>
      </c>
      <c r="L4396" s="75" t="e">
        <f t="shared" si="213"/>
        <v>#REF!</v>
      </c>
      <c r="O4396" s="13"/>
      <c r="P4396" s="74"/>
      <c r="Q4396" s="26"/>
      <c r="R4396" s="75"/>
    </row>
    <row r="4397" spans="7:18" x14ac:dyDescent="0.25">
      <c r="G4397" s="13"/>
      <c r="H4397" s="13"/>
      <c r="I4397" s="13">
        <v>436.900000000023</v>
      </c>
      <c r="J4397" s="74">
        <f t="shared" si="212"/>
        <v>18.204166666667625</v>
      </c>
      <c r="K4397" s="26" t="e">
        <f t="shared" si="214"/>
        <v>#REF!</v>
      </c>
      <c r="L4397" s="75" t="e">
        <f t="shared" si="213"/>
        <v>#REF!</v>
      </c>
      <c r="O4397" s="13"/>
      <c r="P4397" s="74"/>
      <c r="Q4397" s="26"/>
      <c r="R4397" s="75"/>
    </row>
    <row r="4398" spans="7:18" x14ac:dyDescent="0.25">
      <c r="G4398" s="13"/>
      <c r="H4398" s="13"/>
      <c r="I4398" s="13">
        <v>437.00000000002302</v>
      </c>
      <c r="J4398" s="74">
        <f t="shared" si="212"/>
        <v>18.208333333334291</v>
      </c>
      <c r="K4398" s="26" t="e">
        <f t="shared" si="214"/>
        <v>#REF!</v>
      </c>
      <c r="L4398" s="75" t="e">
        <f t="shared" si="213"/>
        <v>#REF!</v>
      </c>
      <c r="O4398" s="13"/>
      <c r="P4398" s="74"/>
      <c r="Q4398" s="26"/>
      <c r="R4398" s="75"/>
    </row>
    <row r="4399" spans="7:18" x14ac:dyDescent="0.25">
      <c r="G4399" s="13"/>
      <c r="H4399" s="13"/>
      <c r="I4399" s="13">
        <v>437.10000000002299</v>
      </c>
      <c r="J4399" s="74">
        <f t="shared" si="212"/>
        <v>18.212500000000958</v>
      </c>
      <c r="K4399" s="26" t="e">
        <f t="shared" si="214"/>
        <v>#REF!</v>
      </c>
      <c r="L4399" s="75" t="e">
        <f t="shared" si="213"/>
        <v>#REF!</v>
      </c>
      <c r="O4399" s="13"/>
      <c r="P4399" s="74"/>
      <c r="Q4399" s="26"/>
      <c r="R4399" s="75"/>
    </row>
    <row r="4400" spans="7:18" x14ac:dyDescent="0.25">
      <c r="G4400" s="13"/>
      <c r="H4400" s="13"/>
      <c r="I4400" s="13">
        <v>437.20000000002301</v>
      </c>
      <c r="J4400" s="74">
        <f t="shared" si="212"/>
        <v>18.216666666667624</v>
      </c>
      <c r="K4400" s="26" t="e">
        <f t="shared" si="214"/>
        <v>#REF!</v>
      </c>
      <c r="L4400" s="75" t="e">
        <f t="shared" si="213"/>
        <v>#REF!</v>
      </c>
      <c r="O4400" s="13"/>
      <c r="P4400" s="74"/>
      <c r="Q4400" s="26"/>
      <c r="R4400" s="75"/>
    </row>
    <row r="4401" spans="7:18" x14ac:dyDescent="0.25">
      <c r="G4401" s="13"/>
      <c r="H4401" s="13"/>
      <c r="I4401" s="13">
        <v>437.30000000002298</v>
      </c>
      <c r="J4401" s="74">
        <f t="shared" si="212"/>
        <v>18.220833333334291</v>
      </c>
      <c r="K4401" s="26" t="e">
        <f t="shared" si="214"/>
        <v>#REF!</v>
      </c>
      <c r="L4401" s="75" t="e">
        <f t="shared" si="213"/>
        <v>#REF!</v>
      </c>
      <c r="O4401" s="13"/>
      <c r="P4401" s="74"/>
      <c r="Q4401" s="26"/>
      <c r="R4401" s="75"/>
    </row>
    <row r="4402" spans="7:18" x14ac:dyDescent="0.25">
      <c r="G4402" s="13"/>
      <c r="H4402" s="13"/>
      <c r="I4402" s="13">
        <v>437.400000000023</v>
      </c>
      <c r="J4402" s="74">
        <f t="shared" si="212"/>
        <v>18.225000000000957</v>
      </c>
      <c r="K4402" s="26" t="e">
        <f t="shared" si="214"/>
        <v>#REF!</v>
      </c>
      <c r="L4402" s="75" t="e">
        <f t="shared" si="213"/>
        <v>#REF!</v>
      </c>
      <c r="O4402" s="13"/>
      <c r="P4402" s="74"/>
      <c r="Q4402" s="26"/>
      <c r="R4402" s="75"/>
    </row>
    <row r="4403" spans="7:18" x14ac:dyDescent="0.25">
      <c r="G4403" s="13"/>
      <c r="H4403" s="13"/>
      <c r="I4403" s="13">
        <v>437.50000000002302</v>
      </c>
      <c r="J4403" s="74">
        <f t="shared" si="212"/>
        <v>18.229166666667627</v>
      </c>
      <c r="K4403" s="26" t="e">
        <f t="shared" si="214"/>
        <v>#REF!</v>
      </c>
      <c r="L4403" s="75" t="e">
        <f t="shared" si="213"/>
        <v>#REF!</v>
      </c>
      <c r="O4403" s="13"/>
      <c r="P4403" s="74"/>
      <c r="Q4403" s="26"/>
      <c r="R4403" s="75"/>
    </row>
    <row r="4404" spans="7:18" x14ac:dyDescent="0.25">
      <c r="G4404" s="13"/>
      <c r="H4404" s="13"/>
      <c r="I4404" s="13">
        <v>437.60000000002299</v>
      </c>
      <c r="J4404" s="74">
        <f t="shared" si="212"/>
        <v>18.23333333333429</v>
      </c>
      <c r="K4404" s="26" t="e">
        <f t="shared" si="214"/>
        <v>#REF!</v>
      </c>
      <c r="L4404" s="75" t="e">
        <f t="shared" si="213"/>
        <v>#REF!</v>
      </c>
      <c r="O4404" s="13"/>
      <c r="P4404" s="74"/>
      <c r="Q4404" s="26"/>
      <c r="R4404" s="75"/>
    </row>
    <row r="4405" spans="7:18" x14ac:dyDescent="0.25">
      <c r="G4405" s="13"/>
      <c r="H4405" s="13"/>
      <c r="I4405" s="13">
        <v>437.70000000002301</v>
      </c>
      <c r="J4405" s="74">
        <f t="shared" si="212"/>
        <v>18.23750000000096</v>
      </c>
      <c r="K4405" s="26" t="e">
        <f t="shared" si="214"/>
        <v>#REF!</v>
      </c>
      <c r="L4405" s="75" t="e">
        <f t="shared" si="213"/>
        <v>#REF!</v>
      </c>
      <c r="O4405" s="13"/>
      <c r="P4405" s="74"/>
      <c r="Q4405" s="26"/>
      <c r="R4405" s="75"/>
    </row>
    <row r="4406" spans="7:18" x14ac:dyDescent="0.25">
      <c r="G4406" s="13"/>
      <c r="H4406" s="13"/>
      <c r="I4406" s="13">
        <v>437.80000000002298</v>
      </c>
      <c r="J4406" s="74">
        <f t="shared" si="212"/>
        <v>18.241666666667623</v>
      </c>
      <c r="K4406" s="26" t="e">
        <f t="shared" si="214"/>
        <v>#REF!</v>
      </c>
      <c r="L4406" s="75" t="e">
        <f t="shared" si="213"/>
        <v>#REF!</v>
      </c>
      <c r="O4406" s="13"/>
      <c r="P4406" s="74"/>
      <c r="Q4406" s="26"/>
      <c r="R4406" s="75"/>
    </row>
    <row r="4407" spans="7:18" x14ac:dyDescent="0.25">
      <c r="G4407" s="13"/>
      <c r="H4407" s="13"/>
      <c r="I4407" s="13">
        <v>437.900000000023</v>
      </c>
      <c r="J4407" s="74">
        <f t="shared" si="212"/>
        <v>18.245833333334293</v>
      </c>
      <c r="K4407" s="26" t="e">
        <f t="shared" si="214"/>
        <v>#REF!</v>
      </c>
      <c r="L4407" s="75" t="e">
        <f t="shared" si="213"/>
        <v>#REF!</v>
      </c>
      <c r="O4407" s="13"/>
      <c r="P4407" s="74"/>
      <c r="Q4407" s="26"/>
      <c r="R4407" s="75"/>
    </row>
    <row r="4408" spans="7:18" x14ac:dyDescent="0.25">
      <c r="G4408" s="13"/>
      <c r="H4408" s="13"/>
      <c r="I4408" s="13">
        <v>438.00000000002302</v>
      </c>
      <c r="J4408" s="74">
        <f t="shared" si="212"/>
        <v>18.250000000000959</v>
      </c>
      <c r="K4408" s="26" t="e">
        <f t="shared" si="214"/>
        <v>#REF!</v>
      </c>
      <c r="L4408" s="75" t="e">
        <f t="shared" si="213"/>
        <v>#REF!</v>
      </c>
      <c r="O4408" s="13"/>
      <c r="P4408" s="74"/>
      <c r="Q4408" s="26"/>
      <c r="R4408" s="75"/>
    </row>
    <row r="4409" spans="7:18" x14ac:dyDescent="0.25">
      <c r="G4409" s="13"/>
      <c r="H4409" s="13"/>
      <c r="I4409" s="13">
        <v>438.10000000002299</v>
      </c>
      <c r="J4409" s="74">
        <f t="shared" si="212"/>
        <v>18.254166666667626</v>
      </c>
      <c r="K4409" s="26" t="e">
        <f t="shared" si="214"/>
        <v>#REF!</v>
      </c>
      <c r="L4409" s="75" t="e">
        <f t="shared" si="213"/>
        <v>#REF!</v>
      </c>
      <c r="O4409" s="13"/>
      <c r="P4409" s="74"/>
      <c r="Q4409" s="26"/>
      <c r="R4409" s="75"/>
    </row>
    <row r="4410" spans="7:18" x14ac:dyDescent="0.25">
      <c r="G4410" s="13"/>
      <c r="H4410" s="13"/>
      <c r="I4410" s="13">
        <v>438.20000000002301</v>
      </c>
      <c r="J4410" s="74">
        <f t="shared" si="212"/>
        <v>18.258333333334292</v>
      </c>
      <c r="K4410" s="26" t="e">
        <f t="shared" si="214"/>
        <v>#REF!</v>
      </c>
      <c r="L4410" s="75" t="e">
        <f t="shared" si="213"/>
        <v>#REF!</v>
      </c>
      <c r="O4410" s="13"/>
      <c r="P4410" s="74"/>
      <c r="Q4410" s="26"/>
      <c r="R4410" s="75"/>
    </row>
    <row r="4411" spans="7:18" x14ac:dyDescent="0.25">
      <c r="G4411" s="13"/>
      <c r="H4411" s="13"/>
      <c r="I4411" s="13">
        <v>438.30000000002298</v>
      </c>
      <c r="J4411" s="74">
        <f t="shared" si="212"/>
        <v>18.262500000000959</v>
      </c>
      <c r="K4411" s="26" t="e">
        <f t="shared" si="214"/>
        <v>#REF!</v>
      </c>
      <c r="L4411" s="75" t="e">
        <f t="shared" si="213"/>
        <v>#REF!</v>
      </c>
      <c r="O4411" s="13"/>
      <c r="P4411" s="74"/>
      <c r="Q4411" s="26"/>
      <c r="R4411" s="75"/>
    </row>
    <row r="4412" spans="7:18" x14ac:dyDescent="0.25">
      <c r="G4412" s="13"/>
      <c r="H4412" s="13"/>
      <c r="I4412" s="13">
        <v>438.400000000023</v>
      </c>
      <c r="J4412" s="74">
        <f t="shared" si="212"/>
        <v>18.266666666667625</v>
      </c>
      <c r="K4412" s="26" t="e">
        <f t="shared" si="214"/>
        <v>#REF!</v>
      </c>
      <c r="L4412" s="75" t="e">
        <f t="shared" si="213"/>
        <v>#REF!</v>
      </c>
      <c r="O4412" s="13"/>
      <c r="P4412" s="74"/>
      <c r="Q4412" s="26"/>
      <c r="R4412" s="75"/>
    </row>
    <row r="4413" spans="7:18" x14ac:dyDescent="0.25">
      <c r="G4413" s="13"/>
      <c r="H4413" s="13"/>
      <c r="I4413" s="13">
        <v>438.50000000002302</v>
      </c>
      <c r="J4413" s="74">
        <f t="shared" si="212"/>
        <v>18.270833333334291</v>
      </c>
      <c r="K4413" s="26" t="e">
        <f t="shared" si="214"/>
        <v>#REF!</v>
      </c>
      <c r="L4413" s="75" t="e">
        <f t="shared" si="213"/>
        <v>#REF!</v>
      </c>
      <c r="O4413" s="13"/>
      <c r="P4413" s="74"/>
      <c r="Q4413" s="26"/>
      <c r="R4413" s="75"/>
    </row>
    <row r="4414" spans="7:18" x14ac:dyDescent="0.25">
      <c r="G4414" s="13"/>
      <c r="H4414" s="13"/>
      <c r="I4414" s="13">
        <v>438.60000000002299</v>
      </c>
      <c r="J4414" s="74">
        <f t="shared" si="212"/>
        <v>18.275000000000958</v>
      </c>
      <c r="K4414" s="26" t="e">
        <f t="shared" si="214"/>
        <v>#REF!</v>
      </c>
      <c r="L4414" s="75" t="e">
        <f t="shared" si="213"/>
        <v>#REF!</v>
      </c>
      <c r="O4414" s="13"/>
      <c r="P4414" s="74"/>
      <c r="Q4414" s="26"/>
      <c r="R4414" s="75"/>
    </row>
    <row r="4415" spans="7:18" x14ac:dyDescent="0.25">
      <c r="G4415" s="13"/>
      <c r="H4415" s="13"/>
      <c r="I4415" s="13">
        <v>438.70000000002301</v>
      </c>
      <c r="J4415" s="74">
        <f t="shared" si="212"/>
        <v>18.279166666667624</v>
      </c>
      <c r="K4415" s="26" t="e">
        <f t="shared" si="214"/>
        <v>#REF!</v>
      </c>
      <c r="L4415" s="75" t="e">
        <f t="shared" si="213"/>
        <v>#REF!</v>
      </c>
      <c r="O4415" s="13"/>
      <c r="P4415" s="74"/>
      <c r="Q4415" s="26"/>
      <c r="R4415" s="75"/>
    </row>
    <row r="4416" spans="7:18" x14ac:dyDescent="0.25">
      <c r="G4416" s="13"/>
      <c r="H4416" s="13"/>
      <c r="I4416" s="13">
        <v>438.80000000002298</v>
      </c>
      <c r="J4416" s="74">
        <f t="shared" si="212"/>
        <v>18.283333333334291</v>
      </c>
      <c r="K4416" s="26" t="e">
        <f t="shared" si="214"/>
        <v>#REF!</v>
      </c>
      <c r="L4416" s="75" t="e">
        <f t="shared" si="213"/>
        <v>#REF!</v>
      </c>
      <c r="O4416" s="13"/>
      <c r="P4416" s="74"/>
      <c r="Q4416" s="26"/>
      <c r="R4416" s="75"/>
    </row>
    <row r="4417" spans="7:18" x14ac:dyDescent="0.25">
      <c r="G4417" s="13"/>
      <c r="H4417" s="13"/>
      <c r="I4417" s="13">
        <v>438.900000000023</v>
      </c>
      <c r="J4417" s="74">
        <f t="shared" si="212"/>
        <v>18.287500000000957</v>
      </c>
      <c r="K4417" s="26" t="e">
        <f t="shared" si="214"/>
        <v>#REF!</v>
      </c>
      <c r="L4417" s="75" t="e">
        <f t="shared" si="213"/>
        <v>#REF!</v>
      </c>
      <c r="O4417" s="13"/>
      <c r="P4417" s="74"/>
      <c r="Q4417" s="26"/>
      <c r="R4417" s="75"/>
    </row>
    <row r="4418" spans="7:18" x14ac:dyDescent="0.25">
      <c r="G4418" s="13"/>
      <c r="H4418" s="13"/>
      <c r="I4418" s="13">
        <v>439.00000000002302</v>
      </c>
      <c r="J4418" s="74">
        <f t="shared" si="212"/>
        <v>18.291666666667627</v>
      </c>
      <c r="K4418" s="26" t="e">
        <f t="shared" si="214"/>
        <v>#REF!</v>
      </c>
      <c r="L4418" s="75" t="e">
        <f t="shared" si="213"/>
        <v>#REF!</v>
      </c>
      <c r="O4418" s="13"/>
      <c r="P4418" s="74"/>
      <c r="Q4418" s="26"/>
      <c r="R4418" s="75"/>
    </row>
    <row r="4419" spans="7:18" x14ac:dyDescent="0.25">
      <c r="G4419" s="13"/>
      <c r="H4419" s="13"/>
      <c r="I4419" s="13">
        <v>439.10000000002299</v>
      </c>
      <c r="J4419" s="74">
        <f t="shared" ref="J4419:J4482" si="215">I4419/24</f>
        <v>18.29583333333429</v>
      </c>
      <c r="K4419" s="26" t="e">
        <f t="shared" si="214"/>
        <v>#REF!</v>
      </c>
      <c r="L4419" s="75" t="e">
        <f t="shared" ref="L4419:L4482" si="216">K4419-K4418</f>
        <v>#REF!</v>
      </c>
      <c r="O4419" s="13"/>
      <c r="P4419" s="74"/>
      <c r="Q4419" s="26"/>
      <c r="R4419" s="75"/>
    </row>
    <row r="4420" spans="7:18" x14ac:dyDescent="0.25">
      <c r="G4420" s="13"/>
      <c r="H4420" s="13"/>
      <c r="I4420" s="13">
        <v>439.20000000002301</v>
      </c>
      <c r="J4420" s="74">
        <f t="shared" si="215"/>
        <v>18.30000000000096</v>
      </c>
      <c r="K4420" s="26" t="e">
        <f t="shared" si="214"/>
        <v>#REF!</v>
      </c>
      <c r="L4420" s="75" t="e">
        <f t="shared" si="216"/>
        <v>#REF!</v>
      </c>
      <c r="O4420" s="13"/>
      <c r="P4420" s="74"/>
      <c r="Q4420" s="26"/>
      <c r="R4420" s="75"/>
    </row>
    <row r="4421" spans="7:18" x14ac:dyDescent="0.25">
      <c r="G4421" s="13"/>
      <c r="H4421" s="13"/>
      <c r="I4421" s="13">
        <v>439.300000000024</v>
      </c>
      <c r="J4421" s="74">
        <f t="shared" si="215"/>
        <v>18.304166666667665</v>
      </c>
      <c r="K4421" s="26" t="e">
        <f t="shared" si="214"/>
        <v>#REF!</v>
      </c>
      <c r="L4421" s="75" t="e">
        <f t="shared" si="216"/>
        <v>#REF!</v>
      </c>
      <c r="O4421" s="13"/>
      <c r="P4421" s="74"/>
      <c r="Q4421" s="26"/>
      <c r="R4421" s="75"/>
    </row>
    <row r="4422" spans="7:18" x14ac:dyDescent="0.25">
      <c r="G4422" s="13"/>
      <c r="H4422" s="13"/>
      <c r="I4422" s="13">
        <v>439.40000000002402</v>
      </c>
      <c r="J4422" s="74">
        <f t="shared" si="215"/>
        <v>18.308333333334335</v>
      </c>
      <c r="K4422" s="26" t="e">
        <f t="shared" si="214"/>
        <v>#REF!</v>
      </c>
      <c r="L4422" s="75" t="e">
        <f t="shared" si="216"/>
        <v>#REF!</v>
      </c>
      <c r="O4422" s="13"/>
      <c r="P4422" s="74"/>
      <c r="Q4422" s="26"/>
      <c r="R4422" s="75"/>
    </row>
    <row r="4423" spans="7:18" x14ac:dyDescent="0.25">
      <c r="G4423" s="13"/>
      <c r="H4423" s="13"/>
      <c r="I4423" s="13">
        <v>439.50000000002399</v>
      </c>
      <c r="J4423" s="74">
        <f t="shared" si="215"/>
        <v>18.312500000000998</v>
      </c>
      <c r="K4423" s="26" t="e">
        <f t="shared" si="214"/>
        <v>#REF!</v>
      </c>
      <c r="L4423" s="75" t="e">
        <f t="shared" si="216"/>
        <v>#REF!</v>
      </c>
      <c r="O4423" s="13"/>
      <c r="P4423" s="74"/>
      <c r="Q4423" s="26"/>
      <c r="R4423" s="75"/>
    </row>
    <row r="4424" spans="7:18" x14ac:dyDescent="0.25">
      <c r="G4424" s="13"/>
      <c r="H4424" s="13"/>
      <c r="I4424" s="13">
        <v>439.60000000002401</v>
      </c>
      <c r="J4424" s="74">
        <f t="shared" si="215"/>
        <v>18.316666666667668</v>
      </c>
      <c r="K4424" s="26" t="e">
        <f t="shared" si="214"/>
        <v>#REF!</v>
      </c>
      <c r="L4424" s="75" t="e">
        <f t="shared" si="216"/>
        <v>#REF!</v>
      </c>
      <c r="O4424" s="13"/>
      <c r="P4424" s="74"/>
      <c r="Q4424" s="26"/>
      <c r="R4424" s="75"/>
    </row>
    <row r="4425" spans="7:18" x14ac:dyDescent="0.25">
      <c r="G4425" s="13"/>
      <c r="H4425" s="13"/>
      <c r="I4425" s="13">
        <v>439.70000000002398</v>
      </c>
      <c r="J4425" s="74">
        <f t="shared" si="215"/>
        <v>18.320833333334331</v>
      </c>
      <c r="K4425" s="26" t="e">
        <f t="shared" si="214"/>
        <v>#REF!</v>
      </c>
      <c r="L4425" s="75" t="e">
        <f t="shared" si="216"/>
        <v>#REF!</v>
      </c>
      <c r="O4425" s="13"/>
      <c r="P4425" s="74"/>
      <c r="Q4425" s="26"/>
      <c r="R4425" s="75"/>
    </row>
    <row r="4426" spans="7:18" x14ac:dyDescent="0.25">
      <c r="G4426" s="13"/>
      <c r="H4426" s="13"/>
      <c r="I4426" s="13">
        <v>439.800000000024</v>
      </c>
      <c r="J4426" s="74">
        <f t="shared" si="215"/>
        <v>18.325000000001001</v>
      </c>
      <c r="K4426" s="26" t="e">
        <f t="shared" si="214"/>
        <v>#REF!</v>
      </c>
      <c r="L4426" s="75" t="e">
        <f t="shared" si="216"/>
        <v>#REF!</v>
      </c>
      <c r="O4426" s="13"/>
      <c r="P4426" s="74"/>
      <c r="Q4426" s="26"/>
      <c r="R4426" s="75"/>
    </row>
    <row r="4427" spans="7:18" x14ac:dyDescent="0.25">
      <c r="G4427" s="13"/>
      <c r="H4427" s="13"/>
      <c r="I4427" s="13">
        <v>439.90000000002402</v>
      </c>
      <c r="J4427" s="74">
        <f t="shared" si="215"/>
        <v>18.329166666667668</v>
      </c>
      <c r="K4427" s="26" t="e">
        <f t="shared" si="214"/>
        <v>#REF!</v>
      </c>
      <c r="L4427" s="75" t="e">
        <f t="shared" si="216"/>
        <v>#REF!</v>
      </c>
      <c r="O4427" s="13"/>
      <c r="P4427" s="74"/>
      <c r="Q4427" s="26"/>
      <c r="R4427" s="75"/>
    </row>
    <row r="4428" spans="7:18" x14ac:dyDescent="0.25">
      <c r="G4428" s="13"/>
      <c r="H4428" s="13"/>
      <c r="I4428" s="13">
        <v>440.00000000002399</v>
      </c>
      <c r="J4428" s="74">
        <f t="shared" si="215"/>
        <v>18.333333333334334</v>
      </c>
      <c r="K4428" s="26" t="e">
        <f t="shared" si="214"/>
        <v>#REF!</v>
      </c>
      <c r="L4428" s="75" t="e">
        <f t="shared" si="216"/>
        <v>#REF!</v>
      </c>
      <c r="O4428" s="13"/>
      <c r="P4428" s="74"/>
      <c r="Q4428" s="26"/>
      <c r="R4428" s="75"/>
    </row>
    <row r="4429" spans="7:18" x14ac:dyDescent="0.25">
      <c r="G4429" s="13"/>
      <c r="H4429" s="13"/>
      <c r="I4429" s="13">
        <v>440.10000000002401</v>
      </c>
      <c r="J4429" s="74">
        <f t="shared" si="215"/>
        <v>18.337500000001</v>
      </c>
      <c r="K4429" s="26" t="e">
        <f t="shared" si="214"/>
        <v>#REF!</v>
      </c>
      <c r="L4429" s="75" t="e">
        <f t="shared" si="216"/>
        <v>#REF!</v>
      </c>
      <c r="O4429" s="13"/>
      <c r="P4429" s="74"/>
      <c r="Q4429" s="26"/>
      <c r="R4429" s="75"/>
    </row>
    <row r="4430" spans="7:18" x14ac:dyDescent="0.25">
      <c r="G4430" s="13"/>
      <c r="H4430" s="13"/>
      <c r="I4430" s="13">
        <v>440.20000000002398</v>
      </c>
      <c r="J4430" s="74">
        <f t="shared" si="215"/>
        <v>18.341666666667667</v>
      </c>
      <c r="K4430" s="26" t="e">
        <f t="shared" si="214"/>
        <v>#REF!</v>
      </c>
      <c r="L4430" s="75" t="e">
        <f t="shared" si="216"/>
        <v>#REF!</v>
      </c>
      <c r="O4430" s="13"/>
      <c r="P4430" s="74"/>
      <c r="Q4430" s="26"/>
      <c r="R4430" s="75"/>
    </row>
    <row r="4431" spans="7:18" x14ac:dyDescent="0.25">
      <c r="G4431" s="13"/>
      <c r="H4431" s="13"/>
      <c r="I4431" s="13">
        <v>440.300000000024</v>
      </c>
      <c r="J4431" s="74">
        <f t="shared" si="215"/>
        <v>18.345833333334333</v>
      </c>
      <c r="K4431" s="26" t="e">
        <f t="shared" si="214"/>
        <v>#REF!</v>
      </c>
      <c r="L4431" s="75" t="e">
        <f t="shared" si="216"/>
        <v>#REF!</v>
      </c>
      <c r="O4431" s="13"/>
      <c r="P4431" s="74"/>
      <c r="Q4431" s="26"/>
      <c r="R4431" s="75"/>
    </row>
    <row r="4432" spans="7:18" x14ac:dyDescent="0.25">
      <c r="G4432" s="13"/>
      <c r="H4432" s="13"/>
      <c r="I4432" s="13">
        <v>440.40000000002402</v>
      </c>
      <c r="J4432" s="74">
        <f t="shared" si="215"/>
        <v>18.350000000001</v>
      </c>
      <c r="K4432" s="26" t="e">
        <f t="shared" si="214"/>
        <v>#REF!</v>
      </c>
      <c r="L4432" s="75" t="e">
        <f t="shared" si="216"/>
        <v>#REF!</v>
      </c>
      <c r="O4432" s="13"/>
      <c r="P4432" s="74"/>
      <c r="Q4432" s="26"/>
      <c r="R4432" s="75"/>
    </row>
    <row r="4433" spans="7:18" x14ac:dyDescent="0.25">
      <c r="G4433" s="13"/>
      <c r="H4433" s="13"/>
      <c r="I4433" s="13">
        <v>440.50000000002399</v>
      </c>
      <c r="J4433" s="74">
        <f t="shared" si="215"/>
        <v>18.354166666667666</v>
      </c>
      <c r="K4433" s="26" t="e">
        <f t="shared" si="214"/>
        <v>#REF!</v>
      </c>
      <c r="L4433" s="75" t="e">
        <f t="shared" si="216"/>
        <v>#REF!</v>
      </c>
      <c r="O4433" s="13"/>
      <c r="P4433" s="74"/>
      <c r="Q4433" s="26"/>
      <c r="R4433" s="75"/>
    </row>
    <row r="4434" spans="7:18" x14ac:dyDescent="0.25">
      <c r="G4434" s="13"/>
      <c r="H4434" s="13"/>
      <c r="I4434" s="13">
        <v>440.60000000002401</v>
      </c>
      <c r="J4434" s="74">
        <f t="shared" si="215"/>
        <v>18.358333333334333</v>
      </c>
      <c r="K4434" s="26" t="e">
        <f t="shared" si="214"/>
        <v>#REF!</v>
      </c>
      <c r="L4434" s="75" t="e">
        <f t="shared" si="216"/>
        <v>#REF!</v>
      </c>
      <c r="O4434" s="13"/>
      <c r="P4434" s="74"/>
      <c r="Q4434" s="26"/>
      <c r="R4434" s="75"/>
    </row>
    <row r="4435" spans="7:18" x14ac:dyDescent="0.25">
      <c r="G4435" s="13"/>
      <c r="H4435" s="13"/>
      <c r="I4435" s="13">
        <v>440.70000000002398</v>
      </c>
      <c r="J4435" s="74">
        <f t="shared" si="215"/>
        <v>18.362500000000999</v>
      </c>
      <c r="K4435" s="26" t="e">
        <f t="shared" si="214"/>
        <v>#REF!</v>
      </c>
      <c r="L4435" s="75" t="e">
        <f t="shared" si="216"/>
        <v>#REF!</v>
      </c>
      <c r="O4435" s="13"/>
      <c r="P4435" s="74"/>
      <c r="Q4435" s="26"/>
      <c r="R4435" s="75"/>
    </row>
    <row r="4436" spans="7:18" x14ac:dyDescent="0.25">
      <c r="G4436" s="13"/>
      <c r="H4436" s="13"/>
      <c r="I4436" s="13">
        <v>440.800000000024</v>
      </c>
      <c r="J4436" s="74">
        <f t="shared" si="215"/>
        <v>18.366666666667665</v>
      </c>
      <c r="K4436" s="26" t="e">
        <f t="shared" si="214"/>
        <v>#REF!</v>
      </c>
      <c r="L4436" s="75" t="e">
        <f t="shared" si="216"/>
        <v>#REF!</v>
      </c>
      <c r="O4436" s="13"/>
      <c r="P4436" s="74"/>
      <c r="Q4436" s="26"/>
      <c r="R4436" s="75"/>
    </row>
    <row r="4437" spans="7:18" x14ac:dyDescent="0.25">
      <c r="G4437" s="13"/>
      <c r="H4437" s="13"/>
      <c r="I4437" s="13">
        <v>440.90000000002402</v>
      </c>
      <c r="J4437" s="74">
        <f t="shared" si="215"/>
        <v>18.370833333334335</v>
      </c>
      <c r="K4437" s="26" t="e">
        <f t="shared" si="214"/>
        <v>#REF!</v>
      </c>
      <c r="L4437" s="75" t="e">
        <f t="shared" si="216"/>
        <v>#REF!</v>
      </c>
      <c r="O4437" s="13"/>
      <c r="P4437" s="74"/>
      <c r="Q4437" s="26"/>
      <c r="R4437" s="75"/>
    </row>
    <row r="4438" spans="7:18" x14ac:dyDescent="0.25">
      <c r="G4438" s="13"/>
      <c r="H4438" s="13"/>
      <c r="I4438" s="13">
        <v>441.00000000002399</v>
      </c>
      <c r="J4438" s="74">
        <f t="shared" si="215"/>
        <v>18.375000000000998</v>
      </c>
      <c r="K4438" s="26" t="e">
        <f t="shared" si="214"/>
        <v>#REF!</v>
      </c>
      <c r="L4438" s="75" t="e">
        <f t="shared" si="216"/>
        <v>#REF!</v>
      </c>
      <c r="O4438" s="13"/>
      <c r="P4438" s="74"/>
      <c r="Q4438" s="26"/>
      <c r="R4438" s="75"/>
    </row>
    <row r="4439" spans="7:18" x14ac:dyDescent="0.25">
      <c r="G4439" s="13"/>
      <c r="H4439" s="13"/>
      <c r="I4439" s="13">
        <v>441.10000000002401</v>
      </c>
      <c r="J4439" s="74">
        <f t="shared" si="215"/>
        <v>18.379166666667668</v>
      </c>
      <c r="K4439" s="26" t="e">
        <f t="shared" si="214"/>
        <v>#REF!</v>
      </c>
      <c r="L4439" s="75" t="e">
        <f t="shared" si="216"/>
        <v>#REF!</v>
      </c>
      <c r="O4439" s="13"/>
      <c r="P4439" s="74"/>
      <c r="Q4439" s="26"/>
      <c r="R4439" s="75"/>
    </row>
    <row r="4440" spans="7:18" x14ac:dyDescent="0.25">
      <c r="G4440" s="13"/>
      <c r="H4440" s="13"/>
      <c r="I4440" s="13">
        <v>441.20000000002398</v>
      </c>
      <c r="J4440" s="74">
        <f t="shared" si="215"/>
        <v>18.383333333334331</v>
      </c>
      <c r="K4440" s="26" t="e">
        <f t="shared" si="214"/>
        <v>#REF!</v>
      </c>
      <c r="L4440" s="75" t="e">
        <f t="shared" si="216"/>
        <v>#REF!</v>
      </c>
      <c r="O4440" s="13"/>
      <c r="P4440" s="74"/>
      <c r="Q4440" s="26"/>
      <c r="R4440" s="75"/>
    </row>
    <row r="4441" spans="7:18" x14ac:dyDescent="0.25">
      <c r="G4441" s="13"/>
      <c r="H4441" s="13"/>
      <c r="I4441" s="13">
        <v>441.300000000024</v>
      </c>
      <c r="J4441" s="74">
        <f t="shared" si="215"/>
        <v>18.387500000001001</v>
      </c>
      <c r="K4441" s="26" t="e">
        <f t="shared" si="214"/>
        <v>#REF!</v>
      </c>
      <c r="L4441" s="75" t="e">
        <f t="shared" si="216"/>
        <v>#REF!</v>
      </c>
      <c r="O4441" s="13"/>
      <c r="P4441" s="74"/>
      <c r="Q4441" s="26"/>
      <c r="R4441" s="75"/>
    </row>
    <row r="4442" spans="7:18" x14ac:dyDescent="0.25">
      <c r="G4442" s="13"/>
      <c r="H4442" s="13"/>
      <c r="I4442" s="13">
        <v>441.40000000002402</v>
      </c>
      <c r="J4442" s="74">
        <f t="shared" si="215"/>
        <v>18.391666666667668</v>
      </c>
      <c r="K4442" s="26" t="e">
        <f t="shared" si="214"/>
        <v>#REF!</v>
      </c>
      <c r="L4442" s="75" t="e">
        <f t="shared" si="216"/>
        <v>#REF!</v>
      </c>
      <c r="O4442" s="13"/>
      <c r="P4442" s="74"/>
      <c r="Q4442" s="26"/>
      <c r="R4442" s="75"/>
    </row>
    <row r="4443" spans="7:18" x14ac:dyDescent="0.25">
      <c r="G4443" s="13"/>
      <c r="H4443" s="13"/>
      <c r="I4443" s="13">
        <v>441.50000000002399</v>
      </c>
      <c r="J4443" s="74">
        <f t="shared" si="215"/>
        <v>18.395833333334334</v>
      </c>
      <c r="K4443" s="26" t="e">
        <f t="shared" si="214"/>
        <v>#REF!</v>
      </c>
      <c r="L4443" s="75" t="e">
        <f t="shared" si="216"/>
        <v>#REF!</v>
      </c>
      <c r="O4443" s="13"/>
      <c r="P4443" s="74"/>
      <c r="Q4443" s="26"/>
      <c r="R4443" s="75"/>
    </row>
    <row r="4444" spans="7:18" x14ac:dyDescent="0.25">
      <c r="G4444" s="13"/>
      <c r="H4444" s="13"/>
      <c r="I4444" s="13">
        <v>441.60000000002401</v>
      </c>
      <c r="J4444" s="74">
        <f t="shared" si="215"/>
        <v>18.400000000001</v>
      </c>
      <c r="K4444" s="26" t="e">
        <f t="shared" ref="K4444:K4507" si="217">100%-EXP(-I4444/24*$B$10)</f>
        <v>#REF!</v>
      </c>
      <c r="L4444" s="75" t="e">
        <f t="shared" si="216"/>
        <v>#REF!</v>
      </c>
      <c r="O4444" s="13"/>
      <c r="P4444" s="74"/>
      <c r="Q4444" s="26"/>
      <c r="R4444" s="75"/>
    </row>
    <row r="4445" spans="7:18" x14ac:dyDescent="0.25">
      <c r="G4445" s="13"/>
      <c r="H4445" s="13"/>
      <c r="I4445" s="13">
        <v>441.70000000002398</v>
      </c>
      <c r="J4445" s="74">
        <f t="shared" si="215"/>
        <v>18.404166666667667</v>
      </c>
      <c r="K4445" s="26" t="e">
        <f t="shared" si="217"/>
        <v>#REF!</v>
      </c>
      <c r="L4445" s="75" t="e">
        <f t="shared" si="216"/>
        <v>#REF!</v>
      </c>
      <c r="O4445" s="13"/>
      <c r="P4445" s="74"/>
      <c r="Q4445" s="26"/>
      <c r="R4445" s="75"/>
    </row>
    <row r="4446" spans="7:18" x14ac:dyDescent="0.25">
      <c r="G4446" s="13"/>
      <c r="H4446" s="13"/>
      <c r="I4446" s="13">
        <v>441.800000000024</v>
      </c>
      <c r="J4446" s="74">
        <f t="shared" si="215"/>
        <v>18.408333333334333</v>
      </c>
      <c r="K4446" s="26" t="e">
        <f t="shared" si="217"/>
        <v>#REF!</v>
      </c>
      <c r="L4446" s="75" t="e">
        <f t="shared" si="216"/>
        <v>#REF!</v>
      </c>
      <c r="O4446" s="13"/>
      <c r="P4446" s="74"/>
      <c r="Q4446" s="26"/>
      <c r="R4446" s="75"/>
    </row>
    <row r="4447" spans="7:18" x14ac:dyDescent="0.25">
      <c r="G4447" s="13"/>
      <c r="H4447" s="13"/>
      <c r="I4447" s="13">
        <v>441.90000000002402</v>
      </c>
      <c r="J4447" s="74">
        <f t="shared" si="215"/>
        <v>18.412500000001</v>
      </c>
      <c r="K4447" s="26" t="e">
        <f t="shared" si="217"/>
        <v>#REF!</v>
      </c>
      <c r="L4447" s="75" t="e">
        <f t="shared" si="216"/>
        <v>#REF!</v>
      </c>
      <c r="O4447" s="13"/>
      <c r="P4447" s="74"/>
      <c r="Q4447" s="26"/>
      <c r="R4447" s="75"/>
    </row>
    <row r="4448" spans="7:18" x14ac:dyDescent="0.25">
      <c r="G4448" s="13"/>
      <c r="H4448" s="13"/>
      <c r="I4448" s="13">
        <v>442.00000000002399</v>
      </c>
      <c r="J4448" s="74">
        <f t="shared" si="215"/>
        <v>18.416666666667666</v>
      </c>
      <c r="K4448" s="26" t="e">
        <f t="shared" si="217"/>
        <v>#REF!</v>
      </c>
      <c r="L4448" s="75" t="e">
        <f t="shared" si="216"/>
        <v>#REF!</v>
      </c>
      <c r="O4448" s="13"/>
      <c r="P4448" s="74"/>
      <c r="Q4448" s="26"/>
      <c r="R4448" s="75"/>
    </row>
    <row r="4449" spans="7:18" x14ac:dyDescent="0.25">
      <c r="G4449" s="13"/>
      <c r="H4449" s="13"/>
      <c r="I4449" s="13">
        <v>442.10000000002401</v>
      </c>
      <c r="J4449" s="74">
        <f t="shared" si="215"/>
        <v>18.420833333334333</v>
      </c>
      <c r="K4449" s="26" t="e">
        <f t="shared" si="217"/>
        <v>#REF!</v>
      </c>
      <c r="L4449" s="75" t="e">
        <f t="shared" si="216"/>
        <v>#REF!</v>
      </c>
      <c r="O4449" s="13"/>
      <c r="P4449" s="74"/>
      <c r="Q4449" s="26"/>
      <c r="R4449" s="75"/>
    </row>
    <row r="4450" spans="7:18" x14ac:dyDescent="0.25">
      <c r="G4450" s="13"/>
      <c r="H4450" s="13"/>
      <c r="I4450" s="13">
        <v>442.20000000002398</v>
      </c>
      <c r="J4450" s="74">
        <f t="shared" si="215"/>
        <v>18.425000000000999</v>
      </c>
      <c r="K4450" s="26" t="e">
        <f t="shared" si="217"/>
        <v>#REF!</v>
      </c>
      <c r="L4450" s="75" t="e">
        <f t="shared" si="216"/>
        <v>#REF!</v>
      </c>
      <c r="O4450" s="13"/>
      <c r="P4450" s="74"/>
      <c r="Q4450" s="26"/>
      <c r="R4450" s="75"/>
    </row>
    <row r="4451" spans="7:18" x14ac:dyDescent="0.25">
      <c r="G4451" s="13"/>
      <c r="H4451" s="13"/>
      <c r="I4451" s="13">
        <v>442.300000000024</v>
      </c>
      <c r="J4451" s="74">
        <f t="shared" si="215"/>
        <v>18.429166666667665</v>
      </c>
      <c r="K4451" s="26" t="e">
        <f t="shared" si="217"/>
        <v>#REF!</v>
      </c>
      <c r="L4451" s="75" t="e">
        <f t="shared" si="216"/>
        <v>#REF!</v>
      </c>
      <c r="O4451" s="13"/>
      <c r="P4451" s="74"/>
      <c r="Q4451" s="26"/>
      <c r="R4451" s="75"/>
    </row>
    <row r="4452" spans="7:18" x14ac:dyDescent="0.25">
      <c r="G4452" s="13"/>
      <c r="H4452" s="13"/>
      <c r="I4452" s="13">
        <v>442.40000000002402</v>
      </c>
      <c r="J4452" s="74">
        <f t="shared" si="215"/>
        <v>18.433333333334335</v>
      </c>
      <c r="K4452" s="26" t="e">
        <f t="shared" si="217"/>
        <v>#REF!</v>
      </c>
      <c r="L4452" s="75" t="e">
        <f t="shared" si="216"/>
        <v>#REF!</v>
      </c>
      <c r="O4452" s="13"/>
      <c r="P4452" s="74"/>
      <c r="Q4452" s="26"/>
      <c r="R4452" s="75"/>
    </row>
    <row r="4453" spans="7:18" x14ac:dyDescent="0.25">
      <c r="G4453" s="13"/>
      <c r="H4453" s="13"/>
      <c r="I4453" s="13">
        <v>442.50000000002399</v>
      </c>
      <c r="J4453" s="74">
        <f t="shared" si="215"/>
        <v>18.437500000000998</v>
      </c>
      <c r="K4453" s="26" t="e">
        <f t="shared" si="217"/>
        <v>#REF!</v>
      </c>
      <c r="L4453" s="75" t="e">
        <f t="shared" si="216"/>
        <v>#REF!</v>
      </c>
      <c r="O4453" s="13"/>
      <c r="P4453" s="74"/>
      <c r="Q4453" s="26"/>
      <c r="R4453" s="75"/>
    </row>
    <row r="4454" spans="7:18" x14ac:dyDescent="0.25">
      <c r="G4454" s="13"/>
      <c r="H4454" s="13"/>
      <c r="I4454" s="13">
        <v>442.60000000002401</v>
      </c>
      <c r="J4454" s="74">
        <f t="shared" si="215"/>
        <v>18.441666666667668</v>
      </c>
      <c r="K4454" s="26" t="e">
        <f t="shared" si="217"/>
        <v>#REF!</v>
      </c>
      <c r="L4454" s="75" t="e">
        <f t="shared" si="216"/>
        <v>#REF!</v>
      </c>
      <c r="O4454" s="13"/>
      <c r="P4454" s="74"/>
      <c r="Q4454" s="26"/>
      <c r="R4454" s="75"/>
    </row>
    <row r="4455" spans="7:18" x14ac:dyDescent="0.25">
      <c r="G4455" s="13"/>
      <c r="H4455" s="13"/>
      <c r="I4455" s="13">
        <v>442.70000000002398</v>
      </c>
      <c r="J4455" s="74">
        <f t="shared" si="215"/>
        <v>18.445833333334331</v>
      </c>
      <c r="K4455" s="26" t="e">
        <f t="shared" si="217"/>
        <v>#REF!</v>
      </c>
      <c r="L4455" s="75" t="e">
        <f t="shared" si="216"/>
        <v>#REF!</v>
      </c>
      <c r="O4455" s="13"/>
      <c r="P4455" s="74"/>
      <c r="Q4455" s="26"/>
      <c r="R4455" s="75"/>
    </row>
    <row r="4456" spans="7:18" x14ac:dyDescent="0.25">
      <c r="G4456" s="13"/>
      <c r="H4456" s="13"/>
      <c r="I4456" s="13">
        <v>442.800000000024</v>
      </c>
      <c r="J4456" s="74">
        <f t="shared" si="215"/>
        <v>18.450000000001001</v>
      </c>
      <c r="K4456" s="26" t="e">
        <f t="shared" si="217"/>
        <v>#REF!</v>
      </c>
      <c r="L4456" s="75" t="e">
        <f t="shared" si="216"/>
        <v>#REF!</v>
      </c>
      <c r="O4456" s="13"/>
      <c r="P4456" s="74"/>
      <c r="Q4456" s="26"/>
      <c r="R4456" s="75"/>
    </row>
    <row r="4457" spans="7:18" x14ac:dyDescent="0.25">
      <c r="G4457" s="13"/>
      <c r="H4457" s="13"/>
      <c r="I4457" s="13">
        <v>442.90000000002402</v>
      </c>
      <c r="J4457" s="74">
        <f t="shared" si="215"/>
        <v>18.454166666667668</v>
      </c>
      <c r="K4457" s="26" t="e">
        <f t="shared" si="217"/>
        <v>#REF!</v>
      </c>
      <c r="L4457" s="75" t="e">
        <f t="shared" si="216"/>
        <v>#REF!</v>
      </c>
      <c r="O4457" s="13"/>
      <c r="P4457" s="74"/>
      <c r="Q4457" s="26"/>
      <c r="R4457" s="75"/>
    </row>
    <row r="4458" spans="7:18" x14ac:dyDescent="0.25">
      <c r="G4458" s="13"/>
      <c r="H4458" s="13"/>
      <c r="I4458" s="13">
        <v>443.00000000002399</v>
      </c>
      <c r="J4458" s="74">
        <f t="shared" si="215"/>
        <v>18.458333333334334</v>
      </c>
      <c r="K4458" s="26" t="e">
        <f t="shared" si="217"/>
        <v>#REF!</v>
      </c>
      <c r="L4458" s="75" t="e">
        <f t="shared" si="216"/>
        <v>#REF!</v>
      </c>
      <c r="O4458" s="13"/>
      <c r="P4458" s="74"/>
      <c r="Q4458" s="26"/>
      <c r="R4458" s="75"/>
    </row>
    <row r="4459" spans="7:18" x14ac:dyDescent="0.25">
      <c r="G4459" s="13"/>
      <c r="H4459" s="13"/>
      <c r="I4459" s="13">
        <v>443.10000000002401</v>
      </c>
      <c r="J4459" s="74">
        <f t="shared" si="215"/>
        <v>18.462500000001</v>
      </c>
      <c r="K4459" s="26" t="e">
        <f t="shared" si="217"/>
        <v>#REF!</v>
      </c>
      <c r="L4459" s="75" t="e">
        <f t="shared" si="216"/>
        <v>#REF!</v>
      </c>
      <c r="O4459" s="13"/>
      <c r="P4459" s="74"/>
      <c r="Q4459" s="26"/>
      <c r="R4459" s="75"/>
    </row>
    <row r="4460" spans="7:18" x14ac:dyDescent="0.25">
      <c r="G4460" s="13"/>
      <c r="H4460" s="13"/>
      <c r="I4460" s="13">
        <v>443.20000000002398</v>
      </c>
      <c r="J4460" s="74">
        <f t="shared" si="215"/>
        <v>18.466666666667667</v>
      </c>
      <c r="K4460" s="26" t="e">
        <f t="shared" si="217"/>
        <v>#REF!</v>
      </c>
      <c r="L4460" s="75" t="e">
        <f t="shared" si="216"/>
        <v>#REF!</v>
      </c>
      <c r="O4460" s="13"/>
      <c r="P4460" s="74"/>
      <c r="Q4460" s="26"/>
      <c r="R4460" s="75"/>
    </row>
    <row r="4461" spans="7:18" x14ac:dyDescent="0.25">
      <c r="G4461" s="13"/>
      <c r="H4461" s="13"/>
      <c r="I4461" s="13">
        <v>443.300000000024</v>
      </c>
      <c r="J4461" s="74">
        <f t="shared" si="215"/>
        <v>18.470833333334333</v>
      </c>
      <c r="K4461" s="26" t="e">
        <f t="shared" si="217"/>
        <v>#REF!</v>
      </c>
      <c r="L4461" s="75" t="e">
        <f t="shared" si="216"/>
        <v>#REF!</v>
      </c>
      <c r="O4461" s="13"/>
      <c r="P4461" s="74"/>
      <c r="Q4461" s="26"/>
      <c r="R4461" s="75"/>
    </row>
    <row r="4462" spans="7:18" x14ac:dyDescent="0.25">
      <c r="G4462" s="13"/>
      <c r="H4462" s="13"/>
      <c r="I4462" s="13">
        <v>443.40000000002402</v>
      </c>
      <c r="J4462" s="74">
        <f t="shared" si="215"/>
        <v>18.475000000001</v>
      </c>
      <c r="K4462" s="26" t="e">
        <f t="shared" si="217"/>
        <v>#REF!</v>
      </c>
      <c r="L4462" s="75" t="e">
        <f t="shared" si="216"/>
        <v>#REF!</v>
      </c>
      <c r="O4462" s="13"/>
      <c r="P4462" s="74"/>
      <c r="Q4462" s="26"/>
      <c r="R4462" s="75"/>
    </row>
    <row r="4463" spans="7:18" x14ac:dyDescent="0.25">
      <c r="G4463" s="13"/>
      <c r="H4463" s="13"/>
      <c r="I4463" s="13">
        <v>443.50000000002399</v>
      </c>
      <c r="J4463" s="74">
        <f t="shared" si="215"/>
        <v>18.479166666667666</v>
      </c>
      <c r="K4463" s="26" t="e">
        <f t="shared" si="217"/>
        <v>#REF!</v>
      </c>
      <c r="L4463" s="75" t="e">
        <f t="shared" si="216"/>
        <v>#REF!</v>
      </c>
      <c r="O4463" s="13"/>
      <c r="P4463" s="74"/>
      <c r="Q4463" s="26"/>
      <c r="R4463" s="75"/>
    </row>
    <row r="4464" spans="7:18" x14ac:dyDescent="0.25">
      <c r="G4464" s="13"/>
      <c r="H4464" s="13"/>
      <c r="I4464" s="13">
        <v>443.60000000002401</v>
      </c>
      <c r="J4464" s="74">
        <f t="shared" si="215"/>
        <v>18.483333333334333</v>
      </c>
      <c r="K4464" s="26" t="e">
        <f t="shared" si="217"/>
        <v>#REF!</v>
      </c>
      <c r="L4464" s="75" t="e">
        <f t="shared" si="216"/>
        <v>#REF!</v>
      </c>
      <c r="O4464" s="13"/>
      <c r="P4464" s="74"/>
      <c r="Q4464" s="26"/>
      <c r="R4464" s="75"/>
    </row>
    <row r="4465" spans="7:18" x14ac:dyDescent="0.25">
      <c r="G4465" s="13"/>
      <c r="H4465" s="13"/>
      <c r="I4465" s="13">
        <v>443.700000000025</v>
      </c>
      <c r="J4465" s="74">
        <f t="shared" si="215"/>
        <v>18.487500000001042</v>
      </c>
      <c r="K4465" s="26" t="e">
        <f t="shared" si="217"/>
        <v>#REF!</v>
      </c>
      <c r="L4465" s="75" t="e">
        <f t="shared" si="216"/>
        <v>#REF!</v>
      </c>
      <c r="O4465" s="13"/>
      <c r="P4465" s="74"/>
      <c r="Q4465" s="26"/>
      <c r="R4465" s="75"/>
    </row>
    <row r="4466" spans="7:18" x14ac:dyDescent="0.25">
      <c r="G4466" s="13"/>
      <c r="H4466" s="13"/>
      <c r="I4466" s="13">
        <v>443.80000000002502</v>
      </c>
      <c r="J4466" s="74">
        <f t="shared" si="215"/>
        <v>18.491666666667708</v>
      </c>
      <c r="K4466" s="26" t="e">
        <f t="shared" si="217"/>
        <v>#REF!</v>
      </c>
      <c r="L4466" s="75" t="e">
        <f t="shared" si="216"/>
        <v>#REF!</v>
      </c>
      <c r="O4466" s="13"/>
      <c r="P4466" s="74"/>
      <c r="Q4466" s="26"/>
      <c r="R4466" s="75"/>
    </row>
    <row r="4467" spans="7:18" x14ac:dyDescent="0.25">
      <c r="G4467" s="13"/>
      <c r="H4467" s="13"/>
      <c r="I4467" s="13">
        <v>443.90000000002499</v>
      </c>
      <c r="J4467" s="74">
        <f t="shared" si="215"/>
        <v>18.495833333334375</v>
      </c>
      <c r="K4467" s="26" t="e">
        <f t="shared" si="217"/>
        <v>#REF!</v>
      </c>
      <c r="L4467" s="75" t="e">
        <f t="shared" si="216"/>
        <v>#REF!</v>
      </c>
      <c r="O4467" s="13"/>
      <c r="P4467" s="74"/>
      <c r="Q4467" s="26"/>
      <c r="R4467" s="75"/>
    </row>
    <row r="4468" spans="7:18" x14ac:dyDescent="0.25">
      <c r="G4468" s="13"/>
      <c r="H4468" s="13"/>
      <c r="I4468" s="13">
        <v>444.00000000002501</v>
      </c>
      <c r="J4468" s="74">
        <f t="shared" si="215"/>
        <v>18.500000000001041</v>
      </c>
      <c r="K4468" s="26" t="e">
        <f t="shared" si="217"/>
        <v>#REF!</v>
      </c>
      <c r="L4468" s="75" t="e">
        <f t="shared" si="216"/>
        <v>#REF!</v>
      </c>
      <c r="O4468" s="13"/>
      <c r="P4468" s="74"/>
      <c r="Q4468" s="26"/>
      <c r="R4468" s="75"/>
    </row>
    <row r="4469" spans="7:18" x14ac:dyDescent="0.25">
      <c r="G4469" s="13"/>
      <c r="H4469" s="13"/>
      <c r="I4469" s="13">
        <v>444.10000000002498</v>
      </c>
      <c r="J4469" s="74">
        <f t="shared" si="215"/>
        <v>18.504166666667707</v>
      </c>
      <c r="K4469" s="26" t="e">
        <f t="shared" si="217"/>
        <v>#REF!</v>
      </c>
      <c r="L4469" s="75" t="e">
        <f t="shared" si="216"/>
        <v>#REF!</v>
      </c>
      <c r="O4469" s="13"/>
      <c r="P4469" s="74"/>
      <c r="Q4469" s="26"/>
      <c r="R4469" s="75"/>
    </row>
    <row r="4470" spans="7:18" x14ac:dyDescent="0.25">
      <c r="G4470" s="13"/>
      <c r="H4470" s="13"/>
      <c r="I4470" s="13">
        <v>444.200000000025</v>
      </c>
      <c r="J4470" s="74">
        <f t="shared" si="215"/>
        <v>18.508333333334374</v>
      </c>
      <c r="K4470" s="26" t="e">
        <f t="shared" si="217"/>
        <v>#REF!</v>
      </c>
      <c r="L4470" s="75" t="e">
        <f t="shared" si="216"/>
        <v>#REF!</v>
      </c>
      <c r="O4470" s="13"/>
      <c r="P4470" s="74"/>
      <c r="Q4470" s="26"/>
      <c r="R4470" s="75"/>
    </row>
    <row r="4471" spans="7:18" x14ac:dyDescent="0.25">
      <c r="G4471" s="13"/>
      <c r="H4471" s="13"/>
      <c r="I4471" s="13">
        <v>444.30000000002502</v>
      </c>
      <c r="J4471" s="74">
        <f t="shared" si="215"/>
        <v>18.512500000001044</v>
      </c>
      <c r="K4471" s="26" t="e">
        <f t="shared" si="217"/>
        <v>#REF!</v>
      </c>
      <c r="L4471" s="75" t="e">
        <f t="shared" si="216"/>
        <v>#REF!</v>
      </c>
      <c r="O4471" s="13"/>
      <c r="P4471" s="74"/>
      <c r="Q4471" s="26"/>
      <c r="R4471" s="75"/>
    </row>
    <row r="4472" spans="7:18" x14ac:dyDescent="0.25">
      <c r="G4472" s="13"/>
      <c r="H4472" s="13"/>
      <c r="I4472" s="13">
        <v>444.40000000002499</v>
      </c>
      <c r="J4472" s="74">
        <f t="shared" si="215"/>
        <v>18.516666666667707</v>
      </c>
      <c r="K4472" s="26" t="e">
        <f t="shared" si="217"/>
        <v>#REF!</v>
      </c>
      <c r="L4472" s="75" t="e">
        <f t="shared" si="216"/>
        <v>#REF!</v>
      </c>
      <c r="O4472" s="13"/>
      <c r="P4472" s="74"/>
      <c r="Q4472" s="26"/>
      <c r="R4472" s="75"/>
    </row>
    <row r="4473" spans="7:18" x14ac:dyDescent="0.25">
      <c r="G4473" s="13"/>
      <c r="H4473" s="13"/>
      <c r="I4473" s="13">
        <v>444.50000000002501</v>
      </c>
      <c r="J4473" s="74">
        <f t="shared" si="215"/>
        <v>18.520833333334377</v>
      </c>
      <c r="K4473" s="26" t="e">
        <f t="shared" si="217"/>
        <v>#REF!</v>
      </c>
      <c r="L4473" s="75" t="e">
        <f t="shared" si="216"/>
        <v>#REF!</v>
      </c>
      <c r="O4473" s="13"/>
      <c r="P4473" s="74"/>
      <c r="Q4473" s="26"/>
      <c r="R4473" s="75"/>
    </row>
    <row r="4474" spans="7:18" x14ac:dyDescent="0.25">
      <c r="G4474" s="13"/>
      <c r="H4474" s="13"/>
      <c r="I4474" s="13">
        <v>444.60000000002498</v>
      </c>
      <c r="J4474" s="74">
        <f t="shared" si="215"/>
        <v>18.52500000000104</v>
      </c>
      <c r="K4474" s="26" t="e">
        <f t="shared" si="217"/>
        <v>#REF!</v>
      </c>
      <c r="L4474" s="75" t="e">
        <f t="shared" si="216"/>
        <v>#REF!</v>
      </c>
      <c r="O4474" s="13"/>
      <c r="P4474" s="74"/>
      <c r="Q4474" s="26"/>
      <c r="R4474" s="75"/>
    </row>
    <row r="4475" spans="7:18" x14ac:dyDescent="0.25">
      <c r="G4475" s="13"/>
      <c r="H4475" s="13"/>
      <c r="I4475" s="13">
        <v>444.700000000025</v>
      </c>
      <c r="J4475" s="74">
        <f t="shared" si="215"/>
        <v>18.52916666666771</v>
      </c>
      <c r="K4475" s="26" t="e">
        <f t="shared" si="217"/>
        <v>#REF!</v>
      </c>
      <c r="L4475" s="75" t="e">
        <f t="shared" si="216"/>
        <v>#REF!</v>
      </c>
      <c r="O4475" s="13"/>
      <c r="P4475" s="74"/>
      <c r="Q4475" s="26"/>
      <c r="R4475" s="75"/>
    </row>
    <row r="4476" spans="7:18" x14ac:dyDescent="0.25">
      <c r="G4476" s="13"/>
      <c r="H4476" s="13"/>
      <c r="I4476" s="13">
        <v>444.80000000002502</v>
      </c>
      <c r="J4476" s="74">
        <f t="shared" si="215"/>
        <v>18.533333333334376</v>
      </c>
      <c r="K4476" s="26" t="e">
        <f t="shared" si="217"/>
        <v>#REF!</v>
      </c>
      <c r="L4476" s="75" t="e">
        <f t="shared" si="216"/>
        <v>#REF!</v>
      </c>
      <c r="O4476" s="13"/>
      <c r="P4476" s="74"/>
      <c r="Q4476" s="26"/>
      <c r="R4476" s="75"/>
    </row>
    <row r="4477" spans="7:18" x14ac:dyDescent="0.25">
      <c r="G4477" s="13"/>
      <c r="H4477" s="13"/>
      <c r="I4477" s="13">
        <v>444.90000000002499</v>
      </c>
      <c r="J4477" s="74">
        <f t="shared" si="215"/>
        <v>18.537500000001042</v>
      </c>
      <c r="K4477" s="26" t="e">
        <f t="shared" si="217"/>
        <v>#REF!</v>
      </c>
      <c r="L4477" s="75" t="e">
        <f t="shared" si="216"/>
        <v>#REF!</v>
      </c>
      <c r="O4477" s="13"/>
      <c r="P4477" s="74"/>
      <c r="Q4477" s="26"/>
      <c r="R4477" s="75"/>
    </row>
    <row r="4478" spans="7:18" x14ac:dyDescent="0.25">
      <c r="G4478" s="13"/>
      <c r="H4478" s="13"/>
      <c r="I4478" s="13">
        <v>445.00000000002501</v>
      </c>
      <c r="J4478" s="74">
        <f t="shared" si="215"/>
        <v>18.541666666667709</v>
      </c>
      <c r="K4478" s="26" t="e">
        <f t="shared" si="217"/>
        <v>#REF!</v>
      </c>
      <c r="L4478" s="75" t="e">
        <f t="shared" si="216"/>
        <v>#REF!</v>
      </c>
      <c r="O4478" s="13"/>
      <c r="P4478" s="74"/>
      <c r="Q4478" s="26"/>
      <c r="R4478" s="75"/>
    </row>
    <row r="4479" spans="7:18" x14ac:dyDescent="0.25">
      <c r="G4479" s="13"/>
      <c r="H4479" s="13"/>
      <c r="I4479" s="13">
        <v>445.10000000002498</v>
      </c>
      <c r="J4479" s="74">
        <f t="shared" si="215"/>
        <v>18.545833333334375</v>
      </c>
      <c r="K4479" s="26" t="e">
        <f t="shared" si="217"/>
        <v>#REF!</v>
      </c>
      <c r="L4479" s="75" t="e">
        <f t="shared" si="216"/>
        <v>#REF!</v>
      </c>
      <c r="O4479" s="13"/>
      <c r="P4479" s="74"/>
      <c r="Q4479" s="26"/>
      <c r="R4479" s="75"/>
    </row>
    <row r="4480" spans="7:18" x14ac:dyDescent="0.25">
      <c r="G4480" s="13"/>
      <c r="H4480" s="13"/>
      <c r="I4480" s="13">
        <v>445.200000000025</v>
      </c>
      <c r="J4480" s="74">
        <f t="shared" si="215"/>
        <v>18.550000000001042</v>
      </c>
      <c r="K4480" s="26" t="e">
        <f t="shared" si="217"/>
        <v>#REF!</v>
      </c>
      <c r="L4480" s="75" t="e">
        <f t="shared" si="216"/>
        <v>#REF!</v>
      </c>
      <c r="O4480" s="13"/>
      <c r="P4480" s="74"/>
      <c r="Q4480" s="26"/>
      <c r="R4480" s="75"/>
    </row>
    <row r="4481" spans="7:18" x14ac:dyDescent="0.25">
      <c r="G4481" s="13"/>
      <c r="H4481" s="13"/>
      <c r="I4481" s="13">
        <v>445.30000000002502</v>
      </c>
      <c r="J4481" s="74">
        <f t="shared" si="215"/>
        <v>18.554166666667708</v>
      </c>
      <c r="K4481" s="26" t="e">
        <f t="shared" si="217"/>
        <v>#REF!</v>
      </c>
      <c r="L4481" s="75" t="e">
        <f t="shared" si="216"/>
        <v>#REF!</v>
      </c>
      <c r="O4481" s="13"/>
      <c r="P4481" s="74"/>
      <c r="Q4481" s="26"/>
      <c r="R4481" s="75"/>
    </row>
    <row r="4482" spans="7:18" x14ac:dyDescent="0.25">
      <c r="G4482" s="13"/>
      <c r="H4482" s="13"/>
      <c r="I4482" s="13">
        <v>445.40000000002499</v>
      </c>
      <c r="J4482" s="74">
        <f t="shared" si="215"/>
        <v>18.558333333334375</v>
      </c>
      <c r="K4482" s="26" t="e">
        <f t="shared" si="217"/>
        <v>#REF!</v>
      </c>
      <c r="L4482" s="75" t="e">
        <f t="shared" si="216"/>
        <v>#REF!</v>
      </c>
      <c r="O4482" s="13"/>
      <c r="P4482" s="74"/>
      <c r="Q4482" s="26"/>
      <c r="R4482" s="75"/>
    </row>
    <row r="4483" spans="7:18" x14ac:dyDescent="0.25">
      <c r="G4483" s="13"/>
      <c r="H4483" s="13"/>
      <c r="I4483" s="13">
        <v>445.50000000002501</v>
      </c>
      <c r="J4483" s="74">
        <f t="shared" ref="J4483:J4546" si="218">I4483/24</f>
        <v>18.562500000001041</v>
      </c>
      <c r="K4483" s="26" t="e">
        <f t="shared" si="217"/>
        <v>#REF!</v>
      </c>
      <c r="L4483" s="75" t="e">
        <f t="shared" ref="L4483:L4546" si="219">K4483-K4482</f>
        <v>#REF!</v>
      </c>
      <c r="O4483" s="13"/>
      <c r="P4483" s="74"/>
      <c r="Q4483" s="26"/>
      <c r="R4483" s="75"/>
    </row>
    <row r="4484" spans="7:18" x14ac:dyDescent="0.25">
      <c r="G4484" s="13"/>
      <c r="H4484" s="13"/>
      <c r="I4484" s="13">
        <v>445.60000000002498</v>
      </c>
      <c r="J4484" s="74">
        <f t="shared" si="218"/>
        <v>18.566666666667707</v>
      </c>
      <c r="K4484" s="26" t="e">
        <f t="shared" si="217"/>
        <v>#REF!</v>
      </c>
      <c r="L4484" s="75" t="e">
        <f t="shared" si="219"/>
        <v>#REF!</v>
      </c>
      <c r="O4484" s="13"/>
      <c r="P4484" s="74"/>
      <c r="Q4484" s="26"/>
      <c r="R4484" s="75"/>
    </row>
    <row r="4485" spans="7:18" x14ac:dyDescent="0.25">
      <c r="G4485" s="13"/>
      <c r="H4485" s="13"/>
      <c r="I4485" s="13">
        <v>445.700000000025</v>
      </c>
      <c r="J4485" s="74">
        <f t="shared" si="218"/>
        <v>18.570833333334374</v>
      </c>
      <c r="K4485" s="26" t="e">
        <f t="shared" si="217"/>
        <v>#REF!</v>
      </c>
      <c r="L4485" s="75" t="e">
        <f t="shared" si="219"/>
        <v>#REF!</v>
      </c>
      <c r="O4485" s="13"/>
      <c r="P4485" s="74"/>
      <c r="Q4485" s="26"/>
      <c r="R4485" s="75"/>
    </row>
    <row r="4486" spans="7:18" x14ac:dyDescent="0.25">
      <c r="G4486" s="13"/>
      <c r="H4486" s="13"/>
      <c r="I4486" s="13">
        <v>445.80000000002502</v>
      </c>
      <c r="J4486" s="74">
        <f t="shared" si="218"/>
        <v>18.575000000001044</v>
      </c>
      <c r="K4486" s="26" t="e">
        <f t="shared" si="217"/>
        <v>#REF!</v>
      </c>
      <c r="L4486" s="75" t="e">
        <f t="shared" si="219"/>
        <v>#REF!</v>
      </c>
      <c r="O4486" s="13"/>
      <c r="P4486" s="74"/>
      <c r="Q4486" s="26"/>
      <c r="R4486" s="75"/>
    </row>
    <row r="4487" spans="7:18" x14ac:dyDescent="0.25">
      <c r="G4487" s="13"/>
      <c r="H4487" s="13"/>
      <c r="I4487" s="13">
        <v>445.90000000002499</v>
      </c>
      <c r="J4487" s="74">
        <f t="shared" si="218"/>
        <v>18.579166666667707</v>
      </c>
      <c r="K4487" s="26" t="e">
        <f t="shared" si="217"/>
        <v>#REF!</v>
      </c>
      <c r="L4487" s="75" t="e">
        <f t="shared" si="219"/>
        <v>#REF!</v>
      </c>
      <c r="O4487" s="13"/>
      <c r="P4487" s="74"/>
      <c r="Q4487" s="26"/>
      <c r="R4487" s="75"/>
    </row>
    <row r="4488" spans="7:18" x14ac:dyDescent="0.25">
      <c r="G4488" s="13"/>
      <c r="H4488" s="13"/>
      <c r="I4488" s="13">
        <v>446.00000000002501</v>
      </c>
      <c r="J4488" s="74">
        <f t="shared" si="218"/>
        <v>18.583333333334377</v>
      </c>
      <c r="K4488" s="26" t="e">
        <f t="shared" si="217"/>
        <v>#REF!</v>
      </c>
      <c r="L4488" s="75" t="e">
        <f t="shared" si="219"/>
        <v>#REF!</v>
      </c>
      <c r="O4488" s="13"/>
      <c r="P4488" s="74"/>
      <c r="Q4488" s="26"/>
      <c r="R4488" s="75"/>
    </row>
    <row r="4489" spans="7:18" x14ac:dyDescent="0.25">
      <c r="G4489" s="13"/>
      <c r="H4489" s="13"/>
      <c r="I4489" s="13">
        <v>446.10000000002498</v>
      </c>
      <c r="J4489" s="74">
        <f t="shared" si="218"/>
        <v>18.58750000000104</v>
      </c>
      <c r="K4489" s="26" t="e">
        <f t="shared" si="217"/>
        <v>#REF!</v>
      </c>
      <c r="L4489" s="75" t="e">
        <f t="shared" si="219"/>
        <v>#REF!</v>
      </c>
      <c r="O4489" s="13"/>
      <c r="P4489" s="74"/>
      <c r="Q4489" s="26"/>
      <c r="R4489" s="75"/>
    </row>
    <row r="4490" spans="7:18" x14ac:dyDescent="0.25">
      <c r="G4490" s="13"/>
      <c r="H4490" s="13"/>
      <c r="I4490" s="13">
        <v>446.200000000025</v>
      </c>
      <c r="J4490" s="74">
        <f t="shared" si="218"/>
        <v>18.59166666666771</v>
      </c>
      <c r="K4490" s="26" t="e">
        <f t="shared" si="217"/>
        <v>#REF!</v>
      </c>
      <c r="L4490" s="75" t="e">
        <f t="shared" si="219"/>
        <v>#REF!</v>
      </c>
      <c r="O4490" s="13"/>
      <c r="P4490" s="74"/>
      <c r="Q4490" s="26"/>
      <c r="R4490" s="75"/>
    </row>
    <row r="4491" spans="7:18" x14ac:dyDescent="0.25">
      <c r="G4491" s="13"/>
      <c r="H4491" s="13"/>
      <c r="I4491" s="13">
        <v>446.30000000002502</v>
      </c>
      <c r="J4491" s="74">
        <f t="shared" si="218"/>
        <v>18.595833333334376</v>
      </c>
      <c r="K4491" s="26" t="e">
        <f t="shared" si="217"/>
        <v>#REF!</v>
      </c>
      <c r="L4491" s="75" t="e">
        <f t="shared" si="219"/>
        <v>#REF!</v>
      </c>
      <c r="O4491" s="13"/>
      <c r="P4491" s="74"/>
      <c r="Q4491" s="26"/>
      <c r="R4491" s="75"/>
    </row>
    <row r="4492" spans="7:18" x14ac:dyDescent="0.25">
      <c r="G4492" s="13"/>
      <c r="H4492" s="13"/>
      <c r="I4492" s="13">
        <v>446.40000000002499</v>
      </c>
      <c r="J4492" s="74">
        <f t="shared" si="218"/>
        <v>18.600000000001042</v>
      </c>
      <c r="K4492" s="26" t="e">
        <f t="shared" si="217"/>
        <v>#REF!</v>
      </c>
      <c r="L4492" s="75" t="e">
        <f t="shared" si="219"/>
        <v>#REF!</v>
      </c>
      <c r="O4492" s="13"/>
      <c r="P4492" s="74"/>
      <c r="Q4492" s="26"/>
      <c r="R4492" s="75"/>
    </row>
    <row r="4493" spans="7:18" x14ac:dyDescent="0.25">
      <c r="G4493" s="13"/>
      <c r="H4493" s="13"/>
      <c r="I4493" s="13">
        <v>446.50000000002501</v>
      </c>
      <c r="J4493" s="74">
        <f t="shared" si="218"/>
        <v>18.604166666667709</v>
      </c>
      <c r="K4493" s="26" t="e">
        <f t="shared" si="217"/>
        <v>#REF!</v>
      </c>
      <c r="L4493" s="75" t="e">
        <f t="shared" si="219"/>
        <v>#REF!</v>
      </c>
      <c r="O4493" s="13"/>
      <c r="P4493" s="74"/>
      <c r="Q4493" s="26"/>
      <c r="R4493" s="75"/>
    </row>
    <row r="4494" spans="7:18" x14ac:dyDescent="0.25">
      <c r="G4494" s="13"/>
      <c r="H4494" s="13"/>
      <c r="I4494" s="13">
        <v>446.60000000002498</v>
      </c>
      <c r="J4494" s="74">
        <f t="shared" si="218"/>
        <v>18.608333333334375</v>
      </c>
      <c r="K4494" s="26" t="e">
        <f t="shared" si="217"/>
        <v>#REF!</v>
      </c>
      <c r="L4494" s="75" t="e">
        <f t="shared" si="219"/>
        <v>#REF!</v>
      </c>
      <c r="O4494" s="13"/>
      <c r="P4494" s="74"/>
      <c r="Q4494" s="26"/>
      <c r="R4494" s="75"/>
    </row>
    <row r="4495" spans="7:18" x14ac:dyDescent="0.25">
      <c r="G4495" s="13"/>
      <c r="H4495" s="13"/>
      <c r="I4495" s="13">
        <v>446.700000000025</v>
      </c>
      <c r="J4495" s="74">
        <f t="shared" si="218"/>
        <v>18.612500000001042</v>
      </c>
      <c r="K4495" s="26" t="e">
        <f t="shared" si="217"/>
        <v>#REF!</v>
      </c>
      <c r="L4495" s="75" t="e">
        <f t="shared" si="219"/>
        <v>#REF!</v>
      </c>
      <c r="O4495" s="13"/>
      <c r="P4495" s="74"/>
      <c r="Q4495" s="26"/>
      <c r="R4495" s="75"/>
    </row>
    <row r="4496" spans="7:18" x14ac:dyDescent="0.25">
      <c r="G4496" s="13"/>
      <c r="H4496" s="13"/>
      <c r="I4496" s="13">
        <v>446.80000000002502</v>
      </c>
      <c r="J4496" s="74">
        <f t="shared" si="218"/>
        <v>18.616666666667708</v>
      </c>
      <c r="K4496" s="26" t="e">
        <f t="shared" si="217"/>
        <v>#REF!</v>
      </c>
      <c r="L4496" s="75" t="e">
        <f t="shared" si="219"/>
        <v>#REF!</v>
      </c>
      <c r="O4496" s="13"/>
      <c r="P4496" s="74"/>
      <c r="Q4496" s="26"/>
      <c r="R4496" s="75"/>
    </row>
    <row r="4497" spans="7:18" x14ac:dyDescent="0.25">
      <c r="G4497" s="13"/>
      <c r="H4497" s="13"/>
      <c r="I4497" s="13">
        <v>446.90000000002499</v>
      </c>
      <c r="J4497" s="74">
        <f t="shared" si="218"/>
        <v>18.620833333334375</v>
      </c>
      <c r="K4497" s="26" t="e">
        <f t="shared" si="217"/>
        <v>#REF!</v>
      </c>
      <c r="L4497" s="75" t="e">
        <f t="shared" si="219"/>
        <v>#REF!</v>
      </c>
      <c r="O4497" s="13"/>
      <c r="P4497" s="74"/>
      <c r="Q4497" s="26"/>
      <c r="R4497" s="75"/>
    </row>
    <row r="4498" spans="7:18" x14ac:dyDescent="0.25">
      <c r="G4498" s="13"/>
      <c r="H4498" s="13"/>
      <c r="I4498" s="13">
        <v>447.00000000002501</v>
      </c>
      <c r="J4498" s="74">
        <f t="shared" si="218"/>
        <v>18.625000000001041</v>
      </c>
      <c r="K4498" s="26" t="e">
        <f t="shared" si="217"/>
        <v>#REF!</v>
      </c>
      <c r="L4498" s="75" t="e">
        <f t="shared" si="219"/>
        <v>#REF!</v>
      </c>
      <c r="O4498" s="13"/>
      <c r="P4498" s="74"/>
      <c r="Q4498" s="26"/>
      <c r="R4498" s="75"/>
    </row>
    <row r="4499" spans="7:18" x14ac:dyDescent="0.25">
      <c r="G4499" s="13"/>
      <c r="H4499" s="13"/>
      <c r="I4499" s="13">
        <v>447.10000000002498</v>
      </c>
      <c r="J4499" s="74">
        <f t="shared" si="218"/>
        <v>18.629166666667707</v>
      </c>
      <c r="K4499" s="26" t="e">
        <f t="shared" si="217"/>
        <v>#REF!</v>
      </c>
      <c r="L4499" s="75" t="e">
        <f t="shared" si="219"/>
        <v>#REF!</v>
      </c>
      <c r="O4499" s="13"/>
      <c r="P4499" s="74"/>
      <c r="Q4499" s="26"/>
      <c r="R4499" s="75"/>
    </row>
    <row r="4500" spans="7:18" x14ac:dyDescent="0.25">
      <c r="G4500" s="13"/>
      <c r="H4500" s="13"/>
      <c r="I4500" s="13">
        <v>447.200000000025</v>
      </c>
      <c r="J4500" s="74">
        <f t="shared" si="218"/>
        <v>18.633333333334374</v>
      </c>
      <c r="K4500" s="26" t="e">
        <f t="shared" si="217"/>
        <v>#REF!</v>
      </c>
      <c r="L4500" s="75" t="e">
        <f t="shared" si="219"/>
        <v>#REF!</v>
      </c>
      <c r="O4500" s="13"/>
      <c r="P4500" s="74"/>
      <c r="Q4500" s="26"/>
      <c r="R4500" s="75"/>
    </row>
    <row r="4501" spans="7:18" x14ac:dyDescent="0.25">
      <c r="G4501" s="13"/>
      <c r="H4501" s="13"/>
      <c r="I4501" s="13">
        <v>447.30000000002502</v>
      </c>
      <c r="J4501" s="74">
        <f t="shared" si="218"/>
        <v>18.637500000001044</v>
      </c>
      <c r="K4501" s="26" t="e">
        <f t="shared" si="217"/>
        <v>#REF!</v>
      </c>
      <c r="L4501" s="75" t="e">
        <f t="shared" si="219"/>
        <v>#REF!</v>
      </c>
      <c r="O4501" s="13"/>
      <c r="P4501" s="74"/>
      <c r="Q4501" s="26"/>
      <c r="R4501" s="75"/>
    </row>
    <row r="4502" spans="7:18" x14ac:dyDescent="0.25">
      <c r="G4502" s="13"/>
      <c r="H4502" s="13"/>
      <c r="I4502" s="13">
        <v>447.40000000002499</v>
      </c>
      <c r="J4502" s="74">
        <f t="shared" si="218"/>
        <v>18.641666666667707</v>
      </c>
      <c r="K4502" s="26" t="e">
        <f t="shared" si="217"/>
        <v>#REF!</v>
      </c>
      <c r="L4502" s="75" t="e">
        <f t="shared" si="219"/>
        <v>#REF!</v>
      </c>
      <c r="O4502" s="13"/>
      <c r="P4502" s="74"/>
      <c r="Q4502" s="26"/>
      <c r="R4502" s="75"/>
    </row>
    <row r="4503" spans="7:18" x14ac:dyDescent="0.25">
      <c r="G4503" s="13"/>
      <c r="H4503" s="13"/>
      <c r="I4503" s="13">
        <v>447.50000000002501</v>
      </c>
      <c r="J4503" s="74">
        <f t="shared" si="218"/>
        <v>18.645833333334377</v>
      </c>
      <c r="K4503" s="26" t="e">
        <f t="shared" si="217"/>
        <v>#REF!</v>
      </c>
      <c r="L4503" s="75" t="e">
        <f t="shared" si="219"/>
        <v>#REF!</v>
      </c>
      <c r="O4503" s="13"/>
      <c r="P4503" s="74"/>
      <c r="Q4503" s="26"/>
      <c r="R4503" s="75"/>
    </row>
    <row r="4504" spans="7:18" x14ac:dyDescent="0.25">
      <c r="G4504" s="13"/>
      <c r="H4504" s="13"/>
      <c r="I4504" s="13">
        <v>447.60000000002498</v>
      </c>
      <c r="J4504" s="74">
        <f t="shared" si="218"/>
        <v>18.65000000000104</v>
      </c>
      <c r="K4504" s="26" t="e">
        <f t="shared" si="217"/>
        <v>#REF!</v>
      </c>
      <c r="L4504" s="75" t="e">
        <f t="shared" si="219"/>
        <v>#REF!</v>
      </c>
      <c r="O4504" s="13"/>
      <c r="P4504" s="74"/>
      <c r="Q4504" s="26"/>
      <c r="R4504" s="75"/>
    </row>
    <row r="4505" spans="7:18" x14ac:dyDescent="0.25">
      <c r="G4505" s="13"/>
      <c r="H4505" s="13"/>
      <c r="I4505" s="13">
        <v>447.700000000025</v>
      </c>
      <c r="J4505" s="74">
        <f t="shared" si="218"/>
        <v>18.65416666666771</v>
      </c>
      <c r="K4505" s="26" t="e">
        <f t="shared" si="217"/>
        <v>#REF!</v>
      </c>
      <c r="L4505" s="75" t="e">
        <f t="shared" si="219"/>
        <v>#REF!</v>
      </c>
      <c r="O4505" s="13"/>
      <c r="P4505" s="74"/>
      <c r="Q4505" s="26"/>
      <c r="R4505" s="75"/>
    </row>
    <row r="4506" spans="7:18" x14ac:dyDescent="0.25">
      <c r="G4506" s="13"/>
      <c r="H4506" s="13"/>
      <c r="I4506" s="13">
        <v>447.80000000002502</v>
      </c>
      <c r="J4506" s="74">
        <f t="shared" si="218"/>
        <v>18.658333333334376</v>
      </c>
      <c r="K4506" s="26" t="e">
        <f t="shared" si="217"/>
        <v>#REF!</v>
      </c>
      <c r="L4506" s="75" t="e">
        <f t="shared" si="219"/>
        <v>#REF!</v>
      </c>
      <c r="O4506" s="13"/>
      <c r="P4506" s="74"/>
      <c r="Q4506" s="26"/>
      <c r="R4506" s="75"/>
    </row>
    <row r="4507" spans="7:18" x14ac:dyDescent="0.25">
      <c r="G4507" s="13"/>
      <c r="H4507" s="13"/>
      <c r="I4507" s="13">
        <v>447.90000000002499</v>
      </c>
      <c r="J4507" s="74">
        <f t="shared" si="218"/>
        <v>18.662500000001042</v>
      </c>
      <c r="K4507" s="26" t="e">
        <f t="shared" si="217"/>
        <v>#REF!</v>
      </c>
      <c r="L4507" s="75" t="e">
        <f t="shared" si="219"/>
        <v>#REF!</v>
      </c>
      <c r="O4507" s="13"/>
      <c r="P4507" s="74"/>
      <c r="Q4507" s="26"/>
      <c r="R4507" s="75"/>
    </row>
    <row r="4508" spans="7:18" x14ac:dyDescent="0.25">
      <c r="G4508" s="13"/>
      <c r="H4508" s="13"/>
      <c r="I4508" s="13">
        <v>448.00000000002501</v>
      </c>
      <c r="J4508" s="74">
        <f t="shared" si="218"/>
        <v>18.666666666667709</v>
      </c>
      <c r="K4508" s="26" t="e">
        <f t="shared" ref="K4508:K4571" si="220">100%-EXP(-I4508/24*$B$10)</f>
        <v>#REF!</v>
      </c>
      <c r="L4508" s="75" t="e">
        <f t="shared" si="219"/>
        <v>#REF!</v>
      </c>
      <c r="O4508" s="13"/>
      <c r="P4508" s="74"/>
      <c r="Q4508" s="26"/>
      <c r="R4508" s="75"/>
    </row>
    <row r="4509" spans="7:18" x14ac:dyDescent="0.25">
      <c r="G4509" s="13"/>
      <c r="H4509" s="13"/>
      <c r="I4509" s="13">
        <v>448.100000000026</v>
      </c>
      <c r="J4509" s="74">
        <f t="shared" si="218"/>
        <v>18.670833333334418</v>
      </c>
      <c r="K4509" s="26" t="e">
        <f t="shared" si="220"/>
        <v>#REF!</v>
      </c>
      <c r="L4509" s="75" t="e">
        <f t="shared" si="219"/>
        <v>#REF!</v>
      </c>
      <c r="O4509" s="13"/>
      <c r="P4509" s="74"/>
      <c r="Q4509" s="26"/>
      <c r="R4509" s="75"/>
    </row>
    <row r="4510" spans="7:18" x14ac:dyDescent="0.25">
      <c r="G4510" s="13"/>
      <c r="H4510" s="13"/>
      <c r="I4510" s="13">
        <v>448.20000000002602</v>
      </c>
      <c r="J4510" s="74">
        <f t="shared" si="218"/>
        <v>18.675000000001084</v>
      </c>
      <c r="K4510" s="26" t="e">
        <f t="shared" si="220"/>
        <v>#REF!</v>
      </c>
      <c r="L4510" s="75" t="e">
        <f t="shared" si="219"/>
        <v>#REF!</v>
      </c>
      <c r="O4510" s="13"/>
      <c r="P4510" s="74"/>
      <c r="Q4510" s="26"/>
      <c r="R4510" s="75"/>
    </row>
    <row r="4511" spans="7:18" x14ac:dyDescent="0.25">
      <c r="G4511" s="13"/>
      <c r="H4511" s="13"/>
      <c r="I4511" s="13">
        <v>448.30000000002599</v>
      </c>
      <c r="J4511" s="74">
        <f t="shared" si="218"/>
        <v>18.679166666667751</v>
      </c>
      <c r="K4511" s="26" t="e">
        <f t="shared" si="220"/>
        <v>#REF!</v>
      </c>
      <c r="L4511" s="75" t="e">
        <f t="shared" si="219"/>
        <v>#REF!</v>
      </c>
      <c r="O4511" s="13"/>
      <c r="P4511" s="74"/>
      <c r="Q4511" s="26"/>
      <c r="R4511" s="75"/>
    </row>
    <row r="4512" spans="7:18" x14ac:dyDescent="0.25">
      <c r="G4512" s="13"/>
      <c r="H4512" s="13"/>
      <c r="I4512" s="13">
        <v>448.40000000002601</v>
      </c>
      <c r="J4512" s="74">
        <f t="shared" si="218"/>
        <v>18.683333333334417</v>
      </c>
      <c r="K4512" s="26" t="e">
        <f t="shared" si="220"/>
        <v>#REF!</v>
      </c>
      <c r="L4512" s="75" t="e">
        <f t="shared" si="219"/>
        <v>#REF!</v>
      </c>
      <c r="O4512" s="13"/>
      <c r="P4512" s="74"/>
      <c r="Q4512" s="26"/>
      <c r="R4512" s="75"/>
    </row>
    <row r="4513" spans="7:18" x14ac:dyDescent="0.25">
      <c r="G4513" s="13"/>
      <c r="H4513" s="13"/>
      <c r="I4513" s="13">
        <v>448.50000000002598</v>
      </c>
      <c r="J4513" s="74">
        <f t="shared" si="218"/>
        <v>18.687500000001084</v>
      </c>
      <c r="K4513" s="26" t="e">
        <f t="shared" si="220"/>
        <v>#REF!</v>
      </c>
      <c r="L4513" s="75" t="e">
        <f t="shared" si="219"/>
        <v>#REF!</v>
      </c>
      <c r="O4513" s="13"/>
      <c r="P4513" s="74"/>
      <c r="Q4513" s="26"/>
      <c r="R4513" s="75"/>
    </row>
    <row r="4514" spans="7:18" x14ac:dyDescent="0.25">
      <c r="G4514" s="13"/>
      <c r="H4514" s="13"/>
      <c r="I4514" s="13">
        <v>448.600000000026</v>
      </c>
      <c r="J4514" s="74">
        <f t="shared" si="218"/>
        <v>18.69166666666775</v>
      </c>
      <c r="K4514" s="26" t="e">
        <f t="shared" si="220"/>
        <v>#REF!</v>
      </c>
      <c r="L4514" s="75" t="e">
        <f t="shared" si="219"/>
        <v>#REF!</v>
      </c>
      <c r="O4514" s="13"/>
      <c r="P4514" s="74"/>
      <c r="Q4514" s="26"/>
      <c r="R4514" s="75"/>
    </row>
    <row r="4515" spans="7:18" x14ac:dyDescent="0.25">
      <c r="G4515" s="13"/>
      <c r="H4515" s="13"/>
      <c r="I4515" s="13">
        <v>448.70000000002602</v>
      </c>
      <c r="J4515" s="74">
        <f t="shared" si="218"/>
        <v>18.695833333334416</v>
      </c>
      <c r="K4515" s="26" t="e">
        <f t="shared" si="220"/>
        <v>#REF!</v>
      </c>
      <c r="L4515" s="75" t="e">
        <f t="shared" si="219"/>
        <v>#REF!</v>
      </c>
      <c r="O4515" s="13"/>
      <c r="P4515" s="74"/>
      <c r="Q4515" s="26"/>
      <c r="R4515" s="75"/>
    </row>
    <row r="4516" spans="7:18" x14ac:dyDescent="0.25">
      <c r="G4516" s="13"/>
      <c r="H4516" s="13"/>
      <c r="I4516" s="13">
        <v>448.80000000002599</v>
      </c>
      <c r="J4516" s="74">
        <f t="shared" si="218"/>
        <v>18.700000000001083</v>
      </c>
      <c r="K4516" s="26" t="e">
        <f t="shared" si="220"/>
        <v>#REF!</v>
      </c>
      <c r="L4516" s="75" t="e">
        <f t="shared" si="219"/>
        <v>#REF!</v>
      </c>
      <c r="O4516" s="13"/>
      <c r="P4516" s="74"/>
      <c r="Q4516" s="26"/>
      <c r="R4516" s="75"/>
    </row>
    <row r="4517" spans="7:18" x14ac:dyDescent="0.25">
      <c r="G4517" s="13"/>
      <c r="H4517" s="13"/>
      <c r="I4517" s="13">
        <v>448.90000000002601</v>
      </c>
      <c r="J4517" s="74">
        <f t="shared" si="218"/>
        <v>18.704166666667749</v>
      </c>
      <c r="K4517" s="26" t="e">
        <f t="shared" si="220"/>
        <v>#REF!</v>
      </c>
      <c r="L4517" s="75" t="e">
        <f t="shared" si="219"/>
        <v>#REF!</v>
      </c>
      <c r="O4517" s="13"/>
      <c r="P4517" s="74"/>
      <c r="Q4517" s="26"/>
      <c r="R4517" s="75"/>
    </row>
    <row r="4518" spans="7:18" x14ac:dyDescent="0.25">
      <c r="G4518" s="13"/>
      <c r="H4518" s="13"/>
      <c r="I4518" s="13">
        <v>449.00000000002598</v>
      </c>
      <c r="J4518" s="74">
        <f t="shared" si="218"/>
        <v>18.708333333334416</v>
      </c>
      <c r="K4518" s="26" t="e">
        <f t="shared" si="220"/>
        <v>#REF!</v>
      </c>
      <c r="L4518" s="75" t="e">
        <f t="shared" si="219"/>
        <v>#REF!</v>
      </c>
      <c r="O4518" s="13"/>
      <c r="P4518" s="74"/>
      <c r="Q4518" s="26"/>
      <c r="R4518" s="75"/>
    </row>
    <row r="4519" spans="7:18" x14ac:dyDescent="0.25">
      <c r="G4519" s="13"/>
      <c r="H4519" s="13"/>
      <c r="I4519" s="13">
        <v>449.100000000026</v>
      </c>
      <c r="J4519" s="74">
        <f t="shared" si="218"/>
        <v>18.712500000001082</v>
      </c>
      <c r="K4519" s="26" t="e">
        <f t="shared" si="220"/>
        <v>#REF!</v>
      </c>
      <c r="L4519" s="75" t="e">
        <f t="shared" si="219"/>
        <v>#REF!</v>
      </c>
      <c r="O4519" s="13"/>
      <c r="P4519" s="74"/>
      <c r="Q4519" s="26"/>
      <c r="R4519" s="75"/>
    </row>
    <row r="4520" spans="7:18" x14ac:dyDescent="0.25">
      <c r="G4520" s="13"/>
      <c r="H4520" s="13"/>
      <c r="I4520" s="13">
        <v>449.20000000002602</v>
      </c>
      <c r="J4520" s="74">
        <f t="shared" si="218"/>
        <v>18.716666666667752</v>
      </c>
      <c r="K4520" s="26" t="e">
        <f t="shared" si="220"/>
        <v>#REF!</v>
      </c>
      <c r="L4520" s="75" t="e">
        <f t="shared" si="219"/>
        <v>#REF!</v>
      </c>
      <c r="O4520" s="13"/>
      <c r="P4520" s="74"/>
      <c r="Q4520" s="26"/>
      <c r="R4520" s="75"/>
    </row>
    <row r="4521" spans="7:18" x14ac:dyDescent="0.25">
      <c r="G4521" s="13"/>
      <c r="H4521" s="13"/>
      <c r="I4521" s="13">
        <v>449.30000000002599</v>
      </c>
      <c r="J4521" s="74">
        <f t="shared" si="218"/>
        <v>18.720833333334415</v>
      </c>
      <c r="K4521" s="26" t="e">
        <f t="shared" si="220"/>
        <v>#REF!</v>
      </c>
      <c r="L4521" s="75" t="e">
        <f t="shared" si="219"/>
        <v>#REF!</v>
      </c>
      <c r="O4521" s="13"/>
      <c r="P4521" s="74"/>
      <c r="Q4521" s="26"/>
      <c r="R4521" s="75"/>
    </row>
    <row r="4522" spans="7:18" x14ac:dyDescent="0.25">
      <c r="G4522" s="13"/>
      <c r="H4522" s="13"/>
      <c r="I4522" s="13">
        <v>449.40000000002601</v>
      </c>
      <c r="J4522" s="74">
        <f t="shared" si="218"/>
        <v>18.725000000001085</v>
      </c>
      <c r="K4522" s="26" t="e">
        <f t="shared" si="220"/>
        <v>#REF!</v>
      </c>
      <c r="L4522" s="75" t="e">
        <f t="shared" si="219"/>
        <v>#REF!</v>
      </c>
      <c r="O4522" s="13"/>
      <c r="P4522" s="74"/>
      <c r="Q4522" s="26"/>
      <c r="R4522" s="75"/>
    </row>
    <row r="4523" spans="7:18" x14ac:dyDescent="0.25">
      <c r="G4523" s="13"/>
      <c r="H4523" s="13"/>
      <c r="I4523" s="13">
        <v>449.50000000002598</v>
      </c>
      <c r="J4523" s="74">
        <f t="shared" si="218"/>
        <v>18.729166666667748</v>
      </c>
      <c r="K4523" s="26" t="e">
        <f t="shared" si="220"/>
        <v>#REF!</v>
      </c>
      <c r="L4523" s="75" t="e">
        <f t="shared" si="219"/>
        <v>#REF!</v>
      </c>
      <c r="O4523" s="13"/>
      <c r="P4523" s="74"/>
      <c r="Q4523" s="26"/>
      <c r="R4523" s="75"/>
    </row>
    <row r="4524" spans="7:18" x14ac:dyDescent="0.25">
      <c r="G4524" s="13"/>
      <c r="H4524" s="13"/>
      <c r="I4524" s="13">
        <v>449.600000000026</v>
      </c>
      <c r="J4524" s="74">
        <f t="shared" si="218"/>
        <v>18.733333333334418</v>
      </c>
      <c r="K4524" s="26" t="e">
        <f t="shared" si="220"/>
        <v>#REF!</v>
      </c>
      <c r="L4524" s="75" t="e">
        <f t="shared" si="219"/>
        <v>#REF!</v>
      </c>
      <c r="O4524" s="13"/>
      <c r="P4524" s="74"/>
      <c r="Q4524" s="26"/>
      <c r="R4524" s="75"/>
    </row>
    <row r="4525" spans="7:18" x14ac:dyDescent="0.25">
      <c r="G4525" s="13"/>
      <c r="H4525" s="13"/>
      <c r="I4525" s="13">
        <v>449.70000000002602</v>
      </c>
      <c r="J4525" s="74">
        <f t="shared" si="218"/>
        <v>18.737500000001084</v>
      </c>
      <c r="K4525" s="26" t="e">
        <f t="shared" si="220"/>
        <v>#REF!</v>
      </c>
      <c r="L4525" s="75" t="e">
        <f t="shared" si="219"/>
        <v>#REF!</v>
      </c>
      <c r="O4525" s="13"/>
      <c r="P4525" s="74"/>
      <c r="Q4525" s="26"/>
      <c r="R4525" s="75"/>
    </row>
    <row r="4526" spans="7:18" x14ac:dyDescent="0.25">
      <c r="G4526" s="13"/>
      <c r="H4526" s="13"/>
      <c r="I4526" s="13">
        <v>449.80000000002599</v>
      </c>
      <c r="J4526" s="74">
        <f t="shared" si="218"/>
        <v>18.741666666667751</v>
      </c>
      <c r="K4526" s="26" t="e">
        <f t="shared" si="220"/>
        <v>#REF!</v>
      </c>
      <c r="L4526" s="75" t="e">
        <f t="shared" si="219"/>
        <v>#REF!</v>
      </c>
      <c r="O4526" s="13"/>
      <c r="P4526" s="74"/>
      <c r="Q4526" s="26"/>
      <c r="R4526" s="75"/>
    </row>
    <row r="4527" spans="7:18" x14ac:dyDescent="0.25">
      <c r="G4527" s="13"/>
      <c r="H4527" s="13"/>
      <c r="I4527" s="13">
        <v>449.90000000002601</v>
      </c>
      <c r="J4527" s="74">
        <f t="shared" si="218"/>
        <v>18.745833333334417</v>
      </c>
      <c r="K4527" s="26" t="e">
        <f t="shared" si="220"/>
        <v>#REF!</v>
      </c>
      <c r="L4527" s="75" t="e">
        <f t="shared" si="219"/>
        <v>#REF!</v>
      </c>
      <c r="O4527" s="13"/>
      <c r="P4527" s="74"/>
      <c r="Q4527" s="26"/>
      <c r="R4527" s="75"/>
    </row>
    <row r="4528" spans="7:18" x14ac:dyDescent="0.25">
      <c r="G4528" s="13"/>
      <c r="H4528" s="13"/>
      <c r="I4528" s="13">
        <v>450.00000000002598</v>
      </c>
      <c r="J4528" s="74">
        <f t="shared" si="218"/>
        <v>18.750000000001084</v>
      </c>
      <c r="K4528" s="26" t="e">
        <f t="shared" si="220"/>
        <v>#REF!</v>
      </c>
      <c r="L4528" s="75" t="e">
        <f t="shared" si="219"/>
        <v>#REF!</v>
      </c>
      <c r="O4528" s="13"/>
      <c r="P4528" s="74"/>
      <c r="Q4528" s="26"/>
      <c r="R4528" s="75"/>
    </row>
    <row r="4529" spans="7:18" x14ac:dyDescent="0.25">
      <c r="G4529" s="13"/>
      <c r="H4529" s="13"/>
      <c r="I4529" s="13">
        <v>450.100000000026</v>
      </c>
      <c r="J4529" s="74">
        <f t="shared" si="218"/>
        <v>18.75416666666775</v>
      </c>
      <c r="K4529" s="26" t="e">
        <f t="shared" si="220"/>
        <v>#REF!</v>
      </c>
      <c r="L4529" s="75" t="e">
        <f t="shared" si="219"/>
        <v>#REF!</v>
      </c>
      <c r="O4529" s="13"/>
      <c r="P4529" s="74"/>
      <c r="Q4529" s="26"/>
      <c r="R4529" s="75"/>
    </row>
    <row r="4530" spans="7:18" x14ac:dyDescent="0.25">
      <c r="G4530" s="13"/>
      <c r="H4530" s="13"/>
      <c r="I4530" s="13">
        <v>450.20000000002602</v>
      </c>
      <c r="J4530" s="74">
        <f t="shared" si="218"/>
        <v>18.758333333334416</v>
      </c>
      <c r="K4530" s="26" t="e">
        <f t="shared" si="220"/>
        <v>#REF!</v>
      </c>
      <c r="L4530" s="75" t="e">
        <f t="shared" si="219"/>
        <v>#REF!</v>
      </c>
      <c r="O4530" s="13"/>
      <c r="P4530" s="74"/>
      <c r="Q4530" s="26"/>
      <c r="R4530" s="75"/>
    </row>
    <row r="4531" spans="7:18" x14ac:dyDescent="0.25">
      <c r="G4531" s="13"/>
      <c r="H4531" s="13"/>
      <c r="I4531" s="13">
        <v>450.30000000002599</v>
      </c>
      <c r="J4531" s="74">
        <f t="shared" si="218"/>
        <v>18.762500000001083</v>
      </c>
      <c r="K4531" s="26" t="e">
        <f t="shared" si="220"/>
        <v>#REF!</v>
      </c>
      <c r="L4531" s="75" t="e">
        <f t="shared" si="219"/>
        <v>#REF!</v>
      </c>
      <c r="O4531" s="13"/>
      <c r="P4531" s="74"/>
      <c r="Q4531" s="26"/>
      <c r="R4531" s="75"/>
    </row>
    <row r="4532" spans="7:18" x14ac:dyDescent="0.25">
      <c r="G4532" s="13"/>
      <c r="H4532" s="13"/>
      <c r="I4532" s="13">
        <v>450.40000000002601</v>
      </c>
      <c r="J4532" s="74">
        <f t="shared" si="218"/>
        <v>18.766666666667749</v>
      </c>
      <c r="K4532" s="26" t="e">
        <f t="shared" si="220"/>
        <v>#REF!</v>
      </c>
      <c r="L4532" s="75" t="e">
        <f t="shared" si="219"/>
        <v>#REF!</v>
      </c>
      <c r="O4532" s="13"/>
      <c r="P4532" s="74"/>
      <c r="Q4532" s="26"/>
      <c r="R4532" s="75"/>
    </row>
    <row r="4533" spans="7:18" x14ac:dyDescent="0.25">
      <c r="G4533" s="13"/>
      <c r="H4533" s="13"/>
      <c r="I4533" s="13">
        <v>450.50000000002598</v>
      </c>
      <c r="J4533" s="74">
        <f t="shared" si="218"/>
        <v>18.770833333334416</v>
      </c>
      <c r="K4533" s="26" t="e">
        <f t="shared" si="220"/>
        <v>#REF!</v>
      </c>
      <c r="L4533" s="75" t="e">
        <f t="shared" si="219"/>
        <v>#REF!</v>
      </c>
      <c r="O4533" s="13"/>
      <c r="P4533" s="74"/>
      <c r="Q4533" s="26"/>
      <c r="R4533" s="75"/>
    </row>
    <row r="4534" spans="7:18" x14ac:dyDescent="0.25">
      <c r="G4534" s="13"/>
      <c r="H4534" s="13"/>
      <c r="I4534" s="13">
        <v>450.600000000026</v>
      </c>
      <c r="J4534" s="74">
        <f t="shared" si="218"/>
        <v>18.775000000001082</v>
      </c>
      <c r="K4534" s="26" t="e">
        <f t="shared" si="220"/>
        <v>#REF!</v>
      </c>
      <c r="L4534" s="75" t="e">
        <f t="shared" si="219"/>
        <v>#REF!</v>
      </c>
      <c r="O4534" s="13"/>
      <c r="P4534" s="74"/>
      <c r="Q4534" s="26"/>
      <c r="R4534" s="75"/>
    </row>
    <row r="4535" spans="7:18" x14ac:dyDescent="0.25">
      <c r="G4535" s="13"/>
      <c r="H4535" s="13"/>
      <c r="I4535" s="13">
        <v>450.70000000002602</v>
      </c>
      <c r="J4535" s="74">
        <f t="shared" si="218"/>
        <v>18.779166666667752</v>
      </c>
      <c r="K4535" s="26" t="e">
        <f t="shared" si="220"/>
        <v>#REF!</v>
      </c>
      <c r="L4535" s="75" t="e">
        <f t="shared" si="219"/>
        <v>#REF!</v>
      </c>
      <c r="O4535" s="13"/>
      <c r="P4535" s="74"/>
      <c r="Q4535" s="26"/>
      <c r="R4535" s="75"/>
    </row>
    <row r="4536" spans="7:18" x14ac:dyDescent="0.25">
      <c r="G4536" s="13"/>
      <c r="H4536" s="13"/>
      <c r="I4536" s="13">
        <v>450.80000000002599</v>
      </c>
      <c r="J4536" s="74">
        <f t="shared" si="218"/>
        <v>18.783333333334415</v>
      </c>
      <c r="K4536" s="26" t="e">
        <f t="shared" si="220"/>
        <v>#REF!</v>
      </c>
      <c r="L4536" s="75" t="e">
        <f t="shared" si="219"/>
        <v>#REF!</v>
      </c>
      <c r="O4536" s="13"/>
      <c r="P4536" s="74"/>
      <c r="Q4536" s="26"/>
      <c r="R4536" s="75"/>
    </row>
    <row r="4537" spans="7:18" x14ac:dyDescent="0.25">
      <c r="G4537" s="13"/>
      <c r="H4537" s="13"/>
      <c r="I4537" s="13">
        <v>450.90000000002601</v>
      </c>
      <c r="J4537" s="74">
        <f t="shared" si="218"/>
        <v>18.787500000001085</v>
      </c>
      <c r="K4537" s="26" t="e">
        <f t="shared" si="220"/>
        <v>#REF!</v>
      </c>
      <c r="L4537" s="75" t="e">
        <f t="shared" si="219"/>
        <v>#REF!</v>
      </c>
      <c r="O4537" s="13"/>
      <c r="P4537" s="74"/>
      <c r="Q4537" s="26"/>
      <c r="R4537" s="75"/>
    </row>
    <row r="4538" spans="7:18" x14ac:dyDescent="0.25">
      <c r="G4538" s="13"/>
      <c r="H4538" s="13"/>
      <c r="I4538" s="13">
        <v>451.00000000002598</v>
      </c>
      <c r="J4538" s="74">
        <f t="shared" si="218"/>
        <v>18.791666666667748</v>
      </c>
      <c r="K4538" s="26" t="e">
        <f t="shared" si="220"/>
        <v>#REF!</v>
      </c>
      <c r="L4538" s="75" t="e">
        <f t="shared" si="219"/>
        <v>#REF!</v>
      </c>
      <c r="O4538" s="13"/>
      <c r="P4538" s="74"/>
      <c r="Q4538" s="26"/>
      <c r="R4538" s="75"/>
    </row>
    <row r="4539" spans="7:18" x14ac:dyDescent="0.25">
      <c r="G4539" s="13"/>
      <c r="H4539" s="13"/>
      <c r="I4539" s="13">
        <v>451.100000000026</v>
      </c>
      <c r="J4539" s="74">
        <f t="shared" si="218"/>
        <v>18.795833333334418</v>
      </c>
      <c r="K4539" s="26" t="e">
        <f t="shared" si="220"/>
        <v>#REF!</v>
      </c>
      <c r="L4539" s="75" t="e">
        <f t="shared" si="219"/>
        <v>#REF!</v>
      </c>
      <c r="O4539" s="13"/>
      <c r="P4539" s="74"/>
      <c r="Q4539" s="26"/>
      <c r="R4539" s="75"/>
    </row>
    <row r="4540" spans="7:18" x14ac:dyDescent="0.25">
      <c r="G4540" s="13"/>
      <c r="H4540" s="13"/>
      <c r="I4540" s="13">
        <v>451.20000000002602</v>
      </c>
      <c r="J4540" s="74">
        <f t="shared" si="218"/>
        <v>18.800000000001084</v>
      </c>
      <c r="K4540" s="26" t="e">
        <f t="shared" si="220"/>
        <v>#REF!</v>
      </c>
      <c r="L4540" s="75" t="e">
        <f t="shared" si="219"/>
        <v>#REF!</v>
      </c>
      <c r="O4540" s="13"/>
      <c r="P4540" s="74"/>
      <c r="Q4540" s="26"/>
      <c r="R4540" s="75"/>
    </row>
    <row r="4541" spans="7:18" x14ac:dyDescent="0.25">
      <c r="G4541" s="13"/>
      <c r="H4541" s="13"/>
      <c r="I4541" s="13">
        <v>451.30000000002599</v>
      </c>
      <c r="J4541" s="74">
        <f t="shared" si="218"/>
        <v>18.804166666667751</v>
      </c>
      <c r="K4541" s="26" t="e">
        <f t="shared" si="220"/>
        <v>#REF!</v>
      </c>
      <c r="L4541" s="75" t="e">
        <f t="shared" si="219"/>
        <v>#REF!</v>
      </c>
      <c r="O4541" s="13"/>
      <c r="P4541" s="74"/>
      <c r="Q4541" s="26"/>
      <c r="R4541" s="75"/>
    </row>
    <row r="4542" spans="7:18" x14ac:dyDescent="0.25">
      <c r="G4542" s="13"/>
      <c r="H4542" s="13"/>
      <c r="I4542" s="13">
        <v>451.40000000002601</v>
      </c>
      <c r="J4542" s="74">
        <f t="shared" si="218"/>
        <v>18.808333333334417</v>
      </c>
      <c r="K4542" s="26" t="e">
        <f t="shared" si="220"/>
        <v>#REF!</v>
      </c>
      <c r="L4542" s="75" t="e">
        <f t="shared" si="219"/>
        <v>#REF!</v>
      </c>
      <c r="O4542" s="13"/>
      <c r="P4542" s="74"/>
      <c r="Q4542" s="26"/>
      <c r="R4542" s="75"/>
    </row>
    <row r="4543" spans="7:18" x14ac:dyDescent="0.25">
      <c r="G4543" s="13"/>
      <c r="H4543" s="13"/>
      <c r="I4543" s="13">
        <v>451.50000000002598</v>
      </c>
      <c r="J4543" s="74">
        <f t="shared" si="218"/>
        <v>18.812500000001084</v>
      </c>
      <c r="K4543" s="26" t="e">
        <f t="shared" si="220"/>
        <v>#REF!</v>
      </c>
      <c r="L4543" s="75" t="e">
        <f t="shared" si="219"/>
        <v>#REF!</v>
      </c>
      <c r="O4543" s="13"/>
      <c r="P4543" s="74"/>
      <c r="Q4543" s="26"/>
      <c r="R4543" s="75"/>
    </row>
    <row r="4544" spans="7:18" x14ac:dyDescent="0.25">
      <c r="G4544" s="13"/>
      <c r="H4544" s="13"/>
      <c r="I4544" s="13">
        <v>451.600000000026</v>
      </c>
      <c r="J4544" s="74">
        <f t="shared" si="218"/>
        <v>18.81666666666775</v>
      </c>
      <c r="K4544" s="26" t="e">
        <f t="shared" si="220"/>
        <v>#REF!</v>
      </c>
      <c r="L4544" s="75" t="e">
        <f t="shared" si="219"/>
        <v>#REF!</v>
      </c>
      <c r="O4544" s="13"/>
      <c r="P4544" s="74"/>
      <c r="Q4544" s="26"/>
      <c r="R4544" s="75"/>
    </row>
    <row r="4545" spans="7:18" x14ac:dyDescent="0.25">
      <c r="G4545" s="13"/>
      <c r="H4545" s="13"/>
      <c r="I4545" s="13">
        <v>451.70000000002602</v>
      </c>
      <c r="J4545" s="74">
        <f t="shared" si="218"/>
        <v>18.820833333334416</v>
      </c>
      <c r="K4545" s="26" t="e">
        <f t="shared" si="220"/>
        <v>#REF!</v>
      </c>
      <c r="L4545" s="75" t="e">
        <f t="shared" si="219"/>
        <v>#REF!</v>
      </c>
      <c r="O4545" s="13"/>
      <c r="P4545" s="74"/>
      <c r="Q4545" s="26"/>
      <c r="R4545" s="75"/>
    </row>
    <row r="4546" spans="7:18" x14ac:dyDescent="0.25">
      <c r="G4546" s="13"/>
      <c r="H4546" s="13"/>
      <c r="I4546" s="13">
        <v>451.80000000002599</v>
      </c>
      <c r="J4546" s="74">
        <f t="shared" si="218"/>
        <v>18.825000000001083</v>
      </c>
      <c r="K4546" s="26" t="e">
        <f t="shared" si="220"/>
        <v>#REF!</v>
      </c>
      <c r="L4546" s="75" t="e">
        <f t="shared" si="219"/>
        <v>#REF!</v>
      </c>
      <c r="O4546" s="13"/>
      <c r="P4546" s="74"/>
      <c r="Q4546" s="26"/>
      <c r="R4546" s="75"/>
    </row>
    <row r="4547" spans="7:18" x14ac:dyDescent="0.25">
      <c r="G4547" s="13"/>
      <c r="H4547" s="13"/>
      <c r="I4547" s="13">
        <v>451.90000000002601</v>
      </c>
      <c r="J4547" s="74">
        <f t="shared" ref="J4547:J4610" si="221">I4547/24</f>
        <v>18.829166666667749</v>
      </c>
      <c r="K4547" s="26" t="e">
        <f t="shared" si="220"/>
        <v>#REF!</v>
      </c>
      <c r="L4547" s="75" t="e">
        <f t="shared" ref="L4547:L4610" si="222">K4547-K4546</f>
        <v>#REF!</v>
      </c>
      <c r="O4547" s="13"/>
      <c r="P4547" s="74"/>
      <c r="Q4547" s="26"/>
      <c r="R4547" s="75"/>
    </row>
    <row r="4548" spans="7:18" x14ac:dyDescent="0.25">
      <c r="G4548" s="13"/>
      <c r="H4548" s="13"/>
      <c r="I4548" s="13">
        <v>452.00000000002598</v>
      </c>
      <c r="J4548" s="74">
        <f t="shared" si="221"/>
        <v>18.833333333334416</v>
      </c>
      <c r="K4548" s="26" t="e">
        <f t="shared" si="220"/>
        <v>#REF!</v>
      </c>
      <c r="L4548" s="75" t="e">
        <f t="shared" si="222"/>
        <v>#REF!</v>
      </c>
      <c r="O4548" s="13"/>
      <c r="P4548" s="74"/>
      <c r="Q4548" s="26"/>
      <c r="R4548" s="75"/>
    </row>
    <row r="4549" spans="7:18" x14ac:dyDescent="0.25">
      <c r="G4549" s="13"/>
      <c r="H4549" s="13"/>
      <c r="I4549" s="13">
        <v>452.100000000026</v>
      </c>
      <c r="J4549" s="74">
        <f t="shared" si="221"/>
        <v>18.837500000001082</v>
      </c>
      <c r="K4549" s="26" t="e">
        <f t="shared" si="220"/>
        <v>#REF!</v>
      </c>
      <c r="L4549" s="75" t="e">
        <f t="shared" si="222"/>
        <v>#REF!</v>
      </c>
      <c r="O4549" s="13"/>
      <c r="P4549" s="74"/>
      <c r="Q4549" s="26"/>
      <c r="R4549" s="75"/>
    </row>
    <row r="4550" spans="7:18" x14ac:dyDescent="0.25">
      <c r="G4550" s="13"/>
      <c r="H4550" s="13"/>
      <c r="I4550" s="13">
        <v>452.20000000002602</v>
      </c>
      <c r="J4550" s="74">
        <f t="shared" si="221"/>
        <v>18.841666666667752</v>
      </c>
      <c r="K4550" s="26" t="e">
        <f t="shared" si="220"/>
        <v>#REF!</v>
      </c>
      <c r="L4550" s="75" t="e">
        <f t="shared" si="222"/>
        <v>#REF!</v>
      </c>
      <c r="O4550" s="13"/>
      <c r="P4550" s="74"/>
      <c r="Q4550" s="26"/>
      <c r="R4550" s="75"/>
    </row>
    <row r="4551" spans="7:18" x14ac:dyDescent="0.25">
      <c r="G4551" s="13"/>
      <c r="H4551" s="13"/>
      <c r="I4551" s="13">
        <v>452.30000000002599</v>
      </c>
      <c r="J4551" s="74">
        <f t="shared" si="221"/>
        <v>18.845833333334415</v>
      </c>
      <c r="K4551" s="26" t="e">
        <f t="shared" si="220"/>
        <v>#REF!</v>
      </c>
      <c r="L4551" s="75" t="e">
        <f t="shared" si="222"/>
        <v>#REF!</v>
      </c>
      <c r="O4551" s="13"/>
      <c r="P4551" s="74"/>
      <c r="Q4551" s="26"/>
      <c r="R4551" s="75"/>
    </row>
    <row r="4552" spans="7:18" x14ac:dyDescent="0.25">
      <c r="G4552" s="13"/>
      <c r="H4552" s="13"/>
      <c r="I4552" s="13">
        <v>452.40000000002601</v>
      </c>
      <c r="J4552" s="74">
        <f t="shared" si="221"/>
        <v>18.850000000001085</v>
      </c>
      <c r="K4552" s="26" t="e">
        <f t="shared" si="220"/>
        <v>#REF!</v>
      </c>
      <c r="L4552" s="75" t="e">
        <f t="shared" si="222"/>
        <v>#REF!</v>
      </c>
      <c r="O4552" s="13"/>
      <c r="P4552" s="74"/>
      <c r="Q4552" s="26"/>
      <c r="R4552" s="75"/>
    </row>
    <row r="4553" spans="7:18" x14ac:dyDescent="0.25">
      <c r="G4553" s="13"/>
      <c r="H4553" s="13"/>
      <c r="I4553" s="13">
        <v>452.500000000027</v>
      </c>
      <c r="J4553" s="74">
        <f t="shared" si="221"/>
        <v>18.854166666667791</v>
      </c>
      <c r="K4553" s="26" t="e">
        <f t="shared" si="220"/>
        <v>#REF!</v>
      </c>
      <c r="L4553" s="75" t="e">
        <f t="shared" si="222"/>
        <v>#REF!</v>
      </c>
      <c r="O4553" s="13"/>
      <c r="P4553" s="74"/>
      <c r="Q4553" s="26"/>
      <c r="R4553" s="75"/>
    </row>
    <row r="4554" spans="7:18" x14ac:dyDescent="0.25">
      <c r="G4554" s="13"/>
      <c r="H4554" s="13"/>
      <c r="I4554" s="13">
        <v>452.60000000002702</v>
      </c>
      <c r="J4554" s="74">
        <f t="shared" si="221"/>
        <v>18.85833333333446</v>
      </c>
      <c r="K4554" s="26" t="e">
        <f t="shared" si="220"/>
        <v>#REF!</v>
      </c>
      <c r="L4554" s="75" t="e">
        <f t="shared" si="222"/>
        <v>#REF!</v>
      </c>
      <c r="O4554" s="13"/>
      <c r="P4554" s="74"/>
      <c r="Q4554" s="26"/>
      <c r="R4554" s="75"/>
    </row>
    <row r="4555" spans="7:18" x14ac:dyDescent="0.25">
      <c r="G4555" s="13"/>
      <c r="H4555" s="13"/>
      <c r="I4555" s="13">
        <v>452.70000000002699</v>
      </c>
      <c r="J4555" s="74">
        <f t="shared" si="221"/>
        <v>18.862500000001123</v>
      </c>
      <c r="K4555" s="26" t="e">
        <f t="shared" si="220"/>
        <v>#REF!</v>
      </c>
      <c r="L4555" s="75" t="e">
        <f t="shared" si="222"/>
        <v>#REF!</v>
      </c>
      <c r="O4555" s="13"/>
      <c r="P4555" s="74"/>
      <c r="Q4555" s="26"/>
      <c r="R4555" s="75"/>
    </row>
    <row r="4556" spans="7:18" x14ac:dyDescent="0.25">
      <c r="G4556" s="13"/>
      <c r="H4556" s="13"/>
      <c r="I4556" s="13">
        <v>452.80000000002701</v>
      </c>
      <c r="J4556" s="74">
        <f t="shared" si="221"/>
        <v>18.866666666667793</v>
      </c>
      <c r="K4556" s="26" t="e">
        <f t="shared" si="220"/>
        <v>#REF!</v>
      </c>
      <c r="L4556" s="75" t="e">
        <f t="shared" si="222"/>
        <v>#REF!</v>
      </c>
      <c r="O4556" s="13"/>
      <c r="P4556" s="74"/>
      <c r="Q4556" s="26"/>
      <c r="R4556" s="75"/>
    </row>
    <row r="4557" spans="7:18" x14ac:dyDescent="0.25">
      <c r="G4557" s="13"/>
      <c r="H4557" s="13"/>
      <c r="I4557" s="13">
        <v>452.90000000002698</v>
      </c>
      <c r="J4557" s="74">
        <f t="shared" si="221"/>
        <v>18.870833333334456</v>
      </c>
      <c r="K4557" s="26" t="e">
        <f t="shared" si="220"/>
        <v>#REF!</v>
      </c>
      <c r="L4557" s="75" t="e">
        <f t="shared" si="222"/>
        <v>#REF!</v>
      </c>
      <c r="O4557" s="13"/>
      <c r="P4557" s="74"/>
      <c r="Q4557" s="26"/>
      <c r="R4557" s="75"/>
    </row>
    <row r="4558" spans="7:18" x14ac:dyDescent="0.25">
      <c r="G4558" s="13"/>
      <c r="H4558" s="13"/>
      <c r="I4558" s="13">
        <v>453.000000000027</v>
      </c>
      <c r="J4558" s="74">
        <f t="shared" si="221"/>
        <v>18.875000000001126</v>
      </c>
      <c r="K4558" s="26" t="e">
        <f t="shared" si="220"/>
        <v>#REF!</v>
      </c>
      <c r="L4558" s="75" t="e">
        <f t="shared" si="222"/>
        <v>#REF!</v>
      </c>
      <c r="O4558" s="13"/>
      <c r="P4558" s="74"/>
      <c r="Q4558" s="26"/>
      <c r="R4558" s="75"/>
    </row>
    <row r="4559" spans="7:18" x14ac:dyDescent="0.25">
      <c r="G4559" s="13"/>
      <c r="H4559" s="13"/>
      <c r="I4559" s="13">
        <v>453.10000000002702</v>
      </c>
      <c r="J4559" s="74">
        <f t="shared" si="221"/>
        <v>18.879166666667793</v>
      </c>
      <c r="K4559" s="26" t="e">
        <f t="shared" si="220"/>
        <v>#REF!</v>
      </c>
      <c r="L4559" s="75" t="e">
        <f t="shared" si="222"/>
        <v>#REF!</v>
      </c>
      <c r="O4559" s="13"/>
      <c r="P4559" s="74"/>
      <c r="Q4559" s="26"/>
      <c r="R4559" s="75"/>
    </row>
    <row r="4560" spans="7:18" x14ac:dyDescent="0.25">
      <c r="G4560" s="13"/>
      <c r="H4560" s="13"/>
      <c r="I4560" s="13">
        <v>453.20000000002699</v>
      </c>
      <c r="J4560" s="74">
        <f t="shared" si="221"/>
        <v>18.883333333334459</v>
      </c>
      <c r="K4560" s="26" t="e">
        <f t="shared" si="220"/>
        <v>#REF!</v>
      </c>
      <c r="L4560" s="75" t="e">
        <f t="shared" si="222"/>
        <v>#REF!</v>
      </c>
      <c r="O4560" s="13"/>
      <c r="P4560" s="74"/>
      <c r="Q4560" s="26"/>
      <c r="R4560" s="75"/>
    </row>
    <row r="4561" spans="7:18" x14ac:dyDescent="0.25">
      <c r="G4561" s="13"/>
      <c r="H4561" s="13"/>
      <c r="I4561" s="13">
        <v>453.30000000002701</v>
      </c>
      <c r="J4561" s="74">
        <f t="shared" si="221"/>
        <v>18.887500000001125</v>
      </c>
      <c r="K4561" s="26" t="e">
        <f t="shared" si="220"/>
        <v>#REF!</v>
      </c>
      <c r="L4561" s="75" t="e">
        <f t="shared" si="222"/>
        <v>#REF!</v>
      </c>
      <c r="O4561" s="13"/>
      <c r="P4561" s="74"/>
      <c r="Q4561" s="26"/>
      <c r="R4561" s="75"/>
    </row>
    <row r="4562" spans="7:18" x14ac:dyDescent="0.25">
      <c r="G4562" s="13"/>
      <c r="H4562" s="13"/>
      <c r="I4562" s="13">
        <v>453.40000000002698</v>
      </c>
      <c r="J4562" s="74">
        <f t="shared" si="221"/>
        <v>18.891666666667792</v>
      </c>
      <c r="K4562" s="26" t="e">
        <f t="shared" si="220"/>
        <v>#REF!</v>
      </c>
      <c r="L4562" s="75" t="e">
        <f t="shared" si="222"/>
        <v>#REF!</v>
      </c>
      <c r="O4562" s="13"/>
      <c r="P4562" s="74"/>
      <c r="Q4562" s="26"/>
      <c r="R4562" s="75"/>
    </row>
    <row r="4563" spans="7:18" x14ac:dyDescent="0.25">
      <c r="G4563" s="13"/>
      <c r="H4563" s="13"/>
      <c r="I4563" s="13">
        <v>453.500000000027</v>
      </c>
      <c r="J4563" s="74">
        <f t="shared" si="221"/>
        <v>18.895833333334458</v>
      </c>
      <c r="K4563" s="26" t="e">
        <f t="shared" si="220"/>
        <v>#REF!</v>
      </c>
      <c r="L4563" s="75" t="e">
        <f t="shared" si="222"/>
        <v>#REF!</v>
      </c>
      <c r="O4563" s="13"/>
      <c r="P4563" s="74"/>
      <c r="Q4563" s="26"/>
      <c r="R4563" s="75"/>
    </row>
    <row r="4564" spans="7:18" x14ac:dyDescent="0.25">
      <c r="G4564" s="13"/>
      <c r="H4564" s="13"/>
      <c r="I4564" s="13">
        <v>453.60000000002702</v>
      </c>
      <c r="J4564" s="74">
        <f t="shared" si="221"/>
        <v>18.900000000001125</v>
      </c>
      <c r="K4564" s="26" t="e">
        <f t="shared" si="220"/>
        <v>#REF!</v>
      </c>
      <c r="L4564" s="75" t="e">
        <f t="shared" si="222"/>
        <v>#REF!</v>
      </c>
      <c r="O4564" s="13"/>
      <c r="P4564" s="74"/>
      <c r="Q4564" s="26"/>
      <c r="R4564" s="75"/>
    </row>
    <row r="4565" spans="7:18" x14ac:dyDescent="0.25">
      <c r="G4565" s="13"/>
      <c r="H4565" s="13"/>
      <c r="I4565" s="13">
        <v>453.70000000002699</v>
      </c>
      <c r="J4565" s="74">
        <f t="shared" si="221"/>
        <v>18.904166666667791</v>
      </c>
      <c r="K4565" s="26" t="e">
        <f t="shared" si="220"/>
        <v>#REF!</v>
      </c>
      <c r="L4565" s="75" t="e">
        <f t="shared" si="222"/>
        <v>#REF!</v>
      </c>
      <c r="O4565" s="13"/>
      <c r="P4565" s="74"/>
      <c r="Q4565" s="26"/>
      <c r="R4565" s="75"/>
    </row>
    <row r="4566" spans="7:18" x14ac:dyDescent="0.25">
      <c r="G4566" s="13"/>
      <c r="H4566" s="13"/>
      <c r="I4566" s="13">
        <v>453.80000000002701</v>
      </c>
      <c r="J4566" s="74">
        <f t="shared" si="221"/>
        <v>18.908333333334458</v>
      </c>
      <c r="K4566" s="26" t="e">
        <f t="shared" si="220"/>
        <v>#REF!</v>
      </c>
      <c r="L4566" s="75" t="e">
        <f t="shared" si="222"/>
        <v>#REF!</v>
      </c>
      <c r="O4566" s="13"/>
      <c r="P4566" s="74"/>
      <c r="Q4566" s="26"/>
      <c r="R4566" s="75"/>
    </row>
    <row r="4567" spans="7:18" x14ac:dyDescent="0.25">
      <c r="G4567" s="13"/>
      <c r="H4567" s="13"/>
      <c r="I4567" s="13">
        <v>453.90000000002698</v>
      </c>
      <c r="J4567" s="74">
        <f t="shared" si="221"/>
        <v>18.912500000001124</v>
      </c>
      <c r="K4567" s="26" t="e">
        <f t="shared" si="220"/>
        <v>#REF!</v>
      </c>
      <c r="L4567" s="75" t="e">
        <f t="shared" si="222"/>
        <v>#REF!</v>
      </c>
      <c r="O4567" s="13"/>
      <c r="P4567" s="74"/>
      <c r="Q4567" s="26"/>
      <c r="R4567" s="75"/>
    </row>
    <row r="4568" spans="7:18" x14ac:dyDescent="0.25">
      <c r="G4568" s="13"/>
      <c r="H4568" s="13"/>
      <c r="I4568" s="13">
        <v>454.000000000027</v>
      </c>
      <c r="J4568" s="74">
        <f t="shared" si="221"/>
        <v>18.916666666667791</v>
      </c>
      <c r="K4568" s="26" t="e">
        <f t="shared" si="220"/>
        <v>#REF!</v>
      </c>
      <c r="L4568" s="75" t="e">
        <f t="shared" si="222"/>
        <v>#REF!</v>
      </c>
      <c r="O4568" s="13"/>
      <c r="P4568" s="74"/>
      <c r="Q4568" s="26"/>
      <c r="R4568" s="75"/>
    </row>
    <row r="4569" spans="7:18" x14ac:dyDescent="0.25">
      <c r="G4569" s="13"/>
      <c r="H4569" s="13"/>
      <c r="I4569" s="13">
        <v>454.10000000002702</v>
      </c>
      <c r="J4569" s="74">
        <f t="shared" si="221"/>
        <v>18.92083333333446</v>
      </c>
      <c r="K4569" s="26" t="e">
        <f t="shared" si="220"/>
        <v>#REF!</v>
      </c>
      <c r="L4569" s="75" t="e">
        <f t="shared" si="222"/>
        <v>#REF!</v>
      </c>
      <c r="O4569" s="13"/>
      <c r="P4569" s="74"/>
      <c r="Q4569" s="26"/>
      <c r="R4569" s="75"/>
    </row>
    <row r="4570" spans="7:18" x14ac:dyDescent="0.25">
      <c r="G4570" s="13"/>
      <c r="H4570" s="13"/>
      <c r="I4570" s="13">
        <v>454.20000000002699</v>
      </c>
      <c r="J4570" s="74">
        <f t="shared" si="221"/>
        <v>18.925000000001123</v>
      </c>
      <c r="K4570" s="26" t="e">
        <f t="shared" si="220"/>
        <v>#REF!</v>
      </c>
      <c r="L4570" s="75" t="e">
        <f t="shared" si="222"/>
        <v>#REF!</v>
      </c>
      <c r="O4570" s="13"/>
      <c r="P4570" s="74"/>
      <c r="Q4570" s="26"/>
      <c r="R4570" s="75"/>
    </row>
    <row r="4571" spans="7:18" x14ac:dyDescent="0.25">
      <c r="G4571" s="13"/>
      <c r="H4571" s="13"/>
      <c r="I4571" s="13">
        <v>454.30000000002701</v>
      </c>
      <c r="J4571" s="74">
        <f t="shared" si="221"/>
        <v>18.929166666667793</v>
      </c>
      <c r="K4571" s="26" t="e">
        <f t="shared" si="220"/>
        <v>#REF!</v>
      </c>
      <c r="L4571" s="75" t="e">
        <f t="shared" si="222"/>
        <v>#REF!</v>
      </c>
      <c r="O4571" s="13"/>
      <c r="P4571" s="74"/>
      <c r="Q4571" s="26"/>
      <c r="R4571" s="75"/>
    </row>
    <row r="4572" spans="7:18" x14ac:dyDescent="0.25">
      <c r="G4572" s="13"/>
      <c r="H4572" s="13"/>
      <c r="I4572" s="13">
        <v>454.40000000002698</v>
      </c>
      <c r="J4572" s="74">
        <f t="shared" si="221"/>
        <v>18.933333333334456</v>
      </c>
      <c r="K4572" s="26" t="e">
        <f t="shared" ref="K4572:K4635" si="223">100%-EXP(-I4572/24*$B$10)</f>
        <v>#REF!</v>
      </c>
      <c r="L4572" s="75" t="e">
        <f t="shared" si="222"/>
        <v>#REF!</v>
      </c>
      <c r="O4572" s="13"/>
      <c r="P4572" s="74"/>
      <c r="Q4572" s="26"/>
      <c r="R4572" s="75"/>
    </row>
    <row r="4573" spans="7:18" x14ac:dyDescent="0.25">
      <c r="G4573" s="13"/>
      <c r="H4573" s="13"/>
      <c r="I4573" s="13">
        <v>454.500000000027</v>
      </c>
      <c r="J4573" s="74">
        <f t="shared" si="221"/>
        <v>18.937500000001126</v>
      </c>
      <c r="K4573" s="26" t="e">
        <f t="shared" si="223"/>
        <v>#REF!</v>
      </c>
      <c r="L4573" s="75" t="e">
        <f t="shared" si="222"/>
        <v>#REF!</v>
      </c>
      <c r="O4573" s="13"/>
      <c r="P4573" s="74"/>
      <c r="Q4573" s="26"/>
      <c r="R4573" s="75"/>
    </row>
    <row r="4574" spans="7:18" x14ac:dyDescent="0.25">
      <c r="G4574" s="13"/>
      <c r="H4574" s="13"/>
      <c r="I4574" s="13">
        <v>454.60000000002702</v>
      </c>
      <c r="J4574" s="74">
        <f t="shared" si="221"/>
        <v>18.941666666667793</v>
      </c>
      <c r="K4574" s="26" t="e">
        <f t="shared" si="223"/>
        <v>#REF!</v>
      </c>
      <c r="L4574" s="75" t="e">
        <f t="shared" si="222"/>
        <v>#REF!</v>
      </c>
      <c r="O4574" s="13"/>
      <c r="P4574" s="74"/>
      <c r="Q4574" s="26"/>
      <c r="R4574" s="75"/>
    </row>
    <row r="4575" spans="7:18" x14ac:dyDescent="0.25">
      <c r="G4575" s="13"/>
      <c r="H4575" s="13"/>
      <c r="I4575" s="13">
        <v>454.70000000002699</v>
      </c>
      <c r="J4575" s="74">
        <f t="shared" si="221"/>
        <v>18.945833333334459</v>
      </c>
      <c r="K4575" s="26" t="e">
        <f t="shared" si="223"/>
        <v>#REF!</v>
      </c>
      <c r="L4575" s="75" t="e">
        <f t="shared" si="222"/>
        <v>#REF!</v>
      </c>
      <c r="O4575" s="13"/>
      <c r="P4575" s="74"/>
      <c r="Q4575" s="26"/>
      <c r="R4575" s="75"/>
    </row>
    <row r="4576" spans="7:18" x14ac:dyDescent="0.25">
      <c r="G4576" s="13"/>
      <c r="H4576" s="13"/>
      <c r="I4576" s="13">
        <v>454.80000000002701</v>
      </c>
      <c r="J4576" s="74">
        <f t="shared" si="221"/>
        <v>18.950000000001125</v>
      </c>
      <c r="K4576" s="26" t="e">
        <f t="shared" si="223"/>
        <v>#REF!</v>
      </c>
      <c r="L4576" s="75" t="e">
        <f t="shared" si="222"/>
        <v>#REF!</v>
      </c>
      <c r="O4576" s="13"/>
      <c r="P4576" s="74"/>
      <c r="Q4576" s="26"/>
      <c r="R4576" s="75"/>
    </row>
    <row r="4577" spans="7:18" x14ac:dyDescent="0.25">
      <c r="G4577" s="13"/>
      <c r="H4577" s="13"/>
      <c r="I4577" s="13">
        <v>454.90000000002698</v>
      </c>
      <c r="J4577" s="74">
        <f t="shared" si="221"/>
        <v>18.954166666667792</v>
      </c>
      <c r="K4577" s="26" t="e">
        <f t="shared" si="223"/>
        <v>#REF!</v>
      </c>
      <c r="L4577" s="75" t="e">
        <f t="shared" si="222"/>
        <v>#REF!</v>
      </c>
      <c r="O4577" s="13"/>
      <c r="P4577" s="74"/>
      <c r="Q4577" s="26"/>
      <c r="R4577" s="75"/>
    </row>
    <row r="4578" spans="7:18" x14ac:dyDescent="0.25">
      <c r="G4578" s="13"/>
      <c r="H4578" s="13"/>
      <c r="I4578" s="13">
        <v>455.000000000027</v>
      </c>
      <c r="J4578" s="74">
        <f t="shared" si="221"/>
        <v>18.958333333334458</v>
      </c>
      <c r="K4578" s="26" t="e">
        <f t="shared" si="223"/>
        <v>#REF!</v>
      </c>
      <c r="L4578" s="75" t="e">
        <f t="shared" si="222"/>
        <v>#REF!</v>
      </c>
      <c r="O4578" s="13"/>
      <c r="P4578" s="74"/>
      <c r="Q4578" s="26"/>
      <c r="R4578" s="75"/>
    </row>
    <row r="4579" spans="7:18" x14ac:dyDescent="0.25">
      <c r="G4579" s="13"/>
      <c r="H4579" s="13"/>
      <c r="I4579" s="13">
        <v>455.10000000002702</v>
      </c>
      <c r="J4579" s="74">
        <f t="shared" si="221"/>
        <v>18.962500000001125</v>
      </c>
      <c r="K4579" s="26" t="e">
        <f t="shared" si="223"/>
        <v>#REF!</v>
      </c>
      <c r="L4579" s="75" t="e">
        <f t="shared" si="222"/>
        <v>#REF!</v>
      </c>
      <c r="O4579" s="13"/>
      <c r="P4579" s="74"/>
      <c r="Q4579" s="26"/>
      <c r="R4579" s="75"/>
    </row>
    <row r="4580" spans="7:18" x14ac:dyDescent="0.25">
      <c r="G4580" s="13"/>
      <c r="H4580" s="13"/>
      <c r="I4580" s="13">
        <v>455.20000000002699</v>
      </c>
      <c r="J4580" s="74">
        <f t="shared" si="221"/>
        <v>18.966666666667791</v>
      </c>
      <c r="K4580" s="26" t="e">
        <f t="shared" si="223"/>
        <v>#REF!</v>
      </c>
      <c r="L4580" s="75" t="e">
        <f t="shared" si="222"/>
        <v>#REF!</v>
      </c>
      <c r="O4580" s="13"/>
      <c r="P4580" s="74"/>
      <c r="Q4580" s="26"/>
      <c r="R4580" s="75"/>
    </row>
    <row r="4581" spans="7:18" x14ac:dyDescent="0.25">
      <c r="G4581" s="13"/>
      <c r="H4581" s="13"/>
      <c r="I4581" s="13">
        <v>455.30000000002701</v>
      </c>
      <c r="J4581" s="74">
        <f t="shared" si="221"/>
        <v>18.970833333334458</v>
      </c>
      <c r="K4581" s="26" t="e">
        <f t="shared" si="223"/>
        <v>#REF!</v>
      </c>
      <c r="L4581" s="75" t="e">
        <f t="shared" si="222"/>
        <v>#REF!</v>
      </c>
      <c r="O4581" s="13"/>
      <c r="P4581" s="74"/>
      <c r="Q4581" s="26"/>
      <c r="R4581" s="75"/>
    </row>
    <row r="4582" spans="7:18" x14ac:dyDescent="0.25">
      <c r="G4582" s="13"/>
      <c r="H4582" s="13"/>
      <c r="I4582" s="13">
        <v>455.40000000002698</v>
      </c>
      <c r="J4582" s="74">
        <f t="shared" si="221"/>
        <v>18.975000000001124</v>
      </c>
      <c r="K4582" s="26" t="e">
        <f t="shared" si="223"/>
        <v>#REF!</v>
      </c>
      <c r="L4582" s="75" t="e">
        <f t="shared" si="222"/>
        <v>#REF!</v>
      </c>
      <c r="O4582" s="13"/>
      <c r="P4582" s="74"/>
      <c r="Q4582" s="26"/>
      <c r="R4582" s="75"/>
    </row>
    <row r="4583" spans="7:18" x14ac:dyDescent="0.25">
      <c r="G4583" s="13"/>
      <c r="H4583" s="13"/>
      <c r="I4583" s="13">
        <v>455.500000000027</v>
      </c>
      <c r="J4583" s="74">
        <f t="shared" si="221"/>
        <v>18.979166666667791</v>
      </c>
      <c r="K4583" s="26" t="e">
        <f t="shared" si="223"/>
        <v>#REF!</v>
      </c>
      <c r="L4583" s="75" t="e">
        <f t="shared" si="222"/>
        <v>#REF!</v>
      </c>
      <c r="O4583" s="13"/>
      <c r="P4583" s="74"/>
      <c r="Q4583" s="26"/>
      <c r="R4583" s="75"/>
    </row>
    <row r="4584" spans="7:18" x14ac:dyDescent="0.25">
      <c r="G4584" s="13"/>
      <c r="H4584" s="13"/>
      <c r="I4584" s="13">
        <v>455.60000000002702</v>
      </c>
      <c r="J4584" s="74">
        <f t="shared" si="221"/>
        <v>18.98333333333446</v>
      </c>
      <c r="K4584" s="26" t="e">
        <f t="shared" si="223"/>
        <v>#REF!</v>
      </c>
      <c r="L4584" s="75" t="e">
        <f t="shared" si="222"/>
        <v>#REF!</v>
      </c>
      <c r="O4584" s="13"/>
      <c r="P4584" s="74"/>
      <c r="Q4584" s="26"/>
      <c r="R4584" s="75"/>
    </row>
    <row r="4585" spans="7:18" x14ac:dyDescent="0.25">
      <c r="G4585" s="13"/>
      <c r="H4585" s="13"/>
      <c r="I4585" s="13">
        <v>455.70000000002699</v>
      </c>
      <c r="J4585" s="74">
        <f t="shared" si="221"/>
        <v>18.987500000001123</v>
      </c>
      <c r="K4585" s="26" t="e">
        <f t="shared" si="223"/>
        <v>#REF!</v>
      </c>
      <c r="L4585" s="75" t="e">
        <f t="shared" si="222"/>
        <v>#REF!</v>
      </c>
      <c r="O4585" s="13"/>
      <c r="P4585" s="74"/>
      <c r="Q4585" s="26"/>
      <c r="R4585" s="75"/>
    </row>
    <row r="4586" spans="7:18" x14ac:dyDescent="0.25">
      <c r="G4586" s="13"/>
      <c r="H4586" s="13"/>
      <c r="I4586" s="13">
        <v>455.80000000002701</v>
      </c>
      <c r="J4586" s="74">
        <f t="shared" si="221"/>
        <v>18.991666666667793</v>
      </c>
      <c r="K4586" s="26" t="e">
        <f t="shared" si="223"/>
        <v>#REF!</v>
      </c>
      <c r="L4586" s="75" t="e">
        <f t="shared" si="222"/>
        <v>#REF!</v>
      </c>
      <c r="O4586" s="13"/>
      <c r="P4586" s="74"/>
      <c r="Q4586" s="26"/>
      <c r="R4586" s="75"/>
    </row>
    <row r="4587" spans="7:18" x14ac:dyDescent="0.25">
      <c r="G4587" s="13"/>
      <c r="H4587" s="13"/>
      <c r="I4587" s="13">
        <v>455.90000000002698</v>
      </c>
      <c r="J4587" s="74">
        <f t="shared" si="221"/>
        <v>18.995833333334456</v>
      </c>
      <c r="K4587" s="26" t="e">
        <f t="shared" si="223"/>
        <v>#REF!</v>
      </c>
      <c r="L4587" s="75" t="e">
        <f t="shared" si="222"/>
        <v>#REF!</v>
      </c>
      <c r="O4587" s="13"/>
      <c r="P4587" s="74"/>
      <c r="Q4587" s="26"/>
      <c r="R4587" s="75"/>
    </row>
    <row r="4588" spans="7:18" x14ac:dyDescent="0.25">
      <c r="G4588" s="13"/>
      <c r="H4588" s="13"/>
      <c r="I4588" s="13">
        <v>456.000000000027</v>
      </c>
      <c r="J4588" s="74">
        <f t="shared" si="221"/>
        <v>19.000000000001126</v>
      </c>
      <c r="K4588" s="26" t="e">
        <f t="shared" si="223"/>
        <v>#REF!</v>
      </c>
      <c r="L4588" s="75" t="e">
        <f t="shared" si="222"/>
        <v>#REF!</v>
      </c>
      <c r="O4588" s="13"/>
      <c r="P4588" s="74"/>
      <c r="Q4588" s="26"/>
      <c r="R4588" s="75"/>
    </row>
    <row r="4589" spans="7:18" x14ac:dyDescent="0.25">
      <c r="G4589" s="13"/>
      <c r="H4589" s="13"/>
      <c r="I4589" s="13">
        <v>456.10000000002702</v>
      </c>
      <c r="J4589" s="74">
        <f t="shared" si="221"/>
        <v>19.004166666667793</v>
      </c>
      <c r="K4589" s="26" t="e">
        <f t="shared" si="223"/>
        <v>#REF!</v>
      </c>
      <c r="L4589" s="75" t="e">
        <f t="shared" si="222"/>
        <v>#REF!</v>
      </c>
      <c r="O4589" s="13"/>
      <c r="P4589" s="74"/>
      <c r="Q4589" s="26"/>
      <c r="R4589" s="75"/>
    </row>
    <row r="4590" spans="7:18" x14ac:dyDescent="0.25">
      <c r="G4590" s="13"/>
      <c r="H4590" s="13"/>
      <c r="I4590" s="13">
        <v>456.20000000002699</v>
      </c>
      <c r="J4590" s="74">
        <f t="shared" si="221"/>
        <v>19.008333333334459</v>
      </c>
      <c r="K4590" s="26" t="e">
        <f t="shared" si="223"/>
        <v>#REF!</v>
      </c>
      <c r="L4590" s="75" t="e">
        <f t="shared" si="222"/>
        <v>#REF!</v>
      </c>
      <c r="O4590" s="13"/>
      <c r="P4590" s="74"/>
      <c r="Q4590" s="26"/>
      <c r="R4590" s="75"/>
    </row>
    <row r="4591" spans="7:18" x14ac:dyDescent="0.25">
      <c r="G4591" s="13"/>
      <c r="H4591" s="13"/>
      <c r="I4591" s="13">
        <v>456.30000000002701</v>
      </c>
      <c r="J4591" s="74">
        <f t="shared" si="221"/>
        <v>19.012500000001125</v>
      </c>
      <c r="K4591" s="26" t="e">
        <f t="shared" si="223"/>
        <v>#REF!</v>
      </c>
      <c r="L4591" s="75" t="e">
        <f t="shared" si="222"/>
        <v>#REF!</v>
      </c>
      <c r="O4591" s="13"/>
      <c r="P4591" s="74"/>
      <c r="Q4591" s="26"/>
      <c r="R4591" s="75"/>
    </row>
    <row r="4592" spans="7:18" x14ac:dyDescent="0.25">
      <c r="G4592" s="13"/>
      <c r="H4592" s="13"/>
      <c r="I4592" s="13">
        <v>456.40000000002698</v>
      </c>
      <c r="J4592" s="74">
        <f t="shared" si="221"/>
        <v>19.016666666667792</v>
      </c>
      <c r="K4592" s="26" t="e">
        <f t="shared" si="223"/>
        <v>#REF!</v>
      </c>
      <c r="L4592" s="75" t="e">
        <f t="shared" si="222"/>
        <v>#REF!</v>
      </c>
      <c r="O4592" s="13"/>
      <c r="P4592" s="74"/>
      <c r="Q4592" s="26"/>
      <c r="R4592" s="75"/>
    </row>
    <row r="4593" spans="7:18" x14ac:dyDescent="0.25">
      <c r="G4593" s="13"/>
      <c r="H4593" s="13"/>
      <c r="I4593" s="13">
        <v>456.500000000027</v>
      </c>
      <c r="J4593" s="74">
        <f t="shared" si="221"/>
        <v>19.020833333334458</v>
      </c>
      <c r="K4593" s="26" t="e">
        <f t="shared" si="223"/>
        <v>#REF!</v>
      </c>
      <c r="L4593" s="75" t="e">
        <f t="shared" si="222"/>
        <v>#REF!</v>
      </c>
      <c r="O4593" s="13"/>
      <c r="P4593" s="74"/>
      <c r="Q4593" s="26"/>
      <c r="R4593" s="75"/>
    </row>
    <row r="4594" spans="7:18" x14ac:dyDescent="0.25">
      <c r="G4594" s="13"/>
      <c r="H4594" s="13"/>
      <c r="I4594" s="13">
        <v>456.60000000002702</v>
      </c>
      <c r="J4594" s="74">
        <f t="shared" si="221"/>
        <v>19.025000000001125</v>
      </c>
      <c r="K4594" s="26" t="e">
        <f t="shared" si="223"/>
        <v>#REF!</v>
      </c>
      <c r="L4594" s="75" t="e">
        <f t="shared" si="222"/>
        <v>#REF!</v>
      </c>
      <c r="O4594" s="13"/>
      <c r="P4594" s="74"/>
      <c r="Q4594" s="26"/>
      <c r="R4594" s="75"/>
    </row>
    <row r="4595" spans="7:18" x14ac:dyDescent="0.25">
      <c r="G4595" s="13"/>
      <c r="H4595" s="13"/>
      <c r="I4595" s="13">
        <v>456.70000000002699</v>
      </c>
      <c r="J4595" s="74">
        <f t="shared" si="221"/>
        <v>19.029166666667791</v>
      </c>
      <c r="K4595" s="26" t="e">
        <f t="shared" si="223"/>
        <v>#REF!</v>
      </c>
      <c r="L4595" s="75" t="e">
        <f t="shared" si="222"/>
        <v>#REF!</v>
      </c>
      <c r="O4595" s="13"/>
      <c r="P4595" s="74"/>
      <c r="Q4595" s="26"/>
      <c r="R4595" s="75"/>
    </row>
    <row r="4596" spans="7:18" x14ac:dyDescent="0.25">
      <c r="G4596" s="13"/>
      <c r="H4596" s="13"/>
      <c r="I4596" s="13">
        <v>456.80000000002701</v>
      </c>
      <c r="J4596" s="74">
        <f t="shared" si="221"/>
        <v>19.033333333334458</v>
      </c>
      <c r="K4596" s="26" t="e">
        <f t="shared" si="223"/>
        <v>#REF!</v>
      </c>
      <c r="L4596" s="75" t="e">
        <f t="shared" si="222"/>
        <v>#REF!</v>
      </c>
      <c r="O4596" s="13"/>
      <c r="P4596" s="74"/>
      <c r="Q4596" s="26"/>
      <c r="R4596" s="75"/>
    </row>
    <row r="4597" spans="7:18" x14ac:dyDescent="0.25">
      <c r="G4597" s="13"/>
      <c r="H4597" s="13"/>
      <c r="I4597" s="13">
        <v>456.900000000028</v>
      </c>
      <c r="J4597" s="74">
        <f t="shared" si="221"/>
        <v>19.037500000001167</v>
      </c>
      <c r="K4597" s="26" t="e">
        <f t="shared" si="223"/>
        <v>#REF!</v>
      </c>
      <c r="L4597" s="75" t="e">
        <f t="shared" si="222"/>
        <v>#REF!</v>
      </c>
      <c r="O4597" s="13"/>
      <c r="P4597" s="74"/>
      <c r="Q4597" s="26"/>
      <c r="R4597" s="75"/>
    </row>
    <row r="4598" spans="7:18" x14ac:dyDescent="0.25">
      <c r="G4598" s="13"/>
      <c r="H4598" s="13"/>
      <c r="I4598" s="13">
        <v>457.00000000002802</v>
      </c>
      <c r="J4598" s="74">
        <f t="shared" si="221"/>
        <v>19.041666666667833</v>
      </c>
      <c r="K4598" s="26" t="e">
        <f t="shared" si="223"/>
        <v>#REF!</v>
      </c>
      <c r="L4598" s="75" t="e">
        <f t="shared" si="222"/>
        <v>#REF!</v>
      </c>
      <c r="O4598" s="13"/>
      <c r="P4598" s="74"/>
      <c r="Q4598" s="26"/>
      <c r="R4598" s="75"/>
    </row>
    <row r="4599" spans="7:18" x14ac:dyDescent="0.25">
      <c r="G4599" s="13"/>
      <c r="H4599" s="13"/>
      <c r="I4599" s="13">
        <v>457.10000000002799</v>
      </c>
      <c r="J4599" s="74">
        <f t="shared" si="221"/>
        <v>19.0458333333345</v>
      </c>
      <c r="K4599" s="26" t="e">
        <f t="shared" si="223"/>
        <v>#REF!</v>
      </c>
      <c r="L4599" s="75" t="e">
        <f t="shared" si="222"/>
        <v>#REF!</v>
      </c>
      <c r="O4599" s="13"/>
      <c r="P4599" s="74"/>
      <c r="Q4599" s="26"/>
      <c r="R4599" s="75"/>
    </row>
    <row r="4600" spans="7:18" x14ac:dyDescent="0.25">
      <c r="G4600" s="13"/>
      <c r="H4600" s="13"/>
      <c r="I4600" s="13">
        <v>457.20000000002801</v>
      </c>
      <c r="J4600" s="74">
        <f t="shared" si="221"/>
        <v>19.050000000001166</v>
      </c>
      <c r="K4600" s="26" t="e">
        <f t="shared" si="223"/>
        <v>#REF!</v>
      </c>
      <c r="L4600" s="75" t="e">
        <f t="shared" si="222"/>
        <v>#REF!</v>
      </c>
      <c r="O4600" s="13"/>
      <c r="P4600" s="74"/>
      <c r="Q4600" s="26"/>
      <c r="R4600" s="75"/>
    </row>
    <row r="4601" spans="7:18" x14ac:dyDescent="0.25">
      <c r="G4601" s="13"/>
      <c r="H4601" s="13"/>
      <c r="I4601" s="13">
        <v>457.30000000002798</v>
      </c>
      <c r="J4601" s="74">
        <f t="shared" si="221"/>
        <v>19.054166666667832</v>
      </c>
      <c r="K4601" s="26" t="e">
        <f t="shared" si="223"/>
        <v>#REF!</v>
      </c>
      <c r="L4601" s="75" t="e">
        <f t="shared" si="222"/>
        <v>#REF!</v>
      </c>
      <c r="O4601" s="13"/>
      <c r="P4601" s="74"/>
      <c r="Q4601" s="26"/>
      <c r="R4601" s="75"/>
    </row>
    <row r="4602" spans="7:18" x14ac:dyDescent="0.25">
      <c r="G4602" s="13"/>
      <c r="H4602" s="13"/>
      <c r="I4602" s="13">
        <v>457.400000000028</v>
      </c>
      <c r="J4602" s="74">
        <f t="shared" si="221"/>
        <v>19.058333333334499</v>
      </c>
      <c r="K4602" s="26" t="e">
        <f t="shared" si="223"/>
        <v>#REF!</v>
      </c>
      <c r="L4602" s="75" t="e">
        <f t="shared" si="222"/>
        <v>#REF!</v>
      </c>
      <c r="O4602" s="13"/>
      <c r="P4602" s="74"/>
      <c r="Q4602" s="26"/>
      <c r="R4602" s="75"/>
    </row>
    <row r="4603" spans="7:18" x14ac:dyDescent="0.25">
      <c r="G4603" s="13"/>
      <c r="H4603" s="13"/>
      <c r="I4603" s="13">
        <v>457.50000000002802</v>
      </c>
      <c r="J4603" s="74">
        <f t="shared" si="221"/>
        <v>19.062500000001169</v>
      </c>
      <c r="K4603" s="26" t="e">
        <f t="shared" si="223"/>
        <v>#REF!</v>
      </c>
      <c r="L4603" s="75" t="e">
        <f t="shared" si="222"/>
        <v>#REF!</v>
      </c>
      <c r="O4603" s="13"/>
      <c r="P4603" s="74"/>
      <c r="Q4603" s="26"/>
      <c r="R4603" s="75"/>
    </row>
    <row r="4604" spans="7:18" x14ac:dyDescent="0.25">
      <c r="G4604" s="13"/>
      <c r="H4604" s="13"/>
      <c r="I4604" s="13">
        <v>457.60000000002799</v>
      </c>
      <c r="J4604" s="74">
        <f t="shared" si="221"/>
        <v>19.066666666667832</v>
      </c>
      <c r="K4604" s="26" t="e">
        <f t="shared" si="223"/>
        <v>#REF!</v>
      </c>
      <c r="L4604" s="75" t="e">
        <f t="shared" si="222"/>
        <v>#REF!</v>
      </c>
      <c r="O4604" s="13"/>
      <c r="P4604" s="74"/>
      <c r="Q4604" s="26"/>
      <c r="R4604" s="75"/>
    </row>
    <row r="4605" spans="7:18" x14ac:dyDescent="0.25">
      <c r="G4605" s="13"/>
      <c r="H4605" s="13"/>
      <c r="I4605" s="13">
        <v>457.70000000002801</v>
      </c>
      <c r="J4605" s="74">
        <f t="shared" si="221"/>
        <v>19.070833333334502</v>
      </c>
      <c r="K4605" s="26" t="e">
        <f t="shared" si="223"/>
        <v>#REF!</v>
      </c>
      <c r="L4605" s="75" t="e">
        <f t="shared" si="222"/>
        <v>#REF!</v>
      </c>
      <c r="O4605" s="13"/>
      <c r="P4605" s="74"/>
      <c r="Q4605" s="26"/>
      <c r="R4605" s="75"/>
    </row>
    <row r="4606" spans="7:18" x14ac:dyDescent="0.25">
      <c r="G4606" s="13"/>
      <c r="H4606" s="13"/>
      <c r="I4606" s="13">
        <v>457.80000000002798</v>
      </c>
      <c r="J4606" s="74">
        <f t="shared" si="221"/>
        <v>19.075000000001165</v>
      </c>
      <c r="K4606" s="26" t="e">
        <f t="shared" si="223"/>
        <v>#REF!</v>
      </c>
      <c r="L4606" s="75" t="e">
        <f t="shared" si="222"/>
        <v>#REF!</v>
      </c>
      <c r="O4606" s="13"/>
      <c r="P4606" s="74"/>
      <c r="Q4606" s="26"/>
      <c r="R4606" s="75"/>
    </row>
    <row r="4607" spans="7:18" x14ac:dyDescent="0.25">
      <c r="G4607" s="13"/>
      <c r="H4607" s="13"/>
      <c r="I4607" s="13">
        <v>457.900000000028</v>
      </c>
      <c r="J4607" s="74">
        <f t="shared" si="221"/>
        <v>19.079166666667835</v>
      </c>
      <c r="K4607" s="26" t="e">
        <f t="shared" si="223"/>
        <v>#REF!</v>
      </c>
      <c r="L4607" s="75" t="e">
        <f t="shared" si="222"/>
        <v>#REF!</v>
      </c>
      <c r="O4607" s="13"/>
      <c r="P4607" s="74"/>
      <c r="Q4607" s="26"/>
      <c r="R4607" s="75"/>
    </row>
    <row r="4608" spans="7:18" x14ac:dyDescent="0.25">
      <c r="G4608" s="13"/>
      <c r="H4608" s="13"/>
      <c r="I4608" s="13">
        <v>458.00000000002802</v>
      </c>
      <c r="J4608" s="74">
        <f t="shared" si="221"/>
        <v>19.083333333334501</v>
      </c>
      <c r="K4608" s="26" t="e">
        <f t="shared" si="223"/>
        <v>#REF!</v>
      </c>
      <c r="L4608" s="75" t="e">
        <f t="shared" si="222"/>
        <v>#REF!</v>
      </c>
      <c r="O4608" s="13"/>
      <c r="P4608" s="74"/>
      <c r="Q4608" s="26"/>
      <c r="R4608" s="75"/>
    </row>
    <row r="4609" spans="7:18" x14ac:dyDescent="0.25">
      <c r="G4609" s="13"/>
      <c r="H4609" s="13"/>
      <c r="I4609" s="13">
        <v>458.10000000002799</v>
      </c>
      <c r="J4609" s="74">
        <f t="shared" si="221"/>
        <v>19.087500000001167</v>
      </c>
      <c r="K4609" s="26" t="e">
        <f t="shared" si="223"/>
        <v>#REF!</v>
      </c>
      <c r="L4609" s="75" t="e">
        <f t="shared" si="222"/>
        <v>#REF!</v>
      </c>
      <c r="O4609" s="13"/>
      <c r="P4609" s="74"/>
      <c r="Q4609" s="26"/>
      <c r="R4609" s="75"/>
    </row>
    <row r="4610" spans="7:18" x14ac:dyDescent="0.25">
      <c r="G4610" s="13"/>
      <c r="H4610" s="13"/>
      <c r="I4610" s="13">
        <v>458.20000000002801</v>
      </c>
      <c r="J4610" s="74">
        <f t="shared" si="221"/>
        <v>19.091666666667834</v>
      </c>
      <c r="K4610" s="26" t="e">
        <f t="shared" si="223"/>
        <v>#REF!</v>
      </c>
      <c r="L4610" s="75" t="e">
        <f t="shared" si="222"/>
        <v>#REF!</v>
      </c>
      <c r="O4610" s="13"/>
      <c r="P4610" s="74"/>
      <c r="Q4610" s="26"/>
      <c r="R4610" s="75"/>
    </row>
    <row r="4611" spans="7:18" x14ac:dyDescent="0.25">
      <c r="G4611" s="13"/>
      <c r="H4611" s="13"/>
      <c r="I4611" s="13">
        <v>458.30000000002798</v>
      </c>
      <c r="J4611" s="74">
        <f t="shared" ref="J4611:J4674" si="224">I4611/24</f>
        <v>19.0958333333345</v>
      </c>
      <c r="K4611" s="26" t="e">
        <f t="shared" si="223"/>
        <v>#REF!</v>
      </c>
      <c r="L4611" s="75" t="e">
        <f t="shared" ref="L4611:L4674" si="225">K4611-K4610</f>
        <v>#REF!</v>
      </c>
      <c r="O4611" s="13"/>
      <c r="P4611" s="74"/>
      <c r="Q4611" s="26"/>
      <c r="R4611" s="75"/>
    </row>
    <row r="4612" spans="7:18" x14ac:dyDescent="0.25">
      <c r="G4612" s="13"/>
      <c r="H4612" s="13"/>
      <c r="I4612" s="13">
        <v>458.400000000028</v>
      </c>
      <c r="J4612" s="74">
        <f t="shared" si="224"/>
        <v>19.100000000001167</v>
      </c>
      <c r="K4612" s="26" t="e">
        <f t="shared" si="223"/>
        <v>#REF!</v>
      </c>
      <c r="L4612" s="75" t="e">
        <f t="shared" si="225"/>
        <v>#REF!</v>
      </c>
      <c r="O4612" s="13"/>
      <c r="P4612" s="74"/>
      <c r="Q4612" s="26"/>
      <c r="R4612" s="75"/>
    </row>
    <row r="4613" spans="7:18" x14ac:dyDescent="0.25">
      <c r="G4613" s="13"/>
      <c r="H4613" s="13"/>
      <c r="I4613" s="13">
        <v>458.50000000002802</v>
      </c>
      <c r="J4613" s="74">
        <f t="shared" si="224"/>
        <v>19.104166666667833</v>
      </c>
      <c r="K4613" s="26" t="e">
        <f t="shared" si="223"/>
        <v>#REF!</v>
      </c>
      <c r="L4613" s="75" t="e">
        <f t="shared" si="225"/>
        <v>#REF!</v>
      </c>
      <c r="O4613" s="13"/>
      <c r="P4613" s="74"/>
      <c r="Q4613" s="26"/>
      <c r="R4613" s="75"/>
    </row>
    <row r="4614" spans="7:18" x14ac:dyDescent="0.25">
      <c r="G4614" s="13"/>
      <c r="H4614" s="13"/>
      <c r="I4614" s="13">
        <v>458.60000000002799</v>
      </c>
      <c r="J4614" s="74">
        <f t="shared" si="224"/>
        <v>19.1083333333345</v>
      </c>
      <c r="K4614" s="26" t="e">
        <f t="shared" si="223"/>
        <v>#REF!</v>
      </c>
      <c r="L4614" s="75" t="e">
        <f t="shared" si="225"/>
        <v>#REF!</v>
      </c>
      <c r="O4614" s="13"/>
      <c r="P4614" s="74"/>
      <c r="Q4614" s="26"/>
      <c r="R4614" s="75"/>
    </row>
    <row r="4615" spans="7:18" x14ac:dyDescent="0.25">
      <c r="G4615" s="13"/>
      <c r="H4615" s="13"/>
      <c r="I4615" s="13">
        <v>458.70000000002801</v>
      </c>
      <c r="J4615" s="74">
        <f t="shared" si="224"/>
        <v>19.112500000001166</v>
      </c>
      <c r="K4615" s="26" t="e">
        <f t="shared" si="223"/>
        <v>#REF!</v>
      </c>
      <c r="L4615" s="75" t="e">
        <f t="shared" si="225"/>
        <v>#REF!</v>
      </c>
      <c r="O4615" s="13"/>
      <c r="P4615" s="74"/>
      <c r="Q4615" s="26"/>
      <c r="R4615" s="75"/>
    </row>
    <row r="4616" spans="7:18" x14ac:dyDescent="0.25">
      <c r="G4616" s="13"/>
      <c r="H4616" s="13"/>
      <c r="I4616" s="13">
        <v>458.80000000002798</v>
      </c>
      <c r="J4616" s="74">
        <f t="shared" si="224"/>
        <v>19.116666666667832</v>
      </c>
      <c r="K4616" s="26" t="e">
        <f t="shared" si="223"/>
        <v>#REF!</v>
      </c>
      <c r="L4616" s="75" t="e">
        <f t="shared" si="225"/>
        <v>#REF!</v>
      </c>
      <c r="O4616" s="13"/>
      <c r="P4616" s="74"/>
      <c r="Q4616" s="26"/>
      <c r="R4616" s="75"/>
    </row>
    <row r="4617" spans="7:18" x14ac:dyDescent="0.25">
      <c r="G4617" s="13"/>
      <c r="H4617" s="13"/>
      <c r="I4617" s="13">
        <v>458.900000000028</v>
      </c>
      <c r="J4617" s="74">
        <f t="shared" si="224"/>
        <v>19.120833333334499</v>
      </c>
      <c r="K4617" s="26" t="e">
        <f t="shared" si="223"/>
        <v>#REF!</v>
      </c>
      <c r="L4617" s="75" t="e">
        <f t="shared" si="225"/>
        <v>#REF!</v>
      </c>
      <c r="O4617" s="13"/>
      <c r="P4617" s="74"/>
      <c r="Q4617" s="26"/>
      <c r="R4617" s="75"/>
    </row>
    <row r="4618" spans="7:18" x14ac:dyDescent="0.25">
      <c r="G4618" s="13"/>
      <c r="H4618" s="13"/>
      <c r="I4618" s="13">
        <v>459.00000000002802</v>
      </c>
      <c r="J4618" s="74">
        <f t="shared" si="224"/>
        <v>19.125000000001169</v>
      </c>
      <c r="K4618" s="26" t="e">
        <f t="shared" si="223"/>
        <v>#REF!</v>
      </c>
      <c r="L4618" s="75" t="e">
        <f t="shared" si="225"/>
        <v>#REF!</v>
      </c>
      <c r="O4618" s="13"/>
      <c r="P4618" s="74"/>
      <c r="Q4618" s="26"/>
      <c r="R4618" s="75"/>
    </row>
    <row r="4619" spans="7:18" x14ac:dyDescent="0.25">
      <c r="G4619" s="13"/>
      <c r="H4619" s="13"/>
      <c r="I4619" s="13">
        <v>459.10000000002799</v>
      </c>
      <c r="J4619" s="74">
        <f t="shared" si="224"/>
        <v>19.129166666667832</v>
      </c>
      <c r="K4619" s="26" t="e">
        <f t="shared" si="223"/>
        <v>#REF!</v>
      </c>
      <c r="L4619" s="75" t="e">
        <f t="shared" si="225"/>
        <v>#REF!</v>
      </c>
      <c r="O4619" s="13"/>
      <c r="P4619" s="74"/>
      <c r="Q4619" s="26"/>
      <c r="R4619" s="75"/>
    </row>
    <row r="4620" spans="7:18" x14ac:dyDescent="0.25">
      <c r="G4620" s="13"/>
      <c r="H4620" s="13"/>
      <c r="I4620" s="13">
        <v>459.20000000002801</v>
      </c>
      <c r="J4620" s="74">
        <f t="shared" si="224"/>
        <v>19.133333333334502</v>
      </c>
      <c r="K4620" s="26" t="e">
        <f t="shared" si="223"/>
        <v>#REF!</v>
      </c>
      <c r="L4620" s="75" t="e">
        <f t="shared" si="225"/>
        <v>#REF!</v>
      </c>
      <c r="O4620" s="13"/>
      <c r="P4620" s="74"/>
      <c r="Q4620" s="26"/>
      <c r="R4620" s="75"/>
    </row>
    <row r="4621" spans="7:18" x14ac:dyDescent="0.25">
      <c r="G4621" s="13"/>
      <c r="H4621" s="13"/>
      <c r="I4621" s="13">
        <v>459.30000000002798</v>
      </c>
      <c r="J4621" s="74">
        <f t="shared" si="224"/>
        <v>19.137500000001165</v>
      </c>
      <c r="K4621" s="26" t="e">
        <f t="shared" si="223"/>
        <v>#REF!</v>
      </c>
      <c r="L4621" s="75" t="e">
        <f t="shared" si="225"/>
        <v>#REF!</v>
      </c>
      <c r="O4621" s="13"/>
      <c r="P4621" s="74"/>
      <c r="Q4621" s="26"/>
      <c r="R4621" s="75"/>
    </row>
    <row r="4622" spans="7:18" x14ac:dyDescent="0.25">
      <c r="G4622" s="13"/>
      <c r="H4622" s="13"/>
      <c r="I4622" s="13">
        <v>459.400000000028</v>
      </c>
      <c r="J4622" s="74">
        <f t="shared" si="224"/>
        <v>19.141666666667835</v>
      </c>
      <c r="K4622" s="26" t="e">
        <f t="shared" si="223"/>
        <v>#REF!</v>
      </c>
      <c r="L4622" s="75" t="e">
        <f t="shared" si="225"/>
        <v>#REF!</v>
      </c>
      <c r="O4622" s="13"/>
      <c r="P4622" s="74"/>
      <c r="Q4622" s="26"/>
      <c r="R4622" s="75"/>
    </row>
    <row r="4623" spans="7:18" x14ac:dyDescent="0.25">
      <c r="G4623" s="13"/>
      <c r="H4623" s="13"/>
      <c r="I4623" s="13">
        <v>459.50000000002802</v>
      </c>
      <c r="J4623" s="74">
        <f t="shared" si="224"/>
        <v>19.145833333334501</v>
      </c>
      <c r="K4623" s="26" t="e">
        <f t="shared" si="223"/>
        <v>#REF!</v>
      </c>
      <c r="L4623" s="75" t="e">
        <f t="shared" si="225"/>
        <v>#REF!</v>
      </c>
      <c r="O4623" s="13"/>
      <c r="P4623" s="74"/>
      <c r="Q4623" s="26"/>
      <c r="R4623" s="75"/>
    </row>
    <row r="4624" spans="7:18" x14ac:dyDescent="0.25">
      <c r="G4624" s="13"/>
      <c r="H4624" s="13"/>
      <c r="I4624" s="13">
        <v>459.60000000002799</v>
      </c>
      <c r="J4624" s="74">
        <f t="shared" si="224"/>
        <v>19.150000000001167</v>
      </c>
      <c r="K4624" s="26" t="e">
        <f t="shared" si="223"/>
        <v>#REF!</v>
      </c>
      <c r="L4624" s="75" t="e">
        <f t="shared" si="225"/>
        <v>#REF!</v>
      </c>
      <c r="O4624" s="13"/>
      <c r="P4624" s="74"/>
      <c r="Q4624" s="26"/>
      <c r="R4624" s="75"/>
    </row>
    <row r="4625" spans="7:18" x14ac:dyDescent="0.25">
      <c r="G4625" s="13"/>
      <c r="H4625" s="13"/>
      <c r="I4625" s="13">
        <v>459.70000000002801</v>
      </c>
      <c r="J4625" s="74">
        <f t="shared" si="224"/>
        <v>19.154166666667834</v>
      </c>
      <c r="K4625" s="26" t="e">
        <f t="shared" si="223"/>
        <v>#REF!</v>
      </c>
      <c r="L4625" s="75" t="e">
        <f t="shared" si="225"/>
        <v>#REF!</v>
      </c>
      <c r="O4625" s="13"/>
      <c r="P4625" s="74"/>
      <c r="Q4625" s="26"/>
      <c r="R4625" s="75"/>
    </row>
    <row r="4626" spans="7:18" x14ac:dyDescent="0.25">
      <c r="G4626" s="13"/>
      <c r="H4626" s="13"/>
      <c r="I4626" s="13">
        <v>459.80000000002798</v>
      </c>
      <c r="J4626" s="74">
        <f t="shared" si="224"/>
        <v>19.1583333333345</v>
      </c>
      <c r="K4626" s="26" t="e">
        <f t="shared" si="223"/>
        <v>#REF!</v>
      </c>
      <c r="L4626" s="75" t="e">
        <f t="shared" si="225"/>
        <v>#REF!</v>
      </c>
      <c r="O4626" s="13"/>
      <c r="P4626" s="74"/>
      <c r="Q4626" s="26"/>
      <c r="R4626" s="75"/>
    </row>
    <row r="4627" spans="7:18" x14ac:dyDescent="0.25">
      <c r="G4627" s="13"/>
      <c r="H4627" s="13"/>
      <c r="I4627" s="13">
        <v>459.900000000028</v>
      </c>
      <c r="J4627" s="74">
        <f t="shared" si="224"/>
        <v>19.162500000001167</v>
      </c>
      <c r="K4627" s="26" t="e">
        <f t="shared" si="223"/>
        <v>#REF!</v>
      </c>
      <c r="L4627" s="75" t="e">
        <f t="shared" si="225"/>
        <v>#REF!</v>
      </c>
      <c r="O4627" s="13"/>
      <c r="P4627" s="74"/>
      <c r="Q4627" s="26"/>
      <c r="R4627" s="75"/>
    </row>
    <row r="4628" spans="7:18" x14ac:dyDescent="0.25">
      <c r="G4628" s="13"/>
      <c r="H4628" s="13"/>
      <c r="I4628" s="13">
        <v>460.00000000002802</v>
      </c>
      <c r="J4628" s="74">
        <f t="shared" si="224"/>
        <v>19.166666666667833</v>
      </c>
      <c r="K4628" s="26" t="e">
        <f t="shared" si="223"/>
        <v>#REF!</v>
      </c>
      <c r="L4628" s="75" t="e">
        <f t="shared" si="225"/>
        <v>#REF!</v>
      </c>
      <c r="O4628" s="13"/>
      <c r="P4628" s="74"/>
      <c r="Q4628" s="26"/>
      <c r="R4628" s="75"/>
    </row>
    <row r="4629" spans="7:18" x14ac:dyDescent="0.25">
      <c r="G4629" s="13"/>
      <c r="H4629" s="13"/>
      <c r="I4629" s="13">
        <v>460.10000000002799</v>
      </c>
      <c r="J4629" s="74">
        <f t="shared" si="224"/>
        <v>19.1708333333345</v>
      </c>
      <c r="K4629" s="26" t="e">
        <f t="shared" si="223"/>
        <v>#REF!</v>
      </c>
      <c r="L4629" s="75" t="e">
        <f t="shared" si="225"/>
        <v>#REF!</v>
      </c>
      <c r="O4629" s="13"/>
      <c r="P4629" s="74"/>
      <c r="Q4629" s="26"/>
      <c r="R4629" s="75"/>
    </row>
    <row r="4630" spans="7:18" x14ac:dyDescent="0.25">
      <c r="G4630" s="13"/>
      <c r="H4630" s="13"/>
      <c r="I4630" s="13">
        <v>460.20000000002801</v>
      </c>
      <c r="J4630" s="74">
        <f t="shared" si="224"/>
        <v>19.175000000001166</v>
      </c>
      <c r="K4630" s="26" t="e">
        <f t="shared" si="223"/>
        <v>#REF!</v>
      </c>
      <c r="L4630" s="75" t="e">
        <f t="shared" si="225"/>
        <v>#REF!</v>
      </c>
      <c r="O4630" s="13"/>
      <c r="P4630" s="74"/>
      <c r="Q4630" s="26"/>
      <c r="R4630" s="75"/>
    </row>
    <row r="4631" spans="7:18" x14ac:dyDescent="0.25">
      <c r="G4631" s="13"/>
      <c r="H4631" s="13"/>
      <c r="I4631" s="13">
        <v>460.30000000002798</v>
      </c>
      <c r="J4631" s="74">
        <f t="shared" si="224"/>
        <v>19.179166666667832</v>
      </c>
      <c r="K4631" s="26" t="e">
        <f t="shared" si="223"/>
        <v>#REF!</v>
      </c>
      <c r="L4631" s="75" t="e">
        <f t="shared" si="225"/>
        <v>#REF!</v>
      </c>
      <c r="O4631" s="13"/>
      <c r="P4631" s="74"/>
      <c r="Q4631" s="26"/>
      <c r="R4631" s="75"/>
    </row>
    <row r="4632" spans="7:18" x14ac:dyDescent="0.25">
      <c r="G4632" s="13"/>
      <c r="H4632" s="13"/>
      <c r="I4632" s="13">
        <v>460.400000000028</v>
      </c>
      <c r="J4632" s="74">
        <f t="shared" si="224"/>
        <v>19.183333333334499</v>
      </c>
      <c r="K4632" s="26" t="e">
        <f t="shared" si="223"/>
        <v>#REF!</v>
      </c>
      <c r="L4632" s="75" t="e">
        <f t="shared" si="225"/>
        <v>#REF!</v>
      </c>
      <c r="O4632" s="13"/>
      <c r="P4632" s="74"/>
      <c r="Q4632" s="26"/>
      <c r="R4632" s="75"/>
    </row>
    <row r="4633" spans="7:18" x14ac:dyDescent="0.25">
      <c r="G4633" s="13"/>
      <c r="H4633" s="13"/>
      <c r="I4633" s="13">
        <v>460.50000000002802</v>
      </c>
      <c r="J4633" s="74">
        <f t="shared" si="224"/>
        <v>19.187500000001169</v>
      </c>
      <c r="K4633" s="26" t="e">
        <f t="shared" si="223"/>
        <v>#REF!</v>
      </c>
      <c r="L4633" s="75" t="e">
        <f t="shared" si="225"/>
        <v>#REF!</v>
      </c>
      <c r="O4633" s="13"/>
      <c r="P4633" s="74"/>
      <c r="Q4633" s="26"/>
      <c r="R4633" s="75"/>
    </row>
    <row r="4634" spans="7:18" x14ac:dyDescent="0.25">
      <c r="G4634" s="13"/>
      <c r="H4634" s="13"/>
      <c r="I4634" s="13">
        <v>460.60000000002799</v>
      </c>
      <c r="J4634" s="74">
        <f t="shared" si="224"/>
        <v>19.191666666667832</v>
      </c>
      <c r="K4634" s="26" t="e">
        <f t="shared" si="223"/>
        <v>#REF!</v>
      </c>
      <c r="L4634" s="75" t="e">
        <f t="shared" si="225"/>
        <v>#REF!</v>
      </c>
      <c r="O4634" s="13"/>
      <c r="P4634" s="74"/>
      <c r="Q4634" s="26"/>
      <c r="R4634" s="75"/>
    </row>
    <row r="4635" spans="7:18" x14ac:dyDescent="0.25">
      <c r="G4635" s="13"/>
      <c r="H4635" s="13"/>
      <c r="I4635" s="13">
        <v>460.70000000002801</v>
      </c>
      <c r="J4635" s="74">
        <f t="shared" si="224"/>
        <v>19.195833333334502</v>
      </c>
      <c r="K4635" s="26" t="e">
        <f t="shared" si="223"/>
        <v>#REF!</v>
      </c>
      <c r="L4635" s="75" t="e">
        <f t="shared" si="225"/>
        <v>#REF!</v>
      </c>
      <c r="O4635" s="13"/>
      <c r="P4635" s="74"/>
      <c r="Q4635" s="26"/>
      <c r="R4635" s="75"/>
    </row>
    <row r="4636" spans="7:18" x14ac:dyDescent="0.25">
      <c r="G4636" s="13"/>
      <c r="H4636" s="13"/>
      <c r="I4636" s="13">
        <v>460.80000000002798</v>
      </c>
      <c r="J4636" s="74">
        <f t="shared" si="224"/>
        <v>19.200000000001165</v>
      </c>
      <c r="K4636" s="26" t="e">
        <f t="shared" ref="K4636:K4699" si="226">100%-EXP(-I4636/24*$B$10)</f>
        <v>#REF!</v>
      </c>
      <c r="L4636" s="75" t="e">
        <f t="shared" si="225"/>
        <v>#REF!</v>
      </c>
      <c r="O4636" s="13"/>
      <c r="P4636" s="74"/>
      <c r="Q4636" s="26"/>
      <c r="R4636" s="75"/>
    </row>
    <row r="4637" spans="7:18" x14ac:dyDescent="0.25">
      <c r="G4637" s="13"/>
      <c r="H4637" s="13"/>
      <c r="I4637" s="13">
        <v>460.900000000028</v>
      </c>
      <c r="J4637" s="74">
        <f t="shared" si="224"/>
        <v>19.204166666667835</v>
      </c>
      <c r="K4637" s="26" t="e">
        <f t="shared" si="226"/>
        <v>#REF!</v>
      </c>
      <c r="L4637" s="75" t="e">
        <f t="shared" si="225"/>
        <v>#REF!</v>
      </c>
      <c r="O4637" s="13"/>
      <c r="P4637" s="74"/>
      <c r="Q4637" s="26"/>
      <c r="R4637" s="75"/>
    </row>
    <row r="4638" spans="7:18" x14ac:dyDescent="0.25">
      <c r="G4638" s="13"/>
      <c r="H4638" s="13"/>
      <c r="I4638" s="13">
        <v>461.00000000002802</v>
      </c>
      <c r="J4638" s="74">
        <f t="shared" si="224"/>
        <v>19.208333333334501</v>
      </c>
      <c r="K4638" s="26" t="e">
        <f t="shared" si="226"/>
        <v>#REF!</v>
      </c>
      <c r="L4638" s="75" t="e">
        <f t="shared" si="225"/>
        <v>#REF!</v>
      </c>
      <c r="O4638" s="13"/>
      <c r="P4638" s="74"/>
      <c r="Q4638" s="26"/>
      <c r="R4638" s="75"/>
    </row>
    <row r="4639" spans="7:18" x14ac:dyDescent="0.25">
      <c r="G4639" s="13"/>
      <c r="H4639" s="13"/>
      <c r="I4639" s="13">
        <v>461.10000000002799</v>
      </c>
      <c r="J4639" s="74">
        <f t="shared" si="224"/>
        <v>19.212500000001167</v>
      </c>
      <c r="K4639" s="26" t="e">
        <f t="shared" si="226"/>
        <v>#REF!</v>
      </c>
      <c r="L4639" s="75" t="e">
        <f t="shared" si="225"/>
        <v>#REF!</v>
      </c>
      <c r="O4639" s="13"/>
      <c r="P4639" s="74"/>
      <c r="Q4639" s="26"/>
      <c r="R4639" s="75"/>
    </row>
    <row r="4640" spans="7:18" x14ac:dyDescent="0.25">
      <c r="G4640" s="13"/>
      <c r="H4640" s="13"/>
      <c r="I4640" s="13">
        <v>461.20000000002801</v>
      </c>
      <c r="J4640" s="74">
        <f t="shared" si="224"/>
        <v>19.216666666667834</v>
      </c>
      <c r="K4640" s="26" t="e">
        <f t="shared" si="226"/>
        <v>#REF!</v>
      </c>
      <c r="L4640" s="75" t="e">
        <f t="shared" si="225"/>
        <v>#REF!</v>
      </c>
      <c r="O4640" s="13"/>
      <c r="P4640" s="74"/>
      <c r="Q4640" s="26"/>
      <c r="R4640" s="75"/>
    </row>
    <row r="4641" spans="7:18" x14ac:dyDescent="0.25">
      <c r="G4641" s="13"/>
      <c r="H4641" s="13"/>
      <c r="I4641" s="13">
        <v>461.300000000029</v>
      </c>
      <c r="J4641" s="74">
        <f t="shared" si="224"/>
        <v>19.220833333334543</v>
      </c>
      <c r="K4641" s="26" t="e">
        <f t="shared" si="226"/>
        <v>#REF!</v>
      </c>
      <c r="L4641" s="75" t="e">
        <f t="shared" si="225"/>
        <v>#REF!</v>
      </c>
      <c r="O4641" s="13"/>
      <c r="P4641" s="74"/>
      <c r="Q4641" s="26"/>
      <c r="R4641" s="75"/>
    </row>
    <row r="4642" spans="7:18" x14ac:dyDescent="0.25">
      <c r="G4642" s="13"/>
      <c r="H4642" s="13"/>
      <c r="I4642" s="13">
        <v>461.40000000002902</v>
      </c>
      <c r="J4642" s="74">
        <f t="shared" si="224"/>
        <v>19.225000000001209</v>
      </c>
      <c r="K4642" s="26" t="e">
        <f t="shared" si="226"/>
        <v>#REF!</v>
      </c>
      <c r="L4642" s="75" t="e">
        <f t="shared" si="225"/>
        <v>#REF!</v>
      </c>
      <c r="O4642" s="13"/>
      <c r="P4642" s="74"/>
      <c r="Q4642" s="26"/>
      <c r="R4642" s="75"/>
    </row>
    <row r="4643" spans="7:18" x14ac:dyDescent="0.25">
      <c r="G4643" s="13"/>
      <c r="H4643" s="13"/>
      <c r="I4643" s="13">
        <v>461.50000000002899</v>
      </c>
      <c r="J4643" s="74">
        <f t="shared" si="224"/>
        <v>19.229166666667876</v>
      </c>
      <c r="K4643" s="26" t="e">
        <f t="shared" si="226"/>
        <v>#REF!</v>
      </c>
      <c r="L4643" s="75" t="e">
        <f t="shared" si="225"/>
        <v>#REF!</v>
      </c>
      <c r="O4643" s="13"/>
      <c r="P4643" s="74"/>
      <c r="Q4643" s="26"/>
      <c r="R4643" s="75"/>
    </row>
    <row r="4644" spans="7:18" x14ac:dyDescent="0.25">
      <c r="G4644" s="13"/>
      <c r="H4644" s="13"/>
      <c r="I4644" s="13">
        <v>461.60000000002901</v>
      </c>
      <c r="J4644" s="74">
        <f t="shared" si="224"/>
        <v>19.233333333334542</v>
      </c>
      <c r="K4644" s="26" t="e">
        <f t="shared" si="226"/>
        <v>#REF!</v>
      </c>
      <c r="L4644" s="75" t="e">
        <f t="shared" si="225"/>
        <v>#REF!</v>
      </c>
      <c r="O4644" s="13"/>
      <c r="P4644" s="74"/>
      <c r="Q4644" s="26"/>
      <c r="R4644" s="75"/>
    </row>
    <row r="4645" spans="7:18" x14ac:dyDescent="0.25">
      <c r="G4645" s="13"/>
      <c r="H4645" s="13"/>
      <c r="I4645" s="13">
        <v>461.70000000002898</v>
      </c>
      <c r="J4645" s="74">
        <f t="shared" si="224"/>
        <v>19.237500000001209</v>
      </c>
      <c r="K4645" s="26" t="e">
        <f t="shared" si="226"/>
        <v>#REF!</v>
      </c>
      <c r="L4645" s="75" t="e">
        <f t="shared" si="225"/>
        <v>#REF!</v>
      </c>
      <c r="O4645" s="13"/>
      <c r="P4645" s="74"/>
      <c r="Q4645" s="26"/>
      <c r="R4645" s="75"/>
    </row>
    <row r="4646" spans="7:18" x14ac:dyDescent="0.25">
      <c r="G4646" s="13"/>
      <c r="H4646" s="13"/>
      <c r="I4646" s="13">
        <v>461.800000000029</v>
      </c>
      <c r="J4646" s="74">
        <f t="shared" si="224"/>
        <v>19.241666666667875</v>
      </c>
      <c r="K4646" s="26" t="e">
        <f t="shared" si="226"/>
        <v>#REF!</v>
      </c>
      <c r="L4646" s="75" t="e">
        <f t="shared" si="225"/>
        <v>#REF!</v>
      </c>
      <c r="O4646" s="13"/>
      <c r="P4646" s="74"/>
      <c r="Q4646" s="26"/>
      <c r="R4646" s="75"/>
    </row>
    <row r="4647" spans="7:18" x14ac:dyDescent="0.25">
      <c r="G4647" s="13"/>
      <c r="H4647" s="13"/>
      <c r="I4647" s="13">
        <v>461.90000000002902</v>
      </c>
      <c r="J4647" s="74">
        <f t="shared" si="224"/>
        <v>19.245833333334541</v>
      </c>
      <c r="K4647" s="26" t="e">
        <f t="shared" si="226"/>
        <v>#REF!</v>
      </c>
      <c r="L4647" s="75" t="e">
        <f t="shared" si="225"/>
        <v>#REF!</v>
      </c>
      <c r="O4647" s="13"/>
      <c r="P4647" s="74"/>
      <c r="Q4647" s="26"/>
      <c r="R4647" s="75"/>
    </row>
    <row r="4648" spans="7:18" x14ac:dyDescent="0.25">
      <c r="G4648" s="13"/>
      <c r="H4648" s="13"/>
      <c r="I4648" s="13">
        <v>462.00000000002899</v>
      </c>
      <c r="J4648" s="74">
        <f t="shared" si="224"/>
        <v>19.250000000001208</v>
      </c>
      <c r="K4648" s="26" t="e">
        <f t="shared" si="226"/>
        <v>#REF!</v>
      </c>
      <c r="L4648" s="75" t="e">
        <f t="shared" si="225"/>
        <v>#REF!</v>
      </c>
      <c r="O4648" s="13"/>
      <c r="P4648" s="74"/>
      <c r="Q4648" s="26"/>
      <c r="R4648" s="75"/>
    </row>
    <row r="4649" spans="7:18" x14ac:dyDescent="0.25">
      <c r="G4649" s="13"/>
      <c r="H4649" s="13"/>
      <c r="I4649" s="13">
        <v>462.10000000002901</v>
      </c>
      <c r="J4649" s="74">
        <f t="shared" si="224"/>
        <v>19.254166666667874</v>
      </c>
      <c r="K4649" s="26" t="e">
        <f t="shared" si="226"/>
        <v>#REF!</v>
      </c>
      <c r="L4649" s="75" t="e">
        <f t="shared" si="225"/>
        <v>#REF!</v>
      </c>
      <c r="O4649" s="13"/>
      <c r="P4649" s="74"/>
      <c r="Q4649" s="26"/>
      <c r="R4649" s="75"/>
    </row>
    <row r="4650" spans="7:18" x14ac:dyDescent="0.25">
      <c r="G4650" s="13"/>
      <c r="H4650" s="13"/>
      <c r="I4650" s="13">
        <v>462.20000000002898</v>
      </c>
      <c r="J4650" s="74">
        <f t="shared" si="224"/>
        <v>19.258333333334541</v>
      </c>
      <c r="K4650" s="26" t="e">
        <f t="shared" si="226"/>
        <v>#REF!</v>
      </c>
      <c r="L4650" s="75" t="e">
        <f t="shared" si="225"/>
        <v>#REF!</v>
      </c>
      <c r="O4650" s="13"/>
      <c r="P4650" s="74"/>
      <c r="Q4650" s="26"/>
      <c r="R4650" s="75"/>
    </row>
    <row r="4651" spans="7:18" x14ac:dyDescent="0.25">
      <c r="G4651" s="13"/>
      <c r="H4651" s="13"/>
      <c r="I4651" s="13">
        <v>462.300000000029</v>
      </c>
      <c r="J4651" s="74">
        <f t="shared" si="224"/>
        <v>19.262500000001207</v>
      </c>
      <c r="K4651" s="26" t="e">
        <f t="shared" si="226"/>
        <v>#REF!</v>
      </c>
      <c r="L4651" s="75" t="e">
        <f t="shared" si="225"/>
        <v>#REF!</v>
      </c>
      <c r="O4651" s="13"/>
      <c r="P4651" s="74"/>
      <c r="Q4651" s="26"/>
      <c r="R4651" s="75"/>
    </row>
    <row r="4652" spans="7:18" x14ac:dyDescent="0.25">
      <c r="G4652" s="13"/>
      <c r="H4652" s="13"/>
      <c r="I4652" s="13">
        <v>462.40000000002902</v>
      </c>
      <c r="J4652" s="74">
        <f t="shared" si="224"/>
        <v>19.266666666667877</v>
      </c>
      <c r="K4652" s="26" t="e">
        <f t="shared" si="226"/>
        <v>#REF!</v>
      </c>
      <c r="L4652" s="75" t="e">
        <f t="shared" si="225"/>
        <v>#REF!</v>
      </c>
      <c r="O4652" s="13"/>
      <c r="P4652" s="74"/>
      <c r="Q4652" s="26"/>
      <c r="R4652" s="75"/>
    </row>
    <row r="4653" spans="7:18" x14ac:dyDescent="0.25">
      <c r="G4653" s="13"/>
      <c r="H4653" s="13"/>
      <c r="I4653" s="13">
        <v>462.50000000002899</v>
      </c>
      <c r="J4653" s="74">
        <f t="shared" si="224"/>
        <v>19.27083333333454</v>
      </c>
      <c r="K4653" s="26" t="e">
        <f t="shared" si="226"/>
        <v>#REF!</v>
      </c>
      <c r="L4653" s="75" t="e">
        <f t="shared" si="225"/>
        <v>#REF!</v>
      </c>
      <c r="O4653" s="13"/>
      <c r="P4653" s="74"/>
      <c r="Q4653" s="26"/>
      <c r="R4653" s="75"/>
    </row>
    <row r="4654" spans="7:18" x14ac:dyDescent="0.25">
      <c r="G4654" s="13"/>
      <c r="H4654" s="13"/>
      <c r="I4654" s="13">
        <v>462.60000000002901</v>
      </c>
      <c r="J4654" s="74">
        <f t="shared" si="224"/>
        <v>19.27500000000121</v>
      </c>
      <c r="K4654" s="26" t="e">
        <f t="shared" si="226"/>
        <v>#REF!</v>
      </c>
      <c r="L4654" s="75" t="e">
        <f t="shared" si="225"/>
        <v>#REF!</v>
      </c>
      <c r="O4654" s="13"/>
      <c r="P4654" s="74"/>
      <c r="Q4654" s="26"/>
      <c r="R4654" s="75"/>
    </row>
    <row r="4655" spans="7:18" x14ac:dyDescent="0.25">
      <c r="G4655" s="13"/>
      <c r="H4655" s="13"/>
      <c r="I4655" s="13">
        <v>462.70000000002898</v>
      </c>
      <c r="J4655" s="74">
        <f t="shared" si="224"/>
        <v>19.279166666667873</v>
      </c>
      <c r="K4655" s="26" t="e">
        <f t="shared" si="226"/>
        <v>#REF!</v>
      </c>
      <c r="L4655" s="75" t="e">
        <f t="shared" si="225"/>
        <v>#REF!</v>
      </c>
      <c r="O4655" s="13"/>
      <c r="P4655" s="74"/>
      <c r="Q4655" s="26"/>
      <c r="R4655" s="75"/>
    </row>
    <row r="4656" spans="7:18" x14ac:dyDescent="0.25">
      <c r="G4656" s="13"/>
      <c r="H4656" s="13"/>
      <c r="I4656" s="13">
        <v>462.800000000029</v>
      </c>
      <c r="J4656" s="74">
        <f t="shared" si="224"/>
        <v>19.283333333334543</v>
      </c>
      <c r="K4656" s="26" t="e">
        <f t="shared" si="226"/>
        <v>#REF!</v>
      </c>
      <c r="L4656" s="75" t="e">
        <f t="shared" si="225"/>
        <v>#REF!</v>
      </c>
      <c r="O4656" s="13"/>
      <c r="P4656" s="74"/>
      <c r="Q4656" s="26"/>
      <c r="R4656" s="75"/>
    </row>
    <row r="4657" spans="7:18" x14ac:dyDescent="0.25">
      <c r="G4657" s="13"/>
      <c r="H4657" s="13"/>
      <c r="I4657" s="13">
        <v>462.90000000002902</v>
      </c>
      <c r="J4657" s="74">
        <f t="shared" si="224"/>
        <v>19.287500000001209</v>
      </c>
      <c r="K4657" s="26" t="e">
        <f t="shared" si="226"/>
        <v>#REF!</v>
      </c>
      <c r="L4657" s="75" t="e">
        <f t="shared" si="225"/>
        <v>#REF!</v>
      </c>
      <c r="O4657" s="13"/>
      <c r="P4657" s="74"/>
      <c r="Q4657" s="26"/>
      <c r="R4657" s="75"/>
    </row>
    <row r="4658" spans="7:18" x14ac:dyDescent="0.25">
      <c r="G4658" s="13"/>
      <c r="H4658" s="13"/>
      <c r="I4658" s="13">
        <v>463.00000000002899</v>
      </c>
      <c r="J4658" s="74">
        <f t="shared" si="224"/>
        <v>19.291666666667876</v>
      </c>
      <c r="K4658" s="26" t="e">
        <f t="shared" si="226"/>
        <v>#REF!</v>
      </c>
      <c r="L4658" s="75" t="e">
        <f t="shared" si="225"/>
        <v>#REF!</v>
      </c>
      <c r="O4658" s="13"/>
      <c r="P4658" s="74"/>
      <c r="Q4658" s="26"/>
      <c r="R4658" s="75"/>
    </row>
    <row r="4659" spans="7:18" x14ac:dyDescent="0.25">
      <c r="G4659" s="13"/>
      <c r="H4659" s="13"/>
      <c r="I4659" s="13">
        <v>463.10000000002901</v>
      </c>
      <c r="J4659" s="74">
        <f t="shared" si="224"/>
        <v>19.295833333334542</v>
      </c>
      <c r="K4659" s="26" t="e">
        <f t="shared" si="226"/>
        <v>#REF!</v>
      </c>
      <c r="L4659" s="75" t="e">
        <f t="shared" si="225"/>
        <v>#REF!</v>
      </c>
      <c r="O4659" s="13"/>
      <c r="P4659" s="74"/>
      <c r="Q4659" s="26"/>
      <c r="R4659" s="75"/>
    </row>
    <row r="4660" spans="7:18" x14ac:dyDescent="0.25">
      <c r="G4660" s="13"/>
      <c r="H4660" s="13"/>
      <c r="I4660" s="13">
        <v>463.20000000002898</v>
      </c>
      <c r="J4660" s="74">
        <f t="shared" si="224"/>
        <v>19.300000000001209</v>
      </c>
      <c r="K4660" s="26" t="e">
        <f t="shared" si="226"/>
        <v>#REF!</v>
      </c>
      <c r="L4660" s="75" t="e">
        <f t="shared" si="225"/>
        <v>#REF!</v>
      </c>
      <c r="O4660" s="13"/>
      <c r="P4660" s="74"/>
      <c r="Q4660" s="26"/>
      <c r="R4660" s="75"/>
    </row>
    <row r="4661" spans="7:18" x14ac:dyDescent="0.25">
      <c r="G4661" s="13"/>
      <c r="H4661" s="13"/>
      <c r="I4661" s="13">
        <v>463.300000000029</v>
      </c>
      <c r="J4661" s="74">
        <f t="shared" si="224"/>
        <v>19.304166666667875</v>
      </c>
      <c r="K4661" s="26" t="e">
        <f t="shared" si="226"/>
        <v>#REF!</v>
      </c>
      <c r="L4661" s="75" t="e">
        <f t="shared" si="225"/>
        <v>#REF!</v>
      </c>
      <c r="O4661" s="13"/>
      <c r="P4661" s="74"/>
      <c r="Q4661" s="26"/>
      <c r="R4661" s="75"/>
    </row>
    <row r="4662" spans="7:18" x14ac:dyDescent="0.25">
      <c r="G4662" s="13"/>
      <c r="H4662" s="13"/>
      <c r="I4662" s="13">
        <v>463.40000000002902</v>
      </c>
      <c r="J4662" s="74">
        <f t="shared" si="224"/>
        <v>19.308333333334541</v>
      </c>
      <c r="K4662" s="26" t="e">
        <f t="shared" si="226"/>
        <v>#REF!</v>
      </c>
      <c r="L4662" s="75" t="e">
        <f t="shared" si="225"/>
        <v>#REF!</v>
      </c>
      <c r="O4662" s="13"/>
      <c r="P4662" s="74"/>
      <c r="Q4662" s="26"/>
      <c r="R4662" s="75"/>
    </row>
    <row r="4663" spans="7:18" x14ac:dyDescent="0.25">
      <c r="G4663" s="13"/>
      <c r="H4663" s="13"/>
      <c r="I4663" s="13">
        <v>463.50000000002899</v>
      </c>
      <c r="J4663" s="74">
        <f t="shared" si="224"/>
        <v>19.312500000001208</v>
      </c>
      <c r="K4663" s="26" t="e">
        <f t="shared" si="226"/>
        <v>#REF!</v>
      </c>
      <c r="L4663" s="75" t="e">
        <f t="shared" si="225"/>
        <v>#REF!</v>
      </c>
      <c r="O4663" s="13"/>
      <c r="P4663" s="74"/>
      <c r="Q4663" s="26"/>
      <c r="R4663" s="75"/>
    </row>
    <row r="4664" spans="7:18" x14ac:dyDescent="0.25">
      <c r="G4664" s="13"/>
      <c r="H4664" s="13"/>
      <c r="I4664" s="13">
        <v>463.60000000002901</v>
      </c>
      <c r="J4664" s="74">
        <f t="shared" si="224"/>
        <v>19.316666666667874</v>
      </c>
      <c r="K4664" s="26" t="e">
        <f t="shared" si="226"/>
        <v>#REF!</v>
      </c>
      <c r="L4664" s="75" t="e">
        <f t="shared" si="225"/>
        <v>#REF!</v>
      </c>
      <c r="O4664" s="13"/>
      <c r="P4664" s="74"/>
      <c r="Q4664" s="26"/>
      <c r="R4664" s="75"/>
    </row>
    <row r="4665" spans="7:18" x14ac:dyDescent="0.25">
      <c r="G4665" s="13"/>
      <c r="H4665" s="13"/>
      <c r="I4665" s="13">
        <v>463.70000000002898</v>
      </c>
      <c r="J4665" s="74">
        <f t="shared" si="224"/>
        <v>19.320833333334541</v>
      </c>
      <c r="K4665" s="26" t="e">
        <f t="shared" si="226"/>
        <v>#REF!</v>
      </c>
      <c r="L4665" s="75" t="e">
        <f t="shared" si="225"/>
        <v>#REF!</v>
      </c>
      <c r="O4665" s="13"/>
      <c r="P4665" s="74"/>
      <c r="Q4665" s="26"/>
      <c r="R4665" s="75"/>
    </row>
    <row r="4666" spans="7:18" x14ac:dyDescent="0.25">
      <c r="G4666" s="13"/>
      <c r="H4666" s="13"/>
      <c r="I4666" s="13">
        <v>463.800000000029</v>
      </c>
      <c r="J4666" s="74">
        <f t="shared" si="224"/>
        <v>19.325000000001207</v>
      </c>
      <c r="K4666" s="26" t="e">
        <f t="shared" si="226"/>
        <v>#REF!</v>
      </c>
      <c r="L4666" s="75" t="e">
        <f t="shared" si="225"/>
        <v>#REF!</v>
      </c>
      <c r="O4666" s="13"/>
      <c r="P4666" s="74"/>
      <c r="Q4666" s="26"/>
      <c r="R4666" s="75"/>
    </row>
    <row r="4667" spans="7:18" x14ac:dyDescent="0.25">
      <c r="G4667" s="13"/>
      <c r="H4667" s="13"/>
      <c r="I4667" s="13">
        <v>463.90000000002902</v>
      </c>
      <c r="J4667" s="74">
        <f t="shared" si="224"/>
        <v>19.329166666667877</v>
      </c>
      <c r="K4667" s="26" t="e">
        <f t="shared" si="226"/>
        <v>#REF!</v>
      </c>
      <c r="L4667" s="75" t="e">
        <f t="shared" si="225"/>
        <v>#REF!</v>
      </c>
      <c r="O4667" s="13"/>
      <c r="P4667" s="74"/>
      <c r="Q4667" s="26"/>
      <c r="R4667" s="75"/>
    </row>
    <row r="4668" spans="7:18" x14ac:dyDescent="0.25">
      <c r="G4668" s="13"/>
      <c r="H4668" s="13"/>
      <c r="I4668" s="13">
        <v>464.00000000002899</v>
      </c>
      <c r="J4668" s="74">
        <f t="shared" si="224"/>
        <v>19.33333333333454</v>
      </c>
      <c r="K4668" s="26" t="e">
        <f t="shared" si="226"/>
        <v>#REF!</v>
      </c>
      <c r="L4668" s="75" t="e">
        <f t="shared" si="225"/>
        <v>#REF!</v>
      </c>
      <c r="O4668" s="13"/>
      <c r="P4668" s="74"/>
      <c r="Q4668" s="26"/>
      <c r="R4668" s="75"/>
    </row>
    <row r="4669" spans="7:18" x14ac:dyDescent="0.25">
      <c r="G4669" s="13"/>
      <c r="H4669" s="13"/>
      <c r="I4669" s="13">
        <v>464.10000000002901</v>
      </c>
      <c r="J4669" s="74">
        <f t="shared" si="224"/>
        <v>19.33750000000121</v>
      </c>
      <c r="K4669" s="26" t="e">
        <f t="shared" si="226"/>
        <v>#REF!</v>
      </c>
      <c r="L4669" s="75" t="e">
        <f t="shared" si="225"/>
        <v>#REF!</v>
      </c>
      <c r="O4669" s="13"/>
      <c r="P4669" s="74"/>
      <c r="Q4669" s="26"/>
      <c r="R4669" s="75"/>
    </row>
    <row r="4670" spans="7:18" x14ac:dyDescent="0.25">
      <c r="G4670" s="13"/>
      <c r="H4670" s="13"/>
      <c r="I4670" s="13">
        <v>464.20000000002898</v>
      </c>
      <c r="J4670" s="74">
        <f t="shared" si="224"/>
        <v>19.341666666667873</v>
      </c>
      <c r="K4670" s="26" t="e">
        <f t="shared" si="226"/>
        <v>#REF!</v>
      </c>
      <c r="L4670" s="75" t="e">
        <f t="shared" si="225"/>
        <v>#REF!</v>
      </c>
      <c r="O4670" s="13"/>
      <c r="P4670" s="74"/>
      <c r="Q4670" s="26"/>
      <c r="R4670" s="75"/>
    </row>
    <row r="4671" spans="7:18" x14ac:dyDescent="0.25">
      <c r="G4671" s="13"/>
      <c r="H4671" s="13"/>
      <c r="I4671" s="13">
        <v>464.300000000029</v>
      </c>
      <c r="J4671" s="74">
        <f t="shared" si="224"/>
        <v>19.345833333334543</v>
      </c>
      <c r="K4671" s="26" t="e">
        <f t="shared" si="226"/>
        <v>#REF!</v>
      </c>
      <c r="L4671" s="75" t="e">
        <f t="shared" si="225"/>
        <v>#REF!</v>
      </c>
      <c r="O4671" s="13"/>
      <c r="P4671" s="74"/>
      <c r="Q4671" s="26"/>
      <c r="R4671" s="75"/>
    </row>
    <row r="4672" spans="7:18" x14ac:dyDescent="0.25">
      <c r="G4672" s="13"/>
      <c r="H4672" s="13"/>
      <c r="I4672" s="13">
        <v>464.40000000002902</v>
      </c>
      <c r="J4672" s="74">
        <f t="shared" si="224"/>
        <v>19.350000000001209</v>
      </c>
      <c r="K4672" s="26" t="e">
        <f t="shared" si="226"/>
        <v>#REF!</v>
      </c>
      <c r="L4672" s="75" t="e">
        <f t="shared" si="225"/>
        <v>#REF!</v>
      </c>
      <c r="O4672" s="13"/>
      <c r="P4672" s="74"/>
      <c r="Q4672" s="26"/>
      <c r="R4672" s="75"/>
    </row>
    <row r="4673" spans="7:18" x14ac:dyDescent="0.25">
      <c r="G4673" s="13"/>
      <c r="H4673" s="13"/>
      <c r="I4673" s="13">
        <v>464.50000000002899</v>
      </c>
      <c r="J4673" s="74">
        <f t="shared" si="224"/>
        <v>19.354166666667876</v>
      </c>
      <c r="K4673" s="26" t="e">
        <f t="shared" si="226"/>
        <v>#REF!</v>
      </c>
      <c r="L4673" s="75" t="e">
        <f t="shared" si="225"/>
        <v>#REF!</v>
      </c>
      <c r="O4673" s="13"/>
      <c r="P4673" s="74"/>
      <c r="Q4673" s="26"/>
      <c r="R4673" s="75"/>
    </row>
    <row r="4674" spans="7:18" x14ac:dyDescent="0.25">
      <c r="G4674" s="13"/>
      <c r="H4674" s="13"/>
      <c r="I4674" s="13">
        <v>464.60000000002901</v>
      </c>
      <c r="J4674" s="74">
        <f t="shared" si="224"/>
        <v>19.358333333334542</v>
      </c>
      <c r="K4674" s="26" t="e">
        <f t="shared" si="226"/>
        <v>#REF!</v>
      </c>
      <c r="L4674" s="75" t="e">
        <f t="shared" si="225"/>
        <v>#REF!</v>
      </c>
      <c r="O4674" s="13"/>
      <c r="P4674" s="74"/>
      <c r="Q4674" s="26"/>
      <c r="R4674" s="75"/>
    </row>
    <row r="4675" spans="7:18" x14ac:dyDescent="0.25">
      <c r="G4675" s="13"/>
      <c r="H4675" s="13"/>
      <c r="I4675" s="13">
        <v>464.70000000002898</v>
      </c>
      <c r="J4675" s="74">
        <f t="shared" ref="J4675:J4738" si="227">I4675/24</f>
        <v>19.362500000001209</v>
      </c>
      <c r="K4675" s="26" t="e">
        <f t="shared" si="226"/>
        <v>#REF!</v>
      </c>
      <c r="L4675" s="75" t="e">
        <f t="shared" ref="L4675:L4738" si="228">K4675-K4674</f>
        <v>#REF!</v>
      </c>
      <c r="O4675" s="13"/>
      <c r="P4675" s="74"/>
      <c r="Q4675" s="26"/>
      <c r="R4675" s="75"/>
    </row>
    <row r="4676" spans="7:18" x14ac:dyDescent="0.25">
      <c r="G4676" s="13"/>
      <c r="H4676" s="13"/>
      <c r="I4676" s="13">
        <v>464.800000000029</v>
      </c>
      <c r="J4676" s="74">
        <f t="shared" si="227"/>
        <v>19.366666666667875</v>
      </c>
      <c r="K4676" s="26" t="e">
        <f t="shared" si="226"/>
        <v>#REF!</v>
      </c>
      <c r="L4676" s="75" t="e">
        <f t="shared" si="228"/>
        <v>#REF!</v>
      </c>
      <c r="O4676" s="13"/>
      <c r="P4676" s="74"/>
      <c r="Q4676" s="26"/>
      <c r="R4676" s="75"/>
    </row>
    <row r="4677" spans="7:18" x14ac:dyDescent="0.25">
      <c r="G4677" s="13"/>
      <c r="H4677" s="13"/>
      <c r="I4677" s="13">
        <v>464.90000000002902</v>
      </c>
      <c r="J4677" s="74">
        <f t="shared" si="227"/>
        <v>19.370833333334541</v>
      </c>
      <c r="K4677" s="26" t="e">
        <f t="shared" si="226"/>
        <v>#REF!</v>
      </c>
      <c r="L4677" s="75" t="e">
        <f t="shared" si="228"/>
        <v>#REF!</v>
      </c>
      <c r="O4677" s="13"/>
      <c r="P4677" s="74"/>
      <c r="Q4677" s="26"/>
      <c r="R4677" s="75"/>
    </row>
    <row r="4678" spans="7:18" x14ac:dyDescent="0.25">
      <c r="G4678" s="13"/>
      <c r="H4678" s="13"/>
      <c r="I4678" s="13">
        <v>465.00000000002899</v>
      </c>
      <c r="J4678" s="74">
        <f t="shared" si="227"/>
        <v>19.375000000001208</v>
      </c>
      <c r="K4678" s="26" t="e">
        <f t="shared" si="226"/>
        <v>#REF!</v>
      </c>
      <c r="L4678" s="75" t="e">
        <f t="shared" si="228"/>
        <v>#REF!</v>
      </c>
      <c r="O4678" s="13"/>
      <c r="P4678" s="74"/>
      <c r="Q4678" s="26"/>
      <c r="R4678" s="75"/>
    </row>
    <row r="4679" spans="7:18" x14ac:dyDescent="0.25">
      <c r="G4679" s="13"/>
      <c r="H4679" s="13"/>
      <c r="I4679" s="13">
        <v>465.10000000002901</v>
      </c>
      <c r="J4679" s="74">
        <f t="shared" si="227"/>
        <v>19.379166666667874</v>
      </c>
      <c r="K4679" s="26" t="e">
        <f t="shared" si="226"/>
        <v>#REF!</v>
      </c>
      <c r="L4679" s="75" t="e">
        <f t="shared" si="228"/>
        <v>#REF!</v>
      </c>
      <c r="O4679" s="13"/>
      <c r="P4679" s="74"/>
      <c r="Q4679" s="26"/>
      <c r="R4679" s="75"/>
    </row>
    <row r="4680" spans="7:18" x14ac:dyDescent="0.25">
      <c r="G4680" s="13"/>
      <c r="H4680" s="13"/>
      <c r="I4680" s="13">
        <v>465.20000000002898</v>
      </c>
      <c r="J4680" s="74">
        <f t="shared" si="227"/>
        <v>19.383333333334541</v>
      </c>
      <c r="K4680" s="26" t="e">
        <f t="shared" si="226"/>
        <v>#REF!</v>
      </c>
      <c r="L4680" s="75" t="e">
        <f t="shared" si="228"/>
        <v>#REF!</v>
      </c>
      <c r="O4680" s="13"/>
      <c r="P4680" s="74"/>
      <c r="Q4680" s="26"/>
      <c r="R4680" s="75"/>
    </row>
    <row r="4681" spans="7:18" x14ac:dyDescent="0.25">
      <c r="G4681" s="13"/>
      <c r="H4681" s="13"/>
      <c r="I4681" s="13">
        <v>465.300000000029</v>
      </c>
      <c r="J4681" s="74">
        <f t="shared" si="227"/>
        <v>19.387500000001207</v>
      </c>
      <c r="K4681" s="26" t="e">
        <f t="shared" si="226"/>
        <v>#REF!</v>
      </c>
      <c r="L4681" s="75" t="e">
        <f t="shared" si="228"/>
        <v>#REF!</v>
      </c>
      <c r="O4681" s="13"/>
      <c r="P4681" s="74"/>
      <c r="Q4681" s="26"/>
      <c r="R4681" s="75"/>
    </row>
    <row r="4682" spans="7:18" x14ac:dyDescent="0.25">
      <c r="G4682" s="13"/>
      <c r="H4682" s="13"/>
      <c r="I4682" s="13">
        <v>465.40000000002902</v>
      </c>
      <c r="J4682" s="74">
        <f t="shared" si="227"/>
        <v>19.391666666667877</v>
      </c>
      <c r="K4682" s="26" t="e">
        <f t="shared" si="226"/>
        <v>#REF!</v>
      </c>
      <c r="L4682" s="75" t="e">
        <f t="shared" si="228"/>
        <v>#REF!</v>
      </c>
      <c r="O4682" s="13"/>
      <c r="P4682" s="74"/>
      <c r="Q4682" s="26"/>
      <c r="R4682" s="75"/>
    </row>
    <row r="4683" spans="7:18" x14ac:dyDescent="0.25">
      <c r="G4683" s="13"/>
      <c r="H4683" s="13"/>
      <c r="I4683" s="13">
        <v>465.50000000002899</v>
      </c>
      <c r="J4683" s="74">
        <f t="shared" si="227"/>
        <v>19.39583333333454</v>
      </c>
      <c r="K4683" s="26" t="e">
        <f t="shared" si="226"/>
        <v>#REF!</v>
      </c>
      <c r="L4683" s="75" t="e">
        <f t="shared" si="228"/>
        <v>#REF!</v>
      </c>
      <c r="O4683" s="13"/>
      <c r="P4683" s="74"/>
      <c r="Q4683" s="26"/>
      <c r="R4683" s="75"/>
    </row>
    <row r="4684" spans="7:18" x14ac:dyDescent="0.25">
      <c r="G4684" s="13"/>
      <c r="H4684" s="13"/>
      <c r="I4684" s="13">
        <v>465.60000000002901</v>
      </c>
      <c r="J4684" s="74">
        <f t="shared" si="227"/>
        <v>19.40000000000121</v>
      </c>
      <c r="K4684" s="26" t="e">
        <f t="shared" si="226"/>
        <v>#REF!</v>
      </c>
      <c r="L4684" s="75" t="e">
        <f t="shared" si="228"/>
        <v>#REF!</v>
      </c>
      <c r="O4684" s="13"/>
      <c r="P4684" s="74"/>
      <c r="Q4684" s="26"/>
      <c r="R4684" s="75"/>
    </row>
    <row r="4685" spans="7:18" x14ac:dyDescent="0.25">
      <c r="G4685" s="13"/>
      <c r="H4685" s="13"/>
      <c r="I4685" s="13">
        <v>465.70000000003</v>
      </c>
      <c r="J4685" s="74">
        <f t="shared" si="227"/>
        <v>19.404166666667916</v>
      </c>
      <c r="K4685" s="26" t="e">
        <f t="shared" si="226"/>
        <v>#REF!</v>
      </c>
      <c r="L4685" s="75" t="e">
        <f t="shared" si="228"/>
        <v>#REF!</v>
      </c>
      <c r="O4685" s="13"/>
      <c r="P4685" s="74"/>
      <c r="Q4685" s="26"/>
      <c r="R4685" s="75"/>
    </row>
    <row r="4686" spans="7:18" x14ac:dyDescent="0.25">
      <c r="G4686" s="13"/>
      <c r="H4686" s="13"/>
      <c r="I4686" s="13">
        <v>465.80000000003002</v>
      </c>
      <c r="J4686" s="74">
        <f t="shared" si="227"/>
        <v>19.408333333334586</v>
      </c>
      <c r="K4686" s="26" t="e">
        <f t="shared" si="226"/>
        <v>#REF!</v>
      </c>
      <c r="L4686" s="75" t="e">
        <f t="shared" si="228"/>
        <v>#REF!</v>
      </c>
      <c r="O4686" s="13"/>
      <c r="P4686" s="74"/>
      <c r="Q4686" s="26"/>
      <c r="R4686" s="75"/>
    </row>
    <row r="4687" spans="7:18" x14ac:dyDescent="0.25">
      <c r="G4687" s="13"/>
      <c r="H4687" s="13"/>
      <c r="I4687" s="13">
        <v>465.90000000002999</v>
      </c>
      <c r="J4687" s="74">
        <f t="shared" si="227"/>
        <v>19.412500000001248</v>
      </c>
      <c r="K4687" s="26" t="e">
        <f t="shared" si="226"/>
        <v>#REF!</v>
      </c>
      <c r="L4687" s="75" t="e">
        <f t="shared" si="228"/>
        <v>#REF!</v>
      </c>
      <c r="O4687" s="13"/>
      <c r="P4687" s="74"/>
      <c r="Q4687" s="26"/>
      <c r="R4687" s="75"/>
    </row>
    <row r="4688" spans="7:18" x14ac:dyDescent="0.25">
      <c r="G4688" s="13"/>
      <c r="H4688" s="13"/>
      <c r="I4688" s="13">
        <v>466.00000000003001</v>
      </c>
      <c r="J4688" s="74">
        <f t="shared" si="227"/>
        <v>19.416666666667918</v>
      </c>
      <c r="K4688" s="26" t="e">
        <f t="shared" si="226"/>
        <v>#REF!</v>
      </c>
      <c r="L4688" s="75" t="e">
        <f t="shared" si="228"/>
        <v>#REF!</v>
      </c>
      <c r="O4688" s="13"/>
      <c r="P4688" s="74"/>
      <c r="Q4688" s="26"/>
      <c r="R4688" s="75"/>
    </row>
    <row r="4689" spans="7:18" x14ac:dyDescent="0.25">
      <c r="G4689" s="13"/>
      <c r="H4689" s="13"/>
      <c r="I4689" s="13">
        <v>466.10000000002998</v>
      </c>
      <c r="J4689" s="74">
        <f t="shared" si="227"/>
        <v>19.420833333334581</v>
      </c>
      <c r="K4689" s="26" t="e">
        <f t="shared" si="226"/>
        <v>#REF!</v>
      </c>
      <c r="L4689" s="75" t="e">
        <f t="shared" si="228"/>
        <v>#REF!</v>
      </c>
      <c r="O4689" s="13"/>
      <c r="P4689" s="74"/>
      <c r="Q4689" s="26"/>
      <c r="R4689" s="75"/>
    </row>
    <row r="4690" spans="7:18" x14ac:dyDescent="0.25">
      <c r="G4690" s="13"/>
      <c r="H4690" s="13"/>
      <c r="I4690" s="13">
        <v>466.20000000003</v>
      </c>
      <c r="J4690" s="74">
        <f t="shared" si="227"/>
        <v>19.425000000001251</v>
      </c>
      <c r="K4690" s="26" t="e">
        <f t="shared" si="226"/>
        <v>#REF!</v>
      </c>
      <c r="L4690" s="75" t="e">
        <f t="shared" si="228"/>
        <v>#REF!</v>
      </c>
      <c r="O4690" s="13"/>
      <c r="P4690" s="74"/>
      <c r="Q4690" s="26"/>
      <c r="R4690" s="75"/>
    </row>
    <row r="4691" spans="7:18" x14ac:dyDescent="0.25">
      <c r="G4691" s="13"/>
      <c r="H4691" s="13"/>
      <c r="I4691" s="13">
        <v>466.30000000003002</v>
      </c>
      <c r="J4691" s="74">
        <f t="shared" si="227"/>
        <v>19.429166666667918</v>
      </c>
      <c r="K4691" s="26" t="e">
        <f t="shared" si="226"/>
        <v>#REF!</v>
      </c>
      <c r="L4691" s="75" t="e">
        <f t="shared" si="228"/>
        <v>#REF!</v>
      </c>
      <c r="O4691" s="13"/>
      <c r="P4691" s="74"/>
      <c r="Q4691" s="26"/>
      <c r="R4691" s="75"/>
    </row>
    <row r="4692" spans="7:18" x14ac:dyDescent="0.25">
      <c r="G4692" s="13"/>
      <c r="H4692" s="13"/>
      <c r="I4692" s="13">
        <v>466.40000000002999</v>
      </c>
      <c r="J4692" s="74">
        <f t="shared" si="227"/>
        <v>19.433333333334584</v>
      </c>
      <c r="K4692" s="26" t="e">
        <f t="shared" si="226"/>
        <v>#REF!</v>
      </c>
      <c r="L4692" s="75" t="e">
        <f t="shared" si="228"/>
        <v>#REF!</v>
      </c>
      <c r="O4692" s="13"/>
      <c r="P4692" s="74"/>
      <c r="Q4692" s="26"/>
      <c r="R4692" s="75"/>
    </row>
    <row r="4693" spans="7:18" x14ac:dyDescent="0.25">
      <c r="G4693" s="13"/>
      <c r="H4693" s="13"/>
      <c r="I4693" s="13">
        <v>466.50000000003001</v>
      </c>
      <c r="J4693" s="74">
        <f t="shared" si="227"/>
        <v>19.437500000001251</v>
      </c>
      <c r="K4693" s="26" t="e">
        <f t="shared" si="226"/>
        <v>#REF!</v>
      </c>
      <c r="L4693" s="75" t="e">
        <f t="shared" si="228"/>
        <v>#REF!</v>
      </c>
      <c r="O4693" s="13"/>
      <c r="P4693" s="74"/>
      <c r="Q4693" s="26"/>
      <c r="R4693" s="75"/>
    </row>
    <row r="4694" spans="7:18" x14ac:dyDescent="0.25">
      <c r="G4694" s="13"/>
      <c r="H4694" s="13"/>
      <c r="I4694" s="13">
        <v>466.60000000002998</v>
      </c>
      <c r="J4694" s="74">
        <f t="shared" si="227"/>
        <v>19.441666666667917</v>
      </c>
      <c r="K4694" s="26" t="e">
        <f t="shared" si="226"/>
        <v>#REF!</v>
      </c>
      <c r="L4694" s="75" t="e">
        <f t="shared" si="228"/>
        <v>#REF!</v>
      </c>
      <c r="O4694" s="13"/>
      <c r="P4694" s="74"/>
      <c r="Q4694" s="26"/>
      <c r="R4694" s="75"/>
    </row>
    <row r="4695" spans="7:18" x14ac:dyDescent="0.25">
      <c r="G4695" s="13"/>
      <c r="H4695" s="13"/>
      <c r="I4695" s="13">
        <v>466.70000000003</v>
      </c>
      <c r="J4695" s="74">
        <f t="shared" si="227"/>
        <v>19.445833333334583</v>
      </c>
      <c r="K4695" s="26" t="e">
        <f t="shared" si="226"/>
        <v>#REF!</v>
      </c>
      <c r="L4695" s="75" t="e">
        <f t="shared" si="228"/>
        <v>#REF!</v>
      </c>
      <c r="O4695" s="13"/>
      <c r="P4695" s="74"/>
      <c r="Q4695" s="26"/>
      <c r="R4695" s="75"/>
    </row>
    <row r="4696" spans="7:18" x14ac:dyDescent="0.25">
      <c r="G4696" s="13"/>
      <c r="H4696" s="13"/>
      <c r="I4696" s="13">
        <v>466.80000000003002</v>
      </c>
      <c r="J4696" s="74">
        <f t="shared" si="227"/>
        <v>19.45000000000125</v>
      </c>
      <c r="K4696" s="26" t="e">
        <f t="shared" si="226"/>
        <v>#REF!</v>
      </c>
      <c r="L4696" s="75" t="e">
        <f t="shared" si="228"/>
        <v>#REF!</v>
      </c>
      <c r="O4696" s="13"/>
      <c r="P4696" s="74"/>
      <c r="Q4696" s="26"/>
      <c r="R4696" s="75"/>
    </row>
    <row r="4697" spans="7:18" x14ac:dyDescent="0.25">
      <c r="G4697" s="13"/>
      <c r="H4697" s="13"/>
      <c r="I4697" s="13">
        <v>466.90000000002999</v>
      </c>
      <c r="J4697" s="74">
        <f t="shared" si="227"/>
        <v>19.454166666667916</v>
      </c>
      <c r="K4697" s="26" t="e">
        <f t="shared" si="226"/>
        <v>#REF!</v>
      </c>
      <c r="L4697" s="75" t="e">
        <f t="shared" si="228"/>
        <v>#REF!</v>
      </c>
      <c r="O4697" s="13"/>
      <c r="P4697" s="74"/>
      <c r="Q4697" s="26"/>
      <c r="R4697" s="75"/>
    </row>
    <row r="4698" spans="7:18" x14ac:dyDescent="0.25">
      <c r="G4698" s="13"/>
      <c r="H4698" s="13"/>
      <c r="I4698" s="13">
        <v>467.00000000003001</v>
      </c>
      <c r="J4698" s="74">
        <f t="shared" si="227"/>
        <v>19.458333333334583</v>
      </c>
      <c r="K4698" s="26" t="e">
        <f t="shared" si="226"/>
        <v>#REF!</v>
      </c>
      <c r="L4698" s="75" t="e">
        <f t="shared" si="228"/>
        <v>#REF!</v>
      </c>
      <c r="O4698" s="13"/>
      <c r="P4698" s="74"/>
      <c r="Q4698" s="26"/>
      <c r="R4698" s="75"/>
    </row>
    <row r="4699" spans="7:18" x14ac:dyDescent="0.25">
      <c r="G4699" s="13"/>
      <c r="H4699" s="13"/>
      <c r="I4699" s="13">
        <v>467.10000000002998</v>
      </c>
      <c r="J4699" s="74">
        <f t="shared" si="227"/>
        <v>19.462500000001249</v>
      </c>
      <c r="K4699" s="26" t="e">
        <f t="shared" si="226"/>
        <v>#REF!</v>
      </c>
      <c r="L4699" s="75" t="e">
        <f t="shared" si="228"/>
        <v>#REF!</v>
      </c>
      <c r="O4699" s="13"/>
      <c r="P4699" s="74"/>
      <c r="Q4699" s="26"/>
      <c r="R4699" s="75"/>
    </row>
    <row r="4700" spans="7:18" x14ac:dyDescent="0.25">
      <c r="G4700" s="13"/>
      <c r="H4700" s="13"/>
      <c r="I4700" s="13">
        <v>467.20000000003</v>
      </c>
      <c r="J4700" s="74">
        <f t="shared" si="227"/>
        <v>19.466666666667916</v>
      </c>
      <c r="K4700" s="26" t="e">
        <f t="shared" ref="K4700:K4763" si="229">100%-EXP(-I4700/24*$B$10)</f>
        <v>#REF!</v>
      </c>
      <c r="L4700" s="75" t="e">
        <f t="shared" si="228"/>
        <v>#REF!</v>
      </c>
      <c r="O4700" s="13"/>
      <c r="P4700" s="74"/>
      <c r="Q4700" s="26"/>
      <c r="R4700" s="75"/>
    </row>
    <row r="4701" spans="7:18" x14ac:dyDescent="0.25">
      <c r="G4701" s="13"/>
      <c r="H4701" s="13"/>
      <c r="I4701" s="13">
        <v>467.30000000003002</v>
      </c>
      <c r="J4701" s="74">
        <f t="shared" si="227"/>
        <v>19.470833333334586</v>
      </c>
      <c r="K4701" s="26" t="e">
        <f t="shared" si="229"/>
        <v>#REF!</v>
      </c>
      <c r="L4701" s="75" t="e">
        <f t="shared" si="228"/>
        <v>#REF!</v>
      </c>
      <c r="O4701" s="13"/>
      <c r="P4701" s="74"/>
      <c r="Q4701" s="26"/>
      <c r="R4701" s="75"/>
    </row>
    <row r="4702" spans="7:18" x14ac:dyDescent="0.25">
      <c r="G4702" s="13"/>
      <c r="H4702" s="13"/>
      <c r="I4702" s="13">
        <v>467.40000000002999</v>
      </c>
      <c r="J4702" s="74">
        <f t="shared" si="227"/>
        <v>19.475000000001248</v>
      </c>
      <c r="K4702" s="26" t="e">
        <f t="shared" si="229"/>
        <v>#REF!</v>
      </c>
      <c r="L4702" s="75" t="e">
        <f t="shared" si="228"/>
        <v>#REF!</v>
      </c>
      <c r="O4702" s="13"/>
      <c r="P4702" s="74"/>
      <c r="Q4702" s="26"/>
      <c r="R4702" s="75"/>
    </row>
    <row r="4703" spans="7:18" x14ac:dyDescent="0.25">
      <c r="G4703" s="13"/>
      <c r="H4703" s="13"/>
      <c r="I4703" s="13">
        <v>467.50000000003001</v>
      </c>
      <c r="J4703" s="74">
        <f t="shared" si="227"/>
        <v>19.479166666667918</v>
      </c>
      <c r="K4703" s="26" t="e">
        <f t="shared" si="229"/>
        <v>#REF!</v>
      </c>
      <c r="L4703" s="75" t="e">
        <f t="shared" si="228"/>
        <v>#REF!</v>
      </c>
      <c r="O4703" s="13"/>
      <c r="P4703" s="74"/>
      <c r="Q4703" s="26"/>
      <c r="R4703" s="75"/>
    </row>
    <row r="4704" spans="7:18" x14ac:dyDescent="0.25">
      <c r="G4704" s="13"/>
      <c r="H4704" s="13"/>
      <c r="I4704" s="13">
        <v>467.60000000002998</v>
      </c>
      <c r="J4704" s="74">
        <f t="shared" si="227"/>
        <v>19.483333333334581</v>
      </c>
      <c r="K4704" s="26" t="e">
        <f t="shared" si="229"/>
        <v>#REF!</v>
      </c>
      <c r="L4704" s="75" t="e">
        <f t="shared" si="228"/>
        <v>#REF!</v>
      </c>
      <c r="O4704" s="13"/>
      <c r="P4704" s="74"/>
      <c r="Q4704" s="26"/>
      <c r="R4704" s="75"/>
    </row>
    <row r="4705" spans="7:18" x14ac:dyDescent="0.25">
      <c r="G4705" s="13"/>
      <c r="H4705" s="13"/>
      <c r="I4705" s="13">
        <v>467.70000000003</v>
      </c>
      <c r="J4705" s="74">
        <f t="shared" si="227"/>
        <v>19.487500000001251</v>
      </c>
      <c r="K4705" s="26" t="e">
        <f t="shared" si="229"/>
        <v>#REF!</v>
      </c>
      <c r="L4705" s="75" t="e">
        <f t="shared" si="228"/>
        <v>#REF!</v>
      </c>
      <c r="O4705" s="13"/>
      <c r="P4705" s="74"/>
      <c r="Q4705" s="26"/>
      <c r="R4705" s="75"/>
    </row>
    <row r="4706" spans="7:18" x14ac:dyDescent="0.25">
      <c r="G4706" s="13"/>
      <c r="H4706" s="13"/>
      <c r="I4706" s="13">
        <v>467.80000000003002</v>
      </c>
      <c r="J4706" s="74">
        <f t="shared" si="227"/>
        <v>19.491666666667918</v>
      </c>
      <c r="K4706" s="26" t="e">
        <f t="shared" si="229"/>
        <v>#REF!</v>
      </c>
      <c r="L4706" s="75" t="e">
        <f t="shared" si="228"/>
        <v>#REF!</v>
      </c>
      <c r="O4706" s="13"/>
      <c r="P4706" s="74"/>
      <c r="Q4706" s="26"/>
      <c r="R4706" s="75"/>
    </row>
    <row r="4707" spans="7:18" x14ac:dyDescent="0.25">
      <c r="G4707" s="13"/>
      <c r="H4707" s="13"/>
      <c r="I4707" s="13">
        <v>467.90000000002999</v>
      </c>
      <c r="J4707" s="74">
        <f t="shared" si="227"/>
        <v>19.495833333334584</v>
      </c>
      <c r="K4707" s="26" t="e">
        <f t="shared" si="229"/>
        <v>#REF!</v>
      </c>
      <c r="L4707" s="75" t="e">
        <f t="shared" si="228"/>
        <v>#REF!</v>
      </c>
      <c r="O4707" s="13"/>
      <c r="P4707" s="74"/>
      <c r="Q4707" s="26"/>
      <c r="R4707" s="75"/>
    </row>
    <row r="4708" spans="7:18" x14ac:dyDescent="0.25">
      <c r="G4708" s="13"/>
      <c r="H4708" s="13"/>
      <c r="I4708" s="13">
        <v>468.00000000003001</v>
      </c>
      <c r="J4708" s="74">
        <f t="shared" si="227"/>
        <v>19.500000000001251</v>
      </c>
      <c r="K4708" s="26" t="e">
        <f t="shared" si="229"/>
        <v>#REF!</v>
      </c>
      <c r="L4708" s="75" t="e">
        <f t="shared" si="228"/>
        <v>#REF!</v>
      </c>
      <c r="O4708" s="13"/>
      <c r="P4708" s="74"/>
      <c r="Q4708" s="26"/>
      <c r="R4708" s="75"/>
    </row>
    <row r="4709" spans="7:18" x14ac:dyDescent="0.25">
      <c r="G4709" s="13"/>
      <c r="H4709" s="13"/>
      <c r="I4709" s="13">
        <v>468.10000000002998</v>
      </c>
      <c r="J4709" s="74">
        <f t="shared" si="227"/>
        <v>19.504166666667917</v>
      </c>
      <c r="K4709" s="26" t="e">
        <f t="shared" si="229"/>
        <v>#REF!</v>
      </c>
      <c r="L4709" s="75" t="e">
        <f t="shared" si="228"/>
        <v>#REF!</v>
      </c>
      <c r="O4709" s="13"/>
      <c r="P4709" s="74"/>
      <c r="Q4709" s="26"/>
      <c r="R4709" s="75"/>
    </row>
    <row r="4710" spans="7:18" x14ac:dyDescent="0.25">
      <c r="G4710" s="13"/>
      <c r="H4710" s="13"/>
      <c r="I4710" s="13">
        <v>468.20000000003</v>
      </c>
      <c r="J4710" s="74">
        <f t="shared" si="227"/>
        <v>19.508333333334583</v>
      </c>
      <c r="K4710" s="26" t="e">
        <f t="shared" si="229"/>
        <v>#REF!</v>
      </c>
      <c r="L4710" s="75" t="e">
        <f t="shared" si="228"/>
        <v>#REF!</v>
      </c>
      <c r="O4710" s="13"/>
      <c r="P4710" s="74"/>
      <c r="Q4710" s="26"/>
      <c r="R4710" s="75"/>
    </row>
    <row r="4711" spans="7:18" x14ac:dyDescent="0.25">
      <c r="G4711" s="13"/>
      <c r="H4711" s="13"/>
      <c r="I4711" s="13">
        <v>468.30000000003002</v>
      </c>
      <c r="J4711" s="74">
        <f t="shared" si="227"/>
        <v>19.51250000000125</v>
      </c>
      <c r="K4711" s="26" t="e">
        <f t="shared" si="229"/>
        <v>#REF!</v>
      </c>
      <c r="L4711" s="75" t="e">
        <f t="shared" si="228"/>
        <v>#REF!</v>
      </c>
      <c r="O4711" s="13"/>
      <c r="P4711" s="74"/>
      <c r="Q4711" s="26"/>
      <c r="R4711" s="75"/>
    </row>
    <row r="4712" spans="7:18" x14ac:dyDescent="0.25">
      <c r="G4712" s="13"/>
      <c r="H4712" s="13"/>
      <c r="I4712" s="13">
        <v>468.40000000002999</v>
      </c>
      <c r="J4712" s="74">
        <f t="shared" si="227"/>
        <v>19.516666666667916</v>
      </c>
      <c r="K4712" s="26" t="e">
        <f t="shared" si="229"/>
        <v>#REF!</v>
      </c>
      <c r="L4712" s="75" t="e">
        <f t="shared" si="228"/>
        <v>#REF!</v>
      </c>
      <c r="O4712" s="13"/>
      <c r="P4712" s="74"/>
      <c r="Q4712" s="26"/>
      <c r="R4712" s="75"/>
    </row>
    <row r="4713" spans="7:18" x14ac:dyDescent="0.25">
      <c r="G4713" s="13"/>
      <c r="H4713" s="13"/>
      <c r="I4713" s="13">
        <v>468.50000000003001</v>
      </c>
      <c r="J4713" s="74">
        <f t="shared" si="227"/>
        <v>19.520833333334583</v>
      </c>
      <c r="K4713" s="26" t="e">
        <f t="shared" si="229"/>
        <v>#REF!</v>
      </c>
      <c r="L4713" s="75" t="e">
        <f t="shared" si="228"/>
        <v>#REF!</v>
      </c>
      <c r="O4713" s="13"/>
      <c r="P4713" s="74"/>
      <c r="Q4713" s="26"/>
      <c r="R4713" s="75"/>
    </row>
    <row r="4714" spans="7:18" x14ac:dyDescent="0.25">
      <c r="G4714" s="13"/>
      <c r="H4714" s="13"/>
      <c r="I4714" s="13">
        <v>468.60000000002998</v>
      </c>
      <c r="J4714" s="74">
        <f t="shared" si="227"/>
        <v>19.525000000001249</v>
      </c>
      <c r="K4714" s="26" t="e">
        <f t="shared" si="229"/>
        <v>#REF!</v>
      </c>
      <c r="L4714" s="75" t="e">
        <f t="shared" si="228"/>
        <v>#REF!</v>
      </c>
      <c r="O4714" s="13"/>
      <c r="P4714" s="74"/>
      <c r="Q4714" s="26"/>
      <c r="R4714" s="75"/>
    </row>
    <row r="4715" spans="7:18" x14ac:dyDescent="0.25">
      <c r="G4715" s="13"/>
      <c r="H4715" s="13"/>
      <c r="I4715" s="13">
        <v>468.70000000003</v>
      </c>
      <c r="J4715" s="74">
        <f t="shared" si="227"/>
        <v>19.529166666667916</v>
      </c>
      <c r="K4715" s="26" t="e">
        <f t="shared" si="229"/>
        <v>#REF!</v>
      </c>
      <c r="L4715" s="75" t="e">
        <f t="shared" si="228"/>
        <v>#REF!</v>
      </c>
      <c r="O4715" s="13"/>
      <c r="P4715" s="74"/>
      <c r="Q4715" s="26"/>
      <c r="R4715" s="75"/>
    </row>
    <row r="4716" spans="7:18" x14ac:dyDescent="0.25">
      <c r="G4716" s="13"/>
      <c r="H4716" s="13"/>
      <c r="I4716" s="13">
        <v>468.80000000003002</v>
      </c>
      <c r="J4716" s="74">
        <f t="shared" si="227"/>
        <v>19.533333333334586</v>
      </c>
      <c r="K4716" s="26" t="e">
        <f t="shared" si="229"/>
        <v>#REF!</v>
      </c>
      <c r="L4716" s="75" t="e">
        <f t="shared" si="228"/>
        <v>#REF!</v>
      </c>
      <c r="O4716" s="13"/>
      <c r="P4716" s="74"/>
      <c r="Q4716" s="26"/>
      <c r="R4716" s="75"/>
    </row>
    <row r="4717" spans="7:18" x14ac:dyDescent="0.25">
      <c r="G4717" s="13"/>
      <c r="H4717" s="13"/>
      <c r="I4717" s="13">
        <v>468.90000000002999</v>
      </c>
      <c r="J4717" s="74">
        <f t="shared" si="227"/>
        <v>19.537500000001248</v>
      </c>
      <c r="K4717" s="26" t="e">
        <f t="shared" si="229"/>
        <v>#REF!</v>
      </c>
      <c r="L4717" s="75" t="e">
        <f t="shared" si="228"/>
        <v>#REF!</v>
      </c>
      <c r="O4717" s="13"/>
      <c r="P4717" s="74"/>
      <c r="Q4717" s="26"/>
      <c r="R4717" s="75"/>
    </row>
    <row r="4718" spans="7:18" x14ac:dyDescent="0.25">
      <c r="G4718" s="13"/>
      <c r="H4718" s="13"/>
      <c r="I4718" s="13">
        <v>469.00000000003001</v>
      </c>
      <c r="J4718" s="74">
        <f t="shared" si="227"/>
        <v>19.541666666667918</v>
      </c>
      <c r="K4718" s="26" t="e">
        <f t="shared" si="229"/>
        <v>#REF!</v>
      </c>
      <c r="L4718" s="75" t="e">
        <f t="shared" si="228"/>
        <v>#REF!</v>
      </c>
      <c r="O4718" s="13"/>
      <c r="P4718" s="74"/>
      <c r="Q4718" s="26"/>
      <c r="R4718" s="75"/>
    </row>
    <row r="4719" spans="7:18" x14ac:dyDescent="0.25">
      <c r="G4719" s="13"/>
      <c r="H4719" s="13"/>
      <c r="I4719" s="13">
        <v>469.10000000002998</v>
      </c>
      <c r="J4719" s="74">
        <f t="shared" si="227"/>
        <v>19.545833333334581</v>
      </c>
      <c r="K4719" s="26" t="e">
        <f t="shared" si="229"/>
        <v>#REF!</v>
      </c>
      <c r="L4719" s="75" t="e">
        <f t="shared" si="228"/>
        <v>#REF!</v>
      </c>
      <c r="O4719" s="13"/>
      <c r="P4719" s="74"/>
      <c r="Q4719" s="26"/>
      <c r="R4719" s="75"/>
    </row>
    <row r="4720" spans="7:18" x14ac:dyDescent="0.25">
      <c r="G4720" s="13"/>
      <c r="H4720" s="13"/>
      <c r="I4720" s="13">
        <v>469.20000000003</v>
      </c>
      <c r="J4720" s="74">
        <f t="shared" si="227"/>
        <v>19.550000000001251</v>
      </c>
      <c r="K4720" s="26" t="e">
        <f t="shared" si="229"/>
        <v>#REF!</v>
      </c>
      <c r="L4720" s="75" t="e">
        <f t="shared" si="228"/>
        <v>#REF!</v>
      </c>
      <c r="O4720" s="13"/>
      <c r="P4720" s="74"/>
      <c r="Q4720" s="26"/>
      <c r="R4720" s="75"/>
    </row>
    <row r="4721" spans="7:18" x14ac:dyDescent="0.25">
      <c r="G4721" s="13"/>
      <c r="H4721" s="13"/>
      <c r="I4721" s="13">
        <v>469.30000000003002</v>
      </c>
      <c r="J4721" s="74">
        <f t="shared" si="227"/>
        <v>19.554166666667918</v>
      </c>
      <c r="K4721" s="26" t="e">
        <f t="shared" si="229"/>
        <v>#REF!</v>
      </c>
      <c r="L4721" s="75" t="e">
        <f t="shared" si="228"/>
        <v>#REF!</v>
      </c>
      <c r="O4721" s="13"/>
      <c r="P4721" s="74"/>
      <c r="Q4721" s="26"/>
      <c r="R4721" s="75"/>
    </row>
    <row r="4722" spans="7:18" x14ac:dyDescent="0.25">
      <c r="G4722" s="13"/>
      <c r="H4722" s="13"/>
      <c r="I4722" s="13">
        <v>469.40000000002999</v>
      </c>
      <c r="J4722" s="74">
        <f t="shared" si="227"/>
        <v>19.558333333334584</v>
      </c>
      <c r="K4722" s="26" t="e">
        <f t="shared" si="229"/>
        <v>#REF!</v>
      </c>
      <c r="L4722" s="75" t="e">
        <f t="shared" si="228"/>
        <v>#REF!</v>
      </c>
      <c r="O4722" s="13"/>
      <c r="P4722" s="74"/>
      <c r="Q4722" s="26"/>
      <c r="R4722" s="75"/>
    </row>
    <row r="4723" spans="7:18" x14ac:dyDescent="0.25">
      <c r="G4723" s="13"/>
      <c r="H4723" s="13"/>
      <c r="I4723" s="13">
        <v>469.50000000003001</v>
      </c>
      <c r="J4723" s="74">
        <f t="shared" si="227"/>
        <v>19.562500000001251</v>
      </c>
      <c r="K4723" s="26" t="e">
        <f t="shared" si="229"/>
        <v>#REF!</v>
      </c>
      <c r="L4723" s="75" t="e">
        <f t="shared" si="228"/>
        <v>#REF!</v>
      </c>
      <c r="O4723" s="13"/>
      <c r="P4723" s="74"/>
      <c r="Q4723" s="26"/>
      <c r="R4723" s="75"/>
    </row>
    <row r="4724" spans="7:18" x14ac:dyDescent="0.25">
      <c r="G4724" s="13"/>
      <c r="H4724" s="13"/>
      <c r="I4724" s="13">
        <v>469.60000000002998</v>
      </c>
      <c r="J4724" s="74">
        <f t="shared" si="227"/>
        <v>19.566666666667917</v>
      </c>
      <c r="K4724" s="26" t="e">
        <f t="shared" si="229"/>
        <v>#REF!</v>
      </c>
      <c r="L4724" s="75" t="e">
        <f t="shared" si="228"/>
        <v>#REF!</v>
      </c>
      <c r="O4724" s="13"/>
      <c r="P4724" s="74"/>
      <c r="Q4724" s="26"/>
      <c r="R4724" s="75"/>
    </row>
    <row r="4725" spans="7:18" x14ac:dyDescent="0.25">
      <c r="G4725" s="13"/>
      <c r="H4725" s="13"/>
      <c r="I4725" s="13">
        <v>469.70000000003</v>
      </c>
      <c r="J4725" s="74">
        <f t="shared" si="227"/>
        <v>19.570833333334583</v>
      </c>
      <c r="K4725" s="26" t="e">
        <f t="shared" si="229"/>
        <v>#REF!</v>
      </c>
      <c r="L4725" s="75" t="e">
        <f t="shared" si="228"/>
        <v>#REF!</v>
      </c>
      <c r="O4725" s="13"/>
      <c r="P4725" s="74"/>
      <c r="Q4725" s="26"/>
      <c r="R4725" s="75"/>
    </row>
    <row r="4726" spans="7:18" x14ac:dyDescent="0.25">
      <c r="G4726" s="13"/>
      <c r="H4726" s="13"/>
      <c r="I4726" s="13">
        <v>469.80000000003002</v>
      </c>
      <c r="J4726" s="74">
        <f t="shared" si="227"/>
        <v>19.57500000000125</v>
      </c>
      <c r="K4726" s="26" t="e">
        <f t="shared" si="229"/>
        <v>#REF!</v>
      </c>
      <c r="L4726" s="75" t="e">
        <f t="shared" si="228"/>
        <v>#REF!</v>
      </c>
      <c r="O4726" s="13"/>
      <c r="P4726" s="74"/>
      <c r="Q4726" s="26"/>
      <c r="R4726" s="75"/>
    </row>
    <row r="4727" spans="7:18" x14ac:dyDescent="0.25">
      <c r="G4727" s="13"/>
      <c r="H4727" s="13"/>
      <c r="I4727" s="13">
        <v>469.90000000002999</v>
      </c>
      <c r="J4727" s="74">
        <f t="shared" si="227"/>
        <v>19.579166666667916</v>
      </c>
      <c r="K4727" s="26" t="e">
        <f t="shared" si="229"/>
        <v>#REF!</v>
      </c>
      <c r="L4727" s="75" t="e">
        <f t="shared" si="228"/>
        <v>#REF!</v>
      </c>
      <c r="O4727" s="13"/>
      <c r="P4727" s="74"/>
      <c r="Q4727" s="26"/>
      <c r="R4727" s="75"/>
    </row>
    <row r="4728" spans="7:18" x14ac:dyDescent="0.25">
      <c r="G4728" s="13"/>
      <c r="H4728" s="13"/>
      <c r="I4728" s="13">
        <v>470.00000000003001</v>
      </c>
      <c r="J4728" s="74">
        <f t="shared" si="227"/>
        <v>19.583333333334583</v>
      </c>
      <c r="K4728" s="26" t="e">
        <f t="shared" si="229"/>
        <v>#REF!</v>
      </c>
      <c r="L4728" s="75" t="e">
        <f t="shared" si="228"/>
        <v>#REF!</v>
      </c>
      <c r="O4728" s="13"/>
      <c r="P4728" s="74"/>
      <c r="Q4728" s="26"/>
      <c r="R4728" s="75"/>
    </row>
    <row r="4729" spans="7:18" x14ac:dyDescent="0.25">
      <c r="G4729" s="13"/>
      <c r="H4729" s="13"/>
      <c r="I4729" s="13">
        <v>470.100000000031</v>
      </c>
      <c r="J4729" s="74">
        <f t="shared" si="227"/>
        <v>19.587500000001292</v>
      </c>
      <c r="K4729" s="26" t="e">
        <f t="shared" si="229"/>
        <v>#REF!</v>
      </c>
      <c r="L4729" s="75" t="e">
        <f t="shared" si="228"/>
        <v>#REF!</v>
      </c>
      <c r="O4729" s="13"/>
      <c r="P4729" s="74"/>
      <c r="Q4729" s="26"/>
      <c r="R4729" s="75"/>
    </row>
    <row r="4730" spans="7:18" x14ac:dyDescent="0.25">
      <c r="G4730" s="13"/>
      <c r="H4730" s="13"/>
      <c r="I4730" s="13">
        <v>470.20000000003103</v>
      </c>
      <c r="J4730" s="74">
        <f t="shared" si="227"/>
        <v>19.591666666667958</v>
      </c>
      <c r="K4730" s="26" t="e">
        <f t="shared" si="229"/>
        <v>#REF!</v>
      </c>
      <c r="L4730" s="75" t="e">
        <f t="shared" si="228"/>
        <v>#REF!</v>
      </c>
      <c r="O4730" s="13"/>
      <c r="P4730" s="74"/>
      <c r="Q4730" s="26"/>
      <c r="R4730" s="75"/>
    </row>
    <row r="4731" spans="7:18" x14ac:dyDescent="0.25">
      <c r="G4731" s="13"/>
      <c r="H4731" s="13"/>
      <c r="I4731" s="13">
        <v>470.30000000003099</v>
      </c>
      <c r="J4731" s="74">
        <f t="shared" si="227"/>
        <v>19.595833333334625</v>
      </c>
      <c r="K4731" s="26" t="e">
        <f t="shared" si="229"/>
        <v>#REF!</v>
      </c>
      <c r="L4731" s="75" t="e">
        <f t="shared" si="228"/>
        <v>#REF!</v>
      </c>
      <c r="O4731" s="13"/>
      <c r="P4731" s="74"/>
      <c r="Q4731" s="26"/>
      <c r="R4731" s="75"/>
    </row>
    <row r="4732" spans="7:18" x14ac:dyDescent="0.25">
      <c r="G4732" s="13"/>
      <c r="H4732" s="13"/>
      <c r="I4732" s="13">
        <v>470.40000000003101</v>
      </c>
      <c r="J4732" s="74">
        <f t="shared" si="227"/>
        <v>19.600000000001291</v>
      </c>
      <c r="K4732" s="26" t="e">
        <f t="shared" si="229"/>
        <v>#REF!</v>
      </c>
      <c r="L4732" s="75" t="e">
        <f t="shared" si="228"/>
        <v>#REF!</v>
      </c>
      <c r="O4732" s="13"/>
      <c r="P4732" s="74"/>
      <c r="Q4732" s="26"/>
      <c r="R4732" s="75"/>
    </row>
    <row r="4733" spans="7:18" x14ac:dyDescent="0.25">
      <c r="G4733" s="13"/>
      <c r="H4733" s="13"/>
      <c r="I4733" s="13">
        <v>470.50000000003098</v>
      </c>
      <c r="J4733" s="74">
        <f t="shared" si="227"/>
        <v>19.604166666667957</v>
      </c>
      <c r="K4733" s="26" t="e">
        <f t="shared" si="229"/>
        <v>#REF!</v>
      </c>
      <c r="L4733" s="75" t="e">
        <f t="shared" si="228"/>
        <v>#REF!</v>
      </c>
      <c r="O4733" s="13"/>
      <c r="P4733" s="74"/>
      <c r="Q4733" s="26"/>
      <c r="R4733" s="75"/>
    </row>
    <row r="4734" spans="7:18" x14ac:dyDescent="0.25">
      <c r="G4734" s="13"/>
      <c r="H4734" s="13"/>
      <c r="I4734" s="13">
        <v>470.600000000031</v>
      </c>
      <c r="J4734" s="74">
        <f t="shared" si="227"/>
        <v>19.608333333334624</v>
      </c>
      <c r="K4734" s="26" t="e">
        <f t="shared" si="229"/>
        <v>#REF!</v>
      </c>
      <c r="L4734" s="75" t="e">
        <f t="shared" si="228"/>
        <v>#REF!</v>
      </c>
      <c r="O4734" s="13"/>
      <c r="P4734" s="74"/>
      <c r="Q4734" s="26"/>
      <c r="R4734" s="75"/>
    </row>
    <row r="4735" spans="7:18" x14ac:dyDescent="0.25">
      <c r="G4735" s="13"/>
      <c r="H4735" s="13"/>
      <c r="I4735" s="13">
        <v>470.70000000003103</v>
      </c>
      <c r="J4735" s="74">
        <f t="shared" si="227"/>
        <v>19.612500000001294</v>
      </c>
      <c r="K4735" s="26" t="e">
        <f t="shared" si="229"/>
        <v>#REF!</v>
      </c>
      <c r="L4735" s="75" t="e">
        <f t="shared" si="228"/>
        <v>#REF!</v>
      </c>
      <c r="O4735" s="13"/>
      <c r="P4735" s="74"/>
      <c r="Q4735" s="26"/>
      <c r="R4735" s="75"/>
    </row>
    <row r="4736" spans="7:18" x14ac:dyDescent="0.25">
      <c r="G4736" s="13"/>
      <c r="H4736" s="13"/>
      <c r="I4736" s="13">
        <v>470.80000000003099</v>
      </c>
      <c r="J4736" s="74">
        <f t="shared" si="227"/>
        <v>19.616666666667957</v>
      </c>
      <c r="K4736" s="26" t="e">
        <f t="shared" si="229"/>
        <v>#REF!</v>
      </c>
      <c r="L4736" s="75" t="e">
        <f t="shared" si="228"/>
        <v>#REF!</v>
      </c>
      <c r="O4736" s="13"/>
      <c r="P4736" s="74"/>
      <c r="Q4736" s="26"/>
      <c r="R4736" s="75"/>
    </row>
    <row r="4737" spans="7:18" x14ac:dyDescent="0.25">
      <c r="G4737" s="13"/>
      <c r="H4737" s="13"/>
      <c r="I4737" s="13">
        <v>470.90000000003101</v>
      </c>
      <c r="J4737" s="74">
        <f t="shared" si="227"/>
        <v>19.620833333334627</v>
      </c>
      <c r="K4737" s="26" t="e">
        <f t="shared" si="229"/>
        <v>#REF!</v>
      </c>
      <c r="L4737" s="75" t="e">
        <f t="shared" si="228"/>
        <v>#REF!</v>
      </c>
      <c r="O4737" s="13"/>
      <c r="P4737" s="74"/>
      <c r="Q4737" s="26"/>
      <c r="R4737" s="75"/>
    </row>
    <row r="4738" spans="7:18" x14ac:dyDescent="0.25">
      <c r="G4738" s="13"/>
      <c r="H4738" s="13"/>
      <c r="I4738" s="13">
        <v>471.00000000003098</v>
      </c>
      <c r="J4738" s="74">
        <f t="shared" si="227"/>
        <v>19.62500000000129</v>
      </c>
      <c r="K4738" s="26" t="e">
        <f t="shared" si="229"/>
        <v>#REF!</v>
      </c>
      <c r="L4738" s="75" t="e">
        <f t="shared" si="228"/>
        <v>#REF!</v>
      </c>
      <c r="O4738" s="13"/>
      <c r="P4738" s="74"/>
      <c r="Q4738" s="26"/>
      <c r="R4738" s="75"/>
    </row>
    <row r="4739" spans="7:18" x14ac:dyDescent="0.25">
      <c r="G4739" s="13"/>
      <c r="H4739" s="13"/>
      <c r="I4739" s="13">
        <v>471.100000000031</v>
      </c>
      <c r="J4739" s="74">
        <f t="shared" ref="J4739:J4802" si="230">I4739/24</f>
        <v>19.62916666666796</v>
      </c>
      <c r="K4739" s="26" t="e">
        <f t="shared" si="229"/>
        <v>#REF!</v>
      </c>
      <c r="L4739" s="75" t="e">
        <f t="shared" ref="L4739:L4802" si="231">K4739-K4738</f>
        <v>#REF!</v>
      </c>
      <c r="O4739" s="13"/>
      <c r="P4739" s="74"/>
      <c r="Q4739" s="26"/>
      <c r="R4739" s="75"/>
    </row>
    <row r="4740" spans="7:18" x14ac:dyDescent="0.25">
      <c r="G4740" s="13"/>
      <c r="H4740" s="13"/>
      <c r="I4740" s="13">
        <v>471.20000000003103</v>
      </c>
      <c r="J4740" s="74">
        <f t="shared" si="230"/>
        <v>19.633333333334626</v>
      </c>
      <c r="K4740" s="26" t="e">
        <f t="shared" si="229"/>
        <v>#REF!</v>
      </c>
      <c r="L4740" s="75" t="e">
        <f t="shared" si="231"/>
        <v>#REF!</v>
      </c>
      <c r="O4740" s="13"/>
      <c r="P4740" s="74"/>
      <c r="Q4740" s="26"/>
      <c r="R4740" s="75"/>
    </row>
    <row r="4741" spans="7:18" x14ac:dyDescent="0.25">
      <c r="G4741" s="13"/>
      <c r="H4741" s="13"/>
      <c r="I4741" s="13">
        <v>471.30000000003099</v>
      </c>
      <c r="J4741" s="74">
        <f t="shared" si="230"/>
        <v>19.637500000001292</v>
      </c>
      <c r="K4741" s="26" t="e">
        <f t="shared" si="229"/>
        <v>#REF!</v>
      </c>
      <c r="L4741" s="75" t="e">
        <f t="shared" si="231"/>
        <v>#REF!</v>
      </c>
      <c r="O4741" s="13"/>
      <c r="P4741" s="74"/>
      <c r="Q4741" s="26"/>
      <c r="R4741" s="75"/>
    </row>
    <row r="4742" spans="7:18" x14ac:dyDescent="0.25">
      <c r="G4742" s="13"/>
      <c r="H4742" s="13"/>
      <c r="I4742" s="13">
        <v>471.40000000003101</v>
      </c>
      <c r="J4742" s="74">
        <f t="shared" si="230"/>
        <v>19.641666666667959</v>
      </c>
      <c r="K4742" s="26" t="e">
        <f t="shared" si="229"/>
        <v>#REF!</v>
      </c>
      <c r="L4742" s="75" t="e">
        <f t="shared" si="231"/>
        <v>#REF!</v>
      </c>
      <c r="O4742" s="13"/>
      <c r="P4742" s="74"/>
      <c r="Q4742" s="26"/>
      <c r="R4742" s="75"/>
    </row>
    <row r="4743" spans="7:18" x14ac:dyDescent="0.25">
      <c r="G4743" s="13"/>
      <c r="H4743" s="13"/>
      <c r="I4743" s="13">
        <v>471.50000000003098</v>
      </c>
      <c r="J4743" s="74">
        <f t="shared" si="230"/>
        <v>19.645833333334625</v>
      </c>
      <c r="K4743" s="26" t="e">
        <f t="shared" si="229"/>
        <v>#REF!</v>
      </c>
      <c r="L4743" s="75" t="e">
        <f t="shared" si="231"/>
        <v>#REF!</v>
      </c>
      <c r="O4743" s="13"/>
      <c r="P4743" s="74"/>
      <c r="Q4743" s="26"/>
      <c r="R4743" s="75"/>
    </row>
    <row r="4744" spans="7:18" x14ac:dyDescent="0.25">
      <c r="G4744" s="13"/>
      <c r="H4744" s="13"/>
      <c r="I4744" s="13">
        <v>471.600000000031</v>
      </c>
      <c r="J4744" s="74">
        <f t="shared" si="230"/>
        <v>19.650000000001292</v>
      </c>
      <c r="K4744" s="26" t="e">
        <f t="shared" si="229"/>
        <v>#REF!</v>
      </c>
      <c r="L4744" s="75" t="e">
        <f t="shared" si="231"/>
        <v>#REF!</v>
      </c>
      <c r="O4744" s="13"/>
      <c r="P4744" s="74"/>
      <c r="Q4744" s="26"/>
      <c r="R4744" s="75"/>
    </row>
    <row r="4745" spans="7:18" x14ac:dyDescent="0.25">
      <c r="G4745" s="13"/>
      <c r="H4745" s="13"/>
      <c r="I4745" s="13">
        <v>471.70000000003103</v>
      </c>
      <c r="J4745" s="74">
        <f t="shared" si="230"/>
        <v>19.654166666667958</v>
      </c>
      <c r="K4745" s="26" t="e">
        <f t="shared" si="229"/>
        <v>#REF!</v>
      </c>
      <c r="L4745" s="75" t="e">
        <f t="shared" si="231"/>
        <v>#REF!</v>
      </c>
      <c r="O4745" s="13"/>
      <c r="P4745" s="74"/>
      <c r="Q4745" s="26"/>
      <c r="R4745" s="75"/>
    </row>
    <row r="4746" spans="7:18" x14ac:dyDescent="0.25">
      <c r="G4746" s="13"/>
      <c r="H4746" s="13"/>
      <c r="I4746" s="13">
        <v>471.80000000003099</v>
      </c>
      <c r="J4746" s="74">
        <f t="shared" si="230"/>
        <v>19.658333333334625</v>
      </c>
      <c r="K4746" s="26" t="e">
        <f t="shared" si="229"/>
        <v>#REF!</v>
      </c>
      <c r="L4746" s="75" t="e">
        <f t="shared" si="231"/>
        <v>#REF!</v>
      </c>
      <c r="O4746" s="13"/>
      <c r="P4746" s="74"/>
      <c r="Q4746" s="26"/>
      <c r="R4746" s="75"/>
    </row>
    <row r="4747" spans="7:18" x14ac:dyDescent="0.25">
      <c r="G4747" s="13"/>
      <c r="H4747" s="13"/>
      <c r="I4747" s="13">
        <v>471.90000000003101</v>
      </c>
      <c r="J4747" s="74">
        <f t="shared" si="230"/>
        <v>19.662500000001291</v>
      </c>
      <c r="K4747" s="26" t="e">
        <f t="shared" si="229"/>
        <v>#REF!</v>
      </c>
      <c r="L4747" s="75" t="e">
        <f t="shared" si="231"/>
        <v>#REF!</v>
      </c>
      <c r="O4747" s="13"/>
      <c r="P4747" s="74"/>
      <c r="Q4747" s="26"/>
      <c r="R4747" s="75"/>
    </row>
    <row r="4748" spans="7:18" x14ac:dyDescent="0.25">
      <c r="G4748" s="13"/>
      <c r="H4748" s="13"/>
      <c r="I4748" s="13">
        <v>472.00000000003098</v>
      </c>
      <c r="J4748" s="74">
        <f t="shared" si="230"/>
        <v>19.666666666667957</v>
      </c>
      <c r="K4748" s="26" t="e">
        <f t="shared" si="229"/>
        <v>#REF!</v>
      </c>
      <c r="L4748" s="75" t="e">
        <f t="shared" si="231"/>
        <v>#REF!</v>
      </c>
      <c r="O4748" s="13"/>
      <c r="P4748" s="74"/>
      <c r="Q4748" s="26"/>
      <c r="R4748" s="75"/>
    </row>
    <row r="4749" spans="7:18" x14ac:dyDescent="0.25">
      <c r="G4749" s="13"/>
      <c r="H4749" s="13"/>
      <c r="I4749" s="13">
        <v>472.100000000031</v>
      </c>
      <c r="J4749" s="74">
        <f t="shared" si="230"/>
        <v>19.670833333334624</v>
      </c>
      <c r="K4749" s="26" t="e">
        <f t="shared" si="229"/>
        <v>#REF!</v>
      </c>
      <c r="L4749" s="75" t="e">
        <f t="shared" si="231"/>
        <v>#REF!</v>
      </c>
      <c r="O4749" s="13"/>
      <c r="P4749" s="74"/>
      <c r="Q4749" s="26"/>
      <c r="R4749" s="75"/>
    </row>
    <row r="4750" spans="7:18" x14ac:dyDescent="0.25">
      <c r="G4750" s="13"/>
      <c r="H4750" s="13"/>
      <c r="I4750" s="13">
        <v>472.20000000003103</v>
      </c>
      <c r="J4750" s="74">
        <f t="shared" si="230"/>
        <v>19.675000000001294</v>
      </c>
      <c r="K4750" s="26" t="e">
        <f t="shared" si="229"/>
        <v>#REF!</v>
      </c>
      <c r="L4750" s="75" t="e">
        <f t="shared" si="231"/>
        <v>#REF!</v>
      </c>
      <c r="O4750" s="13"/>
      <c r="P4750" s="74"/>
      <c r="Q4750" s="26"/>
      <c r="R4750" s="75"/>
    </row>
    <row r="4751" spans="7:18" x14ac:dyDescent="0.25">
      <c r="G4751" s="13"/>
      <c r="H4751" s="13"/>
      <c r="I4751" s="13">
        <v>472.30000000003099</v>
      </c>
      <c r="J4751" s="74">
        <f t="shared" si="230"/>
        <v>19.679166666667957</v>
      </c>
      <c r="K4751" s="26" t="e">
        <f t="shared" si="229"/>
        <v>#REF!</v>
      </c>
      <c r="L4751" s="75" t="e">
        <f t="shared" si="231"/>
        <v>#REF!</v>
      </c>
      <c r="O4751" s="13"/>
      <c r="P4751" s="74"/>
      <c r="Q4751" s="26"/>
      <c r="R4751" s="75"/>
    </row>
    <row r="4752" spans="7:18" x14ac:dyDescent="0.25">
      <c r="G4752" s="13"/>
      <c r="H4752" s="13"/>
      <c r="I4752" s="13">
        <v>472.40000000003101</v>
      </c>
      <c r="J4752" s="74">
        <f t="shared" si="230"/>
        <v>19.683333333334627</v>
      </c>
      <c r="K4752" s="26" t="e">
        <f t="shared" si="229"/>
        <v>#REF!</v>
      </c>
      <c r="L4752" s="75" t="e">
        <f t="shared" si="231"/>
        <v>#REF!</v>
      </c>
      <c r="O4752" s="13"/>
      <c r="P4752" s="74"/>
      <c r="Q4752" s="26"/>
      <c r="R4752" s="75"/>
    </row>
    <row r="4753" spans="7:18" x14ac:dyDescent="0.25">
      <c r="G4753" s="13"/>
      <c r="H4753" s="13"/>
      <c r="I4753" s="13">
        <v>472.50000000003098</v>
      </c>
      <c r="J4753" s="74">
        <f t="shared" si="230"/>
        <v>19.68750000000129</v>
      </c>
      <c r="K4753" s="26" t="e">
        <f t="shared" si="229"/>
        <v>#REF!</v>
      </c>
      <c r="L4753" s="75" t="e">
        <f t="shared" si="231"/>
        <v>#REF!</v>
      </c>
      <c r="O4753" s="13"/>
      <c r="P4753" s="74"/>
      <c r="Q4753" s="26"/>
      <c r="R4753" s="75"/>
    </row>
    <row r="4754" spans="7:18" x14ac:dyDescent="0.25">
      <c r="G4754" s="13"/>
      <c r="H4754" s="13"/>
      <c r="I4754" s="13">
        <v>472.600000000031</v>
      </c>
      <c r="J4754" s="74">
        <f t="shared" si="230"/>
        <v>19.69166666666796</v>
      </c>
      <c r="K4754" s="26" t="e">
        <f t="shared" si="229"/>
        <v>#REF!</v>
      </c>
      <c r="L4754" s="75" t="e">
        <f t="shared" si="231"/>
        <v>#REF!</v>
      </c>
      <c r="O4754" s="13"/>
      <c r="P4754" s="74"/>
      <c r="Q4754" s="26"/>
      <c r="R4754" s="75"/>
    </row>
    <row r="4755" spans="7:18" x14ac:dyDescent="0.25">
      <c r="G4755" s="13"/>
      <c r="H4755" s="13"/>
      <c r="I4755" s="13">
        <v>472.70000000003103</v>
      </c>
      <c r="J4755" s="74">
        <f t="shared" si="230"/>
        <v>19.695833333334626</v>
      </c>
      <c r="K4755" s="26" t="e">
        <f t="shared" si="229"/>
        <v>#REF!</v>
      </c>
      <c r="L4755" s="75" t="e">
        <f t="shared" si="231"/>
        <v>#REF!</v>
      </c>
      <c r="O4755" s="13"/>
      <c r="P4755" s="74"/>
      <c r="Q4755" s="26"/>
      <c r="R4755" s="75"/>
    </row>
    <row r="4756" spans="7:18" x14ac:dyDescent="0.25">
      <c r="G4756" s="13"/>
      <c r="H4756" s="13"/>
      <c r="I4756" s="13">
        <v>472.80000000003099</v>
      </c>
      <c r="J4756" s="74">
        <f t="shared" si="230"/>
        <v>19.700000000001292</v>
      </c>
      <c r="K4756" s="26" t="e">
        <f t="shared" si="229"/>
        <v>#REF!</v>
      </c>
      <c r="L4756" s="75" t="e">
        <f t="shared" si="231"/>
        <v>#REF!</v>
      </c>
      <c r="O4756" s="13"/>
      <c r="P4756" s="74"/>
      <c r="Q4756" s="26"/>
      <c r="R4756" s="75"/>
    </row>
    <row r="4757" spans="7:18" x14ac:dyDescent="0.25">
      <c r="G4757" s="13"/>
      <c r="H4757" s="13"/>
      <c r="I4757" s="13">
        <v>472.90000000003101</v>
      </c>
      <c r="J4757" s="74">
        <f t="shared" si="230"/>
        <v>19.704166666667959</v>
      </c>
      <c r="K4757" s="26" t="e">
        <f t="shared" si="229"/>
        <v>#REF!</v>
      </c>
      <c r="L4757" s="75" t="e">
        <f t="shared" si="231"/>
        <v>#REF!</v>
      </c>
      <c r="O4757" s="13"/>
      <c r="P4757" s="74"/>
      <c r="Q4757" s="26"/>
      <c r="R4757" s="75"/>
    </row>
    <row r="4758" spans="7:18" x14ac:dyDescent="0.25">
      <c r="G4758" s="13"/>
      <c r="H4758" s="13"/>
      <c r="I4758" s="13">
        <v>473.00000000003098</v>
      </c>
      <c r="J4758" s="74">
        <f t="shared" si="230"/>
        <v>19.708333333334625</v>
      </c>
      <c r="K4758" s="26" t="e">
        <f t="shared" si="229"/>
        <v>#REF!</v>
      </c>
      <c r="L4758" s="75" t="e">
        <f t="shared" si="231"/>
        <v>#REF!</v>
      </c>
      <c r="O4758" s="13"/>
      <c r="P4758" s="74"/>
      <c r="Q4758" s="26"/>
      <c r="R4758" s="75"/>
    </row>
    <row r="4759" spans="7:18" x14ac:dyDescent="0.25">
      <c r="G4759" s="13"/>
      <c r="H4759" s="13"/>
      <c r="I4759" s="13">
        <v>473.100000000031</v>
      </c>
      <c r="J4759" s="74">
        <f t="shared" si="230"/>
        <v>19.712500000001292</v>
      </c>
      <c r="K4759" s="26" t="e">
        <f t="shared" si="229"/>
        <v>#REF!</v>
      </c>
      <c r="L4759" s="75" t="e">
        <f t="shared" si="231"/>
        <v>#REF!</v>
      </c>
      <c r="O4759" s="13"/>
      <c r="P4759" s="74"/>
      <c r="Q4759" s="26"/>
      <c r="R4759" s="75"/>
    </row>
    <row r="4760" spans="7:18" x14ac:dyDescent="0.25">
      <c r="G4760" s="13"/>
      <c r="H4760" s="13"/>
      <c r="I4760" s="13">
        <v>473.20000000003103</v>
      </c>
      <c r="J4760" s="74">
        <f t="shared" si="230"/>
        <v>19.716666666667958</v>
      </c>
      <c r="K4760" s="26" t="e">
        <f t="shared" si="229"/>
        <v>#REF!</v>
      </c>
      <c r="L4760" s="75" t="e">
        <f t="shared" si="231"/>
        <v>#REF!</v>
      </c>
      <c r="O4760" s="13"/>
      <c r="P4760" s="74"/>
      <c r="Q4760" s="26"/>
      <c r="R4760" s="75"/>
    </row>
    <row r="4761" spans="7:18" x14ac:dyDescent="0.25">
      <c r="G4761" s="13"/>
      <c r="H4761" s="13"/>
      <c r="I4761" s="13">
        <v>473.30000000003099</v>
      </c>
      <c r="J4761" s="74">
        <f t="shared" si="230"/>
        <v>19.720833333334625</v>
      </c>
      <c r="K4761" s="26" t="e">
        <f t="shared" si="229"/>
        <v>#REF!</v>
      </c>
      <c r="L4761" s="75" t="e">
        <f t="shared" si="231"/>
        <v>#REF!</v>
      </c>
      <c r="O4761" s="13"/>
      <c r="P4761" s="74"/>
      <c r="Q4761" s="26"/>
      <c r="R4761" s="75"/>
    </row>
    <row r="4762" spans="7:18" x14ac:dyDescent="0.25">
      <c r="G4762" s="13"/>
      <c r="H4762" s="13"/>
      <c r="I4762" s="13">
        <v>473.40000000003101</v>
      </c>
      <c r="J4762" s="74">
        <f t="shared" si="230"/>
        <v>19.725000000001291</v>
      </c>
      <c r="K4762" s="26" t="e">
        <f t="shared" si="229"/>
        <v>#REF!</v>
      </c>
      <c r="L4762" s="75" t="e">
        <f t="shared" si="231"/>
        <v>#REF!</v>
      </c>
      <c r="O4762" s="13"/>
      <c r="P4762" s="74"/>
      <c r="Q4762" s="26"/>
      <c r="R4762" s="75"/>
    </row>
    <row r="4763" spans="7:18" x14ac:dyDescent="0.25">
      <c r="G4763" s="13"/>
      <c r="H4763" s="13"/>
      <c r="I4763" s="13">
        <v>473.50000000003098</v>
      </c>
      <c r="J4763" s="74">
        <f t="shared" si="230"/>
        <v>19.729166666667957</v>
      </c>
      <c r="K4763" s="26" t="e">
        <f t="shared" si="229"/>
        <v>#REF!</v>
      </c>
      <c r="L4763" s="75" t="e">
        <f t="shared" si="231"/>
        <v>#REF!</v>
      </c>
      <c r="O4763" s="13"/>
      <c r="P4763" s="74"/>
      <c r="Q4763" s="26"/>
      <c r="R4763" s="75"/>
    </row>
    <row r="4764" spans="7:18" x14ac:dyDescent="0.25">
      <c r="G4764" s="13"/>
      <c r="H4764" s="13"/>
      <c r="I4764" s="13">
        <v>473.600000000031</v>
      </c>
      <c r="J4764" s="74">
        <f t="shared" si="230"/>
        <v>19.733333333334624</v>
      </c>
      <c r="K4764" s="26" t="e">
        <f t="shared" ref="K4764:K4827" si="232">100%-EXP(-I4764/24*$B$10)</f>
        <v>#REF!</v>
      </c>
      <c r="L4764" s="75" t="e">
        <f t="shared" si="231"/>
        <v>#REF!</v>
      </c>
      <c r="O4764" s="13"/>
      <c r="P4764" s="74"/>
      <c r="Q4764" s="26"/>
      <c r="R4764" s="75"/>
    </row>
    <row r="4765" spans="7:18" x14ac:dyDescent="0.25">
      <c r="G4765" s="13"/>
      <c r="H4765" s="13"/>
      <c r="I4765" s="13">
        <v>473.70000000003103</v>
      </c>
      <c r="J4765" s="74">
        <f t="shared" si="230"/>
        <v>19.737500000001294</v>
      </c>
      <c r="K4765" s="26" t="e">
        <f t="shared" si="232"/>
        <v>#REF!</v>
      </c>
      <c r="L4765" s="75" t="e">
        <f t="shared" si="231"/>
        <v>#REF!</v>
      </c>
      <c r="O4765" s="13"/>
      <c r="P4765" s="74"/>
      <c r="Q4765" s="26"/>
      <c r="R4765" s="75"/>
    </row>
    <row r="4766" spans="7:18" x14ac:dyDescent="0.25">
      <c r="G4766" s="13"/>
      <c r="H4766" s="13"/>
      <c r="I4766" s="13">
        <v>473.80000000003099</v>
      </c>
      <c r="J4766" s="74">
        <f t="shared" si="230"/>
        <v>19.741666666667957</v>
      </c>
      <c r="K4766" s="26" t="e">
        <f t="shared" si="232"/>
        <v>#REF!</v>
      </c>
      <c r="L4766" s="75" t="e">
        <f t="shared" si="231"/>
        <v>#REF!</v>
      </c>
      <c r="O4766" s="13"/>
      <c r="P4766" s="74"/>
      <c r="Q4766" s="26"/>
      <c r="R4766" s="75"/>
    </row>
    <row r="4767" spans="7:18" x14ac:dyDescent="0.25">
      <c r="G4767" s="13"/>
      <c r="H4767" s="13"/>
      <c r="I4767" s="13">
        <v>473.90000000003101</v>
      </c>
      <c r="J4767" s="74">
        <f t="shared" si="230"/>
        <v>19.745833333334627</v>
      </c>
      <c r="K4767" s="26" t="e">
        <f t="shared" si="232"/>
        <v>#REF!</v>
      </c>
      <c r="L4767" s="75" t="e">
        <f t="shared" si="231"/>
        <v>#REF!</v>
      </c>
      <c r="O4767" s="13"/>
      <c r="P4767" s="74"/>
      <c r="Q4767" s="26"/>
      <c r="R4767" s="75"/>
    </row>
    <row r="4768" spans="7:18" x14ac:dyDescent="0.25">
      <c r="G4768" s="13"/>
      <c r="H4768" s="13"/>
      <c r="I4768" s="13">
        <v>474.00000000003098</v>
      </c>
      <c r="J4768" s="74">
        <f t="shared" si="230"/>
        <v>19.75000000000129</v>
      </c>
      <c r="K4768" s="26" t="e">
        <f t="shared" si="232"/>
        <v>#REF!</v>
      </c>
      <c r="L4768" s="75" t="e">
        <f t="shared" si="231"/>
        <v>#REF!</v>
      </c>
      <c r="O4768" s="13"/>
      <c r="P4768" s="74"/>
      <c r="Q4768" s="26"/>
      <c r="R4768" s="75"/>
    </row>
    <row r="4769" spans="7:18" x14ac:dyDescent="0.25">
      <c r="G4769" s="13"/>
      <c r="H4769" s="13"/>
      <c r="I4769" s="13">
        <v>474.100000000031</v>
      </c>
      <c r="J4769" s="74">
        <f t="shared" si="230"/>
        <v>19.75416666666796</v>
      </c>
      <c r="K4769" s="26" t="e">
        <f t="shared" si="232"/>
        <v>#REF!</v>
      </c>
      <c r="L4769" s="75" t="e">
        <f t="shared" si="231"/>
        <v>#REF!</v>
      </c>
      <c r="O4769" s="13"/>
      <c r="P4769" s="74"/>
      <c r="Q4769" s="26"/>
      <c r="R4769" s="75"/>
    </row>
    <row r="4770" spans="7:18" x14ac:dyDescent="0.25">
      <c r="G4770" s="13"/>
      <c r="H4770" s="13"/>
      <c r="I4770" s="13">
        <v>474.20000000003103</v>
      </c>
      <c r="J4770" s="74">
        <f t="shared" si="230"/>
        <v>19.758333333334626</v>
      </c>
      <c r="K4770" s="26" t="e">
        <f t="shared" si="232"/>
        <v>#REF!</v>
      </c>
      <c r="L4770" s="75" t="e">
        <f t="shared" si="231"/>
        <v>#REF!</v>
      </c>
      <c r="O4770" s="13"/>
      <c r="P4770" s="74"/>
      <c r="Q4770" s="26"/>
      <c r="R4770" s="75"/>
    </row>
    <row r="4771" spans="7:18" x14ac:dyDescent="0.25">
      <c r="G4771" s="13"/>
      <c r="H4771" s="13"/>
      <c r="I4771" s="13">
        <v>474.30000000003099</v>
      </c>
      <c r="J4771" s="74">
        <f t="shared" si="230"/>
        <v>19.762500000001292</v>
      </c>
      <c r="K4771" s="26" t="e">
        <f t="shared" si="232"/>
        <v>#REF!</v>
      </c>
      <c r="L4771" s="75" t="e">
        <f t="shared" si="231"/>
        <v>#REF!</v>
      </c>
      <c r="O4771" s="13"/>
      <c r="P4771" s="74"/>
      <c r="Q4771" s="26"/>
      <c r="R4771" s="75"/>
    </row>
    <row r="4772" spans="7:18" x14ac:dyDescent="0.25">
      <c r="G4772" s="13"/>
      <c r="H4772" s="13"/>
      <c r="I4772" s="13">
        <v>474.40000000003101</v>
      </c>
      <c r="J4772" s="74">
        <f t="shared" si="230"/>
        <v>19.766666666667959</v>
      </c>
      <c r="K4772" s="26" t="e">
        <f t="shared" si="232"/>
        <v>#REF!</v>
      </c>
      <c r="L4772" s="75" t="e">
        <f t="shared" si="231"/>
        <v>#REF!</v>
      </c>
      <c r="O4772" s="13"/>
      <c r="P4772" s="74"/>
      <c r="Q4772" s="26"/>
      <c r="R4772" s="75"/>
    </row>
    <row r="4773" spans="7:18" x14ac:dyDescent="0.25">
      <c r="G4773" s="13"/>
      <c r="H4773" s="13"/>
      <c r="I4773" s="13">
        <v>474.500000000032</v>
      </c>
      <c r="J4773" s="74">
        <f t="shared" si="230"/>
        <v>19.770833333334668</v>
      </c>
      <c r="K4773" s="26" t="e">
        <f t="shared" si="232"/>
        <v>#REF!</v>
      </c>
      <c r="L4773" s="75" t="e">
        <f t="shared" si="231"/>
        <v>#REF!</v>
      </c>
      <c r="O4773" s="13"/>
      <c r="P4773" s="74"/>
      <c r="Q4773" s="26"/>
      <c r="R4773" s="75"/>
    </row>
    <row r="4774" spans="7:18" x14ac:dyDescent="0.25">
      <c r="G4774" s="13"/>
      <c r="H4774" s="13"/>
      <c r="I4774" s="13">
        <v>474.60000000003203</v>
      </c>
      <c r="J4774" s="74">
        <f t="shared" si="230"/>
        <v>19.775000000001334</v>
      </c>
      <c r="K4774" s="26" t="e">
        <f t="shared" si="232"/>
        <v>#REF!</v>
      </c>
      <c r="L4774" s="75" t="e">
        <f t="shared" si="231"/>
        <v>#REF!</v>
      </c>
      <c r="O4774" s="13"/>
      <c r="P4774" s="74"/>
      <c r="Q4774" s="26"/>
      <c r="R4774" s="75"/>
    </row>
    <row r="4775" spans="7:18" x14ac:dyDescent="0.25">
      <c r="G4775" s="13"/>
      <c r="H4775" s="13"/>
      <c r="I4775" s="13">
        <v>474.70000000003199</v>
      </c>
      <c r="J4775" s="74">
        <f t="shared" si="230"/>
        <v>19.779166666668001</v>
      </c>
      <c r="K4775" s="26" t="e">
        <f t="shared" si="232"/>
        <v>#REF!</v>
      </c>
      <c r="L4775" s="75" t="e">
        <f t="shared" si="231"/>
        <v>#REF!</v>
      </c>
      <c r="O4775" s="13"/>
      <c r="P4775" s="74"/>
      <c r="Q4775" s="26"/>
      <c r="R4775" s="75"/>
    </row>
    <row r="4776" spans="7:18" x14ac:dyDescent="0.25">
      <c r="G4776" s="13"/>
      <c r="H4776" s="13"/>
      <c r="I4776" s="13">
        <v>474.80000000003201</v>
      </c>
      <c r="J4776" s="74">
        <f t="shared" si="230"/>
        <v>19.783333333334667</v>
      </c>
      <c r="K4776" s="26" t="e">
        <f t="shared" si="232"/>
        <v>#REF!</v>
      </c>
      <c r="L4776" s="75" t="e">
        <f t="shared" si="231"/>
        <v>#REF!</v>
      </c>
      <c r="O4776" s="13"/>
      <c r="P4776" s="74"/>
      <c r="Q4776" s="26"/>
      <c r="R4776" s="75"/>
    </row>
    <row r="4777" spans="7:18" x14ac:dyDescent="0.25">
      <c r="G4777" s="13"/>
      <c r="H4777" s="13"/>
      <c r="I4777" s="13">
        <v>474.90000000003198</v>
      </c>
      <c r="J4777" s="74">
        <f t="shared" si="230"/>
        <v>19.787500000001334</v>
      </c>
      <c r="K4777" s="26" t="e">
        <f t="shared" si="232"/>
        <v>#REF!</v>
      </c>
      <c r="L4777" s="75" t="e">
        <f t="shared" si="231"/>
        <v>#REF!</v>
      </c>
      <c r="O4777" s="13"/>
      <c r="P4777" s="74"/>
      <c r="Q4777" s="26"/>
      <c r="R4777" s="75"/>
    </row>
    <row r="4778" spans="7:18" x14ac:dyDescent="0.25">
      <c r="G4778" s="13"/>
      <c r="H4778" s="13"/>
      <c r="I4778" s="13">
        <v>475.000000000032</v>
      </c>
      <c r="J4778" s="74">
        <f t="shared" si="230"/>
        <v>19.791666666668</v>
      </c>
      <c r="K4778" s="26" t="e">
        <f t="shared" si="232"/>
        <v>#REF!</v>
      </c>
      <c r="L4778" s="75" t="e">
        <f t="shared" si="231"/>
        <v>#REF!</v>
      </c>
      <c r="O4778" s="13"/>
      <c r="P4778" s="74"/>
      <c r="Q4778" s="26"/>
      <c r="R4778" s="75"/>
    </row>
    <row r="4779" spans="7:18" x14ac:dyDescent="0.25">
      <c r="G4779" s="13"/>
      <c r="H4779" s="13"/>
      <c r="I4779" s="13">
        <v>475.10000000003203</v>
      </c>
      <c r="J4779" s="74">
        <f t="shared" si="230"/>
        <v>19.795833333334667</v>
      </c>
      <c r="K4779" s="26" t="e">
        <f t="shared" si="232"/>
        <v>#REF!</v>
      </c>
      <c r="L4779" s="75" t="e">
        <f t="shared" si="231"/>
        <v>#REF!</v>
      </c>
      <c r="O4779" s="13"/>
      <c r="P4779" s="74"/>
      <c r="Q4779" s="26"/>
      <c r="R4779" s="75"/>
    </row>
    <row r="4780" spans="7:18" x14ac:dyDescent="0.25">
      <c r="G4780" s="13"/>
      <c r="H4780" s="13"/>
      <c r="I4780" s="13">
        <v>475.20000000003199</v>
      </c>
      <c r="J4780" s="74">
        <f t="shared" si="230"/>
        <v>19.800000000001333</v>
      </c>
      <c r="K4780" s="26" t="e">
        <f t="shared" si="232"/>
        <v>#REF!</v>
      </c>
      <c r="L4780" s="75" t="e">
        <f t="shared" si="231"/>
        <v>#REF!</v>
      </c>
      <c r="O4780" s="13"/>
      <c r="P4780" s="74"/>
      <c r="Q4780" s="26"/>
      <c r="R4780" s="75"/>
    </row>
    <row r="4781" spans="7:18" x14ac:dyDescent="0.25">
      <c r="G4781" s="13"/>
      <c r="H4781" s="13"/>
      <c r="I4781" s="13">
        <v>475.30000000003201</v>
      </c>
      <c r="J4781" s="74">
        <f t="shared" si="230"/>
        <v>19.804166666667999</v>
      </c>
      <c r="K4781" s="26" t="e">
        <f t="shared" si="232"/>
        <v>#REF!</v>
      </c>
      <c r="L4781" s="75" t="e">
        <f t="shared" si="231"/>
        <v>#REF!</v>
      </c>
      <c r="O4781" s="13"/>
      <c r="P4781" s="74"/>
      <c r="Q4781" s="26"/>
      <c r="R4781" s="75"/>
    </row>
    <row r="4782" spans="7:18" x14ac:dyDescent="0.25">
      <c r="G4782" s="13"/>
      <c r="H4782" s="13"/>
      <c r="I4782" s="13">
        <v>475.40000000003198</v>
      </c>
      <c r="J4782" s="74">
        <f t="shared" si="230"/>
        <v>19.808333333334666</v>
      </c>
      <c r="K4782" s="26" t="e">
        <f t="shared" si="232"/>
        <v>#REF!</v>
      </c>
      <c r="L4782" s="75" t="e">
        <f t="shared" si="231"/>
        <v>#REF!</v>
      </c>
      <c r="O4782" s="13"/>
      <c r="P4782" s="74"/>
      <c r="Q4782" s="26"/>
      <c r="R4782" s="75"/>
    </row>
    <row r="4783" spans="7:18" x14ac:dyDescent="0.25">
      <c r="G4783" s="13"/>
      <c r="H4783" s="13"/>
      <c r="I4783" s="13">
        <v>475.500000000032</v>
      </c>
      <c r="J4783" s="74">
        <f t="shared" si="230"/>
        <v>19.812500000001332</v>
      </c>
      <c r="K4783" s="26" t="e">
        <f t="shared" si="232"/>
        <v>#REF!</v>
      </c>
      <c r="L4783" s="75" t="e">
        <f t="shared" si="231"/>
        <v>#REF!</v>
      </c>
      <c r="O4783" s="13"/>
      <c r="P4783" s="74"/>
      <c r="Q4783" s="26"/>
      <c r="R4783" s="75"/>
    </row>
    <row r="4784" spans="7:18" x14ac:dyDescent="0.25">
      <c r="G4784" s="13"/>
      <c r="H4784" s="13"/>
      <c r="I4784" s="13">
        <v>475.60000000003203</v>
      </c>
      <c r="J4784" s="74">
        <f t="shared" si="230"/>
        <v>19.816666666668002</v>
      </c>
      <c r="K4784" s="26" t="e">
        <f t="shared" si="232"/>
        <v>#REF!</v>
      </c>
      <c r="L4784" s="75" t="e">
        <f t="shared" si="231"/>
        <v>#REF!</v>
      </c>
      <c r="O4784" s="13"/>
      <c r="P4784" s="74"/>
      <c r="Q4784" s="26"/>
      <c r="R4784" s="75"/>
    </row>
    <row r="4785" spans="7:18" x14ac:dyDescent="0.25">
      <c r="G4785" s="13"/>
      <c r="H4785" s="13"/>
      <c r="I4785" s="13">
        <v>475.70000000003199</v>
      </c>
      <c r="J4785" s="74">
        <f t="shared" si="230"/>
        <v>19.820833333334665</v>
      </c>
      <c r="K4785" s="26" t="e">
        <f t="shared" si="232"/>
        <v>#REF!</v>
      </c>
      <c r="L4785" s="75" t="e">
        <f t="shared" si="231"/>
        <v>#REF!</v>
      </c>
      <c r="O4785" s="13"/>
      <c r="P4785" s="74"/>
      <c r="Q4785" s="26"/>
      <c r="R4785" s="75"/>
    </row>
    <row r="4786" spans="7:18" x14ac:dyDescent="0.25">
      <c r="G4786" s="13"/>
      <c r="H4786" s="13"/>
      <c r="I4786" s="13">
        <v>475.80000000003201</v>
      </c>
      <c r="J4786" s="74">
        <f t="shared" si="230"/>
        <v>19.825000000001335</v>
      </c>
      <c r="K4786" s="26" t="e">
        <f t="shared" si="232"/>
        <v>#REF!</v>
      </c>
      <c r="L4786" s="75" t="e">
        <f t="shared" si="231"/>
        <v>#REF!</v>
      </c>
      <c r="O4786" s="13"/>
      <c r="P4786" s="74"/>
      <c r="Q4786" s="26"/>
      <c r="R4786" s="75"/>
    </row>
    <row r="4787" spans="7:18" x14ac:dyDescent="0.25">
      <c r="G4787" s="13"/>
      <c r="H4787" s="13"/>
      <c r="I4787" s="13">
        <v>475.90000000003198</v>
      </c>
      <c r="J4787" s="74">
        <f t="shared" si="230"/>
        <v>19.829166666667998</v>
      </c>
      <c r="K4787" s="26" t="e">
        <f t="shared" si="232"/>
        <v>#REF!</v>
      </c>
      <c r="L4787" s="75" t="e">
        <f t="shared" si="231"/>
        <v>#REF!</v>
      </c>
      <c r="O4787" s="13"/>
      <c r="P4787" s="74"/>
      <c r="Q4787" s="26"/>
      <c r="R4787" s="75"/>
    </row>
    <row r="4788" spans="7:18" x14ac:dyDescent="0.25">
      <c r="G4788" s="13"/>
      <c r="H4788" s="13"/>
      <c r="I4788" s="13">
        <v>476.000000000032</v>
      </c>
      <c r="J4788" s="74">
        <f t="shared" si="230"/>
        <v>19.833333333334668</v>
      </c>
      <c r="K4788" s="26" t="e">
        <f t="shared" si="232"/>
        <v>#REF!</v>
      </c>
      <c r="L4788" s="75" t="e">
        <f t="shared" si="231"/>
        <v>#REF!</v>
      </c>
      <c r="O4788" s="13"/>
      <c r="P4788" s="74"/>
      <c r="Q4788" s="26"/>
      <c r="R4788" s="75"/>
    </row>
    <row r="4789" spans="7:18" x14ac:dyDescent="0.25">
      <c r="G4789" s="13"/>
      <c r="H4789" s="13"/>
      <c r="I4789" s="13">
        <v>476.10000000003203</v>
      </c>
      <c r="J4789" s="74">
        <f t="shared" si="230"/>
        <v>19.837500000001334</v>
      </c>
      <c r="K4789" s="26" t="e">
        <f t="shared" si="232"/>
        <v>#REF!</v>
      </c>
      <c r="L4789" s="75" t="e">
        <f t="shared" si="231"/>
        <v>#REF!</v>
      </c>
      <c r="O4789" s="13"/>
      <c r="P4789" s="74"/>
      <c r="Q4789" s="26"/>
      <c r="R4789" s="75"/>
    </row>
    <row r="4790" spans="7:18" x14ac:dyDescent="0.25">
      <c r="G4790" s="13"/>
      <c r="H4790" s="13"/>
      <c r="I4790" s="13">
        <v>476.20000000003199</v>
      </c>
      <c r="J4790" s="74">
        <f t="shared" si="230"/>
        <v>19.841666666668001</v>
      </c>
      <c r="K4790" s="26" t="e">
        <f t="shared" si="232"/>
        <v>#REF!</v>
      </c>
      <c r="L4790" s="75" t="e">
        <f t="shared" si="231"/>
        <v>#REF!</v>
      </c>
      <c r="O4790" s="13"/>
      <c r="P4790" s="74"/>
      <c r="Q4790" s="26"/>
      <c r="R4790" s="75"/>
    </row>
    <row r="4791" spans="7:18" x14ac:dyDescent="0.25">
      <c r="G4791" s="13"/>
      <c r="H4791" s="13"/>
      <c r="I4791" s="13">
        <v>476.30000000003201</v>
      </c>
      <c r="J4791" s="74">
        <f t="shared" si="230"/>
        <v>19.845833333334667</v>
      </c>
      <c r="K4791" s="26" t="e">
        <f t="shared" si="232"/>
        <v>#REF!</v>
      </c>
      <c r="L4791" s="75" t="e">
        <f t="shared" si="231"/>
        <v>#REF!</v>
      </c>
      <c r="O4791" s="13"/>
      <c r="P4791" s="74"/>
      <c r="Q4791" s="26"/>
      <c r="R4791" s="75"/>
    </row>
    <row r="4792" spans="7:18" x14ac:dyDescent="0.25">
      <c r="G4792" s="13"/>
      <c r="H4792" s="13"/>
      <c r="I4792" s="13">
        <v>476.40000000003198</v>
      </c>
      <c r="J4792" s="74">
        <f t="shared" si="230"/>
        <v>19.850000000001334</v>
      </c>
      <c r="K4792" s="26" t="e">
        <f t="shared" si="232"/>
        <v>#REF!</v>
      </c>
      <c r="L4792" s="75" t="e">
        <f t="shared" si="231"/>
        <v>#REF!</v>
      </c>
      <c r="O4792" s="13"/>
      <c r="P4792" s="74"/>
      <c r="Q4792" s="26"/>
      <c r="R4792" s="75"/>
    </row>
    <row r="4793" spans="7:18" x14ac:dyDescent="0.25">
      <c r="G4793" s="13"/>
      <c r="H4793" s="13"/>
      <c r="I4793" s="13">
        <v>476.500000000032</v>
      </c>
      <c r="J4793" s="74">
        <f t="shared" si="230"/>
        <v>19.854166666668</v>
      </c>
      <c r="K4793" s="26" t="e">
        <f t="shared" si="232"/>
        <v>#REF!</v>
      </c>
      <c r="L4793" s="75" t="e">
        <f t="shared" si="231"/>
        <v>#REF!</v>
      </c>
      <c r="O4793" s="13"/>
      <c r="P4793" s="74"/>
      <c r="Q4793" s="26"/>
      <c r="R4793" s="75"/>
    </row>
    <row r="4794" spans="7:18" x14ac:dyDescent="0.25">
      <c r="G4794" s="13"/>
      <c r="H4794" s="13"/>
      <c r="I4794" s="13">
        <v>476.60000000003203</v>
      </c>
      <c r="J4794" s="74">
        <f t="shared" si="230"/>
        <v>19.858333333334667</v>
      </c>
      <c r="K4794" s="26" t="e">
        <f t="shared" si="232"/>
        <v>#REF!</v>
      </c>
      <c r="L4794" s="75" t="e">
        <f t="shared" si="231"/>
        <v>#REF!</v>
      </c>
      <c r="O4794" s="13"/>
      <c r="P4794" s="74"/>
      <c r="Q4794" s="26"/>
      <c r="R4794" s="75"/>
    </row>
    <row r="4795" spans="7:18" x14ac:dyDescent="0.25">
      <c r="G4795" s="13"/>
      <c r="H4795" s="13"/>
      <c r="I4795" s="13">
        <v>476.70000000003199</v>
      </c>
      <c r="J4795" s="74">
        <f t="shared" si="230"/>
        <v>19.862500000001333</v>
      </c>
      <c r="K4795" s="26" t="e">
        <f t="shared" si="232"/>
        <v>#REF!</v>
      </c>
      <c r="L4795" s="75" t="e">
        <f t="shared" si="231"/>
        <v>#REF!</v>
      </c>
      <c r="O4795" s="13"/>
      <c r="P4795" s="74"/>
      <c r="Q4795" s="26"/>
      <c r="R4795" s="75"/>
    </row>
    <row r="4796" spans="7:18" x14ac:dyDescent="0.25">
      <c r="G4796" s="13"/>
      <c r="H4796" s="13"/>
      <c r="I4796" s="13">
        <v>476.80000000003201</v>
      </c>
      <c r="J4796" s="74">
        <f t="shared" si="230"/>
        <v>19.866666666667999</v>
      </c>
      <c r="K4796" s="26" t="e">
        <f t="shared" si="232"/>
        <v>#REF!</v>
      </c>
      <c r="L4796" s="75" t="e">
        <f t="shared" si="231"/>
        <v>#REF!</v>
      </c>
      <c r="O4796" s="13"/>
      <c r="P4796" s="74"/>
      <c r="Q4796" s="26"/>
      <c r="R4796" s="75"/>
    </row>
    <row r="4797" spans="7:18" x14ac:dyDescent="0.25">
      <c r="G4797" s="13"/>
      <c r="H4797" s="13"/>
      <c r="I4797" s="13">
        <v>476.90000000003198</v>
      </c>
      <c r="J4797" s="74">
        <f t="shared" si="230"/>
        <v>19.870833333334666</v>
      </c>
      <c r="K4797" s="26" t="e">
        <f t="shared" si="232"/>
        <v>#REF!</v>
      </c>
      <c r="L4797" s="75" t="e">
        <f t="shared" si="231"/>
        <v>#REF!</v>
      </c>
      <c r="O4797" s="13"/>
      <c r="P4797" s="74"/>
      <c r="Q4797" s="26"/>
      <c r="R4797" s="75"/>
    </row>
    <row r="4798" spans="7:18" x14ac:dyDescent="0.25">
      <c r="G4798" s="13"/>
      <c r="H4798" s="13"/>
      <c r="I4798" s="13">
        <v>477.000000000032</v>
      </c>
      <c r="J4798" s="74">
        <f t="shared" si="230"/>
        <v>19.875000000001332</v>
      </c>
      <c r="K4798" s="26" t="e">
        <f t="shared" si="232"/>
        <v>#REF!</v>
      </c>
      <c r="L4798" s="75" t="e">
        <f t="shared" si="231"/>
        <v>#REF!</v>
      </c>
      <c r="O4798" s="13"/>
      <c r="P4798" s="74"/>
      <c r="Q4798" s="26"/>
      <c r="R4798" s="75"/>
    </row>
    <row r="4799" spans="7:18" x14ac:dyDescent="0.25">
      <c r="G4799" s="13"/>
      <c r="H4799" s="13"/>
      <c r="I4799" s="13">
        <v>477.10000000003203</v>
      </c>
      <c r="J4799" s="74">
        <f t="shared" si="230"/>
        <v>19.879166666668002</v>
      </c>
      <c r="K4799" s="26" t="e">
        <f t="shared" si="232"/>
        <v>#REF!</v>
      </c>
      <c r="L4799" s="75" t="e">
        <f t="shared" si="231"/>
        <v>#REF!</v>
      </c>
      <c r="O4799" s="13"/>
      <c r="P4799" s="74"/>
      <c r="Q4799" s="26"/>
      <c r="R4799" s="75"/>
    </row>
    <row r="4800" spans="7:18" x14ac:dyDescent="0.25">
      <c r="G4800" s="13"/>
      <c r="H4800" s="13"/>
      <c r="I4800" s="13">
        <v>477.20000000003199</v>
      </c>
      <c r="J4800" s="74">
        <f t="shared" si="230"/>
        <v>19.883333333334665</v>
      </c>
      <c r="K4800" s="26" t="e">
        <f t="shared" si="232"/>
        <v>#REF!</v>
      </c>
      <c r="L4800" s="75" t="e">
        <f t="shared" si="231"/>
        <v>#REF!</v>
      </c>
      <c r="O4800" s="13"/>
      <c r="P4800" s="74"/>
      <c r="Q4800" s="26"/>
      <c r="R4800" s="75"/>
    </row>
    <row r="4801" spans="7:18" x14ac:dyDescent="0.25">
      <c r="G4801" s="13"/>
      <c r="H4801" s="13"/>
      <c r="I4801" s="13">
        <v>477.30000000003201</v>
      </c>
      <c r="J4801" s="74">
        <f t="shared" si="230"/>
        <v>19.887500000001335</v>
      </c>
      <c r="K4801" s="26" t="e">
        <f t="shared" si="232"/>
        <v>#REF!</v>
      </c>
      <c r="L4801" s="75" t="e">
        <f t="shared" si="231"/>
        <v>#REF!</v>
      </c>
      <c r="O4801" s="13"/>
      <c r="P4801" s="74"/>
      <c r="Q4801" s="26"/>
      <c r="R4801" s="75"/>
    </row>
    <row r="4802" spans="7:18" x14ac:dyDescent="0.25">
      <c r="G4802" s="13"/>
      <c r="H4802" s="13"/>
      <c r="I4802" s="13">
        <v>477.40000000003198</v>
      </c>
      <c r="J4802" s="74">
        <f t="shared" si="230"/>
        <v>19.891666666667998</v>
      </c>
      <c r="K4802" s="26" t="e">
        <f t="shared" si="232"/>
        <v>#REF!</v>
      </c>
      <c r="L4802" s="75" t="e">
        <f t="shared" si="231"/>
        <v>#REF!</v>
      </c>
      <c r="O4802" s="13"/>
      <c r="P4802" s="74"/>
      <c r="Q4802" s="26"/>
      <c r="R4802" s="75"/>
    </row>
    <row r="4803" spans="7:18" x14ac:dyDescent="0.25">
      <c r="G4803" s="13"/>
      <c r="H4803" s="13"/>
      <c r="I4803" s="13">
        <v>477.500000000032</v>
      </c>
      <c r="J4803" s="74">
        <f t="shared" ref="J4803:J4866" si="233">I4803/24</f>
        <v>19.895833333334668</v>
      </c>
      <c r="K4803" s="26" t="e">
        <f t="shared" si="232"/>
        <v>#REF!</v>
      </c>
      <c r="L4803" s="75" t="e">
        <f t="shared" ref="L4803:L4866" si="234">K4803-K4802</f>
        <v>#REF!</v>
      </c>
      <c r="O4803" s="13"/>
      <c r="P4803" s="74"/>
      <c r="Q4803" s="26"/>
      <c r="R4803" s="75"/>
    </row>
    <row r="4804" spans="7:18" x14ac:dyDescent="0.25">
      <c r="G4804" s="13"/>
      <c r="H4804" s="13"/>
      <c r="I4804" s="13">
        <v>477.60000000003203</v>
      </c>
      <c r="J4804" s="74">
        <f t="shared" si="233"/>
        <v>19.900000000001334</v>
      </c>
      <c r="K4804" s="26" t="e">
        <f t="shared" si="232"/>
        <v>#REF!</v>
      </c>
      <c r="L4804" s="75" t="e">
        <f t="shared" si="234"/>
        <v>#REF!</v>
      </c>
      <c r="O4804" s="13"/>
      <c r="P4804" s="74"/>
      <c r="Q4804" s="26"/>
      <c r="R4804" s="75"/>
    </row>
    <row r="4805" spans="7:18" x14ac:dyDescent="0.25">
      <c r="G4805" s="13"/>
      <c r="H4805" s="13"/>
      <c r="I4805" s="13">
        <v>477.70000000003199</v>
      </c>
      <c r="J4805" s="74">
        <f t="shared" si="233"/>
        <v>19.904166666668001</v>
      </c>
      <c r="K4805" s="26" t="e">
        <f t="shared" si="232"/>
        <v>#REF!</v>
      </c>
      <c r="L4805" s="75" t="e">
        <f t="shared" si="234"/>
        <v>#REF!</v>
      </c>
      <c r="O4805" s="13"/>
      <c r="P4805" s="74"/>
      <c r="Q4805" s="26"/>
      <c r="R4805" s="75"/>
    </row>
    <row r="4806" spans="7:18" x14ac:dyDescent="0.25">
      <c r="G4806" s="13"/>
      <c r="H4806" s="13"/>
      <c r="I4806" s="13">
        <v>477.80000000003201</v>
      </c>
      <c r="J4806" s="74">
        <f t="shared" si="233"/>
        <v>19.908333333334667</v>
      </c>
      <c r="K4806" s="26" t="e">
        <f t="shared" si="232"/>
        <v>#REF!</v>
      </c>
      <c r="L4806" s="75" t="e">
        <f t="shared" si="234"/>
        <v>#REF!</v>
      </c>
      <c r="O4806" s="13"/>
      <c r="P4806" s="74"/>
      <c r="Q4806" s="26"/>
      <c r="R4806" s="75"/>
    </row>
    <row r="4807" spans="7:18" x14ac:dyDescent="0.25">
      <c r="G4807" s="13"/>
      <c r="H4807" s="13"/>
      <c r="I4807" s="13">
        <v>477.90000000003198</v>
      </c>
      <c r="J4807" s="74">
        <f t="shared" si="233"/>
        <v>19.912500000001334</v>
      </c>
      <c r="K4807" s="26" t="e">
        <f t="shared" si="232"/>
        <v>#REF!</v>
      </c>
      <c r="L4807" s="75" t="e">
        <f t="shared" si="234"/>
        <v>#REF!</v>
      </c>
      <c r="O4807" s="13"/>
      <c r="P4807" s="74"/>
      <c r="Q4807" s="26"/>
      <c r="R4807" s="75"/>
    </row>
    <row r="4808" spans="7:18" x14ac:dyDescent="0.25">
      <c r="G4808" s="13"/>
      <c r="H4808" s="13"/>
      <c r="I4808" s="13">
        <v>478.000000000032</v>
      </c>
      <c r="J4808" s="74">
        <f t="shared" si="233"/>
        <v>19.916666666668</v>
      </c>
      <c r="K4808" s="26" t="e">
        <f t="shared" si="232"/>
        <v>#REF!</v>
      </c>
      <c r="L4808" s="75" t="e">
        <f t="shared" si="234"/>
        <v>#REF!</v>
      </c>
      <c r="O4808" s="13"/>
      <c r="P4808" s="74"/>
      <c r="Q4808" s="26"/>
      <c r="R4808" s="75"/>
    </row>
    <row r="4809" spans="7:18" x14ac:dyDescent="0.25">
      <c r="G4809" s="13"/>
      <c r="H4809" s="13"/>
      <c r="I4809" s="13">
        <v>478.10000000003203</v>
      </c>
      <c r="J4809" s="74">
        <f t="shared" si="233"/>
        <v>19.920833333334667</v>
      </c>
      <c r="K4809" s="26" t="e">
        <f t="shared" si="232"/>
        <v>#REF!</v>
      </c>
      <c r="L4809" s="75" t="e">
        <f t="shared" si="234"/>
        <v>#REF!</v>
      </c>
      <c r="O4809" s="13"/>
      <c r="P4809" s="74"/>
      <c r="Q4809" s="26"/>
      <c r="R4809" s="75"/>
    </row>
    <row r="4810" spans="7:18" x14ac:dyDescent="0.25">
      <c r="G4810" s="13"/>
      <c r="H4810" s="13"/>
      <c r="I4810" s="13">
        <v>478.20000000003199</v>
      </c>
      <c r="J4810" s="74">
        <f t="shared" si="233"/>
        <v>19.925000000001333</v>
      </c>
      <c r="K4810" s="26" t="e">
        <f t="shared" si="232"/>
        <v>#REF!</v>
      </c>
      <c r="L4810" s="75" t="e">
        <f t="shared" si="234"/>
        <v>#REF!</v>
      </c>
      <c r="O4810" s="13"/>
      <c r="P4810" s="74"/>
      <c r="Q4810" s="26"/>
      <c r="R4810" s="75"/>
    </row>
    <row r="4811" spans="7:18" x14ac:dyDescent="0.25">
      <c r="G4811" s="13"/>
      <c r="H4811" s="13"/>
      <c r="I4811" s="13">
        <v>478.30000000003201</v>
      </c>
      <c r="J4811" s="74">
        <f t="shared" si="233"/>
        <v>19.929166666667999</v>
      </c>
      <c r="K4811" s="26" t="e">
        <f t="shared" si="232"/>
        <v>#REF!</v>
      </c>
      <c r="L4811" s="75" t="e">
        <f t="shared" si="234"/>
        <v>#REF!</v>
      </c>
      <c r="O4811" s="13"/>
      <c r="P4811" s="74"/>
      <c r="Q4811" s="26"/>
      <c r="R4811" s="75"/>
    </row>
    <row r="4812" spans="7:18" x14ac:dyDescent="0.25">
      <c r="G4812" s="13"/>
      <c r="H4812" s="13"/>
      <c r="I4812" s="13">
        <v>478.40000000003198</v>
      </c>
      <c r="J4812" s="74">
        <f t="shared" si="233"/>
        <v>19.933333333334666</v>
      </c>
      <c r="K4812" s="26" t="e">
        <f t="shared" si="232"/>
        <v>#REF!</v>
      </c>
      <c r="L4812" s="75" t="e">
        <f t="shared" si="234"/>
        <v>#REF!</v>
      </c>
      <c r="O4812" s="13"/>
      <c r="P4812" s="74"/>
      <c r="Q4812" s="26"/>
      <c r="R4812" s="75"/>
    </row>
    <row r="4813" spans="7:18" x14ac:dyDescent="0.25">
      <c r="G4813" s="13"/>
      <c r="H4813" s="13"/>
      <c r="I4813" s="13">
        <v>478.500000000032</v>
      </c>
      <c r="J4813" s="74">
        <f t="shared" si="233"/>
        <v>19.937500000001332</v>
      </c>
      <c r="K4813" s="26" t="e">
        <f t="shared" si="232"/>
        <v>#REF!</v>
      </c>
      <c r="L4813" s="75" t="e">
        <f t="shared" si="234"/>
        <v>#REF!</v>
      </c>
      <c r="O4813" s="13"/>
      <c r="P4813" s="74"/>
      <c r="Q4813" s="26"/>
      <c r="R4813" s="75"/>
    </row>
    <row r="4814" spans="7:18" x14ac:dyDescent="0.25">
      <c r="G4814" s="13"/>
      <c r="H4814" s="13"/>
      <c r="I4814" s="13">
        <v>478.60000000003203</v>
      </c>
      <c r="J4814" s="74">
        <f t="shared" si="233"/>
        <v>19.941666666668002</v>
      </c>
      <c r="K4814" s="26" t="e">
        <f t="shared" si="232"/>
        <v>#REF!</v>
      </c>
      <c r="L4814" s="75" t="e">
        <f t="shared" si="234"/>
        <v>#REF!</v>
      </c>
      <c r="O4814" s="13"/>
      <c r="P4814" s="74"/>
      <c r="Q4814" s="26"/>
      <c r="R4814" s="75"/>
    </row>
    <row r="4815" spans="7:18" x14ac:dyDescent="0.25">
      <c r="G4815" s="13"/>
      <c r="H4815" s="13"/>
      <c r="I4815" s="13">
        <v>478.70000000003199</v>
      </c>
      <c r="J4815" s="74">
        <f t="shared" si="233"/>
        <v>19.945833333334665</v>
      </c>
      <c r="K4815" s="26" t="e">
        <f t="shared" si="232"/>
        <v>#REF!</v>
      </c>
      <c r="L4815" s="75" t="e">
        <f t="shared" si="234"/>
        <v>#REF!</v>
      </c>
      <c r="O4815" s="13"/>
      <c r="P4815" s="74"/>
      <c r="Q4815" s="26"/>
      <c r="R4815" s="75"/>
    </row>
    <row r="4816" spans="7:18" x14ac:dyDescent="0.25">
      <c r="G4816" s="13"/>
      <c r="H4816" s="13"/>
      <c r="I4816" s="13">
        <v>478.80000000003201</v>
      </c>
      <c r="J4816" s="74">
        <f t="shared" si="233"/>
        <v>19.950000000001335</v>
      </c>
      <c r="K4816" s="26" t="e">
        <f t="shared" si="232"/>
        <v>#REF!</v>
      </c>
      <c r="L4816" s="75" t="e">
        <f t="shared" si="234"/>
        <v>#REF!</v>
      </c>
      <c r="O4816" s="13"/>
      <c r="P4816" s="74"/>
      <c r="Q4816" s="26"/>
      <c r="R4816" s="75"/>
    </row>
    <row r="4817" spans="7:18" x14ac:dyDescent="0.25">
      <c r="G4817" s="13"/>
      <c r="H4817" s="13"/>
      <c r="I4817" s="13">
        <v>478.900000000033</v>
      </c>
      <c r="J4817" s="74">
        <f t="shared" si="233"/>
        <v>19.954166666668041</v>
      </c>
      <c r="K4817" s="26" t="e">
        <f t="shared" si="232"/>
        <v>#REF!</v>
      </c>
      <c r="L4817" s="75" t="e">
        <f t="shared" si="234"/>
        <v>#REF!</v>
      </c>
      <c r="O4817" s="13"/>
      <c r="P4817" s="74"/>
      <c r="Q4817" s="26"/>
      <c r="R4817" s="75"/>
    </row>
    <row r="4818" spans="7:18" x14ac:dyDescent="0.25">
      <c r="G4818" s="13"/>
      <c r="H4818" s="13"/>
      <c r="I4818" s="13">
        <v>479.00000000003303</v>
      </c>
      <c r="J4818" s="74">
        <f t="shared" si="233"/>
        <v>19.958333333334711</v>
      </c>
      <c r="K4818" s="26" t="e">
        <f t="shared" si="232"/>
        <v>#REF!</v>
      </c>
      <c r="L4818" s="75" t="e">
        <f t="shared" si="234"/>
        <v>#REF!</v>
      </c>
      <c r="O4818" s="13"/>
      <c r="P4818" s="74"/>
      <c r="Q4818" s="26"/>
      <c r="R4818" s="75"/>
    </row>
    <row r="4819" spans="7:18" x14ac:dyDescent="0.25">
      <c r="G4819" s="13"/>
      <c r="H4819" s="13"/>
      <c r="I4819" s="13">
        <v>479.10000000003299</v>
      </c>
      <c r="J4819" s="74">
        <f t="shared" si="233"/>
        <v>19.962500000001373</v>
      </c>
      <c r="K4819" s="26" t="e">
        <f t="shared" si="232"/>
        <v>#REF!</v>
      </c>
      <c r="L4819" s="75" t="e">
        <f t="shared" si="234"/>
        <v>#REF!</v>
      </c>
      <c r="O4819" s="13"/>
      <c r="P4819" s="74"/>
      <c r="Q4819" s="26"/>
      <c r="R4819" s="75"/>
    </row>
    <row r="4820" spans="7:18" x14ac:dyDescent="0.25">
      <c r="G4820" s="13"/>
      <c r="H4820" s="13"/>
      <c r="I4820" s="13">
        <v>479.20000000003301</v>
      </c>
      <c r="J4820" s="74">
        <f t="shared" si="233"/>
        <v>19.966666666668043</v>
      </c>
      <c r="K4820" s="26" t="e">
        <f t="shared" si="232"/>
        <v>#REF!</v>
      </c>
      <c r="L4820" s="75" t="e">
        <f t="shared" si="234"/>
        <v>#REF!</v>
      </c>
      <c r="O4820" s="13"/>
      <c r="P4820" s="74"/>
      <c r="Q4820" s="26"/>
      <c r="R4820" s="75"/>
    </row>
    <row r="4821" spans="7:18" x14ac:dyDescent="0.25">
      <c r="G4821" s="13"/>
      <c r="H4821" s="13"/>
      <c r="I4821" s="13">
        <v>479.30000000003298</v>
      </c>
      <c r="J4821" s="74">
        <f t="shared" si="233"/>
        <v>19.970833333334706</v>
      </c>
      <c r="K4821" s="26" t="e">
        <f t="shared" si="232"/>
        <v>#REF!</v>
      </c>
      <c r="L4821" s="75" t="e">
        <f t="shared" si="234"/>
        <v>#REF!</v>
      </c>
      <c r="O4821" s="13"/>
      <c r="P4821" s="74"/>
      <c r="Q4821" s="26"/>
      <c r="R4821" s="75"/>
    </row>
    <row r="4822" spans="7:18" x14ac:dyDescent="0.25">
      <c r="G4822" s="13"/>
      <c r="H4822" s="13"/>
      <c r="I4822" s="13">
        <v>479.400000000033</v>
      </c>
      <c r="J4822" s="74">
        <f t="shared" si="233"/>
        <v>19.975000000001376</v>
      </c>
      <c r="K4822" s="26" t="e">
        <f t="shared" si="232"/>
        <v>#REF!</v>
      </c>
      <c r="L4822" s="75" t="e">
        <f t="shared" si="234"/>
        <v>#REF!</v>
      </c>
      <c r="O4822" s="13"/>
      <c r="P4822" s="74"/>
      <c r="Q4822" s="26"/>
      <c r="R4822" s="75"/>
    </row>
    <row r="4823" spans="7:18" x14ac:dyDescent="0.25">
      <c r="G4823" s="13"/>
      <c r="H4823" s="13"/>
      <c r="I4823" s="13">
        <v>479.50000000003303</v>
      </c>
      <c r="J4823" s="74">
        <f t="shared" si="233"/>
        <v>19.979166666668043</v>
      </c>
      <c r="K4823" s="26" t="e">
        <f t="shared" si="232"/>
        <v>#REF!</v>
      </c>
      <c r="L4823" s="75" t="e">
        <f t="shared" si="234"/>
        <v>#REF!</v>
      </c>
      <c r="O4823" s="13"/>
      <c r="P4823" s="74"/>
      <c r="Q4823" s="26"/>
      <c r="R4823" s="75"/>
    </row>
    <row r="4824" spans="7:18" x14ac:dyDescent="0.25">
      <c r="G4824" s="13"/>
      <c r="H4824" s="13"/>
      <c r="I4824" s="13">
        <v>479.60000000003299</v>
      </c>
      <c r="J4824" s="74">
        <f t="shared" si="233"/>
        <v>19.983333333334709</v>
      </c>
      <c r="K4824" s="26" t="e">
        <f t="shared" si="232"/>
        <v>#REF!</v>
      </c>
      <c r="L4824" s="75" t="e">
        <f t="shared" si="234"/>
        <v>#REF!</v>
      </c>
      <c r="O4824" s="13"/>
      <c r="P4824" s="74"/>
      <c r="Q4824" s="26"/>
      <c r="R4824" s="75"/>
    </row>
    <row r="4825" spans="7:18" x14ac:dyDescent="0.25">
      <c r="G4825" s="13"/>
      <c r="H4825" s="13"/>
      <c r="I4825" s="13">
        <v>479.70000000003301</v>
      </c>
      <c r="J4825" s="74">
        <f t="shared" si="233"/>
        <v>19.987500000001376</v>
      </c>
      <c r="K4825" s="26" t="e">
        <f t="shared" si="232"/>
        <v>#REF!</v>
      </c>
      <c r="L4825" s="75" t="e">
        <f t="shared" si="234"/>
        <v>#REF!</v>
      </c>
      <c r="O4825" s="13"/>
      <c r="P4825" s="74"/>
      <c r="Q4825" s="26"/>
      <c r="R4825" s="75"/>
    </row>
    <row r="4826" spans="7:18" x14ac:dyDescent="0.25">
      <c r="G4826" s="13"/>
      <c r="H4826" s="13"/>
      <c r="I4826" s="13">
        <v>479.80000000003298</v>
      </c>
      <c r="J4826" s="74">
        <f t="shared" si="233"/>
        <v>19.991666666668042</v>
      </c>
      <c r="K4826" s="26" t="e">
        <f t="shared" si="232"/>
        <v>#REF!</v>
      </c>
      <c r="L4826" s="75" t="e">
        <f t="shared" si="234"/>
        <v>#REF!</v>
      </c>
      <c r="O4826" s="13"/>
      <c r="P4826" s="74"/>
      <c r="Q4826" s="26"/>
      <c r="R4826" s="75"/>
    </row>
    <row r="4827" spans="7:18" x14ac:dyDescent="0.25">
      <c r="G4827" s="13"/>
      <c r="H4827" s="13"/>
      <c r="I4827" s="13">
        <v>479.900000000033</v>
      </c>
      <c r="J4827" s="74">
        <f t="shared" si="233"/>
        <v>19.995833333334708</v>
      </c>
      <c r="K4827" s="26" t="e">
        <f t="shared" si="232"/>
        <v>#REF!</v>
      </c>
      <c r="L4827" s="75" t="e">
        <f t="shared" si="234"/>
        <v>#REF!</v>
      </c>
      <c r="O4827" s="13"/>
      <c r="P4827" s="74"/>
      <c r="Q4827" s="26"/>
      <c r="R4827" s="75"/>
    </row>
    <row r="4828" spans="7:18" x14ac:dyDescent="0.25">
      <c r="G4828" s="13"/>
      <c r="H4828" s="13"/>
      <c r="I4828" s="13">
        <v>480.00000000003303</v>
      </c>
      <c r="J4828" s="74">
        <f t="shared" si="233"/>
        <v>20.000000000001375</v>
      </c>
      <c r="K4828" s="26" t="e">
        <f t="shared" ref="K4828:K4891" si="235">100%-EXP(-I4828/24*$B$10)</f>
        <v>#REF!</v>
      </c>
      <c r="L4828" s="75" t="e">
        <f t="shared" si="234"/>
        <v>#REF!</v>
      </c>
      <c r="O4828" s="13"/>
      <c r="P4828" s="74"/>
      <c r="Q4828" s="26"/>
      <c r="R4828" s="75"/>
    </row>
    <row r="4829" spans="7:18" x14ac:dyDescent="0.25">
      <c r="G4829" s="13"/>
      <c r="H4829" s="13"/>
      <c r="I4829" s="13">
        <v>480.10000000003299</v>
      </c>
      <c r="J4829" s="74">
        <f t="shared" si="233"/>
        <v>20.004166666668041</v>
      </c>
      <c r="K4829" s="26" t="e">
        <f t="shared" si="235"/>
        <v>#REF!</v>
      </c>
      <c r="L4829" s="75" t="e">
        <f t="shared" si="234"/>
        <v>#REF!</v>
      </c>
      <c r="O4829" s="13"/>
      <c r="P4829" s="74"/>
      <c r="Q4829" s="26"/>
      <c r="R4829" s="75"/>
    </row>
    <row r="4830" spans="7:18" x14ac:dyDescent="0.25">
      <c r="G4830" s="13"/>
      <c r="H4830" s="13"/>
      <c r="I4830" s="13">
        <v>480.20000000003301</v>
      </c>
      <c r="J4830" s="74">
        <f t="shared" si="233"/>
        <v>20.008333333334708</v>
      </c>
      <c r="K4830" s="26" t="e">
        <f t="shared" si="235"/>
        <v>#REF!</v>
      </c>
      <c r="L4830" s="75" t="e">
        <f t="shared" si="234"/>
        <v>#REF!</v>
      </c>
      <c r="O4830" s="13"/>
      <c r="P4830" s="74"/>
      <c r="Q4830" s="26"/>
      <c r="R4830" s="75"/>
    </row>
    <row r="4831" spans="7:18" x14ac:dyDescent="0.25">
      <c r="G4831" s="13"/>
      <c r="H4831" s="13"/>
      <c r="I4831" s="13">
        <v>480.30000000003298</v>
      </c>
      <c r="J4831" s="74">
        <f t="shared" si="233"/>
        <v>20.012500000001374</v>
      </c>
      <c r="K4831" s="26" t="e">
        <f t="shared" si="235"/>
        <v>#REF!</v>
      </c>
      <c r="L4831" s="75" t="e">
        <f t="shared" si="234"/>
        <v>#REF!</v>
      </c>
      <c r="O4831" s="13"/>
      <c r="P4831" s="74"/>
      <c r="Q4831" s="26"/>
      <c r="R4831" s="75"/>
    </row>
    <row r="4832" spans="7:18" x14ac:dyDescent="0.25">
      <c r="G4832" s="13"/>
      <c r="H4832" s="13"/>
      <c r="I4832" s="13">
        <v>480.400000000033</v>
      </c>
      <c r="J4832" s="74">
        <f t="shared" si="233"/>
        <v>20.016666666668041</v>
      </c>
      <c r="K4832" s="26" t="e">
        <f t="shared" si="235"/>
        <v>#REF!</v>
      </c>
      <c r="L4832" s="75" t="e">
        <f t="shared" si="234"/>
        <v>#REF!</v>
      </c>
      <c r="O4832" s="13"/>
      <c r="P4832" s="74"/>
      <c r="Q4832" s="26"/>
      <c r="R4832" s="75"/>
    </row>
    <row r="4833" spans="7:18" x14ac:dyDescent="0.25">
      <c r="G4833" s="13"/>
      <c r="H4833" s="13"/>
      <c r="I4833" s="13">
        <v>480.50000000003303</v>
      </c>
      <c r="J4833" s="74">
        <f t="shared" si="233"/>
        <v>20.020833333334711</v>
      </c>
      <c r="K4833" s="26" t="e">
        <f t="shared" si="235"/>
        <v>#REF!</v>
      </c>
      <c r="L4833" s="75" t="e">
        <f t="shared" si="234"/>
        <v>#REF!</v>
      </c>
      <c r="O4833" s="13"/>
      <c r="P4833" s="74"/>
      <c r="Q4833" s="26"/>
      <c r="R4833" s="75"/>
    </row>
    <row r="4834" spans="7:18" x14ac:dyDescent="0.25">
      <c r="G4834" s="13"/>
      <c r="H4834" s="13"/>
      <c r="I4834" s="13">
        <v>480.60000000003299</v>
      </c>
      <c r="J4834" s="74">
        <f t="shared" si="233"/>
        <v>20.025000000001373</v>
      </c>
      <c r="K4834" s="26" t="e">
        <f t="shared" si="235"/>
        <v>#REF!</v>
      </c>
      <c r="L4834" s="75" t="e">
        <f t="shared" si="234"/>
        <v>#REF!</v>
      </c>
      <c r="O4834" s="13"/>
      <c r="P4834" s="74"/>
      <c r="Q4834" s="26"/>
      <c r="R4834" s="75"/>
    </row>
    <row r="4835" spans="7:18" x14ac:dyDescent="0.25">
      <c r="G4835" s="13"/>
      <c r="H4835" s="13"/>
      <c r="I4835" s="13">
        <v>480.70000000003301</v>
      </c>
      <c r="J4835" s="74">
        <f t="shared" si="233"/>
        <v>20.029166666668043</v>
      </c>
      <c r="K4835" s="26" t="e">
        <f t="shared" si="235"/>
        <v>#REF!</v>
      </c>
      <c r="L4835" s="75" t="e">
        <f t="shared" si="234"/>
        <v>#REF!</v>
      </c>
      <c r="O4835" s="13"/>
      <c r="P4835" s="74"/>
      <c r="Q4835" s="26"/>
      <c r="R4835" s="75"/>
    </row>
    <row r="4836" spans="7:18" x14ac:dyDescent="0.25">
      <c r="G4836" s="13"/>
      <c r="H4836" s="13"/>
      <c r="I4836" s="13">
        <v>480.80000000003298</v>
      </c>
      <c r="J4836" s="74">
        <f t="shared" si="233"/>
        <v>20.033333333334706</v>
      </c>
      <c r="K4836" s="26" t="e">
        <f t="shared" si="235"/>
        <v>#REF!</v>
      </c>
      <c r="L4836" s="75" t="e">
        <f t="shared" si="234"/>
        <v>#REF!</v>
      </c>
      <c r="O4836" s="13"/>
      <c r="P4836" s="74"/>
      <c r="Q4836" s="26"/>
      <c r="R4836" s="75"/>
    </row>
    <row r="4837" spans="7:18" x14ac:dyDescent="0.25">
      <c r="G4837" s="13"/>
      <c r="H4837" s="13"/>
      <c r="I4837" s="13">
        <v>480.900000000033</v>
      </c>
      <c r="J4837" s="74">
        <f t="shared" si="233"/>
        <v>20.037500000001376</v>
      </c>
      <c r="K4837" s="26" t="e">
        <f t="shared" si="235"/>
        <v>#REF!</v>
      </c>
      <c r="L4837" s="75" t="e">
        <f t="shared" si="234"/>
        <v>#REF!</v>
      </c>
      <c r="O4837" s="13"/>
      <c r="P4837" s="74"/>
      <c r="Q4837" s="26"/>
      <c r="R4837" s="75"/>
    </row>
    <row r="4838" spans="7:18" x14ac:dyDescent="0.25">
      <c r="G4838" s="13"/>
      <c r="H4838" s="13"/>
      <c r="I4838" s="13">
        <v>481.00000000003303</v>
      </c>
      <c r="J4838" s="74">
        <f t="shared" si="233"/>
        <v>20.041666666668043</v>
      </c>
      <c r="K4838" s="26" t="e">
        <f t="shared" si="235"/>
        <v>#REF!</v>
      </c>
      <c r="L4838" s="75" t="e">
        <f t="shared" si="234"/>
        <v>#REF!</v>
      </c>
      <c r="O4838" s="13"/>
      <c r="P4838" s="74"/>
      <c r="Q4838" s="26"/>
      <c r="R4838" s="75"/>
    </row>
    <row r="4839" spans="7:18" x14ac:dyDescent="0.25">
      <c r="G4839" s="13"/>
      <c r="H4839" s="13"/>
      <c r="I4839" s="13">
        <v>481.10000000003299</v>
      </c>
      <c r="J4839" s="74">
        <f t="shared" si="233"/>
        <v>20.045833333334709</v>
      </c>
      <c r="K4839" s="26" t="e">
        <f t="shared" si="235"/>
        <v>#REF!</v>
      </c>
      <c r="L4839" s="75" t="e">
        <f t="shared" si="234"/>
        <v>#REF!</v>
      </c>
      <c r="O4839" s="13"/>
      <c r="P4839" s="74"/>
      <c r="Q4839" s="26"/>
      <c r="R4839" s="75"/>
    </row>
    <row r="4840" spans="7:18" x14ac:dyDescent="0.25">
      <c r="G4840" s="13"/>
      <c r="H4840" s="13"/>
      <c r="I4840" s="13">
        <v>481.20000000003301</v>
      </c>
      <c r="J4840" s="74">
        <f t="shared" si="233"/>
        <v>20.050000000001376</v>
      </c>
      <c r="K4840" s="26" t="e">
        <f t="shared" si="235"/>
        <v>#REF!</v>
      </c>
      <c r="L4840" s="75" t="e">
        <f t="shared" si="234"/>
        <v>#REF!</v>
      </c>
      <c r="O4840" s="13"/>
      <c r="P4840" s="74"/>
      <c r="Q4840" s="26"/>
      <c r="R4840" s="75"/>
    </row>
    <row r="4841" spans="7:18" x14ac:dyDescent="0.25">
      <c r="G4841" s="13"/>
      <c r="H4841" s="13"/>
      <c r="I4841" s="13">
        <v>481.30000000003298</v>
      </c>
      <c r="J4841" s="74">
        <f t="shared" si="233"/>
        <v>20.054166666668042</v>
      </c>
      <c r="K4841" s="26" t="e">
        <f t="shared" si="235"/>
        <v>#REF!</v>
      </c>
      <c r="L4841" s="75" t="e">
        <f t="shared" si="234"/>
        <v>#REF!</v>
      </c>
      <c r="O4841" s="13"/>
      <c r="P4841" s="74"/>
      <c r="Q4841" s="26"/>
      <c r="R4841" s="75"/>
    </row>
    <row r="4842" spans="7:18" x14ac:dyDescent="0.25">
      <c r="G4842" s="13"/>
      <c r="H4842" s="13"/>
      <c r="I4842" s="13">
        <v>481.400000000033</v>
      </c>
      <c r="J4842" s="74">
        <f t="shared" si="233"/>
        <v>20.058333333334708</v>
      </c>
      <c r="K4842" s="26" t="e">
        <f t="shared" si="235"/>
        <v>#REF!</v>
      </c>
      <c r="L4842" s="75" t="e">
        <f t="shared" si="234"/>
        <v>#REF!</v>
      </c>
      <c r="O4842" s="13"/>
      <c r="P4842" s="74"/>
      <c r="Q4842" s="26"/>
      <c r="R4842" s="75"/>
    </row>
    <row r="4843" spans="7:18" x14ac:dyDescent="0.25">
      <c r="G4843" s="13"/>
      <c r="H4843" s="13"/>
      <c r="I4843" s="13">
        <v>481.50000000003303</v>
      </c>
      <c r="J4843" s="74">
        <f t="shared" si="233"/>
        <v>20.062500000001375</v>
      </c>
      <c r="K4843" s="26" t="e">
        <f t="shared" si="235"/>
        <v>#REF!</v>
      </c>
      <c r="L4843" s="75" t="e">
        <f t="shared" si="234"/>
        <v>#REF!</v>
      </c>
      <c r="O4843" s="13"/>
      <c r="P4843" s="74"/>
      <c r="Q4843" s="26"/>
      <c r="R4843" s="75"/>
    </row>
    <row r="4844" spans="7:18" x14ac:dyDescent="0.25">
      <c r="G4844" s="13"/>
      <c r="H4844" s="13"/>
      <c r="I4844" s="13">
        <v>481.60000000003299</v>
      </c>
      <c r="J4844" s="74">
        <f t="shared" si="233"/>
        <v>20.066666666668041</v>
      </c>
      <c r="K4844" s="26" t="e">
        <f t="shared" si="235"/>
        <v>#REF!</v>
      </c>
      <c r="L4844" s="75" t="e">
        <f t="shared" si="234"/>
        <v>#REF!</v>
      </c>
      <c r="O4844" s="13"/>
      <c r="P4844" s="74"/>
      <c r="Q4844" s="26"/>
      <c r="R4844" s="75"/>
    </row>
    <row r="4845" spans="7:18" x14ac:dyDescent="0.25">
      <c r="G4845" s="13"/>
      <c r="H4845" s="13"/>
      <c r="I4845" s="13">
        <v>481.70000000003301</v>
      </c>
      <c r="J4845" s="74">
        <f t="shared" si="233"/>
        <v>20.070833333334708</v>
      </c>
      <c r="K4845" s="26" t="e">
        <f t="shared" si="235"/>
        <v>#REF!</v>
      </c>
      <c r="L4845" s="75" t="e">
        <f t="shared" si="234"/>
        <v>#REF!</v>
      </c>
      <c r="O4845" s="13"/>
      <c r="P4845" s="74"/>
      <c r="Q4845" s="26"/>
      <c r="R4845" s="75"/>
    </row>
    <row r="4846" spans="7:18" x14ac:dyDescent="0.25">
      <c r="G4846" s="13"/>
      <c r="H4846" s="13"/>
      <c r="I4846" s="13">
        <v>481.80000000003298</v>
      </c>
      <c r="J4846" s="74">
        <f t="shared" si="233"/>
        <v>20.075000000001374</v>
      </c>
      <c r="K4846" s="26" t="e">
        <f t="shared" si="235"/>
        <v>#REF!</v>
      </c>
      <c r="L4846" s="75" t="e">
        <f t="shared" si="234"/>
        <v>#REF!</v>
      </c>
      <c r="O4846" s="13"/>
      <c r="P4846" s="74"/>
      <c r="Q4846" s="26"/>
      <c r="R4846" s="75"/>
    </row>
    <row r="4847" spans="7:18" x14ac:dyDescent="0.25">
      <c r="G4847" s="13"/>
      <c r="H4847" s="13"/>
      <c r="I4847" s="13">
        <v>481.900000000033</v>
      </c>
      <c r="J4847" s="74">
        <f t="shared" si="233"/>
        <v>20.079166666668041</v>
      </c>
      <c r="K4847" s="26" t="e">
        <f t="shared" si="235"/>
        <v>#REF!</v>
      </c>
      <c r="L4847" s="75" t="e">
        <f t="shared" si="234"/>
        <v>#REF!</v>
      </c>
      <c r="O4847" s="13"/>
      <c r="P4847" s="74"/>
      <c r="Q4847" s="26"/>
      <c r="R4847" s="75"/>
    </row>
    <row r="4848" spans="7:18" x14ac:dyDescent="0.25">
      <c r="G4848" s="13"/>
      <c r="H4848" s="13"/>
      <c r="I4848" s="13">
        <v>482.00000000003303</v>
      </c>
      <c r="J4848" s="74">
        <f t="shared" si="233"/>
        <v>20.083333333334711</v>
      </c>
      <c r="K4848" s="26" t="e">
        <f t="shared" si="235"/>
        <v>#REF!</v>
      </c>
      <c r="L4848" s="75" t="e">
        <f t="shared" si="234"/>
        <v>#REF!</v>
      </c>
      <c r="O4848" s="13"/>
      <c r="P4848" s="74"/>
      <c r="Q4848" s="26"/>
      <c r="R4848" s="75"/>
    </row>
    <row r="4849" spans="7:18" x14ac:dyDescent="0.25">
      <c r="G4849" s="13"/>
      <c r="H4849" s="13"/>
      <c r="I4849" s="13">
        <v>482.10000000003299</v>
      </c>
      <c r="J4849" s="74">
        <f t="shared" si="233"/>
        <v>20.087500000001373</v>
      </c>
      <c r="K4849" s="26" t="e">
        <f t="shared" si="235"/>
        <v>#REF!</v>
      </c>
      <c r="L4849" s="75" t="e">
        <f t="shared" si="234"/>
        <v>#REF!</v>
      </c>
      <c r="O4849" s="13"/>
      <c r="P4849" s="74"/>
      <c r="Q4849" s="26"/>
      <c r="R4849" s="75"/>
    </row>
    <row r="4850" spans="7:18" x14ac:dyDescent="0.25">
      <c r="G4850" s="13"/>
      <c r="H4850" s="13"/>
      <c r="I4850" s="13">
        <v>482.20000000003301</v>
      </c>
      <c r="J4850" s="74">
        <f t="shared" si="233"/>
        <v>20.091666666668043</v>
      </c>
      <c r="K4850" s="26" t="e">
        <f t="shared" si="235"/>
        <v>#REF!</v>
      </c>
      <c r="L4850" s="75" t="e">
        <f t="shared" si="234"/>
        <v>#REF!</v>
      </c>
      <c r="O4850" s="13"/>
      <c r="P4850" s="74"/>
      <c r="Q4850" s="26"/>
      <c r="R4850" s="75"/>
    </row>
    <row r="4851" spans="7:18" x14ac:dyDescent="0.25">
      <c r="G4851" s="13"/>
      <c r="H4851" s="13"/>
      <c r="I4851" s="13">
        <v>482.30000000003298</v>
      </c>
      <c r="J4851" s="74">
        <f t="shared" si="233"/>
        <v>20.095833333334706</v>
      </c>
      <c r="K4851" s="26" t="e">
        <f t="shared" si="235"/>
        <v>#REF!</v>
      </c>
      <c r="L4851" s="75" t="e">
        <f t="shared" si="234"/>
        <v>#REF!</v>
      </c>
      <c r="O4851" s="13"/>
      <c r="P4851" s="74"/>
      <c r="Q4851" s="26"/>
      <c r="R4851" s="75"/>
    </row>
    <row r="4852" spans="7:18" x14ac:dyDescent="0.25">
      <c r="G4852" s="13"/>
      <c r="H4852" s="13"/>
      <c r="I4852" s="13">
        <v>482.400000000033</v>
      </c>
      <c r="J4852" s="74">
        <f t="shared" si="233"/>
        <v>20.100000000001376</v>
      </c>
      <c r="K4852" s="26" t="e">
        <f t="shared" si="235"/>
        <v>#REF!</v>
      </c>
      <c r="L4852" s="75" t="e">
        <f t="shared" si="234"/>
        <v>#REF!</v>
      </c>
      <c r="O4852" s="13"/>
      <c r="P4852" s="74"/>
      <c r="Q4852" s="26"/>
      <c r="R4852" s="75"/>
    </row>
    <row r="4853" spans="7:18" x14ac:dyDescent="0.25">
      <c r="G4853" s="13"/>
      <c r="H4853" s="13"/>
      <c r="I4853" s="13">
        <v>482.50000000003303</v>
      </c>
      <c r="J4853" s="74">
        <f t="shared" si="233"/>
        <v>20.104166666668043</v>
      </c>
      <c r="K4853" s="26" t="e">
        <f t="shared" si="235"/>
        <v>#REF!</v>
      </c>
      <c r="L4853" s="75" t="e">
        <f t="shared" si="234"/>
        <v>#REF!</v>
      </c>
      <c r="O4853" s="13"/>
      <c r="P4853" s="74"/>
      <c r="Q4853" s="26"/>
      <c r="R4853" s="75"/>
    </row>
    <row r="4854" spans="7:18" x14ac:dyDescent="0.25">
      <c r="G4854" s="13"/>
      <c r="H4854" s="13"/>
      <c r="I4854" s="13">
        <v>482.60000000003299</v>
      </c>
      <c r="J4854" s="74">
        <f t="shared" si="233"/>
        <v>20.108333333334709</v>
      </c>
      <c r="K4854" s="26" t="e">
        <f t="shared" si="235"/>
        <v>#REF!</v>
      </c>
      <c r="L4854" s="75" t="e">
        <f t="shared" si="234"/>
        <v>#REF!</v>
      </c>
      <c r="O4854" s="13"/>
      <c r="P4854" s="74"/>
      <c r="Q4854" s="26"/>
      <c r="R4854" s="75"/>
    </row>
    <row r="4855" spans="7:18" x14ac:dyDescent="0.25">
      <c r="G4855" s="13"/>
      <c r="H4855" s="13"/>
      <c r="I4855" s="13">
        <v>482.70000000003301</v>
      </c>
      <c r="J4855" s="74">
        <f t="shared" si="233"/>
        <v>20.112500000001376</v>
      </c>
      <c r="K4855" s="26" t="e">
        <f t="shared" si="235"/>
        <v>#REF!</v>
      </c>
      <c r="L4855" s="75" t="e">
        <f t="shared" si="234"/>
        <v>#REF!</v>
      </c>
      <c r="O4855" s="13"/>
      <c r="P4855" s="74"/>
      <c r="Q4855" s="26"/>
      <c r="R4855" s="75"/>
    </row>
    <row r="4856" spans="7:18" x14ac:dyDescent="0.25">
      <c r="G4856" s="13"/>
      <c r="H4856" s="13"/>
      <c r="I4856" s="13">
        <v>482.80000000003298</v>
      </c>
      <c r="J4856" s="74">
        <f t="shared" si="233"/>
        <v>20.116666666668042</v>
      </c>
      <c r="K4856" s="26" t="e">
        <f t="shared" si="235"/>
        <v>#REF!</v>
      </c>
      <c r="L4856" s="75" t="e">
        <f t="shared" si="234"/>
        <v>#REF!</v>
      </c>
      <c r="O4856" s="13"/>
      <c r="P4856" s="74"/>
      <c r="Q4856" s="26"/>
      <c r="R4856" s="75"/>
    </row>
    <row r="4857" spans="7:18" x14ac:dyDescent="0.25">
      <c r="G4857" s="13"/>
      <c r="H4857" s="13"/>
      <c r="I4857" s="13">
        <v>482.900000000033</v>
      </c>
      <c r="J4857" s="74">
        <f t="shared" si="233"/>
        <v>20.120833333334708</v>
      </c>
      <c r="K4857" s="26" t="e">
        <f t="shared" si="235"/>
        <v>#REF!</v>
      </c>
      <c r="L4857" s="75" t="e">
        <f t="shared" si="234"/>
        <v>#REF!</v>
      </c>
      <c r="O4857" s="13"/>
      <c r="P4857" s="74"/>
      <c r="Q4857" s="26"/>
      <c r="R4857" s="75"/>
    </row>
    <row r="4858" spans="7:18" x14ac:dyDescent="0.25">
      <c r="G4858" s="13"/>
      <c r="H4858" s="13"/>
      <c r="I4858" s="13">
        <v>483.00000000003303</v>
      </c>
      <c r="J4858" s="74">
        <f t="shared" si="233"/>
        <v>20.125000000001375</v>
      </c>
      <c r="K4858" s="26" t="e">
        <f t="shared" si="235"/>
        <v>#REF!</v>
      </c>
      <c r="L4858" s="75" t="e">
        <f t="shared" si="234"/>
        <v>#REF!</v>
      </c>
      <c r="O4858" s="13"/>
      <c r="P4858" s="74"/>
      <c r="Q4858" s="26"/>
      <c r="R4858" s="75"/>
    </row>
    <row r="4859" spans="7:18" x14ac:dyDescent="0.25">
      <c r="G4859" s="13"/>
      <c r="H4859" s="13"/>
      <c r="I4859" s="13">
        <v>483.10000000003299</v>
      </c>
      <c r="J4859" s="74">
        <f t="shared" si="233"/>
        <v>20.129166666668041</v>
      </c>
      <c r="K4859" s="26" t="e">
        <f t="shared" si="235"/>
        <v>#REF!</v>
      </c>
      <c r="L4859" s="75" t="e">
        <f t="shared" si="234"/>
        <v>#REF!</v>
      </c>
      <c r="O4859" s="13"/>
      <c r="P4859" s="74"/>
      <c r="Q4859" s="26"/>
      <c r="R4859" s="75"/>
    </row>
    <row r="4860" spans="7:18" x14ac:dyDescent="0.25">
      <c r="G4860" s="13"/>
      <c r="H4860" s="13"/>
      <c r="I4860" s="13">
        <v>483.20000000003301</v>
      </c>
      <c r="J4860" s="74">
        <f t="shared" si="233"/>
        <v>20.133333333334708</v>
      </c>
      <c r="K4860" s="26" t="e">
        <f t="shared" si="235"/>
        <v>#REF!</v>
      </c>
      <c r="L4860" s="75" t="e">
        <f t="shared" si="234"/>
        <v>#REF!</v>
      </c>
      <c r="O4860" s="13"/>
      <c r="P4860" s="74"/>
      <c r="Q4860" s="26"/>
      <c r="R4860" s="75"/>
    </row>
    <row r="4861" spans="7:18" x14ac:dyDescent="0.25">
      <c r="G4861" s="13"/>
      <c r="H4861" s="13"/>
      <c r="I4861" s="13">
        <v>483.300000000034</v>
      </c>
      <c r="J4861" s="74">
        <f t="shared" si="233"/>
        <v>20.137500000001417</v>
      </c>
      <c r="K4861" s="26" t="e">
        <f t="shared" si="235"/>
        <v>#REF!</v>
      </c>
      <c r="L4861" s="75" t="e">
        <f t="shared" si="234"/>
        <v>#REF!</v>
      </c>
      <c r="O4861" s="13"/>
      <c r="P4861" s="74"/>
      <c r="Q4861" s="26"/>
      <c r="R4861" s="75"/>
    </row>
    <row r="4862" spans="7:18" x14ac:dyDescent="0.25">
      <c r="G4862" s="13"/>
      <c r="H4862" s="13"/>
      <c r="I4862" s="13">
        <v>483.40000000003403</v>
      </c>
      <c r="J4862" s="74">
        <f t="shared" si="233"/>
        <v>20.141666666668083</v>
      </c>
      <c r="K4862" s="26" t="e">
        <f t="shared" si="235"/>
        <v>#REF!</v>
      </c>
      <c r="L4862" s="75" t="e">
        <f t="shared" si="234"/>
        <v>#REF!</v>
      </c>
      <c r="O4862" s="13"/>
      <c r="P4862" s="74"/>
      <c r="Q4862" s="26"/>
      <c r="R4862" s="75"/>
    </row>
    <row r="4863" spans="7:18" x14ac:dyDescent="0.25">
      <c r="G4863" s="13"/>
      <c r="H4863" s="13"/>
      <c r="I4863" s="13">
        <v>483.50000000003399</v>
      </c>
      <c r="J4863" s="74">
        <f t="shared" si="233"/>
        <v>20.14583333333475</v>
      </c>
      <c r="K4863" s="26" t="e">
        <f t="shared" si="235"/>
        <v>#REF!</v>
      </c>
      <c r="L4863" s="75" t="e">
        <f t="shared" si="234"/>
        <v>#REF!</v>
      </c>
      <c r="O4863" s="13"/>
      <c r="P4863" s="74"/>
      <c r="Q4863" s="26"/>
      <c r="R4863" s="75"/>
    </row>
    <row r="4864" spans="7:18" x14ac:dyDescent="0.25">
      <c r="G4864" s="13"/>
      <c r="H4864" s="13"/>
      <c r="I4864" s="13">
        <v>483.60000000003402</v>
      </c>
      <c r="J4864" s="74">
        <f t="shared" si="233"/>
        <v>20.150000000001416</v>
      </c>
      <c r="K4864" s="26" t="e">
        <f t="shared" si="235"/>
        <v>#REF!</v>
      </c>
      <c r="L4864" s="75" t="e">
        <f t="shared" si="234"/>
        <v>#REF!</v>
      </c>
      <c r="O4864" s="13"/>
      <c r="P4864" s="74"/>
      <c r="Q4864" s="26"/>
      <c r="R4864" s="75"/>
    </row>
    <row r="4865" spans="7:18" x14ac:dyDescent="0.25">
      <c r="G4865" s="13"/>
      <c r="H4865" s="13"/>
      <c r="I4865" s="13">
        <v>483.70000000003398</v>
      </c>
      <c r="J4865" s="74">
        <f t="shared" si="233"/>
        <v>20.154166666668083</v>
      </c>
      <c r="K4865" s="26" t="e">
        <f t="shared" si="235"/>
        <v>#REF!</v>
      </c>
      <c r="L4865" s="75" t="e">
        <f t="shared" si="234"/>
        <v>#REF!</v>
      </c>
      <c r="O4865" s="13"/>
      <c r="P4865" s="74"/>
      <c r="Q4865" s="26"/>
      <c r="R4865" s="75"/>
    </row>
    <row r="4866" spans="7:18" x14ac:dyDescent="0.25">
      <c r="G4866" s="13"/>
      <c r="H4866" s="13"/>
      <c r="I4866" s="13">
        <v>483.800000000034</v>
      </c>
      <c r="J4866" s="74">
        <f t="shared" si="233"/>
        <v>20.158333333334749</v>
      </c>
      <c r="K4866" s="26" t="e">
        <f t="shared" si="235"/>
        <v>#REF!</v>
      </c>
      <c r="L4866" s="75" t="e">
        <f t="shared" si="234"/>
        <v>#REF!</v>
      </c>
      <c r="O4866" s="13"/>
      <c r="P4866" s="74"/>
      <c r="Q4866" s="26"/>
      <c r="R4866" s="75"/>
    </row>
    <row r="4867" spans="7:18" x14ac:dyDescent="0.25">
      <c r="G4867" s="13"/>
      <c r="H4867" s="13"/>
      <c r="I4867" s="13">
        <v>483.90000000003403</v>
      </c>
      <c r="J4867" s="74">
        <f t="shared" ref="J4867:J4930" si="236">I4867/24</f>
        <v>20.162500000001419</v>
      </c>
      <c r="K4867" s="26" t="e">
        <f t="shared" si="235"/>
        <v>#REF!</v>
      </c>
      <c r="L4867" s="75" t="e">
        <f t="shared" ref="L4867:L4930" si="237">K4867-K4866</f>
        <v>#REF!</v>
      </c>
      <c r="O4867" s="13"/>
      <c r="P4867" s="74"/>
      <c r="Q4867" s="26"/>
      <c r="R4867" s="75"/>
    </row>
    <row r="4868" spans="7:18" x14ac:dyDescent="0.25">
      <c r="G4868" s="13"/>
      <c r="H4868" s="13"/>
      <c r="I4868" s="13">
        <v>484.00000000003399</v>
      </c>
      <c r="J4868" s="74">
        <f t="shared" si="236"/>
        <v>20.166666666668082</v>
      </c>
      <c r="K4868" s="26" t="e">
        <f t="shared" si="235"/>
        <v>#REF!</v>
      </c>
      <c r="L4868" s="75" t="e">
        <f t="shared" si="237"/>
        <v>#REF!</v>
      </c>
      <c r="O4868" s="13"/>
      <c r="P4868" s="74"/>
      <c r="Q4868" s="26"/>
      <c r="R4868" s="75"/>
    </row>
    <row r="4869" spans="7:18" x14ac:dyDescent="0.25">
      <c r="G4869" s="13"/>
      <c r="H4869" s="13"/>
      <c r="I4869" s="13">
        <v>484.10000000003402</v>
      </c>
      <c r="J4869" s="74">
        <f t="shared" si="236"/>
        <v>20.170833333334752</v>
      </c>
      <c r="K4869" s="26" t="e">
        <f t="shared" si="235"/>
        <v>#REF!</v>
      </c>
      <c r="L4869" s="75" t="e">
        <f t="shared" si="237"/>
        <v>#REF!</v>
      </c>
      <c r="O4869" s="13"/>
      <c r="P4869" s="74"/>
      <c r="Q4869" s="26"/>
      <c r="R4869" s="75"/>
    </row>
    <row r="4870" spans="7:18" x14ac:dyDescent="0.25">
      <c r="G4870" s="13"/>
      <c r="H4870" s="13"/>
      <c r="I4870" s="13">
        <v>484.20000000003398</v>
      </c>
      <c r="J4870" s="74">
        <f t="shared" si="236"/>
        <v>20.175000000001415</v>
      </c>
      <c r="K4870" s="26" t="e">
        <f t="shared" si="235"/>
        <v>#REF!</v>
      </c>
      <c r="L4870" s="75" t="e">
        <f t="shared" si="237"/>
        <v>#REF!</v>
      </c>
      <c r="O4870" s="13"/>
      <c r="P4870" s="74"/>
      <c r="Q4870" s="26"/>
      <c r="R4870" s="75"/>
    </row>
    <row r="4871" spans="7:18" x14ac:dyDescent="0.25">
      <c r="G4871" s="13"/>
      <c r="H4871" s="13"/>
      <c r="I4871" s="13">
        <v>484.300000000034</v>
      </c>
      <c r="J4871" s="74">
        <f t="shared" si="236"/>
        <v>20.179166666668085</v>
      </c>
      <c r="K4871" s="26" t="e">
        <f t="shared" si="235"/>
        <v>#REF!</v>
      </c>
      <c r="L4871" s="75" t="e">
        <f t="shared" si="237"/>
        <v>#REF!</v>
      </c>
      <c r="O4871" s="13"/>
      <c r="P4871" s="74"/>
      <c r="Q4871" s="26"/>
      <c r="R4871" s="75"/>
    </row>
    <row r="4872" spans="7:18" x14ac:dyDescent="0.25">
      <c r="G4872" s="13"/>
      <c r="H4872" s="13"/>
      <c r="I4872" s="13">
        <v>484.40000000003403</v>
      </c>
      <c r="J4872" s="74">
        <f t="shared" si="236"/>
        <v>20.183333333334751</v>
      </c>
      <c r="K4872" s="26" t="e">
        <f t="shared" si="235"/>
        <v>#REF!</v>
      </c>
      <c r="L4872" s="75" t="e">
        <f t="shared" si="237"/>
        <v>#REF!</v>
      </c>
      <c r="O4872" s="13"/>
      <c r="P4872" s="74"/>
      <c r="Q4872" s="26"/>
      <c r="R4872" s="75"/>
    </row>
    <row r="4873" spans="7:18" x14ac:dyDescent="0.25">
      <c r="G4873" s="13"/>
      <c r="H4873" s="13"/>
      <c r="I4873" s="13">
        <v>484.50000000003399</v>
      </c>
      <c r="J4873" s="74">
        <f t="shared" si="236"/>
        <v>20.187500000001418</v>
      </c>
      <c r="K4873" s="26" t="e">
        <f t="shared" si="235"/>
        <v>#REF!</v>
      </c>
      <c r="L4873" s="75" t="e">
        <f t="shared" si="237"/>
        <v>#REF!</v>
      </c>
      <c r="O4873" s="13"/>
      <c r="P4873" s="74"/>
      <c r="Q4873" s="26"/>
      <c r="R4873" s="75"/>
    </row>
    <row r="4874" spans="7:18" x14ac:dyDescent="0.25">
      <c r="G4874" s="13"/>
      <c r="H4874" s="13"/>
      <c r="I4874" s="13">
        <v>484.60000000003402</v>
      </c>
      <c r="J4874" s="74">
        <f t="shared" si="236"/>
        <v>20.191666666668084</v>
      </c>
      <c r="K4874" s="26" t="e">
        <f t="shared" si="235"/>
        <v>#REF!</v>
      </c>
      <c r="L4874" s="75" t="e">
        <f t="shared" si="237"/>
        <v>#REF!</v>
      </c>
      <c r="O4874" s="13"/>
      <c r="P4874" s="74"/>
      <c r="Q4874" s="26"/>
      <c r="R4874" s="75"/>
    </row>
    <row r="4875" spans="7:18" x14ac:dyDescent="0.25">
      <c r="G4875" s="13"/>
      <c r="H4875" s="13"/>
      <c r="I4875" s="13">
        <v>484.70000000003398</v>
      </c>
      <c r="J4875" s="74">
        <f t="shared" si="236"/>
        <v>20.19583333333475</v>
      </c>
      <c r="K4875" s="26" t="e">
        <f t="shared" si="235"/>
        <v>#REF!</v>
      </c>
      <c r="L4875" s="75" t="e">
        <f t="shared" si="237"/>
        <v>#REF!</v>
      </c>
      <c r="O4875" s="13"/>
      <c r="P4875" s="74"/>
      <c r="Q4875" s="26"/>
      <c r="R4875" s="75"/>
    </row>
    <row r="4876" spans="7:18" x14ac:dyDescent="0.25">
      <c r="G4876" s="13"/>
      <c r="H4876" s="13"/>
      <c r="I4876" s="13">
        <v>484.800000000034</v>
      </c>
      <c r="J4876" s="74">
        <f t="shared" si="236"/>
        <v>20.200000000001417</v>
      </c>
      <c r="K4876" s="26" t="e">
        <f t="shared" si="235"/>
        <v>#REF!</v>
      </c>
      <c r="L4876" s="75" t="e">
        <f t="shared" si="237"/>
        <v>#REF!</v>
      </c>
      <c r="O4876" s="13"/>
      <c r="P4876" s="74"/>
      <c r="Q4876" s="26"/>
      <c r="R4876" s="75"/>
    </row>
    <row r="4877" spans="7:18" x14ac:dyDescent="0.25">
      <c r="G4877" s="13"/>
      <c r="H4877" s="13"/>
      <c r="I4877" s="13">
        <v>484.90000000003403</v>
      </c>
      <c r="J4877" s="74">
        <f t="shared" si="236"/>
        <v>20.204166666668083</v>
      </c>
      <c r="K4877" s="26" t="e">
        <f t="shared" si="235"/>
        <v>#REF!</v>
      </c>
      <c r="L4877" s="75" t="e">
        <f t="shared" si="237"/>
        <v>#REF!</v>
      </c>
      <c r="O4877" s="13"/>
      <c r="P4877" s="74"/>
      <c r="Q4877" s="26"/>
      <c r="R4877" s="75"/>
    </row>
    <row r="4878" spans="7:18" x14ac:dyDescent="0.25">
      <c r="G4878" s="13"/>
      <c r="H4878" s="13"/>
      <c r="I4878" s="13">
        <v>485.00000000003399</v>
      </c>
      <c r="J4878" s="74">
        <f t="shared" si="236"/>
        <v>20.20833333333475</v>
      </c>
      <c r="K4878" s="26" t="e">
        <f t="shared" si="235"/>
        <v>#REF!</v>
      </c>
      <c r="L4878" s="75" t="e">
        <f t="shared" si="237"/>
        <v>#REF!</v>
      </c>
      <c r="O4878" s="13"/>
      <c r="P4878" s="74"/>
      <c r="Q4878" s="26"/>
      <c r="R4878" s="75"/>
    </row>
    <row r="4879" spans="7:18" x14ac:dyDescent="0.25">
      <c r="G4879" s="13"/>
      <c r="H4879" s="13"/>
      <c r="I4879" s="13">
        <v>485.10000000003402</v>
      </c>
      <c r="J4879" s="74">
        <f t="shared" si="236"/>
        <v>20.212500000001416</v>
      </c>
      <c r="K4879" s="26" t="e">
        <f t="shared" si="235"/>
        <v>#REF!</v>
      </c>
      <c r="L4879" s="75" t="e">
        <f t="shared" si="237"/>
        <v>#REF!</v>
      </c>
      <c r="O4879" s="13"/>
      <c r="P4879" s="74"/>
      <c r="Q4879" s="26"/>
      <c r="R4879" s="75"/>
    </row>
    <row r="4880" spans="7:18" x14ac:dyDescent="0.25">
      <c r="G4880" s="13"/>
      <c r="H4880" s="13"/>
      <c r="I4880" s="13">
        <v>485.20000000003398</v>
      </c>
      <c r="J4880" s="74">
        <f t="shared" si="236"/>
        <v>20.216666666668083</v>
      </c>
      <c r="K4880" s="26" t="e">
        <f t="shared" si="235"/>
        <v>#REF!</v>
      </c>
      <c r="L4880" s="75" t="e">
        <f t="shared" si="237"/>
        <v>#REF!</v>
      </c>
      <c r="O4880" s="13"/>
      <c r="P4880" s="74"/>
      <c r="Q4880" s="26"/>
      <c r="R4880" s="75"/>
    </row>
    <row r="4881" spans="7:18" x14ac:dyDescent="0.25">
      <c r="G4881" s="13"/>
      <c r="H4881" s="13"/>
      <c r="I4881" s="13">
        <v>485.300000000034</v>
      </c>
      <c r="J4881" s="74">
        <f t="shared" si="236"/>
        <v>20.220833333334749</v>
      </c>
      <c r="K4881" s="26" t="e">
        <f t="shared" si="235"/>
        <v>#REF!</v>
      </c>
      <c r="L4881" s="75" t="e">
        <f t="shared" si="237"/>
        <v>#REF!</v>
      </c>
      <c r="O4881" s="13"/>
      <c r="P4881" s="74"/>
      <c r="Q4881" s="26"/>
      <c r="R4881" s="75"/>
    </row>
    <row r="4882" spans="7:18" x14ac:dyDescent="0.25">
      <c r="G4882" s="13"/>
      <c r="H4882" s="13"/>
      <c r="I4882" s="13">
        <v>485.40000000003403</v>
      </c>
      <c r="J4882" s="74">
        <f t="shared" si="236"/>
        <v>20.225000000001419</v>
      </c>
      <c r="K4882" s="26" t="e">
        <f t="shared" si="235"/>
        <v>#REF!</v>
      </c>
      <c r="L4882" s="75" t="e">
        <f t="shared" si="237"/>
        <v>#REF!</v>
      </c>
      <c r="O4882" s="13"/>
      <c r="P4882" s="74"/>
      <c r="Q4882" s="26"/>
      <c r="R4882" s="75"/>
    </row>
    <row r="4883" spans="7:18" x14ac:dyDescent="0.25">
      <c r="G4883" s="13"/>
      <c r="H4883" s="13"/>
      <c r="I4883" s="13">
        <v>485.50000000003399</v>
      </c>
      <c r="J4883" s="74">
        <f t="shared" si="236"/>
        <v>20.229166666668082</v>
      </c>
      <c r="K4883" s="26" t="e">
        <f t="shared" si="235"/>
        <v>#REF!</v>
      </c>
      <c r="L4883" s="75" t="e">
        <f t="shared" si="237"/>
        <v>#REF!</v>
      </c>
      <c r="O4883" s="13"/>
      <c r="P4883" s="74"/>
      <c r="Q4883" s="26"/>
      <c r="R4883" s="75"/>
    </row>
    <row r="4884" spans="7:18" x14ac:dyDescent="0.25">
      <c r="G4884" s="13"/>
      <c r="H4884" s="13"/>
      <c r="I4884" s="13">
        <v>485.60000000003402</v>
      </c>
      <c r="J4884" s="74">
        <f t="shared" si="236"/>
        <v>20.233333333334752</v>
      </c>
      <c r="K4884" s="26" t="e">
        <f t="shared" si="235"/>
        <v>#REF!</v>
      </c>
      <c r="L4884" s="75" t="e">
        <f t="shared" si="237"/>
        <v>#REF!</v>
      </c>
      <c r="O4884" s="13"/>
      <c r="P4884" s="74"/>
      <c r="Q4884" s="26"/>
      <c r="R4884" s="75"/>
    </row>
    <row r="4885" spans="7:18" x14ac:dyDescent="0.25">
      <c r="G4885" s="13"/>
      <c r="H4885" s="13"/>
      <c r="I4885" s="13">
        <v>485.70000000003398</v>
      </c>
      <c r="J4885" s="74">
        <f t="shared" si="236"/>
        <v>20.237500000001415</v>
      </c>
      <c r="K4885" s="26" t="e">
        <f t="shared" si="235"/>
        <v>#REF!</v>
      </c>
      <c r="L4885" s="75" t="e">
        <f t="shared" si="237"/>
        <v>#REF!</v>
      </c>
      <c r="O4885" s="13"/>
      <c r="P4885" s="74"/>
      <c r="Q4885" s="26"/>
      <c r="R4885" s="75"/>
    </row>
    <row r="4886" spans="7:18" x14ac:dyDescent="0.25">
      <c r="G4886" s="13"/>
      <c r="H4886" s="13"/>
      <c r="I4886" s="13">
        <v>485.800000000034</v>
      </c>
      <c r="J4886" s="74">
        <f t="shared" si="236"/>
        <v>20.241666666668085</v>
      </c>
      <c r="K4886" s="26" t="e">
        <f t="shared" si="235"/>
        <v>#REF!</v>
      </c>
      <c r="L4886" s="75" t="e">
        <f t="shared" si="237"/>
        <v>#REF!</v>
      </c>
      <c r="O4886" s="13"/>
      <c r="P4886" s="74"/>
      <c r="Q4886" s="26"/>
      <c r="R4886" s="75"/>
    </row>
    <row r="4887" spans="7:18" x14ac:dyDescent="0.25">
      <c r="G4887" s="13"/>
      <c r="H4887" s="13"/>
      <c r="I4887" s="13">
        <v>485.90000000003403</v>
      </c>
      <c r="J4887" s="74">
        <f t="shared" si="236"/>
        <v>20.245833333334751</v>
      </c>
      <c r="K4887" s="26" t="e">
        <f t="shared" si="235"/>
        <v>#REF!</v>
      </c>
      <c r="L4887" s="75" t="e">
        <f t="shared" si="237"/>
        <v>#REF!</v>
      </c>
      <c r="O4887" s="13"/>
      <c r="P4887" s="74"/>
      <c r="Q4887" s="26"/>
      <c r="R4887" s="75"/>
    </row>
    <row r="4888" spans="7:18" x14ac:dyDescent="0.25">
      <c r="G4888" s="13"/>
      <c r="H4888" s="13"/>
      <c r="I4888" s="13">
        <v>486.00000000003399</v>
      </c>
      <c r="J4888" s="74">
        <f t="shared" si="236"/>
        <v>20.250000000001418</v>
      </c>
      <c r="K4888" s="26" t="e">
        <f t="shared" si="235"/>
        <v>#REF!</v>
      </c>
      <c r="L4888" s="75" t="e">
        <f t="shared" si="237"/>
        <v>#REF!</v>
      </c>
      <c r="O4888" s="13"/>
      <c r="P4888" s="74"/>
      <c r="Q4888" s="26"/>
      <c r="R4888" s="75"/>
    </row>
    <row r="4889" spans="7:18" x14ac:dyDescent="0.25">
      <c r="G4889" s="13"/>
      <c r="H4889" s="13"/>
      <c r="I4889" s="13">
        <v>486.10000000003402</v>
      </c>
      <c r="J4889" s="74">
        <f t="shared" si="236"/>
        <v>20.254166666668084</v>
      </c>
      <c r="K4889" s="26" t="e">
        <f t="shared" si="235"/>
        <v>#REF!</v>
      </c>
      <c r="L4889" s="75" t="e">
        <f t="shared" si="237"/>
        <v>#REF!</v>
      </c>
      <c r="O4889" s="13"/>
      <c r="P4889" s="74"/>
      <c r="Q4889" s="26"/>
      <c r="R4889" s="75"/>
    </row>
    <row r="4890" spans="7:18" x14ac:dyDescent="0.25">
      <c r="G4890" s="13"/>
      <c r="H4890" s="13"/>
      <c r="I4890" s="13">
        <v>486.20000000003398</v>
      </c>
      <c r="J4890" s="74">
        <f t="shared" si="236"/>
        <v>20.25833333333475</v>
      </c>
      <c r="K4890" s="26" t="e">
        <f t="shared" si="235"/>
        <v>#REF!</v>
      </c>
      <c r="L4890" s="75" t="e">
        <f t="shared" si="237"/>
        <v>#REF!</v>
      </c>
      <c r="O4890" s="13"/>
      <c r="P4890" s="74"/>
      <c r="Q4890" s="26"/>
      <c r="R4890" s="75"/>
    </row>
    <row r="4891" spans="7:18" x14ac:dyDescent="0.25">
      <c r="G4891" s="13"/>
      <c r="H4891" s="13"/>
      <c r="I4891" s="13">
        <v>486.300000000034</v>
      </c>
      <c r="J4891" s="74">
        <f t="shared" si="236"/>
        <v>20.262500000001417</v>
      </c>
      <c r="K4891" s="26" t="e">
        <f t="shared" si="235"/>
        <v>#REF!</v>
      </c>
      <c r="L4891" s="75" t="e">
        <f t="shared" si="237"/>
        <v>#REF!</v>
      </c>
      <c r="O4891" s="13"/>
      <c r="P4891" s="74"/>
      <c r="Q4891" s="26"/>
      <c r="R4891" s="75"/>
    </row>
    <row r="4892" spans="7:18" x14ac:dyDescent="0.25">
      <c r="G4892" s="13"/>
      <c r="H4892" s="13"/>
      <c r="I4892" s="13">
        <v>486.40000000003403</v>
      </c>
      <c r="J4892" s="74">
        <f t="shared" si="236"/>
        <v>20.266666666668083</v>
      </c>
      <c r="K4892" s="26" t="e">
        <f t="shared" ref="K4892:K4955" si="238">100%-EXP(-I4892/24*$B$10)</f>
        <v>#REF!</v>
      </c>
      <c r="L4892" s="75" t="e">
        <f t="shared" si="237"/>
        <v>#REF!</v>
      </c>
      <c r="O4892" s="13"/>
      <c r="P4892" s="74"/>
      <c r="Q4892" s="26"/>
      <c r="R4892" s="75"/>
    </row>
    <row r="4893" spans="7:18" x14ac:dyDescent="0.25">
      <c r="G4893" s="13"/>
      <c r="H4893" s="13"/>
      <c r="I4893" s="13">
        <v>486.50000000003399</v>
      </c>
      <c r="J4893" s="74">
        <f t="shared" si="236"/>
        <v>20.27083333333475</v>
      </c>
      <c r="K4893" s="26" t="e">
        <f t="shared" si="238"/>
        <v>#REF!</v>
      </c>
      <c r="L4893" s="75" t="e">
        <f t="shared" si="237"/>
        <v>#REF!</v>
      </c>
      <c r="O4893" s="13"/>
      <c r="P4893" s="74"/>
      <c r="Q4893" s="26"/>
      <c r="R4893" s="75"/>
    </row>
    <row r="4894" spans="7:18" x14ac:dyDescent="0.25">
      <c r="G4894" s="13"/>
      <c r="H4894" s="13"/>
      <c r="I4894" s="13">
        <v>486.60000000003402</v>
      </c>
      <c r="J4894" s="74">
        <f t="shared" si="236"/>
        <v>20.275000000001416</v>
      </c>
      <c r="K4894" s="26" t="e">
        <f t="shared" si="238"/>
        <v>#REF!</v>
      </c>
      <c r="L4894" s="75" t="e">
        <f t="shared" si="237"/>
        <v>#REF!</v>
      </c>
      <c r="O4894" s="13"/>
      <c r="P4894" s="74"/>
      <c r="Q4894" s="26"/>
      <c r="R4894" s="75"/>
    </row>
    <row r="4895" spans="7:18" x14ac:dyDescent="0.25">
      <c r="G4895" s="13"/>
      <c r="H4895" s="13"/>
      <c r="I4895" s="13">
        <v>486.70000000003398</v>
      </c>
      <c r="J4895" s="74">
        <f t="shared" si="236"/>
        <v>20.279166666668083</v>
      </c>
      <c r="K4895" s="26" t="e">
        <f t="shared" si="238"/>
        <v>#REF!</v>
      </c>
      <c r="L4895" s="75" t="e">
        <f t="shared" si="237"/>
        <v>#REF!</v>
      </c>
      <c r="O4895" s="13"/>
      <c r="P4895" s="74"/>
      <c r="Q4895" s="26"/>
      <c r="R4895" s="75"/>
    </row>
    <row r="4896" spans="7:18" x14ac:dyDescent="0.25">
      <c r="G4896" s="13"/>
      <c r="H4896" s="13"/>
      <c r="I4896" s="13">
        <v>486.800000000034</v>
      </c>
      <c r="J4896" s="74">
        <f t="shared" si="236"/>
        <v>20.283333333334749</v>
      </c>
      <c r="K4896" s="26" t="e">
        <f t="shared" si="238"/>
        <v>#REF!</v>
      </c>
      <c r="L4896" s="75" t="e">
        <f t="shared" si="237"/>
        <v>#REF!</v>
      </c>
      <c r="O4896" s="13"/>
      <c r="P4896" s="74"/>
      <c r="Q4896" s="26"/>
      <c r="R4896" s="75"/>
    </row>
    <row r="4897" spans="7:18" x14ac:dyDescent="0.25">
      <c r="G4897" s="13"/>
      <c r="H4897" s="13"/>
      <c r="I4897" s="13">
        <v>486.90000000003403</v>
      </c>
      <c r="J4897" s="74">
        <f t="shared" si="236"/>
        <v>20.287500000001419</v>
      </c>
      <c r="K4897" s="26" t="e">
        <f t="shared" si="238"/>
        <v>#REF!</v>
      </c>
      <c r="L4897" s="75" t="e">
        <f t="shared" si="237"/>
        <v>#REF!</v>
      </c>
      <c r="O4897" s="13"/>
      <c r="P4897" s="74"/>
      <c r="Q4897" s="26"/>
      <c r="R4897" s="75"/>
    </row>
    <row r="4898" spans="7:18" x14ac:dyDescent="0.25">
      <c r="G4898" s="13"/>
      <c r="H4898" s="13"/>
      <c r="I4898" s="13">
        <v>487.00000000003399</v>
      </c>
      <c r="J4898" s="74">
        <f t="shared" si="236"/>
        <v>20.291666666668082</v>
      </c>
      <c r="K4898" s="26" t="e">
        <f t="shared" si="238"/>
        <v>#REF!</v>
      </c>
      <c r="L4898" s="75" t="e">
        <f t="shared" si="237"/>
        <v>#REF!</v>
      </c>
      <c r="O4898" s="13"/>
      <c r="P4898" s="74"/>
      <c r="Q4898" s="26"/>
      <c r="R4898" s="75"/>
    </row>
    <row r="4899" spans="7:18" x14ac:dyDescent="0.25">
      <c r="G4899" s="13"/>
      <c r="H4899" s="13"/>
      <c r="I4899" s="13">
        <v>487.10000000003402</v>
      </c>
      <c r="J4899" s="74">
        <f t="shared" si="236"/>
        <v>20.295833333334752</v>
      </c>
      <c r="K4899" s="26" t="e">
        <f t="shared" si="238"/>
        <v>#REF!</v>
      </c>
      <c r="L4899" s="75" t="e">
        <f t="shared" si="237"/>
        <v>#REF!</v>
      </c>
      <c r="O4899" s="13"/>
      <c r="P4899" s="74"/>
      <c r="Q4899" s="26"/>
      <c r="R4899" s="75"/>
    </row>
    <row r="4900" spans="7:18" x14ac:dyDescent="0.25">
      <c r="G4900" s="13"/>
      <c r="H4900" s="13"/>
      <c r="I4900" s="13">
        <v>487.20000000003398</v>
      </c>
      <c r="J4900" s="74">
        <f t="shared" si="236"/>
        <v>20.300000000001415</v>
      </c>
      <c r="K4900" s="26" t="e">
        <f t="shared" si="238"/>
        <v>#REF!</v>
      </c>
      <c r="L4900" s="75" t="e">
        <f t="shared" si="237"/>
        <v>#REF!</v>
      </c>
      <c r="O4900" s="13"/>
      <c r="P4900" s="74"/>
      <c r="Q4900" s="26"/>
      <c r="R4900" s="75"/>
    </row>
    <row r="4901" spans="7:18" x14ac:dyDescent="0.25">
      <c r="G4901" s="13"/>
      <c r="H4901" s="13"/>
      <c r="I4901" s="13">
        <v>487.300000000034</v>
      </c>
      <c r="J4901" s="74">
        <f t="shared" si="236"/>
        <v>20.304166666668085</v>
      </c>
      <c r="K4901" s="26" t="e">
        <f t="shared" si="238"/>
        <v>#REF!</v>
      </c>
      <c r="L4901" s="75" t="e">
        <f t="shared" si="237"/>
        <v>#REF!</v>
      </c>
      <c r="O4901" s="13"/>
      <c r="P4901" s="74"/>
      <c r="Q4901" s="26"/>
      <c r="R4901" s="75"/>
    </row>
    <row r="4902" spans="7:18" x14ac:dyDescent="0.25">
      <c r="G4902" s="13"/>
      <c r="H4902" s="13"/>
      <c r="I4902" s="13">
        <v>487.40000000003403</v>
      </c>
      <c r="J4902" s="74">
        <f t="shared" si="236"/>
        <v>20.308333333334751</v>
      </c>
      <c r="K4902" s="26" t="e">
        <f t="shared" si="238"/>
        <v>#REF!</v>
      </c>
      <c r="L4902" s="75" t="e">
        <f t="shared" si="237"/>
        <v>#REF!</v>
      </c>
      <c r="O4902" s="13"/>
      <c r="P4902" s="74"/>
      <c r="Q4902" s="26"/>
      <c r="R4902" s="75"/>
    </row>
    <row r="4903" spans="7:18" x14ac:dyDescent="0.25">
      <c r="G4903" s="13"/>
      <c r="H4903" s="13"/>
      <c r="I4903" s="13">
        <v>487.50000000003399</v>
      </c>
      <c r="J4903" s="74">
        <f t="shared" si="236"/>
        <v>20.312500000001418</v>
      </c>
      <c r="K4903" s="26" t="e">
        <f t="shared" si="238"/>
        <v>#REF!</v>
      </c>
      <c r="L4903" s="75" t="e">
        <f t="shared" si="237"/>
        <v>#REF!</v>
      </c>
      <c r="O4903" s="13"/>
      <c r="P4903" s="74"/>
      <c r="Q4903" s="26"/>
      <c r="R4903" s="75"/>
    </row>
    <row r="4904" spans="7:18" x14ac:dyDescent="0.25">
      <c r="G4904" s="13"/>
      <c r="H4904" s="13"/>
      <c r="I4904" s="13">
        <v>487.60000000003402</v>
      </c>
      <c r="J4904" s="74">
        <f t="shared" si="236"/>
        <v>20.316666666668084</v>
      </c>
      <c r="K4904" s="26" t="e">
        <f t="shared" si="238"/>
        <v>#REF!</v>
      </c>
      <c r="L4904" s="75" t="e">
        <f t="shared" si="237"/>
        <v>#REF!</v>
      </c>
      <c r="O4904" s="13"/>
      <c r="P4904" s="74"/>
      <c r="Q4904" s="26"/>
      <c r="R4904" s="75"/>
    </row>
    <row r="4905" spans="7:18" x14ac:dyDescent="0.25">
      <c r="G4905" s="13"/>
      <c r="H4905" s="13"/>
      <c r="I4905" s="13">
        <v>487.700000000035</v>
      </c>
      <c r="J4905" s="74">
        <f t="shared" si="236"/>
        <v>20.320833333334793</v>
      </c>
      <c r="K4905" s="26" t="e">
        <f t="shared" si="238"/>
        <v>#REF!</v>
      </c>
      <c r="L4905" s="75" t="e">
        <f t="shared" si="237"/>
        <v>#REF!</v>
      </c>
      <c r="O4905" s="13"/>
      <c r="P4905" s="74"/>
      <c r="Q4905" s="26"/>
      <c r="R4905" s="75"/>
    </row>
    <row r="4906" spans="7:18" x14ac:dyDescent="0.25">
      <c r="G4906" s="13"/>
      <c r="H4906" s="13"/>
      <c r="I4906" s="13">
        <v>487.80000000003503</v>
      </c>
      <c r="J4906" s="74">
        <f t="shared" si="236"/>
        <v>20.325000000001459</v>
      </c>
      <c r="K4906" s="26" t="e">
        <f t="shared" si="238"/>
        <v>#REF!</v>
      </c>
      <c r="L4906" s="75" t="e">
        <f t="shared" si="237"/>
        <v>#REF!</v>
      </c>
      <c r="O4906" s="13"/>
      <c r="P4906" s="74"/>
      <c r="Q4906" s="26"/>
      <c r="R4906" s="75"/>
    </row>
    <row r="4907" spans="7:18" x14ac:dyDescent="0.25">
      <c r="G4907" s="13"/>
      <c r="H4907" s="13"/>
      <c r="I4907" s="13">
        <v>487.90000000003499</v>
      </c>
      <c r="J4907" s="74">
        <f t="shared" si="236"/>
        <v>20.329166666668126</v>
      </c>
      <c r="K4907" s="26" t="e">
        <f t="shared" si="238"/>
        <v>#REF!</v>
      </c>
      <c r="L4907" s="75" t="e">
        <f t="shared" si="237"/>
        <v>#REF!</v>
      </c>
      <c r="O4907" s="13"/>
      <c r="P4907" s="74"/>
      <c r="Q4907" s="26"/>
      <c r="R4907" s="75"/>
    </row>
    <row r="4908" spans="7:18" x14ac:dyDescent="0.25">
      <c r="G4908" s="13"/>
      <c r="H4908" s="13"/>
      <c r="I4908" s="13">
        <v>488.00000000003502</v>
      </c>
      <c r="J4908" s="74">
        <f t="shared" si="236"/>
        <v>20.333333333334792</v>
      </c>
      <c r="K4908" s="26" t="e">
        <f t="shared" si="238"/>
        <v>#REF!</v>
      </c>
      <c r="L4908" s="75" t="e">
        <f t="shared" si="237"/>
        <v>#REF!</v>
      </c>
      <c r="O4908" s="13"/>
      <c r="P4908" s="74"/>
      <c r="Q4908" s="26"/>
      <c r="R4908" s="75"/>
    </row>
    <row r="4909" spans="7:18" x14ac:dyDescent="0.25">
      <c r="G4909" s="13"/>
      <c r="H4909" s="13"/>
      <c r="I4909" s="13">
        <v>488.10000000003498</v>
      </c>
      <c r="J4909" s="74">
        <f t="shared" si="236"/>
        <v>20.337500000001459</v>
      </c>
      <c r="K4909" s="26" t="e">
        <f t="shared" si="238"/>
        <v>#REF!</v>
      </c>
      <c r="L4909" s="75" t="e">
        <f t="shared" si="237"/>
        <v>#REF!</v>
      </c>
      <c r="O4909" s="13"/>
      <c r="P4909" s="74"/>
      <c r="Q4909" s="26"/>
      <c r="R4909" s="75"/>
    </row>
    <row r="4910" spans="7:18" x14ac:dyDescent="0.25">
      <c r="G4910" s="13"/>
      <c r="H4910" s="13"/>
      <c r="I4910" s="13">
        <v>488.200000000035</v>
      </c>
      <c r="J4910" s="74">
        <f t="shared" si="236"/>
        <v>20.341666666668125</v>
      </c>
      <c r="K4910" s="26" t="e">
        <f t="shared" si="238"/>
        <v>#REF!</v>
      </c>
      <c r="L4910" s="75" t="e">
        <f t="shared" si="237"/>
        <v>#REF!</v>
      </c>
      <c r="O4910" s="13"/>
      <c r="P4910" s="74"/>
      <c r="Q4910" s="26"/>
      <c r="R4910" s="75"/>
    </row>
    <row r="4911" spans="7:18" x14ac:dyDescent="0.25">
      <c r="G4911" s="13"/>
      <c r="H4911" s="13"/>
      <c r="I4911" s="13">
        <v>488.30000000003503</v>
      </c>
      <c r="J4911" s="74">
        <f t="shared" si="236"/>
        <v>20.345833333334792</v>
      </c>
      <c r="K4911" s="26" t="e">
        <f t="shared" si="238"/>
        <v>#REF!</v>
      </c>
      <c r="L4911" s="75" t="e">
        <f t="shared" si="237"/>
        <v>#REF!</v>
      </c>
      <c r="O4911" s="13"/>
      <c r="P4911" s="74"/>
      <c r="Q4911" s="26"/>
      <c r="R4911" s="75"/>
    </row>
    <row r="4912" spans="7:18" x14ac:dyDescent="0.25">
      <c r="G4912" s="13"/>
      <c r="H4912" s="13"/>
      <c r="I4912" s="13">
        <v>488.40000000003499</v>
      </c>
      <c r="J4912" s="74">
        <f t="shared" si="236"/>
        <v>20.350000000001458</v>
      </c>
      <c r="K4912" s="26" t="e">
        <f t="shared" si="238"/>
        <v>#REF!</v>
      </c>
      <c r="L4912" s="75" t="e">
        <f t="shared" si="237"/>
        <v>#REF!</v>
      </c>
      <c r="O4912" s="13"/>
      <c r="P4912" s="74"/>
      <c r="Q4912" s="26"/>
      <c r="R4912" s="75"/>
    </row>
    <row r="4913" spans="7:18" x14ac:dyDescent="0.25">
      <c r="G4913" s="13"/>
      <c r="H4913" s="13"/>
      <c r="I4913" s="13">
        <v>488.50000000003502</v>
      </c>
      <c r="J4913" s="74">
        <f t="shared" si="236"/>
        <v>20.354166666668124</v>
      </c>
      <c r="K4913" s="26" t="e">
        <f t="shared" si="238"/>
        <v>#REF!</v>
      </c>
      <c r="L4913" s="75" t="e">
        <f t="shared" si="237"/>
        <v>#REF!</v>
      </c>
      <c r="O4913" s="13"/>
      <c r="P4913" s="74"/>
      <c r="Q4913" s="26"/>
      <c r="R4913" s="75"/>
    </row>
    <row r="4914" spans="7:18" x14ac:dyDescent="0.25">
      <c r="G4914" s="13"/>
      <c r="H4914" s="13"/>
      <c r="I4914" s="13">
        <v>488.60000000003498</v>
      </c>
      <c r="J4914" s="74">
        <f t="shared" si="236"/>
        <v>20.358333333334791</v>
      </c>
      <c r="K4914" s="26" t="e">
        <f t="shared" si="238"/>
        <v>#REF!</v>
      </c>
      <c r="L4914" s="75" t="e">
        <f t="shared" si="237"/>
        <v>#REF!</v>
      </c>
      <c r="O4914" s="13"/>
      <c r="P4914" s="74"/>
      <c r="Q4914" s="26"/>
      <c r="R4914" s="75"/>
    </row>
    <row r="4915" spans="7:18" x14ac:dyDescent="0.25">
      <c r="G4915" s="13"/>
      <c r="H4915" s="13"/>
      <c r="I4915" s="13">
        <v>488.700000000035</v>
      </c>
      <c r="J4915" s="74">
        <f t="shared" si="236"/>
        <v>20.362500000001457</v>
      </c>
      <c r="K4915" s="26" t="e">
        <f t="shared" si="238"/>
        <v>#REF!</v>
      </c>
      <c r="L4915" s="75" t="e">
        <f t="shared" si="237"/>
        <v>#REF!</v>
      </c>
      <c r="O4915" s="13"/>
      <c r="P4915" s="74"/>
      <c r="Q4915" s="26"/>
      <c r="R4915" s="75"/>
    </row>
    <row r="4916" spans="7:18" x14ac:dyDescent="0.25">
      <c r="G4916" s="13"/>
      <c r="H4916" s="13"/>
      <c r="I4916" s="13">
        <v>488.80000000003503</v>
      </c>
      <c r="J4916" s="74">
        <f t="shared" si="236"/>
        <v>20.366666666668127</v>
      </c>
      <c r="K4916" s="26" t="e">
        <f t="shared" si="238"/>
        <v>#REF!</v>
      </c>
      <c r="L4916" s="75" t="e">
        <f t="shared" si="237"/>
        <v>#REF!</v>
      </c>
      <c r="O4916" s="13"/>
      <c r="P4916" s="74"/>
      <c r="Q4916" s="26"/>
      <c r="R4916" s="75"/>
    </row>
    <row r="4917" spans="7:18" x14ac:dyDescent="0.25">
      <c r="G4917" s="13"/>
      <c r="H4917" s="13"/>
      <c r="I4917" s="13">
        <v>488.90000000003499</v>
      </c>
      <c r="J4917" s="74">
        <f t="shared" si="236"/>
        <v>20.37083333333479</v>
      </c>
      <c r="K4917" s="26" t="e">
        <f t="shared" si="238"/>
        <v>#REF!</v>
      </c>
      <c r="L4917" s="75" t="e">
        <f t="shared" si="237"/>
        <v>#REF!</v>
      </c>
      <c r="O4917" s="13"/>
      <c r="P4917" s="74"/>
      <c r="Q4917" s="26"/>
      <c r="R4917" s="75"/>
    </row>
    <row r="4918" spans="7:18" x14ac:dyDescent="0.25">
      <c r="G4918" s="13"/>
      <c r="H4918" s="13"/>
      <c r="I4918" s="13">
        <v>489.00000000003502</v>
      </c>
      <c r="J4918" s="74">
        <f t="shared" si="236"/>
        <v>20.37500000000146</v>
      </c>
      <c r="K4918" s="26" t="e">
        <f t="shared" si="238"/>
        <v>#REF!</v>
      </c>
      <c r="L4918" s="75" t="e">
        <f t="shared" si="237"/>
        <v>#REF!</v>
      </c>
      <c r="O4918" s="13"/>
      <c r="P4918" s="74"/>
      <c r="Q4918" s="26"/>
      <c r="R4918" s="75"/>
    </row>
    <row r="4919" spans="7:18" x14ac:dyDescent="0.25">
      <c r="G4919" s="13"/>
      <c r="H4919" s="13"/>
      <c r="I4919" s="13">
        <v>489.10000000003498</v>
      </c>
      <c r="J4919" s="74">
        <f t="shared" si="236"/>
        <v>20.379166666668123</v>
      </c>
      <c r="K4919" s="26" t="e">
        <f t="shared" si="238"/>
        <v>#REF!</v>
      </c>
      <c r="L4919" s="75" t="e">
        <f t="shared" si="237"/>
        <v>#REF!</v>
      </c>
      <c r="O4919" s="13"/>
      <c r="P4919" s="74"/>
      <c r="Q4919" s="26"/>
      <c r="R4919" s="75"/>
    </row>
    <row r="4920" spans="7:18" x14ac:dyDescent="0.25">
      <c r="G4920" s="13"/>
      <c r="H4920" s="13"/>
      <c r="I4920" s="13">
        <v>489.200000000035</v>
      </c>
      <c r="J4920" s="74">
        <f t="shared" si="236"/>
        <v>20.383333333334793</v>
      </c>
      <c r="K4920" s="26" t="e">
        <f t="shared" si="238"/>
        <v>#REF!</v>
      </c>
      <c r="L4920" s="75" t="e">
        <f t="shared" si="237"/>
        <v>#REF!</v>
      </c>
      <c r="O4920" s="13"/>
      <c r="P4920" s="74"/>
      <c r="Q4920" s="26"/>
      <c r="R4920" s="75"/>
    </row>
    <row r="4921" spans="7:18" x14ac:dyDescent="0.25">
      <c r="G4921" s="13"/>
      <c r="H4921" s="13"/>
      <c r="I4921" s="13">
        <v>489.30000000003503</v>
      </c>
      <c r="J4921" s="74">
        <f t="shared" si="236"/>
        <v>20.387500000001459</v>
      </c>
      <c r="K4921" s="26" t="e">
        <f t="shared" si="238"/>
        <v>#REF!</v>
      </c>
      <c r="L4921" s="75" t="e">
        <f t="shared" si="237"/>
        <v>#REF!</v>
      </c>
      <c r="O4921" s="13"/>
      <c r="P4921" s="74"/>
      <c r="Q4921" s="26"/>
      <c r="R4921" s="75"/>
    </row>
    <row r="4922" spans="7:18" x14ac:dyDescent="0.25">
      <c r="G4922" s="13"/>
      <c r="H4922" s="13"/>
      <c r="I4922" s="13">
        <v>489.40000000003499</v>
      </c>
      <c r="J4922" s="74">
        <f t="shared" si="236"/>
        <v>20.391666666668126</v>
      </c>
      <c r="K4922" s="26" t="e">
        <f t="shared" si="238"/>
        <v>#REF!</v>
      </c>
      <c r="L4922" s="75" t="e">
        <f t="shared" si="237"/>
        <v>#REF!</v>
      </c>
      <c r="O4922" s="13"/>
      <c r="P4922" s="74"/>
      <c r="Q4922" s="26"/>
      <c r="R4922" s="75"/>
    </row>
    <row r="4923" spans="7:18" x14ac:dyDescent="0.25">
      <c r="G4923" s="13"/>
      <c r="H4923" s="13"/>
      <c r="I4923" s="13">
        <v>489.50000000003502</v>
      </c>
      <c r="J4923" s="74">
        <f t="shared" si="236"/>
        <v>20.395833333334792</v>
      </c>
      <c r="K4923" s="26" t="e">
        <f t="shared" si="238"/>
        <v>#REF!</v>
      </c>
      <c r="L4923" s="75" t="e">
        <f t="shared" si="237"/>
        <v>#REF!</v>
      </c>
      <c r="O4923" s="13"/>
      <c r="P4923" s="74"/>
      <c r="Q4923" s="26"/>
      <c r="R4923" s="75"/>
    </row>
    <row r="4924" spans="7:18" x14ac:dyDescent="0.25">
      <c r="G4924" s="13"/>
      <c r="H4924" s="13"/>
      <c r="I4924" s="13">
        <v>489.60000000003498</v>
      </c>
      <c r="J4924" s="74">
        <f t="shared" si="236"/>
        <v>20.400000000001459</v>
      </c>
      <c r="K4924" s="26" t="e">
        <f t="shared" si="238"/>
        <v>#REF!</v>
      </c>
      <c r="L4924" s="75" t="e">
        <f t="shared" si="237"/>
        <v>#REF!</v>
      </c>
      <c r="O4924" s="13"/>
      <c r="P4924" s="74"/>
      <c r="Q4924" s="26"/>
      <c r="R4924" s="75"/>
    </row>
    <row r="4925" spans="7:18" x14ac:dyDescent="0.25">
      <c r="G4925" s="13"/>
      <c r="H4925" s="13"/>
      <c r="I4925" s="13">
        <v>489.700000000035</v>
      </c>
      <c r="J4925" s="74">
        <f t="shared" si="236"/>
        <v>20.404166666668125</v>
      </c>
      <c r="K4925" s="26" t="e">
        <f t="shared" si="238"/>
        <v>#REF!</v>
      </c>
      <c r="L4925" s="75" t="e">
        <f t="shared" si="237"/>
        <v>#REF!</v>
      </c>
      <c r="O4925" s="13"/>
      <c r="P4925" s="74"/>
      <c r="Q4925" s="26"/>
      <c r="R4925" s="75"/>
    </row>
    <row r="4926" spans="7:18" x14ac:dyDescent="0.25">
      <c r="G4926" s="13"/>
      <c r="H4926" s="13"/>
      <c r="I4926" s="13">
        <v>489.80000000003503</v>
      </c>
      <c r="J4926" s="74">
        <f t="shared" si="236"/>
        <v>20.408333333334792</v>
      </c>
      <c r="K4926" s="26" t="e">
        <f t="shared" si="238"/>
        <v>#REF!</v>
      </c>
      <c r="L4926" s="75" t="e">
        <f t="shared" si="237"/>
        <v>#REF!</v>
      </c>
      <c r="O4926" s="13"/>
      <c r="P4926" s="74"/>
      <c r="Q4926" s="26"/>
      <c r="R4926" s="75"/>
    </row>
    <row r="4927" spans="7:18" x14ac:dyDescent="0.25">
      <c r="G4927" s="13"/>
      <c r="H4927" s="13"/>
      <c r="I4927" s="13">
        <v>489.90000000003499</v>
      </c>
      <c r="J4927" s="74">
        <f t="shared" si="236"/>
        <v>20.412500000001458</v>
      </c>
      <c r="K4927" s="26" t="e">
        <f t="shared" si="238"/>
        <v>#REF!</v>
      </c>
      <c r="L4927" s="75" t="e">
        <f t="shared" si="237"/>
        <v>#REF!</v>
      </c>
      <c r="O4927" s="13"/>
      <c r="P4927" s="74"/>
      <c r="Q4927" s="26"/>
      <c r="R4927" s="75"/>
    </row>
    <row r="4928" spans="7:18" x14ac:dyDescent="0.25">
      <c r="G4928" s="13"/>
      <c r="H4928" s="13"/>
      <c r="I4928" s="13">
        <v>490.00000000003502</v>
      </c>
      <c r="J4928" s="74">
        <f t="shared" si="236"/>
        <v>20.416666666668124</v>
      </c>
      <c r="K4928" s="26" t="e">
        <f t="shared" si="238"/>
        <v>#REF!</v>
      </c>
      <c r="L4928" s="75" t="e">
        <f t="shared" si="237"/>
        <v>#REF!</v>
      </c>
      <c r="O4928" s="13"/>
      <c r="P4928" s="74"/>
      <c r="Q4928" s="26"/>
      <c r="R4928" s="75"/>
    </row>
    <row r="4929" spans="7:18" x14ac:dyDescent="0.25">
      <c r="G4929" s="13"/>
      <c r="H4929" s="13"/>
      <c r="I4929" s="13">
        <v>490.10000000003498</v>
      </c>
      <c r="J4929" s="74">
        <f t="shared" si="236"/>
        <v>20.420833333334791</v>
      </c>
      <c r="K4929" s="26" t="e">
        <f t="shared" si="238"/>
        <v>#REF!</v>
      </c>
      <c r="L4929" s="75" t="e">
        <f t="shared" si="237"/>
        <v>#REF!</v>
      </c>
      <c r="O4929" s="13"/>
      <c r="P4929" s="74"/>
      <c r="Q4929" s="26"/>
      <c r="R4929" s="75"/>
    </row>
    <row r="4930" spans="7:18" x14ac:dyDescent="0.25">
      <c r="G4930" s="13"/>
      <c r="H4930" s="13"/>
      <c r="I4930" s="13">
        <v>490.200000000035</v>
      </c>
      <c r="J4930" s="74">
        <f t="shared" si="236"/>
        <v>20.425000000001457</v>
      </c>
      <c r="K4930" s="26" t="e">
        <f t="shared" si="238"/>
        <v>#REF!</v>
      </c>
      <c r="L4930" s="75" t="e">
        <f t="shared" si="237"/>
        <v>#REF!</v>
      </c>
      <c r="O4930" s="13"/>
      <c r="P4930" s="74"/>
      <c r="Q4930" s="26"/>
      <c r="R4930" s="75"/>
    </row>
    <row r="4931" spans="7:18" x14ac:dyDescent="0.25">
      <c r="G4931" s="13"/>
      <c r="H4931" s="13"/>
      <c r="I4931" s="13">
        <v>490.30000000003503</v>
      </c>
      <c r="J4931" s="74">
        <f t="shared" ref="J4931:J4994" si="239">I4931/24</f>
        <v>20.429166666668127</v>
      </c>
      <c r="K4931" s="26" t="e">
        <f t="shared" si="238"/>
        <v>#REF!</v>
      </c>
      <c r="L4931" s="75" t="e">
        <f t="shared" ref="L4931:L4994" si="240">K4931-K4930</f>
        <v>#REF!</v>
      </c>
      <c r="O4931" s="13"/>
      <c r="P4931" s="74"/>
      <c r="Q4931" s="26"/>
      <c r="R4931" s="75"/>
    </row>
    <row r="4932" spans="7:18" x14ac:dyDescent="0.25">
      <c r="G4932" s="13"/>
      <c r="H4932" s="13"/>
      <c r="I4932" s="13">
        <v>490.40000000003499</v>
      </c>
      <c r="J4932" s="74">
        <f t="shared" si="239"/>
        <v>20.43333333333479</v>
      </c>
      <c r="K4932" s="26" t="e">
        <f t="shared" si="238"/>
        <v>#REF!</v>
      </c>
      <c r="L4932" s="75" t="e">
        <f t="shared" si="240"/>
        <v>#REF!</v>
      </c>
      <c r="O4932" s="13"/>
      <c r="P4932" s="74"/>
      <c r="Q4932" s="26"/>
      <c r="R4932" s="75"/>
    </row>
    <row r="4933" spans="7:18" x14ac:dyDescent="0.25">
      <c r="G4933" s="13"/>
      <c r="H4933" s="13"/>
      <c r="I4933" s="13">
        <v>490.50000000003502</v>
      </c>
      <c r="J4933" s="74">
        <f t="shared" si="239"/>
        <v>20.43750000000146</v>
      </c>
      <c r="K4933" s="26" t="e">
        <f t="shared" si="238"/>
        <v>#REF!</v>
      </c>
      <c r="L4933" s="75" t="e">
        <f t="shared" si="240"/>
        <v>#REF!</v>
      </c>
      <c r="O4933" s="13"/>
      <c r="P4933" s="74"/>
      <c r="Q4933" s="26"/>
      <c r="R4933" s="75"/>
    </row>
    <row r="4934" spans="7:18" x14ac:dyDescent="0.25">
      <c r="G4934" s="13"/>
      <c r="H4934" s="13"/>
      <c r="I4934" s="13">
        <v>490.60000000003498</v>
      </c>
      <c r="J4934" s="74">
        <f t="shared" si="239"/>
        <v>20.441666666668123</v>
      </c>
      <c r="K4934" s="26" t="e">
        <f t="shared" si="238"/>
        <v>#REF!</v>
      </c>
      <c r="L4934" s="75" t="e">
        <f t="shared" si="240"/>
        <v>#REF!</v>
      </c>
      <c r="O4934" s="13"/>
      <c r="P4934" s="74"/>
      <c r="Q4934" s="26"/>
      <c r="R4934" s="75"/>
    </row>
    <row r="4935" spans="7:18" x14ac:dyDescent="0.25">
      <c r="G4935" s="13"/>
      <c r="H4935" s="13"/>
      <c r="I4935" s="13">
        <v>490.700000000035</v>
      </c>
      <c r="J4935" s="74">
        <f t="shared" si="239"/>
        <v>20.445833333334793</v>
      </c>
      <c r="K4935" s="26" t="e">
        <f t="shared" si="238"/>
        <v>#REF!</v>
      </c>
      <c r="L4935" s="75" t="e">
        <f t="shared" si="240"/>
        <v>#REF!</v>
      </c>
      <c r="O4935" s="13"/>
      <c r="P4935" s="74"/>
      <c r="Q4935" s="26"/>
      <c r="R4935" s="75"/>
    </row>
    <row r="4936" spans="7:18" x14ac:dyDescent="0.25">
      <c r="G4936" s="13"/>
      <c r="H4936" s="13"/>
      <c r="I4936" s="13">
        <v>490.80000000003503</v>
      </c>
      <c r="J4936" s="74">
        <f t="shared" si="239"/>
        <v>20.450000000001459</v>
      </c>
      <c r="K4936" s="26" t="e">
        <f t="shared" si="238"/>
        <v>#REF!</v>
      </c>
      <c r="L4936" s="75" t="e">
        <f t="shared" si="240"/>
        <v>#REF!</v>
      </c>
      <c r="O4936" s="13"/>
      <c r="P4936" s="74"/>
      <c r="Q4936" s="26"/>
      <c r="R4936" s="75"/>
    </row>
    <row r="4937" spans="7:18" x14ac:dyDescent="0.25">
      <c r="G4937" s="13"/>
      <c r="H4937" s="13"/>
      <c r="I4937" s="13">
        <v>490.90000000003499</v>
      </c>
      <c r="J4937" s="74">
        <f t="shared" si="239"/>
        <v>20.454166666668126</v>
      </c>
      <c r="K4937" s="26" t="e">
        <f t="shared" si="238"/>
        <v>#REF!</v>
      </c>
      <c r="L4937" s="75" t="e">
        <f t="shared" si="240"/>
        <v>#REF!</v>
      </c>
      <c r="O4937" s="13"/>
      <c r="P4937" s="74"/>
      <c r="Q4937" s="26"/>
      <c r="R4937" s="75"/>
    </row>
    <row r="4938" spans="7:18" x14ac:dyDescent="0.25">
      <c r="G4938" s="13"/>
      <c r="H4938" s="13"/>
      <c r="I4938" s="13">
        <v>491.00000000003502</v>
      </c>
      <c r="J4938" s="74">
        <f t="shared" si="239"/>
        <v>20.458333333334792</v>
      </c>
      <c r="K4938" s="26" t="e">
        <f t="shared" si="238"/>
        <v>#REF!</v>
      </c>
      <c r="L4938" s="75" t="e">
        <f t="shared" si="240"/>
        <v>#REF!</v>
      </c>
      <c r="O4938" s="13"/>
      <c r="P4938" s="74"/>
      <c r="Q4938" s="26"/>
      <c r="R4938" s="75"/>
    </row>
    <row r="4939" spans="7:18" x14ac:dyDescent="0.25">
      <c r="G4939" s="13"/>
      <c r="H4939" s="13"/>
      <c r="I4939" s="13">
        <v>491.10000000003498</v>
      </c>
      <c r="J4939" s="74">
        <f t="shared" si="239"/>
        <v>20.462500000001459</v>
      </c>
      <c r="K4939" s="26" t="e">
        <f t="shared" si="238"/>
        <v>#REF!</v>
      </c>
      <c r="L4939" s="75" t="e">
        <f t="shared" si="240"/>
        <v>#REF!</v>
      </c>
      <c r="O4939" s="13"/>
      <c r="P4939" s="74"/>
      <c r="Q4939" s="26"/>
      <c r="R4939" s="75"/>
    </row>
    <row r="4940" spans="7:18" x14ac:dyDescent="0.25">
      <c r="G4940" s="13"/>
      <c r="H4940" s="13"/>
      <c r="I4940" s="13">
        <v>491.200000000035</v>
      </c>
      <c r="J4940" s="74">
        <f t="shared" si="239"/>
        <v>20.466666666668125</v>
      </c>
      <c r="K4940" s="26" t="e">
        <f t="shared" si="238"/>
        <v>#REF!</v>
      </c>
      <c r="L4940" s="75" t="e">
        <f t="shared" si="240"/>
        <v>#REF!</v>
      </c>
      <c r="O4940" s="13"/>
      <c r="P4940" s="74"/>
      <c r="Q4940" s="26"/>
      <c r="R4940" s="75"/>
    </row>
    <row r="4941" spans="7:18" x14ac:dyDescent="0.25">
      <c r="G4941" s="13"/>
      <c r="H4941" s="13"/>
      <c r="I4941" s="13">
        <v>491.30000000003503</v>
      </c>
      <c r="J4941" s="74">
        <f t="shared" si="239"/>
        <v>20.470833333334792</v>
      </c>
      <c r="K4941" s="26" t="e">
        <f t="shared" si="238"/>
        <v>#REF!</v>
      </c>
      <c r="L4941" s="75" t="e">
        <f t="shared" si="240"/>
        <v>#REF!</v>
      </c>
      <c r="O4941" s="13"/>
      <c r="P4941" s="74"/>
      <c r="Q4941" s="26"/>
      <c r="R4941" s="75"/>
    </row>
    <row r="4942" spans="7:18" x14ac:dyDescent="0.25">
      <c r="G4942" s="13"/>
      <c r="H4942" s="13"/>
      <c r="I4942" s="13">
        <v>491.40000000003499</v>
      </c>
      <c r="J4942" s="74">
        <f t="shared" si="239"/>
        <v>20.475000000001458</v>
      </c>
      <c r="K4942" s="26" t="e">
        <f t="shared" si="238"/>
        <v>#REF!</v>
      </c>
      <c r="L4942" s="75" t="e">
        <f t="shared" si="240"/>
        <v>#REF!</v>
      </c>
      <c r="O4942" s="13"/>
      <c r="P4942" s="74"/>
      <c r="Q4942" s="26"/>
      <c r="R4942" s="75"/>
    </row>
    <row r="4943" spans="7:18" x14ac:dyDescent="0.25">
      <c r="G4943" s="13"/>
      <c r="H4943" s="13"/>
      <c r="I4943" s="13">
        <v>491.50000000003502</v>
      </c>
      <c r="J4943" s="74">
        <f t="shared" si="239"/>
        <v>20.479166666668124</v>
      </c>
      <c r="K4943" s="26" t="e">
        <f t="shared" si="238"/>
        <v>#REF!</v>
      </c>
      <c r="L4943" s="75" t="e">
        <f t="shared" si="240"/>
        <v>#REF!</v>
      </c>
      <c r="O4943" s="13"/>
      <c r="P4943" s="74"/>
      <c r="Q4943" s="26"/>
      <c r="R4943" s="75"/>
    </row>
    <row r="4944" spans="7:18" x14ac:dyDescent="0.25">
      <c r="G4944" s="13"/>
      <c r="H4944" s="13"/>
      <c r="I4944" s="13">
        <v>491.60000000003498</v>
      </c>
      <c r="J4944" s="74">
        <f t="shared" si="239"/>
        <v>20.483333333334791</v>
      </c>
      <c r="K4944" s="26" t="e">
        <f t="shared" si="238"/>
        <v>#REF!</v>
      </c>
      <c r="L4944" s="75" t="e">
        <f t="shared" si="240"/>
        <v>#REF!</v>
      </c>
      <c r="O4944" s="13"/>
      <c r="P4944" s="74"/>
      <c r="Q4944" s="26"/>
      <c r="R4944" s="75"/>
    </row>
    <row r="4945" spans="7:18" x14ac:dyDescent="0.25">
      <c r="G4945" s="13"/>
      <c r="H4945" s="13"/>
      <c r="I4945" s="13">
        <v>491.700000000035</v>
      </c>
      <c r="J4945" s="74">
        <f t="shared" si="239"/>
        <v>20.487500000001457</v>
      </c>
      <c r="K4945" s="26" t="e">
        <f t="shared" si="238"/>
        <v>#REF!</v>
      </c>
      <c r="L4945" s="75" t="e">
        <f t="shared" si="240"/>
        <v>#REF!</v>
      </c>
      <c r="O4945" s="13"/>
      <c r="P4945" s="74"/>
      <c r="Q4945" s="26"/>
      <c r="R4945" s="75"/>
    </row>
    <row r="4946" spans="7:18" x14ac:dyDescent="0.25">
      <c r="G4946" s="13"/>
      <c r="H4946" s="13"/>
      <c r="I4946" s="13">
        <v>491.80000000003503</v>
      </c>
      <c r="J4946" s="74">
        <f t="shared" si="239"/>
        <v>20.491666666668127</v>
      </c>
      <c r="K4946" s="26" t="e">
        <f t="shared" si="238"/>
        <v>#REF!</v>
      </c>
      <c r="L4946" s="75" t="e">
        <f t="shared" si="240"/>
        <v>#REF!</v>
      </c>
      <c r="O4946" s="13"/>
      <c r="P4946" s="74"/>
      <c r="Q4946" s="26"/>
      <c r="R4946" s="75"/>
    </row>
    <row r="4947" spans="7:18" x14ac:dyDescent="0.25">
      <c r="G4947" s="13"/>
      <c r="H4947" s="13"/>
      <c r="I4947" s="13">
        <v>491.90000000003499</v>
      </c>
      <c r="J4947" s="74">
        <f t="shared" si="239"/>
        <v>20.49583333333479</v>
      </c>
      <c r="K4947" s="26" t="e">
        <f t="shared" si="238"/>
        <v>#REF!</v>
      </c>
      <c r="L4947" s="75" t="e">
        <f t="shared" si="240"/>
        <v>#REF!</v>
      </c>
      <c r="O4947" s="13"/>
      <c r="P4947" s="74"/>
      <c r="Q4947" s="26"/>
      <c r="R4947" s="75"/>
    </row>
    <row r="4948" spans="7:18" x14ac:dyDescent="0.25">
      <c r="G4948" s="13"/>
      <c r="H4948" s="13"/>
      <c r="I4948" s="13">
        <v>492.00000000003502</v>
      </c>
      <c r="J4948" s="74">
        <f t="shared" si="239"/>
        <v>20.50000000000146</v>
      </c>
      <c r="K4948" s="26" t="e">
        <f t="shared" si="238"/>
        <v>#REF!</v>
      </c>
      <c r="L4948" s="75" t="e">
        <f t="shared" si="240"/>
        <v>#REF!</v>
      </c>
      <c r="O4948" s="13"/>
      <c r="P4948" s="74"/>
      <c r="Q4948" s="26"/>
      <c r="R4948" s="75"/>
    </row>
    <row r="4949" spans="7:18" x14ac:dyDescent="0.25">
      <c r="G4949" s="13"/>
      <c r="H4949" s="13"/>
      <c r="I4949" s="13">
        <v>492.100000000036</v>
      </c>
      <c r="J4949" s="74">
        <f t="shared" si="239"/>
        <v>20.504166666668166</v>
      </c>
      <c r="K4949" s="26" t="e">
        <f t="shared" si="238"/>
        <v>#REF!</v>
      </c>
      <c r="L4949" s="75" t="e">
        <f t="shared" si="240"/>
        <v>#REF!</v>
      </c>
      <c r="O4949" s="13"/>
      <c r="P4949" s="74"/>
      <c r="Q4949" s="26"/>
      <c r="R4949" s="75"/>
    </row>
    <row r="4950" spans="7:18" x14ac:dyDescent="0.25">
      <c r="G4950" s="13"/>
      <c r="H4950" s="13"/>
      <c r="I4950" s="13">
        <v>492.20000000003603</v>
      </c>
      <c r="J4950" s="74">
        <f t="shared" si="239"/>
        <v>20.508333333334836</v>
      </c>
      <c r="K4950" s="26" t="e">
        <f t="shared" si="238"/>
        <v>#REF!</v>
      </c>
      <c r="L4950" s="75" t="e">
        <f t="shared" si="240"/>
        <v>#REF!</v>
      </c>
      <c r="O4950" s="13"/>
      <c r="P4950" s="74"/>
      <c r="Q4950" s="26"/>
      <c r="R4950" s="75"/>
    </row>
    <row r="4951" spans="7:18" x14ac:dyDescent="0.25">
      <c r="G4951" s="13"/>
      <c r="H4951" s="13"/>
      <c r="I4951" s="13">
        <v>492.30000000003599</v>
      </c>
      <c r="J4951" s="74">
        <f t="shared" si="239"/>
        <v>20.512500000001499</v>
      </c>
      <c r="K4951" s="26" t="e">
        <f t="shared" si="238"/>
        <v>#REF!</v>
      </c>
      <c r="L4951" s="75" t="e">
        <f t="shared" si="240"/>
        <v>#REF!</v>
      </c>
      <c r="O4951" s="13"/>
      <c r="P4951" s="74"/>
      <c r="Q4951" s="26"/>
      <c r="R4951" s="75"/>
    </row>
    <row r="4952" spans="7:18" x14ac:dyDescent="0.25">
      <c r="G4952" s="13"/>
      <c r="H4952" s="13"/>
      <c r="I4952" s="13">
        <v>492.40000000003602</v>
      </c>
      <c r="J4952" s="74">
        <f t="shared" si="239"/>
        <v>20.516666666668169</v>
      </c>
      <c r="K4952" s="26" t="e">
        <f t="shared" si="238"/>
        <v>#REF!</v>
      </c>
      <c r="L4952" s="75" t="e">
        <f t="shared" si="240"/>
        <v>#REF!</v>
      </c>
      <c r="O4952" s="13"/>
      <c r="P4952" s="74"/>
      <c r="Q4952" s="26"/>
      <c r="R4952" s="75"/>
    </row>
    <row r="4953" spans="7:18" x14ac:dyDescent="0.25">
      <c r="G4953" s="13"/>
      <c r="H4953" s="13"/>
      <c r="I4953" s="13">
        <v>492.50000000003598</v>
      </c>
      <c r="J4953" s="74">
        <f t="shared" si="239"/>
        <v>20.520833333334831</v>
      </c>
      <c r="K4953" s="26" t="e">
        <f t="shared" si="238"/>
        <v>#REF!</v>
      </c>
      <c r="L4953" s="75" t="e">
        <f t="shared" si="240"/>
        <v>#REF!</v>
      </c>
      <c r="O4953" s="13"/>
      <c r="P4953" s="74"/>
      <c r="Q4953" s="26"/>
      <c r="R4953" s="75"/>
    </row>
    <row r="4954" spans="7:18" x14ac:dyDescent="0.25">
      <c r="G4954" s="13"/>
      <c r="H4954" s="13"/>
      <c r="I4954" s="13">
        <v>492.600000000036</v>
      </c>
      <c r="J4954" s="74">
        <f t="shared" si="239"/>
        <v>20.525000000001501</v>
      </c>
      <c r="K4954" s="26" t="e">
        <f t="shared" si="238"/>
        <v>#REF!</v>
      </c>
      <c r="L4954" s="75" t="e">
        <f t="shared" si="240"/>
        <v>#REF!</v>
      </c>
      <c r="O4954" s="13"/>
      <c r="P4954" s="74"/>
      <c r="Q4954" s="26"/>
      <c r="R4954" s="75"/>
    </row>
    <row r="4955" spans="7:18" x14ac:dyDescent="0.25">
      <c r="G4955" s="13"/>
      <c r="H4955" s="13"/>
      <c r="I4955" s="13">
        <v>492.70000000003603</v>
      </c>
      <c r="J4955" s="74">
        <f t="shared" si="239"/>
        <v>20.529166666668168</v>
      </c>
      <c r="K4955" s="26" t="e">
        <f t="shared" si="238"/>
        <v>#REF!</v>
      </c>
      <c r="L4955" s="75" t="e">
        <f t="shared" si="240"/>
        <v>#REF!</v>
      </c>
      <c r="O4955" s="13"/>
      <c r="P4955" s="74"/>
      <c r="Q4955" s="26"/>
      <c r="R4955" s="75"/>
    </row>
    <row r="4956" spans="7:18" x14ac:dyDescent="0.25">
      <c r="G4956" s="13"/>
      <c r="H4956" s="13"/>
      <c r="I4956" s="13">
        <v>492.80000000003599</v>
      </c>
      <c r="J4956" s="74">
        <f t="shared" si="239"/>
        <v>20.533333333334834</v>
      </c>
      <c r="K4956" s="26" t="e">
        <f t="shared" ref="K4956:K5019" si="241">100%-EXP(-I4956/24*$B$10)</f>
        <v>#REF!</v>
      </c>
      <c r="L4956" s="75" t="e">
        <f t="shared" si="240"/>
        <v>#REF!</v>
      </c>
      <c r="O4956" s="13"/>
      <c r="P4956" s="74"/>
      <c r="Q4956" s="26"/>
      <c r="R4956" s="75"/>
    </row>
    <row r="4957" spans="7:18" x14ac:dyDescent="0.25">
      <c r="G4957" s="13"/>
      <c r="H4957" s="13"/>
      <c r="I4957" s="13">
        <v>492.90000000003602</v>
      </c>
      <c r="J4957" s="74">
        <f t="shared" si="239"/>
        <v>20.537500000001501</v>
      </c>
      <c r="K4957" s="26" t="e">
        <f t="shared" si="241"/>
        <v>#REF!</v>
      </c>
      <c r="L4957" s="75" t="e">
        <f t="shared" si="240"/>
        <v>#REF!</v>
      </c>
      <c r="O4957" s="13"/>
      <c r="P4957" s="74"/>
      <c r="Q4957" s="26"/>
      <c r="R4957" s="75"/>
    </row>
    <row r="4958" spans="7:18" x14ac:dyDescent="0.25">
      <c r="G4958" s="13"/>
      <c r="H4958" s="13"/>
      <c r="I4958" s="13">
        <v>493.00000000003598</v>
      </c>
      <c r="J4958" s="74">
        <f t="shared" si="239"/>
        <v>20.541666666668167</v>
      </c>
      <c r="K4958" s="26" t="e">
        <f t="shared" si="241"/>
        <v>#REF!</v>
      </c>
      <c r="L4958" s="75" t="e">
        <f t="shared" si="240"/>
        <v>#REF!</v>
      </c>
      <c r="O4958" s="13"/>
      <c r="P4958" s="74"/>
      <c r="Q4958" s="26"/>
      <c r="R4958" s="75"/>
    </row>
    <row r="4959" spans="7:18" x14ac:dyDescent="0.25">
      <c r="G4959" s="13"/>
      <c r="H4959" s="13"/>
      <c r="I4959" s="13">
        <v>493.100000000036</v>
      </c>
      <c r="J4959" s="74">
        <f t="shared" si="239"/>
        <v>20.545833333334834</v>
      </c>
      <c r="K4959" s="26" t="e">
        <f t="shared" si="241"/>
        <v>#REF!</v>
      </c>
      <c r="L4959" s="75" t="e">
        <f t="shared" si="240"/>
        <v>#REF!</v>
      </c>
      <c r="O4959" s="13"/>
      <c r="P4959" s="74"/>
      <c r="Q4959" s="26"/>
      <c r="R4959" s="75"/>
    </row>
    <row r="4960" spans="7:18" x14ac:dyDescent="0.25">
      <c r="G4960" s="13"/>
      <c r="H4960" s="13"/>
      <c r="I4960" s="13">
        <v>493.20000000003603</v>
      </c>
      <c r="J4960" s="74">
        <f t="shared" si="239"/>
        <v>20.5500000000015</v>
      </c>
      <c r="K4960" s="26" t="e">
        <f t="shared" si="241"/>
        <v>#REF!</v>
      </c>
      <c r="L4960" s="75" t="e">
        <f t="shared" si="240"/>
        <v>#REF!</v>
      </c>
      <c r="O4960" s="13"/>
      <c r="P4960" s="74"/>
      <c r="Q4960" s="26"/>
      <c r="R4960" s="75"/>
    </row>
    <row r="4961" spans="7:18" x14ac:dyDescent="0.25">
      <c r="G4961" s="13"/>
      <c r="H4961" s="13"/>
      <c r="I4961" s="13">
        <v>493.30000000003599</v>
      </c>
      <c r="J4961" s="74">
        <f t="shared" si="239"/>
        <v>20.554166666668166</v>
      </c>
      <c r="K4961" s="26" t="e">
        <f t="shared" si="241"/>
        <v>#REF!</v>
      </c>
      <c r="L4961" s="75" t="e">
        <f t="shared" si="240"/>
        <v>#REF!</v>
      </c>
      <c r="O4961" s="13"/>
      <c r="P4961" s="74"/>
      <c r="Q4961" s="26"/>
      <c r="R4961" s="75"/>
    </row>
    <row r="4962" spans="7:18" x14ac:dyDescent="0.25">
      <c r="G4962" s="13"/>
      <c r="H4962" s="13"/>
      <c r="I4962" s="13">
        <v>493.40000000003602</v>
      </c>
      <c r="J4962" s="74">
        <f t="shared" si="239"/>
        <v>20.558333333334833</v>
      </c>
      <c r="K4962" s="26" t="e">
        <f t="shared" si="241"/>
        <v>#REF!</v>
      </c>
      <c r="L4962" s="75" t="e">
        <f t="shared" si="240"/>
        <v>#REF!</v>
      </c>
      <c r="O4962" s="13"/>
      <c r="P4962" s="74"/>
      <c r="Q4962" s="26"/>
      <c r="R4962" s="75"/>
    </row>
    <row r="4963" spans="7:18" x14ac:dyDescent="0.25">
      <c r="G4963" s="13"/>
      <c r="H4963" s="13"/>
      <c r="I4963" s="13">
        <v>493.50000000003598</v>
      </c>
      <c r="J4963" s="74">
        <f t="shared" si="239"/>
        <v>20.562500000001499</v>
      </c>
      <c r="K4963" s="26" t="e">
        <f t="shared" si="241"/>
        <v>#REF!</v>
      </c>
      <c r="L4963" s="75" t="e">
        <f t="shared" si="240"/>
        <v>#REF!</v>
      </c>
      <c r="O4963" s="13"/>
      <c r="P4963" s="74"/>
      <c r="Q4963" s="26"/>
      <c r="R4963" s="75"/>
    </row>
    <row r="4964" spans="7:18" x14ac:dyDescent="0.25">
      <c r="G4964" s="13"/>
      <c r="H4964" s="13"/>
      <c r="I4964" s="13">
        <v>493.600000000036</v>
      </c>
      <c r="J4964" s="74">
        <f t="shared" si="239"/>
        <v>20.566666666668166</v>
      </c>
      <c r="K4964" s="26" t="e">
        <f t="shared" si="241"/>
        <v>#REF!</v>
      </c>
      <c r="L4964" s="75" t="e">
        <f t="shared" si="240"/>
        <v>#REF!</v>
      </c>
      <c r="O4964" s="13"/>
      <c r="P4964" s="74"/>
      <c r="Q4964" s="26"/>
      <c r="R4964" s="75"/>
    </row>
    <row r="4965" spans="7:18" x14ac:dyDescent="0.25">
      <c r="G4965" s="13"/>
      <c r="H4965" s="13"/>
      <c r="I4965" s="13">
        <v>493.70000000003603</v>
      </c>
      <c r="J4965" s="74">
        <f t="shared" si="239"/>
        <v>20.570833333334836</v>
      </c>
      <c r="K4965" s="26" t="e">
        <f t="shared" si="241"/>
        <v>#REF!</v>
      </c>
      <c r="L4965" s="75" t="e">
        <f t="shared" si="240"/>
        <v>#REF!</v>
      </c>
      <c r="O4965" s="13"/>
      <c r="P4965" s="74"/>
      <c r="Q4965" s="26"/>
      <c r="R4965" s="75"/>
    </row>
    <row r="4966" spans="7:18" x14ac:dyDescent="0.25">
      <c r="G4966" s="13"/>
      <c r="H4966" s="13"/>
      <c r="I4966" s="13">
        <v>493.80000000003599</v>
      </c>
      <c r="J4966" s="74">
        <f t="shared" si="239"/>
        <v>20.575000000001499</v>
      </c>
      <c r="K4966" s="26" t="e">
        <f t="shared" si="241"/>
        <v>#REF!</v>
      </c>
      <c r="L4966" s="75" t="e">
        <f t="shared" si="240"/>
        <v>#REF!</v>
      </c>
      <c r="O4966" s="13"/>
      <c r="P4966" s="74"/>
      <c r="Q4966" s="26"/>
      <c r="R4966" s="75"/>
    </row>
    <row r="4967" spans="7:18" x14ac:dyDescent="0.25">
      <c r="G4967" s="13"/>
      <c r="H4967" s="13"/>
      <c r="I4967" s="13">
        <v>493.90000000003602</v>
      </c>
      <c r="J4967" s="74">
        <f t="shared" si="239"/>
        <v>20.579166666668169</v>
      </c>
      <c r="K4967" s="26" t="e">
        <f t="shared" si="241"/>
        <v>#REF!</v>
      </c>
      <c r="L4967" s="75" t="e">
        <f t="shared" si="240"/>
        <v>#REF!</v>
      </c>
      <c r="O4967" s="13"/>
      <c r="P4967" s="74"/>
      <c r="Q4967" s="26"/>
      <c r="R4967" s="75"/>
    </row>
    <row r="4968" spans="7:18" x14ac:dyDescent="0.25">
      <c r="G4968" s="13"/>
      <c r="H4968" s="13"/>
      <c r="I4968" s="13">
        <v>494.00000000003598</v>
      </c>
      <c r="J4968" s="74">
        <f t="shared" si="239"/>
        <v>20.583333333334831</v>
      </c>
      <c r="K4968" s="26" t="e">
        <f t="shared" si="241"/>
        <v>#REF!</v>
      </c>
      <c r="L4968" s="75" t="e">
        <f t="shared" si="240"/>
        <v>#REF!</v>
      </c>
      <c r="O4968" s="13"/>
      <c r="P4968" s="74"/>
      <c r="Q4968" s="26"/>
      <c r="R4968" s="75"/>
    </row>
    <row r="4969" spans="7:18" x14ac:dyDescent="0.25">
      <c r="G4969" s="13"/>
      <c r="H4969" s="13"/>
      <c r="I4969" s="13">
        <v>494.100000000036</v>
      </c>
      <c r="J4969" s="74">
        <f t="shared" si="239"/>
        <v>20.587500000001501</v>
      </c>
      <c r="K4969" s="26" t="e">
        <f t="shared" si="241"/>
        <v>#REF!</v>
      </c>
      <c r="L4969" s="75" t="e">
        <f t="shared" si="240"/>
        <v>#REF!</v>
      </c>
      <c r="O4969" s="13"/>
      <c r="P4969" s="74"/>
      <c r="Q4969" s="26"/>
      <c r="R4969" s="75"/>
    </row>
    <row r="4970" spans="7:18" x14ac:dyDescent="0.25">
      <c r="G4970" s="13"/>
      <c r="H4970" s="13"/>
      <c r="I4970" s="13">
        <v>494.20000000003603</v>
      </c>
      <c r="J4970" s="74">
        <f t="shared" si="239"/>
        <v>20.591666666668168</v>
      </c>
      <c r="K4970" s="26" t="e">
        <f t="shared" si="241"/>
        <v>#REF!</v>
      </c>
      <c r="L4970" s="75" t="e">
        <f t="shared" si="240"/>
        <v>#REF!</v>
      </c>
      <c r="O4970" s="13"/>
      <c r="P4970" s="74"/>
      <c r="Q4970" s="26"/>
      <c r="R4970" s="75"/>
    </row>
    <row r="4971" spans="7:18" x14ac:dyDescent="0.25">
      <c r="G4971" s="13"/>
      <c r="H4971" s="13"/>
      <c r="I4971" s="13">
        <v>494.30000000003599</v>
      </c>
      <c r="J4971" s="74">
        <f t="shared" si="239"/>
        <v>20.595833333334834</v>
      </c>
      <c r="K4971" s="26" t="e">
        <f t="shared" si="241"/>
        <v>#REF!</v>
      </c>
      <c r="L4971" s="75" t="e">
        <f t="shared" si="240"/>
        <v>#REF!</v>
      </c>
      <c r="O4971" s="13"/>
      <c r="P4971" s="74"/>
      <c r="Q4971" s="26"/>
      <c r="R4971" s="75"/>
    </row>
    <row r="4972" spans="7:18" x14ac:dyDescent="0.25">
      <c r="G4972" s="13"/>
      <c r="H4972" s="13"/>
      <c r="I4972" s="13">
        <v>494.40000000003602</v>
      </c>
      <c r="J4972" s="74">
        <f t="shared" si="239"/>
        <v>20.600000000001501</v>
      </c>
      <c r="K4972" s="26" t="e">
        <f t="shared" si="241"/>
        <v>#REF!</v>
      </c>
      <c r="L4972" s="75" t="e">
        <f t="shared" si="240"/>
        <v>#REF!</v>
      </c>
      <c r="O4972" s="13"/>
      <c r="P4972" s="74"/>
      <c r="Q4972" s="26"/>
      <c r="R4972" s="75"/>
    </row>
    <row r="4973" spans="7:18" x14ac:dyDescent="0.25">
      <c r="G4973" s="13"/>
      <c r="H4973" s="13"/>
      <c r="I4973" s="13">
        <v>494.50000000003598</v>
      </c>
      <c r="J4973" s="74">
        <f t="shared" si="239"/>
        <v>20.604166666668167</v>
      </c>
      <c r="K4973" s="26" t="e">
        <f t="shared" si="241"/>
        <v>#REF!</v>
      </c>
      <c r="L4973" s="75" t="e">
        <f t="shared" si="240"/>
        <v>#REF!</v>
      </c>
      <c r="O4973" s="13"/>
      <c r="P4973" s="74"/>
      <c r="Q4973" s="26"/>
      <c r="R4973" s="75"/>
    </row>
    <row r="4974" spans="7:18" x14ac:dyDescent="0.25">
      <c r="G4974" s="13"/>
      <c r="H4974" s="13"/>
      <c r="I4974" s="13">
        <v>494.600000000036</v>
      </c>
      <c r="J4974" s="74">
        <f t="shared" si="239"/>
        <v>20.608333333334834</v>
      </c>
      <c r="K4974" s="26" t="e">
        <f t="shared" si="241"/>
        <v>#REF!</v>
      </c>
      <c r="L4974" s="75" t="e">
        <f t="shared" si="240"/>
        <v>#REF!</v>
      </c>
      <c r="O4974" s="13"/>
      <c r="P4974" s="74"/>
      <c r="Q4974" s="26"/>
      <c r="R4974" s="75"/>
    </row>
    <row r="4975" spans="7:18" x14ac:dyDescent="0.25">
      <c r="G4975" s="13"/>
      <c r="H4975" s="13"/>
      <c r="I4975" s="13">
        <v>494.70000000003603</v>
      </c>
      <c r="J4975" s="74">
        <f t="shared" si="239"/>
        <v>20.6125000000015</v>
      </c>
      <c r="K4975" s="26" t="e">
        <f t="shared" si="241"/>
        <v>#REF!</v>
      </c>
      <c r="L4975" s="75" t="e">
        <f t="shared" si="240"/>
        <v>#REF!</v>
      </c>
      <c r="O4975" s="13"/>
      <c r="P4975" s="74"/>
      <c r="Q4975" s="26"/>
      <c r="R4975" s="75"/>
    </row>
    <row r="4976" spans="7:18" x14ac:dyDescent="0.25">
      <c r="G4976" s="13"/>
      <c r="H4976" s="13"/>
      <c r="I4976" s="13">
        <v>494.80000000003599</v>
      </c>
      <c r="J4976" s="74">
        <f t="shared" si="239"/>
        <v>20.616666666668166</v>
      </c>
      <c r="K4976" s="26" t="e">
        <f t="shared" si="241"/>
        <v>#REF!</v>
      </c>
      <c r="L4976" s="75" t="e">
        <f t="shared" si="240"/>
        <v>#REF!</v>
      </c>
      <c r="O4976" s="13"/>
      <c r="P4976" s="74"/>
      <c r="Q4976" s="26"/>
      <c r="R4976" s="75"/>
    </row>
    <row r="4977" spans="7:18" x14ac:dyDescent="0.25">
      <c r="G4977" s="13"/>
      <c r="H4977" s="13"/>
      <c r="I4977" s="13">
        <v>494.90000000003602</v>
      </c>
      <c r="J4977" s="74">
        <f t="shared" si="239"/>
        <v>20.620833333334833</v>
      </c>
      <c r="K4977" s="26" t="e">
        <f t="shared" si="241"/>
        <v>#REF!</v>
      </c>
      <c r="L4977" s="75" t="e">
        <f t="shared" si="240"/>
        <v>#REF!</v>
      </c>
      <c r="O4977" s="13"/>
      <c r="P4977" s="74"/>
      <c r="Q4977" s="26"/>
      <c r="R4977" s="75"/>
    </row>
    <row r="4978" spans="7:18" x14ac:dyDescent="0.25">
      <c r="G4978" s="13"/>
      <c r="H4978" s="13"/>
      <c r="I4978" s="13">
        <v>495.00000000003598</v>
      </c>
      <c r="J4978" s="74">
        <f t="shared" si="239"/>
        <v>20.625000000001499</v>
      </c>
      <c r="K4978" s="26" t="e">
        <f t="shared" si="241"/>
        <v>#REF!</v>
      </c>
      <c r="L4978" s="75" t="e">
        <f t="shared" si="240"/>
        <v>#REF!</v>
      </c>
      <c r="O4978" s="13"/>
      <c r="P4978" s="74"/>
      <c r="Q4978" s="26"/>
      <c r="R4978" s="75"/>
    </row>
    <row r="4979" spans="7:18" x14ac:dyDescent="0.25">
      <c r="G4979" s="13"/>
      <c r="H4979" s="13"/>
      <c r="I4979" s="13">
        <v>495.100000000036</v>
      </c>
      <c r="J4979" s="74">
        <f t="shared" si="239"/>
        <v>20.629166666668166</v>
      </c>
      <c r="K4979" s="26" t="e">
        <f t="shared" si="241"/>
        <v>#REF!</v>
      </c>
      <c r="L4979" s="75" t="e">
        <f t="shared" si="240"/>
        <v>#REF!</v>
      </c>
      <c r="O4979" s="13"/>
      <c r="P4979" s="74"/>
      <c r="Q4979" s="26"/>
      <c r="R4979" s="75"/>
    </row>
    <row r="4980" spans="7:18" x14ac:dyDescent="0.25">
      <c r="G4980" s="13"/>
      <c r="H4980" s="13"/>
      <c r="I4980" s="13">
        <v>495.20000000003603</v>
      </c>
      <c r="J4980" s="74">
        <f t="shared" si="239"/>
        <v>20.633333333334836</v>
      </c>
      <c r="K4980" s="26" t="e">
        <f t="shared" si="241"/>
        <v>#REF!</v>
      </c>
      <c r="L4980" s="75" t="e">
        <f t="shared" si="240"/>
        <v>#REF!</v>
      </c>
      <c r="O4980" s="13"/>
      <c r="P4980" s="74"/>
      <c r="Q4980" s="26"/>
      <c r="R4980" s="75"/>
    </row>
    <row r="4981" spans="7:18" x14ac:dyDescent="0.25">
      <c r="G4981" s="13"/>
      <c r="H4981" s="13"/>
      <c r="I4981" s="13">
        <v>495.30000000003599</v>
      </c>
      <c r="J4981" s="74">
        <f t="shared" si="239"/>
        <v>20.637500000001499</v>
      </c>
      <c r="K4981" s="26" t="e">
        <f t="shared" si="241"/>
        <v>#REF!</v>
      </c>
      <c r="L4981" s="75" t="e">
        <f t="shared" si="240"/>
        <v>#REF!</v>
      </c>
      <c r="O4981" s="13"/>
      <c r="P4981" s="74"/>
      <c r="Q4981" s="26"/>
      <c r="R4981" s="75"/>
    </row>
    <row r="4982" spans="7:18" x14ac:dyDescent="0.25">
      <c r="G4982" s="13"/>
      <c r="H4982" s="13"/>
      <c r="I4982" s="13">
        <v>495.40000000003602</v>
      </c>
      <c r="J4982" s="74">
        <f t="shared" si="239"/>
        <v>20.641666666668169</v>
      </c>
      <c r="K4982" s="26" t="e">
        <f t="shared" si="241"/>
        <v>#REF!</v>
      </c>
      <c r="L4982" s="75" t="e">
        <f t="shared" si="240"/>
        <v>#REF!</v>
      </c>
      <c r="O4982" s="13"/>
      <c r="P4982" s="74"/>
      <c r="Q4982" s="26"/>
      <c r="R4982" s="75"/>
    </row>
    <row r="4983" spans="7:18" x14ac:dyDescent="0.25">
      <c r="G4983" s="13"/>
      <c r="H4983" s="13"/>
      <c r="I4983" s="13">
        <v>495.50000000003598</v>
      </c>
      <c r="J4983" s="74">
        <f t="shared" si="239"/>
        <v>20.645833333334831</v>
      </c>
      <c r="K4983" s="26" t="e">
        <f t="shared" si="241"/>
        <v>#REF!</v>
      </c>
      <c r="L4983" s="75" t="e">
        <f t="shared" si="240"/>
        <v>#REF!</v>
      </c>
      <c r="O4983" s="13"/>
      <c r="P4983" s="74"/>
      <c r="Q4983" s="26"/>
      <c r="R4983" s="75"/>
    </row>
    <row r="4984" spans="7:18" x14ac:dyDescent="0.25">
      <c r="G4984" s="13"/>
      <c r="H4984" s="13"/>
      <c r="I4984" s="13">
        <v>495.600000000036</v>
      </c>
      <c r="J4984" s="74">
        <f t="shared" si="239"/>
        <v>20.650000000001501</v>
      </c>
      <c r="K4984" s="26" t="e">
        <f t="shared" si="241"/>
        <v>#REF!</v>
      </c>
      <c r="L4984" s="75" t="e">
        <f t="shared" si="240"/>
        <v>#REF!</v>
      </c>
      <c r="O4984" s="13"/>
      <c r="P4984" s="74"/>
      <c r="Q4984" s="26"/>
      <c r="R4984" s="75"/>
    </row>
    <row r="4985" spans="7:18" x14ac:dyDescent="0.25">
      <c r="G4985" s="13"/>
      <c r="H4985" s="13"/>
      <c r="I4985" s="13">
        <v>495.70000000003603</v>
      </c>
      <c r="J4985" s="74">
        <f t="shared" si="239"/>
        <v>20.654166666668168</v>
      </c>
      <c r="K4985" s="26" t="e">
        <f t="shared" si="241"/>
        <v>#REF!</v>
      </c>
      <c r="L4985" s="75" t="e">
        <f t="shared" si="240"/>
        <v>#REF!</v>
      </c>
      <c r="O4985" s="13"/>
      <c r="P4985" s="74"/>
      <c r="Q4985" s="26"/>
      <c r="R4985" s="75"/>
    </row>
    <row r="4986" spans="7:18" x14ac:dyDescent="0.25">
      <c r="G4986" s="13"/>
      <c r="H4986" s="13"/>
      <c r="I4986" s="13">
        <v>495.80000000003599</v>
      </c>
      <c r="J4986" s="74">
        <f t="shared" si="239"/>
        <v>20.658333333334834</v>
      </c>
      <c r="K4986" s="26" t="e">
        <f t="shared" si="241"/>
        <v>#REF!</v>
      </c>
      <c r="L4986" s="75" t="e">
        <f t="shared" si="240"/>
        <v>#REF!</v>
      </c>
      <c r="O4986" s="13"/>
      <c r="P4986" s="74"/>
      <c r="Q4986" s="26"/>
      <c r="R4986" s="75"/>
    </row>
    <row r="4987" spans="7:18" x14ac:dyDescent="0.25">
      <c r="G4987" s="13"/>
      <c r="H4987" s="13"/>
      <c r="I4987" s="13">
        <v>495.90000000003602</v>
      </c>
      <c r="J4987" s="74">
        <f t="shared" si="239"/>
        <v>20.662500000001501</v>
      </c>
      <c r="K4987" s="26" t="e">
        <f t="shared" si="241"/>
        <v>#REF!</v>
      </c>
      <c r="L4987" s="75" t="e">
        <f t="shared" si="240"/>
        <v>#REF!</v>
      </c>
      <c r="O4987" s="13"/>
      <c r="P4987" s="74"/>
      <c r="Q4987" s="26"/>
      <c r="R4987" s="75"/>
    </row>
    <row r="4988" spans="7:18" x14ac:dyDescent="0.25">
      <c r="G4988" s="13"/>
      <c r="H4988" s="13"/>
      <c r="I4988" s="13">
        <v>496.00000000003598</v>
      </c>
      <c r="J4988" s="74">
        <f t="shared" si="239"/>
        <v>20.666666666668167</v>
      </c>
      <c r="K4988" s="26" t="e">
        <f t="shared" si="241"/>
        <v>#REF!</v>
      </c>
      <c r="L4988" s="75" t="e">
        <f t="shared" si="240"/>
        <v>#REF!</v>
      </c>
      <c r="O4988" s="13"/>
      <c r="P4988" s="74"/>
      <c r="Q4988" s="26"/>
      <c r="R4988" s="75"/>
    </row>
    <row r="4989" spans="7:18" x14ac:dyDescent="0.25">
      <c r="G4989" s="13"/>
      <c r="H4989" s="13"/>
      <c r="I4989" s="13">
        <v>496.100000000036</v>
      </c>
      <c r="J4989" s="74">
        <f t="shared" si="239"/>
        <v>20.670833333334834</v>
      </c>
      <c r="K4989" s="26" t="e">
        <f t="shared" si="241"/>
        <v>#REF!</v>
      </c>
      <c r="L4989" s="75" t="e">
        <f t="shared" si="240"/>
        <v>#REF!</v>
      </c>
      <c r="O4989" s="13"/>
      <c r="P4989" s="74"/>
      <c r="Q4989" s="26"/>
      <c r="R4989" s="75"/>
    </row>
    <row r="4990" spans="7:18" x14ac:dyDescent="0.25">
      <c r="G4990" s="13"/>
      <c r="H4990" s="13"/>
      <c r="I4990" s="13">
        <v>496.20000000003603</v>
      </c>
      <c r="J4990" s="74">
        <f t="shared" si="239"/>
        <v>20.6750000000015</v>
      </c>
      <c r="K4990" s="26" t="e">
        <f t="shared" si="241"/>
        <v>#REF!</v>
      </c>
      <c r="L4990" s="75" t="e">
        <f t="shared" si="240"/>
        <v>#REF!</v>
      </c>
      <c r="O4990" s="13"/>
      <c r="P4990" s="74"/>
      <c r="Q4990" s="26"/>
      <c r="R4990" s="75"/>
    </row>
    <row r="4991" spans="7:18" x14ac:dyDescent="0.25">
      <c r="G4991" s="13"/>
      <c r="H4991" s="13"/>
      <c r="I4991" s="13">
        <v>496.30000000003599</v>
      </c>
      <c r="J4991" s="74">
        <f t="shared" si="239"/>
        <v>20.679166666668166</v>
      </c>
      <c r="K4991" s="26" t="e">
        <f t="shared" si="241"/>
        <v>#REF!</v>
      </c>
      <c r="L4991" s="75" t="e">
        <f t="shared" si="240"/>
        <v>#REF!</v>
      </c>
      <c r="O4991" s="13"/>
      <c r="P4991" s="74"/>
      <c r="Q4991" s="26"/>
      <c r="R4991" s="75"/>
    </row>
    <row r="4992" spans="7:18" x14ac:dyDescent="0.25">
      <c r="G4992" s="13"/>
      <c r="H4992" s="13"/>
      <c r="I4992" s="13">
        <v>496.40000000003602</v>
      </c>
      <c r="J4992" s="74">
        <f t="shared" si="239"/>
        <v>20.683333333334833</v>
      </c>
      <c r="K4992" s="26" t="e">
        <f t="shared" si="241"/>
        <v>#REF!</v>
      </c>
      <c r="L4992" s="75" t="e">
        <f t="shared" si="240"/>
        <v>#REF!</v>
      </c>
      <c r="O4992" s="13"/>
      <c r="P4992" s="74"/>
      <c r="Q4992" s="26"/>
      <c r="R4992" s="75"/>
    </row>
    <row r="4993" spans="7:18" x14ac:dyDescent="0.25">
      <c r="G4993" s="13"/>
      <c r="H4993" s="13"/>
      <c r="I4993" s="13">
        <v>496.50000000003701</v>
      </c>
      <c r="J4993" s="74">
        <f t="shared" si="239"/>
        <v>20.687500000001542</v>
      </c>
      <c r="K4993" s="26" t="e">
        <f t="shared" si="241"/>
        <v>#REF!</v>
      </c>
      <c r="L4993" s="75" t="e">
        <f t="shared" si="240"/>
        <v>#REF!</v>
      </c>
      <c r="O4993" s="13"/>
      <c r="P4993" s="74"/>
      <c r="Q4993" s="26"/>
      <c r="R4993" s="75"/>
    </row>
    <row r="4994" spans="7:18" x14ac:dyDescent="0.25">
      <c r="G4994" s="13"/>
      <c r="H4994" s="13"/>
      <c r="I4994" s="13">
        <v>496.60000000003703</v>
      </c>
      <c r="J4994" s="74">
        <f t="shared" si="239"/>
        <v>20.691666666668208</v>
      </c>
      <c r="K4994" s="26" t="e">
        <f t="shared" si="241"/>
        <v>#REF!</v>
      </c>
      <c r="L4994" s="75" t="e">
        <f t="shared" si="240"/>
        <v>#REF!</v>
      </c>
      <c r="O4994" s="13"/>
      <c r="P4994" s="74"/>
      <c r="Q4994" s="26"/>
      <c r="R4994" s="75"/>
    </row>
    <row r="4995" spans="7:18" x14ac:dyDescent="0.25">
      <c r="G4995" s="13"/>
      <c r="H4995" s="13"/>
      <c r="I4995" s="13">
        <v>496.70000000003699</v>
      </c>
      <c r="J4995" s="74">
        <f t="shared" ref="J4995:J5058" si="242">I4995/24</f>
        <v>20.695833333334875</v>
      </c>
      <c r="K4995" s="26" t="e">
        <f t="shared" si="241"/>
        <v>#REF!</v>
      </c>
      <c r="L4995" s="75" t="e">
        <f t="shared" ref="L4995:L5058" si="243">K4995-K4994</f>
        <v>#REF!</v>
      </c>
      <c r="O4995" s="13"/>
      <c r="P4995" s="74"/>
      <c r="Q4995" s="26"/>
      <c r="R4995" s="75"/>
    </row>
    <row r="4996" spans="7:18" x14ac:dyDescent="0.25">
      <c r="G4996" s="13"/>
      <c r="H4996" s="13"/>
      <c r="I4996" s="13">
        <v>496.80000000003702</v>
      </c>
      <c r="J4996" s="74">
        <f t="shared" si="242"/>
        <v>20.700000000001541</v>
      </c>
      <c r="K4996" s="26" t="e">
        <f t="shared" si="241"/>
        <v>#REF!</v>
      </c>
      <c r="L4996" s="75" t="e">
        <f t="shared" si="243"/>
        <v>#REF!</v>
      </c>
      <c r="O4996" s="13"/>
      <c r="P4996" s="74"/>
      <c r="Q4996" s="26"/>
      <c r="R4996" s="75"/>
    </row>
    <row r="4997" spans="7:18" x14ac:dyDescent="0.25">
      <c r="G4997" s="13"/>
      <c r="H4997" s="13"/>
      <c r="I4997" s="13">
        <v>496.90000000003698</v>
      </c>
      <c r="J4997" s="74">
        <f t="shared" si="242"/>
        <v>20.704166666668208</v>
      </c>
      <c r="K4997" s="26" t="e">
        <f t="shared" si="241"/>
        <v>#REF!</v>
      </c>
      <c r="L4997" s="75" t="e">
        <f t="shared" si="243"/>
        <v>#REF!</v>
      </c>
      <c r="O4997" s="13"/>
      <c r="P4997" s="74"/>
      <c r="Q4997" s="26"/>
      <c r="R4997" s="75"/>
    </row>
    <row r="4998" spans="7:18" x14ac:dyDescent="0.25">
      <c r="G4998" s="13"/>
      <c r="H4998" s="13"/>
      <c r="I4998" s="13">
        <v>497.00000000003701</v>
      </c>
      <c r="J4998" s="74">
        <f t="shared" si="242"/>
        <v>20.708333333334874</v>
      </c>
      <c r="K4998" s="26" t="e">
        <f t="shared" si="241"/>
        <v>#REF!</v>
      </c>
      <c r="L4998" s="75" t="e">
        <f t="shared" si="243"/>
        <v>#REF!</v>
      </c>
      <c r="O4998" s="13"/>
      <c r="P4998" s="74"/>
      <c r="Q4998" s="26"/>
      <c r="R4998" s="75"/>
    </row>
    <row r="4999" spans="7:18" x14ac:dyDescent="0.25">
      <c r="G4999" s="13"/>
      <c r="H4999" s="13"/>
      <c r="I4999" s="13">
        <v>497.10000000003703</v>
      </c>
      <c r="J4999" s="74">
        <f t="shared" si="242"/>
        <v>20.712500000001544</v>
      </c>
      <c r="K4999" s="26" t="e">
        <f t="shared" si="241"/>
        <v>#REF!</v>
      </c>
      <c r="L4999" s="75" t="e">
        <f t="shared" si="243"/>
        <v>#REF!</v>
      </c>
      <c r="O4999" s="13"/>
      <c r="P4999" s="74"/>
      <c r="Q4999" s="26"/>
      <c r="R4999" s="75"/>
    </row>
    <row r="5000" spans="7:18" x14ac:dyDescent="0.25">
      <c r="G5000" s="13"/>
      <c r="H5000" s="13"/>
      <c r="I5000" s="13">
        <v>497.20000000003699</v>
      </c>
      <c r="J5000" s="74">
        <f t="shared" si="242"/>
        <v>20.716666666668207</v>
      </c>
      <c r="K5000" s="26" t="e">
        <f t="shared" si="241"/>
        <v>#REF!</v>
      </c>
      <c r="L5000" s="75" t="e">
        <f t="shared" si="243"/>
        <v>#REF!</v>
      </c>
      <c r="O5000" s="13"/>
      <c r="P5000" s="74"/>
      <c r="Q5000" s="26"/>
      <c r="R5000" s="75"/>
    </row>
    <row r="5001" spans="7:18" x14ac:dyDescent="0.25">
      <c r="G5001" s="13"/>
      <c r="H5001" s="13"/>
      <c r="I5001" s="13">
        <v>497.30000000003702</v>
      </c>
      <c r="J5001" s="74">
        <f t="shared" si="242"/>
        <v>20.720833333334877</v>
      </c>
      <c r="K5001" s="26" t="e">
        <f t="shared" si="241"/>
        <v>#REF!</v>
      </c>
      <c r="L5001" s="75" t="e">
        <f t="shared" si="243"/>
        <v>#REF!</v>
      </c>
      <c r="O5001" s="13"/>
      <c r="P5001" s="74"/>
      <c r="Q5001" s="26"/>
      <c r="R5001" s="75"/>
    </row>
    <row r="5002" spans="7:18" x14ac:dyDescent="0.25">
      <c r="G5002" s="13"/>
      <c r="H5002" s="13"/>
      <c r="I5002" s="13">
        <v>497.40000000003698</v>
      </c>
      <c r="J5002" s="74">
        <f t="shared" si="242"/>
        <v>20.72500000000154</v>
      </c>
      <c r="K5002" s="26" t="e">
        <f t="shared" si="241"/>
        <v>#REF!</v>
      </c>
      <c r="L5002" s="75" t="e">
        <f t="shared" si="243"/>
        <v>#REF!</v>
      </c>
      <c r="O5002" s="13"/>
      <c r="P5002" s="74"/>
      <c r="Q5002" s="26"/>
      <c r="R5002" s="75"/>
    </row>
    <row r="5003" spans="7:18" x14ac:dyDescent="0.25">
      <c r="G5003" s="13"/>
      <c r="H5003" s="13"/>
      <c r="I5003" s="13">
        <v>497.50000000003701</v>
      </c>
      <c r="J5003" s="74">
        <f t="shared" si="242"/>
        <v>20.72916666666821</v>
      </c>
      <c r="K5003" s="26" t="e">
        <f t="shared" si="241"/>
        <v>#REF!</v>
      </c>
      <c r="L5003" s="75" t="e">
        <f t="shared" si="243"/>
        <v>#REF!</v>
      </c>
      <c r="O5003" s="13"/>
      <c r="P5003" s="74"/>
      <c r="Q5003" s="26"/>
      <c r="R5003" s="75"/>
    </row>
    <row r="5004" spans="7:18" x14ac:dyDescent="0.25">
      <c r="G5004" s="13"/>
      <c r="H5004" s="13"/>
      <c r="I5004" s="13">
        <v>497.60000000003703</v>
      </c>
      <c r="J5004" s="74">
        <f t="shared" si="242"/>
        <v>20.733333333334876</v>
      </c>
      <c r="K5004" s="26" t="e">
        <f t="shared" si="241"/>
        <v>#REF!</v>
      </c>
      <c r="L5004" s="75" t="e">
        <f t="shared" si="243"/>
        <v>#REF!</v>
      </c>
      <c r="O5004" s="13"/>
      <c r="P5004" s="74"/>
      <c r="Q5004" s="26"/>
      <c r="R5004" s="75"/>
    </row>
    <row r="5005" spans="7:18" x14ac:dyDescent="0.25">
      <c r="G5005" s="13"/>
      <c r="H5005" s="13"/>
      <c r="I5005" s="13">
        <v>497.70000000003699</v>
      </c>
      <c r="J5005" s="74">
        <f t="shared" si="242"/>
        <v>20.737500000001543</v>
      </c>
      <c r="K5005" s="26" t="e">
        <f t="shared" si="241"/>
        <v>#REF!</v>
      </c>
      <c r="L5005" s="75" t="e">
        <f t="shared" si="243"/>
        <v>#REF!</v>
      </c>
      <c r="O5005" s="13"/>
      <c r="P5005" s="74"/>
      <c r="Q5005" s="26"/>
      <c r="R5005" s="75"/>
    </row>
    <row r="5006" spans="7:18" x14ac:dyDescent="0.25">
      <c r="G5006" s="13"/>
      <c r="H5006" s="13"/>
      <c r="I5006" s="13">
        <v>497.80000000003702</v>
      </c>
      <c r="J5006" s="74">
        <f t="shared" si="242"/>
        <v>20.741666666668209</v>
      </c>
      <c r="K5006" s="26" t="e">
        <f t="shared" si="241"/>
        <v>#REF!</v>
      </c>
      <c r="L5006" s="75" t="e">
        <f t="shared" si="243"/>
        <v>#REF!</v>
      </c>
      <c r="O5006" s="13"/>
      <c r="P5006" s="74"/>
      <c r="Q5006" s="26"/>
      <c r="R5006" s="75"/>
    </row>
    <row r="5007" spans="7:18" x14ac:dyDescent="0.25">
      <c r="G5007" s="13"/>
      <c r="H5007" s="13"/>
      <c r="I5007" s="13">
        <v>497.90000000003698</v>
      </c>
      <c r="J5007" s="74">
        <f t="shared" si="242"/>
        <v>20.745833333334875</v>
      </c>
      <c r="K5007" s="26" t="e">
        <f t="shared" si="241"/>
        <v>#REF!</v>
      </c>
      <c r="L5007" s="75" t="e">
        <f t="shared" si="243"/>
        <v>#REF!</v>
      </c>
      <c r="O5007" s="13"/>
      <c r="P5007" s="74"/>
      <c r="Q5007" s="26"/>
      <c r="R5007" s="75"/>
    </row>
    <row r="5008" spans="7:18" x14ac:dyDescent="0.25">
      <c r="G5008" s="13"/>
      <c r="H5008" s="13"/>
      <c r="I5008" s="13">
        <v>498.00000000003701</v>
      </c>
      <c r="J5008" s="74">
        <f t="shared" si="242"/>
        <v>20.750000000001542</v>
      </c>
      <c r="K5008" s="26" t="e">
        <f t="shared" si="241"/>
        <v>#REF!</v>
      </c>
      <c r="L5008" s="75" t="e">
        <f t="shared" si="243"/>
        <v>#REF!</v>
      </c>
      <c r="O5008" s="13"/>
      <c r="P5008" s="74"/>
      <c r="Q5008" s="26"/>
      <c r="R5008" s="75"/>
    </row>
    <row r="5009" spans="7:18" x14ac:dyDescent="0.25">
      <c r="G5009" s="13"/>
      <c r="H5009" s="13"/>
      <c r="I5009" s="13">
        <v>498.10000000003703</v>
      </c>
      <c r="J5009" s="74">
        <f t="shared" si="242"/>
        <v>20.754166666668208</v>
      </c>
      <c r="K5009" s="26" t="e">
        <f t="shared" si="241"/>
        <v>#REF!</v>
      </c>
      <c r="L5009" s="75" t="e">
        <f t="shared" si="243"/>
        <v>#REF!</v>
      </c>
      <c r="O5009" s="13"/>
      <c r="P5009" s="74"/>
      <c r="Q5009" s="26"/>
      <c r="R5009" s="75"/>
    </row>
    <row r="5010" spans="7:18" x14ac:dyDescent="0.25">
      <c r="G5010" s="13"/>
      <c r="H5010" s="13"/>
      <c r="I5010" s="13">
        <v>498.20000000003699</v>
      </c>
      <c r="J5010" s="74">
        <f t="shared" si="242"/>
        <v>20.758333333334875</v>
      </c>
      <c r="K5010" s="26" t="e">
        <f t="shared" si="241"/>
        <v>#REF!</v>
      </c>
      <c r="L5010" s="75" t="e">
        <f t="shared" si="243"/>
        <v>#REF!</v>
      </c>
      <c r="O5010" s="13"/>
      <c r="P5010" s="74"/>
      <c r="Q5010" s="26"/>
      <c r="R5010" s="75"/>
    </row>
    <row r="5011" spans="7:18" x14ac:dyDescent="0.25">
      <c r="G5011" s="13"/>
      <c r="H5011" s="13"/>
      <c r="I5011" s="13">
        <v>498.30000000003702</v>
      </c>
      <c r="J5011" s="74">
        <f t="shared" si="242"/>
        <v>20.762500000001541</v>
      </c>
      <c r="K5011" s="26" t="e">
        <f t="shared" si="241"/>
        <v>#REF!</v>
      </c>
      <c r="L5011" s="75" t="e">
        <f t="shared" si="243"/>
        <v>#REF!</v>
      </c>
      <c r="O5011" s="13"/>
      <c r="P5011" s="74"/>
      <c r="Q5011" s="26"/>
      <c r="R5011" s="75"/>
    </row>
    <row r="5012" spans="7:18" x14ac:dyDescent="0.25">
      <c r="G5012" s="13"/>
      <c r="H5012" s="13"/>
      <c r="I5012" s="13">
        <v>498.40000000003698</v>
      </c>
      <c r="J5012" s="74">
        <f t="shared" si="242"/>
        <v>20.766666666668208</v>
      </c>
      <c r="K5012" s="26" t="e">
        <f t="shared" si="241"/>
        <v>#REF!</v>
      </c>
      <c r="L5012" s="75" t="e">
        <f t="shared" si="243"/>
        <v>#REF!</v>
      </c>
      <c r="O5012" s="13"/>
      <c r="P5012" s="74"/>
      <c r="Q5012" s="26"/>
      <c r="R5012" s="75"/>
    </row>
    <row r="5013" spans="7:18" x14ac:dyDescent="0.25">
      <c r="G5013" s="13"/>
      <c r="H5013" s="13"/>
      <c r="I5013" s="13">
        <v>498.50000000003701</v>
      </c>
      <c r="J5013" s="74">
        <f t="shared" si="242"/>
        <v>20.770833333334874</v>
      </c>
      <c r="K5013" s="26" t="e">
        <f t="shared" si="241"/>
        <v>#REF!</v>
      </c>
      <c r="L5013" s="75" t="e">
        <f t="shared" si="243"/>
        <v>#REF!</v>
      </c>
      <c r="O5013" s="13"/>
      <c r="P5013" s="74"/>
      <c r="Q5013" s="26"/>
      <c r="R5013" s="75"/>
    </row>
    <row r="5014" spans="7:18" x14ac:dyDescent="0.25">
      <c r="G5014" s="13"/>
      <c r="H5014" s="13"/>
      <c r="I5014" s="13">
        <v>498.60000000003703</v>
      </c>
      <c r="J5014" s="74">
        <f t="shared" si="242"/>
        <v>20.775000000001544</v>
      </c>
      <c r="K5014" s="26" t="e">
        <f t="shared" si="241"/>
        <v>#REF!</v>
      </c>
      <c r="L5014" s="75" t="e">
        <f t="shared" si="243"/>
        <v>#REF!</v>
      </c>
      <c r="O5014" s="13"/>
      <c r="P5014" s="74"/>
      <c r="Q5014" s="26"/>
      <c r="R5014" s="75"/>
    </row>
    <row r="5015" spans="7:18" x14ac:dyDescent="0.25">
      <c r="G5015" s="13"/>
      <c r="H5015" s="13"/>
      <c r="I5015" s="13">
        <v>498.70000000003699</v>
      </c>
      <c r="J5015" s="74">
        <f t="shared" si="242"/>
        <v>20.779166666668207</v>
      </c>
      <c r="K5015" s="26" t="e">
        <f t="shared" si="241"/>
        <v>#REF!</v>
      </c>
      <c r="L5015" s="75" t="e">
        <f t="shared" si="243"/>
        <v>#REF!</v>
      </c>
      <c r="O5015" s="13"/>
      <c r="P5015" s="74"/>
      <c r="Q5015" s="26"/>
      <c r="R5015" s="75"/>
    </row>
    <row r="5016" spans="7:18" x14ac:dyDescent="0.25">
      <c r="G5016" s="13"/>
      <c r="H5016" s="13"/>
      <c r="I5016" s="13">
        <v>498.80000000003702</v>
      </c>
      <c r="J5016" s="74">
        <f t="shared" si="242"/>
        <v>20.783333333334877</v>
      </c>
      <c r="K5016" s="26" t="e">
        <f t="shared" si="241"/>
        <v>#REF!</v>
      </c>
      <c r="L5016" s="75" t="e">
        <f t="shared" si="243"/>
        <v>#REF!</v>
      </c>
      <c r="O5016" s="13"/>
      <c r="P5016" s="74"/>
      <c r="Q5016" s="26"/>
      <c r="R5016" s="75"/>
    </row>
    <row r="5017" spans="7:18" x14ac:dyDescent="0.25">
      <c r="G5017" s="13"/>
      <c r="H5017" s="13"/>
      <c r="I5017" s="13">
        <v>498.90000000003698</v>
      </c>
      <c r="J5017" s="74">
        <f t="shared" si="242"/>
        <v>20.78750000000154</v>
      </c>
      <c r="K5017" s="26" t="e">
        <f t="shared" si="241"/>
        <v>#REF!</v>
      </c>
      <c r="L5017" s="75" t="e">
        <f t="shared" si="243"/>
        <v>#REF!</v>
      </c>
      <c r="O5017" s="13"/>
      <c r="P5017" s="74"/>
      <c r="Q5017" s="26"/>
      <c r="R5017" s="75"/>
    </row>
    <row r="5018" spans="7:18" x14ac:dyDescent="0.25">
      <c r="G5018" s="13"/>
      <c r="H5018" s="13"/>
      <c r="I5018" s="13">
        <v>499.00000000003701</v>
      </c>
      <c r="J5018" s="74">
        <f t="shared" si="242"/>
        <v>20.79166666666821</v>
      </c>
      <c r="K5018" s="26" t="e">
        <f t="shared" si="241"/>
        <v>#REF!</v>
      </c>
      <c r="L5018" s="75" t="e">
        <f t="shared" si="243"/>
        <v>#REF!</v>
      </c>
      <c r="O5018" s="13"/>
      <c r="P5018" s="74"/>
      <c r="Q5018" s="26"/>
      <c r="R5018" s="75"/>
    </row>
    <row r="5019" spans="7:18" x14ac:dyDescent="0.25">
      <c r="G5019" s="13"/>
      <c r="H5019" s="13"/>
      <c r="I5019" s="13">
        <v>499.10000000003703</v>
      </c>
      <c r="J5019" s="74">
        <f t="shared" si="242"/>
        <v>20.795833333334876</v>
      </c>
      <c r="K5019" s="26" t="e">
        <f t="shared" si="241"/>
        <v>#REF!</v>
      </c>
      <c r="L5019" s="75" t="e">
        <f t="shared" si="243"/>
        <v>#REF!</v>
      </c>
      <c r="O5019" s="13"/>
      <c r="P5019" s="74"/>
      <c r="Q5019" s="26"/>
      <c r="R5019" s="75"/>
    </row>
    <row r="5020" spans="7:18" x14ac:dyDescent="0.25">
      <c r="G5020" s="13"/>
      <c r="H5020" s="13"/>
      <c r="I5020" s="13">
        <v>499.20000000003699</v>
      </c>
      <c r="J5020" s="74">
        <f t="shared" si="242"/>
        <v>20.800000000001543</v>
      </c>
      <c r="K5020" s="26" t="e">
        <f t="shared" ref="K5020:K5083" si="244">100%-EXP(-I5020/24*$B$10)</f>
        <v>#REF!</v>
      </c>
      <c r="L5020" s="75" t="e">
        <f t="shared" si="243"/>
        <v>#REF!</v>
      </c>
      <c r="O5020" s="13"/>
      <c r="P5020" s="74"/>
      <c r="Q5020" s="26"/>
      <c r="R5020" s="75"/>
    </row>
    <row r="5021" spans="7:18" x14ac:dyDescent="0.25">
      <c r="G5021" s="13"/>
      <c r="H5021" s="13"/>
      <c r="I5021" s="13">
        <v>499.30000000003702</v>
      </c>
      <c r="J5021" s="74">
        <f t="shared" si="242"/>
        <v>20.804166666668209</v>
      </c>
      <c r="K5021" s="26" t="e">
        <f t="shared" si="244"/>
        <v>#REF!</v>
      </c>
      <c r="L5021" s="75" t="e">
        <f t="shared" si="243"/>
        <v>#REF!</v>
      </c>
      <c r="O5021" s="13"/>
      <c r="P5021" s="74"/>
      <c r="Q5021" s="26"/>
      <c r="R5021" s="75"/>
    </row>
    <row r="5022" spans="7:18" x14ac:dyDescent="0.25">
      <c r="G5022" s="13"/>
      <c r="H5022" s="13"/>
      <c r="I5022" s="13">
        <v>499.40000000003698</v>
      </c>
      <c r="J5022" s="74">
        <f t="shared" si="242"/>
        <v>20.808333333334875</v>
      </c>
      <c r="K5022" s="26" t="e">
        <f t="shared" si="244"/>
        <v>#REF!</v>
      </c>
      <c r="L5022" s="75" t="e">
        <f t="shared" si="243"/>
        <v>#REF!</v>
      </c>
      <c r="O5022" s="13"/>
      <c r="P5022" s="74"/>
      <c r="Q5022" s="26"/>
      <c r="R5022" s="75"/>
    </row>
    <row r="5023" spans="7:18" x14ac:dyDescent="0.25">
      <c r="G5023" s="13"/>
      <c r="H5023" s="13"/>
      <c r="I5023" s="13">
        <v>499.50000000003701</v>
      </c>
      <c r="J5023" s="74">
        <f t="shared" si="242"/>
        <v>20.812500000001542</v>
      </c>
      <c r="K5023" s="26" t="e">
        <f t="shared" si="244"/>
        <v>#REF!</v>
      </c>
      <c r="L5023" s="75" t="e">
        <f t="shared" si="243"/>
        <v>#REF!</v>
      </c>
      <c r="O5023" s="13"/>
      <c r="P5023" s="74"/>
      <c r="Q5023" s="26"/>
      <c r="R5023" s="75"/>
    </row>
    <row r="5024" spans="7:18" x14ac:dyDescent="0.25">
      <c r="G5024" s="13"/>
      <c r="H5024" s="13"/>
      <c r="I5024" s="13">
        <v>499.60000000003703</v>
      </c>
      <c r="J5024" s="74">
        <f t="shared" si="242"/>
        <v>20.816666666668208</v>
      </c>
      <c r="K5024" s="26" t="e">
        <f t="shared" si="244"/>
        <v>#REF!</v>
      </c>
      <c r="L5024" s="75" t="e">
        <f t="shared" si="243"/>
        <v>#REF!</v>
      </c>
      <c r="O5024" s="13"/>
      <c r="P5024" s="74"/>
      <c r="Q5024" s="26"/>
      <c r="R5024" s="75"/>
    </row>
    <row r="5025" spans="7:18" x14ac:dyDescent="0.25">
      <c r="G5025" s="13"/>
      <c r="H5025" s="13"/>
      <c r="I5025" s="13">
        <v>499.70000000003699</v>
      </c>
      <c r="J5025" s="74">
        <f t="shared" si="242"/>
        <v>20.820833333334875</v>
      </c>
      <c r="K5025" s="26" t="e">
        <f t="shared" si="244"/>
        <v>#REF!</v>
      </c>
      <c r="L5025" s="75" t="e">
        <f t="shared" si="243"/>
        <v>#REF!</v>
      </c>
      <c r="O5025" s="13"/>
      <c r="P5025" s="74"/>
      <c r="Q5025" s="26"/>
      <c r="R5025" s="75"/>
    </row>
    <row r="5026" spans="7:18" x14ac:dyDescent="0.25">
      <c r="G5026" s="13"/>
      <c r="H5026" s="13"/>
      <c r="I5026" s="13">
        <v>499.80000000003702</v>
      </c>
      <c r="J5026" s="74">
        <f t="shared" si="242"/>
        <v>20.825000000001541</v>
      </c>
      <c r="K5026" s="26" t="e">
        <f t="shared" si="244"/>
        <v>#REF!</v>
      </c>
      <c r="L5026" s="75" t="e">
        <f t="shared" si="243"/>
        <v>#REF!</v>
      </c>
      <c r="O5026" s="13"/>
      <c r="P5026" s="74"/>
      <c r="Q5026" s="26"/>
      <c r="R5026" s="75"/>
    </row>
    <row r="5027" spans="7:18" x14ac:dyDescent="0.25">
      <c r="G5027" s="13"/>
      <c r="H5027" s="13"/>
      <c r="I5027" s="13">
        <v>499.90000000003698</v>
      </c>
      <c r="J5027" s="74">
        <f t="shared" si="242"/>
        <v>20.829166666668208</v>
      </c>
      <c r="K5027" s="26" t="e">
        <f t="shared" si="244"/>
        <v>#REF!</v>
      </c>
      <c r="L5027" s="75" t="e">
        <f t="shared" si="243"/>
        <v>#REF!</v>
      </c>
      <c r="O5027" s="13"/>
      <c r="P5027" s="74"/>
      <c r="Q5027" s="26"/>
      <c r="R5027" s="75"/>
    </row>
    <row r="5028" spans="7:18" x14ac:dyDescent="0.25">
      <c r="G5028" s="13"/>
      <c r="H5028" s="13"/>
      <c r="I5028" s="13">
        <v>500.00000000003701</v>
      </c>
      <c r="J5028" s="74">
        <f t="shared" si="242"/>
        <v>20.833333333334874</v>
      </c>
      <c r="K5028" s="26" t="e">
        <f t="shared" si="244"/>
        <v>#REF!</v>
      </c>
      <c r="L5028" s="75" t="e">
        <f t="shared" si="243"/>
        <v>#REF!</v>
      </c>
      <c r="O5028" s="13"/>
      <c r="P5028" s="74"/>
      <c r="Q5028" s="26"/>
      <c r="R5028" s="75"/>
    </row>
    <row r="5029" spans="7:18" x14ac:dyDescent="0.25">
      <c r="G5029" s="13"/>
      <c r="H5029" s="13"/>
      <c r="I5029" s="13">
        <v>500.10000000003703</v>
      </c>
      <c r="J5029" s="74">
        <f t="shared" si="242"/>
        <v>20.837500000001544</v>
      </c>
      <c r="K5029" s="26" t="e">
        <f t="shared" si="244"/>
        <v>#REF!</v>
      </c>
      <c r="L5029" s="75" t="e">
        <f t="shared" si="243"/>
        <v>#REF!</v>
      </c>
      <c r="O5029" s="13"/>
      <c r="P5029" s="74"/>
      <c r="Q5029" s="26"/>
      <c r="R5029" s="75"/>
    </row>
    <row r="5030" spans="7:18" x14ac:dyDescent="0.25">
      <c r="G5030" s="13"/>
      <c r="H5030" s="13"/>
      <c r="I5030" s="13">
        <v>500.20000000003699</v>
      </c>
      <c r="J5030" s="74">
        <f t="shared" si="242"/>
        <v>20.841666666668207</v>
      </c>
      <c r="K5030" s="26" t="e">
        <f t="shared" si="244"/>
        <v>#REF!</v>
      </c>
      <c r="L5030" s="75" t="e">
        <f t="shared" si="243"/>
        <v>#REF!</v>
      </c>
      <c r="O5030" s="13"/>
      <c r="P5030" s="74"/>
      <c r="Q5030" s="26"/>
      <c r="R5030" s="75"/>
    </row>
    <row r="5031" spans="7:18" x14ac:dyDescent="0.25">
      <c r="G5031" s="13"/>
      <c r="H5031" s="13"/>
      <c r="I5031" s="13">
        <v>500.30000000003702</v>
      </c>
      <c r="J5031" s="74">
        <f t="shared" si="242"/>
        <v>20.845833333334877</v>
      </c>
      <c r="K5031" s="26" t="e">
        <f t="shared" si="244"/>
        <v>#REF!</v>
      </c>
      <c r="L5031" s="75" t="e">
        <f t="shared" si="243"/>
        <v>#REF!</v>
      </c>
      <c r="O5031" s="13"/>
      <c r="P5031" s="74"/>
      <c r="Q5031" s="26"/>
      <c r="R5031" s="75"/>
    </row>
    <row r="5032" spans="7:18" x14ac:dyDescent="0.25">
      <c r="G5032" s="13"/>
      <c r="H5032" s="13"/>
      <c r="I5032" s="13">
        <v>500.40000000003698</v>
      </c>
      <c r="J5032" s="74">
        <f t="shared" si="242"/>
        <v>20.85000000000154</v>
      </c>
      <c r="K5032" s="26" t="e">
        <f t="shared" si="244"/>
        <v>#REF!</v>
      </c>
      <c r="L5032" s="75" t="e">
        <f t="shared" si="243"/>
        <v>#REF!</v>
      </c>
      <c r="O5032" s="13"/>
      <c r="P5032" s="74"/>
      <c r="Q5032" s="26"/>
      <c r="R5032" s="75"/>
    </row>
    <row r="5033" spans="7:18" x14ac:dyDescent="0.25">
      <c r="G5033" s="13"/>
      <c r="H5033" s="13"/>
      <c r="I5033" s="13">
        <v>500.50000000003701</v>
      </c>
      <c r="J5033" s="74">
        <f t="shared" si="242"/>
        <v>20.85416666666821</v>
      </c>
      <c r="K5033" s="26" t="e">
        <f t="shared" si="244"/>
        <v>#REF!</v>
      </c>
      <c r="L5033" s="75" t="e">
        <f t="shared" si="243"/>
        <v>#REF!</v>
      </c>
      <c r="O5033" s="13"/>
      <c r="P5033" s="74"/>
      <c r="Q5033" s="26"/>
      <c r="R5033" s="75"/>
    </row>
    <row r="5034" spans="7:18" x14ac:dyDescent="0.25">
      <c r="G5034" s="13"/>
      <c r="H5034" s="13"/>
      <c r="I5034" s="13">
        <v>500.60000000003703</v>
      </c>
      <c r="J5034" s="74">
        <f t="shared" si="242"/>
        <v>20.858333333334876</v>
      </c>
      <c r="K5034" s="26" t="e">
        <f t="shared" si="244"/>
        <v>#REF!</v>
      </c>
      <c r="L5034" s="75" t="e">
        <f t="shared" si="243"/>
        <v>#REF!</v>
      </c>
      <c r="O5034" s="13"/>
      <c r="P5034" s="74"/>
      <c r="Q5034" s="26"/>
      <c r="R5034" s="75"/>
    </row>
    <row r="5035" spans="7:18" x14ac:dyDescent="0.25">
      <c r="G5035" s="13"/>
      <c r="H5035" s="13"/>
      <c r="I5035" s="13">
        <v>500.70000000003699</v>
      </c>
      <c r="J5035" s="74">
        <f t="shared" si="242"/>
        <v>20.862500000001543</v>
      </c>
      <c r="K5035" s="26" t="e">
        <f t="shared" si="244"/>
        <v>#REF!</v>
      </c>
      <c r="L5035" s="75" t="e">
        <f t="shared" si="243"/>
        <v>#REF!</v>
      </c>
      <c r="O5035" s="13"/>
      <c r="P5035" s="74"/>
      <c r="Q5035" s="26"/>
      <c r="R5035" s="75"/>
    </row>
    <row r="5036" spans="7:18" x14ac:dyDescent="0.25">
      <c r="G5036" s="13"/>
      <c r="H5036" s="13"/>
      <c r="I5036" s="13">
        <v>500.80000000003702</v>
      </c>
      <c r="J5036" s="74">
        <f t="shared" si="242"/>
        <v>20.866666666668209</v>
      </c>
      <c r="K5036" s="26" t="e">
        <f t="shared" si="244"/>
        <v>#REF!</v>
      </c>
      <c r="L5036" s="75" t="e">
        <f t="shared" si="243"/>
        <v>#REF!</v>
      </c>
      <c r="O5036" s="13"/>
      <c r="P5036" s="74"/>
      <c r="Q5036" s="26"/>
      <c r="R5036" s="75"/>
    </row>
    <row r="5037" spans="7:18" x14ac:dyDescent="0.25">
      <c r="G5037" s="13"/>
      <c r="H5037" s="13"/>
      <c r="I5037" s="13">
        <v>500.90000000003801</v>
      </c>
      <c r="J5037" s="74">
        <f t="shared" si="242"/>
        <v>20.870833333334918</v>
      </c>
      <c r="K5037" s="26" t="e">
        <f t="shared" si="244"/>
        <v>#REF!</v>
      </c>
      <c r="L5037" s="75" t="e">
        <f t="shared" si="243"/>
        <v>#REF!</v>
      </c>
      <c r="O5037" s="13"/>
      <c r="P5037" s="74"/>
      <c r="Q5037" s="26"/>
      <c r="R5037" s="75"/>
    </row>
    <row r="5038" spans="7:18" x14ac:dyDescent="0.25">
      <c r="G5038" s="13"/>
      <c r="H5038" s="13"/>
      <c r="I5038" s="13">
        <v>501.00000000003803</v>
      </c>
      <c r="J5038" s="74">
        <f t="shared" si="242"/>
        <v>20.875000000001585</v>
      </c>
      <c r="K5038" s="26" t="e">
        <f t="shared" si="244"/>
        <v>#REF!</v>
      </c>
      <c r="L5038" s="75" t="e">
        <f t="shared" si="243"/>
        <v>#REF!</v>
      </c>
      <c r="O5038" s="13"/>
      <c r="P5038" s="74"/>
      <c r="Q5038" s="26"/>
      <c r="R5038" s="75"/>
    </row>
    <row r="5039" spans="7:18" x14ac:dyDescent="0.25">
      <c r="G5039" s="13"/>
      <c r="H5039" s="13"/>
      <c r="I5039" s="13">
        <v>501.10000000003799</v>
      </c>
      <c r="J5039" s="74">
        <f t="shared" si="242"/>
        <v>20.879166666668251</v>
      </c>
      <c r="K5039" s="26" t="e">
        <f t="shared" si="244"/>
        <v>#REF!</v>
      </c>
      <c r="L5039" s="75" t="e">
        <f t="shared" si="243"/>
        <v>#REF!</v>
      </c>
      <c r="O5039" s="13"/>
      <c r="P5039" s="74"/>
      <c r="Q5039" s="26"/>
      <c r="R5039" s="75"/>
    </row>
    <row r="5040" spans="7:18" x14ac:dyDescent="0.25">
      <c r="G5040" s="13"/>
      <c r="H5040" s="13"/>
      <c r="I5040" s="13">
        <v>501.20000000003802</v>
      </c>
      <c r="J5040" s="74">
        <f t="shared" si="242"/>
        <v>20.883333333334917</v>
      </c>
      <c r="K5040" s="26" t="e">
        <f t="shared" si="244"/>
        <v>#REF!</v>
      </c>
      <c r="L5040" s="75" t="e">
        <f t="shared" si="243"/>
        <v>#REF!</v>
      </c>
      <c r="O5040" s="13"/>
      <c r="P5040" s="74"/>
      <c r="Q5040" s="26"/>
      <c r="R5040" s="75"/>
    </row>
    <row r="5041" spans="7:18" x14ac:dyDescent="0.25">
      <c r="G5041" s="13"/>
      <c r="H5041" s="13"/>
      <c r="I5041" s="13">
        <v>501.30000000003798</v>
      </c>
      <c r="J5041" s="74">
        <f t="shared" si="242"/>
        <v>20.887500000001584</v>
      </c>
      <c r="K5041" s="26" t="e">
        <f t="shared" si="244"/>
        <v>#REF!</v>
      </c>
      <c r="L5041" s="75" t="e">
        <f t="shared" si="243"/>
        <v>#REF!</v>
      </c>
      <c r="O5041" s="13"/>
      <c r="P5041" s="74"/>
      <c r="Q5041" s="26"/>
      <c r="R5041" s="75"/>
    </row>
    <row r="5042" spans="7:18" x14ac:dyDescent="0.25">
      <c r="G5042" s="13"/>
      <c r="H5042" s="13"/>
      <c r="I5042" s="13">
        <v>501.40000000003801</v>
      </c>
      <c r="J5042" s="74">
        <f t="shared" si="242"/>
        <v>20.89166666666825</v>
      </c>
      <c r="K5042" s="26" t="e">
        <f t="shared" si="244"/>
        <v>#REF!</v>
      </c>
      <c r="L5042" s="75" t="e">
        <f t="shared" si="243"/>
        <v>#REF!</v>
      </c>
      <c r="O5042" s="13"/>
      <c r="P5042" s="74"/>
      <c r="Q5042" s="26"/>
      <c r="R5042" s="75"/>
    </row>
    <row r="5043" spans="7:18" x14ac:dyDescent="0.25">
      <c r="G5043" s="13"/>
      <c r="H5043" s="13"/>
      <c r="I5043" s="13">
        <v>501.50000000003803</v>
      </c>
      <c r="J5043" s="74">
        <f t="shared" si="242"/>
        <v>20.895833333334917</v>
      </c>
      <c r="K5043" s="26" t="e">
        <f t="shared" si="244"/>
        <v>#REF!</v>
      </c>
      <c r="L5043" s="75" t="e">
        <f t="shared" si="243"/>
        <v>#REF!</v>
      </c>
      <c r="O5043" s="13"/>
      <c r="P5043" s="74"/>
      <c r="Q5043" s="26"/>
      <c r="R5043" s="75"/>
    </row>
    <row r="5044" spans="7:18" x14ac:dyDescent="0.25">
      <c r="G5044" s="13"/>
      <c r="H5044" s="13"/>
      <c r="I5044" s="13">
        <v>501.60000000003799</v>
      </c>
      <c r="J5044" s="74">
        <f t="shared" si="242"/>
        <v>20.900000000001583</v>
      </c>
      <c r="K5044" s="26" t="e">
        <f t="shared" si="244"/>
        <v>#REF!</v>
      </c>
      <c r="L5044" s="75" t="e">
        <f t="shared" si="243"/>
        <v>#REF!</v>
      </c>
      <c r="O5044" s="13"/>
      <c r="P5044" s="74"/>
      <c r="Q5044" s="26"/>
      <c r="R5044" s="75"/>
    </row>
    <row r="5045" spans="7:18" x14ac:dyDescent="0.25">
      <c r="G5045" s="13"/>
      <c r="H5045" s="13"/>
      <c r="I5045" s="13">
        <v>501.70000000003802</v>
      </c>
      <c r="J5045" s="74">
        <f t="shared" si="242"/>
        <v>20.90416666666825</v>
      </c>
      <c r="K5045" s="26" t="e">
        <f t="shared" si="244"/>
        <v>#REF!</v>
      </c>
      <c r="L5045" s="75" t="e">
        <f t="shared" si="243"/>
        <v>#REF!</v>
      </c>
      <c r="O5045" s="13"/>
      <c r="P5045" s="74"/>
      <c r="Q5045" s="26"/>
      <c r="R5045" s="75"/>
    </row>
    <row r="5046" spans="7:18" x14ac:dyDescent="0.25">
      <c r="G5046" s="13"/>
      <c r="H5046" s="13"/>
      <c r="I5046" s="13">
        <v>501.80000000003798</v>
      </c>
      <c r="J5046" s="74">
        <f t="shared" si="242"/>
        <v>20.908333333334916</v>
      </c>
      <c r="K5046" s="26" t="e">
        <f t="shared" si="244"/>
        <v>#REF!</v>
      </c>
      <c r="L5046" s="75" t="e">
        <f t="shared" si="243"/>
        <v>#REF!</v>
      </c>
      <c r="O5046" s="13"/>
      <c r="P5046" s="74"/>
      <c r="Q5046" s="26"/>
      <c r="R5046" s="75"/>
    </row>
    <row r="5047" spans="7:18" x14ac:dyDescent="0.25">
      <c r="G5047" s="13"/>
      <c r="H5047" s="13"/>
      <c r="I5047" s="13">
        <v>501.90000000003801</v>
      </c>
      <c r="J5047" s="74">
        <f t="shared" si="242"/>
        <v>20.912500000001582</v>
      </c>
      <c r="K5047" s="26" t="e">
        <f t="shared" si="244"/>
        <v>#REF!</v>
      </c>
      <c r="L5047" s="75" t="e">
        <f t="shared" si="243"/>
        <v>#REF!</v>
      </c>
      <c r="O5047" s="13"/>
      <c r="P5047" s="74"/>
      <c r="Q5047" s="26"/>
      <c r="R5047" s="75"/>
    </row>
    <row r="5048" spans="7:18" x14ac:dyDescent="0.25">
      <c r="G5048" s="13"/>
      <c r="H5048" s="13"/>
      <c r="I5048" s="13">
        <v>502.00000000003803</v>
      </c>
      <c r="J5048" s="74">
        <f t="shared" si="242"/>
        <v>20.916666666668252</v>
      </c>
      <c r="K5048" s="26" t="e">
        <f t="shared" si="244"/>
        <v>#REF!</v>
      </c>
      <c r="L5048" s="75" t="e">
        <f t="shared" si="243"/>
        <v>#REF!</v>
      </c>
      <c r="O5048" s="13"/>
      <c r="P5048" s="74"/>
      <c r="Q5048" s="26"/>
      <c r="R5048" s="75"/>
    </row>
    <row r="5049" spans="7:18" x14ac:dyDescent="0.25">
      <c r="G5049" s="13"/>
      <c r="H5049" s="13"/>
      <c r="I5049" s="13">
        <v>502.10000000003799</v>
      </c>
      <c r="J5049" s="74">
        <f t="shared" si="242"/>
        <v>20.920833333334915</v>
      </c>
      <c r="K5049" s="26" t="e">
        <f t="shared" si="244"/>
        <v>#REF!</v>
      </c>
      <c r="L5049" s="75" t="e">
        <f t="shared" si="243"/>
        <v>#REF!</v>
      </c>
      <c r="O5049" s="13"/>
      <c r="P5049" s="74"/>
      <c r="Q5049" s="26"/>
      <c r="R5049" s="75"/>
    </row>
    <row r="5050" spans="7:18" x14ac:dyDescent="0.25">
      <c r="G5050" s="13"/>
      <c r="H5050" s="13"/>
      <c r="I5050" s="13">
        <v>502.20000000003802</v>
      </c>
      <c r="J5050" s="74">
        <f t="shared" si="242"/>
        <v>20.925000000001585</v>
      </c>
      <c r="K5050" s="26" t="e">
        <f t="shared" si="244"/>
        <v>#REF!</v>
      </c>
      <c r="L5050" s="75" t="e">
        <f t="shared" si="243"/>
        <v>#REF!</v>
      </c>
      <c r="O5050" s="13"/>
      <c r="P5050" s="74"/>
      <c r="Q5050" s="26"/>
      <c r="R5050" s="75"/>
    </row>
    <row r="5051" spans="7:18" x14ac:dyDescent="0.25">
      <c r="G5051" s="13"/>
      <c r="H5051" s="13"/>
      <c r="I5051" s="13">
        <v>502.30000000003798</v>
      </c>
      <c r="J5051" s="74">
        <f t="shared" si="242"/>
        <v>20.929166666668248</v>
      </c>
      <c r="K5051" s="26" t="e">
        <f t="shared" si="244"/>
        <v>#REF!</v>
      </c>
      <c r="L5051" s="75" t="e">
        <f t="shared" si="243"/>
        <v>#REF!</v>
      </c>
      <c r="O5051" s="13"/>
      <c r="P5051" s="74"/>
      <c r="Q5051" s="26"/>
      <c r="R5051" s="75"/>
    </row>
    <row r="5052" spans="7:18" x14ac:dyDescent="0.25">
      <c r="G5052" s="13"/>
      <c r="H5052" s="13"/>
      <c r="I5052" s="13">
        <v>502.40000000003801</v>
      </c>
      <c r="J5052" s="74">
        <f t="shared" si="242"/>
        <v>20.933333333334918</v>
      </c>
      <c r="K5052" s="26" t="e">
        <f t="shared" si="244"/>
        <v>#REF!</v>
      </c>
      <c r="L5052" s="75" t="e">
        <f t="shared" si="243"/>
        <v>#REF!</v>
      </c>
      <c r="O5052" s="13"/>
      <c r="P5052" s="74"/>
      <c r="Q5052" s="26"/>
      <c r="R5052" s="75"/>
    </row>
    <row r="5053" spans="7:18" x14ac:dyDescent="0.25">
      <c r="G5053" s="13"/>
      <c r="H5053" s="13"/>
      <c r="I5053" s="13">
        <v>502.50000000003803</v>
      </c>
      <c r="J5053" s="74">
        <f t="shared" si="242"/>
        <v>20.937500000001585</v>
      </c>
      <c r="K5053" s="26" t="e">
        <f t="shared" si="244"/>
        <v>#REF!</v>
      </c>
      <c r="L5053" s="75" t="e">
        <f t="shared" si="243"/>
        <v>#REF!</v>
      </c>
      <c r="O5053" s="13"/>
      <c r="P5053" s="74"/>
      <c r="Q5053" s="26"/>
      <c r="R5053" s="75"/>
    </row>
    <row r="5054" spans="7:18" x14ac:dyDescent="0.25">
      <c r="G5054" s="13"/>
      <c r="H5054" s="13"/>
      <c r="I5054" s="13">
        <v>502.60000000003799</v>
      </c>
      <c r="J5054" s="74">
        <f t="shared" si="242"/>
        <v>20.941666666668251</v>
      </c>
      <c r="K5054" s="26" t="e">
        <f t="shared" si="244"/>
        <v>#REF!</v>
      </c>
      <c r="L5054" s="75" t="e">
        <f t="shared" si="243"/>
        <v>#REF!</v>
      </c>
      <c r="O5054" s="13"/>
      <c r="P5054" s="74"/>
      <c r="Q5054" s="26"/>
      <c r="R5054" s="75"/>
    </row>
    <row r="5055" spans="7:18" x14ac:dyDescent="0.25">
      <c r="G5055" s="13"/>
      <c r="H5055" s="13"/>
      <c r="I5055" s="13">
        <v>502.70000000003802</v>
      </c>
      <c r="J5055" s="74">
        <f t="shared" si="242"/>
        <v>20.945833333334917</v>
      </c>
      <c r="K5055" s="26" t="e">
        <f t="shared" si="244"/>
        <v>#REF!</v>
      </c>
      <c r="L5055" s="75" t="e">
        <f t="shared" si="243"/>
        <v>#REF!</v>
      </c>
      <c r="O5055" s="13"/>
      <c r="P5055" s="74"/>
      <c r="Q5055" s="26"/>
      <c r="R5055" s="75"/>
    </row>
    <row r="5056" spans="7:18" x14ac:dyDescent="0.25">
      <c r="G5056" s="13"/>
      <c r="H5056" s="13"/>
      <c r="I5056" s="13">
        <v>502.80000000003798</v>
      </c>
      <c r="J5056" s="74">
        <f t="shared" si="242"/>
        <v>20.950000000001584</v>
      </c>
      <c r="K5056" s="26" t="e">
        <f t="shared" si="244"/>
        <v>#REF!</v>
      </c>
      <c r="L5056" s="75" t="e">
        <f t="shared" si="243"/>
        <v>#REF!</v>
      </c>
      <c r="O5056" s="13"/>
      <c r="P5056" s="74"/>
      <c r="Q5056" s="26"/>
      <c r="R5056" s="75"/>
    </row>
    <row r="5057" spans="7:18" x14ac:dyDescent="0.25">
      <c r="G5057" s="13"/>
      <c r="H5057" s="13"/>
      <c r="I5057" s="13">
        <v>502.90000000003801</v>
      </c>
      <c r="J5057" s="74">
        <f t="shared" si="242"/>
        <v>20.95416666666825</v>
      </c>
      <c r="K5057" s="26" t="e">
        <f t="shared" si="244"/>
        <v>#REF!</v>
      </c>
      <c r="L5057" s="75" t="e">
        <f t="shared" si="243"/>
        <v>#REF!</v>
      </c>
      <c r="O5057" s="13"/>
      <c r="P5057" s="74"/>
      <c r="Q5057" s="26"/>
      <c r="R5057" s="75"/>
    </row>
    <row r="5058" spans="7:18" x14ac:dyDescent="0.25">
      <c r="G5058" s="13"/>
      <c r="H5058" s="13"/>
      <c r="I5058" s="13">
        <v>503.00000000003803</v>
      </c>
      <c r="J5058" s="74">
        <f t="shared" si="242"/>
        <v>20.958333333334917</v>
      </c>
      <c r="K5058" s="26" t="e">
        <f t="shared" si="244"/>
        <v>#REF!</v>
      </c>
      <c r="L5058" s="75" t="e">
        <f t="shared" si="243"/>
        <v>#REF!</v>
      </c>
      <c r="O5058" s="13"/>
      <c r="P5058" s="74"/>
      <c r="Q5058" s="26"/>
      <c r="R5058" s="75"/>
    </row>
    <row r="5059" spans="7:18" x14ac:dyDescent="0.25">
      <c r="G5059" s="13"/>
      <c r="H5059" s="13"/>
      <c r="I5059" s="13">
        <v>503.10000000003799</v>
      </c>
      <c r="J5059" s="74">
        <f t="shared" ref="J5059:J5122" si="245">I5059/24</f>
        <v>20.962500000001583</v>
      </c>
      <c r="K5059" s="26" t="e">
        <f t="shared" si="244"/>
        <v>#REF!</v>
      </c>
      <c r="L5059" s="75" t="e">
        <f t="shared" ref="L5059:L5122" si="246">K5059-K5058</f>
        <v>#REF!</v>
      </c>
      <c r="O5059" s="13"/>
      <c r="P5059" s="74"/>
      <c r="Q5059" s="26"/>
      <c r="R5059" s="75"/>
    </row>
    <row r="5060" spans="7:18" x14ac:dyDescent="0.25">
      <c r="G5060" s="13"/>
      <c r="H5060" s="13"/>
      <c r="I5060" s="13">
        <v>503.20000000003802</v>
      </c>
      <c r="J5060" s="74">
        <f t="shared" si="245"/>
        <v>20.96666666666825</v>
      </c>
      <c r="K5060" s="26" t="e">
        <f t="shared" si="244"/>
        <v>#REF!</v>
      </c>
      <c r="L5060" s="75" t="e">
        <f t="shared" si="246"/>
        <v>#REF!</v>
      </c>
      <c r="O5060" s="13"/>
      <c r="P5060" s="74"/>
      <c r="Q5060" s="26"/>
      <c r="R5060" s="75"/>
    </row>
    <row r="5061" spans="7:18" x14ac:dyDescent="0.25">
      <c r="G5061" s="13"/>
      <c r="H5061" s="13"/>
      <c r="I5061" s="13">
        <v>503.30000000003798</v>
      </c>
      <c r="J5061" s="74">
        <f t="shared" si="245"/>
        <v>20.970833333334916</v>
      </c>
      <c r="K5061" s="26" t="e">
        <f t="shared" si="244"/>
        <v>#REF!</v>
      </c>
      <c r="L5061" s="75" t="e">
        <f t="shared" si="246"/>
        <v>#REF!</v>
      </c>
      <c r="O5061" s="13"/>
      <c r="P5061" s="74"/>
      <c r="Q5061" s="26"/>
      <c r="R5061" s="75"/>
    </row>
    <row r="5062" spans="7:18" x14ac:dyDescent="0.25">
      <c r="G5062" s="13"/>
      <c r="H5062" s="13"/>
      <c r="I5062" s="13">
        <v>503.40000000003801</v>
      </c>
      <c r="J5062" s="74">
        <f t="shared" si="245"/>
        <v>20.975000000001582</v>
      </c>
      <c r="K5062" s="26" t="e">
        <f t="shared" si="244"/>
        <v>#REF!</v>
      </c>
      <c r="L5062" s="75" t="e">
        <f t="shared" si="246"/>
        <v>#REF!</v>
      </c>
      <c r="O5062" s="13"/>
      <c r="P5062" s="74"/>
      <c r="Q5062" s="26"/>
      <c r="R5062" s="75"/>
    </row>
    <row r="5063" spans="7:18" x14ac:dyDescent="0.25">
      <c r="G5063" s="13"/>
      <c r="H5063" s="13"/>
      <c r="I5063" s="13">
        <v>503.50000000003803</v>
      </c>
      <c r="J5063" s="74">
        <f t="shared" si="245"/>
        <v>20.979166666668252</v>
      </c>
      <c r="K5063" s="26" t="e">
        <f t="shared" si="244"/>
        <v>#REF!</v>
      </c>
      <c r="L5063" s="75" t="e">
        <f t="shared" si="246"/>
        <v>#REF!</v>
      </c>
      <c r="O5063" s="13"/>
      <c r="P5063" s="74"/>
      <c r="Q5063" s="26"/>
      <c r="R5063" s="75"/>
    </row>
    <row r="5064" spans="7:18" x14ac:dyDescent="0.25">
      <c r="G5064" s="13"/>
      <c r="H5064" s="13"/>
      <c r="I5064" s="13">
        <v>503.60000000003799</v>
      </c>
      <c r="J5064" s="74">
        <f t="shared" si="245"/>
        <v>20.983333333334915</v>
      </c>
      <c r="K5064" s="26" t="e">
        <f t="shared" si="244"/>
        <v>#REF!</v>
      </c>
      <c r="L5064" s="75" t="e">
        <f t="shared" si="246"/>
        <v>#REF!</v>
      </c>
      <c r="O5064" s="13"/>
      <c r="P5064" s="74"/>
      <c r="Q5064" s="26"/>
      <c r="R5064" s="75"/>
    </row>
    <row r="5065" spans="7:18" x14ac:dyDescent="0.25">
      <c r="G5065" s="13"/>
      <c r="H5065" s="13"/>
      <c r="I5065" s="13">
        <v>503.70000000003802</v>
      </c>
      <c r="J5065" s="74">
        <f t="shared" si="245"/>
        <v>20.987500000001585</v>
      </c>
      <c r="K5065" s="26" t="e">
        <f t="shared" si="244"/>
        <v>#REF!</v>
      </c>
      <c r="L5065" s="75" t="e">
        <f t="shared" si="246"/>
        <v>#REF!</v>
      </c>
      <c r="O5065" s="13"/>
      <c r="P5065" s="74"/>
      <c r="Q5065" s="26"/>
      <c r="R5065" s="75"/>
    </row>
    <row r="5066" spans="7:18" x14ac:dyDescent="0.25">
      <c r="G5066" s="13"/>
      <c r="H5066" s="13"/>
      <c r="I5066" s="13">
        <v>503.80000000003798</v>
      </c>
      <c r="J5066" s="74">
        <f t="shared" si="245"/>
        <v>20.991666666668248</v>
      </c>
      <c r="K5066" s="26" t="e">
        <f t="shared" si="244"/>
        <v>#REF!</v>
      </c>
      <c r="L5066" s="75" t="e">
        <f t="shared" si="246"/>
        <v>#REF!</v>
      </c>
      <c r="O5066" s="13"/>
      <c r="P5066" s="74"/>
      <c r="Q5066" s="26"/>
      <c r="R5066" s="75"/>
    </row>
    <row r="5067" spans="7:18" x14ac:dyDescent="0.25">
      <c r="G5067" s="13"/>
      <c r="H5067" s="13"/>
      <c r="I5067" s="13">
        <v>503.90000000003801</v>
      </c>
      <c r="J5067" s="74">
        <f t="shared" si="245"/>
        <v>20.995833333334918</v>
      </c>
      <c r="K5067" s="26" t="e">
        <f t="shared" si="244"/>
        <v>#REF!</v>
      </c>
      <c r="L5067" s="75" t="e">
        <f t="shared" si="246"/>
        <v>#REF!</v>
      </c>
      <c r="O5067" s="13"/>
      <c r="P5067" s="74"/>
      <c r="Q5067" s="26"/>
      <c r="R5067" s="75"/>
    </row>
    <row r="5068" spans="7:18" x14ac:dyDescent="0.25">
      <c r="G5068" s="13"/>
      <c r="H5068" s="13"/>
      <c r="I5068" s="13">
        <v>504.00000000003803</v>
      </c>
      <c r="J5068" s="74">
        <f t="shared" si="245"/>
        <v>21.000000000001585</v>
      </c>
      <c r="K5068" s="26" t="e">
        <f t="shared" si="244"/>
        <v>#REF!</v>
      </c>
      <c r="L5068" s="75" t="e">
        <f t="shared" si="246"/>
        <v>#REF!</v>
      </c>
      <c r="O5068" s="13"/>
      <c r="P5068" s="74"/>
      <c r="Q5068" s="26"/>
      <c r="R5068" s="75"/>
    </row>
    <row r="5069" spans="7:18" x14ac:dyDescent="0.25">
      <c r="G5069" s="13"/>
      <c r="H5069" s="13"/>
      <c r="I5069" s="13">
        <v>504.10000000003799</v>
      </c>
      <c r="J5069" s="74">
        <f t="shared" si="245"/>
        <v>21.004166666668251</v>
      </c>
      <c r="K5069" s="26" t="e">
        <f t="shared" si="244"/>
        <v>#REF!</v>
      </c>
      <c r="L5069" s="75" t="e">
        <f t="shared" si="246"/>
        <v>#REF!</v>
      </c>
      <c r="O5069" s="13"/>
      <c r="P5069" s="74"/>
      <c r="Q5069" s="26"/>
      <c r="R5069" s="75"/>
    </row>
    <row r="5070" spans="7:18" x14ac:dyDescent="0.25">
      <c r="G5070" s="13"/>
      <c r="H5070" s="13"/>
      <c r="I5070" s="13">
        <v>504.20000000003802</v>
      </c>
      <c r="J5070" s="74">
        <f t="shared" si="245"/>
        <v>21.008333333334917</v>
      </c>
      <c r="K5070" s="26" t="e">
        <f t="shared" si="244"/>
        <v>#REF!</v>
      </c>
      <c r="L5070" s="75" t="e">
        <f t="shared" si="246"/>
        <v>#REF!</v>
      </c>
      <c r="O5070" s="13"/>
      <c r="P5070" s="74"/>
      <c r="Q5070" s="26"/>
      <c r="R5070" s="75"/>
    </row>
    <row r="5071" spans="7:18" x14ac:dyDescent="0.25">
      <c r="G5071" s="13"/>
      <c r="H5071" s="13"/>
      <c r="I5071" s="13">
        <v>504.30000000003798</v>
      </c>
      <c r="J5071" s="74">
        <f t="shared" si="245"/>
        <v>21.012500000001584</v>
      </c>
      <c r="K5071" s="26" t="e">
        <f t="shared" si="244"/>
        <v>#REF!</v>
      </c>
      <c r="L5071" s="75" t="e">
        <f t="shared" si="246"/>
        <v>#REF!</v>
      </c>
      <c r="O5071" s="13"/>
      <c r="P5071" s="74"/>
      <c r="Q5071" s="26"/>
      <c r="R5071" s="75"/>
    </row>
    <row r="5072" spans="7:18" x14ac:dyDescent="0.25">
      <c r="G5072" s="13"/>
      <c r="H5072" s="13"/>
      <c r="I5072" s="13">
        <v>504.40000000003801</v>
      </c>
      <c r="J5072" s="74">
        <f t="shared" si="245"/>
        <v>21.01666666666825</v>
      </c>
      <c r="K5072" s="26" t="e">
        <f t="shared" si="244"/>
        <v>#REF!</v>
      </c>
      <c r="L5072" s="75" t="e">
        <f t="shared" si="246"/>
        <v>#REF!</v>
      </c>
      <c r="O5072" s="13"/>
      <c r="P5072" s="74"/>
      <c r="Q5072" s="26"/>
      <c r="R5072" s="75"/>
    </row>
    <row r="5073" spans="7:18" x14ac:dyDescent="0.25">
      <c r="G5073" s="13"/>
      <c r="H5073" s="13"/>
      <c r="I5073" s="13">
        <v>504.50000000003803</v>
      </c>
      <c r="J5073" s="74">
        <f t="shared" si="245"/>
        <v>21.020833333334917</v>
      </c>
      <c r="K5073" s="26" t="e">
        <f t="shared" si="244"/>
        <v>#REF!</v>
      </c>
      <c r="L5073" s="75" t="e">
        <f t="shared" si="246"/>
        <v>#REF!</v>
      </c>
      <c r="O5073" s="13"/>
      <c r="P5073" s="74"/>
      <c r="Q5073" s="26"/>
      <c r="R5073" s="75"/>
    </row>
    <row r="5074" spans="7:18" x14ac:dyDescent="0.25">
      <c r="G5074" s="13"/>
      <c r="H5074" s="13"/>
      <c r="I5074" s="13">
        <v>504.60000000003799</v>
      </c>
      <c r="J5074" s="74">
        <f t="shared" si="245"/>
        <v>21.025000000001583</v>
      </c>
      <c r="K5074" s="26" t="e">
        <f t="shared" si="244"/>
        <v>#REF!</v>
      </c>
      <c r="L5074" s="75" t="e">
        <f t="shared" si="246"/>
        <v>#REF!</v>
      </c>
      <c r="O5074" s="13"/>
      <c r="P5074" s="74"/>
      <c r="Q5074" s="26"/>
      <c r="R5074" s="75"/>
    </row>
    <row r="5075" spans="7:18" x14ac:dyDescent="0.25">
      <c r="G5075" s="13"/>
      <c r="H5075" s="13"/>
      <c r="I5075" s="13">
        <v>504.70000000003802</v>
      </c>
      <c r="J5075" s="74">
        <f t="shared" si="245"/>
        <v>21.02916666666825</v>
      </c>
      <c r="K5075" s="26" t="e">
        <f t="shared" si="244"/>
        <v>#REF!</v>
      </c>
      <c r="L5075" s="75" t="e">
        <f t="shared" si="246"/>
        <v>#REF!</v>
      </c>
      <c r="O5075" s="13"/>
      <c r="P5075" s="74"/>
      <c r="Q5075" s="26"/>
      <c r="R5075" s="75"/>
    </row>
    <row r="5076" spans="7:18" x14ac:dyDescent="0.25">
      <c r="G5076" s="13"/>
      <c r="H5076" s="13"/>
      <c r="I5076" s="13">
        <v>504.80000000003798</v>
      </c>
      <c r="J5076" s="74">
        <f t="shared" si="245"/>
        <v>21.033333333334916</v>
      </c>
      <c r="K5076" s="26" t="e">
        <f t="shared" si="244"/>
        <v>#REF!</v>
      </c>
      <c r="L5076" s="75" t="e">
        <f t="shared" si="246"/>
        <v>#REF!</v>
      </c>
      <c r="O5076" s="13"/>
      <c r="P5076" s="74"/>
      <c r="Q5076" s="26"/>
      <c r="R5076" s="75"/>
    </row>
    <row r="5077" spans="7:18" x14ac:dyDescent="0.25">
      <c r="G5077" s="13"/>
      <c r="H5077" s="13"/>
      <c r="I5077" s="13">
        <v>504.90000000003801</v>
      </c>
      <c r="J5077" s="74">
        <f t="shared" si="245"/>
        <v>21.037500000001582</v>
      </c>
      <c r="K5077" s="26" t="e">
        <f t="shared" si="244"/>
        <v>#REF!</v>
      </c>
      <c r="L5077" s="75" t="e">
        <f t="shared" si="246"/>
        <v>#REF!</v>
      </c>
      <c r="O5077" s="13"/>
      <c r="P5077" s="74"/>
      <c r="Q5077" s="26"/>
      <c r="R5077" s="75"/>
    </row>
    <row r="5078" spans="7:18" x14ac:dyDescent="0.25">
      <c r="G5078" s="13"/>
      <c r="H5078" s="13"/>
      <c r="I5078" s="13">
        <v>505.00000000003803</v>
      </c>
      <c r="J5078" s="74">
        <f t="shared" si="245"/>
        <v>21.041666666668252</v>
      </c>
      <c r="K5078" s="26" t="e">
        <f t="shared" si="244"/>
        <v>#REF!</v>
      </c>
      <c r="L5078" s="75" t="e">
        <f t="shared" si="246"/>
        <v>#REF!</v>
      </c>
      <c r="O5078" s="13"/>
      <c r="P5078" s="74"/>
      <c r="Q5078" s="26"/>
      <c r="R5078" s="75"/>
    </row>
    <row r="5079" spans="7:18" x14ac:dyDescent="0.25">
      <c r="G5079" s="13"/>
      <c r="H5079" s="13"/>
      <c r="I5079" s="13">
        <v>505.10000000003799</v>
      </c>
      <c r="J5079" s="74">
        <f t="shared" si="245"/>
        <v>21.045833333334915</v>
      </c>
      <c r="K5079" s="26" t="e">
        <f t="shared" si="244"/>
        <v>#REF!</v>
      </c>
      <c r="L5079" s="75" t="e">
        <f t="shared" si="246"/>
        <v>#REF!</v>
      </c>
      <c r="O5079" s="13"/>
      <c r="P5079" s="74"/>
      <c r="Q5079" s="26"/>
      <c r="R5079" s="75"/>
    </row>
    <row r="5080" spans="7:18" x14ac:dyDescent="0.25">
      <c r="G5080" s="13"/>
      <c r="H5080" s="13"/>
      <c r="I5080" s="13">
        <v>505.20000000003802</v>
      </c>
      <c r="J5080" s="74">
        <f t="shared" si="245"/>
        <v>21.050000000001585</v>
      </c>
      <c r="K5080" s="26" t="e">
        <f t="shared" si="244"/>
        <v>#REF!</v>
      </c>
      <c r="L5080" s="75" t="e">
        <f t="shared" si="246"/>
        <v>#REF!</v>
      </c>
      <c r="O5080" s="13"/>
      <c r="P5080" s="74"/>
      <c r="Q5080" s="26"/>
      <c r="R5080" s="75"/>
    </row>
    <row r="5081" spans="7:18" x14ac:dyDescent="0.25">
      <c r="G5081" s="13"/>
      <c r="H5081" s="13"/>
      <c r="I5081" s="13">
        <v>505.30000000003901</v>
      </c>
      <c r="J5081" s="74">
        <f t="shared" si="245"/>
        <v>21.054166666668291</v>
      </c>
      <c r="K5081" s="26" t="e">
        <f t="shared" si="244"/>
        <v>#REF!</v>
      </c>
      <c r="L5081" s="75" t="e">
        <f t="shared" si="246"/>
        <v>#REF!</v>
      </c>
      <c r="O5081" s="13"/>
      <c r="P5081" s="74"/>
      <c r="Q5081" s="26"/>
      <c r="R5081" s="75"/>
    </row>
    <row r="5082" spans="7:18" x14ac:dyDescent="0.25">
      <c r="G5082" s="13"/>
      <c r="H5082" s="13"/>
      <c r="I5082" s="13">
        <v>505.40000000003897</v>
      </c>
      <c r="J5082" s="74">
        <f t="shared" si="245"/>
        <v>21.058333333334957</v>
      </c>
      <c r="K5082" s="26" t="e">
        <f t="shared" si="244"/>
        <v>#REF!</v>
      </c>
      <c r="L5082" s="75" t="e">
        <f t="shared" si="246"/>
        <v>#REF!</v>
      </c>
      <c r="O5082" s="13"/>
      <c r="P5082" s="74"/>
      <c r="Q5082" s="26"/>
      <c r="R5082" s="75"/>
    </row>
    <row r="5083" spans="7:18" x14ac:dyDescent="0.25">
      <c r="G5083" s="13"/>
      <c r="H5083" s="13"/>
      <c r="I5083" s="13">
        <v>505.50000000003899</v>
      </c>
      <c r="J5083" s="74">
        <f t="shared" si="245"/>
        <v>21.062500000001624</v>
      </c>
      <c r="K5083" s="26" t="e">
        <f t="shared" si="244"/>
        <v>#REF!</v>
      </c>
      <c r="L5083" s="75" t="e">
        <f t="shared" si="246"/>
        <v>#REF!</v>
      </c>
      <c r="O5083" s="13"/>
      <c r="P5083" s="74"/>
      <c r="Q5083" s="26"/>
      <c r="R5083" s="75"/>
    </row>
    <row r="5084" spans="7:18" x14ac:dyDescent="0.25">
      <c r="G5084" s="13"/>
      <c r="H5084" s="13"/>
      <c r="I5084" s="13">
        <v>505.60000000003902</v>
      </c>
      <c r="J5084" s="74">
        <f t="shared" si="245"/>
        <v>21.066666666668294</v>
      </c>
      <c r="K5084" s="26" t="e">
        <f t="shared" ref="K5084:K5147" si="247">100%-EXP(-I5084/24*$B$10)</f>
        <v>#REF!</v>
      </c>
      <c r="L5084" s="75" t="e">
        <f t="shared" si="246"/>
        <v>#REF!</v>
      </c>
      <c r="O5084" s="13"/>
      <c r="P5084" s="74"/>
      <c r="Q5084" s="26"/>
      <c r="R5084" s="75"/>
    </row>
    <row r="5085" spans="7:18" x14ac:dyDescent="0.25">
      <c r="G5085" s="13"/>
      <c r="H5085" s="13"/>
      <c r="I5085" s="13">
        <v>505.70000000003898</v>
      </c>
      <c r="J5085" s="74">
        <f t="shared" si="245"/>
        <v>21.070833333334956</v>
      </c>
      <c r="K5085" s="26" t="e">
        <f t="shared" si="247"/>
        <v>#REF!</v>
      </c>
      <c r="L5085" s="75" t="e">
        <f t="shared" si="246"/>
        <v>#REF!</v>
      </c>
      <c r="O5085" s="13"/>
      <c r="P5085" s="74"/>
      <c r="Q5085" s="26"/>
      <c r="R5085" s="75"/>
    </row>
    <row r="5086" spans="7:18" x14ac:dyDescent="0.25">
      <c r="G5086" s="13"/>
      <c r="H5086" s="13"/>
      <c r="I5086" s="13">
        <v>505.80000000003901</v>
      </c>
      <c r="J5086" s="74">
        <f t="shared" si="245"/>
        <v>21.075000000001626</v>
      </c>
      <c r="K5086" s="26" t="e">
        <f t="shared" si="247"/>
        <v>#REF!</v>
      </c>
      <c r="L5086" s="75" t="e">
        <f t="shared" si="246"/>
        <v>#REF!</v>
      </c>
      <c r="O5086" s="13"/>
      <c r="P5086" s="74"/>
      <c r="Q5086" s="26"/>
      <c r="R5086" s="75"/>
    </row>
    <row r="5087" spans="7:18" x14ac:dyDescent="0.25">
      <c r="G5087" s="13"/>
      <c r="H5087" s="13"/>
      <c r="I5087" s="13">
        <v>505.90000000003897</v>
      </c>
      <c r="J5087" s="74">
        <f t="shared" si="245"/>
        <v>21.079166666668289</v>
      </c>
      <c r="K5087" s="26" t="e">
        <f t="shared" si="247"/>
        <v>#REF!</v>
      </c>
      <c r="L5087" s="75" t="e">
        <f t="shared" si="246"/>
        <v>#REF!</v>
      </c>
      <c r="O5087" s="13"/>
      <c r="P5087" s="74"/>
      <c r="Q5087" s="26"/>
      <c r="R5087" s="75"/>
    </row>
    <row r="5088" spans="7:18" x14ac:dyDescent="0.25">
      <c r="G5088" s="13"/>
      <c r="H5088" s="13"/>
      <c r="I5088" s="13">
        <v>506.00000000003899</v>
      </c>
      <c r="J5088" s="74">
        <f t="shared" si="245"/>
        <v>21.083333333334959</v>
      </c>
      <c r="K5088" s="26" t="e">
        <f t="shared" si="247"/>
        <v>#REF!</v>
      </c>
      <c r="L5088" s="75" t="e">
        <f t="shared" si="246"/>
        <v>#REF!</v>
      </c>
      <c r="O5088" s="13"/>
      <c r="P5088" s="74"/>
      <c r="Q5088" s="26"/>
      <c r="R5088" s="75"/>
    </row>
    <row r="5089" spans="7:18" x14ac:dyDescent="0.25">
      <c r="G5089" s="13"/>
      <c r="H5089" s="13"/>
      <c r="I5089" s="13">
        <v>506.10000000003902</v>
      </c>
      <c r="J5089" s="74">
        <f t="shared" si="245"/>
        <v>21.087500000001626</v>
      </c>
      <c r="K5089" s="26" t="e">
        <f t="shared" si="247"/>
        <v>#REF!</v>
      </c>
      <c r="L5089" s="75" t="e">
        <f t="shared" si="246"/>
        <v>#REF!</v>
      </c>
      <c r="O5089" s="13"/>
      <c r="P5089" s="74"/>
      <c r="Q5089" s="26"/>
      <c r="R5089" s="75"/>
    </row>
    <row r="5090" spans="7:18" x14ac:dyDescent="0.25">
      <c r="G5090" s="13"/>
      <c r="H5090" s="13"/>
      <c r="I5090" s="13">
        <v>506.20000000003898</v>
      </c>
      <c r="J5090" s="74">
        <f t="shared" si="245"/>
        <v>21.091666666668292</v>
      </c>
      <c r="K5090" s="26" t="e">
        <f t="shared" si="247"/>
        <v>#REF!</v>
      </c>
      <c r="L5090" s="75" t="e">
        <f t="shared" si="246"/>
        <v>#REF!</v>
      </c>
      <c r="O5090" s="13"/>
      <c r="P5090" s="74"/>
      <c r="Q5090" s="26"/>
      <c r="R5090" s="75"/>
    </row>
    <row r="5091" spans="7:18" x14ac:dyDescent="0.25">
      <c r="G5091" s="13"/>
      <c r="H5091" s="13"/>
      <c r="I5091" s="13">
        <v>506.30000000003901</v>
      </c>
      <c r="J5091" s="74">
        <f t="shared" si="245"/>
        <v>21.095833333334959</v>
      </c>
      <c r="K5091" s="26" t="e">
        <f t="shared" si="247"/>
        <v>#REF!</v>
      </c>
      <c r="L5091" s="75" t="e">
        <f t="shared" si="246"/>
        <v>#REF!</v>
      </c>
      <c r="O5091" s="13"/>
      <c r="P5091" s="74"/>
      <c r="Q5091" s="26"/>
      <c r="R5091" s="75"/>
    </row>
    <row r="5092" spans="7:18" x14ac:dyDescent="0.25">
      <c r="G5092" s="13"/>
      <c r="H5092" s="13"/>
      <c r="I5092" s="13">
        <v>506.40000000003897</v>
      </c>
      <c r="J5092" s="74">
        <f t="shared" si="245"/>
        <v>21.100000000001625</v>
      </c>
      <c r="K5092" s="26" t="e">
        <f t="shared" si="247"/>
        <v>#REF!</v>
      </c>
      <c r="L5092" s="75" t="e">
        <f t="shared" si="246"/>
        <v>#REF!</v>
      </c>
      <c r="O5092" s="13"/>
      <c r="P5092" s="74"/>
      <c r="Q5092" s="26"/>
      <c r="R5092" s="75"/>
    </row>
    <row r="5093" spans="7:18" x14ac:dyDescent="0.25">
      <c r="G5093" s="13"/>
      <c r="H5093" s="13"/>
      <c r="I5093" s="13">
        <v>506.50000000003899</v>
      </c>
      <c r="J5093" s="74">
        <f t="shared" si="245"/>
        <v>21.104166666668291</v>
      </c>
      <c r="K5093" s="26" t="e">
        <f t="shared" si="247"/>
        <v>#REF!</v>
      </c>
      <c r="L5093" s="75" t="e">
        <f t="shared" si="246"/>
        <v>#REF!</v>
      </c>
      <c r="O5093" s="13"/>
      <c r="P5093" s="74"/>
      <c r="Q5093" s="26"/>
      <c r="R5093" s="75"/>
    </row>
    <row r="5094" spans="7:18" x14ac:dyDescent="0.25">
      <c r="G5094" s="13"/>
      <c r="H5094" s="13"/>
      <c r="I5094" s="13">
        <v>506.60000000003902</v>
      </c>
      <c r="J5094" s="74">
        <f t="shared" si="245"/>
        <v>21.108333333334958</v>
      </c>
      <c r="K5094" s="26" t="e">
        <f t="shared" si="247"/>
        <v>#REF!</v>
      </c>
      <c r="L5094" s="75" t="e">
        <f t="shared" si="246"/>
        <v>#REF!</v>
      </c>
      <c r="O5094" s="13"/>
      <c r="P5094" s="74"/>
      <c r="Q5094" s="26"/>
      <c r="R5094" s="75"/>
    </row>
    <row r="5095" spans="7:18" x14ac:dyDescent="0.25">
      <c r="G5095" s="13"/>
      <c r="H5095" s="13"/>
      <c r="I5095" s="13">
        <v>506.70000000003898</v>
      </c>
      <c r="J5095" s="74">
        <f t="shared" si="245"/>
        <v>21.112500000001624</v>
      </c>
      <c r="K5095" s="26" t="e">
        <f t="shared" si="247"/>
        <v>#REF!</v>
      </c>
      <c r="L5095" s="75" t="e">
        <f t="shared" si="246"/>
        <v>#REF!</v>
      </c>
      <c r="O5095" s="13"/>
      <c r="P5095" s="74"/>
      <c r="Q5095" s="26"/>
      <c r="R5095" s="75"/>
    </row>
    <row r="5096" spans="7:18" x14ac:dyDescent="0.25">
      <c r="G5096" s="13"/>
      <c r="H5096" s="13"/>
      <c r="I5096" s="13">
        <v>506.80000000003901</v>
      </c>
      <c r="J5096" s="74">
        <f t="shared" si="245"/>
        <v>21.116666666668291</v>
      </c>
      <c r="K5096" s="26" t="e">
        <f t="shared" si="247"/>
        <v>#REF!</v>
      </c>
      <c r="L5096" s="75" t="e">
        <f t="shared" si="246"/>
        <v>#REF!</v>
      </c>
      <c r="O5096" s="13"/>
      <c r="P5096" s="74"/>
      <c r="Q5096" s="26"/>
      <c r="R5096" s="75"/>
    </row>
    <row r="5097" spans="7:18" x14ac:dyDescent="0.25">
      <c r="G5097" s="13"/>
      <c r="H5097" s="13"/>
      <c r="I5097" s="13">
        <v>506.90000000003897</v>
      </c>
      <c r="J5097" s="74">
        <f t="shared" si="245"/>
        <v>21.120833333334957</v>
      </c>
      <c r="K5097" s="26" t="e">
        <f t="shared" si="247"/>
        <v>#REF!</v>
      </c>
      <c r="L5097" s="75" t="e">
        <f t="shared" si="246"/>
        <v>#REF!</v>
      </c>
      <c r="O5097" s="13"/>
      <c r="P5097" s="74"/>
      <c r="Q5097" s="26"/>
      <c r="R5097" s="75"/>
    </row>
    <row r="5098" spans="7:18" x14ac:dyDescent="0.25">
      <c r="G5098" s="13"/>
      <c r="H5098" s="13"/>
      <c r="I5098" s="13">
        <v>507.00000000003899</v>
      </c>
      <c r="J5098" s="74">
        <f t="shared" si="245"/>
        <v>21.125000000001624</v>
      </c>
      <c r="K5098" s="26" t="e">
        <f t="shared" si="247"/>
        <v>#REF!</v>
      </c>
      <c r="L5098" s="75" t="e">
        <f t="shared" si="246"/>
        <v>#REF!</v>
      </c>
      <c r="O5098" s="13"/>
      <c r="P5098" s="74"/>
      <c r="Q5098" s="26"/>
      <c r="R5098" s="75"/>
    </row>
    <row r="5099" spans="7:18" x14ac:dyDescent="0.25">
      <c r="G5099" s="13"/>
      <c r="H5099" s="13"/>
      <c r="I5099" s="13">
        <v>507.10000000003902</v>
      </c>
      <c r="J5099" s="74">
        <f t="shared" si="245"/>
        <v>21.129166666668294</v>
      </c>
      <c r="K5099" s="26" t="e">
        <f t="shared" si="247"/>
        <v>#REF!</v>
      </c>
      <c r="L5099" s="75" t="e">
        <f t="shared" si="246"/>
        <v>#REF!</v>
      </c>
      <c r="O5099" s="13"/>
      <c r="P5099" s="74"/>
      <c r="Q5099" s="26"/>
      <c r="R5099" s="75"/>
    </row>
    <row r="5100" spans="7:18" x14ac:dyDescent="0.25">
      <c r="G5100" s="13"/>
      <c r="H5100" s="13"/>
      <c r="I5100" s="13">
        <v>507.20000000003898</v>
      </c>
      <c r="J5100" s="74">
        <f t="shared" si="245"/>
        <v>21.133333333334956</v>
      </c>
      <c r="K5100" s="26" t="e">
        <f t="shared" si="247"/>
        <v>#REF!</v>
      </c>
      <c r="L5100" s="75" t="e">
        <f t="shared" si="246"/>
        <v>#REF!</v>
      </c>
      <c r="O5100" s="13"/>
      <c r="P5100" s="74"/>
      <c r="Q5100" s="26"/>
      <c r="R5100" s="75"/>
    </row>
    <row r="5101" spans="7:18" x14ac:dyDescent="0.25">
      <c r="G5101" s="13"/>
      <c r="H5101" s="13"/>
      <c r="I5101" s="13">
        <v>507.30000000003901</v>
      </c>
      <c r="J5101" s="74">
        <f t="shared" si="245"/>
        <v>21.137500000001626</v>
      </c>
      <c r="K5101" s="26" t="e">
        <f t="shared" si="247"/>
        <v>#REF!</v>
      </c>
      <c r="L5101" s="75" t="e">
        <f t="shared" si="246"/>
        <v>#REF!</v>
      </c>
      <c r="O5101" s="13"/>
      <c r="P5101" s="74"/>
      <c r="Q5101" s="26"/>
      <c r="R5101" s="75"/>
    </row>
    <row r="5102" spans="7:18" x14ac:dyDescent="0.25">
      <c r="G5102" s="13"/>
      <c r="H5102" s="13"/>
      <c r="I5102" s="13">
        <v>507.40000000003897</v>
      </c>
      <c r="J5102" s="74">
        <f t="shared" si="245"/>
        <v>21.141666666668289</v>
      </c>
      <c r="K5102" s="26" t="e">
        <f t="shared" si="247"/>
        <v>#REF!</v>
      </c>
      <c r="L5102" s="75" t="e">
        <f t="shared" si="246"/>
        <v>#REF!</v>
      </c>
      <c r="O5102" s="13"/>
      <c r="P5102" s="74"/>
      <c r="Q5102" s="26"/>
      <c r="R5102" s="75"/>
    </row>
    <row r="5103" spans="7:18" x14ac:dyDescent="0.25">
      <c r="G5103" s="13"/>
      <c r="H5103" s="13"/>
      <c r="I5103" s="13">
        <v>507.50000000003899</v>
      </c>
      <c r="J5103" s="74">
        <f t="shared" si="245"/>
        <v>21.145833333334959</v>
      </c>
      <c r="K5103" s="26" t="e">
        <f t="shared" si="247"/>
        <v>#REF!</v>
      </c>
      <c r="L5103" s="75" t="e">
        <f t="shared" si="246"/>
        <v>#REF!</v>
      </c>
      <c r="O5103" s="13"/>
      <c r="P5103" s="74"/>
      <c r="Q5103" s="26"/>
      <c r="R5103" s="75"/>
    </row>
    <row r="5104" spans="7:18" x14ac:dyDescent="0.25">
      <c r="G5104" s="13"/>
      <c r="H5104" s="13"/>
      <c r="I5104" s="13">
        <v>507.60000000003902</v>
      </c>
      <c r="J5104" s="74">
        <f t="shared" si="245"/>
        <v>21.150000000001626</v>
      </c>
      <c r="K5104" s="26" t="e">
        <f t="shared" si="247"/>
        <v>#REF!</v>
      </c>
      <c r="L5104" s="75" t="e">
        <f t="shared" si="246"/>
        <v>#REF!</v>
      </c>
      <c r="O5104" s="13"/>
      <c r="P5104" s="74"/>
      <c r="Q5104" s="26"/>
      <c r="R5104" s="75"/>
    </row>
    <row r="5105" spans="7:18" x14ac:dyDescent="0.25">
      <c r="G5105" s="13"/>
      <c r="H5105" s="13"/>
      <c r="I5105" s="13">
        <v>507.70000000003898</v>
      </c>
      <c r="J5105" s="74">
        <f t="shared" si="245"/>
        <v>21.154166666668292</v>
      </c>
      <c r="K5105" s="26" t="e">
        <f t="shared" si="247"/>
        <v>#REF!</v>
      </c>
      <c r="L5105" s="75" t="e">
        <f t="shared" si="246"/>
        <v>#REF!</v>
      </c>
      <c r="O5105" s="13"/>
      <c r="P5105" s="74"/>
      <c r="Q5105" s="26"/>
      <c r="R5105" s="75"/>
    </row>
    <row r="5106" spans="7:18" x14ac:dyDescent="0.25">
      <c r="G5106" s="13"/>
      <c r="H5106" s="13"/>
      <c r="I5106" s="13">
        <v>507.80000000003901</v>
      </c>
      <c r="J5106" s="74">
        <f t="shared" si="245"/>
        <v>21.158333333334959</v>
      </c>
      <c r="K5106" s="26" t="e">
        <f t="shared" si="247"/>
        <v>#REF!</v>
      </c>
      <c r="L5106" s="75" t="e">
        <f t="shared" si="246"/>
        <v>#REF!</v>
      </c>
      <c r="O5106" s="13"/>
      <c r="P5106" s="74"/>
      <c r="Q5106" s="26"/>
      <c r="R5106" s="75"/>
    </row>
    <row r="5107" spans="7:18" x14ac:dyDescent="0.25">
      <c r="G5107" s="13"/>
      <c r="H5107" s="13"/>
      <c r="I5107" s="13">
        <v>507.90000000003897</v>
      </c>
      <c r="J5107" s="74">
        <f t="shared" si="245"/>
        <v>21.162500000001625</v>
      </c>
      <c r="K5107" s="26" t="e">
        <f t="shared" si="247"/>
        <v>#REF!</v>
      </c>
      <c r="L5107" s="75" t="e">
        <f t="shared" si="246"/>
        <v>#REF!</v>
      </c>
      <c r="O5107" s="13"/>
      <c r="P5107" s="74"/>
      <c r="Q5107" s="26"/>
      <c r="R5107" s="75"/>
    </row>
    <row r="5108" spans="7:18" x14ac:dyDescent="0.25">
      <c r="G5108" s="13"/>
      <c r="H5108" s="13"/>
      <c r="I5108" s="13">
        <v>508.00000000003899</v>
      </c>
      <c r="J5108" s="74">
        <f t="shared" si="245"/>
        <v>21.166666666668291</v>
      </c>
      <c r="K5108" s="26" t="e">
        <f t="shared" si="247"/>
        <v>#REF!</v>
      </c>
      <c r="L5108" s="75" t="e">
        <f t="shared" si="246"/>
        <v>#REF!</v>
      </c>
      <c r="O5108" s="13"/>
      <c r="P5108" s="74"/>
      <c r="Q5108" s="26"/>
      <c r="R5108" s="75"/>
    </row>
    <row r="5109" spans="7:18" x14ac:dyDescent="0.25">
      <c r="G5109" s="13"/>
      <c r="H5109" s="13"/>
      <c r="I5109" s="13">
        <v>508.10000000003902</v>
      </c>
      <c r="J5109" s="74">
        <f t="shared" si="245"/>
        <v>21.170833333334958</v>
      </c>
      <c r="K5109" s="26" t="e">
        <f t="shared" si="247"/>
        <v>#REF!</v>
      </c>
      <c r="L5109" s="75" t="e">
        <f t="shared" si="246"/>
        <v>#REF!</v>
      </c>
      <c r="O5109" s="13"/>
      <c r="P5109" s="74"/>
      <c r="Q5109" s="26"/>
      <c r="R5109" s="75"/>
    </row>
    <row r="5110" spans="7:18" x14ac:dyDescent="0.25">
      <c r="G5110" s="13"/>
      <c r="H5110" s="13"/>
      <c r="I5110" s="13">
        <v>508.20000000003898</v>
      </c>
      <c r="J5110" s="74">
        <f t="shared" si="245"/>
        <v>21.175000000001624</v>
      </c>
      <c r="K5110" s="26" t="e">
        <f t="shared" si="247"/>
        <v>#REF!</v>
      </c>
      <c r="L5110" s="75" t="e">
        <f t="shared" si="246"/>
        <v>#REF!</v>
      </c>
      <c r="O5110" s="13"/>
      <c r="P5110" s="74"/>
      <c r="Q5110" s="26"/>
      <c r="R5110" s="75"/>
    </row>
    <row r="5111" spans="7:18" x14ac:dyDescent="0.25">
      <c r="G5111" s="13"/>
      <c r="H5111" s="13"/>
      <c r="I5111" s="13">
        <v>508.30000000003901</v>
      </c>
      <c r="J5111" s="74">
        <f t="shared" si="245"/>
        <v>21.179166666668291</v>
      </c>
      <c r="K5111" s="26" t="e">
        <f t="shared" si="247"/>
        <v>#REF!</v>
      </c>
      <c r="L5111" s="75" t="e">
        <f t="shared" si="246"/>
        <v>#REF!</v>
      </c>
      <c r="O5111" s="13"/>
      <c r="P5111" s="74"/>
      <c r="Q5111" s="26"/>
      <c r="R5111" s="75"/>
    </row>
    <row r="5112" spans="7:18" x14ac:dyDescent="0.25">
      <c r="G5112" s="13"/>
      <c r="H5112" s="13"/>
      <c r="I5112" s="13">
        <v>508.40000000003897</v>
      </c>
      <c r="J5112" s="74">
        <f t="shared" si="245"/>
        <v>21.183333333334957</v>
      </c>
      <c r="K5112" s="26" t="e">
        <f t="shared" si="247"/>
        <v>#REF!</v>
      </c>
      <c r="L5112" s="75" t="e">
        <f t="shared" si="246"/>
        <v>#REF!</v>
      </c>
      <c r="O5112" s="13"/>
      <c r="P5112" s="74"/>
      <c r="Q5112" s="26"/>
      <c r="R5112" s="75"/>
    </row>
    <row r="5113" spans="7:18" x14ac:dyDescent="0.25">
      <c r="G5113" s="13"/>
      <c r="H5113" s="13"/>
      <c r="I5113" s="13">
        <v>508.50000000003899</v>
      </c>
      <c r="J5113" s="74">
        <f t="shared" si="245"/>
        <v>21.187500000001624</v>
      </c>
      <c r="K5113" s="26" t="e">
        <f t="shared" si="247"/>
        <v>#REF!</v>
      </c>
      <c r="L5113" s="75" t="e">
        <f t="shared" si="246"/>
        <v>#REF!</v>
      </c>
      <c r="O5113" s="13"/>
      <c r="P5113" s="74"/>
      <c r="Q5113" s="26"/>
      <c r="R5113" s="75"/>
    </row>
    <row r="5114" spans="7:18" x14ac:dyDescent="0.25">
      <c r="G5114" s="13"/>
      <c r="H5114" s="13"/>
      <c r="I5114" s="13">
        <v>508.60000000003902</v>
      </c>
      <c r="J5114" s="74">
        <f t="shared" si="245"/>
        <v>21.191666666668294</v>
      </c>
      <c r="K5114" s="26" t="e">
        <f t="shared" si="247"/>
        <v>#REF!</v>
      </c>
      <c r="L5114" s="75" t="e">
        <f t="shared" si="246"/>
        <v>#REF!</v>
      </c>
      <c r="O5114" s="13"/>
      <c r="P5114" s="74"/>
      <c r="Q5114" s="26"/>
      <c r="R5114" s="75"/>
    </row>
    <row r="5115" spans="7:18" x14ac:dyDescent="0.25">
      <c r="G5115" s="13"/>
      <c r="H5115" s="13"/>
      <c r="I5115" s="13">
        <v>508.70000000003898</v>
      </c>
      <c r="J5115" s="74">
        <f t="shared" si="245"/>
        <v>21.195833333334956</v>
      </c>
      <c r="K5115" s="26" t="e">
        <f t="shared" si="247"/>
        <v>#REF!</v>
      </c>
      <c r="L5115" s="75" t="e">
        <f t="shared" si="246"/>
        <v>#REF!</v>
      </c>
      <c r="O5115" s="13"/>
      <c r="P5115" s="74"/>
      <c r="Q5115" s="26"/>
      <c r="R5115" s="75"/>
    </row>
    <row r="5116" spans="7:18" x14ac:dyDescent="0.25">
      <c r="G5116" s="13"/>
      <c r="H5116" s="13"/>
      <c r="I5116" s="13">
        <v>508.80000000003901</v>
      </c>
      <c r="J5116" s="74">
        <f t="shared" si="245"/>
        <v>21.200000000001626</v>
      </c>
      <c r="K5116" s="26" t="e">
        <f t="shared" si="247"/>
        <v>#REF!</v>
      </c>
      <c r="L5116" s="75" t="e">
        <f t="shared" si="246"/>
        <v>#REF!</v>
      </c>
      <c r="O5116" s="13"/>
      <c r="P5116" s="74"/>
      <c r="Q5116" s="26"/>
      <c r="R5116" s="75"/>
    </row>
    <row r="5117" spans="7:18" x14ac:dyDescent="0.25">
      <c r="G5117" s="13"/>
      <c r="H5117" s="13"/>
      <c r="I5117" s="13">
        <v>508.90000000003897</v>
      </c>
      <c r="J5117" s="74">
        <f t="shared" si="245"/>
        <v>21.204166666668289</v>
      </c>
      <c r="K5117" s="26" t="e">
        <f t="shared" si="247"/>
        <v>#REF!</v>
      </c>
      <c r="L5117" s="75" t="e">
        <f t="shared" si="246"/>
        <v>#REF!</v>
      </c>
      <c r="O5117" s="13"/>
      <c r="P5117" s="74"/>
      <c r="Q5117" s="26"/>
      <c r="R5117" s="75"/>
    </row>
    <row r="5118" spans="7:18" x14ac:dyDescent="0.25">
      <c r="G5118" s="13"/>
      <c r="H5118" s="13"/>
      <c r="I5118" s="13">
        <v>509.00000000003899</v>
      </c>
      <c r="J5118" s="74">
        <f t="shared" si="245"/>
        <v>21.208333333334959</v>
      </c>
      <c r="K5118" s="26" t="e">
        <f t="shared" si="247"/>
        <v>#REF!</v>
      </c>
      <c r="L5118" s="75" t="e">
        <f t="shared" si="246"/>
        <v>#REF!</v>
      </c>
      <c r="O5118" s="13"/>
      <c r="P5118" s="74"/>
      <c r="Q5118" s="26"/>
      <c r="R5118" s="75"/>
    </row>
    <row r="5119" spans="7:18" x14ac:dyDescent="0.25">
      <c r="G5119" s="13"/>
      <c r="H5119" s="13"/>
      <c r="I5119" s="13">
        <v>509.10000000003902</v>
      </c>
      <c r="J5119" s="74">
        <f t="shared" si="245"/>
        <v>21.212500000001626</v>
      </c>
      <c r="K5119" s="26" t="e">
        <f t="shared" si="247"/>
        <v>#REF!</v>
      </c>
      <c r="L5119" s="75" t="e">
        <f t="shared" si="246"/>
        <v>#REF!</v>
      </c>
      <c r="O5119" s="13"/>
      <c r="P5119" s="74"/>
      <c r="Q5119" s="26"/>
      <c r="R5119" s="75"/>
    </row>
    <row r="5120" spans="7:18" x14ac:dyDescent="0.25">
      <c r="G5120" s="13"/>
      <c r="H5120" s="13"/>
      <c r="I5120" s="13">
        <v>509.20000000003898</v>
      </c>
      <c r="J5120" s="74">
        <f t="shared" si="245"/>
        <v>21.216666666668292</v>
      </c>
      <c r="K5120" s="26" t="e">
        <f t="shared" si="247"/>
        <v>#REF!</v>
      </c>
      <c r="L5120" s="75" t="e">
        <f t="shared" si="246"/>
        <v>#REF!</v>
      </c>
      <c r="O5120" s="13"/>
      <c r="P5120" s="74"/>
      <c r="Q5120" s="26"/>
      <c r="R5120" s="75"/>
    </row>
    <row r="5121" spans="7:18" x14ac:dyDescent="0.25">
      <c r="G5121" s="13"/>
      <c r="H5121" s="13"/>
      <c r="I5121" s="13">
        <v>509.30000000003901</v>
      </c>
      <c r="J5121" s="74">
        <f t="shared" si="245"/>
        <v>21.220833333334959</v>
      </c>
      <c r="K5121" s="26" t="e">
        <f t="shared" si="247"/>
        <v>#REF!</v>
      </c>
      <c r="L5121" s="75" t="e">
        <f t="shared" si="246"/>
        <v>#REF!</v>
      </c>
      <c r="O5121" s="13"/>
      <c r="P5121" s="74"/>
      <c r="Q5121" s="26"/>
      <c r="R5121" s="75"/>
    </row>
    <row r="5122" spans="7:18" x14ac:dyDescent="0.25">
      <c r="G5122" s="13"/>
      <c r="H5122" s="13"/>
      <c r="I5122" s="13">
        <v>509.40000000003897</v>
      </c>
      <c r="J5122" s="74">
        <f t="shared" si="245"/>
        <v>21.225000000001625</v>
      </c>
      <c r="K5122" s="26" t="e">
        <f t="shared" si="247"/>
        <v>#REF!</v>
      </c>
      <c r="L5122" s="75" t="e">
        <f t="shared" si="246"/>
        <v>#REF!</v>
      </c>
      <c r="O5122" s="13"/>
      <c r="P5122" s="74"/>
      <c r="Q5122" s="26"/>
      <c r="R5122" s="75"/>
    </row>
    <row r="5123" spans="7:18" x14ac:dyDescent="0.25">
      <c r="G5123" s="13"/>
      <c r="H5123" s="13"/>
      <c r="I5123" s="13">
        <v>509.50000000003899</v>
      </c>
      <c r="J5123" s="74">
        <f t="shared" ref="J5123:J5186" si="248">I5123/24</f>
        <v>21.229166666668291</v>
      </c>
      <c r="K5123" s="26" t="e">
        <f t="shared" si="247"/>
        <v>#REF!</v>
      </c>
      <c r="L5123" s="75" t="e">
        <f t="shared" ref="L5123:L5186" si="249">K5123-K5122</f>
        <v>#REF!</v>
      </c>
      <c r="O5123" s="13"/>
      <c r="P5123" s="74"/>
      <c r="Q5123" s="26"/>
      <c r="R5123" s="75"/>
    </row>
    <row r="5124" spans="7:18" x14ac:dyDescent="0.25">
      <c r="G5124" s="13"/>
      <c r="H5124" s="13"/>
      <c r="I5124" s="13">
        <v>509.60000000003902</v>
      </c>
      <c r="J5124" s="74">
        <f t="shared" si="248"/>
        <v>21.233333333334958</v>
      </c>
      <c r="K5124" s="26" t="e">
        <f t="shared" si="247"/>
        <v>#REF!</v>
      </c>
      <c r="L5124" s="75" t="e">
        <f t="shared" si="249"/>
        <v>#REF!</v>
      </c>
      <c r="O5124" s="13"/>
      <c r="P5124" s="74"/>
      <c r="Q5124" s="26"/>
      <c r="R5124" s="75"/>
    </row>
    <row r="5125" spans="7:18" x14ac:dyDescent="0.25">
      <c r="G5125" s="13"/>
      <c r="H5125" s="13"/>
      <c r="I5125" s="13">
        <v>509.70000000004001</v>
      </c>
      <c r="J5125" s="74">
        <f t="shared" si="248"/>
        <v>21.237500000001667</v>
      </c>
      <c r="K5125" s="26" t="e">
        <f t="shared" si="247"/>
        <v>#REF!</v>
      </c>
      <c r="L5125" s="75" t="e">
        <f t="shared" si="249"/>
        <v>#REF!</v>
      </c>
      <c r="O5125" s="13"/>
      <c r="P5125" s="74"/>
      <c r="Q5125" s="26"/>
      <c r="R5125" s="75"/>
    </row>
    <row r="5126" spans="7:18" x14ac:dyDescent="0.25">
      <c r="G5126" s="13"/>
      <c r="H5126" s="13"/>
      <c r="I5126" s="13">
        <v>509.80000000003997</v>
      </c>
      <c r="J5126" s="74">
        <f t="shared" si="248"/>
        <v>21.241666666668333</v>
      </c>
      <c r="K5126" s="26" t="e">
        <f t="shared" si="247"/>
        <v>#REF!</v>
      </c>
      <c r="L5126" s="75" t="e">
        <f t="shared" si="249"/>
        <v>#REF!</v>
      </c>
      <c r="O5126" s="13"/>
      <c r="P5126" s="74"/>
      <c r="Q5126" s="26"/>
      <c r="R5126" s="75"/>
    </row>
    <row r="5127" spans="7:18" x14ac:dyDescent="0.25">
      <c r="G5127" s="13"/>
      <c r="H5127" s="13"/>
      <c r="I5127" s="13">
        <v>509.90000000004</v>
      </c>
      <c r="J5127" s="74">
        <f t="shared" si="248"/>
        <v>21.245833333335</v>
      </c>
      <c r="K5127" s="26" t="e">
        <f t="shared" si="247"/>
        <v>#REF!</v>
      </c>
      <c r="L5127" s="75" t="e">
        <f t="shared" si="249"/>
        <v>#REF!</v>
      </c>
      <c r="O5127" s="13"/>
      <c r="P5127" s="74"/>
      <c r="Q5127" s="26"/>
      <c r="R5127" s="75"/>
    </row>
    <row r="5128" spans="7:18" x14ac:dyDescent="0.25">
      <c r="G5128" s="13"/>
      <c r="H5128" s="13"/>
      <c r="I5128" s="13">
        <v>510.00000000004002</v>
      </c>
      <c r="J5128" s="74">
        <f t="shared" si="248"/>
        <v>21.250000000001666</v>
      </c>
      <c r="K5128" s="26" t="e">
        <f t="shared" si="247"/>
        <v>#REF!</v>
      </c>
      <c r="L5128" s="75" t="e">
        <f t="shared" si="249"/>
        <v>#REF!</v>
      </c>
      <c r="O5128" s="13"/>
      <c r="P5128" s="74"/>
      <c r="Q5128" s="26"/>
      <c r="R5128" s="75"/>
    </row>
    <row r="5129" spans="7:18" x14ac:dyDescent="0.25">
      <c r="G5129" s="13"/>
      <c r="H5129" s="13"/>
      <c r="I5129" s="13">
        <v>510.10000000003998</v>
      </c>
      <c r="J5129" s="74">
        <f t="shared" si="248"/>
        <v>21.254166666668333</v>
      </c>
      <c r="K5129" s="26" t="e">
        <f t="shared" si="247"/>
        <v>#REF!</v>
      </c>
      <c r="L5129" s="75" t="e">
        <f t="shared" si="249"/>
        <v>#REF!</v>
      </c>
      <c r="O5129" s="13"/>
      <c r="P5129" s="74"/>
      <c r="Q5129" s="26"/>
      <c r="R5129" s="75"/>
    </row>
    <row r="5130" spans="7:18" x14ac:dyDescent="0.25">
      <c r="G5130" s="13"/>
      <c r="H5130" s="13"/>
      <c r="I5130" s="13">
        <v>510.20000000004001</v>
      </c>
      <c r="J5130" s="74">
        <f t="shared" si="248"/>
        <v>21.258333333334999</v>
      </c>
      <c r="K5130" s="26" t="e">
        <f t="shared" si="247"/>
        <v>#REF!</v>
      </c>
      <c r="L5130" s="75" t="e">
        <f t="shared" si="249"/>
        <v>#REF!</v>
      </c>
      <c r="O5130" s="13"/>
      <c r="P5130" s="74"/>
      <c r="Q5130" s="26"/>
      <c r="R5130" s="75"/>
    </row>
    <row r="5131" spans="7:18" x14ac:dyDescent="0.25">
      <c r="G5131" s="13"/>
      <c r="H5131" s="13"/>
      <c r="I5131" s="13">
        <v>510.30000000003997</v>
      </c>
      <c r="J5131" s="74">
        <f t="shared" si="248"/>
        <v>21.262500000001666</v>
      </c>
      <c r="K5131" s="26" t="e">
        <f t="shared" si="247"/>
        <v>#REF!</v>
      </c>
      <c r="L5131" s="75" t="e">
        <f t="shared" si="249"/>
        <v>#REF!</v>
      </c>
      <c r="O5131" s="13"/>
      <c r="P5131" s="74"/>
      <c r="Q5131" s="26"/>
      <c r="R5131" s="75"/>
    </row>
    <row r="5132" spans="7:18" x14ac:dyDescent="0.25">
      <c r="G5132" s="13"/>
      <c r="H5132" s="13"/>
      <c r="I5132" s="13">
        <v>510.40000000004</v>
      </c>
      <c r="J5132" s="74">
        <f t="shared" si="248"/>
        <v>21.266666666668332</v>
      </c>
      <c r="K5132" s="26" t="e">
        <f t="shared" si="247"/>
        <v>#REF!</v>
      </c>
      <c r="L5132" s="75" t="e">
        <f t="shared" si="249"/>
        <v>#REF!</v>
      </c>
      <c r="O5132" s="13"/>
      <c r="P5132" s="74"/>
      <c r="Q5132" s="26"/>
      <c r="R5132" s="75"/>
    </row>
    <row r="5133" spans="7:18" x14ac:dyDescent="0.25">
      <c r="G5133" s="13"/>
      <c r="H5133" s="13"/>
      <c r="I5133" s="13">
        <v>510.50000000004002</v>
      </c>
      <c r="J5133" s="74">
        <f t="shared" si="248"/>
        <v>21.270833333335002</v>
      </c>
      <c r="K5133" s="26" t="e">
        <f t="shared" si="247"/>
        <v>#REF!</v>
      </c>
      <c r="L5133" s="75" t="e">
        <f t="shared" si="249"/>
        <v>#REF!</v>
      </c>
      <c r="O5133" s="13"/>
      <c r="P5133" s="74"/>
      <c r="Q5133" s="26"/>
      <c r="R5133" s="75"/>
    </row>
    <row r="5134" spans="7:18" x14ac:dyDescent="0.25">
      <c r="G5134" s="13"/>
      <c r="H5134" s="13"/>
      <c r="I5134" s="13">
        <v>510.60000000003998</v>
      </c>
      <c r="J5134" s="74">
        <f t="shared" si="248"/>
        <v>21.275000000001665</v>
      </c>
      <c r="K5134" s="26" t="e">
        <f t="shared" si="247"/>
        <v>#REF!</v>
      </c>
      <c r="L5134" s="75" t="e">
        <f t="shared" si="249"/>
        <v>#REF!</v>
      </c>
      <c r="O5134" s="13"/>
      <c r="P5134" s="74"/>
      <c r="Q5134" s="26"/>
      <c r="R5134" s="75"/>
    </row>
    <row r="5135" spans="7:18" x14ac:dyDescent="0.25">
      <c r="G5135" s="13"/>
      <c r="H5135" s="13"/>
      <c r="I5135" s="13">
        <v>510.70000000004001</v>
      </c>
      <c r="J5135" s="74">
        <f t="shared" si="248"/>
        <v>21.279166666668335</v>
      </c>
      <c r="K5135" s="26" t="e">
        <f t="shared" si="247"/>
        <v>#REF!</v>
      </c>
      <c r="L5135" s="75" t="e">
        <f t="shared" si="249"/>
        <v>#REF!</v>
      </c>
      <c r="O5135" s="13"/>
      <c r="P5135" s="74"/>
      <c r="Q5135" s="26"/>
      <c r="R5135" s="75"/>
    </row>
    <row r="5136" spans="7:18" x14ac:dyDescent="0.25">
      <c r="G5136" s="13"/>
      <c r="H5136" s="13"/>
      <c r="I5136" s="13">
        <v>510.80000000003997</v>
      </c>
      <c r="J5136" s="74">
        <f t="shared" si="248"/>
        <v>21.283333333334998</v>
      </c>
      <c r="K5136" s="26" t="e">
        <f t="shared" si="247"/>
        <v>#REF!</v>
      </c>
      <c r="L5136" s="75" t="e">
        <f t="shared" si="249"/>
        <v>#REF!</v>
      </c>
      <c r="O5136" s="13"/>
      <c r="P5136" s="74"/>
      <c r="Q5136" s="26"/>
      <c r="R5136" s="75"/>
    </row>
    <row r="5137" spans="7:18" x14ac:dyDescent="0.25">
      <c r="G5137" s="13"/>
      <c r="H5137" s="13"/>
      <c r="I5137" s="13">
        <v>510.90000000004</v>
      </c>
      <c r="J5137" s="74">
        <f t="shared" si="248"/>
        <v>21.287500000001668</v>
      </c>
      <c r="K5137" s="26" t="e">
        <f t="shared" si="247"/>
        <v>#REF!</v>
      </c>
      <c r="L5137" s="75" t="e">
        <f t="shared" si="249"/>
        <v>#REF!</v>
      </c>
      <c r="O5137" s="13"/>
      <c r="P5137" s="74"/>
      <c r="Q5137" s="26"/>
      <c r="R5137" s="75"/>
    </row>
    <row r="5138" spans="7:18" x14ac:dyDescent="0.25">
      <c r="G5138" s="13"/>
      <c r="H5138" s="13"/>
      <c r="I5138" s="13">
        <v>511.00000000004002</v>
      </c>
      <c r="J5138" s="74">
        <f t="shared" si="248"/>
        <v>21.291666666668334</v>
      </c>
      <c r="K5138" s="26" t="e">
        <f t="shared" si="247"/>
        <v>#REF!</v>
      </c>
      <c r="L5138" s="75" t="e">
        <f t="shared" si="249"/>
        <v>#REF!</v>
      </c>
      <c r="O5138" s="13"/>
      <c r="P5138" s="74"/>
      <c r="Q5138" s="26"/>
      <c r="R5138" s="75"/>
    </row>
    <row r="5139" spans="7:18" x14ac:dyDescent="0.25">
      <c r="G5139" s="13"/>
      <c r="H5139" s="13"/>
      <c r="I5139" s="13">
        <v>511.10000000003998</v>
      </c>
      <c r="J5139" s="74">
        <f t="shared" si="248"/>
        <v>21.295833333335001</v>
      </c>
      <c r="K5139" s="26" t="e">
        <f t="shared" si="247"/>
        <v>#REF!</v>
      </c>
      <c r="L5139" s="75" t="e">
        <f t="shared" si="249"/>
        <v>#REF!</v>
      </c>
      <c r="O5139" s="13"/>
      <c r="P5139" s="74"/>
      <c r="Q5139" s="26"/>
      <c r="R5139" s="75"/>
    </row>
    <row r="5140" spans="7:18" x14ac:dyDescent="0.25">
      <c r="G5140" s="13"/>
      <c r="H5140" s="13"/>
      <c r="I5140" s="13">
        <v>511.20000000004001</v>
      </c>
      <c r="J5140" s="74">
        <f t="shared" si="248"/>
        <v>21.300000000001667</v>
      </c>
      <c r="K5140" s="26" t="e">
        <f t="shared" si="247"/>
        <v>#REF!</v>
      </c>
      <c r="L5140" s="75" t="e">
        <f t="shared" si="249"/>
        <v>#REF!</v>
      </c>
      <c r="O5140" s="13"/>
      <c r="P5140" s="74"/>
      <c r="Q5140" s="26"/>
      <c r="R5140" s="75"/>
    </row>
    <row r="5141" spans="7:18" x14ac:dyDescent="0.25">
      <c r="G5141" s="13"/>
      <c r="H5141" s="13"/>
      <c r="I5141" s="13">
        <v>511.30000000003997</v>
      </c>
      <c r="J5141" s="74">
        <f t="shared" si="248"/>
        <v>21.304166666668333</v>
      </c>
      <c r="K5141" s="26" t="e">
        <f t="shared" si="247"/>
        <v>#REF!</v>
      </c>
      <c r="L5141" s="75" t="e">
        <f t="shared" si="249"/>
        <v>#REF!</v>
      </c>
      <c r="O5141" s="13"/>
      <c r="P5141" s="74"/>
      <c r="Q5141" s="26"/>
      <c r="R5141" s="75"/>
    </row>
    <row r="5142" spans="7:18" x14ac:dyDescent="0.25">
      <c r="G5142" s="13"/>
      <c r="H5142" s="13"/>
      <c r="I5142" s="13">
        <v>511.40000000004</v>
      </c>
      <c r="J5142" s="74">
        <f t="shared" si="248"/>
        <v>21.308333333335</v>
      </c>
      <c r="K5142" s="26" t="e">
        <f t="shared" si="247"/>
        <v>#REF!</v>
      </c>
      <c r="L5142" s="75" t="e">
        <f t="shared" si="249"/>
        <v>#REF!</v>
      </c>
      <c r="O5142" s="13"/>
      <c r="P5142" s="74"/>
      <c r="Q5142" s="26"/>
      <c r="R5142" s="75"/>
    </row>
    <row r="5143" spans="7:18" x14ac:dyDescent="0.25">
      <c r="G5143" s="13"/>
      <c r="H5143" s="13"/>
      <c r="I5143" s="13">
        <v>511.50000000004002</v>
      </c>
      <c r="J5143" s="74">
        <f t="shared" si="248"/>
        <v>21.312500000001666</v>
      </c>
      <c r="K5143" s="26" t="e">
        <f t="shared" si="247"/>
        <v>#REF!</v>
      </c>
      <c r="L5143" s="75" t="e">
        <f t="shared" si="249"/>
        <v>#REF!</v>
      </c>
      <c r="O5143" s="13"/>
      <c r="P5143" s="74"/>
      <c r="Q5143" s="26"/>
      <c r="R5143" s="75"/>
    </row>
    <row r="5144" spans="7:18" x14ac:dyDescent="0.25">
      <c r="G5144" s="13"/>
      <c r="H5144" s="13"/>
      <c r="I5144" s="13">
        <v>511.60000000003998</v>
      </c>
      <c r="J5144" s="74">
        <f t="shared" si="248"/>
        <v>21.316666666668333</v>
      </c>
      <c r="K5144" s="26" t="e">
        <f t="shared" si="247"/>
        <v>#REF!</v>
      </c>
      <c r="L5144" s="75" t="e">
        <f t="shared" si="249"/>
        <v>#REF!</v>
      </c>
      <c r="O5144" s="13"/>
      <c r="P5144" s="74"/>
      <c r="Q5144" s="26"/>
      <c r="R5144" s="75"/>
    </row>
    <row r="5145" spans="7:18" x14ac:dyDescent="0.25">
      <c r="G5145" s="13"/>
      <c r="H5145" s="13"/>
      <c r="I5145" s="13">
        <v>511.70000000004001</v>
      </c>
      <c r="J5145" s="74">
        <f t="shared" si="248"/>
        <v>21.320833333334999</v>
      </c>
      <c r="K5145" s="26" t="e">
        <f t="shared" si="247"/>
        <v>#REF!</v>
      </c>
      <c r="L5145" s="75" t="e">
        <f t="shared" si="249"/>
        <v>#REF!</v>
      </c>
      <c r="O5145" s="13"/>
      <c r="P5145" s="74"/>
      <c r="Q5145" s="26"/>
      <c r="R5145" s="75"/>
    </row>
    <row r="5146" spans="7:18" x14ac:dyDescent="0.25">
      <c r="G5146" s="13"/>
      <c r="H5146" s="13"/>
      <c r="I5146" s="13">
        <v>511.80000000003997</v>
      </c>
      <c r="J5146" s="74">
        <f t="shared" si="248"/>
        <v>21.325000000001666</v>
      </c>
      <c r="K5146" s="26" t="e">
        <f t="shared" si="247"/>
        <v>#REF!</v>
      </c>
      <c r="L5146" s="75" t="e">
        <f t="shared" si="249"/>
        <v>#REF!</v>
      </c>
      <c r="O5146" s="13"/>
      <c r="P5146" s="74"/>
      <c r="Q5146" s="26"/>
      <c r="R5146" s="75"/>
    </row>
    <row r="5147" spans="7:18" x14ac:dyDescent="0.25">
      <c r="G5147" s="13"/>
      <c r="H5147" s="13"/>
      <c r="I5147" s="13">
        <v>511.90000000004</v>
      </c>
      <c r="J5147" s="74">
        <f t="shared" si="248"/>
        <v>21.329166666668332</v>
      </c>
      <c r="K5147" s="26" t="e">
        <f t="shared" si="247"/>
        <v>#REF!</v>
      </c>
      <c r="L5147" s="75" t="e">
        <f t="shared" si="249"/>
        <v>#REF!</v>
      </c>
      <c r="O5147" s="13"/>
      <c r="P5147" s="74"/>
      <c r="Q5147" s="26"/>
      <c r="R5147" s="75"/>
    </row>
    <row r="5148" spans="7:18" x14ac:dyDescent="0.25">
      <c r="G5148" s="13"/>
      <c r="H5148" s="13"/>
      <c r="I5148" s="13">
        <v>512.00000000004002</v>
      </c>
      <c r="J5148" s="74">
        <f t="shared" si="248"/>
        <v>21.333333333335002</v>
      </c>
      <c r="K5148" s="26" t="e">
        <f t="shared" ref="K5148:K5211" si="250">100%-EXP(-I5148/24*$B$10)</f>
        <v>#REF!</v>
      </c>
      <c r="L5148" s="75" t="e">
        <f t="shared" si="249"/>
        <v>#REF!</v>
      </c>
      <c r="O5148" s="13"/>
      <c r="P5148" s="74"/>
      <c r="Q5148" s="26"/>
      <c r="R5148" s="75"/>
    </row>
    <row r="5149" spans="7:18" x14ac:dyDescent="0.25">
      <c r="G5149" s="13"/>
      <c r="H5149" s="13"/>
      <c r="I5149" s="13">
        <v>512.10000000004004</v>
      </c>
      <c r="J5149" s="74">
        <f t="shared" si="248"/>
        <v>21.337500000001668</v>
      </c>
      <c r="K5149" s="26" t="e">
        <f t="shared" si="250"/>
        <v>#REF!</v>
      </c>
      <c r="L5149" s="75" t="e">
        <f t="shared" si="249"/>
        <v>#REF!</v>
      </c>
      <c r="O5149" s="13"/>
      <c r="P5149" s="74"/>
      <c r="Q5149" s="26"/>
      <c r="R5149" s="75"/>
    </row>
    <row r="5150" spans="7:18" x14ac:dyDescent="0.25">
      <c r="G5150" s="13"/>
      <c r="H5150" s="13"/>
      <c r="I5150" s="13">
        <v>512.20000000003995</v>
      </c>
      <c r="J5150" s="74">
        <f t="shared" si="248"/>
        <v>21.341666666668331</v>
      </c>
      <c r="K5150" s="26" t="e">
        <f t="shared" si="250"/>
        <v>#REF!</v>
      </c>
      <c r="L5150" s="75" t="e">
        <f t="shared" si="249"/>
        <v>#REF!</v>
      </c>
      <c r="O5150" s="13"/>
      <c r="P5150" s="74"/>
      <c r="Q5150" s="26"/>
      <c r="R5150" s="75"/>
    </row>
    <row r="5151" spans="7:18" x14ac:dyDescent="0.25">
      <c r="G5151" s="13"/>
      <c r="H5151" s="13"/>
      <c r="I5151" s="13">
        <v>512.30000000003997</v>
      </c>
      <c r="J5151" s="74">
        <f t="shared" si="248"/>
        <v>21.345833333334998</v>
      </c>
      <c r="K5151" s="26" t="e">
        <f t="shared" si="250"/>
        <v>#REF!</v>
      </c>
      <c r="L5151" s="75" t="e">
        <f t="shared" si="249"/>
        <v>#REF!</v>
      </c>
      <c r="O5151" s="13"/>
      <c r="P5151" s="74"/>
      <c r="Q5151" s="26"/>
      <c r="R5151" s="75"/>
    </row>
    <row r="5152" spans="7:18" x14ac:dyDescent="0.25">
      <c r="G5152" s="13"/>
      <c r="H5152" s="13"/>
      <c r="I5152" s="13">
        <v>512.40000000004</v>
      </c>
      <c r="J5152" s="74">
        <f t="shared" si="248"/>
        <v>21.350000000001668</v>
      </c>
      <c r="K5152" s="26" t="e">
        <f t="shared" si="250"/>
        <v>#REF!</v>
      </c>
      <c r="L5152" s="75" t="e">
        <f t="shared" si="249"/>
        <v>#REF!</v>
      </c>
      <c r="O5152" s="13"/>
      <c r="P5152" s="74"/>
      <c r="Q5152" s="26"/>
      <c r="R5152" s="75"/>
    </row>
    <row r="5153" spans="7:18" x14ac:dyDescent="0.25">
      <c r="G5153" s="13"/>
      <c r="H5153" s="13"/>
      <c r="I5153" s="13">
        <v>512.50000000004002</v>
      </c>
      <c r="J5153" s="74">
        <f t="shared" si="248"/>
        <v>21.354166666668334</v>
      </c>
      <c r="K5153" s="26" t="e">
        <f t="shared" si="250"/>
        <v>#REF!</v>
      </c>
      <c r="L5153" s="75" t="e">
        <f t="shared" si="249"/>
        <v>#REF!</v>
      </c>
      <c r="O5153" s="13"/>
      <c r="P5153" s="74"/>
      <c r="Q5153" s="26"/>
      <c r="R5153" s="75"/>
    </row>
    <row r="5154" spans="7:18" x14ac:dyDescent="0.25">
      <c r="G5154" s="13"/>
      <c r="H5154" s="13"/>
      <c r="I5154" s="13">
        <v>512.60000000004004</v>
      </c>
      <c r="J5154" s="74">
        <f t="shared" si="248"/>
        <v>21.358333333335001</v>
      </c>
      <c r="K5154" s="26" t="e">
        <f t="shared" si="250"/>
        <v>#REF!</v>
      </c>
      <c r="L5154" s="75" t="e">
        <f t="shared" si="249"/>
        <v>#REF!</v>
      </c>
      <c r="O5154" s="13"/>
      <c r="P5154" s="74"/>
      <c r="Q5154" s="26"/>
      <c r="R5154" s="75"/>
    </row>
    <row r="5155" spans="7:18" x14ac:dyDescent="0.25">
      <c r="G5155" s="13"/>
      <c r="H5155" s="13"/>
      <c r="I5155" s="13">
        <v>512.70000000003995</v>
      </c>
      <c r="J5155" s="74">
        <f t="shared" si="248"/>
        <v>21.362500000001663</v>
      </c>
      <c r="K5155" s="26" t="e">
        <f t="shared" si="250"/>
        <v>#REF!</v>
      </c>
      <c r="L5155" s="75" t="e">
        <f t="shared" si="249"/>
        <v>#REF!</v>
      </c>
      <c r="O5155" s="13"/>
      <c r="P5155" s="74"/>
      <c r="Q5155" s="26"/>
      <c r="R5155" s="75"/>
    </row>
    <row r="5156" spans="7:18" x14ac:dyDescent="0.25">
      <c r="G5156" s="13"/>
      <c r="H5156" s="13"/>
      <c r="I5156" s="13">
        <v>512.80000000003997</v>
      </c>
      <c r="J5156" s="74">
        <f t="shared" si="248"/>
        <v>21.366666666668333</v>
      </c>
      <c r="K5156" s="26" t="e">
        <f t="shared" si="250"/>
        <v>#REF!</v>
      </c>
      <c r="L5156" s="75" t="e">
        <f t="shared" si="249"/>
        <v>#REF!</v>
      </c>
      <c r="O5156" s="13"/>
      <c r="P5156" s="74"/>
      <c r="Q5156" s="26"/>
      <c r="R5156" s="75"/>
    </row>
    <row r="5157" spans="7:18" x14ac:dyDescent="0.25">
      <c r="G5157" s="13"/>
      <c r="H5157" s="13"/>
      <c r="I5157" s="13">
        <v>512.90000000004</v>
      </c>
      <c r="J5157" s="74">
        <f t="shared" si="248"/>
        <v>21.370833333335</v>
      </c>
      <c r="K5157" s="26" t="e">
        <f t="shared" si="250"/>
        <v>#REF!</v>
      </c>
      <c r="L5157" s="75" t="e">
        <f t="shared" si="249"/>
        <v>#REF!</v>
      </c>
      <c r="O5157" s="13"/>
      <c r="P5157" s="74"/>
      <c r="Q5157" s="26"/>
      <c r="R5157" s="75"/>
    </row>
    <row r="5158" spans="7:18" x14ac:dyDescent="0.25">
      <c r="G5158" s="13"/>
      <c r="H5158" s="13"/>
      <c r="I5158" s="13">
        <v>513.00000000004002</v>
      </c>
      <c r="J5158" s="74">
        <f t="shared" si="248"/>
        <v>21.375000000001666</v>
      </c>
      <c r="K5158" s="26" t="e">
        <f t="shared" si="250"/>
        <v>#REF!</v>
      </c>
      <c r="L5158" s="75" t="e">
        <f t="shared" si="249"/>
        <v>#REF!</v>
      </c>
      <c r="O5158" s="13"/>
      <c r="P5158" s="74"/>
      <c r="Q5158" s="26"/>
      <c r="R5158" s="75"/>
    </row>
    <row r="5159" spans="7:18" x14ac:dyDescent="0.25">
      <c r="G5159" s="13"/>
      <c r="H5159" s="13"/>
      <c r="I5159" s="13">
        <v>513.10000000004004</v>
      </c>
      <c r="J5159" s="74">
        <f t="shared" si="248"/>
        <v>21.379166666668336</v>
      </c>
      <c r="K5159" s="26" t="e">
        <f t="shared" si="250"/>
        <v>#REF!</v>
      </c>
      <c r="L5159" s="75" t="e">
        <f t="shared" si="249"/>
        <v>#REF!</v>
      </c>
      <c r="O5159" s="13"/>
      <c r="P5159" s="74"/>
      <c r="Q5159" s="26"/>
      <c r="R5159" s="75"/>
    </row>
    <row r="5160" spans="7:18" x14ac:dyDescent="0.25">
      <c r="G5160" s="13"/>
      <c r="H5160" s="13"/>
      <c r="I5160" s="13">
        <v>513.20000000003995</v>
      </c>
      <c r="J5160" s="74">
        <f t="shared" si="248"/>
        <v>21.383333333334999</v>
      </c>
      <c r="K5160" s="26" t="e">
        <f t="shared" si="250"/>
        <v>#REF!</v>
      </c>
      <c r="L5160" s="75" t="e">
        <f t="shared" si="249"/>
        <v>#REF!</v>
      </c>
      <c r="O5160" s="13"/>
      <c r="P5160" s="74"/>
      <c r="Q5160" s="26"/>
      <c r="R5160" s="75"/>
    </row>
    <row r="5161" spans="7:18" x14ac:dyDescent="0.25">
      <c r="G5161" s="13"/>
      <c r="H5161" s="13"/>
      <c r="I5161" s="13">
        <v>513.30000000003997</v>
      </c>
      <c r="J5161" s="74">
        <f t="shared" si="248"/>
        <v>21.387500000001666</v>
      </c>
      <c r="K5161" s="26" t="e">
        <f t="shared" si="250"/>
        <v>#REF!</v>
      </c>
      <c r="L5161" s="75" t="e">
        <f t="shared" si="249"/>
        <v>#REF!</v>
      </c>
      <c r="O5161" s="13"/>
      <c r="P5161" s="74"/>
      <c r="Q5161" s="26"/>
      <c r="R5161" s="75"/>
    </row>
    <row r="5162" spans="7:18" x14ac:dyDescent="0.25">
      <c r="G5162" s="13"/>
      <c r="H5162" s="13"/>
      <c r="I5162" s="13">
        <v>513.40000000004</v>
      </c>
      <c r="J5162" s="74">
        <f t="shared" si="248"/>
        <v>21.391666666668332</v>
      </c>
      <c r="K5162" s="26" t="e">
        <f t="shared" si="250"/>
        <v>#REF!</v>
      </c>
      <c r="L5162" s="75" t="e">
        <f t="shared" si="249"/>
        <v>#REF!</v>
      </c>
      <c r="O5162" s="13"/>
      <c r="P5162" s="74"/>
      <c r="Q5162" s="26"/>
      <c r="R5162" s="75"/>
    </row>
    <row r="5163" spans="7:18" x14ac:dyDescent="0.25">
      <c r="G5163" s="13"/>
      <c r="H5163" s="13"/>
      <c r="I5163" s="13">
        <v>513.50000000004002</v>
      </c>
      <c r="J5163" s="74">
        <f t="shared" si="248"/>
        <v>21.395833333335002</v>
      </c>
      <c r="K5163" s="26" t="e">
        <f t="shared" si="250"/>
        <v>#REF!</v>
      </c>
      <c r="L5163" s="75" t="e">
        <f t="shared" si="249"/>
        <v>#REF!</v>
      </c>
      <c r="O5163" s="13"/>
      <c r="P5163" s="74"/>
      <c r="Q5163" s="26"/>
      <c r="R5163" s="75"/>
    </row>
    <row r="5164" spans="7:18" x14ac:dyDescent="0.25">
      <c r="G5164" s="13"/>
      <c r="H5164" s="13"/>
      <c r="I5164" s="13">
        <v>513.60000000004004</v>
      </c>
      <c r="J5164" s="74">
        <f t="shared" si="248"/>
        <v>21.400000000001668</v>
      </c>
      <c r="K5164" s="26" t="e">
        <f t="shared" si="250"/>
        <v>#REF!</v>
      </c>
      <c r="L5164" s="75" t="e">
        <f t="shared" si="249"/>
        <v>#REF!</v>
      </c>
      <c r="O5164" s="13"/>
      <c r="P5164" s="74"/>
      <c r="Q5164" s="26"/>
      <c r="R5164" s="75"/>
    </row>
    <row r="5165" spans="7:18" x14ac:dyDescent="0.25">
      <c r="G5165" s="13"/>
      <c r="H5165" s="13"/>
      <c r="I5165" s="13">
        <v>513.70000000003995</v>
      </c>
      <c r="J5165" s="74">
        <f t="shared" si="248"/>
        <v>21.404166666668331</v>
      </c>
      <c r="K5165" s="26" t="e">
        <f t="shared" si="250"/>
        <v>#REF!</v>
      </c>
      <c r="L5165" s="75" t="e">
        <f t="shared" si="249"/>
        <v>#REF!</v>
      </c>
      <c r="O5165" s="13"/>
      <c r="P5165" s="74"/>
      <c r="Q5165" s="26"/>
      <c r="R5165" s="75"/>
    </row>
    <row r="5166" spans="7:18" x14ac:dyDescent="0.25">
      <c r="G5166" s="13"/>
      <c r="H5166" s="13"/>
      <c r="I5166" s="13">
        <v>513.80000000003997</v>
      </c>
      <c r="J5166" s="74">
        <f t="shared" si="248"/>
        <v>21.408333333334998</v>
      </c>
      <c r="K5166" s="26" t="e">
        <f t="shared" si="250"/>
        <v>#REF!</v>
      </c>
      <c r="L5166" s="75" t="e">
        <f t="shared" si="249"/>
        <v>#REF!</v>
      </c>
      <c r="O5166" s="13"/>
      <c r="P5166" s="74"/>
      <c r="Q5166" s="26"/>
      <c r="R5166" s="75"/>
    </row>
    <row r="5167" spans="7:18" x14ac:dyDescent="0.25">
      <c r="G5167" s="13"/>
      <c r="H5167" s="13"/>
      <c r="I5167" s="13">
        <v>513.90000000004</v>
      </c>
      <c r="J5167" s="74">
        <f t="shared" si="248"/>
        <v>21.412500000001668</v>
      </c>
      <c r="K5167" s="26" t="e">
        <f t="shared" si="250"/>
        <v>#REF!</v>
      </c>
      <c r="L5167" s="75" t="e">
        <f t="shared" si="249"/>
        <v>#REF!</v>
      </c>
      <c r="O5167" s="13"/>
      <c r="P5167" s="74"/>
      <c r="Q5167" s="26"/>
      <c r="R5167" s="75"/>
    </row>
    <row r="5168" spans="7:18" x14ac:dyDescent="0.25">
      <c r="G5168" s="13"/>
      <c r="H5168" s="13"/>
      <c r="I5168" s="13">
        <v>514.00000000004002</v>
      </c>
      <c r="J5168" s="74">
        <f t="shared" si="248"/>
        <v>21.416666666668334</v>
      </c>
      <c r="K5168" s="26" t="e">
        <f t="shared" si="250"/>
        <v>#REF!</v>
      </c>
      <c r="L5168" s="75" t="e">
        <f t="shared" si="249"/>
        <v>#REF!</v>
      </c>
      <c r="O5168" s="13"/>
      <c r="P5168" s="74"/>
      <c r="Q5168" s="26"/>
      <c r="R5168" s="75"/>
    </row>
    <row r="5169" spans="7:18" x14ac:dyDescent="0.25">
      <c r="G5169" s="13"/>
      <c r="H5169" s="13"/>
      <c r="I5169" s="13">
        <v>514.10000000004095</v>
      </c>
      <c r="J5169" s="74">
        <f t="shared" si="248"/>
        <v>21.42083333333504</v>
      </c>
      <c r="K5169" s="26" t="e">
        <f t="shared" si="250"/>
        <v>#REF!</v>
      </c>
      <c r="L5169" s="75" t="e">
        <f t="shared" si="249"/>
        <v>#REF!</v>
      </c>
      <c r="O5169" s="13"/>
      <c r="P5169" s="74"/>
      <c r="Q5169" s="26"/>
      <c r="R5169" s="75"/>
    </row>
    <row r="5170" spans="7:18" x14ac:dyDescent="0.25">
      <c r="G5170" s="13"/>
      <c r="H5170" s="13"/>
      <c r="I5170" s="13">
        <v>514.20000000004097</v>
      </c>
      <c r="J5170" s="74">
        <f t="shared" si="248"/>
        <v>21.425000000001706</v>
      </c>
      <c r="K5170" s="26" t="e">
        <f t="shared" si="250"/>
        <v>#REF!</v>
      </c>
      <c r="L5170" s="75" t="e">
        <f t="shared" si="249"/>
        <v>#REF!</v>
      </c>
      <c r="O5170" s="13"/>
      <c r="P5170" s="74"/>
      <c r="Q5170" s="26"/>
      <c r="R5170" s="75"/>
    </row>
    <row r="5171" spans="7:18" x14ac:dyDescent="0.25">
      <c r="G5171" s="13"/>
      <c r="H5171" s="13"/>
      <c r="I5171" s="13">
        <v>514.300000000041</v>
      </c>
      <c r="J5171" s="74">
        <f t="shared" si="248"/>
        <v>21.429166666668376</v>
      </c>
      <c r="K5171" s="26" t="e">
        <f t="shared" si="250"/>
        <v>#REF!</v>
      </c>
      <c r="L5171" s="75" t="e">
        <f t="shared" si="249"/>
        <v>#REF!</v>
      </c>
      <c r="O5171" s="13"/>
      <c r="P5171" s="74"/>
      <c r="Q5171" s="26"/>
      <c r="R5171" s="75"/>
    </row>
    <row r="5172" spans="7:18" x14ac:dyDescent="0.25">
      <c r="G5172" s="13"/>
      <c r="H5172" s="13"/>
      <c r="I5172" s="13">
        <v>514.40000000004102</v>
      </c>
      <c r="J5172" s="74">
        <f t="shared" si="248"/>
        <v>21.433333333335042</v>
      </c>
      <c r="K5172" s="26" t="e">
        <f t="shared" si="250"/>
        <v>#REF!</v>
      </c>
      <c r="L5172" s="75" t="e">
        <f t="shared" si="249"/>
        <v>#REF!</v>
      </c>
      <c r="O5172" s="13"/>
      <c r="P5172" s="74"/>
      <c r="Q5172" s="26"/>
      <c r="R5172" s="75"/>
    </row>
    <row r="5173" spans="7:18" x14ac:dyDescent="0.25">
      <c r="G5173" s="13"/>
      <c r="H5173" s="13"/>
      <c r="I5173" s="13">
        <v>514.50000000004104</v>
      </c>
      <c r="J5173" s="74">
        <f t="shared" si="248"/>
        <v>21.437500000001709</v>
      </c>
      <c r="K5173" s="26" t="e">
        <f t="shared" si="250"/>
        <v>#REF!</v>
      </c>
      <c r="L5173" s="75" t="e">
        <f t="shared" si="249"/>
        <v>#REF!</v>
      </c>
      <c r="O5173" s="13"/>
      <c r="P5173" s="74"/>
      <c r="Q5173" s="26"/>
      <c r="R5173" s="75"/>
    </row>
    <row r="5174" spans="7:18" x14ac:dyDescent="0.25">
      <c r="G5174" s="13"/>
      <c r="H5174" s="13"/>
      <c r="I5174" s="13">
        <v>514.60000000004095</v>
      </c>
      <c r="J5174" s="74">
        <f t="shared" si="248"/>
        <v>21.441666666668372</v>
      </c>
      <c r="K5174" s="26" t="e">
        <f t="shared" si="250"/>
        <v>#REF!</v>
      </c>
      <c r="L5174" s="75" t="e">
        <f t="shared" si="249"/>
        <v>#REF!</v>
      </c>
      <c r="O5174" s="13"/>
      <c r="P5174" s="74"/>
      <c r="Q5174" s="26"/>
      <c r="R5174" s="75"/>
    </row>
    <row r="5175" spans="7:18" x14ac:dyDescent="0.25">
      <c r="G5175" s="13"/>
      <c r="H5175" s="13"/>
      <c r="I5175" s="13">
        <v>514.70000000004097</v>
      </c>
      <c r="J5175" s="74">
        <f t="shared" si="248"/>
        <v>21.445833333335042</v>
      </c>
      <c r="K5175" s="26" t="e">
        <f t="shared" si="250"/>
        <v>#REF!</v>
      </c>
      <c r="L5175" s="75" t="e">
        <f t="shared" si="249"/>
        <v>#REF!</v>
      </c>
      <c r="O5175" s="13"/>
      <c r="P5175" s="74"/>
      <c r="Q5175" s="26"/>
      <c r="R5175" s="75"/>
    </row>
    <row r="5176" spans="7:18" x14ac:dyDescent="0.25">
      <c r="G5176" s="13"/>
      <c r="H5176" s="13"/>
      <c r="I5176" s="13">
        <v>514.800000000041</v>
      </c>
      <c r="J5176" s="74">
        <f t="shared" si="248"/>
        <v>21.450000000001708</v>
      </c>
      <c r="K5176" s="26" t="e">
        <f t="shared" si="250"/>
        <v>#REF!</v>
      </c>
      <c r="L5176" s="75" t="e">
        <f t="shared" si="249"/>
        <v>#REF!</v>
      </c>
      <c r="O5176" s="13"/>
      <c r="P5176" s="74"/>
      <c r="Q5176" s="26"/>
      <c r="R5176" s="75"/>
    </row>
    <row r="5177" spans="7:18" x14ac:dyDescent="0.25">
      <c r="G5177" s="13"/>
      <c r="H5177" s="13"/>
      <c r="I5177" s="13">
        <v>514.90000000004102</v>
      </c>
      <c r="J5177" s="74">
        <f t="shared" si="248"/>
        <v>21.454166666668375</v>
      </c>
      <c r="K5177" s="26" t="e">
        <f t="shared" si="250"/>
        <v>#REF!</v>
      </c>
      <c r="L5177" s="75" t="e">
        <f t="shared" si="249"/>
        <v>#REF!</v>
      </c>
      <c r="O5177" s="13"/>
      <c r="P5177" s="74"/>
      <c r="Q5177" s="26"/>
      <c r="R5177" s="75"/>
    </row>
    <row r="5178" spans="7:18" x14ac:dyDescent="0.25">
      <c r="G5178" s="13"/>
      <c r="H5178" s="13"/>
      <c r="I5178" s="13">
        <v>515.00000000004104</v>
      </c>
      <c r="J5178" s="74">
        <f t="shared" si="248"/>
        <v>21.458333333335045</v>
      </c>
      <c r="K5178" s="26" t="e">
        <f t="shared" si="250"/>
        <v>#REF!</v>
      </c>
      <c r="L5178" s="75" t="e">
        <f t="shared" si="249"/>
        <v>#REF!</v>
      </c>
      <c r="O5178" s="13"/>
      <c r="P5178" s="74"/>
      <c r="Q5178" s="26"/>
      <c r="R5178" s="75"/>
    </row>
    <row r="5179" spans="7:18" x14ac:dyDescent="0.25">
      <c r="G5179" s="13"/>
      <c r="H5179" s="13"/>
      <c r="I5179" s="13">
        <v>515.10000000004095</v>
      </c>
      <c r="J5179" s="74">
        <f t="shared" si="248"/>
        <v>21.462500000001707</v>
      </c>
      <c r="K5179" s="26" t="e">
        <f t="shared" si="250"/>
        <v>#REF!</v>
      </c>
      <c r="L5179" s="75" t="e">
        <f t="shared" si="249"/>
        <v>#REF!</v>
      </c>
      <c r="O5179" s="13"/>
      <c r="P5179" s="74"/>
      <c r="Q5179" s="26"/>
      <c r="R5179" s="75"/>
    </row>
    <row r="5180" spans="7:18" x14ac:dyDescent="0.25">
      <c r="G5180" s="13"/>
      <c r="H5180" s="13"/>
      <c r="I5180" s="13">
        <v>515.20000000004097</v>
      </c>
      <c r="J5180" s="74">
        <f t="shared" si="248"/>
        <v>21.466666666668374</v>
      </c>
      <c r="K5180" s="26" t="e">
        <f t="shared" si="250"/>
        <v>#REF!</v>
      </c>
      <c r="L5180" s="75" t="e">
        <f t="shared" si="249"/>
        <v>#REF!</v>
      </c>
      <c r="O5180" s="13"/>
      <c r="P5180" s="74"/>
      <c r="Q5180" s="26"/>
      <c r="R5180" s="75"/>
    </row>
    <row r="5181" spans="7:18" x14ac:dyDescent="0.25">
      <c r="G5181" s="13"/>
      <c r="H5181" s="13"/>
      <c r="I5181" s="13">
        <v>515.300000000041</v>
      </c>
      <c r="J5181" s="74">
        <f t="shared" si="248"/>
        <v>21.47083333333504</v>
      </c>
      <c r="K5181" s="26" t="e">
        <f t="shared" si="250"/>
        <v>#REF!</v>
      </c>
      <c r="L5181" s="75" t="e">
        <f t="shared" si="249"/>
        <v>#REF!</v>
      </c>
      <c r="O5181" s="13"/>
      <c r="P5181" s="74"/>
      <c r="Q5181" s="26"/>
      <c r="R5181" s="75"/>
    </row>
    <row r="5182" spans="7:18" x14ac:dyDescent="0.25">
      <c r="G5182" s="13"/>
      <c r="H5182" s="13"/>
      <c r="I5182" s="13">
        <v>515.40000000004102</v>
      </c>
      <c r="J5182" s="74">
        <f t="shared" si="248"/>
        <v>21.47500000000171</v>
      </c>
      <c r="K5182" s="26" t="e">
        <f t="shared" si="250"/>
        <v>#REF!</v>
      </c>
      <c r="L5182" s="75" t="e">
        <f t="shared" si="249"/>
        <v>#REF!</v>
      </c>
      <c r="O5182" s="13"/>
      <c r="P5182" s="74"/>
      <c r="Q5182" s="26"/>
      <c r="R5182" s="75"/>
    </row>
    <row r="5183" spans="7:18" x14ac:dyDescent="0.25">
      <c r="G5183" s="13"/>
      <c r="H5183" s="13"/>
      <c r="I5183" s="13">
        <v>515.50000000004104</v>
      </c>
      <c r="J5183" s="74">
        <f t="shared" si="248"/>
        <v>21.479166666668377</v>
      </c>
      <c r="K5183" s="26" t="e">
        <f t="shared" si="250"/>
        <v>#REF!</v>
      </c>
      <c r="L5183" s="75" t="e">
        <f t="shared" si="249"/>
        <v>#REF!</v>
      </c>
      <c r="O5183" s="13"/>
      <c r="P5183" s="74"/>
      <c r="Q5183" s="26"/>
      <c r="R5183" s="75"/>
    </row>
    <row r="5184" spans="7:18" x14ac:dyDescent="0.25">
      <c r="G5184" s="13"/>
      <c r="H5184" s="13"/>
      <c r="I5184" s="13">
        <v>515.60000000004095</v>
      </c>
      <c r="J5184" s="74">
        <f t="shared" si="248"/>
        <v>21.48333333333504</v>
      </c>
      <c r="K5184" s="26" t="e">
        <f t="shared" si="250"/>
        <v>#REF!</v>
      </c>
      <c r="L5184" s="75" t="e">
        <f t="shared" si="249"/>
        <v>#REF!</v>
      </c>
      <c r="O5184" s="13"/>
      <c r="P5184" s="74"/>
      <c r="Q5184" s="26"/>
      <c r="R5184" s="75"/>
    </row>
    <row r="5185" spans="7:18" x14ac:dyDescent="0.25">
      <c r="G5185" s="13"/>
      <c r="H5185" s="13"/>
      <c r="I5185" s="13">
        <v>515.70000000004097</v>
      </c>
      <c r="J5185" s="74">
        <f t="shared" si="248"/>
        <v>21.487500000001706</v>
      </c>
      <c r="K5185" s="26" t="e">
        <f t="shared" si="250"/>
        <v>#REF!</v>
      </c>
      <c r="L5185" s="75" t="e">
        <f t="shared" si="249"/>
        <v>#REF!</v>
      </c>
      <c r="O5185" s="13"/>
      <c r="P5185" s="74"/>
      <c r="Q5185" s="26"/>
      <c r="R5185" s="75"/>
    </row>
    <row r="5186" spans="7:18" x14ac:dyDescent="0.25">
      <c r="G5186" s="13"/>
      <c r="H5186" s="13"/>
      <c r="I5186" s="13">
        <v>515.800000000041</v>
      </c>
      <c r="J5186" s="74">
        <f t="shared" si="248"/>
        <v>21.491666666668376</v>
      </c>
      <c r="K5186" s="26" t="e">
        <f t="shared" si="250"/>
        <v>#REF!</v>
      </c>
      <c r="L5186" s="75" t="e">
        <f t="shared" si="249"/>
        <v>#REF!</v>
      </c>
      <c r="O5186" s="13"/>
      <c r="P5186" s="74"/>
      <c r="Q5186" s="26"/>
      <c r="R5186" s="75"/>
    </row>
    <row r="5187" spans="7:18" x14ac:dyDescent="0.25">
      <c r="G5187" s="13"/>
      <c r="H5187" s="13"/>
      <c r="I5187" s="13">
        <v>515.90000000004102</v>
      </c>
      <c r="J5187" s="74">
        <f t="shared" ref="J5187:J5250" si="251">I5187/24</f>
        <v>21.495833333335042</v>
      </c>
      <c r="K5187" s="26" t="e">
        <f t="shared" si="250"/>
        <v>#REF!</v>
      </c>
      <c r="L5187" s="75" t="e">
        <f t="shared" ref="L5187:L5250" si="252">K5187-K5186</f>
        <v>#REF!</v>
      </c>
      <c r="O5187" s="13"/>
      <c r="P5187" s="74"/>
      <c r="Q5187" s="26"/>
      <c r="R5187" s="75"/>
    </row>
    <row r="5188" spans="7:18" x14ac:dyDescent="0.25">
      <c r="G5188" s="13"/>
      <c r="H5188" s="13"/>
      <c r="I5188" s="13">
        <v>516.00000000004104</v>
      </c>
      <c r="J5188" s="74">
        <f t="shared" si="251"/>
        <v>21.500000000001709</v>
      </c>
      <c r="K5188" s="26" t="e">
        <f t="shared" si="250"/>
        <v>#REF!</v>
      </c>
      <c r="L5188" s="75" t="e">
        <f t="shared" si="252"/>
        <v>#REF!</v>
      </c>
      <c r="O5188" s="13"/>
      <c r="P5188" s="74"/>
      <c r="Q5188" s="26"/>
      <c r="R5188" s="75"/>
    </row>
    <row r="5189" spans="7:18" x14ac:dyDescent="0.25">
      <c r="G5189" s="13"/>
      <c r="H5189" s="13"/>
      <c r="I5189" s="13">
        <v>516.10000000004095</v>
      </c>
      <c r="J5189" s="74">
        <f t="shared" si="251"/>
        <v>21.504166666668372</v>
      </c>
      <c r="K5189" s="26" t="e">
        <f t="shared" si="250"/>
        <v>#REF!</v>
      </c>
      <c r="L5189" s="75" t="e">
        <f t="shared" si="252"/>
        <v>#REF!</v>
      </c>
      <c r="O5189" s="13"/>
      <c r="P5189" s="74"/>
      <c r="Q5189" s="26"/>
      <c r="R5189" s="75"/>
    </row>
    <row r="5190" spans="7:18" x14ac:dyDescent="0.25">
      <c r="G5190" s="13"/>
      <c r="H5190" s="13"/>
      <c r="I5190" s="13">
        <v>516.20000000004097</v>
      </c>
      <c r="J5190" s="74">
        <f t="shared" si="251"/>
        <v>21.508333333335042</v>
      </c>
      <c r="K5190" s="26" t="e">
        <f t="shared" si="250"/>
        <v>#REF!</v>
      </c>
      <c r="L5190" s="75" t="e">
        <f t="shared" si="252"/>
        <v>#REF!</v>
      </c>
      <c r="O5190" s="13"/>
      <c r="P5190" s="74"/>
      <c r="Q5190" s="26"/>
      <c r="R5190" s="75"/>
    </row>
    <row r="5191" spans="7:18" x14ac:dyDescent="0.25">
      <c r="G5191" s="13"/>
      <c r="H5191" s="13"/>
      <c r="I5191" s="13">
        <v>516.300000000041</v>
      </c>
      <c r="J5191" s="74">
        <f t="shared" si="251"/>
        <v>21.512500000001708</v>
      </c>
      <c r="K5191" s="26" t="e">
        <f t="shared" si="250"/>
        <v>#REF!</v>
      </c>
      <c r="L5191" s="75" t="e">
        <f t="shared" si="252"/>
        <v>#REF!</v>
      </c>
      <c r="O5191" s="13"/>
      <c r="P5191" s="74"/>
      <c r="Q5191" s="26"/>
      <c r="R5191" s="75"/>
    </row>
    <row r="5192" spans="7:18" x14ac:dyDescent="0.25">
      <c r="G5192" s="13"/>
      <c r="H5192" s="13"/>
      <c r="I5192" s="13">
        <v>516.40000000004102</v>
      </c>
      <c r="J5192" s="74">
        <f t="shared" si="251"/>
        <v>21.516666666668375</v>
      </c>
      <c r="K5192" s="26" t="e">
        <f t="shared" si="250"/>
        <v>#REF!</v>
      </c>
      <c r="L5192" s="75" t="e">
        <f t="shared" si="252"/>
        <v>#REF!</v>
      </c>
      <c r="O5192" s="13"/>
      <c r="P5192" s="74"/>
      <c r="Q5192" s="26"/>
      <c r="R5192" s="75"/>
    </row>
    <row r="5193" spans="7:18" x14ac:dyDescent="0.25">
      <c r="G5193" s="13"/>
      <c r="H5193" s="13"/>
      <c r="I5193" s="13">
        <v>516.50000000004104</v>
      </c>
      <c r="J5193" s="74">
        <f t="shared" si="251"/>
        <v>21.520833333335045</v>
      </c>
      <c r="K5193" s="26" t="e">
        <f t="shared" si="250"/>
        <v>#REF!</v>
      </c>
      <c r="L5193" s="75" t="e">
        <f t="shared" si="252"/>
        <v>#REF!</v>
      </c>
      <c r="O5193" s="13"/>
      <c r="P5193" s="74"/>
      <c r="Q5193" s="26"/>
      <c r="R5193" s="75"/>
    </row>
    <row r="5194" spans="7:18" x14ac:dyDescent="0.25">
      <c r="G5194" s="13"/>
      <c r="H5194" s="13"/>
      <c r="I5194" s="13">
        <v>516.60000000004095</v>
      </c>
      <c r="J5194" s="74">
        <f t="shared" si="251"/>
        <v>21.525000000001707</v>
      </c>
      <c r="K5194" s="26" t="e">
        <f t="shared" si="250"/>
        <v>#REF!</v>
      </c>
      <c r="L5194" s="75" t="e">
        <f t="shared" si="252"/>
        <v>#REF!</v>
      </c>
      <c r="O5194" s="13"/>
      <c r="P5194" s="74"/>
      <c r="Q5194" s="26"/>
      <c r="R5194" s="75"/>
    </row>
    <row r="5195" spans="7:18" x14ac:dyDescent="0.25">
      <c r="G5195" s="13"/>
      <c r="H5195" s="13"/>
      <c r="I5195" s="13">
        <v>516.70000000004097</v>
      </c>
      <c r="J5195" s="74">
        <f t="shared" si="251"/>
        <v>21.529166666668374</v>
      </c>
      <c r="K5195" s="26" t="e">
        <f t="shared" si="250"/>
        <v>#REF!</v>
      </c>
      <c r="L5195" s="75" t="e">
        <f t="shared" si="252"/>
        <v>#REF!</v>
      </c>
      <c r="O5195" s="13"/>
      <c r="P5195" s="74"/>
      <c r="Q5195" s="26"/>
      <c r="R5195" s="75"/>
    </row>
    <row r="5196" spans="7:18" x14ac:dyDescent="0.25">
      <c r="G5196" s="13"/>
      <c r="H5196" s="13"/>
      <c r="I5196" s="13">
        <v>516.800000000041</v>
      </c>
      <c r="J5196" s="74">
        <f t="shared" si="251"/>
        <v>21.53333333333504</v>
      </c>
      <c r="K5196" s="26" t="e">
        <f t="shared" si="250"/>
        <v>#REF!</v>
      </c>
      <c r="L5196" s="75" t="e">
        <f t="shared" si="252"/>
        <v>#REF!</v>
      </c>
      <c r="O5196" s="13"/>
      <c r="P5196" s="74"/>
      <c r="Q5196" s="26"/>
      <c r="R5196" s="75"/>
    </row>
    <row r="5197" spans="7:18" x14ac:dyDescent="0.25">
      <c r="G5197" s="13"/>
      <c r="H5197" s="13"/>
      <c r="I5197" s="13">
        <v>516.90000000004102</v>
      </c>
      <c r="J5197" s="74">
        <f t="shared" si="251"/>
        <v>21.53750000000171</v>
      </c>
      <c r="K5197" s="26" t="e">
        <f t="shared" si="250"/>
        <v>#REF!</v>
      </c>
      <c r="L5197" s="75" t="e">
        <f t="shared" si="252"/>
        <v>#REF!</v>
      </c>
      <c r="O5197" s="13"/>
      <c r="P5197" s="74"/>
      <c r="Q5197" s="26"/>
      <c r="R5197" s="75"/>
    </row>
    <row r="5198" spans="7:18" x14ac:dyDescent="0.25">
      <c r="G5198" s="13"/>
      <c r="H5198" s="13"/>
      <c r="I5198" s="13">
        <v>517.00000000004104</v>
      </c>
      <c r="J5198" s="74">
        <f t="shared" si="251"/>
        <v>21.541666666668377</v>
      </c>
      <c r="K5198" s="26" t="e">
        <f t="shared" si="250"/>
        <v>#REF!</v>
      </c>
      <c r="L5198" s="75" t="e">
        <f t="shared" si="252"/>
        <v>#REF!</v>
      </c>
      <c r="O5198" s="13"/>
      <c r="P5198" s="74"/>
      <c r="Q5198" s="26"/>
      <c r="R5198" s="75"/>
    </row>
    <row r="5199" spans="7:18" x14ac:dyDescent="0.25">
      <c r="G5199" s="13"/>
      <c r="H5199" s="13"/>
      <c r="I5199" s="13">
        <v>517.10000000004095</v>
      </c>
      <c r="J5199" s="74">
        <f t="shared" si="251"/>
        <v>21.54583333333504</v>
      </c>
      <c r="K5199" s="26" t="e">
        <f t="shared" si="250"/>
        <v>#REF!</v>
      </c>
      <c r="L5199" s="75" t="e">
        <f t="shared" si="252"/>
        <v>#REF!</v>
      </c>
      <c r="O5199" s="13"/>
      <c r="P5199" s="74"/>
      <c r="Q5199" s="26"/>
      <c r="R5199" s="75"/>
    </row>
    <row r="5200" spans="7:18" x14ac:dyDescent="0.25">
      <c r="G5200" s="13"/>
      <c r="H5200" s="13"/>
      <c r="I5200" s="13">
        <v>517.20000000004097</v>
      </c>
      <c r="J5200" s="74">
        <f t="shared" si="251"/>
        <v>21.550000000001706</v>
      </c>
      <c r="K5200" s="26" t="e">
        <f t="shared" si="250"/>
        <v>#REF!</v>
      </c>
      <c r="L5200" s="75" t="e">
        <f t="shared" si="252"/>
        <v>#REF!</v>
      </c>
      <c r="O5200" s="13"/>
      <c r="P5200" s="74"/>
      <c r="Q5200" s="26"/>
      <c r="R5200" s="75"/>
    </row>
    <row r="5201" spans="7:18" x14ac:dyDescent="0.25">
      <c r="G5201" s="13"/>
      <c r="H5201" s="13"/>
      <c r="I5201" s="13">
        <v>517.300000000041</v>
      </c>
      <c r="J5201" s="74">
        <f t="shared" si="251"/>
        <v>21.554166666668376</v>
      </c>
      <c r="K5201" s="26" t="e">
        <f t="shared" si="250"/>
        <v>#REF!</v>
      </c>
      <c r="L5201" s="75" t="e">
        <f t="shared" si="252"/>
        <v>#REF!</v>
      </c>
      <c r="O5201" s="13"/>
      <c r="P5201" s="74"/>
      <c r="Q5201" s="26"/>
      <c r="R5201" s="75"/>
    </row>
    <row r="5202" spans="7:18" x14ac:dyDescent="0.25">
      <c r="G5202" s="13"/>
      <c r="H5202" s="13"/>
      <c r="I5202" s="13">
        <v>517.40000000004102</v>
      </c>
      <c r="J5202" s="74">
        <f t="shared" si="251"/>
        <v>21.558333333335042</v>
      </c>
      <c r="K5202" s="26" t="e">
        <f t="shared" si="250"/>
        <v>#REF!</v>
      </c>
      <c r="L5202" s="75" t="e">
        <f t="shared" si="252"/>
        <v>#REF!</v>
      </c>
      <c r="O5202" s="13"/>
      <c r="P5202" s="74"/>
      <c r="Q5202" s="26"/>
      <c r="R5202" s="75"/>
    </row>
    <row r="5203" spans="7:18" x14ac:dyDescent="0.25">
      <c r="G5203" s="13"/>
      <c r="H5203" s="13"/>
      <c r="I5203" s="13">
        <v>517.50000000004104</v>
      </c>
      <c r="J5203" s="74">
        <f t="shared" si="251"/>
        <v>21.562500000001709</v>
      </c>
      <c r="K5203" s="26" t="e">
        <f t="shared" si="250"/>
        <v>#REF!</v>
      </c>
      <c r="L5203" s="75" t="e">
        <f t="shared" si="252"/>
        <v>#REF!</v>
      </c>
      <c r="O5203" s="13"/>
      <c r="P5203" s="74"/>
      <c r="Q5203" s="26"/>
      <c r="R5203" s="75"/>
    </row>
    <row r="5204" spans="7:18" x14ac:dyDescent="0.25">
      <c r="G5204" s="13"/>
      <c r="H5204" s="13"/>
      <c r="I5204" s="13">
        <v>517.60000000004095</v>
      </c>
      <c r="J5204" s="74">
        <f t="shared" si="251"/>
        <v>21.566666666668372</v>
      </c>
      <c r="K5204" s="26" t="e">
        <f t="shared" si="250"/>
        <v>#REF!</v>
      </c>
      <c r="L5204" s="75" t="e">
        <f t="shared" si="252"/>
        <v>#REF!</v>
      </c>
      <c r="O5204" s="13"/>
      <c r="P5204" s="74"/>
      <c r="Q5204" s="26"/>
      <c r="R5204" s="75"/>
    </row>
    <row r="5205" spans="7:18" x14ac:dyDescent="0.25">
      <c r="G5205" s="13"/>
      <c r="H5205" s="13"/>
      <c r="I5205" s="13">
        <v>517.70000000004097</v>
      </c>
      <c r="J5205" s="74">
        <f t="shared" si="251"/>
        <v>21.570833333335042</v>
      </c>
      <c r="K5205" s="26" t="e">
        <f t="shared" si="250"/>
        <v>#REF!</v>
      </c>
      <c r="L5205" s="75" t="e">
        <f t="shared" si="252"/>
        <v>#REF!</v>
      </c>
      <c r="O5205" s="13"/>
      <c r="P5205" s="74"/>
      <c r="Q5205" s="26"/>
      <c r="R5205" s="75"/>
    </row>
    <row r="5206" spans="7:18" x14ac:dyDescent="0.25">
      <c r="G5206" s="13"/>
      <c r="H5206" s="13"/>
      <c r="I5206" s="13">
        <v>517.800000000041</v>
      </c>
      <c r="J5206" s="74">
        <f t="shared" si="251"/>
        <v>21.575000000001708</v>
      </c>
      <c r="K5206" s="26" t="e">
        <f t="shared" si="250"/>
        <v>#REF!</v>
      </c>
      <c r="L5206" s="75" t="e">
        <f t="shared" si="252"/>
        <v>#REF!</v>
      </c>
      <c r="O5206" s="13"/>
      <c r="P5206" s="74"/>
      <c r="Q5206" s="26"/>
      <c r="R5206" s="75"/>
    </row>
    <row r="5207" spans="7:18" x14ac:dyDescent="0.25">
      <c r="G5207" s="13"/>
      <c r="H5207" s="13"/>
      <c r="I5207" s="13">
        <v>517.90000000004102</v>
      </c>
      <c r="J5207" s="74">
        <f t="shared" si="251"/>
        <v>21.579166666668375</v>
      </c>
      <c r="K5207" s="26" t="e">
        <f t="shared" si="250"/>
        <v>#REF!</v>
      </c>
      <c r="L5207" s="75" t="e">
        <f t="shared" si="252"/>
        <v>#REF!</v>
      </c>
      <c r="O5207" s="13"/>
      <c r="P5207" s="74"/>
      <c r="Q5207" s="26"/>
      <c r="R5207" s="75"/>
    </row>
    <row r="5208" spans="7:18" x14ac:dyDescent="0.25">
      <c r="G5208" s="13"/>
      <c r="H5208" s="13"/>
      <c r="I5208" s="13">
        <v>518.00000000004104</v>
      </c>
      <c r="J5208" s="74">
        <f t="shared" si="251"/>
        <v>21.583333333335045</v>
      </c>
      <c r="K5208" s="26" t="e">
        <f t="shared" si="250"/>
        <v>#REF!</v>
      </c>
      <c r="L5208" s="75" t="e">
        <f t="shared" si="252"/>
        <v>#REF!</v>
      </c>
      <c r="O5208" s="13"/>
      <c r="P5208" s="74"/>
      <c r="Q5208" s="26"/>
      <c r="R5208" s="75"/>
    </row>
    <row r="5209" spans="7:18" x14ac:dyDescent="0.25">
      <c r="G5209" s="13"/>
      <c r="H5209" s="13"/>
      <c r="I5209" s="13">
        <v>518.10000000004095</v>
      </c>
      <c r="J5209" s="74">
        <f t="shared" si="251"/>
        <v>21.587500000001707</v>
      </c>
      <c r="K5209" s="26" t="e">
        <f t="shared" si="250"/>
        <v>#REF!</v>
      </c>
      <c r="L5209" s="75" t="e">
        <f t="shared" si="252"/>
        <v>#REF!</v>
      </c>
      <c r="O5209" s="13"/>
      <c r="P5209" s="74"/>
      <c r="Q5209" s="26"/>
      <c r="R5209" s="75"/>
    </row>
    <row r="5210" spans="7:18" x14ac:dyDescent="0.25">
      <c r="G5210" s="13"/>
      <c r="H5210" s="13"/>
      <c r="I5210" s="13">
        <v>518.20000000004097</v>
      </c>
      <c r="J5210" s="74">
        <f t="shared" si="251"/>
        <v>21.591666666668374</v>
      </c>
      <c r="K5210" s="26" t="e">
        <f t="shared" si="250"/>
        <v>#REF!</v>
      </c>
      <c r="L5210" s="75" t="e">
        <f t="shared" si="252"/>
        <v>#REF!</v>
      </c>
      <c r="O5210" s="13"/>
      <c r="P5210" s="74"/>
      <c r="Q5210" s="26"/>
      <c r="R5210" s="75"/>
    </row>
    <row r="5211" spans="7:18" x14ac:dyDescent="0.25">
      <c r="G5211" s="13"/>
      <c r="H5211" s="13"/>
      <c r="I5211" s="13">
        <v>518.300000000041</v>
      </c>
      <c r="J5211" s="74">
        <f t="shared" si="251"/>
        <v>21.59583333333504</v>
      </c>
      <c r="K5211" s="26" t="e">
        <f t="shared" si="250"/>
        <v>#REF!</v>
      </c>
      <c r="L5211" s="75" t="e">
        <f t="shared" si="252"/>
        <v>#REF!</v>
      </c>
      <c r="O5211" s="13"/>
      <c r="P5211" s="74"/>
      <c r="Q5211" s="26"/>
      <c r="R5211" s="75"/>
    </row>
    <row r="5212" spans="7:18" x14ac:dyDescent="0.25">
      <c r="G5212" s="13"/>
      <c r="H5212" s="13"/>
      <c r="I5212" s="13">
        <v>518.40000000004102</v>
      </c>
      <c r="J5212" s="74">
        <f t="shared" si="251"/>
        <v>21.60000000000171</v>
      </c>
      <c r="K5212" s="26" t="e">
        <f t="shared" ref="K5212:K5275" si="253">100%-EXP(-I5212/24*$B$10)</f>
        <v>#REF!</v>
      </c>
      <c r="L5212" s="75" t="e">
        <f t="shared" si="252"/>
        <v>#REF!</v>
      </c>
      <c r="O5212" s="13"/>
      <c r="P5212" s="74"/>
      <c r="Q5212" s="26"/>
      <c r="R5212" s="75"/>
    </row>
    <row r="5213" spans="7:18" x14ac:dyDescent="0.25">
      <c r="G5213" s="13"/>
      <c r="H5213" s="13"/>
      <c r="I5213" s="13">
        <v>518.50000000004195</v>
      </c>
      <c r="J5213" s="74">
        <f t="shared" si="251"/>
        <v>21.604166666668416</v>
      </c>
      <c r="K5213" s="26" t="e">
        <f t="shared" si="253"/>
        <v>#REF!</v>
      </c>
      <c r="L5213" s="75" t="e">
        <f t="shared" si="252"/>
        <v>#REF!</v>
      </c>
      <c r="O5213" s="13"/>
      <c r="P5213" s="74"/>
      <c r="Q5213" s="26"/>
      <c r="R5213" s="75"/>
    </row>
    <row r="5214" spans="7:18" x14ac:dyDescent="0.25">
      <c r="G5214" s="13"/>
      <c r="H5214" s="13"/>
      <c r="I5214" s="13">
        <v>518.60000000004197</v>
      </c>
      <c r="J5214" s="74">
        <f t="shared" si="251"/>
        <v>21.608333333335082</v>
      </c>
      <c r="K5214" s="26" t="e">
        <f t="shared" si="253"/>
        <v>#REF!</v>
      </c>
      <c r="L5214" s="75" t="e">
        <f t="shared" si="252"/>
        <v>#REF!</v>
      </c>
      <c r="O5214" s="13"/>
      <c r="P5214" s="74"/>
      <c r="Q5214" s="26"/>
      <c r="R5214" s="75"/>
    </row>
    <row r="5215" spans="7:18" x14ac:dyDescent="0.25">
      <c r="G5215" s="13"/>
      <c r="H5215" s="13"/>
      <c r="I5215" s="13">
        <v>518.700000000042</v>
      </c>
      <c r="J5215" s="74">
        <f t="shared" si="251"/>
        <v>21.612500000001749</v>
      </c>
      <c r="K5215" s="26" t="e">
        <f t="shared" si="253"/>
        <v>#REF!</v>
      </c>
      <c r="L5215" s="75" t="e">
        <f t="shared" si="252"/>
        <v>#REF!</v>
      </c>
      <c r="O5215" s="13"/>
      <c r="P5215" s="74"/>
      <c r="Q5215" s="26"/>
      <c r="R5215" s="75"/>
    </row>
    <row r="5216" spans="7:18" x14ac:dyDescent="0.25">
      <c r="G5216" s="13"/>
      <c r="H5216" s="13"/>
      <c r="I5216" s="13">
        <v>518.80000000004202</v>
      </c>
      <c r="J5216" s="74">
        <f t="shared" si="251"/>
        <v>21.616666666668419</v>
      </c>
      <c r="K5216" s="26" t="e">
        <f t="shared" si="253"/>
        <v>#REF!</v>
      </c>
      <c r="L5216" s="75" t="e">
        <f t="shared" si="252"/>
        <v>#REF!</v>
      </c>
      <c r="O5216" s="13"/>
      <c r="P5216" s="74"/>
      <c r="Q5216" s="26"/>
      <c r="R5216" s="75"/>
    </row>
    <row r="5217" spans="7:18" x14ac:dyDescent="0.25">
      <c r="G5217" s="13"/>
      <c r="H5217" s="13"/>
      <c r="I5217" s="13">
        <v>518.90000000004204</v>
      </c>
      <c r="J5217" s="74">
        <f t="shared" si="251"/>
        <v>21.620833333335085</v>
      </c>
      <c r="K5217" s="26" t="e">
        <f t="shared" si="253"/>
        <v>#REF!</v>
      </c>
      <c r="L5217" s="75" t="e">
        <f t="shared" si="252"/>
        <v>#REF!</v>
      </c>
      <c r="O5217" s="13"/>
      <c r="P5217" s="74"/>
      <c r="Q5217" s="26"/>
      <c r="R5217" s="75"/>
    </row>
    <row r="5218" spans="7:18" x14ac:dyDescent="0.25">
      <c r="G5218" s="13"/>
      <c r="H5218" s="13"/>
      <c r="I5218" s="13">
        <v>519.00000000004195</v>
      </c>
      <c r="J5218" s="74">
        <f t="shared" si="251"/>
        <v>21.625000000001748</v>
      </c>
      <c r="K5218" s="26" t="e">
        <f t="shared" si="253"/>
        <v>#REF!</v>
      </c>
      <c r="L5218" s="75" t="e">
        <f t="shared" si="252"/>
        <v>#REF!</v>
      </c>
      <c r="O5218" s="13"/>
      <c r="P5218" s="74"/>
      <c r="Q5218" s="26"/>
      <c r="R5218" s="75"/>
    </row>
    <row r="5219" spans="7:18" x14ac:dyDescent="0.25">
      <c r="G5219" s="13"/>
      <c r="H5219" s="13"/>
      <c r="I5219" s="13">
        <v>519.10000000004197</v>
      </c>
      <c r="J5219" s="74">
        <f t="shared" si="251"/>
        <v>21.629166666668414</v>
      </c>
      <c r="K5219" s="26" t="e">
        <f t="shared" si="253"/>
        <v>#REF!</v>
      </c>
      <c r="L5219" s="75" t="e">
        <f t="shared" si="252"/>
        <v>#REF!</v>
      </c>
      <c r="O5219" s="13"/>
      <c r="P5219" s="74"/>
      <c r="Q5219" s="26"/>
      <c r="R5219" s="75"/>
    </row>
    <row r="5220" spans="7:18" x14ac:dyDescent="0.25">
      <c r="G5220" s="13"/>
      <c r="H5220" s="13"/>
      <c r="I5220" s="13">
        <v>519.200000000042</v>
      </c>
      <c r="J5220" s="74">
        <f t="shared" si="251"/>
        <v>21.633333333335084</v>
      </c>
      <c r="K5220" s="26" t="e">
        <f t="shared" si="253"/>
        <v>#REF!</v>
      </c>
      <c r="L5220" s="75" t="e">
        <f t="shared" si="252"/>
        <v>#REF!</v>
      </c>
      <c r="O5220" s="13"/>
      <c r="P5220" s="74"/>
      <c r="Q5220" s="26"/>
      <c r="R5220" s="75"/>
    </row>
    <row r="5221" spans="7:18" x14ac:dyDescent="0.25">
      <c r="G5221" s="13"/>
      <c r="H5221" s="13"/>
      <c r="I5221" s="13">
        <v>519.30000000004202</v>
      </c>
      <c r="J5221" s="74">
        <f t="shared" si="251"/>
        <v>21.637500000001751</v>
      </c>
      <c r="K5221" s="26" t="e">
        <f t="shared" si="253"/>
        <v>#REF!</v>
      </c>
      <c r="L5221" s="75" t="e">
        <f t="shared" si="252"/>
        <v>#REF!</v>
      </c>
      <c r="O5221" s="13"/>
      <c r="P5221" s="74"/>
      <c r="Q5221" s="26"/>
      <c r="R5221" s="75"/>
    </row>
    <row r="5222" spans="7:18" x14ac:dyDescent="0.25">
      <c r="G5222" s="13"/>
      <c r="H5222" s="13"/>
      <c r="I5222" s="13">
        <v>519.40000000004204</v>
      </c>
      <c r="J5222" s="74">
        <f t="shared" si="251"/>
        <v>21.641666666668417</v>
      </c>
      <c r="K5222" s="26" t="e">
        <f t="shared" si="253"/>
        <v>#REF!</v>
      </c>
      <c r="L5222" s="75" t="e">
        <f t="shared" si="252"/>
        <v>#REF!</v>
      </c>
      <c r="O5222" s="13"/>
      <c r="P5222" s="74"/>
      <c r="Q5222" s="26"/>
      <c r="R5222" s="75"/>
    </row>
    <row r="5223" spans="7:18" x14ac:dyDescent="0.25">
      <c r="G5223" s="13"/>
      <c r="H5223" s="13"/>
      <c r="I5223" s="13">
        <v>519.50000000004195</v>
      </c>
      <c r="J5223" s="74">
        <f t="shared" si="251"/>
        <v>21.64583333333508</v>
      </c>
      <c r="K5223" s="26" t="e">
        <f t="shared" si="253"/>
        <v>#REF!</v>
      </c>
      <c r="L5223" s="75" t="e">
        <f t="shared" si="252"/>
        <v>#REF!</v>
      </c>
      <c r="O5223" s="13"/>
      <c r="P5223" s="74"/>
      <c r="Q5223" s="26"/>
      <c r="R5223" s="75"/>
    </row>
    <row r="5224" spans="7:18" x14ac:dyDescent="0.25">
      <c r="G5224" s="13"/>
      <c r="H5224" s="13"/>
      <c r="I5224" s="13">
        <v>519.60000000004197</v>
      </c>
      <c r="J5224" s="74">
        <f t="shared" si="251"/>
        <v>21.65000000000175</v>
      </c>
      <c r="K5224" s="26" t="e">
        <f t="shared" si="253"/>
        <v>#REF!</v>
      </c>
      <c r="L5224" s="75" t="e">
        <f t="shared" si="252"/>
        <v>#REF!</v>
      </c>
      <c r="O5224" s="13"/>
      <c r="P5224" s="74"/>
      <c r="Q5224" s="26"/>
      <c r="R5224" s="75"/>
    </row>
    <row r="5225" spans="7:18" x14ac:dyDescent="0.25">
      <c r="G5225" s="13"/>
      <c r="H5225" s="13"/>
      <c r="I5225" s="13">
        <v>519.700000000042</v>
      </c>
      <c r="J5225" s="74">
        <f t="shared" si="251"/>
        <v>21.654166666668416</v>
      </c>
      <c r="K5225" s="26" t="e">
        <f t="shared" si="253"/>
        <v>#REF!</v>
      </c>
      <c r="L5225" s="75" t="e">
        <f t="shared" si="252"/>
        <v>#REF!</v>
      </c>
      <c r="O5225" s="13"/>
      <c r="P5225" s="74"/>
      <c r="Q5225" s="26"/>
      <c r="R5225" s="75"/>
    </row>
    <row r="5226" spans="7:18" x14ac:dyDescent="0.25">
      <c r="G5226" s="13"/>
      <c r="H5226" s="13"/>
      <c r="I5226" s="13">
        <v>519.80000000004202</v>
      </c>
      <c r="J5226" s="74">
        <f t="shared" si="251"/>
        <v>21.658333333335083</v>
      </c>
      <c r="K5226" s="26" t="e">
        <f t="shared" si="253"/>
        <v>#REF!</v>
      </c>
      <c r="L5226" s="75" t="e">
        <f t="shared" si="252"/>
        <v>#REF!</v>
      </c>
      <c r="O5226" s="13"/>
      <c r="P5226" s="74"/>
      <c r="Q5226" s="26"/>
      <c r="R5226" s="75"/>
    </row>
    <row r="5227" spans="7:18" x14ac:dyDescent="0.25">
      <c r="G5227" s="13"/>
      <c r="H5227" s="13"/>
      <c r="I5227" s="13">
        <v>519.90000000004204</v>
      </c>
      <c r="J5227" s="74">
        <f t="shared" si="251"/>
        <v>21.662500000001753</v>
      </c>
      <c r="K5227" s="26" t="e">
        <f t="shared" si="253"/>
        <v>#REF!</v>
      </c>
      <c r="L5227" s="75" t="e">
        <f t="shared" si="252"/>
        <v>#REF!</v>
      </c>
      <c r="O5227" s="13"/>
      <c r="P5227" s="74"/>
      <c r="Q5227" s="26"/>
      <c r="R5227" s="75"/>
    </row>
    <row r="5228" spans="7:18" x14ac:dyDescent="0.25">
      <c r="G5228" s="13"/>
      <c r="H5228" s="13"/>
      <c r="I5228" s="13">
        <v>520.00000000004195</v>
      </c>
      <c r="J5228" s="74">
        <f t="shared" si="251"/>
        <v>21.666666666668416</v>
      </c>
      <c r="K5228" s="26" t="e">
        <f t="shared" si="253"/>
        <v>#REF!</v>
      </c>
      <c r="L5228" s="75" t="e">
        <f t="shared" si="252"/>
        <v>#REF!</v>
      </c>
      <c r="O5228" s="13"/>
      <c r="P5228" s="74"/>
      <c r="Q5228" s="26"/>
      <c r="R5228" s="75"/>
    </row>
    <row r="5229" spans="7:18" x14ac:dyDescent="0.25">
      <c r="G5229" s="13"/>
      <c r="H5229" s="13"/>
      <c r="I5229" s="13">
        <v>520.10000000004197</v>
      </c>
      <c r="J5229" s="74">
        <f t="shared" si="251"/>
        <v>21.670833333335082</v>
      </c>
      <c r="K5229" s="26" t="e">
        <f t="shared" si="253"/>
        <v>#REF!</v>
      </c>
      <c r="L5229" s="75" t="e">
        <f t="shared" si="252"/>
        <v>#REF!</v>
      </c>
      <c r="O5229" s="13"/>
      <c r="P5229" s="74"/>
      <c r="Q5229" s="26"/>
      <c r="R5229" s="75"/>
    </row>
    <row r="5230" spans="7:18" x14ac:dyDescent="0.25">
      <c r="G5230" s="13"/>
      <c r="H5230" s="13"/>
      <c r="I5230" s="13">
        <v>520.200000000042</v>
      </c>
      <c r="J5230" s="74">
        <f t="shared" si="251"/>
        <v>21.675000000001749</v>
      </c>
      <c r="K5230" s="26" t="e">
        <f t="shared" si="253"/>
        <v>#REF!</v>
      </c>
      <c r="L5230" s="75" t="e">
        <f t="shared" si="252"/>
        <v>#REF!</v>
      </c>
      <c r="O5230" s="13"/>
      <c r="P5230" s="74"/>
      <c r="Q5230" s="26"/>
      <c r="R5230" s="75"/>
    </row>
    <row r="5231" spans="7:18" x14ac:dyDescent="0.25">
      <c r="G5231" s="13"/>
      <c r="H5231" s="13"/>
      <c r="I5231" s="13">
        <v>520.30000000004202</v>
      </c>
      <c r="J5231" s="74">
        <f t="shared" si="251"/>
        <v>21.679166666668419</v>
      </c>
      <c r="K5231" s="26" t="e">
        <f t="shared" si="253"/>
        <v>#REF!</v>
      </c>
      <c r="L5231" s="75" t="e">
        <f t="shared" si="252"/>
        <v>#REF!</v>
      </c>
      <c r="O5231" s="13"/>
      <c r="P5231" s="74"/>
      <c r="Q5231" s="26"/>
      <c r="R5231" s="75"/>
    </row>
    <row r="5232" spans="7:18" x14ac:dyDescent="0.25">
      <c r="G5232" s="13"/>
      <c r="H5232" s="13"/>
      <c r="I5232" s="13">
        <v>520.40000000004204</v>
      </c>
      <c r="J5232" s="74">
        <f t="shared" si="251"/>
        <v>21.683333333335085</v>
      </c>
      <c r="K5232" s="26" t="e">
        <f t="shared" si="253"/>
        <v>#REF!</v>
      </c>
      <c r="L5232" s="75" t="e">
        <f t="shared" si="252"/>
        <v>#REF!</v>
      </c>
      <c r="O5232" s="13"/>
      <c r="P5232" s="74"/>
      <c r="Q5232" s="26"/>
      <c r="R5232" s="75"/>
    </row>
    <row r="5233" spans="7:18" x14ac:dyDescent="0.25">
      <c r="G5233" s="13"/>
      <c r="H5233" s="13"/>
      <c r="I5233" s="13">
        <v>520.50000000004195</v>
      </c>
      <c r="J5233" s="74">
        <f t="shared" si="251"/>
        <v>21.687500000001748</v>
      </c>
      <c r="K5233" s="26" t="e">
        <f t="shared" si="253"/>
        <v>#REF!</v>
      </c>
      <c r="L5233" s="75" t="e">
        <f t="shared" si="252"/>
        <v>#REF!</v>
      </c>
      <c r="O5233" s="13"/>
      <c r="P5233" s="74"/>
      <c r="Q5233" s="26"/>
      <c r="R5233" s="75"/>
    </row>
    <row r="5234" spans="7:18" x14ac:dyDescent="0.25">
      <c r="G5234" s="13"/>
      <c r="H5234" s="13"/>
      <c r="I5234" s="13">
        <v>520.60000000004197</v>
      </c>
      <c r="J5234" s="74">
        <f t="shared" si="251"/>
        <v>21.691666666668414</v>
      </c>
      <c r="K5234" s="26" t="e">
        <f t="shared" si="253"/>
        <v>#REF!</v>
      </c>
      <c r="L5234" s="75" t="e">
        <f t="shared" si="252"/>
        <v>#REF!</v>
      </c>
      <c r="O5234" s="13"/>
      <c r="P5234" s="74"/>
      <c r="Q5234" s="26"/>
      <c r="R5234" s="75"/>
    </row>
    <row r="5235" spans="7:18" x14ac:dyDescent="0.25">
      <c r="G5235" s="13"/>
      <c r="H5235" s="13"/>
      <c r="I5235" s="13">
        <v>520.700000000042</v>
      </c>
      <c r="J5235" s="74">
        <f t="shared" si="251"/>
        <v>21.695833333335084</v>
      </c>
      <c r="K5235" s="26" t="e">
        <f t="shared" si="253"/>
        <v>#REF!</v>
      </c>
      <c r="L5235" s="75" t="e">
        <f t="shared" si="252"/>
        <v>#REF!</v>
      </c>
      <c r="O5235" s="13"/>
      <c r="P5235" s="74"/>
      <c r="Q5235" s="26"/>
      <c r="R5235" s="75"/>
    </row>
    <row r="5236" spans="7:18" x14ac:dyDescent="0.25">
      <c r="G5236" s="13"/>
      <c r="H5236" s="13"/>
      <c r="I5236" s="13">
        <v>520.80000000004202</v>
      </c>
      <c r="J5236" s="74">
        <f t="shared" si="251"/>
        <v>21.700000000001751</v>
      </c>
      <c r="K5236" s="26" t="e">
        <f t="shared" si="253"/>
        <v>#REF!</v>
      </c>
      <c r="L5236" s="75" t="e">
        <f t="shared" si="252"/>
        <v>#REF!</v>
      </c>
      <c r="O5236" s="13"/>
      <c r="P5236" s="74"/>
      <c r="Q5236" s="26"/>
      <c r="R5236" s="75"/>
    </row>
    <row r="5237" spans="7:18" x14ac:dyDescent="0.25">
      <c r="G5237" s="13"/>
      <c r="H5237" s="13"/>
      <c r="I5237" s="13">
        <v>520.90000000004204</v>
      </c>
      <c r="J5237" s="74">
        <f t="shared" si="251"/>
        <v>21.704166666668417</v>
      </c>
      <c r="K5237" s="26" t="e">
        <f t="shared" si="253"/>
        <v>#REF!</v>
      </c>
      <c r="L5237" s="75" t="e">
        <f t="shared" si="252"/>
        <v>#REF!</v>
      </c>
      <c r="O5237" s="13"/>
      <c r="P5237" s="74"/>
      <c r="Q5237" s="26"/>
      <c r="R5237" s="75"/>
    </row>
    <row r="5238" spans="7:18" x14ac:dyDescent="0.25">
      <c r="G5238" s="13"/>
      <c r="H5238" s="13"/>
      <c r="I5238" s="13">
        <v>521.00000000004195</v>
      </c>
      <c r="J5238" s="74">
        <f t="shared" si="251"/>
        <v>21.70833333333508</v>
      </c>
      <c r="K5238" s="26" t="e">
        <f t="shared" si="253"/>
        <v>#REF!</v>
      </c>
      <c r="L5238" s="75" t="e">
        <f t="shared" si="252"/>
        <v>#REF!</v>
      </c>
      <c r="O5238" s="13"/>
      <c r="P5238" s="74"/>
      <c r="Q5238" s="26"/>
      <c r="R5238" s="75"/>
    </row>
    <row r="5239" spans="7:18" x14ac:dyDescent="0.25">
      <c r="G5239" s="13"/>
      <c r="H5239" s="13"/>
      <c r="I5239" s="13">
        <v>521.10000000004197</v>
      </c>
      <c r="J5239" s="74">
        <f t="shared" si="251"/>
        <v>21.71250000000175</v>
      </c>
      <c r="K5239" s="26" t="e">
        <f t="shared" si="253"/>
        <v>#REF!</v>
      </c>
      <c r="L5239" s="75" t="e">
        <f t="shared" si="252"/>
        <v>#REF!</v>
      </c>
      <c r="O5239" s="13"/>
      <c r="P5239" s="74"/>
      <c r="Q5239" s="26"/>
      <c r="R5239" s="75"/>
    </row>
    <row r="5240" spans="7:18" x14ac:dyDescent="0.25">
      <c r="G5240" s="13"/>
      <c r="H5240" s="13"/>
      <c r="I5240" s="13">
        <v>521.200000000042</v>
      </c>
      <c r="J5240" s="74">
        <f t="shared" si="251"/>
        <v>21.716666666668416</v>
      </c>
      <c r="K5240" s="26" t="e">
        <f t="shared" si="253"/>
        <v>#REF!</v>
      </c>
      <c r="L5240" s="75" t="e">
        <f t="shared" si="252"/>
        <v>#REF!</v>
      </c>
      <c r="O5240" s="13"/>
      <c r="P5240" s="74"/>
      <c r="Q5240" s="26"/>
      <c r="R5240" s="75"/>
    </row>
    <row r="5241" spans="7:18" x14ac:dyDescent="0.25">
      <c r="G5241" s="13"/>
      <c r="H5241" s="13"/>
      <c r="I5241" s="13">
        <v>521.30000000004202</v>
      </c>
      <c r="J5241" s="74">
        <f t="shared" si="251"/>
        <v>21.720833333335083</v>
      </c>
      <c r="K5241" s="26" t="e">
        <f t="shared" si="253"/>
        <v>#REF!</v>
      </c>
      <c r="L5241" s="75" t="e">
        <f t="shared" si="252"/>
        <v>#REF!</v>
      </c>
      <c r="O5241" s="13"/>
      <c r="P5241" s="74"/>
      <c r="Q5241" s="26"/>
      <c r="R5241" s="75"/>
    </row>
    <row r="5242" spans="7:18" x14ac:dyDescent="0.25">
      <c r="G5242" s="13"/>
      <c r="H5242" s="13"/>
      <c r="I5242" s="13">
        <v>521.40000000004204</v>
      </c>
      <c r="J5242" s="74">
        <f t="shared" si="251"/>
        <v>21.725000000001753</v>
      </c>
      <c r="K5242" s="26" t="e">
        <f t="shared" si="253"/>
        <v>#REF!</v>
      </c>
      <c r="L5242" s="75" t="e">
        <f t="shared" si="252"/>
        <v>#REF!</v>
      </c>
      <c r="O5242" s="13"/>
      <c r="P5242" s="74"/>
      <c r="Q5242" s="26"/>
      <c r="R5242" s="75"/>
    </row>
    <row r="5243" spans="7:18" x14ac:dyDescent="0.25">
      <c r="G5243" s="13"/>
      <c r="H5243" s="13"/>
      <c r="I5243" s="13">
        <v>521.50000000004195</v>
      </c>
      <c r="J5243" s="74">
        <f t="shared" si="251"/>
        <v>21.729166666668416</v>
      </c>
      <c r="K5243" s="26" t="e">
        <f t="shared" si="253"/>
        <v>#REF!</v>
      </c>
      <c r="L5243" s="75" t="e">
        <f t="shared" si="252"/>
        <v>#REF!</v>
      </c>
      <c r="O5243" s="13"/>
      <c r="P5243" s="74"/>
      <c r="Q5243" s="26"/>
      <c r="R5243" s="75"/>
    </row>
    <row r="5244" spans="7:18" x14ac:dyDescent="0.25">
      <c r="G5244" s="13"/>
      <c r="H5244" s="13"/>
      <c r="I5244" s="13">
        <v>521.60000000004197</v>
      </c>
      <c r="J5244" s="74">
        <f t="shared" si="251"/>
        <v>21.733333333335082</v>
      </c>
      <c r="K5244" s="26" t="e">
        <f t="shared" si="253"/>
        <v>#REF!</v>
      </c>
      <c r="L5244" s="75" t="e">
        <f t="shared" si="252"/>
        <v>#REF!</v>
      </c>
      <c r="O5244" s="13"/>
      <c r="P5244" s="74"/>
      <c r="Q5244" s="26"/>
      <c r="R5244" s="75"/>
    </row>
    <row r="5245" spans="7:18" x14ac:dyDescent="0.25">
      <c r="G5245" s="13"/>
      <c r="H5245" s="13"/>
      <c r="I5245" s="13">
        <v>521.700000000042</v>
      </c>
      <c r="J5245" s="74">
        <f t="shared" si="251"/>
        <v>21.737500000001749</v>
      </c>
      <c r="K5245" s="26" t="e">
        <f t="shared" si="253"/>
        <v>#REF!</v>
      </c>
      <c r="L5245" s="75" t="e">
        <f t="shared" si="252"/>
        <v>#REF!</v>
      </c>
      <c r="O5245" s="13"/>
      <c r="P5245" s="74"/>
      <c r="Q5245" s="26"/>
      <c r="R5245" s="75"/>
    </row>
    <row r="5246" spans="7:18" x14ac:dyDescent="0.25">
      <c r="G5246" s="13"/>
      <c r="H5246" s="13"/>
      <c r="I5246" s="13">
        <v>521.80000000004202</v>
      </c>
      <c r="J5246" s="74">
        <f t="shared" si="251"/>
        <v>21.741666666668419</v>
      </c>
      <c r="K5246" s="26" t="e">
        <f t="shared" si="253"/>
        <v>#REF!</v>
      </c>
      <c r="L5246" s="75" t="e">
        <f t="shared" si="252"/>
        <v>#REF!</v>
      </c>
      <c r="O5246" s="13"/>
      <c r="P5246" s="74"/>
      <c r="Q5246" s="26"/>
      <c r="R5246" s="75"/>
    </row>
    <row r="5247" spans="7:18" x14ac:dyDescent="0.25">
      <c r="G5247" s="13"/>
      <c r="H5247" s="13"/>
      <c r="I5247" s="13">
        <v>521.90000000004204</v>
      </c>
      <c r="J5247" s="74">
        <f t="shared" si="251"/>
        <v>21.745833333335085</v>
      </c>
      <c r="K5247" s="26" t="e">
        <f t="shared" si="253"/>
        <v>#REF!</v>
      </c>
      <c r="L5247" s="75" t="e">
        <f t="shared" si="252"/>
        <v>#REF!</v>
      </c>
      <c r="O5247" s="13"/>
      <c r="P5247" s="74"/>
      <c r="Q5247" s="26"/>
      <c r="R5247" s="75"/>
    </row>
    <row r="5248" spans="7:18" x14ac:dyDescent="0.25">
      <c r="G5248" s="13"/>
      <c r="H5248" s="13"/>
      <c r="I5248" s="13">
        <v>522.00000000004195</v>
      </c>
      <c r="J5248" s="74">
        <f t="shared" si="251"/>
        <v>21.750000000001748</v>
      </c>
      <c r="K5248" s="26" t="e">
        <f t="shared" si="253"/>
        <v>#REF!</v>
      </c>
      <c r="L5248" s="75" t="e">
        <f t="shared" si="252"/>
        <v>#REF!</v>
      </c>
      <c r="O5248" s="13"/>
      <c r="P5248" s="74"/>
      <c r="Q5248" s="26"/>
      <c r="R5248" s="75"/>
    </row>
    <row r="5249" spans="7:18" x14ac:dyDescent="0.25">
      <c r="G5249" s="13"/>
      <c r="H5249" s="13"/>
      <c r="I5249" s="13">
        <v>522.10000000004197</v>
      </c>
      <c r="J5249" s="74">
        <f t="shared" si="251"/>
        <v>21.754166666668414</v>
      </c>
      <c r="K5249" s="26" t="e">
        <f t="shared" si="253"/>
        <v>#REF!</v>
      </c>
      <c r="L5249" s="75" t="e">
        <f t="shared" si="252"/>
        <v>#REF!</v>
      </c>
      <c r="O5249" s="13"/>
      <c r="P5249" s="74"/>
      <c r="Q5249" s="26"/>
      <c r="R5249" s="75"/>
    </row>
    <row r="5250" spans="7:18" x14ac:dyDescent="0.25">
      <c r="G5250" s="13"/>
      <c r="H5250" s="13"/>
      <c r="I5250" s="13">
        <v>522.200000000042</v>
      </c>
      <c r="J5250" s="74">
        <f t="shared" si="251"/>
        <v>21.758333333335084</v>
      </c>
      <c r="K5250" s="26" t="e">
        <f t="shared" si="253"/>
        <v>#REF!</v>
      </c>
      <c r="L5250" s="75" t="e">
        <f t="shared" si="252"/>
        <v>#REF!</v>
      </c>
      <c r="O5250" s="13"/>
      <c r="P5250" s="74"/>
      <c r="Q5250" s="26"/>
      <c r="R5250" s="75"/>
    </row>
    <row r="5251" spans="7:18" x14ac:dyDescent="0.25">
      <c r="G5251" s="13"/>
      <c r="H5251" s="13"/>
      <c r="I5251" s="13">
        <v>522.30000000004202</v>
      </c>
      <c r="J5251" s="74">
        <f t="shared" ref="J5251:J5314" si="254">I5251/24</f>
        <v>21.762500000001751</v>
      </c>
      <c r="K5251" s="26" t="e">
        <f t="shared" si="253"/>
        <v>#REF!</v>
      </c>
      <c r="L5251" s="75" t="e">
        <f t="shared" ref="L5251:L5314" si="255">K5251-K5250</f>
        <v>#REF!</v>
      </c>
      <c r="O5251" s="13"/>
      <c r="P5251" s="74"/>
      <c r="Q5251" s="26"/>
      <c r="R5251" s="75"/>
    </row>
    <row r="5252" spans="7:18" x14ac:dyDescent="0.25">
      <c r="G5252" s="13"/>
      <c r="H5252" s="13"/>
      <c r="I5252" s="13">
        <v>522.40000000004204</v>
      </c>
      <c r="J5252" s="74">
        <f t="shared" si="254"/>
        <v>21.766666666668417</v>
      </c>
      <c r="K5252" s="26" t="e">
        <f t="shared" si="253"/>
        <v>#REF!</v>
      </c>
      <c r="L5252" s="75" t="e">
        <f t="shared" si="255"/>
        <v>#REF!</v>
      </c>
      <c r="O5252" s="13"/>
      <c r="P5252" s="74"/>
      <c r="Q5252" s="26"/>
      <c r="R5252" s="75"/>
    </row>
    <row r="5253" spans="7:18" x14ac:dyDescent="0.25">
      <c r="G5253" s="13"/>
      <c r="H5253" s="13"/>
      <c r="I5253" s="13">
        <v>522.50000000004195</v>
      </c>
      <c r="J5253" s="74">
        <f t="shared" si="254"/>
        <v>21.77083333333508</v>
      </c>
      <c r="K5253" s="26" t="e">
        <f t="shared" si="253"/>
        <v>#REF!</v>
      </c>
      <c r="L5253" s="75" t="e">
        <f t="shared" si="255"/>
        <v>#REF!</v>
      </c>
      <c r="O5253" s="13"/>
      <c r="P5253" s="74"/>
      <c r="Q5253" s="26"/>
      <c r="R5253" s="75"/>
    </row>
    <row r="5254" spans="7:18" x14ac:dyDescent="0.25">
      <c r="G5254" s="13"/>
      <c r="H5254" s="13"/>
      <c r="I5254" s="13">
        <v>522.60000000004197</v>
      </c>
      <c r="J5254" s="74">
        <f t="shared" si="254"/>
        <v>21.77500000000175</v>
      </c>
      <c r="K5254" s="26" t="e">
        <f t="shared" si="253"/>
        <v>#REF!</v>
      </c>
      <c r="L5254" s="75" t="e">
        <f t="shared" si="255"/>
        <v>#REF!</v>
      </c>
      <c r="O5254" s="13"/>
      <c r="P5254" s="74"/>
      <c r="Q5254" s="26"/>
      <c r="R5254" s="75"/>
    </row>
    <row r="5255" spans="7:18" x14ac:dyDescent="0.25">
      <c r="G5255" s="13"/>
      <c r="H5255" s="13"/>
      <c r="I5255" s="13">
        <v>522.700000000042</v>
      </c>
      <c r="J5255" s="74">
        <f t="shared" si="254"/>
        <v>21.779166666668416</v>
      </c>
      <c r="K5255" s="26" t="e">
        <f t="shared" si="253"/>
        <v>#REF!</v>
      </c>
      <c r="L5255" s="75" t="e">
        <f t="shared" si="255"/>
        <v>#REF!</v>
      </c>
      <c r="O5255" s="13"/>
      <c r="P5255" s="74"/>
      <c r="Q5255" s="26"/>
      <c r="R5255" s="75"/>
    </row>
    <row r="5256" spans="7:18" x14ac:dyDescent="0.25">
      <c r="G5256" s="13"/>
      <c r="H5256" s="13"/>
      <c r="I5256" s="13">
        <v>522.80000000004202</v>
      </c>
      <c r="J5256" s="74">
        <f t="shared" si="254"/>
        <v>21.783333333335083</v>
      </c>
      <c r="K5256" s="26" t="e">
        <f t="shared" si="253"/>
        <v>#REF!</v>
      </c>
      <c r="L5256" s="75" t="e">
        <f t="shared" si="255"/>
        <v>#REF!</v>
      </c>
      <c r="O5256" s="13"/>
      <c r="P5256" s="74"/>
      <c r="Q5256" s="26"/>
      <c r="R5256" s="75"/>
    </row>
    <row r="5257" spans="7:18" x14ac:dyDescent="0.25">
      <c r="G5257" s="13"/>
      <c r="H5257" s="13"/>
      <c r="I5257" s="13">
        <v>522.90000000004295</v>
      </c>
      <c r="J5257" s="74">
        <f t="shared" si="254"/>
        <v>21.787500000001788</v>
      </c>
      <c r="K5257" s="26" t="e">
        <f t="shared" si="253"/>
        <v>#REF!</v>
      </c>
      <c r="L5257" s="75" t="e">
        <f t="shared" si="255"/>
        <v>#REF!</v>
      </c>
      <c r="O5257" s="13"/>
      <c r="P5257" s="74"/>
      <c r="Q5257" s="26"/>
      <c r="R5257" s="75"/>
    </row>
    <row r="5258" spans="7:18" x14ac:dyDescent="0.25">
      <c r="G5258" s="13"/>
      <c r="H5258" s="13"/>
      <c r="I5258" s="13">
        <v>523.00000000004297</v>
      </c>
      <c r="J5258" s="74">
        <f t="shared" si="254"/>
        <v>21.791666666668458</v>
      </c>
      <c r="K5258" s="26" t="e">
        <f t="shared" si="253"/>
        <v>#REF!</v>
      </c>
      <c r="L5258" s="75" t="e">
        <f t="shared" si="255"/>
        <v>#REF!</v>
      </c>
      <c r="O5258" s="13"/>
      <c r="P5258" s="74"/>
      <c r="Q5258" s="26"/>
      <c r="R5258" s="75"/>
    </row>
    <row r="5259" spans="7:18" x14ac:dyDescent="0.25">
      <c r="G5259" s="13"/>
      <c r="H5259" s="13"/>
      <c r="I5259" s="13">
        <v>523.100000000043</v>
      </c>
      <c r="J5259" s="74">
        <f t="shared" si="254"/>
        <v>21.795833333335125</v>
      </c>
      <c r="K5259" s="26" t="e">
        <f t="shared" si="253"/>
        <v>#REF!</v>
      </c>
      <c r="L5259" s="75" t="e">
        <f t="shared" si="255"/>
        <v>#REF!</v>
      </c>
      <c r="O5259" s="13"/>
      <c r="P5259" s="74"/>
      <c r="Q5259" s="26"/>
      <c r="R5259" s="75"/>
    </row>
    <row r="5260" spans="7:18" x14ac:dyDescent="0.25">
      <c r="G5260" s="13"/>
      <c r="H5260" s="13"/>
      <c r="I5260" s="13">
        <v>523.20000000004302</v>
      </c>
      <c r="J5260" s="74">
        <f t="shared" si="254"/>
        <v>21.800000000001791</v>
      </c>
      <c r="K5260" s="26" t="e">
        <f t="shared" si="253"/>
        <v>#REF!</v>
      </c>
      <c r="L5260" s="75" t="e">
        <f t="shared" si="255"/>
        <v>#REF!</v>
      </c>
      <c r="O5260" s="13"/>
      <c r="P5260" s="74"/>
      <c r="Q5260" s="26"/>
      <c r="R5260" s="75"/>
    </row>
    <row r="5261" spans="7:18" x14ac:dyDescent="0.25">
      <c r="G5261" s="13"/>
      <c r="H5261" s="13"/>
      <c r="I5261" s="13">
        <v>523.30000000004304</v>
      </c>
      <c r="J5261" s="74">
        <f t="shared" si="254"/>
        <v>21.804166666668461</v>
      </c>
      <c r="K5261" s="26" t="e">
        <f t="shared" si="253"/>
        <v>#REF!</v>
      </c>
      <c r="L5261" s="75" t="e">
        <f t="shared" si="255"/>
        <v>#REF!</v>
      </c>
      <c r="O5261" s="13"/>
      <c r="P5261" s="74"/>
      <c r="Q5261" s="26"/>
      <c r="R5261" s="75"/>
    </row>
    <row r="5262" spans="7:18" x14ac:dyDescent="0.25">
      <c r="G5262" s="13"/>
      <c r="H5262" s="13"/>
      <c r="I5262" s="13">
        <v>523.40000000004295</v>
      </c>
      <c r="J5262" s="74">
        <f t="shared" si="254"/>
        <v>21.808333333335124</v>
      </c>
      <c r="K5262" s="26" t="e">
        <f t="shared" si="253"/>
        <v>#REF!</v>
      </c>
      <c r="L5262" s="75" t="e">
        <f t="shared" si="255"/>
        <v>#REF!</v>
      </c>
      <c r="O5262" s="13"/>
      <c r="P5262" s="74"/>
      <c r="Q5262" s="26"/>
      <c r="R5262" s="75"/>
    </row>
    <row r="5263" spans="7:18" x14ac:dyDescent="0.25">
      <c r="G5263" s="13"/>
      <c r="H5263" s="13"/>
      <c r="I5263" s="13">
        <v>523.50000000004297</v>
      </c>
      <c r="J5263" s="74">
        <f t="shared" si="254"/>
        <v>21.812500000001791</v>
      </c>
      <c r="K5263" s="26" t="e">
        <f t="shared" si="253"/>
        <v>#REF!</v>
      </c>
      <c r="L5263" s="75" t="e">
        <f t="shared" si="255"/>
        <v>#REF!</v>
      </c>
      <c r="O5263" s="13"/>
      <c r="P5263" s="74"/>
      <c r="Q5263" s="26"/>
      <c r="R5263" s="75"/>
    </row>
    <row r="5264" spans="7:18" x14ac:dyDescent="0.25">
      <c r="G5264" s="13"/>
      <c r="H5264" s="13"/>
      <c r="I5264" s="13">
        <v>523.600000000043</v>
      </c>
      <c r="J5264" s="74">
        <f t="shared" si="254"/>
        <v>21.816666666668457</v>
      </c>
      <c r="K5264" s="26" t="e">
        <f t="shared" si="253"/>
        <v>#REF!</v>
      </c>
      <c r="L5264" s="75" t="e">
        <f t="shared" si="255"/>
        <v>#REF!</v>
      </c>
      <c r="O5264" s="13"/>
      <c r="P5264" s="74"/>
      <c r="Q5264" s="26"/>
      <c r="R5264" s="75"/>
    </row>
    <row r="5265" spans="7:18" x14ac:dyDescent="0.25">
      <c r="G5265" s="13"/>
      <c r="H5265" s="13"/>
      <c r="I5265" s="13">
        <v>523.70000000004302</v>
      </c>
      <c r="J5265" s="74">
        <f t="shared" si="254"/>
        <v>21.820833333335127</v>
      </c>
      <c r="K5265" s="26" t="e">
        <f t="shared" si="253"/>
        <v>#REF!</v>
      </c>
      <c r="L5265" s="75" t="e">
        <f t="shared" si="255"/>
        <v>#REF!</v>
      </c>
      <c r="O5265" s="13"/>
      <c r="P5265" s="74"/>
      <c r="Q5265" s="26"/>
      <c r="R5265" s="75"/>
    </row>
    <row r="5266" spans="7:18" x14ac:dyDescent="0.25">
      <c r="G5266" s="13"/>
      <c r="H5266" s="13"/>
      <c r="I5266" s="13">
        <v>523.80000000004304</v>
      </c>
      <c r="J5266" s="74">
        <f t="shared" si="254"/>
        <v>21.825000000001793</v>
      </c>
      <c r="K5266" s="26" t="e">
        <f t="shared" si="253"/>
        <v>#REF!</v>
      </c>
      <c r="L5266" s="75" t="e">
        <f t="shared" si="255"/>
        <v>#REF!</v>
      </c>
      <c r="O5266" s="13"/>
      <c r="P5266" s="74"/>
      <c r="Q5266" s="26"/>
      <c r="R5266" s="75"/>
    </row>
    <row r="5267" spans="7:18" x14ac:dyDescent="0.25">
      <c r="G5267" s="13"/>
      <c r="H5267" s="13"/>
      <c r="I5267" s="13">
        <v>523.90000000004295</v>
      </c>
      <c r="J5267" s="74">
        <f t="shared" si="254"/>
        <v>21.829166666668456</v>
      </c>
      <c r="K5267" s="26" t="e">
        <f t="shared" si="253"/>
        <v>#REF!</v>
      </c>
      <c r="L5267" s="75" t="e">
        <f t="shared" si="255"/>
        <v>#REF!</v>
      </c>
      <c r="O5267" s="13"/>
      <c r="P5267" s="74"/>
      <c r="Q5267" s="26"/>
      <c r="R5267" s="75"/>
    </row>
    <row r="5268" spans="7:18" x14ac:dyDescent="0.25">
      <c r="G5268" s="13"/>
      <c r="H5268" s="13"/>
      <c r="I5268" s="13">
        <v>524.00000000004297</v>
      </c>
      <c r="J5268" s="74">
        <f t="shared" si="254"/>
        <v>21.833333333335123</v>
      </c>
      <c r="K5268" s="26" t="e">
        <f t="shared" si="253"/>
        <v>#REF!</v>
      </c>
      <c r="L5268" s="75" t="e">
        <f t="shared" si="255"/>
        <v>#REF!</v>
      </c>
      <c r="O5268" s="13"/>
      <c r="P5268" s="74"/>
      <c r="Q5268" s="26"/>
      <c r="R5268" s="75"/>
    </row>
    <row r="5269" spans="7:18" x14ac:dyDescent="0.25">
      <c r="G5269" s="13"/>
      <c r="H5269" s="13"/>
      <c r="I5269" s="13">
        <v>524.100000000043</v>
      </c>
      <c r="J5269" s="74">
        <f t="shared" si="254"/>
        <v>21.837500000001793</v>
      </c>
      <c r="K5269" s="26" t="e">
        <f t="shared" si="253"/>
        <v>#REF!</v>
      </c>
      <c r="L5269" s="75" t="e">
        <f t="shared" si="255"/>
        <v>#REF!</v>
      </c>
      <c r="O5269" s="13"/>
      <c r="P5269" s="74"/>
      <c r="Q5269" s="26"/>
      <c r="R5269" s="75"/>
    </row>
    <row r="5270" spans="7:18" x14ac:dyDescent="0.25">
      <c r="G5270" s="13"/>
      <c r="H5270" s="13"/>
      <c r="I5270" s="13">
        <v>524.20000000004302</v>
      </c>
      <c r="J5270" s="74">
        <f t="shared" si="254"/>
        <v>21.841666666668459</v>
      </c>
      <c r="K5270" s="26" t="e">
        <f t="shared" si="253"/>
        <v>#REF!</v>
      </c>
      <c r="L5270" s="75" t="e">
        <f t="shared" si="255"/>
        <v>#REF!</v>
      </c>
      <c r="O5270" s="13"/>
      <c r="P5270" s="74"/>
      <c r="Q5270" s="26"/>
      <c r="R5270" s="75"/>
    </row>
    <row r="5271" spans="7:18" x14ac:dyDescent="0.25">
      <c r="G5271" s="13"/>
      <c r="H5271" s="13"/>
      <c r="I5271" s="13">
        <v>524.30000000004304</v>
      </c>
      <c r="J5271" s="74">
        <f t="shared" si="254"/>
        <v>21.845833333335126</v>
      </c>
      <c r="K5271" s="26" t="e">
        <f t="shared" si="253"/>
        <v>#REF!</v>
      </c>
      <c r="L5271" s="75" t="e">
        <f t="shared" si="255"/>
        <v>#REF!</v>
      </c>
      <c r="O5271" s="13"/>
      <c r="P5271" s="74"/>
      <c r="Q5271" s="26"/>
      <c r="R5271" s="75"/>
    </row>
    <row r="5272" spans="7:18" x14ac:dyDescent="0.25">
      <c r="G5272" s="13"/>
      <c r="H5272" s="13"/>
      <c r="I5272" s="13">
        <v>524.40000000004295</v>
      </c>
      <c r="J5272" s="74">
        <f t="shared" si="254"/>
        <v>21.850000000001788</v>
      </c>
      <c r="K5272" s="26" t="e">
        <f t="shared" si="253"/>
        <v>#REF!</v>
      </c>
      <c r="L5272" s="75" t="e">
        <f t="shared" si="255"/>
        <v>#REF!</v>
      </c>
      <c r="O5272" s="13"/>
      <c r="P5272" s="74"/>
      <c r="Q5272" s="26"/>
      <c r="R5272" s="75"/>
    </row>
    <row r="5273" spans="7:18" x14ac:dyDescent="0.25">
      <c r="G5273" s="13"/>
      <c r="H5273" s="13"/>
      <c r="I5273" s="13">
        <v>524.50000000004297</v>
      </c>
      <c r="J5273" s="74">
        <f t="shared" si="254"/>
        <v>21.854166666668458</v>
      </c>
      <c r="K5273" s="26" t="e">
        <f t="shared" si="253"/>
        <v>#REF!</v>
      </c>
      <c r="L5273" s="75" t="e">
        <f t="shared" si="255"/>
        <v>#REF!</v>
      </c>
      <c r="O5273" s="13"/>
      <c r="P5273" s="74"/>
      <c r="Q5273" s="26"/>
      <c r="R5273" s="75"/>
    </row>
    <row r="5274" spans="7:18" x14ac:dyDescent="0.25">
      <c r="G5274" s="13"/>
      <c r="H5274" s="13"/>
      <c r="I5274" s="13">
        <v>524.600000000043</v>
      </c>
      <c r="J5274" s="74">
        <f t="shared" si="254"/>
        <v>21.858333333335125</v>
      </c>
      <c r="K5274" s="26" t="e">
        <f t="shared" si="253"/>
        <v>#REF!</v>
      </c>
      <c r="L5274" s="75" t="e">
        <f t="shared" si="255"/>
        <v>#REF!</v>
      </c>
      <c r="O5274" s="13"/>
      <c r="P5274" s="74"/>
      <c r="Q5274" s="26"/>
      <c r="R5274" s="75"/>
    </row>
    <row r="5275" spans="7:18" x14ac:dyDescent="0.25">
      <c r="G5275" s="13"/>
      <c r="H5275" s="13"/>
      <c r="I5275" s="13">
        <v>524.70000000004302</v>
      </c>
      <c r="J5275" s="74">
        <f t="shared" si="254"/>
        <v>21.862500000001791</v>
      </c>
      <c r="K5275" s="26" t="e">
        <f t="shared" si="253"/>
        <v>#REF!</v>
      </c>
      <c r="L5275" s="75" t="e">
        <f t="shared" si="255"/>
        <v>#REF!</v>
      </c>
      <c r="O5275" s="13"/>
      <c r="P5275" s="74"/>
      <c r="Q5275" s="26"/>
      <c r="R5275" s="75"/>
    </row>
    <row r="5276" spans="7:18" x14ac:dyDescent="0.25">
      <c r="G5276" s="13"/>
      <c r="H5276" s="13"/>
      <c r="I5276" s="13">
        <v>524.80000000004304</v>
      </c>
      <c r="J5276" s="74">
        <f t="shared" si="254"/>
        <v>21.866666666668461</v>
      </c>
      <c r="K5276" s="26" t="e">
        <f t="shared" ref="K5276:K5339" si="256">100%-EXP(-I5276/24*$B$10)</f>
        <v>#REF!</v>
      </c>
      <c r="L5276" s="75" t="e">
        <f t="shared" si="255"/>
        <v>#REF!</v>
      </c>
      <c r="O5276" s="13"/>
      <c r="P5276" s="74"/>
      <c r="Q5276" s="26"/>
      <c r="R5276" s="75"/>
    </row>
    <row r="5277" spans="7:18" x14ac:dyDescent="0.25">
      <c r="G5277" s="13"/>
      <c r="H5277" s="13"/>
      <c r="I5277" s="13">
        <v>524.90000000004295</v>
      </c>
      <c r="J5277" s="74">
        <f t="shared" si="254"/>
        <v>21.870833333335124</v>
      </c>
      <c r="K5277" s="26" t="e">
        <f t="shared" si="256"/>
        <v>#REF!</v>
      </c>
      <c r="L5277" s="75" t="e">
        <f t="shared" si="255"/>
        <v>#REF!</v>
      </c>
      <c r="O5277" s="13"/>
      <c r="P5277" s="74"/>
      <c r="Q5277" s="26"/>
      <c r="R5277" s="75"/>
    </row>
    <row r="5278" spans="7:18" x14ac:dyDescent="0.25">
      <c r="G5278" s="13"/>
      <c r="H5278" s="13"/>
      <c r="I5278" s="13">
        <v>525.00000000004297</v>
      </c>
      <c r="J5278" s="74">
        <f t="shared" si="254"/>
        <v>21.875000000001791</v>
      </c>
      <c r="K5278" s="26" t="e">
        <f t="shared" si="256"/>
        <v>#REF!</v>
      </c>
      <c r="L5278" s="75" t="e">
        <f t="shared" si="255"/>
        <v>#REF!</v>
      </c>
      <c r="O5278" s="13"/>
      <c r="P5278" s="74"/>
      <c r="Q5278" s="26"/>
      <c r="R5278" s="75"/>
    </row>
    <row r="5279" spans="7:18" x14ac:dyDescent="0.25">
      <c r="G5279" s="13"/>
      <c r="H5279" s="13"/>
      <c r="I5279" s="13">
        <v>525.100000000043</v>
      </c>
      <c r="J5279" s="74">
        <f t="shared" si="254"/>
        <v>21.879166666668457</v>
      </c>
      <c r="K5279" s="26" t="e">
        <f t="shared" si="256"/>
        <v>#REF!</v>
      </c>
      <c r="L5279" s="75" t="e">
        <f t="shared" si="255"/>
        <v>#REF!</v>
      </c>
      <c r="O5279" s="13"/>
      <c r="P5279" s="74"/>
      <c r="Q5279" s="26"/>
      <c r="R5279" s="75"/>
    </row>
    <row r="5280" spans="7:18" x14ac:dyDescent="0.25">
      <c r="G5280" s="13"/>
      <c r="H5280" s="13"/>
      <c r="I5280" s="13">
        <v>525.20000000004302</v>
      </c>
      <c r="J5280" s="74">
        <f t="shared" si="254"/>
        <v>21.883333333335127</v>
      </c>
      <c r="K5280" s="26" t="e">
        <f t="shared" si="256"/>
        <v>#REF!</v>
      </c>
      <c r="L5280" s="75" t="e">
        <f t="shared" si="255"/>
        <v>#REF!</v>
      </c>
      <c r="O5280" s="13"/>
      <c r="P5280" s="74"/>
      <c r="Q5280" s="26"/>
      <c r="R5280" s="75"/>
    </row>
    <row r="5281" spans="7:18" x14ac:dyDescent="0.25">
      <c r="G5281" s="13"/>
      <c r="H5281" s="13"/>
      <c r="I5281" s="13">
        <v>525.30000000004304</v>
      </c>
      <c r="J5281" s="74">
        <f t="shared" si="254"/>
        <v>21.887500000001793</v>
      </c>
      <c r="K5281" s="26" t="e">
        <f t="shared" si="256"/>
        <v>#REF!</v>
      </c>
      <c r="L5281" s="75" t="e">
        <f t="shared" si="255"/>
        <v>#REF!</v>
      </c>
      <c r="O5281" s="13"/>
      <c r="P5281" s="74"/>
      <c r="Q5281" s="26"/>
      <c r="R5281" s="75"/>
    </row>
    <row r="5282" spans="7:18" x14ac:dyDescent="0.25">
      <c r="G5282" s="13"/>
      <c r="H5282" s="13"/>
      <c r="I5282" s="13">
        <v>525.40000000004295</v>
      </c>
      <c r="J5282" s="74">
        <f t="shared" si="254"/>
        <v>21.891666666668456</v>
      </c>
      <c r="K5282" s="26" t="e">
        <f t="shared" si="256"/>
        <v>#REF!</v>
      </c>
      <c r="L5282" s="75" t="e">
        <f t="shared" si="255"/>
        <v>#REF!</v>
      </c>
      <c r="O5282" s="13"/>
      <c r="P5282" s="74"/>
      <c r="Q5282" s="26"/>
      <c r="R5282" s="75"/>
    </row>
    <row r="5283" spans="7:18" x14ac:dyDescent="0.25">
      <c r="G5283" s="13"/>
      <c r="H5283" s="13"/>
      <c r="I5283" s="13">
        <v>525.50000000004297</v>
      </c>
      <c r="J5283" s="74">
        <f t="shared" si="254"/>
        <v>21.895833333335123</v>
      </c>
      <c r="K5283" s="26" t="e">
        <f t="shared" si="256"/>
        <v>#REF!</v>
      </c>
      <c r="L5283" s="75" t="e">
        <f t="shared" si="255"/>
        <v>#REF!</v>
      </c>
      <c r="O5283" s="13"/>
      <c r="P5283" s="74"/>
      <c r="Q5283" s="26"/>
      <c r="R5283" s="75"/>
    </row>
    <row r="5284" spans="7:18" x14ac:dyDescent="0.25">
      <c r="G5284" s="13"/>
      <c r="H5284" s="13"/>
      <c r="I5284" s="13">
        <v>525.600000000043</v>
      </c>
      <c r="J5284" s="74">
        <f t="shared" si="254"/>
        <v>21.900000000001793</v>
      </c>
      <c r="K5284" s="26" t="e">
        <f t="shared" si="256"/>
        <v>#REF!</v>
      </c>
      <c r="L5284" s="75" t="e">
        <f t="shared" si="255"/>
        <v>#REF!</v>
      </c>
      <c r="O5284" s="13"/>
      <c r="P5284" s="74"/>
      <c r="Q5284" s="26"/>
      <c r="R5284" s="75"/>
    </row>
    <row r="5285" spans="7:18" x14ac:dyDescent="0.25">
      <c r="G5285" s="13"/>
      <c r="H5285" s="13"/>
      <c r="I5285" s="13">
        <v>525.70000000004302</v>
      </c>
      <c r="J5285" s="74">
        <f t="shared" si="254"/>
        <v>21.904166666668459</v>
      </c>
      <c r="K5285" s="26" t="e">
        <f t="shared" si="256"/>
        <v>#REF!</v>
      </c>
      <c r="L5285" s="75" t="e">
        <f t="shared" si="255"/>
        <v>#REF!</v>
      </c>
      <c r="O5285" s="13"/>
      <c r="P5285" s="74"/>
      <c r="Q5285" s="26"/>
      <c r="R5285" s="75"/>
    </row>
    <row r="5286" spans="7:18" x14ac:dyDescent="0.25">
      <c r="G5286" s="13"/>
      <c r="H5286" s="13"/>
      <c r="I5286" s="13">
        <v>525.80000000004304</v>
      </c>
      <c r="J5286" s="74">
        <f t="shared" si="254"/>
        <v>21.908333333335126</v>
      </c>
      <c r="K5286" s="26" t="e">
        <f t="shared" si="256"/>
        <v>#REF!</v>
      </c>
      <c r="L5286" s="75" t="e">
        <f t="shared" si="255"/>
        <v>#REF!</v>
      </c>
      <c r="O5286" s="13"/>
      <c r="P5286" s="74"/>
      <c r="Q5286" s="26"/>
      <c r="R5286" s="75"/>
    </row>
    <row r="5287" spans="7:18" x14ac:dyDescent="0.25">
      <c r="G5287" s="13"/>
      <c r="H5287" s="13"/>
      <c r="I5287" s="13">
        <v>525.90000000004295</v>
      </c>
      <c r="J5287" s="74">
        <f t="shared" si="254"/>
        <v>21.912500000001788</v>
      </c>
      <c r="K5287" s="26" t="e">
        <f t="shared" si="256"/>
        <v>#REF!</v>
      </c>
      <c r="L5287" s="75" t="e">
        <f t="shared" si="255"/>
        <v>#REF!</v>
      </c>
      <c r="O5287" s="13"/>
      <c r="P5287" s="74"/>
      <c r="Q5287" s="26"/>
      <c r="R5287" s="75"/>
    </row>
    <row r="5288" spans="7:18" x14ac:dyDescent="0.25">
      <c r="G5288" s="13"/>
      <c r="H5288" s="13"/>
      <c r="I5288" s="13">
        <v>526.00000000004297</v>
      </c>
      <c r="J5288" s="74">
        <f t="shared" si="254"/>
        <v>21.916666666668458</v>
      </c>
      <c r="K5288" s="26" t="e">
        <f t="shared" si="256"/>
        <v>#REF!</v>
      </c>
      <c r="L5288" s="75" t="e">
        <f t="shared" si="255"/>
        <v>#REF!</v>
      </c>
      <c r="O5288" s="13"/>
      <c r="P5288" s="74"/>
      <c r="Q5288" s="26"/>
      <c r="R5288" s="75"/>
    </row>
    <row r="5289" spans="7:18" x14ac:dyDescent="0.25">
      <c r="G5289" s="13"/>
      <c r="H5289" s="13"/>
      <c r="I5289" s="13">
        <v>526.100000000043</v>
      </c>
      <c r="J5289" s="74">
        <f t="shared" si="254"/>
        <v>21.920833333335125</v>
      </c>
      <c r="K5289" s="26" t="e">
        <f t="shared" si="256"/>
        <v>#REF!</v>
      </c>
      <c r="L5289" s="75" t="e">
        <f t="shared" si="255"/>
        <v>#REF!</v>
      </c>
      <c r="O5289" s="13"/>
      <c r="P5289" s="74"/>
      <c r="Q5289" s="26"/>
      <c r="R5289" s="75"/>
    </row>
    <row r="5290" spans="7:18" x14ac:dyDescent="0.25">
      <c r="G5290" s="13"/>
      <c r="H5290" s="13"/>
      <c r="I5290" s="13">
        <v>526.20000000004302</v>
      </c>
      <c r="J5290" s="74">
        <f t="shared" si="254"/>
        <v>21.925000000001791</v>
      </c>
      <c r="K5290" s="26" t="e">
        <f t="shared" si="256"/>
        <v>#REF!</v>
      </c>
      <c r="L5290" s="75" t="e">
        <f t="shared" si="255"/>
        <v>#REF!</v>
      </c>
      <c r="O5290" s="13"/>
      <c r="P5290" s="74"/>
      <c r="Q5290" s="26"/>
      <c r="R5290" s="75"/>
    </row>
    <row r="5291" spans="7:18" x14ac:dyDescent="0.25">
      <c r="G5291" s="13"/>
      <c r="H5291" s="13"/>
      <c r="I5291" s="13">
        <v>526.30000000004304</v>
      </c>
      <c r="J5291" s="74">
        <f t="shared" si="254"/>
        <v>21.929166666668461</v>
      </c>
      <c r="K5291" s="26" t="e">
        <f t="shared" si="256"/>
        <v>#REF!</v>
      </c>
      <c r="L5291" s="75" t="e">
        <f t="shared" si="255"/>
        <v>#REF!</v>
      </c>
      <c r="O5291" s="13"/>
      <c r="P5291" s="74"/>
      <c r="Q5291" s="26"/>
      <c r="R5291" s="75"/>
    </row>
    <row r="5292" spans="7:18" x14ac:dyDescent="0.25">
      <c r="G5292" s="13"/>
      <c r="H5292" s="13"/>
      <c r="I5292" s="13">
        <v>526.40000000004295</v>
      </c>
      <c r="J5292" s="74">
        <f t="shared" si="254"/>
        <v>21.933333333335124</v>
      </c>
      <c r="K5292" s="26" t="e">
        <f t="shared" si="256"/>
        <v>#REF!</v>
      </c>
      <c r="L5292" s="75" t="e">
        <f t="shared" si="255"/>
        <v>#REF!</v>
      </c>
      <c r="O5292" s="13"/>
      <c r="P5292" s="74"/>
      <c r="Q5292" s="26"/>
      <c r="R5292" s="75"/>
    </row>
    <row r="5293" spans="7:18" x14ac:dyDescent="0.25">
      <c r="G5293" s="13"/>
      <c r="H5293" s="13"/>
      <c r="I5293" s="13">
        <v>526.50000000004297</v>
      </c>
      <c r="J5293" s="74">
        <f t="shared" si="254"/>
        <v>21.937500000001791</v>
      </c>
      <c r="K5293" s="26" t="e">
        <f t="shared" si="256"/>
        <v>#REF!</v>
      </c>
      <c r="L5293" s="75" t="e">
        <f t="shared" si="255"/>
        <v>#REF!</v>
      </c>
      <c r="O5293" s="13"/>
      <c r="P5293" s="74"/>
      <c r="Q5293" s="26"/>
      <c r="R5293" s="75"/>
    </row>
    <row r="5294" spans="7:18" x14ac:dyDescent="0.25">
      <c r="G5294" s="13"/>
      <c r="H5294" s="13"/>
      <c r="I5294" s="13">
        <v>526.600000000043</v>
      </c>
      <c r="J5294" s="74">
        <f t="shared" si="254"/>
        <v>21.941666666668457</v>
      </c>
      <c r="K5294" s="26" t="e">
        <f t="shared" si="256"/>
        <v>#REF!</v>
      </c>
      <c r="L5294" s="75" t="e">
        <f t="shared" si="255"/>
        <v>#REF!</v>
      </c>
      <c r="O5294" s="13"/>
      <c r="P5294" s="74"/>
      <c r="Q5294" s="26"/>
      <c r="R5294" s="75"/>
    </row>
    <row r="5295" spans="7:18" x14ac:dyDescent="0.25">
      <c r="G5295" s="13"/>
      <c r="H5295" s="13"/>
      <c r="I5295" s="13">
        <v>526.70000000004302</v>
      </c>
      <c r="J5295" s="74">
        <f t="shared" si="254"/>
        <v>21.945833333335127</v>
      </c>
      <c r="K5295" s="26" t="e">
        <f t="shared" si="256"/>
        <v>#REF!</v>
      </c>
      <c r="L5295" s="75" t="e">
        <f t="shared" si="255"/>
        <v>#REF!</v>
      </c>
      <c r="O5295" s="13"/>
      <c r="P5295" s="74"/>
      <c r="Q5295" s="26"/>
      <c r="R5295" s="75"/>
    </row>
    <row r="5296" spans="7:18" x14ac:dyDescent="0.25">
      <c r="G5296" s="13"/>
      <c r="H5296" s="13"/>
      <c r="I5296" s="13">
        <v>526.80000000004304</v>
      </c>
      <c r="J5296" s="74">
        <f t="shared" si="254"/>
        <v>21.950000000001793</v>
      </c>
      <c r="K5296" s="26" t="e">
        <f t="shared" si="256"/>
        <v>#REF!</v>
      </c>
      <c r="L5296" s="75" t="e">
        <f t="shared" si="255"/>
        <v>#REF!</v>
      </c>
      <c r="O5296" s="13"/>
      <c r="P5296" s="74"/>
      <c r="Q5296" s="26"/>
      <c r="R5296" s="75"/>
    </row>
    <row r="5297" spans="7:18" x14ac:dyDescent="0.25">
      <c r="G5297" s="13"/>
      <c r="H5297" s="13"/>
      <c r="I5297" s="13">
        <v>526.90000000004295</v>
      </c>
      <c r="J5297" s="74">
        <f t="shared" si="254"/>
        <v>21.954166666668456</v>
      </c>
      <c r="K5297" s="26" t="e">
        <f t="shared" si="256"/>
        <v>#REF!</v>
      </c>
      <c r="L5297" s="75" t="e">
        <f t="shared" si="255"/>
        <v>#REF!</v>
      </c>
      <c r="O5297" s="13"/>
      <c r="P5297" s="74"/>
      <c r="Q5297" s="26"/>
      <c r="R5297" s="75"/>
    </row>
    <row r="5298" spans="7:18" x14ac:dyDescent="0.25">
      <c r="G5298" s="13"/>
      <c r="H5298" s="13"/>
      <c r="I5298" s="13">
        <v>527.00000000004297</v>
      </c>
      <c r="J5298" s="74">
        <f t="shared" si="254"/>
        <v>21.958333333335123</v>
      </c>
      <c r="K5298" s="26" t="e">
        <f t="shared" si="256"/>
        <v>#REF!</v>
      </c>
      <c r="L5298" s="75" t="e">
        <f t="shared" si="255"/>
        <v>#REF!</v>
      </c>
      <c r="O5298" s="13"/>
      <c r="P5298" s="74"/>
      <c r="Q5298" s="26"/>
      <c r="R5298" s="75"/>
    </row>
    <row r="5299" spans="7:18" x14ac:dyDescent="0.25">
      <c r="G5299" s="13"/>
      <c r="H5299" s="13"/>
      <c r="I5299" s="13">
        <v>527.100000000043</v>
      </c>
      <c r="J5299" s="74">
        <f t="shared" si="254"/>
        <v>21.962500000001793</v>
      </c>
      <c r="K5299" s="26" t="e">
        <f t="shared" si="256"/>
        <v>#REF!</v>
      </c>
      <c r="L5299" s="75" t="e">
        <f t="shared" si="255"/>
        <v>#REF!</v>
      </c>
      <c r="O5299" s="13"/>
      <c r="P5299" s="74"/>
      <c r="Q5299" s="26"/>
      <c r="R5299" s="75"/>
    </row>
    <row r="5300" spans="7:18" x14ac:dyDescent="0.25">
      <c r="G5300" s="13"/>
      <c r="H5300" s="13"/>
      <c r="I5300" s="13">
        <v>527.20000000004302</v>
      </c>
      <c r="J5300" s="74">
        <f t="shared" si="254"/>
        <v>21.966666666668459</v>
      </c>
      <c r="K5300" s="26" t="e">
        <f t="shared" si="256"/>
        <v>#REF!</v>
      </c>
      <c r="L5300" s="75" t="e">
        <f t="shared" si="255"/>
        <v>#REF!</v>
      </c>
      <c r="O5300" s="13"/>
      <c r="P5300" s="74"/>
      <c r="Q5300" s="26"/>
      <c r="R5300" s="75"/>
    </row>
    <row r="5301" spans="7:18" x14ac:dyDescent="0.25">
      <c r="G5301" s="13"/>
      <c r="H5301" s="13"/>
      <c r="I5301" s="13">
        <v>527.30000000004395</v>
      </c>
      <c r="J5301" s="74">
        <f t="shared" si="254"/>
        <v>21.970833333335165</v>
      </c>
      <c r="K5301" s="26" t="e">
        <f t="shared" si="256"/>
        <v>#REF!</v>
      </c>
      <c r="L5301" s="75" t="e">
        <f t="shared" si="255"/>
        <v>#REF!</v>
      </c>
      <c r="O5301" s="13"/>
      <c r="P5301" s="74"/>
      <c r="Q5301" s="26"/>
      <c r="R5301" s="75"/>
    </row>
    <row r="5302" spans="7:18" x14ac:dyDescent="0.25">
      <c r="G5302" s="13"/>
      <c r="H5302" s="13"/>
      <c r="I5302" s="13">
        <v>527.40000000004397</v>
      </c>
      <c r="J5302" s="74">
        <f t="shared" si="254"/>
        <v>21.975000000001831</v>
      </c>
      <c r="K5302" s="26" t="e">
        <f t="shared" si="256"/>
        <v>#REF!</v>
      </c>
      <c r="L5302" s="75" t="e">
        <f t="shared" si="255"/>
        <v>#REF!</v>
      </c>
      <c r="O5302" s="13"/>
      <c r="P5302" s="74"/>
      <c r="Q5302" s="26"/>
      <c r="R5302" s="75"/>
    </row>
    <row r="5303" spans="7:18" x14ac:dyDescent="0.25">
      <c r="G5303" s="13"/>
      <c r="H5303" s="13"/>
      <c r="I5303" s="13">
        <v>527.500000000044</v>
      </c>
      <c r="J5303" s="74">
        <f t="shared" si="254"/>
        <v>21.979166666668501</v>
      </c>
      <c r="K5303" s="26" t="e">
        <f t="shared" si="256"/>
        <v>#REF!</v>
      </c>
      <c r="L5303" s="75" t="e">
        <f t="shared" si="255"/>
        <v>#REF!</v>
      </c>
      <c r="O5303" s="13"/>
      <c r="P5303" s="74"/>
      <c r="Q5303" s="26"/>
      <c r="R5303" s="75"/>
    </row>
    <row r="5304" spans="7:18" x14ac:dyDescent="0.25">
      <c r="G5304" s="13"/>
      <c r="H5304" s="13"/>
      <c r="I5304" s="13">
        <v>527.60000000004402</v>
      </c>
      <c r="J5304" s="74">
        <f t="shared" si="254"/>
        <v>21.983333333335167</v>
      </c>
      <c r="K5304" s="26" t="e">
        <f t="shared" si="256"/>
        <v>#REF!</v>
      </c>
      <c r="L5304" s="75" t="e">
        <f t="shared" si="255"/>
        <v>#REF!</v>
      </c>
      <c r="O5304" s="13"/>
      <c r="P5304" s="74"/>
      <c r="Q5304" s="26"/>
      <c r="R5304" s="75"/>
    </row>
    <row r="5305" spans="7:18" x14ac:dyDescent="0.25">
      <c r="G5305" s="13"/>
      <c r="H5305" s="13"/>
      <c r="I5305" s="13">
        <v>527.70000000004404</v>
      </c>
      <c r="J5305" s="74">
        <f t="shared" si="254"/>
        <v>21.987500000001834</v>
      </c>
      <c r="K5305" s="26" t="e">
        <f t="shared" si="256"/>
        <v>#REF!</v>
      </c>
      <c r="L5305" s="75" t="e">
        <f t="shared" si="255"/>
        <v>#REF!</v>
      </c>
      <c r="O5305" s="13"/>
      <c r="P5305" s="74"/>
      <c r="Q5305" s="26"/>
      <c r="R5305" s="75"/>
    </row>
    <row r="5306" spans="7:18" x14ac:dyDescent="0.25">
      <c r="G5306" s="13"/>
      <c r="H5306" s="13"/>
      <c r="I5306" s="13">
        <v>527.80000000004395</v>
      </c>
      <c r="J5306" s="74">
        <f t="shared" si="254"/>
        <v>21.991666666668497</v>
      </c>
      <c r="K5306" s="26" t="e">
        <f t="shared" si="256"/>
        <v>#REF!</v>
      </c>
      <c r="L5306" s="75" t="e">
        <f t="shared" si="255"/>
        <v>#REF!</v>
      </c>
      <c r="O5306" s="13"/>
      <c r="P5306" s="74"/>
      <c r="Q5306" s="26"/>
      <c r="R5306" s="75"/>
    </row>
    <row r="5307" spans="7:18" x14ac:dyDescent="0.25">
      <c r="G5307" s="13"/>
      <c r="H5307" s="13"/>
      <c r="I5307" s="13">
        <v>527.90000000004397</v>
      </c>
      <c r="J5307" s="74">
        <f t="shared" si="254"/>
        <v>21.995833333335167</v>
      </c>
      <c r="K5307" s="26" t="e">
        <f t="shared" si="256"/>
        <v>#REF!</v>
      </c>
      <c r="L5307" s="75" t="e">
        <f t="shared" si="255"/>
        <v>#REF!</v>
      </c>
      <c r="O5307" s="13"/>
      <c r="P5307" s="74"/>
      <c r="Q5307" s="26"/>
      <c r="R5307" s="75"/>
    </row>
    <row r="5308" spans="7:18" x14ac:dyDescent="0.25">
      <c r="G5308" s="13"/>
      <c r="H5308" s="13"/>
      <c r="I5308" s="13">
        <v>528.000000000044</v>
      </c>
      <c r="J5308" s="74">
        <f t="shared" si="254"/>
        <v>22.000000000001833</v>
      </c>
      <c r="K5308" s="26" t="e">
        <f t="shared" si="256"/>
        <v>#REF!</v>
      </c>
      <c r="L5308" s="75" t="e">
        <f t="shared" si="255"/>
        <v>#REF!</v>
      </c>
      <c r="O5308" s="13"/>
      <c r="P5308" s="74"/>
      <c r="Q5308" s="26"/>
      <c r="R5308" s="75"/>
    </row>
    <row r="5309" spans="7:18" x14ac:dyDescent="0.25">
      <c r="G5309" s="13"/>
      <c r="H5309" s="13"/>
      <c r="I5309" s="13">
        <v>528.10000000004402</v>
      </c>
      <c r="J5309" s="74">
        <f t="shared" si="254"/>
        <v>22.0041666666685</v>
      </c>
      <c r="K5309" s="26" t="e">
        <f t="shared" si="256"/>
        <v>#REF!</v>
      </c>
      <c r="L5309" s="75" t="e">
        <f t="shared" si="255"/>
        <v>#REF!</v>
      </c>
      <c r="O5309" s="13"/>
      <c r="P5309" s="74"/>
      <c r="Q5309" s="26"/>
      <c r="R5309" s="75"/>
    </row>
    <row r="5310" spans="7:18" x14ac:dyDescent="0.25">
      <c r="G5310" s="13"/>
      <c r="H5310" s="13"/>
      <c r="I5310" s="13">
        <v>528.20000000004404</v>
      </c>
      <c r="J5310" s="74">
        <f t="shared" si="254"/>
        <v>22.00833333333517</v>
      </c>
      <c r="K5310" s="26" t="e">
        <f t="shared" si="256"/>
        <v>#REF!</v>
      </c>
      <c r="L5310" s="75" t="e">
        <f t="shared" si="255"/>
        <v>#REF!</v>
      </c>
      <c r="O5310" s="13"/>
      <c r="P5310" s="74"/>
      <c r="Q5310" s="26"/>
      <c r="R5310" s="75"/>
    </row>
    <row r="5311" spans="7:18" x14ac:dyDescent="0.25">
      <c r="G5311" s="13"/>
      <c r="H5311" s="13"/>
      <c r="I5311" s="13">
        <v>528.30000000004395</v>
      </c>
      <c r="J5311" s="74">
        <f t="shared" si="254"/>
        <v>22.012500000001832</v>
      </c>
      <c r="K5311" s="26" t="e">
        <f t="shared" si="256"/>
        <v>#REF!</v>
      </c>
      <c r="L5311" s="75" t="e">
        <f t="shared" si="255"/>
        <v>#REF!</v>
      </c>
      <c r="O5311" s="13"/>
      <c r="P5311" s="74"/>
      <c r="Q5311" s="26"/>
      <c r="R5311" s="75"/>
    </row>
    <row r="5312" spans="7:18" x14ac:dyDescent="0.25">
      <c r="G5312" s="13"/>
      <c r="H5312" s="13"/>
      <c r="I5312" s="13">
        <v>528.40000000004397</v>
      </c>
      <c r="J5312" s="74">
        <f t="shared" si="254"/>
        <v>22.016666666668499</v>
      </c>
      <c r="K5312" s="26" t="e">
        <f t="shared" si="256"/>
        <v>#REF!</v>
      </c>
      <c r="L5312" s="75" t="e">
        <f t="shared" si="255"/>
        <v>#REF!</v>
      </c>
      <c r="O5312" s="13"/>
      <c r="P5312" s="74"/>
      <c r="Q5312" s="26"/>
      <c r="R5312" s="75"/>
    </row>
    <row r="5313" spans="7:18" x14ac:dyDescent="0.25">
      <c r="G5313" s="13"/>
      <c r="H5313" s="13"/>
      <c r="I5313" s="13">
        <v>528.500000000044</v>
      </c>
      <c r="J5313" s="74">
        <f t="shared" si="254"/>
        <v>22.020833333335165</v>
      </c>
      <c r="K5313" s="26" t="e">
        <f t="shared" si="256"/>
        <v>#REF!</v>
      </c>
      <c r="L5313" s="75" t="e">
        <f t="shared" si="255"/>
        <v>#REF!</v>
      </c>
      <c r="O5313" s="13"/>
      <c r="P5313" s="74"/>
      <c r="Q5313" s="26"/>
      <c r="R5313" s="75"/>
    </row>
    <row r="5314" spans="7:18" x14ac:dyDescent="0.25">
      <c r="G5314" s="13"/>
      <c r="H5314" s="13"/>
      <c r="I5314" s="13">
        <v>528.60000000004402</v>
      </c>
      <c r="J5314" s="74">
        <f t="shared" si="254"/>
        <v>22.025000000001835</v>
      </c>
      <c r="K5314" s="26" t="e">
        <f t="shared" si="256"/>
        <v>#REF!</v>
      </c>
      <c r="L5314" s="75" t="e">
        <f t="shared" si="255"/>
        <v>#REF!</v>
      </c>
      <c r="O5314" s="13"/>
      <c r="P5314" s="74"/>
      <c r="Q5314" s="26"/>
      <c r="R5314" s="75"/>
    </row>
    <row r="5315" spans="7:18" x14ac:dyDescent="0.25">
      <c r="G5315" s="13"/>
      <c r="H5315" s="13"/>
      <c r="I5315" s="13">
        <v>528.70000000004404</v>
      </c>
      <c r="J5315" s="74">
        <f t="shared" ref="J5315:J5378" si="257">I5315/24</f>
        <v>22.029166666668502</v>
      </c>
      <c r="K5315" s="26" t="e">
        <f t="shared" si="256"/>
        <v>#REF!</v>
      </c>
      <c r="L5315" s="75" t="e">
        <f t="shared" ref="L5315:L5378" si="258">K5315-K5314</f>
        <v>#REF!</v>
      </c>
      <c r="O5315" s="13"/>
      <c r="P5315" s="74"/>
      <c r="Q5315" s="26"/>
      <c r="R5315" s="75"/>
    </row>
    <row r="5316" spans="7:18" x14ac:dyDescent="0.25">
      <c r="G5316" s="13"/>
      <c r="H5316" s="13"/>
      <c r="I5316" s="13">
        <v>528.80000000004395</v>
      </c>
      <c r="J5316" s="74">
        <f t="shared" si="257"/>
        <v>22.033333333335165</v>
      </c>
      <c r="K5316" s="26" t="e">
        <f t="shared" si="256"/>
        <v>#REF!</v>
      </c>
      <c r="L5316" s="75" t="e">
        <f t="shared" si="258"/>
        <v>#REF!</v>
      </c>
      <c r="O5316" s="13"/>
      <c r="P5316" s="74"/>
      <c r="Q5316" s="26"/>
      <c r="R5316" s="75"/>
    </row>
    <row r="5317" spans="7:18" x14ac:dyDescent="0.25">
      <c r="G5317" s="13"/>
      <c r="H5317" s="13"/>
      <c r="I5317" s="13">
        <v>528.90000000004397</v>
      </c>
      <c r="J5317" s="74">
        <f t="shared" si="257"/>
        <v>22.037500000001831</v>
      </c>
      <c r="K5317" s="26" t="e">
        <f t="shared" si="256"/>
        <v>#REF!</v>
      </c>
      <c r="L5317" s="75" t="e">
        <f t="shared" si="258"/>
        <v>#REF!</v>
      </c>
      <c r="O5317" s="13"/>
      <c r="P5317" s="74"/>
      <c r="Q5317" s="26"/>
      <c r="R5317" s="75"/>
    </row>
    <row r="5318" spans="7:18" x14ac:dyDescent="0.25">
      <c r="G5318" s="13"/>
      <c r="H5318" s="13"/>
      <c r="I5318" s="13">
        <v>529.000000000044</v>
      </c>
      <c r="J5318" s="74">
        <f t="shared" si="257"/>
        <v>22.041666666668501</v>
      </c>
      <c r="K5318" s="26" t="e">
        <f t="shared" si="256"/>
        <v>#REF!</v>
      </c>
      <c r="L5318" s="75" t="e">
        <f t="shared" si="258"/>
        <v>#REF!</v>
      </c>
      <c r="O5318" s="13"/>
      <c r="P5318" s="74"/>
      <c r="Q5318" s="26"/>
      <c r="R5318" s="75"/>
    </row>
    <row r="5319" spans="7:18" x14ac:dyDescent="0.25">
      <c r="G5319" s="13"/>
      <c r="H5319" s="13"/>
      <c r="I5319" s="13">
        <v>529.10000000004402</v>
      </c>
      <c r="J5319" s="74">
        <f t="shared" si="257"/>
        <v>22.045833333335167</v>
      </c>
      <c r="K5319" s="26" t="e">
        <f t="shared" si="256"/>
        <v>#REF!</v>
      </c>
      <c r="L5319" s="75" t="e">
        <f t="shared" si="258"/>
        <v>#REF!</v>
      </c>
      <c r="O5319" s="13"/>
      <c r="P5319" s="74"/>
      <c r="Q5319" s="26"/>
      <c r="R5319" s="75"/>
    </row>
    <row r="5320" spans="7:18" x14ac:dyDescent="0.25">
      <c r="G5320" s="13"/>
      <c r="H5320" s="13"/>
      <c r="I5320" s="13">
        <v>529.20000000004404</v>
      </c>
      <c r="J5320" s="74">
        <f t="shared" si="257"/>
        <v>22.050000000001834</v>
      </c>
      <c r="K5320" s="26" t="e">
        <f t="shared" si="256"/>
        <v>#REF!</v>
      </c>
      <c r="L5320" s="75" t="e">
        <f t="shared" si="258"/>
        <v>#REF!</v>
      </c>
      <c r="O5320" s="13"/>
      <c r="P5320" s="74"/>
      <c r="Q5320" s="26"/>
      <c r="R5320" s="75"/>
    </row>
    <row r="5321" spans="7:18" x14ac:dyDescent="0.25">
      <c r="G5321" s="13"/>
      <c r="H5321" s="13"/>
      <c r="I5321" s="13">
        <v>529.30000000004395</v>
      </c>
      <c r="J5321" s="74">
        <f t="shared" si="257"/>
        <v>22.054166666668497</v>
      </c>
      <c r="K5321" s="26" t="e">
        <f t="shared" si="256"/>
        <v>#REF!</v>
      </c>
      <c r="L5321" s="75" t="e">
        <f t="shared" si="258"/>
        <v>#REF!</v>
      </c>
      <c r="O5321" s="13"/>
      <c r="P5321" s="74"/>
      <c r="Q5321" s="26"/>
      <c r="R5321" s="75"/>
    </row>
    <row r="5322" spans="7:18" x14ac:dyDescent="0.25">
      <c r="G5322" s="13"/>
      <c r="H5322" s="13"/>
      <c r="I5322" s="13">
        <v>529.40000000004397</v>
      </c>
      <c r="J5322" s="74">
        <f t="shared" si="257"/>
        <v>22.058333333335167</v>
      </c>
      <c r="K5322" s="26" t="e">
        <f t="shared" si="256"/>
        <v>#REF!</v>
      </c>
      <c r="L5322" s="75" t="e">
        <f t="shared" si="258"/>
        <v>#REF!</v>
      </c>
      <c r="O5322" s="13"/>
      <c r="P5322" s="74"/>
      <c r="Q5322" s="26"/>
      <c r="R5322" s="75"/>
    </row>
    <row r="5323" spans="7:18" x14ac:dyDescent="0.25">
      <c r="G5323" s="13"/>
      <c r="H5323" s="13"/>
      <c r="I5323" s="13">
        <v>529.500000000044</v>
      </c>
      <c r="J5323" s="74">
        <f t="shared" si="257"/>
        <v>22.062500000001833</v>
      </c>
      <c r="K5323" s="26" t="e">
        <f t="shared" si="256"/>
        <v>#REF!</v>
      </c>
      <c r="L5323" s="75" t="e">
        <f t="shared" si="258"/>
        <v>#REF!</v>
      </c>
      <c r="O5323" s="13"/>
      <c r="P5323" s="74"/>
      <c r="Q5323" s="26"/>
      <c r="R5323" s="75"/>
    </row>
    <row r="5324" spans="7:18" x14ac:dyDescent="0.25">
      <c r="G5324" s="13"/>
      <c r="H5324" s="13"/>
      <c r="I5324" s="13">
        <v>529.60000000004402</v>
      </c>
      <c r="J5324" s="74">
        <f t="shared" si="257"/>
        <v>22.0666666666685</v>
      </c>
      <c r="K5324" s="26" t="e">
        <f t="shared" si="256"/>
        <v>#REF!</v>
      </c>
      <c r="L5324" s="75" t="e">
        <f t="shared" si="258"/>
        <v>#REF!</v>
      </c>
      <c r="O5324" s="13"/>
      <c r="P5324" s="74"/>
      <c r="Q5324" s="26"/>
      <c r="R5324" s="75"/>
    </row>
    <row r="5325" spans="7:18" x14ac:dyDescent="0.25">
      <c r="G5325" s="13"/>
      <c r="H5325" s="13"/>
      <c r="I5325" s="13">
        <v>529.70000000004404</v>
      </c>
      <c r="J5325" s="74">
        <f t="shared" si="257"/>
        <v>22.07083333333517</v>
      </c>
      <c r="K5325" s="26" t="e">
        <f t="shared" si="256"/>
        <v>#REF!</v>
      </c>
      <c r="L5325" s="75" t="e">
        <f t="shared" si="258"/>
        <v>#REF!</v>
      </c>
      <c r="O5325" s="13"/>
      <c r="P5325" s="74"/>
      <c r="Q5325" s="26"/>
      <c r="R5325" s="75"/>
    </row>
    <row r="5326" spans="7:18" x14ac:dyDescent="0.25">
      <c r="G5326" s="13"/>
      <c r="H5326" s="13"/>
      <c r="I5326" s="13">
        <v>529.80000000004395</v>
      </c>
      <c r="J5326" s="74">
        <f t="shared" si="257"/>
        <v>22.075000000001832</v>
      </c>
      <c r="K5326" s="26" t="e">
        <f t="shared" si="256"/>
        <v>#REF!</v>
      </c>
      <c r="L5326" s="75" t="e">
        <f t="shared" si="258"/>
        <v>#REF!</v>
      </c>
      <c r="O5326" s="13"/>
      <c r="P5326" s="74"/>
      <c r="Q5326" s="26"/>
      <c r="R5326" s="75"/>
    </row>
    <row r="5327" spans="7:18" x14ac:dyDescent="0.25">
      <c r="G5327" s="13"/>
      <c r="H5327" s="13"/>
      <c r="I5327" s="13">
        <v>529.90000000004397</v>
      </c>
      <c r="J5327" s="74">
        <f t="shared" si="257"/>
        <v>22.079166666668499</v>
      </c>
      <c r="K5327" s="26" t="e">
        <f t="shared" si="256"/>
        <v>#REF!</v>
      </c>
      <c r="L5327" s="75" t="e">
        <f t="shared" si="258"/>
        <v>#REF!</v>
      </c>
      <c r="O5327" s="13"/>
      <c r="P5327" s="74"/>
      <c r="Q5327" s="26"/>
      <c r="R5327" s="75"/>
    </row>
    <row r="5328" spans="7:18" x14ac:dyDescent="0.25">
      <c r="G5328" s="13"/>
      <c r="H5328" s="13"/>
      <c r="I5328" s="13">
        <v>530.000000000044</v>
      </c>
      <c r="J5328" s="74">
        <f t="shared" si="257"/>
        <v>22.083333333335165</v>
      </c>
      <c r="K5328" s="26" t="e">
        <f t="shared" si="256"/>
        <v>#REF!</v>
      </c>
      <c r="L5328" s="75" t="e">
        <f t="shared" si="258"/>
        <v>#REF!</v>
      </c>
      <c r="O5328" s="13"/>
      <c r="P5328" s="74"/>
      <c r="Q5328" s="26"/>
      <c r="R5328" s="75"/>
    </row>
    <row r="5329" spans="7:18" x14ac:dyDescent="0.25">
      <c r="G5329" s="13"/>
      <c r="H5329" s="13"/>
      <c r="I5329" s="13">
        <v>530.10000000004402</v>
      </c>
      <c r="J5329" s="74">
        <f t="shared" si="257"/>
        <v>22.087500000001835</v>
      </c>
      <c r="K5329" s="26" t="e">
        <f t="shared" si="256"/>
        <v>#REF!</v>
      </c>
      <c r="L5329" s="75" t="e">
        <f t="shared" si="258"/>
        <v>#REF!</v>
      </c>
      <c r="O5329" s="13"/>
      <c r="P5329" s="74"/>
      <c r="Q5329" s="26"/>
      <c r="R5329" s="75"/>
    </row>
    <row r="5330" spans="7:18" x14ac:dyDescent="0.25">
      <c r="G5330" s="13"/>
      <c r="H5330" s="13"/>
      <c r="I5330" s="13">
        <v>530.20000000004404</v>
      </c>
      <c r="J5330" s="74">
        <f t="shared" si="257"/>
        <v>22.091666666668502</v>
      </c>
      <c r="K5330" s="26" t="e">
        <f t="shared" si="256"/>
        <v>#REF!</v>
      </c>
      <c r="L5330" s="75" t="e">
        <f t="shared" si="258"/>
        <v>#REF!</v>
      </c>
      <c r="O5330" s="13"/>
      <c r="P5330" s="74"/>
      <c r="Q5330" s="26"/>
      <c r="R5330" s="75"/>
    </row>
    <row r="5331" spans="7:18" x14ac:dyDescent="0.25">
      <c r="G5331" s="13"/>
      <c r="H5331" s="13"/>
      <c r="I5331" s="13">
        <v>530.30000000004395</v>
      </c>
      <c r="J5331" s="74">
        <f t="shared" si="257"/>
        <v>22.095833333335165</v>
      </c>
      <c r="K5331" s="26" t="e">
        <f t="shared" si="256"/>
        <v>#REF!</v>
      </c>
      <c r="L5331" s="75" t="e">
        <f t="shared" si="258"/>
        <v>#REF!</v>
      </c>
      <c r="O5331" s="13"/>
      <c r="P5331" s="74"/>
      <c r="Q5331" s="26"/>
      <c r="R5331" s="75"/>
    </row>
    <row r="5332" spans="7:18" x14ac:dyDescent="0.25">
      <c r="G5332" s="13"/>
      <c r="H5332" s="13"/>
      <c r="I5332" s="13">
        <v>530.40000000004397</v>
      </c>
      <c r="J5332" s="74">
        <f t="shared" si="257"/>
        <v>22.100000000001831</v>
      </c>
      <c r="K5332" s="26" t="e">
        <f t="shared" si="256"/>
        <v>#REF!</v>
      </c>
      <c r="L5332" s="75" t="e">
        <f t="shared" si="258"/>
        <v>#REF!</v>
      </c>
      <c r="O5332" s="13"/>
      <c r="P5332" s="74"/>
      <c r="Q5332" s="26"/>
      <c r="R5332" s="75"/>
    </row>
    <row r="5333" spans="7:18" x14ac:dyDescent="0.25">
      <c r="G5333" s="13"/>
      <c r="H5333" s="13"/>
      <c r="I5333" s="13">
        <v>530.500000000044</v>
      </c>
      <c r="J5333" s="74">
        <f t="shared" si="257"/>
        <v>22.104166666668501</v>
      </c>
      <c r="K5333" s="26" t="e">
        <f t="shared" si="256"/>
        <v>#REF!</v>
      </c>
      <c r="L5333" s="75" t="e">
        <f t="shared" si="258"/>
        <v>#REF!</v>
      </c>
      <c r="O5333" s="13"/>
      <c r="P5333" s="74"/>
      <c r="Q5333" s="26"/>
      <c r="R5333" s="75"/>
    </row>
    <row r="5334" spans="7:18" x14ac:dyDescent="0.25">
      <c r="G5334" s="13"/>
      <c r="H5334" s="13"/>
      <c r="I5334" s="13">
        <v>530.60000000004402</v>
      </c>
      <c r="J5334" s="74">
        <f t="shared" si="257"/>
        <v>22.108333333335167</v>
      </c>
      <c r="K5334" s="26" t="e">
        <f t="shared" si="256"/>
        <v>#REF!</v>
      </c>
      <c r="L5334" s="75" t="e">
        <f t="shared" si="258"/>
        <v>#REF!</v>
      </c>
      <c r="O5334" s="13"/>
      <c r="P5334" s="74"/>
      <c r="Q5334" s="26"/>
      <c r="R5334" s="75"/>
    </row>
    <row r="5335" spans="7:18" x14ac:dyDescent="0.25">
      <c r="G5335" s="13"/>
      <c r="H5335" s="13"/>
      <c r="I5335" s="13">
        <v>530.70000000004404</v>
      </c>
      <c r="J5335" s="74">
        <f t="shared" si="257"/>
        <v>22.112500000001834</v>
      </c>
      <c r="K5335" s="26" t="e">
        <f t="shared" si="256"/>
        <v>#REF!</v>
      </c>
      <c r="L5335" s="75" t="e">
        <f t="shared" si="258"/>
        <v>#REF!</v>
      </c>
      <c r="O5335" s="13"/>
      <c r="P5335" s="74"/>
      <c r="Q5335" s="26"/>
      <c r="R5335" s="75"/>
    </row>
    <row r="5336" spans="7:18" x14ac:dyDescent="0.25">
      <c r="G5336" s="13"/>
      <c r="H5336" s="13"/>
      <c r="I5336" s="13">
        <v>530.80000000004395</v>
      </c>
      <c r="J5336" s="74">
        <f t="shared" si="257"/>
        <v>22.116666666668497</v>
      </c>
      <c r="K5336" s="26" t="e">
        <f t="shared" si="256"/>
        <v>#REF!</v>
      </c>
      <c r="L5336" s="75" t="e">
        <f t="shared" si="258"/>
        <v>#REF!</v>
      </c>
      <c r="O5336" s="13"/>
      <c r="P5336" s="74"/>
      <c r="Q5336" s="26"/>
      <c r="R5336" s="75"/>
    </row>
    <row r="5337" spans="7:18" x14ac:dyDescent="0.25">
      <c r="G5337" s="13"/>
      <c r="H5337" s="13"/>
      <c r="I5337" s="13">
        <v>530.90000000004397</v>
      </c>
      <c r="J5337" s="74">
        <f t="shared" si="257"/>
        <v>22.120833333335167</v>
      </c>
      <c r="K5337" s="26" t="e">
        <f t="shared" si="256"/>
        <v>#REF!</v>
      </c>
      <c r="L5337" s="75" t="e">
        <f t="shared" si="258"/>
        <v>#REF!</v>
      </c>
      <c r="O5337" s="13"/>
      <c r="P5337" s="74"/>
      <c r="Q5337" s="26"/>
      <c r="R5337" s="75"/>
    </row>
    <row r="5338" spans="7:18" x14ac:dyDescent="0.25">
      <c r="G5338" s="13"/>
      <c r="H5338" s="13"/>
      <c r="I5338" s="13">
        <v>531.000000000044</v>
      </c>
      <c r="J5338" s="74">
        <f t="shared" si="257"/>
        <v>22.125000000001833</v>
      </c>
      <c r="K5338" s="26" t="e">
        <f t="shared" si="256"/>
        <v>#REF!</v>
      </c>
      <c r="L5338" s="75" t="e">
        <f t="shared" si="258"/>
        <v>#REF!</v>
      </c>
      <c r="O5338" s="13"/>
      <c r="P5338" s="74"/>
      <c r="Q5338" s="26"/>
      <c r="R5338" s="75"/>
    </row>
    <row r="5339" spans="7:18" x14ac:dyDescent="0.25">
      <c r="G5339" s="13"/>
      <c r="H5339" s="13"/>
      <c r="I5339" s="13">
        <v>531.10000000004402</v>
      </c>
      <c r="J5339" s="74">
        <f t="shared" si="257"/>
        <v>22.1291666666685</v>
      </c>
      <c r="K5339" s="26" t="e">
        <f t="shared" si="256"/>
        <v>#REF!</v>
      </c>
      <c r="L5339" s="75" t="e">
        <f t="shared" si="258"/>
        <v>#REF!</v>
      </c>
      <c r="O5339" s="13"/>
      <c r="P5339" s="74"/>
      <c r="Q5339" s="26"/>
      <c r="R5339" s="75"/>
    </row>
    <row r="5340" spans="7:18" x14ac:dyDescent="0.25">
      <c r="G5340" s="13"/>
      <c r="H5340" s="13"/>
      <c r="I5340" s="13">
        <v>531.20000000004404</v>
      </c>
      <c r="J5340" s="74">
        <f t="shared" si="257"/>
        <v>22.13333333333517</v>
      </c>
      <c r="K5340" s="26" t="e">
        <f t="shared" ref="K5340:K5403" si="259">100%-EXP(-I5340/24*$B$10)</f>
        <v>#REF!</v>
      </c>
      <c r="L5340" s="75" t="e">
        <f t="shared" si="258"/>
        <v>#REF!</v>
      </c>
      <c r="O5340" s="13"/>
      <c r="P5340" s="74"/>
      <c r="Q5340" s="26"/>
      <c r="R5340" s="75"/>
    </row>
    <row r="5341" spans="7:18" x14ac:dyDescent="0.25">
      <c r="G5341" s="13"/>
      <c r="H5341" s="13"/>
      <c r="I5341" s="13">
        <v>531.30000000004395</v>
      </c>
      <c r="J5341" s="74">
        <f t="shared" si="257"/>
        <v>22.137500000001832</v>
      </c>
      <c r="K5341" s="26" t="e">
        <f t="shared" si="259"/>
        <v>#REF!</v>
      </c>
      <c r="L5341" s="75" t="e">
        <f t="shared" si="258"/>
        <v>#REF!</v>
      </c>
      <c r="O5341" s="13"/>
      <c r="P5341" s="74"/>
      <c r="Q5341" s="26"/>
      <c r="R5341" s="75"/>
    </row>
    <row r="5342" spans="7:18" x14ac:dyDescent="0.25">
      <c r="G5342" s="13"/>
      <c r="H5342" s="13"/>
      <c r="I5342" s="13">
        <v>531.40000000004397</v>
      </c>
      <c r="J5342" s="74">
        <f t="shared" si="257"/>
        <v>22.141666666668499</v>
      </c>
      <c r="K5342" s="26" t="e">
        <f t="shared" si="259"/>
        <v>#REF!</v>
      </c>
      <c r="L5342" s="75" t="e">
        <f t="shared" si="258"/>
        <v>#REF!</v>
      </c>
      <c r="O5342" s="13"/>
      <c r="P5342" s="74"/>
      <c r="Q5342" s="26"/>
      <c r="R5342" s="75"/>
    </row>
    <row r="5343" spans="7:18" x14ac:dyDescent="0.25">
      <c r="G5343" s="13"/>
      <c r="H5343" s="13"/>
      <c r="I5343" s="13">
        <v>531.500000000044</v>
      </c>
      <c r="J5343" s="74">
        <f t="shared" si="257"/>
        <v>22.145833333335165</v>
      </c>
      <c r="K5343" s="26" t="e">
        <f t="shared" si="259"/>
        <v>#REF!</v>
      </c>
      <c r="L5343" s="75" t="e">
        <f t="shared" si="258"/>
        <v>#REF!</v>
      </c>
      <c r="O5343" s="13"/>
      <c r="P5343" s="74"/>
      <c r="Q5343" s="26"/>
      <c r="R5343" s="75"/>
    </row>
    <row r="5344" spans="7:18" x14ac:dyDescent="0.25">
      <c r="G5344" s="13"/>
      <c r="H5344" s="13"/>
      <c r="I5344" s="13">
        <v>531.60000000004402</v>
      </c>
      <c r="J5344" s="74">
        <f t="shared" si="257"/>
        <v>22.150000000001835</v>
      </c>
      <c r="K5344" s="26" t="e">
        <f t="shared" si="259"/>
        <v>#REF!</v>
      </c>
      <c r="L5344" s="75" t="e">
        <f t="shared" si="258"/>
        <v>#REF!</v>
      </c>
      <c r="O5344" s="13"/>
      <c r="P5344" s="74"/>
      <c r="Q5344" s="26"/>
      <c r="R5344" s="75"/>
    </row>
    <row r="5345" spans="7:18" x14ac:dyDescent="0.25">
      <c r="G5345" s="13"/>
      <c r="H5345" s="13"/>
      <c r="I5345" s="13">
        <v>531.70000000004495</v>
      </c>
      <c r="J5345" s="74">
        <f t="shared" si="257"/>
        <v>22.154166666668541</v>
      </c>
      <c r="K5345" s="26" t="e">
        <f t="shared" si="259"/>
        <v>#REF!</v>
      </c>
      <c r="L5345" s="75" t="e">
        <f t="shared" si="258"/>
        <v>#REF!</v>
      </c>
      <c r="O5345" s="13"/>
      <c r="P5345" s="74"/>
      <c r="Q5345" s="26"/>
      <c r="R5345" s="75"/>
    </row>
    <row r="5346" spans="7:18" x14ac:dyDescent="0.25">
      <c r="G5346" s="13"/>
      <c r="H5346" s="13"/>
      <c r="I5346" s="13">
        <v>531.80000000004497</v>
      </c>
      <c r="J5346" s="74">
        <f t="shared" si="257"/>
        <v>22.158333333335207</v>
      </c>
      <c r="K5346" s="26" t="e">
        <f t="shared" si="259"/>
        <v>#REF!</v>
      </c>
      <c r="L5346" s="75" t="e">
        <f t="shared" si="258"/>
        <v>#REF!</v>
      </c>
      <c r="O5346" s="13"/>
      <c r="P5346" s="74"/>
      <c r="Q5346" s="26"/>
      <c r="R5346" s="75"/>
    </row>
    <row r="5347" spans="7:18" x14ac:dyDescent="0.25">
      <c r="G5347" s="13"/>
      <c r="H5347" s="13"/>
      <c r="I5347" s="13">
        <v>531.900000000045</v>
      </c>
      <c r="J5347" s="74">
        <f t="shared" si="257"/>
        <v>22.162500000001874</v>
      </c>
      <c r="K5347" s="26" t="e">
        <f t="shared" si="259"/>
        <v>#REF!</v>
      </c>
      <c r="L5347" s="75" t="e">
        <f t="shared" si="258"/>
        <v>#REF!</v>
      </c>
      <c r="O5347" s="13"/>
      <c r="P5347" s="74"/>
      <c r="Q5347" s="26"/>
      <c r="R5347" s="75"/>
    </row>
    <row r="5348" spans="7:18" x14ac:dyDescent="0.25">
      <c r="G5348" s="13"/>
      <c r="H5348" s="13"/>
      <c r="I5348" s="13">
        <v>532.00000000004502</v>
      </c>
      <c r="J5348" s="74">
        <f t="shared" si="257"/>
        <v>22.166666666668544</v>
      </c>
      <c r="K5348" s="26" t="e">
        <f t="shared" si="259"/>
        <v>#REF!</v>
      </c>
      <c r="L5348" s="75" t="e">
        <f t="shared" si="258"/>
        <v>#REF!</v>
      </c>
      <c r="O5348" s="13"/>
      <c r="P5348" s="74"/>
      <c r="Q5348" s="26"/>
      <c r="R5348" s="75"/>
    </row>
    <row r="5349" spans="7:18" x14ac:dyDescent="0.25">
      <c r="G5349" s="13"/>
      <c r="H5349" s="13"/>
      <c r="I5349" s="13">
        <v>532.10000000004504</v>
      </c>
      <c r="J5349" s="74">
        <f t="shared" si="257"/>
        <v>22.17083333333521</v>
      </c>
      <c r="K5349" s="26" t="e">
        <f t="shared" si="259"/>
        <v>#REF!</v>
      </c>
      <c r="L5349" s="75" t="e">
        <f t="shared" si="258"/>
        <v>#REF!</v>
      </c>
      <c r="O5349" s="13"/>
      <c r="P5349" s="74"/>
      <c r="Q5349" s="26"/>
      <c r="R5349" s="75"/>
    </row>
    <row r="5350" spans="7:18" x14ac:dyDescent="0.25">
      <c r="G5350" s="13"/>
      <c r="H5350" s="13"/>
      <c r="I5350" s="13">
        <v>532.20000000004495</v>
      </c>
      <c r="J5350" s="74">
        <f t="shared" si="257"/>
        <v>22.175000000001873</v>
      </c>
      <c r="K5350" s="26" t="e">
        <f t="shared" si="259"/>
        <v>#REF!</v>
      </c>
      <c r="L5350" s="75" t="e">
        <f t="shared" si="258"/>
        <v>#REF!</v>
      </c>
      <c r="O5350" s="13"/>
      <c r="P5350" s="74"/>
      <c r="Q5350" s="26"/>
      <c r="R5350" s="75"/>
    </row>
    <row r="5351" spans="7:18" x14ac:dyDescent="0.25">
      <c r="G5351" s="13"/>
      <c r="H5351" s="13"/>
      <c r="I5351" s="13">
        <v>532.30000000004497</v>
      </c>
      <c r="J5351" s="74">
        <f t="shared" si="257"/>
        <v>22.179166666668539</v>
      </c>
      <c r="K5351" s="26" t="e">
        <f t="shared" si="259"/>
        <v>#REF!</v>
      </c>
      <c r="L5351" s="75" t="e">
        <f t="shared" si="258"/>
        <v>#REF!</v>
      </c>
      <c r="O5351" s="13"/>
      <c r="P5351" s="74"/>
      <c r="Q5351" s="26"/>
      <c r="R5351" s="75"/>
    </row>
    <row r="5352" spans="7:18" x14ac:dyDescent="0.25">
      <c r="G5352" s="13"/>
      <c r="H5352" s="13"/>
      <c r="I5352" s="13">
        <v>532.400000000045</v>
      </c>
      <c r="J5352" s="74">
        <f t="shared" si="257"/>
        <v>22.183333333335209</v>
      </c>
      <c r="K5352" s="26" t="e">
        <f t="shared" si="259"/>
        <v>#REF!</v>
      </c>
      <c r="L5352" s="75" t="e">
        <f t="shared" si="258"/>
        <v>#REF!</v>
      </c>
      <c r="O5352" s="13"/>
      <c r="P5352" s="74"/>
      <c r="Q5352" s="26"/>
      <c r="R5352" s="75"/>
    </row>
    <row r="5353" spans="7:18" x14ac:dyDescent="0.25">
      <c r="G5353" s="13"/>
      <c r="H5353" s="13"/>
      <c r="I5353" s="13">
        <v>532.50000000004502</v>
      </c>
      <c r="J5353" s="74">
        <f t="shared" si="257"/>
        <v>22.187500000001876</v>
      </c>
      <c r="K5353" s="26" t="e">
        <f t="shared" si="259"/>
        <v>#REF!</v>
      </c>
      <c r="L5353" s="75" t="e">
        <f t="shared" si="258"/>
        <v>#REF!</v>
      </c>
      <c r="O5353" s="13"/>
      <c r="P5353" s="74"/>
      <c r="Q5353" s="26"/>
      <c r="R5353" s="75"/>
    </row>
    <row r="5354" spans="7:18" x14ac:dyDescent="0.25">
      <c r="G5354" s="13"/>
      <c r="H5354" s="13"/>
      <c r="I5354" s="13">
        <v>532.60000000004504</v>
      </c>
      <c r="J5354" s="74">
        <f t="shared" si="257"/>
        <v>22.191666666668542</v>
      </c>
      <c r="K5354" s="26" t="e">
        <f t="shared" si="259"/>
        <v>#REF!</v>
      </c>
      <c r="L5354" s="75" t="e">
        <f t="shared" si="258"/>
        <v>#REF!</v>
      </c>
      <c r="O5354" s="13"/>
      <c r="P5354" s="74"/>
      <c r="Q5354" s="26"/>
      <c r="R5354" s="75"/>
    </row>
    <row r="5355" spans="7:18" x14ac:dyDescent="0.25">
      <c r="G5355" s="13"/>
      <c r="H5355" s="13"/>
      <c r="I5355" s="13">
        <v>532.70000000004495</v>
      </c>
      <c r="J5355" s="74">
        <f t="shared" si="257"/>
        <v>22.195833333335205</v>
      </c>
      <c r="K5355" s="26" t="e">
        <f t="shared" si="259"/>
        <v>#REF!</v>
      </c>
      <c r="L5355" s="75" t="e">
        <f t="shared" si="258"/>
        <v>#REF!</v>
      </c>
      <c r="O5355" s="13"/>
      <c r="P5355" s="74"/>
      <c r="Q5355" s="26"/>
      <c r="R5355" s="75"/>
    </row>
    <row r="5356" spans="7:18" x14ac:dyDescent="0.25">
      <c r="G5356" s="13"/>
      <c r="H5356" s="13"/>
      <c r="I5356" s="13">
        <v>532.80000000004497</v>
      </c>
      <c r="J5356" s="74">
        <f t="shared" si="257"/>
        <v>22.200000000001875</v>
      </c>
      <c r="K5356" s="26" t="e">
        <f t="shared" si="259"/>
        <v>#REF!</v>
      </c>
      <c r="L5356" s="75" t="e">
        <f t="shared" si="258"/>
        <v>#REF!</v>
      </c>
      <c r="O5356" s="13"/>
      <c r="P5356" s="74"/>
      <c r="Q5356" s="26"/>
      <c r="R5356" s="75"/>
    </row>
    <row r="5357" spans="7:18" x14ac:dyDescent="0.25">
      <c r="G5357" s="13"/>
      <c r="H5357" s="13"/>
      <c r="I5357" s="13">
        <v>532.900000000045</v>
      </c>
      <c r="J5357" s="74">
        <f t="shared" si="257"/>
        <v>22.204166666668542</v>
      </c>
      <c r="K5357" s="26" t="e">
        <f t="shared" si="259"/>
        <v>#REF!</v>
      </c>
      <c r="L5357" s="75" t="e">
        <f t="shared" si="258"/>
        <v>#REF!</v>
      </c>
      <c r="O5357" s="13"/>
      <c r="P5357" s="74"/>
      <c r="Q5357" s="26"/>
      <c r="R5357" s="75"/>
    </row>
    <row r="5358" spans="7:18" x14ac:dyDescent="0.25">
      <c r="G5358" s="13"/>
      <c r="H5358" s="13"/>
      <c r="I5358" s="13">
        <v>533.00000000004502</v>
      </c>
      <c r="J5358" s="74">
        <f t="shared" si="257"/>
        <v>22.208333333335208</v>
      </c>
      <c r="K5358" s="26" t="e">
        <f t="shared" si="259"/>
        <v>#REF!</v>
      </c>
      <c r="L5358" s="75" t="e">
        <f t="shared" si="258"/>
        <v>#REF!</v>
      </c>
      <c r="O5358" s="13"/>
      <c r="P5358" s="74"/>
      <c r="Q5358" s="26"/>
      <c r="R5358" s="75"/>
    </row>
    <row r="5359" spans="7:18" x14ac:dyDescent="0.25">
      <c r="G5359" s="13"/>
      <c r="H5359" s="13"/>
      <c r="I5359" s="13">
        <v>533.10000000004504</v>
      </c>
      <c r="J5359" s="74">
        <f t="shared" si="257"/>
        <v>22.212500000001878</v>
      </c>
      <c r="K5359" s="26" t="e">
        <f t="shared" si="259"/>
        <v>#REF!</v>
      </c>
      <c r="L5359" s="75" t="e">
        <f t="shared" si="258"/>
        <v>#REF!</v>
      </c>
      <c r="O5359" s="13"/>
      <c r="P5359" s="74"/>
      <c r="Q5359" s="26"/>
      <c r="R5359" s="75"/>
    </row>
    <row r="5360" spans="7:18" x14ac:dyDescent="0.25">
      <c r="G5360" s="13"/>
      <c r="H5360" s="13"/>
      <c r="I5360" s="13">
        <v>533.20000000004495</v>
      </c>
      <c r="J5360" s="74">
        <f t="shared" si="257"/>
        <v>22.216666666668541</v>
      </c>
      <c r="K5360" s="26" t="e">
        <f t="shared" si="259"/>
        <v>#REF!</v>
      </c>
      <c r="L5360" s="75" t="e">
        <f t="shared" si="258"/>
        <v>#REF!</v>
      </c>
      <c r="O5360" s="13"/>
      <c r="P5360" s="74"/>
      <c r="Q5360" s="26"/>
      <c r="R5360" s="75"/>
    </row>
    <row r="5361" spans="7:18" x14ac:dyDescent="0.25">
      <c r="G5361" s="13"/>
      <c r="H5361" s="13"/>
      <c r="I5361" s="13">
        <v>533.30000000004497</v>
      </c>
      <c r="J5361" s="74">
        <f t="shared" si="257"/>
        <v>22.220833333335207</v>
      </c>
      <c r="K5361" s="26" t="e">
        <f t="shared" si="259"/>
        <v>#REF!</v>
      </c>
      <c r="L5361" s="75" t="e">
        <f t="shared" si="258"/>
        <v>#REF!</v>
      </c>
      <c r="O5361" s="13"/>
      <c r="P5361" s="74"/>
      <c r="Q5361" s="26"/>
      <c r="R5361" s="75"/>
    </row>
    <row r="5362" spans="7:18" x14ac:dyDescent="0.25">
      <c r="G5362" s="13"/>
      <c r="H5362" s="13"/>
      <c r="I5362" s="13">
        <v>533.400000000045</v>
      </c>
      <c r="J5362" s="74">
        <f t="shared" si="257"/>
        <v>22.225000000001874</v>
      </c>
      <c r="K5362" s="26" t="e">
        <f t="shared" si="259"/>
        <v>#REF!</v>
      </c>
      <c r="L5362" s="75" t="e">
        <f t="shared" si="258"/>
        <v>#REF!</v>
      </c>
      <c r="O5362" s="13"/>
      <c r="P5362" s="74"/>
      <c r="Q5362" s="26"/>
      <c r="R5362" s="75"/>
    </row>
    <row r="5363" spans="7:18" x14ac:dyDescent="0.25">
      <c r="G5363" s="13"/>
      <c r="H5363" s="13"/>
      <c r="I5363" s="13">
        <v>533.50000000004502</v>
      </c>
      <c r="J5363" s="74">
        <f t="shared" si="257"/>
        <v>22.229166666668544</v>
      </c>
      <c r="K5363" s="26" t="e">
        <f t="shared" si="259"/>
        <v>#REF!</v>
      </c>
      <c r="L5363" s="75" t="e">
        <f t="shared" si="258"/>
        <v>#REF!</v>
      </c>
      <c r="O5363" s="13"/>
      <c r="P5363" s="74"/>
      <c r="Q5363" s="26"/>
      <c r="R5363" s="75"/>
    </row>
    <row r="5364" spans="7:18" x14ac:dyDescent="0.25">
      <c r="G5364" s="13"/>
      <c r="H5364" s="13"/>
      <c r="I5364" s="13">
        <v>533.60000000004504</v>
      </c>
      <c r="J5364" s="74">
        <f t="shared" si="257"/>
        <v>22.23333333333521</v>
      </c>
      <c r="K5364" s="26" t="e">
        <f t="shared" si="259"/>
        <v>#REF!</v>
      </c>
      <c r="L5364" s="75" t="e">
        <f t="shared" si="258"/>
        <v>#REF!</v>
      </c>
      <c r="O5364" s="13"/>
      <c r="P5364" s="74"/>
      <c r="Q5364" s="26"/>
      <c r="R5364" s="75"/>
    </row>
    <row r="5365" spans="7:18" x14ac:dyDescent="0.25">
      <c r="G5365" s="13"/>
      <c r="H5365" s="13"/>
      <c r="I5365" s="13">
        <v>533.70000000004495</v>
      </c>
      <c r="J5365" s="74">
        <f t="shared" si="257"/>
        <v>22.237500000001873</v>
      </c>
      <c r="K5365" s="26" t="e">
        <f t="shared" si="259"/>
        <v>#REF!</v>
      </c>
      <c r="L5365" s="75" t="e">
        <f t="shared" si="258"/>
        <v>#REF!</v>
      </c>
      <c r="O5365" s="13"/>
      <c r="P5365" s="74"/>
      <c r="Q5365" s="26"/>
      <c r="R5365" s="75"/>
    </row>
    <row r="5366" spans="7:18" x14ac:dyDescent="0.25">
      <c r="G5366" s="13"/>
      <c r="H5366" s="13"/>
      <c r="I5366" s="13">
        <v>533.80000000004497</v>
      </c>
      <c r="J5366" s="74">
        <f t="shared" si="257"/>
        <v>22.241666666668539</v>
      </c>
      <c r="K5366" s="26" t="e">
        <f t="shared" si="259"/>
        <v>#REF!</v>
      </c>
      <c r="L5366" s="75" t="e">
        <f t="shared" si="258"/>
        <v>#REF!</v>
      </c>
      <c r="O5366" s="13"/>
      <c r="P5366" s="74"/>
      <c r="Q5366" s="26"/>
      <c r="R5366" s="75"/>
    </row>
    <row r="5367" spans="7:18" x14ac:dyDescent="0.25">
      <c r="G5367" s="13"/>
      <c r="H5367" s="13"/>
      <c r="I5367" s="13">
        <v>533.900000000045</v>
      </c>
      <c r="J5367" s="74">
        <f t="shared" si="257"/>
        <v>22.245833333335209</v>
      </c>
      <c r="K5367" s="26" t="e">
        <f t="shared" si="259"/>
        <v>#REF!</v>
      </c>
      <c r="L5367" s="75" t="e">
        <f t="shared" si="258"/>
        <v>#REF!</v>
      </c>
      <c r="O5367" s="13"/>
      <c r="P5367" s="74"/>
      <c r="Q5367" s="26"/>
      <c r="R5367" s="75"/>
    </row>
    <row r="5368" spans="7:18" x14ac:dyDescent="0.25">
      <c r="G5368" s="13"/>
      <c r="H5368" s="13"/>
      <c r="I5368" s="13">
        <v>534.00000000004502</v>
      </c>
      <c r="J5368" s="74">
        <f t="shared" si="257"/>
        <v>22.250000000001876</v>
      </c>
      <c r="K5368" s="26" t="e">
        <f t="shared" si="259"/>
        <v>#REF!</v>
      </c>
      <c r="L5368" s="75" t="e">
        <f t="shared" si="258"/>
        <v>#REF!</v>
      </c>
      <c r="O5368" s="13"/>
      <c r="P5368" s="74"/>
      <c r="Q5368" s="26"/>
      <c r="R5368" s="75"/>
    </row>
    <row r="5369" spans="7:18" x14ac:dyDescent="0.25">
      <c r="G5369" s="13"/>
      <c r="H5369" s="13"/>
      <c r="I5369" s="13">
        <v>534.10000000004504</v>
      </c>
      <c r="J5369" s="74">
        <f t="shared" si="257"/>
        <v>22.254166666668542</v>
      </c>
      <c r="K5369" s="26" t="e">
        <f t="shared" si="259"/>
        <v>#REF!</v>
      </c>
      <c r="L5369" s="75" t="e">
        <f t="shared" si="258"/>
        <v>#REF!</v>
      </c>
      <c r="O5369" s="13"/>
      <c r="P5369" s="74"/>
      <c r="Q5369" s="26"/>
      <c r="R5369" s="75"/>
    </row>
    <row r="5370" spans="7:18" x14ac:dyDescent="0.25">
      <c r="G5370" s="13"/>
      <c r="H5370" s="13"/>
      <c r="I5370" s="13">
        <v>534.20000000004495</v>
      </c>
      <c r="J5370" s="74">
        <f t="shared" si="257"/>
        <v>22.258333333335205</v>
      </c>
      <c r="K5370" s="26" t="e">
        <f t="shared" si="259"/>
        <v>#REF!</v>
      </c>
      <c r="L5370" s="75" t="e">
        <f t="shared" si="258"/>
        <v>#REF!</v>
      </c>
      <c r="O5370" s="13"/>
      <c r="P5370" s="74"/>
      <c r="Q5370" s="26"/>
      <c r="R5370" s="75"/>
    </row>
    <row r="5371" spans="7:18" x14ac:dyDescent="0.25">
      <c r="G5371" s="13"/>
      <c r="H5371" s="13"/>
      <c r="I5371" s="13">
        <v>534.30000000004497</v>
      </c>
      <c r="J5371" s="74">
        <f t="shared" si="257"/>
        <v>22.262500000001875</v>
      </c>
      <c r="K5371" s="26" t="e">
        <f t="shared" si="259"/>
        <v>#REF!</v>
      </c>
      <c r="L5371" s="75" t="e">
        <f t="shared" si="258"/>
        <v>#REF!</v>
      </c>
      <c r="O5371" s="13"/>
      <c r="P5371" s="74"/>
      <c r="Q5371" s="26"/>
      <c r="R5371" s="75"/>
    </row>
    <row r="5372" spans="7:18" x14ac:dyDescent="0.25">
      <c r="G5372" s="13"/>
      <c r="H5372" s="13"/>
      <c r="I5372" s="13">
        <v>534.400000000045</v>
      </c>
      <c r="J5372" s="74">
        <f t="shared" si="257"/>
        <v>22.266666666668542</v>
      </c>
      <c r="K5372" s="26" t="e">
        <f t="shared" si="259"/>
        <v>#REF!</v>
      </c>
      <c r="L5372" s="75" t="e">
        <f t="shared" si="258"/>
        <v>#REF!</v>
      </c>
      <c r="O5372" s="13"/>
      <c r="P5372" s="74"/>
      <c r="Q5372" s="26"/>
      <c r="R5372" s="75"/>
    </row>
    <row r="5373" spans="7:18" x14ac:dyDescent="0.25">
      <c r="G5373" s="13"/>
      <c r="H5373" s="13"/>
      <c r="I5373" s="13">
        <v>534.50000000004502</v>
      </c>
      <c r="J5373" s="74">
        <f t="shared" si="257"/>
        <v>22.270833333335208</v>
      </c>
      <c r="K5373" s="26" t="e">
        <f t="shared" si="259"/>
        <v>#REF!</v>
      </c>
      <c r="L5373" s="75" t="e">
        <f t="shared" si="258"/>
        <v>#REF!</v>
      </c>
      <c r="O5373" s="13"/>
      <c r="P5373" s="74"/>
      <c r="Q5373" s="26"/>
      <c r="R5373" s="75"/>
    </row>
    <row r="5374" spans="7:18" x14ac:dyDescent="0.25">
      <c r="G5374" s="13"/>
      <c r="H5374" s="13"/>
      <c r="I5374" s="13">
        <v>534.60000000004504</v>
      </c>
      <c r="J5374" s="74">
        <f t="shared" si="257"/>
        <v>22.275000000001878</v>
      </c>
      <c r="K5374" s="26" t="e">
        <f t="shared" si="259"/>
        <v>#REF!</v>
      </c>
      <c r="L5374" s="75" t="e">
        <f t="shared" si="258"/>
        <v>#REF!</v>
      </c>
      <c r="O5374" s="13"/>
      <c r="P5374" s="74"/>
      <c r="Q5374" s="26"/>
      <c r="R5374" s="75"/>
    </row>
    <row r="5375" spans="7:18" x14ac:dyDescent="0.25">
      <c r="G5375" s="13"/>
      <c r="H5375" s="13"/>
      <c r="I5375" s="13">
        <v>534.70000000004495</v>
      </c>
      <c r="J5375" s="74">
        <f t="shared" si="257"/>
        <v>22.279166666668541</v>
      </c>
      <c r="K5375" s="26" t="e">
        <f t="shared" si="259"/>
        <v>#REF!</v>
      </c>
      <c r="L5375" s="75" t="e">
        <f t="shared" si="258"/>
        <v>#REF!</v>
      </c>
      <c r="O5375" s="13"/>
      <c r="P5375" s="74"/>
      <c r="Q5375" s="26"/>
      <c r="R5375" s="75"/>
    </row>
    <row r="5376" spans="7:18" x14ac:dyDescent="0.25">
      <c r="G5376" s="13"/>
      <c r="H5376" s="13"/>
      <c r="I5376" s="13">
        <v>534.80000000004497</v>
      </c>
      <c r="J5376" s="74">
        <f t="shared" si="257"/>
        <v>22.283333333335207</v>
      </c>
      <c r="K5376" s="26" t="e">
        <f t="shared" si="259"/>
        <v>#REF!</v>
      </c>
      <c r="L5376" s="75" t="e">
        <f t="shared" si="258"/>
        <v>#REF!</v>
      </c>
      <c r="O5376" s="13"/>
      <c r="P5376" s="74"/>
      <c r="Q5376" s="26"/>
      <c r="R5376" s="75"/>
    </row>
    <row r="5377" spans="7:18" x14ac:dyDescent="0.25">
      <c r="G5377" s="13"/>
      <c r="H5377" s="13"/>
      <c r="I5377" s="13">
        <v>534.900000000045</v>
      </c>
      <c r="J5377" s="74">
        <f t="shared" si="257"/>
        <v>22.287500000001874</v>
      </c>
      <c r="K5377" s="26" t="e">
        <f t="shared" si="259"/>
        <v>#REF!</v>
      </c>
      <c r="L5377" s="75" t="e">
        <f t="shared" si="258"/>
        <v>#REF!</v>
      </c>
      <c r="O5377" s="13"/>
      <c r="P5377" s="74"/>
      <c r="Q5377" s="26"/>
      <c r="R5377" s="75"/>
    </row>
    <row r="5378" spans="7:18" x14ac:dyDescent="0.25">
      <c r="G5378" s="13"/>
      <c r="H5378" s="13"/>
      <c r="I5378" s="13">
        <v>535.00000000004502</v>
      </c>
      <c r="J5378" s="74">
        <f t="shared" si="257"/>
        <v>22.291666666668544</v>
      </c>
      <c r="K5378" s="26" t="e">
        <f t="shared" si="259"/>
        <v>#REF!</v>
      </c>
      <c r="L5378" s="75" t="e">
        <f t="shared" si="258"/>
        <v>#REF!</v>
      </c>
      <c r="O5378" s="13"/>
      <c r="P5378" s="74"/>
      <c r="Q5378" s="26"/>
      <c r="R5378" s="75"/>
    </row>
    <row r="5379" spans="7:18" x14ac:dyDescent="0.25">
      <c r="G5379" s="13"/>
      <c r="H5379" s="13"/>
      <c r="I5379" s="13">
        <v>535.10000000004504</v>
      </c>
      <c r="J5379" s="74">
        <f t="shared" ref="J5379:J5442" si="260">I5379/24</f>
        <v>22.29583333333521</v>
      </c>
      <c r="K5379" s="26" t="e">
        <f t="shared" si="259"/>
        <v>#REF!</v>
      </c>
      <c r="L5379" s="75" t="e">
        <f t="shared" ref="L5379:L5442" si="261">K5379-K5378</f>
        <v>#REF!</v>
      </c>
      <c r="O5379" s="13"/>
      <c r="P5379" s="74"/>
      <c r="Q5379" s="26"/>
      <c r="R5379" s="75"/>
    </row>
    <row r="5380" spans="7:18" x14ac:dyDescent="0.25">
      <c r="G5380" s="13"/>
      <c r="H5380" s="13"/>
      <c r="I5380" s="13">
        <v>535.20000000004495</v>
      </c>
      <c r="J5380" s="74">
        <f t="shared" si="260"/>
        <v>22.300000000001873</v>
      </c>
      <c r="K5380" s="26" t="e">
        <f t="shared" si="259"/>
        <v>#REF!</v>
      </c>
      <c r="L5380" s="75" t="e">
        <f t="shared" si="261"/>
        <v>#REF!</v>
      </c>
      <c r="O5380" s="13"/>
      <c r="P5380" s="74"/>
      <c r="Q5380" s="26"/>
      <c r="R5380" s="75"/>
    </row>
    <row r="5381" spans="7:18" x14ac:dyDescent="0.25">
      <c r="G5381" s="13"/>
      <c r="H5381" s="13"/>
      <c r="I5381" s="13">
        <v>535.30000000004497</v>
      </c>
      <c r="J5381" s="74">
        <f t="shared" si="260"/>
        <v>22.304166666668539</v>
      </c>
      <c r="K5381" s="26" t="e">
        <f t="shared" si="259"/>
        <v>#REF!</v>
      </c>
      <c r="L5381" s="75" t="e">
        <f t="shared" si="261"/>
        <v>#REF!</v>
      </c>
      <c r="O5381" s="13"/>
      <c r="P5381" s="74"/>
      <c r="Q5381" s="26"/>
      <c r="R5381" s="75"/>
    </row>
    <row r="5382" spans="7:18" x14ac:dyDescent="0.25">
      <c r="G5382" s="13"/>
      <c r="H5382" s="13"/>
      <c r="I5382" s="13">
        <v>535.400000000045</v>
      </c>
      <c r="J5382" s="74">
        <f t="shared" si="260"/>
        <v>22.308333333335209</v>
      </c>
      <c r="K5382" s="26" t="e">
        <f t="shared" si="259"/>
        <v>#REF!</v>
      </c>
      <c r="L5382" s="75" t="e">
        <f t="shared" si="261"/>
        <v>#REF!</v>
      </c>
      <c r="O5382" s="13"/>
      <c r="P5382" s="74"/>
      <c r="Q5382" s="26"/>
      <c r="R5382" s="75"/>
    </row>
    <row r="5383" spans="7:18" x14ac:dyDescent="0.25">
      <c r="G5383" s="13"/>
      <c r="H5383" s="13"/>
      <c r="I5383" s="13">
        <v>535.50000000004502</v>
      </c>
      <c r="J5383" s="74">
        <f t="shared" si="260"/>
        <v>22.312500000001876</v>
      </c>
      <c r="K5383" s="26" t="e">
        <f t="shared" si="259"/>
        <v>#REF!</v>
      </c>
      <c r="L5383" s="75" t="e">
        <f t="shared" si="261"/>
        <v>#REF!</v>
      </c>
      <c r="O5383" s="13"/>
      <c r="P5383" s="74"/>
      <c r="Q5383" s="26"/>
      <c r="R5383" s="75"/>
    </row>
    <row r="5384" spans="7:18" x14ac:dyDescent="0.25">
      <c r="G5384" s="13"/>
      <c r="H5384" s="13"/>
      <c r="I5384" s="13">
        <v>535.60000000004504</v>
      </c>
      <c r="J5384" s="74">
        <f t="shared" si="260"/>
        <v>22.316666666668542</v>
      </c>
      <c r="K5384" s="26" t="e">
        <f t="shared" si="259"/>
        <v>#REF!</v>
      </c>
      <c r="L5384" s="75" t="e">
        <f t="shared" si="261"/>
        <v>#REF!</v>
      </c>
      <c r="O5384" s="13"/>
      <c r="P5384" s="74"/>
      <c r="Q5384" s="26"/>
      <c r="R5384" s="75"/>
    </row>
    <row r="5385" spans="7:18" x14ac:dyDescent="0.25">
      <c r="G5385" s="13"/>
      <c r="H5385" s="13"/>
      <c r="I5385" s="13">
        <v>535.70000000004495</v>
      </c>
      <c r="J5385" s="74">
        <f t="shared" si="260"/>
        <v>22.320833333335205</v>
      </c>
      <c r="K5385" s="26" t="e">
        <f t="shared" si="259"/>
        <v>#REF!</v>
      </c>
      <c r="L5385" s="75" t="e">
        <f t="shared" si="261"/>
        <v>#REF!</v>
      </c>
      <c r="O5385" s="13"/>
      <c r="P5385" s="74"/>
      <c r="Q5385" s="26"/>
      <c r="R5385" s="75"/>
    </row>
    <row r="5386" spans="7:18" x14ac:dyDescent="0.25">
      <c r="G5386" s="13"/>
      <c r="H5386" s="13"/>
      <c r="I5386" s="13">
        <v>535.80000000004497</v>
      </c>
      <c r="J5386" s="74">
        <f t="shared" si="260"/>
        <v>22.325000000001875</v>
      </c>
      <c r="K5386" s="26" t="e">
        <f t="shared" si="259"/>
        <v>#REF!</v>
      </c>
      <c r="L5386" s="75" t="e">
        <f t="shared" si="261"/>
        <v>#REF!</v>
      </c>
      <c r="O5386" s="13"/>
      <c r="P5386" s="74"/>
      <c r="Q5386" s="26"/>
      <c r="R5386" s="75"/>
    </row>
    <row r="5387" spans="7:18" x14ac:dyDescent="0.25">
      <c r="G5387" s="13"/>
      <c r="H5387" s="13"/>
      <c r="I5387" s="13">
        <v>535.900000000045</v>
      </c>
      <c r="J5387" s="74">
        <f t="shared" si="260"/>
        <v>22.329166666668542</v>
      </c>
      <c r="K5387" s="26" t="e">
        <f t="shared" si="259"/>
        <v>#REF!</v>
      </c>
      <c r="L5387" s="75" t="e">
        <f t="shared" si="261"/>
        <v>#REF!</v>
      </c>
      <c r="O5387" s="13"/>
      <c r="P5387" s="74"/>
      <c r="Q5387" s="26"/>
      <c r="R5387" s="75"/>
    </row>
    <row r="5388" spans="7:18" x14ac:dyDescent="0.25">
      <c r="G5388" s="13"/>
      <c r="H5388" s="13"/>
      <c r="I5388" s="13">
        <v>536.00000000004502</v>
      </c>
      <c r="J5388" s="74">
        <f t="shared" si="260"/>
        <v>22.333333333335208</v>
      </c>
      <c r="K5388" s="26" t="e">
        <f t="shared" si="259"/>
        <v>#REF!</v>
      </c>
      <c r="L5388" s="75" t="e">
        <f t="shared" si="261"/>
        <v>#REF!</v>
      </c>
      <c r="O5388" s="13"/>
      <c r="P5388" s="74"/>
      <c r="Q5388" s="26"/>
      <c r="R5388" s="75"/>
    </row>
    <row r="5389" spans="7:18" x14ac:dyDescent="0.25">
      <c r="G5389" s="13"/>
      <c r="H5389" s="13"/>
      <c r="I5389" s="13">
        <v>536.10000000004595</v>
      </c>
      <c r="J5389" s="74">
        <f t="shared" si="260"/>
        <v>22.337500000001913</v>
      </c>
      <c r="K5389" s="26" t="e">
        <f t="shared" si="259"/>
        <v>#REF!</v>
      </c>
      <c r="L5389" s="75" t="e">
        <f t="shared" si="261"/>
        <v>#REF!</v>
      </c>
      <c r="O5389" s="13"/>
      <c r="P5389" s="74"/>
      <c r="Q5389" s="26"/>
      <c r="R5389" s="75"/>
    </row>
    <row r="5390" spans="7:18" x14ac:dyDescent="0.25">
      <c r="G5390" s="13"/>
      <c r="H5390" s="13"/>
      <c r="I5390" s="13">
        <v>536.20000000004597</v>
      </c>
      <c r="J5390" s="74">
        <f t="shared" si="260"/>
        <v>22.341666666668583</v>
      </c>
      <c r="K5390" s="26" t="e">
        <f t="shared" si="259"/>
        <v>#REF!</v>
      </c>
      <c r="L5390" s="75" t="e">
        <f t="shared" si="261"/>
        <v>#REF!</v>
      </c>
      <c r="O5390" s="13"/>
      <c r="P5390" s="74"/>
      <c r="Q5390" s="26"/>
      <c r="R5390" s="75"/>
    </row>
    <row r="5391" spans="7:18" x14ac:dyDescent="0.25">
      <c r="G5391" s="13"/>
      <c r="H5391" s="13"/>
      <c r="I5391" s="13">
        <v>536.300000000046</v>
      </c>
      <c r="J5391" s="74">
        <f t="shared" si="260"/>
        <v>22.34583333333525</v>
      </c>
      <c r="K5391" s="26" t="e">
        <f t="shared" si="259"/>
        <v>#REF!</v>
      </c>
      <c r="L5391" s="75" t="e">
        <f t="shared" si="261"/>
        <v>#REF!</v>
      </c>
      <c r="O5391" s="13"/>
      <c r="P5391" s="74"/>
      <c r="Q5391" s="26"/>
      <c r="R5391" s="75"/>
    </row>
    <row r="5392" spans="7:18" x14ac:dyDescent="0.25">
      <c r="G5392" s="13"/>
      <c r="H5392" s="13"/>
      <c r="I5392" s="13">
        <v>536.40000000004602</v>
      </c>
      <c r="J5392" s="74">
        <f t="shared" si="260"/>
        <v>22.350000000001916</v>
      </c>
      <c r="K5392" s="26" t="e">
        <f t="shared" si="259"/>
        <v>#REF!</v>
      </c>
      <c r="L5392" s="75" t="e">
        <f t="shared" si="261"/>
        <v>#REF!</v>
      </c>
      <c r="O5392" s="13"/>
      <c r="P5392" s="74"/>
      <c r="Q5392" s="26"/>
      <c r="R5392" s="75"/>
    </row>
    <row r="5393" spans="7:18" x14ac:dyDescent="0.25">
      <c r="G5393" s="13"/>
      <c r="H5393" s="13"/>
      <c r="I5393" s="13">
        <v>536.50000000004604</v>
      </c>
      <c r="J5393" s="74">
        <f t="shared" si="260"/>
        <v>22.354166666668586</v>
      </c>
      <c r="K5393" s="26" t="e">
        <f t="shared" si="259"/>
        <v>#REF!</v>
      </c>
      <c r="L5393" s="75" t="e">
        <f t="shared" si="261"/>
        <v>#REF!</v>
      </c>
      <c r="O5393" s="13"/>
      <c r="P5393" s="74"/>
      <c r="Q5393" s="26"/>
      <c r="R5393" s="75"/>
    </row>
    <row r="5394" spans="7:18" x14ac:dyDescent="0.25">
      <c r="G5394" s="13"/>
      <c r="H5394" s="13"/>
      <c r="I5394" s="13">
        <v>536.60000000004595</v>
      </c>
      <c r="J5394" s="74">
        <f t="shared" si="260"/>
        <v>22.358333333335249</v>
      </c>
      <c r="K5394" s="26" t="e">
        <f t="shared" si="259"/>
        <v>#REF!</v>
      </c>
      <c r="L5394" s="75" t="e">
        <f t="shared" si="261"/>
        <v>#REF!</v>
      </c>
      <c r="O5394" s="13"/>
      <c r="P5394" s="74"/>
      <c r="Q5394" s="26"/>
      <c r="R5394" s="75"/>
    </row>
    <row r="5395" spans="7:18" x14ac:dyDescent="0.25">
      <c r="G5395" s="13"/>
      <c r="H5395" s="13"/>
      <c r="I5395" s="13">
        <v>536.70000000004597</v>
      </c>
      <c r="J5395" s="74">
        <f t="shared" si="260"/>
        <v>22.362500000001916</v>
      </c>
      <c r="K5395" s="26" t="e">
        <f t="shared" si="259"/>
        <v>#REF!</v>
      </c>
      <c r="L5395" s="75" t="e">
        <f t="shared" si="261"/>
        <v>#REF!</v>
      </c>
      <c r="O5395" s="13"/>
      <c r="P5395" s="74"/>
      <c r="Q5395" s="26"/>
      <c r="R5395" s="75"/>
    </row>
    <row r="5396" spans="7:18" x14ac:dyDescent="0.25">
      <c r="G5396" s="13"/>
      <c r="H5396" s="13"/>
      <c r="I5396" s="13">
        <v>536.800000000046</v>
      </c>
      <c r="J5396" s="74">
        <f t="shared" si="260"/>
        <v>22.366666666668582</v>
      </c>
      <c r="K5396" s="26" t="e">
        <f t="shared" si="259"/>
        <v>#REF!</v>
      </c>
      <c r="L5396" s="75" t="e">
        <f t="shared" si="261"/>
        <v>#REF!</v>
      </c>
      <c r="O5396" s="13"/>
      <c r="P5396" s="74"/>
      <c r="Q5396" s="26"/>
      <c r="R5396" s="75"/>
    </row>
    <row r="5397" spans="7:18" x14ac:dyDescent="0.25">
      <c r="G5397" s="13"/>
      <c r="H5397" s="13"/>
      <c r="I5397" s="13">
        <v>536.90000000004602</v>
      </c>
      <c r="J5397" s="74">
        <f t="shared" si="260"/>
        <v>22.370833333335252</v>
      </c>
      <c r="K5397" s="26" t="e">
        <f t="shared" si="259"/>
        <v>#REF!</v>
      </c>
      <c r="L5397" s="75" t="e">
        <f t="shared" si="261"/>
        <v>#REF!</v>
      </c>
      <c r="O5397" s="13"/>
      <c r="P5397" s="74"/>
      <c r="Q5397" s="26"/>
      <c r="R5397" s="75"/>
    </row>
    <row r="5398" spans="7:18" x14ac:dyDescent="0.25">
      <c r="G5398" s="13"/>
      <c r="H5398" s="13"/>
      <c r="I5398" s="13">
        <v>537.00000000004604</v>
      </c>
      <c r="J5398" s="74">
        <f t="shared" si="260"/>
        <v>22.375000000001918</v>
      </c>
      <c r="K5398" s="26" t="e">
        <f t="shared" si="259"/>
        <v>#REF!</v>
      </c>
      <c r="L5398" s="75" t="e">
        <f t="shared" si="261"/>
        <v>#REF!</v>
      </c>
      <c r="O5398" s="13"/>
      <c r="P5398" s="74"/>
      <c r="Q5398" s="26"/>
      <c r="R5398" s="75"/>
    </row>
    <row r="5399" spans="7:18" x14ac:dyDescent="0.25">
      <c r="G5399" s="13"/>
      <c r="H5399" s="13"/>
      <c r="I5399" s="13">
        <v>537.10000000004595</v>
      </c>
      <c r="J5399" s="74">
        <f t="shared" si="260"/>
        <v>22.379166666668581</v>
      </c>
      <c r="K5399" s="26" t="e">
        <f t="shared" si="259"/>
        <v>#REF!</v>
      </c>
      <c r="L5399" s="75" t="e">
        <f t="shared" si="261"/>
        <v>#REF!</v>
      </c>
      <c r="O5399" s="13"/>
      <c r="P5399" s="74"/>
      <c r="Q5399" s="26"/>
      <c r="R5399" s="75"/>
    </row>
    <row r="5400" spans="7:18" x14ac:dyDescent="0.25">
      <c r="G5400" s="13"/>
      <c r="H5400" s="13"/>
      <c r="I5400" s="13">
        <v>537.20000000004597</v>
      </c>
      <c r="J5400" s="74">
        <f t="shared" si="260"/>
        <v>22.383333333335248</v>
      </c>
      <c r="K5400" s="26" t="e">
        <f t="shared" si="259"/>
        <v>#REF!</v>
      </c>
      <c r="L5400" s="75" t="e">
        <f t="shared" si="261"/>
        <v>#REF!</v>
      </c>
      <c r="O5400" s="13"/>
      <c r="P5400" s="74"/>
      <c r="Q5400" s="26"/>
      <c r="R5400" s="75"/>
    </row>
    <row r="5401" spans="7:18" x14ac:dyDescent="0.25">
      <c r="G5401" s="13"/>
      <c r="H5401" s="13"/>
      <c r="I5401" s="13">
        <v>537.300000000046</v>
      </c>
      <c r="J5401" s="74">
        <f t="shared" si="260"/>
        <v>22.387500000001918</v>
      </c>
      <c r="K5401" s="26" t="e">
        <f t="shared" si="259"/>
        <v>#REF!</v>
      </c>
      <c r="L5401" s="75" t="e">
        <f t="shared" si="261"/>
        <v>#REF!</v>
      </c>
      <c r="O5401" s="13"/>
      <c r="P5401" s="74"/>
      <c r="Q5401" s="26"/>
      <c r="R5401" s="75"/>
    </row>
    <row r="5402" spans="7:18" x14ac:dyDescent="0.25">
      <c r="G5402" s="13"/>
      <c r="H5402" s="13"/>
      <c r="I5402" s="13">
        <v>537.40000000004602</v>
      </c>
      <c r="J5402" s="74">
        <f t="shared" si="260"/>
        <v>22.391666666668584</v>
      </c>
      <c r="K5402" s="26" t="e">
        <f t="shared" si="259"/>
        <v>#REF!</v>
      </c>
      <c r="L5402" s="75" t="e">
        <f t="shared" si="261"/>
        <v>#REF!</v>
      </c>
      <c r="O5402" s="13"/>
      <c r="P5402" s="74"/>
      <c r="Q5402" s="26"/>
      <c r="R5402" s="75"/>
    </row>
    <row r="5403" spans="7:18" x14ac:dyDescent="0.25">
      <c r="G5403" s="13"/>
      <c r="H5403" s="13"/>
      <c r="I5403" s="13">
        <v>537.50000000004604</v>
      </c>
      <c r="J5403" s="74">
        <f t="shared" si="260"/>
        <v>22.395833333335251</v>
      </c>
      <c r="K5403" s="26" t="e">
        <f t="shared" si="259"/>
        <v>#REF!</v>
      </c>
      <c r="L5403" s="75" t="e">
        <f t="shared" si="261"/>
        <v>#REF!</v>
      </c>
      <c r="O5403" s="13"/>
      <c r="P5403" s="74"/>
      <c r="Q5403" s="26"/>
      <c r="R5403" s="75"/>
    </row>
    <row r="5404" spans="7:18" x14ac:dyDescent="0.25">
      <c r="G5404" s="13"/>
      <c r="H5404" s="13"/>
      <c r="I5404" s="13">
        <v>537.60000000004595</v>
      </c>
      <c r="J5404" s="74">
        <f t="shared" si="260"/>
        <v>22.400000000001913</v>
      </c>
      <c r="K5404" s="26" t="e">
        <f t="shared" ref="K5404:K5467" si="262">100%-EXP(-I5404/24*$B$10)</f>
        <v>#REF!</v>
      </c>
      <c r="L5404" s="75" t="e">
        <f t="shared" si="261"/>
        <v>#REF!</v>
      </c>
      <c r="O5404" s="13"/>
      <c r="P5404" s="74"/>
      <c r="Q5404" s="26"/>
      <c r="R5404" s="75"/>
    </row>
    <row r="5405" spans="7:18" x14ac:dyDescent="0.25">
      <c r="G5405" s="13"/>
      <c r="H5405" s="13"/>
      <c r="I5405" s="13">
        <v>537.70000000004597</v>
      </c>
      <c r="J5405" s="74">
        <f t="shared" si="260"/>
        <v>22.404166666668583</v>
      </c>
      <c r="K5405" s="26" t="e">
        <f t="shared" si="262"/>
        <v>#REF!</v>
      </c>
      <c r="L5405" s="75" t="e">
        <f t="shared" si="261"/>
        <v>#REF!</v>
      </c>
      <c r="O5405" s="13"/>
      <c r="P5405" s="74"/>
      <c r="Q5405" s="26"/>
      <c r="R5405" s="75"/>
    </row>
    <row r="5406" spans="7:18" x14ac:dyDescent="0.25">
      <c r="G5406" s="13"/>
      <c r="H5406" s="13"/>
      <c r="I5406" s="13">
        <v>537.800000000046</v>
      </c>
      <c r="J5406" s="74">
        <f t="shared" si="260"/>
        <v>22.40833333333525</v>
      </c>
      <c r="K5406" s="26" t="e">
        <f t="shared" si="262"/>
        <v>#REF!</v>
      </c>
      <c r="L5406" s="75" t="e">
        <f t="shared" si="261"/>
        <v>#REF!</v>
      </c>
      <c r="O5406" s="13"/>
      <c r="P5406" s="74"/>
      <c r="Q5406" s="26"/>
      <c r="R5406" s="75"/>
    </row>
    <row r="5407" spans="7:18" x14ac:dyDescent="0.25">
      <c r="G5407" s="13"/>
      <c r="H5407" s="13"/>
      <c r="I5407" s="13">
        <v>537.90000000004602</v>
      </c>
      <c r="J5407" s="74">
        <f t="shared" si="260"/>
        <v>22.412500000001916</v>
      </c>
      <c r="K5407" s="26" t="e">
        <f t="shared" si="262"/>
        <v>#REF!</v>
      </c>
      <c r="L5407" s="75" t="e">
        <f t="shared" si="261"/>
        <v>#REF!</v>
      </c>
      <c r="O5407" s="13"/>
      <c r="P5407" s="74"/>
      <c r="Q5407" s="26"/>
      <c r="R5407" s="75"/>
    </row>
    <row r="5408" spans="7:18" x14ac:dyDescent="0.25">
      <c r="G5408" s="13"/>
      <c r="H5408" s="13"/>
      <c r="I5408" s="13">
        <v>538.00000000004604</v>
      </c>
      <c r="J5408" s="74">
        <f t="shared" si="260"/>
        <v>22.416666666668586</v>
      </c>
      <c r="K5408" s="26" t="e">
        <f t="shared" si="262"/>
        <v>#REF!</v>
      </c>
      <c r="L5408" s="75" t="e">
        <f t="shared" si="261"/>
        <v>#REF!</v>
      </c>
      <c r="O5408" s="13"/>
      <c r="P5408" s="74"/>
      <c r="Q5408" s="26"/>
      <c r="R5408" s="75"/>
    </row>
    <row r="5409" spans="7:18" x14ac:dyDescent="0.25">
      <c r="G5409" s="13"/>
      <c r="H5409" s="13"/>
      <c r="I5409" s="13">
        <v>538.10000000004595</v>
      </c>
      <c r="J5409" s="74">
        <f t="shared" si="260"/>
        <v>22.420833333335249</v>
      </c>
      <c r="K5409" s="26" t="e">
        <f t="shared" si="262"/>
        <v>#REF!</v>
      </c>
      <c r="L5409" s="75" t="e">
        <f t="shared" si="261"/>
        <v>#REF!</v>
      </c>
      <c r="O5409" s="13"/>
      <c r="P5409" s="74"/>
      <c r="Q5409" s="26"/>
      <c r="R5409" s="75"/>
    </row>
    <row r="5410" spans="7:18" x14ac:dyDescent="0.25">
      <c r="G5410" s="13"/>
      <c r="H5410" s="13"/>
      <c r="I5410" s="13">
        <v>538.20000000004597</v>
      </c>
      <c r="J5410" s="74">
        <f t="shared" si="260"/>
        <v>22.425000000001916</v>
      </c>
      <c r="K5410" s="26" t="e">
        <f t="shared" si="262"/>
        <v>#REF!</v>
      </c>
      <c r="L5410" s="75" t="e">
        <f t="shared" si="261"/>
        <v>#REF!</v>
      </c>
      <c r="O5410" s="13"/>
      <c r="P5410" s="74"/>
      <c r="Q5410" s="26"/>
      <c r="R5410" s="75"/>
    </row>
    <row r="5411" spans="7:18" x14ac:dyDescent="0.25">
      <c r="G5411" s="13"/>
      <c r="H5411" s="13"/>
      <c r="I5411" s="13">
        <v>538.300000000046</v>
      </c>
      <c r="J5411" s="74">
        <f t="shared" si="260"/>
        <v>22.429166666668582</v>
      </c>
      <c r="K5411" s="26" t="e">
        <f t="shared" si="262"/>
        <v>#REF!</v>
      </c>
      <c r="L5411" s="75" t="e">
        <f t="shared" si="261"/>
        <v>#REF!</v>
      </c>
      <c r="O5411" s="13"/>
      <c r="P5411" s="74"/>
      <c r="Q5411" s="26"/>
      <c r="R5411" s="75"/>
    </row>
    <row r="5412" spans="7:18" x14ac:dyDescent="0.25">
      <c r="G5412" s="13"/>
      <c r="H5412" s="13"/>
      <c r="I5412" s="13">
        <v>538.40000000004602</v>
      </c>
      <c r="J5412" s="74">
        <f t="shared" si="260"/>
        <v>22.433333333335252</v>
      </c>
      <c r="K5412" s="26" t="e">
        <f t="shared" si="262"/>
        <v>#REF!</v>
      </c>
      <c r="L5412" s="75" t="e">
        <f t="shared" si="261"/>
        <v>#REF!</v>
      </c>
      <c r="O5412" s="13"/>
      <c r="P5412" s="74"/>
      <c r="Q5412" s="26"/>
      <c r="R5412" s="75"/>
    </row>
    <row r="5413" spans="7:18" x14ac:dyDescent="0.25">
      <c r="G5413" s="13"/>
      <c r="H5413" s="13"/>
      <c r="I5413" s="13">
        <v>538.50000000004604</v>
      </c>
      <c r="J5413" s="74">
        <f t="shared" si="260"/>
        <v>22.437500000001918</v>
      </c>
      <c r="K5413" s="26" t="e">
        <f t="shared" si="262"/>
        <v>#REF!</v>
      </c>
      <c r="L5413" s="75" t="e">
        <f t="shared" si="261"/>
        <v>#REF!</v>
      </c>
      <c r="O5413" s="13"/>
      <c r="P5413" s="74"/>
      <c r="Q5413" s="26"/>
      <c r="R5413" s="75"/>
    </row>
    <row r="5414" spans="7:18" x14ac:dyDescent="0.25">
      <c r="G5414" s="13"/>
      <c r="H5414" s="13"/>
      <c r="I5414" s="13">
        <v>538.60000000004595</v>
      </c>
      <c r="J5414" s="74">
        <f t="shared" si="260"/>
        <v>22.441666666668581</v>
      </c>
      <c r="K5414" s="26" t="e">
        <f t="shared" si="262"/>
        <v>#REF!</v>
      </c>
      <c r="L5414" s="75" t="e">
        <f t="shared" si="261"/>
        <v>#REF!</v>
      </c>
      <c r="O5414" s="13"/>
      <c r="P5414" s="74"/>
      <c r="Q5414" s="26"/>
      <c r="R5414" s="75"/>
    </row>
    <row r="5415" spans="7:18" x14ac:dyDescent="0.25">
      <c r="G5415" s="13"/>
      <c r="H5415" s="13"/>
      <c r="I5415" s="13">
        <v>538.70000000004597</v>
      </c>
      <c r="J5415" s="74">
        <f t="shared" si="260"/>
        <v>22.445833333335248</v>
      </c>
      <c r="K5415" s="26" t="e">
        <f t="shared" si="262"/>
        <v>#REF!</v>
      </c>
      <c r="L5415" s="75" t="e">
        <f t="shared" si="261"/>
        <v>#REF!</v>
      </c>
      <c r="O5415" s="13"/>
      <c r="P5415" s="74"/>
      <c r="Q5415" s="26"/>
      <c r="R5415" s="75"/>
    </row>
    <row r="5416" spans="7:18" x14ac:dyDescent="0.25">
      <c r="G5416" s="13"/>
      <c r="H5416" s="13"/>
      <c r="I5416" s="13">
        <v>538.800000000046</v>
      </c>
      <c r="J5416" s="74">
        <f t="shared" si="260"/>
        <v>22.450000000001918</v>
      </c>
      <c r="K5416" s="26" t="e">
        <f t="shared" si="262"/>
        <v>#REF!</v>
      </c>
      <c r="L5416" s="75" t="e">
        <f t="shared" si="261"/>
        <v>#REF!</v>
      </c>
      <c r="O5416" s="13"/>
      <c r="P5416" s="74"/>
      <c r="Q5416" s="26"/>
      <c r="R5416" s="75"/>
    </row>
    <row r="5417" spans="7:18" x14ac:dyDescent="0.25">
      <c r="G5417" s="13"/>
      <c r="H5417" s="13"/>
      <c r="I5417" s="13">
        <v>538.90000000004602</v>
      </c>
      <c r="J5417" s="74">
        <f t="shared" si="260"/>
        <v>22.454166666668584</v>
      </c>
      <c r="K5417" s="26" t="e">
        <f t="shared" si="262"/>
        <v>#REF!</v>
      </c>
      <c r="L5417" s="75" t="e">
        <f t="shared" si="261"/>
        <v>#REF!</v>
      </c>
      <c r="O5417" s="13"/>
      <c r="P5417" s="74"/>
      <c r="Q5417" s="26"/>
      <c r="R5417" s="75"/>
    </row>
    <row r="5418" spans="7:18" x14ac:dyDescent="0.25">
      <c r="G5418" s="13"/>
      <c r="H5418" s="13"/>
      <c r="I5418" s="13">
        <v>539.00000000004604</v>
      </c>
      <c r="J5418" s="74">
        <f t="shared" si="260"/>
        <v>22.458333333335251</v>
      </c>
      <c r="K5418" s="26" t="e">
        <f t="shared" si="262"/>
        <v>#REF!</v>
      </c>
      <c r="L5418" s="75" t="e">
        <f t="shared" si="261"/>
        <v>#REF!</v>
      </c>
      <c r="O5418" s="13"/>
      <c r="P5418" s="74"/>
      <c r="Q5418" s="26"/>
      <c r="R5418" s="75"/>
    </row>
    <row r="5419" spans="7:18" x14ac:dyDescent="0.25">
      <c r="G5419" s="13"/>
      <c r="H5419" s="13"/>
      <c r="I5419" s="13">
        <v>539.10000000004595</v>
      </c>
      <c r="J5419" s="74">
        <f t="shared" si="260"/>
        <v>22.462500000001913</v>
      </c>
      <c r="K5419" s="26" t="e">
        <f t="shared" si="262"/>
        <v>#REF!</v>
      </c>
      <c r="L5419" s="75" t="e">
        <f t="shared" si="261"/>
        <v>#REF!</v>
      </c>
      <c r="O5419" s="13"/>
      <c r="P5419" s="74"/>
      <c r="Q5419" s="26"/>
      <c r="R5419" s="75"/>
    </row>
    <row r="5420" spans="7:18" x14ac:dyDescent="0.25">
      <c r="G5420" s="13"/>
      <c r="H5420" s="13"/>
      <c r="I5420" s="13">
        <v>539.20000000004597</v>
      </c>
      <c r="J5420" s="74">
        <f t="shared" si="260"/>
        <v>22.466666666668583</v>
      </c>
      <c r="K5420" s="26" t="e">
        <f t="shared" si="262"/>
        <v>#REF!</v>
      </c>
      <c r="L5420" s="75" t="e">
        <f t="shared" si="261"/>
        <v>#REF!</v>
      </c>
      <c r="O5420" s="13"/>
      <c r="P5420" s="74"/>
      <c r="Q5420" s="26"/>
      <c r="R5420" s="75"/>
    </row>
    <row r="5421" spans="7:18" x14ac:dyDescent="0.25">
      <c r="G5421" s="13"/>
      <c r="H5421" s="13"/>
      <c r="I5421" s="13">
        <v>539.300000000046</v>
      </c>
      <c r="J5421" s="74">
        <f t="shared" si="260"/>
        <v>22.47083333333525</v>
      </c>
      <c r="K5421" s="26" t="e">
        <f t="shared" si="262"/>
        <v>#REF!</v>
      </c>
      <c r="L5421" s="75" t="e">
        <f t="shared" si="261"/>
        <v>#REF!</v>
      </c>
      <c r="O5421" s="13"/>
      <c r="P5421" s="74"/>
      <c r="Q5421" s="26"/>
      <c r="R5421" s="75"/>
    </row>
    <row r="5422" spans="7:18" x14ac:dyDescent="0.25">
      <c r="G5422" s="13"/>
      <c r="H5422" s="13"/>
      <c r="I5422" s="13">
        <v>539.40000000004602</v>
      </c>
      <c r="J5422" s="74">
        <f t="shared" si="260"/>
        <v>22.475000000001916</v>
      </c>
      <c r="K5422" s="26" t="e">
        <f t="shared" si="262"/>
        <v>#REF!</v>
      </c>
      <c r="L5422" s="75" t="e">
        <f t="shared" si="261"/>
        <v>#REF!</v>
      </c>
      <c r="O5422" s="13"/>
      <c r="P5422" s="74"/>
      <c r="Q5422" s="26"/>
      <c r="R5422" s="75"/>
    </row>
    <row r="5423" spans="7:18" x14ac:dyDescent="0.25">
      <c r="G5423" s="13"/>
      <c r="H5423" s="13"/>
      <c r="I5423" s="13">
        <v>539.50000000004604</v>
      </c>
      <c r="J5423" s="74">
        <f t="shared" si="260"/>
        <v>22.479166666668586</v>
      </c>
      <c r="K5423" s="26" t="e">
        <f t="shared" si="262"/>
        <v>#REF!</v>
      </c>
      <c r="L5423" s="75" t="e">
        <f t="shared" si="261"/>
        <v>#REF!</v>
      </c>
      <c r="O5423" s="13"/>
      <c r="P5423" s="74"/>
      <c r="Q5423" s="26"/>
      <c r="R5423" s="75"/>
    </row>
    <row r="5424" spans="7:18" x14ac:dyDescent="0.25">
      <c r="G5424" s="13"/>
      <c r="H5424" s="13"/>
      <c r="I5424" s="13">
        <v>539.60000000004595</v>
      </c>
      <c r="J5424" s="74">
        <f t="shared" si="260"/>
        <v>22.483333333335249</v>
      </c>
      <c r="K5424" s="26" t="e">
        <f t="shared" si="262"/>
        <v>#REF!</v>
      </c>
      <c r="L5424" s="75" t="e">
        <f t="shared" si="261"/>
        <v>#REF!</v>
      </c>
      <c r="O5424" s="13"/>
      <c r="P5424" s="74"/>
      <c r="Q5424" s="26"/>
      <c r="R5424" s="75"/>
    </row>
    <row r="5425" spans="7:18" x14ac:dyDescent="0.25">
      <c r="G5425" s="13"/>
      <c r="H5425" s="13"/>
      <c r="I5425" s="13">
        <v>539.70000000004597</v>
      </c>
      <c r="J5425" s="74">
        <f t="shared" si="260"/>
        <v>22.487500000001916</v>
      </c>
      <c r="K5425" s="26" t="e">
        <f t="shared" si="262"/>
        <v>#REF!</v>
      </c>
      <c r="L5425" s="75" t="e">
        <f t="shared" si="261"/>
        <v>#REF!</v>
      </c>
      <c r="O5425" s="13"/>
      <c r="P5425" s="74"/>
      <c r="Q5425" s="26"/>
      <c r="R5425" s="75"/>
    </row>
    <row r="5426" spans="7:18" x14ac:dyDescent="0.25">
      <c r="G5426" s="13"/>
      <c r="H5426" s="13"/>
      <c r="I5426" s="13">
        <v>539.800000000046</v>
      </c>
      <c r="J5426" s="74">
        <f t="shared" si="260"/>
        <v>22.491666666668582</v>
      </c>
      <c r="K5426" s="26" t="e">
        <f t="shared" si="262"/>
        <v>#REF!</v>
      </c>
      <c r="L5426" s="75" t="e">
        <f t="shared" si="261"/>
        <v>#REF!</v>
      </c>
      <c r="O5426" s="13"/>
      <c r="P5426" s="74"/>
      <c r="Q5426" s="26"/>
      <c r="R5426" s="75"/>
    </row>
    <row r="5427" spans="7:18" x14ac:dyDescent="0.25">
      <c r="G5427" s="13"/>
      <c r="H5427" s="13"/>
      <c r="I5427" s="13">
        <v>539.90000000004602</v>
      </c>
      <c r="J5427" s="74">
        <f t="shared" si="260"/>
        <v>22.495833333335252</v>
      </c>
      <c r="K5427" s="26" t="e">
        <f t="shared" si="262"/>
        <v>#REF!</v>
      </c>
      <c r="L5427" s="75" t="e">
        <f t="shared" si="261"/>
        <v>#REF!</v>
      </c>
      <c r="O5427" s="13"/>
      <c r="P5427" s="74"/>
      <c r="Q5427" s="26"/>
      <c r="R5427" s="75"/>
    </row>
    <row r="5428" spans="7:18" x14ac:dyDescent="0.25">
      <c r="G5428" s="13"/>
      <c r="H5428" s="13"/>
      <c r="I5428" s="13">
        <v>540.00000000004604</v>
      </c>
      <c r="J5428" s="74">
        <f t="shared" si="260"/>
        <v>22.500000000001918</v>
      </c>
      <c r="K5428" s="26" t="e">
        <f t="shared" si="262"/>
        <v>#REF!</v>
      </c>
      <c r="L5428" s="75" t="e">
        <f t="shared" si="261"/>
        <v>#REF!</v>
      </c>
      <c r="O5428" s="13"/>
      <c r="P5428" s="74"/>
      <c r="Q5428" s="26"/>
      <c r="R5428" s="75"/>
    </row>
    <row r="5429" spans="7:18" x14ac:dyDescent="0.25">
      <c r="G5429" s="13"/>
      <c r="H5429" s="13"/>
      <c r="I5429" s="13">
        <v>540.10000000004595</v>
      </c>
      <c r="J5429" s="74">
        <f t="shared" si="260"/>
        <v>22.504166666668581</v>
      </c>
      <c r="K5429" s="26" t="e">
        <f t="shared" si="262"/>
        <v>#REF!</v>
      </c>
      <c r="L5429" s="75" t="e">
        <f t="shared" si="261"/>
        <v>#REF!</v>
      </c>
      <c r="O5429" s="13"/>
      <c r="P5429" s="74"/>
      <c r="Q5429" s="26"/>
      <c r="R5429" s="75"/>
    </row>
    <row r="5430" spans="7:18" x14ac:dyDescent="0.25">
      <c r="G5430" s="13"/>
      <c r="H5430" s="13"/>
      <c r="I5430" s="13">
        <v>540.20000000004597</v>
      </c>
      <c r="J5430" s="74">
        <f t="shared" si="260"/>
        <v>22.508333333335248</v>
      </c>
      <c r="K5430" s="26" t="e">
        <f t="shared" si="262"/>
        <v>#REF!</v>
      </c>
      <c r="L5430" s="75" t="e">
        <f t="shared" si="261"/>
        <v>#REF!</v>
      </c>
      <c r="O5430" s="13"/>
      <c r="P5430" s="74"/>
      <c r="Q5430" s="26"/>
      <c r="R5430" s="75"/>
    </row>
    <row r="5431" spans="7:18" x14ac:dyDescent="0.25">
      <c r="G5431" s="13"/>
      <c r="H5431" s="13"/>
      <c r="I5431" s="13">
        <v>540.300000000046</v>
      </c>
      <c r="J5431" s="74">
        <f t="shared" si="260"/>
        <v>22.512500000001918</v>
      </c>
      <c r="K5431" s="26" t="e">
        <f t="shared" si="262"/>
        <v>#REF!</v>
      </c>
      <c r="L5431" s="75" t="e">
        <f t="shared" si="261"/>
        <v>#REF!</v>
      </c>
      <c r="O5431" s="13"/>
      <c r="P5431" s="74"/>
      <c r="Q5431" s="26"/>
      <c r="R5431" s="75"/>
    </row>
    <row r="5432" spans="7:18" x14ac:dyDescent="0.25">
      <c r="G5432" s="13"/>
      <c r="H5432" s="13"/>
      <c r="I5432" s="13">
        <v>540.40000000004602</v>
      </c>
      <c r="J5432" s="74">
        <f t="shared" si="260"/>
        <v>22.516666666668584</v>
      </c>
      <c r="K5432" s="26" t="e">
        <f t="shared" si="262"/>
        <v>#REF!</v>
      </c>
      <c r="L5432" s="75" t="e">
        <f t="shared" si="261"/>
        <v>#REF!</v>
      </c>
      <c r="O5432" s="13"/>
      <c r="P5432" s="74"/>
      <c r="Q5432" s="26"/>
      <c r="R5432" s="75"/>
    </row>
    <row r="5433" spans="7:18" x14ac:dyDescent="0.25">
      <c r="G5433" s="13"/>
      <c r="H5433" s="13"/>
      <c r="I5433" s="13">
        <v>540.50000000004695</v>
      </c>
      <c r="J5433" s="74">
        <f t="shared" si="260"/>
        <v>22.52083333333529</v>
      </c>
      <c r="K5433" s="26" t="e">
        <f t="shared" si="262"/>
        <v>#REF!</v>
      </c>
      <c r="L5433" s="75" t="e">
        <f t="shared" si="261"/>
        <v>#REF!</v>
      </c>
      <c r="O5433" s="13"/>
      <c r="P5433" s="74"/>
      <c r="Q5433" s="26"/>
      <c r="R5433" s="75"/>
    </row>
    <row r="5434" spans="7:18" x14ac:dyDescent="0.25">
      <c r="G5434" s="13"/>
      <c r="H5434" s="13"/>
      <c r="I5434" s="13">
        <v>540.60000000004698</v>
      </c>
      <c r="J5434" s="74">
        <f t="shared" si="260"/>
        <v>22.525000000001956</v>
      </c>
      <c r="K5434" s="26" t="e">
        <f t="shared" si="262"/>
        <v>#REF!</v>
      </c>
      <c r="L5434" s="75" t="e">
        <f t="shared" si="261"/>
        <v>#REF!</v>
      </c>
      <c r="O5434" s="13"/>
      <c r="P5434" s="74"/>
      <c r="Q5434" s="26"/>
      <c r="R5434" s="75"/>
    </row>
    <row r="5435" spans="7:18" x14ac:dyDescent="0.25">
      <c r="G5435" s="13"/>
      <c r="H5435" s="13"/>
      <c r="I5435" s="13">
        <v>540.700000000047</v>
      </c>
      <c r="J5435" s="74">
        <f t="shared" si="260"/>
        <v>22.529166666668626</v>
      </c>
      <c r="K5435" s="26" t="e">
        <f t="shared" si="262"/>
        <v>#REF!</v>
      </c>
      <c r="L5435" s="75" t="e">
        <f t="shared" si="261"/>
        <v>#REF!</v>
      </c>
      <c r="O5435" s="13"/>
      <c r="P5435" s="74"/>
      <c r="Q5435" s="26"/>
      <c r="R5435" s="75"/>
    </row>
    <row r="5436" spans="7:18" x14ac:dyDescent="0.25">
      <c r="G5436" s="13"/>
      <c r="H5436" s="13"/>
      <c r="I5436" s="13">
        <v>540.80000000004702</v>
      </c>
      <c r="J5436" s="74">
        <f t="shared" si="260"/>
        <v>22.533333333335293</v>
      </c>
      <c r="K5436" s="26" t="e">
        <f t="shared" si="262"/>
        <v>#REF!</v>
      </c>
      <c r="L5436" s="75" t="e">
        <f t="shared" si="261"/>
        <v>#REF!</v>
      </c>
      <c r="O5436" s="13"/>
      <c r="P5436" s="74"/>
      <c r="Q5436" s="26"/>
      <c r="R5436" s="75"/>
    </row>
    <row r="5437" spans="7:18" x14ac:dyDescent="0.25">
      <c r="G5437" s="13"/>
      <c r="H5437" s="13"/>
      <c r="I5437" s="13">
        <v>540.90000000004704</v>
      </c>
      <c r="J5437" s="74">
        <f t="shared" si="260"/>
        <v>22.537500000001959</v>
      </c>
      <c r="K5437" s="26" t="e">
        <f t="shared" si="262"/>
        <v>#REF!</v>
      </c>
      <c r="L5437" s="75" t="e">
        <f t="shared" si="261"/>
        <v>#REF!</v>
      </c>
      <c r="O5437" s="13"/>
      <c r="P5437" s="74"/>
      <c r="Q5437" s="26"/>
      <c r="R5437" s="75"/>
    </row>
    <row r="5438" spans="7:18" x14ac:dyDescent="0.25">
      <c r="G5438" s="13"/>
      <c r="H5438" s="13"/>
      <c r="I5438" s="13">
        <v>541.00000000004695</v>
      </c>
      <c r="J5438" s="74">
        <f t="shared" si="260"/>
        <v>22.541666666668622</v>
      </c>
      <c r="K5438" s="26" t="e">
        <f t="shared" si="262"/>
        <v>#REF!</v>
      </c>
      <c r="L5438" s="75" t="e">
        <f t="shared" si="261"/>
        <v>#REF!</v>
      </c>
      <c r="O5438" s="13"/>
      <c r="P5438" s="74"/>
      <c r="Q5438" s="26"/>
      <c r="R5438" s="75"/>
    </row>
    <row r="5439" spans="7:18" x14ac:dyDescent="0.25">
      <c r="G5439" s="13"/>
      <c r="H5439" s="13"/>
      <c r="I5439" s="13">
        <v>541.10000000004698</v>
      </c>
      <c r="J5439" s="74">
        <f t="shared" si="260"/>
        <v>22.545833333335292</v>
      </c>
      <c r="K5439" s="26" t="e">
        <f t="shared" si="262"/>
        <v>#REF!</v>
      </c>
      <c r="L5439" s="75" t="e">
        <f t="shared" si="261"/>
        <v>#REF!</v>
      </c>
      <c r="O5439" s="13"/>
      <c r="P5439" s="74"/>
      <c r="Q5439" s="26"/>
      <c r="R5439" s="75"/>
    </row>
    <row r="5440" spans="7:18" x14ac:dyDescent="0.25">
      <c r="G5440" s="13"/>
      <c r="H5440" s="13"/>
      <c r="I5440" s="13">
        <v>541.200000000047</v>
      </c>
      <c r="J5440" s="74">
        <f t="shared" si="260"/>
        <v>22.550000000001958</v>
      </c>
      <c r="K5440" s="26" t="e">
        <f t="shared" si="262"/>
        <v>#REF!</v>
      </c>
      <c r="L5440" s="75" t="e">
        <f t="shared" si="261"/>
        <v>#REF!</v>
      </c>
      <c r="O5440" s="13"/>
      <c r="P5440" s="74"/>
      <c r="Q5440" s="26"/>
      <c r="R5440" s="75"/>
    </row>
    <row r="5441" spans="7:18" x14ac:dyDescent="0.25">
      <c r="G5441" s="13"/>
      <c r="H5441" s="13"/>
      <c r="I5441" s="13">
        <v>541.30000000004702</v>
      </c>
      <c r="J5441" s="74">
        <f t="shared" si="260"/>
        <v>22.554166666668625</v>
      </c>
      <c r="K5441" s="26" t="e">
        <f t="shared" si="262"/>
        <v>#REF!</v>
      </c>
      <c r="L5441" s="75" t="e">
        <f t="shared" si="261"/>
        <v>#REF!</v>
      </c>
      <c r="O5441" s="13"/>
      <c r="P5441" s="74"/>
      <c r="Q5441" s="26"/>
      <c r="R5441" s="75"/>
    </row>
    <row r="5442" spans="7:18" x14ac:dyDescent="0.25">
      <c r="G5442" s="13"/>
      <c r="H5442" s="13"/>
      <c r="I5442" s="13">
        <v>541.40000000004704</v>
      </c>
      <c r="J5442" s="74">
        <f t="shared" si="260"/>
        <v>22.558333333335295</v>
      </c>
      <c r="K5442" s="26" t="e">
        <f t="shared" si="262"/>
        <v>#REF!</v>
      </c>
      <c r="L5442" s="75" t="e">
        <f t="shared" si="261"/>
        <v>#REF!</v>
      </c>
      <c r="O5442" s="13"/>
      <c r="P5442" s="74"/>
      <c r="Q5442" s="26"/>
      <c r="R5442" s="75"/>
    </row>
    <row r="5443" spans="7:18" x14ac:dyDescent="0.25">
      <c r="G5443" s="13"/>
      <c r="H5443" s="13"/>
      <c r="I5443" s="13">
        <v>541.50000000004695</v>
      </c>
      <c r="J5443" s="74">
        <f t="shared" ref="J5443:J5506" si="263">I5443/24</f>
        <v>22.562500000001958</v>
      </c>
      <c r="K5443" s="26" t="e">
        <f t="shared" si="262"/>
        <v>#REF!</v>
      </c>
      <c r="L5443" s="75" t="e">
        <f t="shared" ref="L5443:L5506" si="264">K5443-K5442</f>
        <v>#REF!</v>
      </c>
      <c r="O5443" s="13"/>
      <c r="P5443" s="74"/>
      <c r="Q5443" s="26"/>
      <c r="R5443" s="75"/>
    </row>
    <row r="5444" spans="7:18" x14ac:dyDescent="0.25">
      <c r="G5444" s="13"/>
      <c r="H5444" s="13"/>
      <c r="I5444" s="13">
        <v>541.60000000004698</v>
      </c>
      <c r="J5444" s="74">
        <f t="shared" si="263"/>
        <v>22.566666666668624</v>
      </c>
      <c r="K5444" s="26" t="e">
        <f t="shared" si="262"/>
        <v>#REF!</v>
      </c>
      <c r="L5444" s="75" t="e">
        <f t="shared" si="264"/>
        <v>#REF!</v>
      </c>
      <c r="O5444" s="13"/>
      <c r="P5444" s="74"/>
      <c r="Q5444" s="26"/>
      <c r="R5444" s="75"/>
    </row>
    <row r="5445" spans="7:18" x14ac:dyDescent="0.25">
      <c r="G5445" s="13"/>
      <c r="H5445" s="13"/>
      <c r="I5445" s="13">
        <v>541.700000000047</v>
      </c>
      <c r="J5445" s="74">
        <f t="shared" si="263"/>
        <v>22.57083333333529</v>
      </c>
      <c r="K5445" s="26" t="e">
        <f t="shared" si="262"/>
        <v>#REF!</v>
      </c>
      <c r="L5445" s="75" t="e">
        <f t="shared" si="264"/>
        <v>#REF!</v>
      </c>
      <c r="O5445" s="13"/>
      <c r="P5445" s="74"/>
      <c r="Q5445" s="26"/>
      <c r="R5445" s="75"/>
    </row>
    <row r="5446" spans="7:18" x14ac:dyDescent="0.25">
      <c r="G5446" s="13"/>
      <c r="H5446" s="13"/>
      <c r="I5446" s="13">
        <v>541.80000000004702</v>
      </c>
      <c r="J5446" s="74">
        <f t="shared" si="263"/>
        <v>22.57500000000196</v>
      </c>
      <c r="K5446" s="26" t="e">
        <f t="shared" si="262"/>
        <v>#REF!</v>
      </c>
      <c r="L5446" s="75" t="e">
        <f t="shared" si="264"/>
        <v>#REF!</v>
      </c>
      <c r="O5446" s="13"/>
      <c r="P5446" s="74"/>
      <c r="Q5446" s="26"/>
      <c r="R5446" s="75"/>
    </row>
    <row r="5447" spans="7:18" x14ac:dyDescent="0.25">
      <c r="G5447" s="13"/>
      <c r="H5447" s="13"/>
      <c r="I5447" s="13">
        <v>541.90000000004704</v>
      </c>
      <c r="J5447" s="74">
        <f t="shared" si="263"/>
        <v>22.579166666668627</v>
      </c>
      <c r="K5447" s="26" t="e">
        <f t="shared" si="262"/>
        <v>#REF!</v>
      </c>
      <c r="L5447" s="75" t="e">
        <f t="shared" si="264"/>
        <v>#REF!</v>
      </c>
      <c r="O5447" s="13"/>
      <c r="P5447" s="74"/>
      <c r="Q5447" s="26"/>
      <c r="R5447" s="75"/>
    </row>
    <row r="5448" spans="7:18" x14ac:dyDescent="0.25">
      <c r="G5448" s="13"/>
      <c r="H5448" s="13"/>
      <c r="I5448" s="13">
        <v>542.00000000004695</v>
      </c>
      <c r="J5448" s="74">
        <f t="shared" si="263"/>
        <v>22.58333333333529</v>
      </c>
      <c r="K5448" s="26" t="e">
        <f t="shared" si="262"/>
        <v>#REF!</v>
      </c>
      <c r="L5448" s="75" t="e">
        <f t="shared" si="264"/>
        <v>#REF!</v>
      </c>
      <c r="O5448" s="13"/>
      <c r="P5448" s="74"/>
      <c r="Q5448" s="26"/>
      <c r="R5448" s="75"/>
    </row>
    <row r="5449" spans="7:18" x14ac:dyDescent="0.25">
      <c r="G5449" s="13"/>
      <c r="H5449" s="13"/>
      <c r="I5449" s="13">
        <v>542.10000000004698</v>
      </c>
      <c r="J5449" s="74">
        <f t="shared" si="263"/>
        <v>22.587500000001956</v>
      </c>
      <c r="K5449" s="26" t="e">
        <f t="shared" si="262"/>
        <v>#REF!</v>
      </c>
      <c r="L5449" s="75" t="e">
        <f t="shared" si="264"/>
        <v>#REF!</v>
      </c>
      <c r="O5449" s="13"/>
      <c r="P5449" s="74"/>
      <c r="Q5449" s="26"/>
      <c r="R5449" s="75"/>
    </row>
    <row r="5450" spans="7:18" x14ac:dyDescent="0.25">
      <c r="G5450" s="13"/>
      <c r="H5450" s="13"/>
      <c r="I5450" s="13">
        <v>542.200000000047</v>
      </c>
      <c r="J5450" s="74">
        <f t="shared" si="263"/>
        <v>22.591666666668626</v>
      </c>
      <c r="K5450" s="26" t="e">
        <f t="shared" si="262"/>
        <v>#REF!</v>
      </c>
      <c r="L5450" s="75" t="e">
        <f t="shared" si="264"/>
        <v>#REF!</v>
      </c>
      <c r="O5450" s="13"/>
      <c r="P5450" s="74"/>
      <c r="Q5450" s="26"/>
      <c r="R5450" s="75"/>
    </row>
    <row r="5451" spans="7:18" x14ac:dyDescent="0.25">
      <c r="G5451" s="13"/>
      <c r="H5451" s="13"/>
      <c r="I5451" s="13">
        <v>542.30000000004702</v>
      </c>
      <c r="J5451" s="74">
        <f t="shared" si="263"/>
        <v>22.595833333335293</v>
      </c>
      <c r="K5451" s="26" t="e">
        <f t="shared" si="262"/>
        <v>#REF!</v>
      </c>
      <c r="L5451" s="75" t="e">
        <f t="shared" si="264"/>
        <v>#REF!</v>
      </c>
      <c r="O5451" s="13"/>
      <c r="P5451" s="74"/>
      <c r="Q5451" s="26"/>
      <c r="R5451" s="75"/>
    </row>
    <row r="5452" spans="7:18" x14ac:dyDescent="0.25">
      <c r="G5452" s="13"/>
      <c r="H5452" s="13"/>
      <c r="I5452" s="13">
        <v>542.40000000004704</v>
      </c>
      <c r="J5452" s="74">
        <f t="shared" si="263"/>
        <v>22.600000000001959</v>
      </c>
      <c r="K5452" s="26" t="e">
        <f t="shared" si="262"/>
        <v>#REF!</v>
      </c>
      <c r="L5452" s="75" t="e">
        <f t="shared" si="264"/>
        <v>#REF!</v>
      </c>
      <c r="O5452" s="13"/>
      <c r="P5452" s="74"/>
      <c r="Q5452" s="26"/>
      <c r="R5452" s="75"/>
    </row>
    <row r="5453" spans="7:18" x14ac:dyDescent="0.25">
      <c r="G5453" s="13"/>
      <c r="H5453" s="13"/>
      <c r="I5453" s="13">
        <v>542.50000000004695</v>
      </c>
      <c r="J5453" s="74">
        <f t="shared" si="263"/>
        <v>22.604166666668622</v>
      </c>
      <c r="K5453" s="26" t="e">
        <f t="shared" si="262"/>
        <v>#REF!</v>
      </c>
      <c r="L5453" s="75" t="e">
        <f t="shared" si="264"/>
        <v>#REF!</v>
      </c>
      <c r="O5453" s="13"/>
      <c r="P5453" s="74"/>
      <c r="Q5453" s="26"/>
      <c r="R5453" s="75"/>
    </row>
    <row r="5454" spans="7:18" x14ac:dyDescent="0.25">
      <c r="G5454" s="13"/>
      <c r="H5454" s="13"/>
      <c r="I5454" s="13">
        <v>542.60000000004698</v>
      </c>
      <c r="J5454" s="74">
        <f t="shared" si="263"/>
        <v>22.608333333335292</v>
      </c>
      <c r="K5454" s="26" t="e">
        <f t="shared" si="262"/>
        <v>#REF!</v>
      </c>
      <c r="L5454" s="75" t="e">
        <f t="shared" si="264"/>
        <v>#REF!</v>
      </c>
      <c r="O5454" s="13"/>
      <c r="P5454" s="74"/>
      <c r="Q5454" s="26"/>
      <c r="R5454" s="75"/>
    </row>
    <row r="5455" spans="7:18" x14ac:dyDescent="0.25">
      <c r="G5455" s="13"/>
      <c r="H5455" s="13"/>
      <c r="I5455" s="13">
        <v>542.700000000047</v>
      </c>
      <c r="J5455" s="74">
        <f t="shared" si="263"/>
        <v>22.612500000001958</v>
      </c>
      <c r="K5455" s="26" t="e">
        <f t="shared" si="262"/>
        <v>#REF!</v>
      </c>
      <c r="L5455" s="75" t="e">
        <f t="shared" si="264"/>
        <v>#REF!</v>
      </c>
      <c r="O5455" s="13"/>
      <c r="P5455" s="74"/>
      <c r="Q5455" s="26"/>
      <c r="R5455" s="75"/>
    </row>
    <row r="5456" spans="7:18" x14ac:dyDescent="0.25">
      <c r="G5456" s="13"/>
      <c r="H5456" s="13"/>
      <c r="I5456" s="13">
        <v>542.80000000004702</v>
      </c>
      <c r="J5456" s="74">
        <f t="shared" si="263"/>
        <v>22.616666666668625</v>
      </c>
      <c r="K5456" s="26" t="e">
        <f t="shared" si="262"/>
        <v>#REF!</v>
      </c>
      <c r="L5456" s="75" t="e">
        <f t="shared" si="264"/>
        <v>#REF!</v>
      </c>
      <c r="O5456" s="13"/>
      <c r="P5456" s="74"/>
      <c r="Q5456" s="26"/>
      <c r="R5456" s="75"/>
    </row>
    <row r="5457" spans="7:18" x14ac:dyDescent="0.25">
      <c r="G5457" s="13"/>
      <c r="H5457" s="13"/>
      <c r="I5457" s="13">
        <v>542.90000000004704</v>
      </c>
      <c r="J5457" s="74">
        <f t="shared" si="263"/>
        <v>22.620833333335295</v>
      </c>
      <c r="K5457" s="26" t="e">
        <f t="shared" si="262"/>
        <v>#REF!</v>
      </c>
      <c r="L5457" s="75" t="e">
        <f t="shared" si="264"/>
        <v>#REF!</v>
      </c>
      <c r="O5457" s="13"/>
      <c r="P5457" s="74"/>
      <c r="Q5457" s="26"/>
      <c r="R5457" s="75"/>
    </row>
    <row r="5458" spans="7:18" x14ac:dyDescent="0.25">
      <c r="G5458" s="13"/>
      <c r="H5458" s="13"/>
      <c r="I5458" s="13">
        <v>543.00000000004695</v>
      </c>
      <c r="J5458" s="74">
        <f t="shared" si="263"/>
        <v>22.625000000001958</v>
      </c>
      <c r="K5458" s="26" t="e">
        <f t="shared" si="262"/>
        <v>#REF!</v>
      </c>
      <c r="L5458" s="75" t="e">
        <f t="shared" si="264"/>
        <v>#REF!</v>
      </c>
      <c r="O5458" s="13"/>
      <c r="P5458" s="74"/>
      <c r="Q5458" s="26"/>
      <c r="R5458" s="75"/>
    </row>
    <row r="5459" spans="7:18" x14ac:dyDescent="0.25">
      <c r="G5459" s="13"/>
      <c r="H5459" s="13"/>
      <c r="I5459" s="13">
        <v>543.10000000004698</v>
      </c>
      <c r="J5459" s="74">
        <f t="shared" si="263"/>
        <v>22.629166666668624</v>
      </c>
      <c r="K5459" s="26" t="e">
        <f t="shared" si="262"/>
        <v>#REF!</v>
      </c>
      <c r="L5459" s="75" t="e">
        <f t="shared" si="264"/>
        <v>#REF!</v>
      </c>
      <c r="O5459" s="13"/>
      <c r="P5459" s="74"/>
      <c r="Q5459" s="26"/>
      <c r="R5459" s="75"/>
    </row>
    <row r="5460" spans="7:18" x14ac:dyDescent="0.25">
      <c r="G5460" s="13"/>
      <c r="H5460" s="13"/>
      <c r="I5460" s="13">
        <v>543.200000000047</v>
      </c>
      <c r="J5460" s="74">
        <f t="shared" si="263"/>
        <v>22.63333333333529</v>
      </c>
      <c r="K5460" s="26" t="e">
        <f t="shared" si="262"/>
        <v>#REF!</v>
      </c>
      <c r="L5460" s="75" t="e">
        <f t="shared" si="264"/>
        <v>#REF!</v>
      </c>
      <c r="O5460" s="13"/>
      <c r="P5460" s="74"/>
      <c r="Q5460" s="26"/>
      <c r="R5460" s="75"/>
    </row>
    <row r="5461" spans="7:18" x14ac:dyDescent="0.25">
      <c r="G5461" s="13"/>
      <c r="H5461" s="13"/>
      <c r="I5461" s="13">
        <v>543.30000000004702</v>
      </c>
      <c r="J5461" s="74">
        <f t="shared" si="263"/>
        <v>22.63750000000196</v>
      </c>
      <c r="K5461" s="26" t="e">
        <f t="shared" si="262"/>
        <v>#REF!</v>
      </c>
      <c r="L5461" s="75" t="e">
        <f t="shared" si="264"/>
        <v>#REF!</v>
      </c>
      <c r="O5461" s="13"/>
      <c r="P5461" s="74"/>
      <c r="Q5461" s="26"/>
      <c r="R5461" s="75"/>
    </row>
    <row r="5462" spans="7:18" x14ac:dyDescent="0.25">
      <c r="G5462" s="13"/>
      <c r="H5462" s="13"/>
      <c r="I5462" s="13">
        <v>543.40000000004704</v>
      </c>
      <c r="J5462" s="74">
        <f t="shared" si="263"/>
        <v>22.641666666668627</v>
      </c>
      <c r="K5462" s="26" t="e">
        <f t="shared" si="262"/>
        <v>#REF!</v>
      </c>
      <c r="L5462" s="75" t="e">
        <f t="shared" si="264"/>
        <v>#REF!</v>
      </c>
      <c r="O5462" s="13"/>
      <c r="P5462" s="74"/>
      <c r="Q5462" s="26"/>
      <c r="R5462" s="75"/>
    </row>
    <row r="5463" spans="7:18" x14ac:dyDescent="0.25">
      <c r="G5463" s="13"/>
      <c r="H5463" s="13"/>
      <c r="I5463" s="13">
        <v>543.50000000004695</v>
      </c>
      <c r="J5463" s="74">
        <f t="shared" si="263"/>
        <v>22.64583333333529</v>
      </c>
      <c r="K5463" s="26" t="e">
        <f t="shared" si="262"/>
        <v>#REF!</v>
      </c>
      <c r="L5463" s="75" t="e">
        <f t="shared" si="264"/>
        <v>#REF!</v>
      </c>
      <c r="O5463" s="13"/>
      <c r="P5463" s="74"/>
      <c r="Q5463" s="26"/>
      <c r="R5463" s="75"/>
    </row>
    <row r="5464" spans="7:18" x14ac:dyDescent="0.25">
      <c r="G5464" s="13"/>
      <c r="H5464" s="13"/>
      <c r="I5464" s="13">
        <v>543.60000000004698</v>
      </c>
      <c r="J5464" s="74">
        <f t="shared" si="263"/>
        <v>22.650000000001956</v>
      </c>
      <c r="K5464" s="26" t="e">
        <f t="shared" si="262"/>
        <v>#REF!</v>
      </c>
      <c r="L5464" s="75" t="e">
        <f t="shared" si="264"/>
        <v>#REF!</v>
      </c>
      <c r="O5464" s="13"/>
      <c r="P5464" s="74"/>
      <c r="Q5464" s="26"/>
      <c r="R5464" s="75"/>
    </row>
    <row r="5465" spans="7:18" x14ac:dyDescent="0.25">
      <c r="G5465" s="13"/>
      <c r="H5465" s="13"/>
      <c r="I5465" s="13">
        <v>543.700000000047</v>
      </c>
      <c r="J5465" s="74">
        <f t="shared" si="263"/>
        <v>22.654166666668626</v>
      </c>
      <c r="K5465" s="26" t="e">
        <f t="shared" si="262"/>
        <v>#REF!</v>
      </c>
      <c r="L5465" s="75" t="e">
        <f t="shared" si="264"/>
        <v>#REF!</v>
      </c>
      <c r="O5465" s="13"/>
      <c r="P5465" s="74"/>
      <c r="Q5465" s="26"/>
      <c r="R5465" s="75"/>
    </row>
    <row r="5466" spans="7:18" x14ac:dyDescent="0.25">
      <c r="G5466" s="13"/>
      <c r="H5466" s="13"/>
      <c r="I5466" s="13">
        <v>543.80000000004702</v>
      </c>
      <c r="J5466" s="74">
        <f t="shared" si="263"/>
        <v>22.658333333335293</v>
      </c>
      <c r="K5466" s="26" t="e">
        <f t="shared" si="262"/>
        <v>#REF!</v>
      </c>
      <c r="L5466" s="75" t="e">
        <f t="shared" si="264"/>
        <v>#REF!</v>
      </c>
      <c r="O5466" s="13"/>
      <c r="P5466" s="74"/>
      <c r="Q5466" s="26"/>
      <c r="R5466" s="75"/>
    </row>
    <row r="5467" spans="7:18" x14ac:dyDescent="0.25">
      <c r="G5467" s="13"/>
      <c r="H5467" s="13"/>
      <c r="I5467" s="13">
        <v>543.90000000004704</v>
      </c>
      <c r="J5467" s="74">
        <f t="shared" si="263"/>
        <v>22.662500000001959</v>
      </c>
      <c r="K5467" s="26" t="e">
        <f t="shared" si="262"/>
        <v>#REF!</v>
      </c>
      <c r="L5467" s="75" t="e">
        <f t="shared" si="264"/>
        <v>#REF!</v>
      </c>
      <c r="O5467" s="13"/>
      <c r="P5467" s="74"/>
      <c r="Q5467" s="26"/>
      <c r="R5467" s="75"/>
    </row>
    <row r="5468" spans="7:18" x14ac:dyDescent="0.25">
      <c r="G5468" s="13"/>
      <c r="H5468" s="13"/>
      <c r="I5468" s="13">
        <v>544.00000000004695</v>
      </c>
      <c r="J5468" s="74">
        <f t="shared" si="263"/>
        <v>22.666666666668622</v>
      </c>
      <c r="K5468" s="26" t="e">
        <f t="shared" ref="K5468:K5531" si="265">100%-EXP(-I5468/24*$B$10)</f>
        <v>#REF!</v>
      </c>
      <c r="L5468" s="75" t="e">
        <f t="shared" si="264"/>
        <v>#REF!</v>
      </c>
      <c r="O5468" s="13"/>
      <c r="P5468" s="74"/>
      <c r="Q5468" s="26"/>
      <c r="R5468" s="75"/>
    </row>
    <row r="5469" spans="7:18" x14ac:dyDescent="0.25">
      <c r="G5469" s="13"/>
      <c r="H5469" s="13"/>
      <c r="I5469" s="13">
        <v>544.10000000004698</v>
      </c>
      <c r="J5469" s="74">
        <f t="shared" si="263"/>
        <v>22.670833333335292</v>
      </c>
      <c r="K5469" s="26" t="e">
        <f t="shared" si="265"/>
        <v>#REF!</v>
      </c>
      <c r="L5469" s="75" t="e">
        <f t="shared" si="264"/>
        <v>#REF!</v>
      </c>
      <c r="O5469" s="13"/>
      <c r="P5469" s="74"/>
      <c r="Q5469" s="26"/>
      <c r="R5469" s="75"/>
    </row>
    <row r="5470" spans="7:18" x14ac:dyDescent="0.25">
      <c r="G5470" s="13"/>
      <c r="H5470" s="13"/>
      <c r="I5470" s="13">
        <v>544.200000000047</v>
      </c>
      <c r="J5470" s="74">
        <f t="shared" si="263"/>
        <v>22.675000000001958</v>
      </c>
      <c r="K5470" s="26" t="e">
        <f t="shared" si="265"/>
        <v>#REF!</v>
      </c>
      <c r="L5470" s="75" t="e">
        <f t="shared" si="264"/>
        <v>#REF!</v>
      </c>
      <c r="O5470" s="13"/>
      <c r="P5470" s="74"/>
      <c r="Q5470" s="26"/>
      <c r="R5470" s="75"/>
    </row>
    <row r="5471" spans="7:18" x14ac:dyDescent="0.25">
      <c r="G5471" s="13"/>
      <c r="H5471" s="13"/>
      <c r="I5471" s="13">
        <v>544.30000000004702</v>
      </c>
      <c r="J5471" s="74">
        <f t="shared" si="263"/>
        <v>22.679166666668625</v>
      </c>
      <c r="K5471" s="26" t="e">
        <f t="shared" si="265"/>
        <v>#REF!</v>
      </c>
      <c r="L5471" s="75" t="e">
        <f t="shared" si="264"/>
        <v>#REF!</v>
      </c>
      <c r="O5471" s="13"/>
      <c r="P5471" s="74"/>
      <c r="Q5471" s="26"/>
      <c r="R5471" s="75"/>
    </row>
    <row r="5472" spans="7:18" x14ac:dyDescent="0.25">
      <c r="G5472" s="13"/>
      <c r="H5472" s="13"/>
      <c r="I5472" s="13">
        <v>544.40000000004704</v>
      </c>
      <c r="J5472" s="74">
        <f t="shared" si="263"/>
        <v>22.683333333335295</v>
      </c>
      <c r="K5472" s="26" t="e">
        <f t="shared" si="265"/>
        <v>#REF!</v>
      </c>
      <c r="L5472" s="75" t="e">
        <f t="shared" si="264"/>
        <v>#REF!</v>
      </c>
      <c r="O5472" s="13"/>
      <c r="P5472" s="74"/>
      <c r="Q5472" s="26"/>
      <c r="R5472" s="75"/>
    </row>
    <row r="5473" spans="7:18" x14ac:dyDescent="0.25">
      <c r="G5473" s="13"/>
      <c r="H5473" s="13"/>
      <c r="I5473" s="13">
        <v>544.50000000004695</v>
      </c>
      <c r="J5473" s="74">
        <f t="shared" si="263"/>
        <v>22.687500000001958</v>
      </c>
      <c r="K5473" s="26" t="e">
        <f t="shared" si="265"/>
        <v>#REF!</v>
      </c>
      <c r="L5473" s="75" t="e">
        <f t="shared" si="264"/>
        <v>#REF!</v>
      </c>
      <c r="O5473" s="13"/>
      <c r="P5473" s="74"/>
      <c r="Q5473" s="26"/>
      <c r="R5473" s="75"/>
    </row>
    <row r="5474" spans="7:18" x14ac:dyDescent="0.25">
      <c r="G5474" s="13"/>
      <c r="H5474" s="13"/>
      <c r="I5474" s="13">
        <v>544.60000000004698</v>
      </c>
      <c r="J5474" s="74">
        <f t="shared" si="263"/>
        <v>22.691666666668624</v>
      </c>
      <c r="K5474" s="26" t="e">
        <f t="shared" si="265"/>
        <v>#REF!</v>
      </c>
      <c r="L5474" s="75" t="e">
        <f t="shared" si="264"/>
        <v>#REF!</v>
      </c>
      <c r="O5474" s="13"/>
      <c r="P5474" s="74"/>
      <c r="Q5474" s="26"/>
      <c r="R5474" s="75"/>
    </row>
    <row r="5475" spans="7:18" x14ac:dyDescent="0.25">
      <c r="G5475" s="13"/>
      <c r="H5475" s="13"/>
      <c r="I5475" s="13">
        <v>544.700000000047</v>
      </c>
      <c r="J5475" s="74">
        <f t="shared" si="263"/>
        <v>22.69583333333529</v>
      </c>
      <c r="K5475" s="26" t="e">
        <f t="shared" si="265"/>
        <v>#REF!</v>
      </c>
      <c r="L5475" s="75" t="e">
        <f t="shared" si="264"/>
        <v>#REF!</v>
      </c>
      <c r="O5475" s="13"/>
      <c r="P5475" s="74"/>
      <c r="Q5475" s="26"/>
      <c r="R5475" s="75"/>
    </row>
    <row r="5476" spans="7:18" x14ac:dyDescent="0.25">
      <c r="G5476" s="13"/>
      <c r="H5476" s="13"/>
      <c r="I5476" s="13">
        <v>544.80000000004702</v>
      </c>
      <c r="J5476" s="74">
        <f t="shared" si="263"/>
        <v>22.70000000000196</v>
      </c>
      <c r="K5476" s="26" t="e">
        <f t="shared" si="265"/>
        <v>#REF!</v>
      </c>
      <c r="L5476" s="75" t="e">
        <f t="shared" si="264"/>
        <v>#REF!</v>
      </c>
      <c r="O5476" s="13"/>
      <c r="P5476" s="74"/>
      <c r="Q5476" s="26"/>
      <c r="R5476" s="75"/>
    </row>
    <row r="5477" spans="7:18" x14ac:dyDescent="0.25">
      <c r="G5477" s="13"/>
      <c r="H5477" s="13"/>
      <c r="I5477" s="13">
        <v>544.90000000004795</v>
      </c>
      <c r="J5477" s="74">
        <f t="shared" si="263"/>
        <v>22.704166666668666</v>
      </c>
      <c r="K5477" s="26" t="e">
        <f t="shared" si="265"/>
        <v>#REF!</v>
      </c>
      <c r="L5477" s="75" t="e">
        <f t="shared" si="264"/>
        <v>#REF!</v>
      </c>
      <c r="O5477" s="13"/>
      <c r="P5477" s="74"/>
      <c r="Q5477" s="26"/>
      <c r="R5477" s="75"/>
    </row>
    <row r="5478" spans="7:18" x14ac:dyDescent="0.25">
      <c r="G5478" s="13"/>
      <c r="H5478" s="13"/>
      <c r="I5478" s="13">
        <v>545.00000000004798</v>
      </c>
      <c r="J5478" s="74">
        <f t="shared" si="263"/>
        <v>22.708333333335332</v>
      </c>
      <c r="K5478" s="26" t="e">
        <f t="shared" si="265"/>
        <v>#REF!</v>
      </c>
      <c r="L5478" s="75" t="e">
        <f t="shared" si="264"/>
        <v>#REF!</v>
      </c>
      <c r="O5478" s="13"/>
      <c r="P5478" s="74"/>
      <c r="Q5478" s="26"/>
      <c r="R5478" s="75"/>
    </row>
    <row r="5479" spans="7:18" x14ac:dyDescent="0.25">
      <c r="G5479" s="13"/>
      <c r="H5479" s="13"/>
      <c r="I5479" s="13">
        <v>545.100000000048</v>
      </c>
      <c r="J5479" s="74">
        <f t="shared" si="263"/>
        <v>22.712500000001999</v>
      </c>
      <c r="K5479" s="26" t="e">
        <f t="shared" si="265"/>
        <v>#REF!</v>
      </c>
      <c r="L5479" s="75" t="e">
        <f t="shared" si="264"/>
        <v>#REF!</v>
      </c>
      <c r="O5479" s="13"/>
      <c r="P5479" s="74"/>
      <c r="Q5479" s="26"/>
      <c r="R5479" s="75"/>
    </row>
    <row r="5480" spans="7:18" x14ac:dyDescent="0.25">
      <c r="G5480" s="13"/>
      <c r="H5480" s="13"/>
      <c r="I5480" s="13">
        <v>545.20000000004802</v>
      </c>
      <c r="J5480" s="74">
        <f t="shared" si="263"/>
        <v>22.716666666668669</v>
      </c>
      <c r="K5480" s="26" t="e">
        <f t="shared" si="265"/>
        <v>#REF!</v>
      </c>
      <c r="L5480" s="75" t="e">
        <f t="shared" si="264"/>
        <v>#REF!</v>
      </c>
      <c r="O5480" s="13"/>
      <c r="P5480" s="74"/>
      <c r="Q5480" s="26"/>
      <c r="R5480" s="75"/>
    </row>
    <row r="5481" spans="7:18" x14ac:dyDescent="0.25">
      <c r="G5481" s="13"/>
      <c r="H5481" s="13"/>
      <c r="I5481" s="13">
        <v>545.30000000004804</v>
      </c>
      <c r="J5481" s="74">
        <f t="shared" si="263"/>
        <v>22.720833333335335</v>
      </c>
      <c r="K5481" s="26" t="e">
        <f t="shared" si="265"/>
        <v>#REF!</v>
      </c>
      <c r="L5481" s="75" t="e">
        <f t="shared" si="264"/>
        <v>#REF!</v>
      </c>
      <c r="O5481" s="13"/>
      <c r="P5481" s="74"/>
      <c r="Q5481" s="26"/>
      <c r="R5481" s="75"/>
    </row>
    <row r="5482" spans="7:18" x14ac:dyDescent="0.25">
      <c r="G5482" s="13"/>
      <c r="H5482" s="13"/>
      <c r="I5482" s="13">
        <v>545.40000000004795</v>
      </c>
      <c r="J5482" s="74">
        <f t="shared" si="263"/>
        <v>22.725000000001998</v>
      </c>
      <c r="K5482" s="26" t="e">
        <f t="shared" si="265"/>
        <v>#REF!</v>
      </c>
      <c r="L5482" s="75" t="e">
        <f t="shared" si="264"/>
        <v>#REF!</v>
      </c>
      <c r="O5482" s="13"/>
      <c r="P5482" s="74"/>
      <c r="Q5482" s="26"/>
      <c r="R5482" s="75"/>
    </row>
    <row r="5483" spans="7:18" x14ac:dyDescent="0.25">
      <c r="G5483" s="13"/>
      <c r="H5483" s="13"/>
      <c r="I5483" s="13">
        <v>545.50000000004798</v>
      </c>
      <c r="J5483" s="74">
        <f t="shared" si="263"/>
        <v>22.729166666668664</v>
      </c>
      <c r="K5483" s="26" t="e">
        <f t="shared" si="265"/>
        <v>#REF!</v>
      </c>
      <c r="L5483" s="75" t="e">
        <f t="shared" si="264"/>
        <v>#REF!</v>
      </c>
      <c r="O5483" s="13"/>
      <c r="P5483" s="74"/>
      <c r="Q5483" s="26"/>
      <c r="R5483" s="75"/>
    </row>
    <row r="5484" spans="7:18" x14ac:dyDescent="0.25">
      <c r="G5484" s="13"/>
      <c r="H5484" s="13"/>
      <c r="I5484" s="13">
        <v>545.600000000048</v>
      </c>
      <c r="J5484" s="74">
        <f t="shared" si="263"/>
        <v>22.733333333335334</v>
      </c>
      <c r="K5484" s="26" t="e">
        <f t="shared" si="265"/>
        <v>#REF!</v>
      </c>
      <c r="L5484" s="75" t="e">
        <f t="shared" si="264"/>
        <v>#REF!</v>
      </c>
      <c r="O5484" s="13"/>
      <c r="P5484" s="74"/>
      <c r="Q5484" s="26"/>
      <c r="R5484" s="75"/>
    </row>
    <row r="5485" spans="7:18" x14ac:dyDescent="0.25">
      <c r="G5485" s="13"/>
      <c r="H5485" s="13"/>
      <c r="I5485" s="13">
        <v>545.70000000004802</v>
      </c>
      <c r="J5485" s="74">
        <f t="shared" si="263"/>
        <v>22.737500000002001</v>
      </c>
      <c r="K5485" s="26" t="e">
        <f t="shared" si="265"/>
        <v>#REF!</v>
      </c>
      <c r="L5485" s="75" t="e">
        <f t="shared" si="264"/>
        <v>#REF!</v>
      </c>
      <c r="O5485" s="13"/>
      <c r="P5485" s="74"/>
      <c r="Q5485" s="26"/>
      <c r="R5485" s="75"/>
    </row>
    <row r="5486" spans="7:18" x14ac:dyDescent="0.25">
      <c r="G5486" s="13"/>
      <c r="H5486" s="13"/>
      <c r="I5486" s="13">
        <v>545.80000000004804</v>
      </c>
      <c r="J5486" s="74">
        <f t="shared" si="263"/>
        <v>22.741666666668667</v>
      </c>
      <c r="K5486" s="26" t="e">
        <f t="shared" si="265"/>
        <v>#REF!</v>
      </c>
      <c r="L5486" s="75" t="e">
        <f t="shared" si="264"/>
        <v>#REF!</v>
      </c>
      <c r="O5486" s="13"/>
      <c r="P5486" s="74"/>
      <c r="Q5486" s="26"/>
      <c r="R5486" s="75"/>
    </row>
    <row r="5487" spans="7:18" x14ac:dyDescent="0.25">
      <c r="G5487" s="13"/>
      <c r="H5487" s="13"/>
      <c r="I5487" s="13">
        <v>545.90000000004795</v>
      </c>
      <c r="J5487" s="74">
        <f t="shared" si="263"/>
        <v>22.74583333333533</v>
      </c>
      <c r="K5487" s="26" t="e">
        <f t="shared" si="265"/>
        <v>#REF!</v>
      </c>
      <c r="L5487" s="75" t="e">
        <f t="shared" si="264"/>
        <v>#REF!</v>
      </c>
      <c r="O5487" s="13"/>
      <c r="P5487" s="74"/>
      <c r="Q5487" s="26"/>
      <c r="R5487" s="75"/>
    </row>
    <row r="5488" spans="7:18" x14ac:dyDescent="0.25">
      <c r="G5488" s="13"/>
      <c r="H5488" s="13"/>
      <c r="I5488" s="13">
        <v>546.00000000004798</v>
      </c>
      <c r="J5488" s="74">
        <f t="shared" si="263"/>
        <v>22.750000000002</v>
      </c>
      <c r="K5488" s="26" t="e">
        <f t="shared" si="265"/>
        <v>#REF!</v>
      </c>
      <c r="L5488" s="75" t="e">
        <f t="shared" si="264"/>
        <v>#REF!</v>
      </c>
      <c r="O5488" s="13"/>
      <c r="P5488" s="74"/>
      <c r="Q5488" s="26"/>
      <c r="R5488" s="75"/>
    </row>
    <row r="5489" spans="7:18" x14ac:dyDescent="0.25">
      <c r="G5489" s="13"/>
      <c r="H5489" s="13"/>
      <c r="I5489" s="13">
        <v>546.100000000048</v>
      </c>
      <c r="J5489" s="74">
        <f t="shared" si="263"/>
        <v>22.754166666668667</v>
      </c>
      <c r="K5489" s="26" t="e">
        <f t="shared" si="265"/>
        <v>#REF!</v>
      </c>
      <c r="L5489" s="75" t="e">
        <f t="shared" si="264"/>
        <v>#REF!</v>
      </c>
      <c r="O5489" s="13"/>
      <c r="P5489" s="74"/>
      <c r="Q5489" s="26"/>
      <c r="R5489" s="75"/>
    </row>
    <row r="5490" spans="7:18" x14ac:dyDescent="0.25">
      <c r="G5490" s="13"/>
      <c r="H5490" s="13"/>
      <c r="I5490" s="13">
        <v>546.20000000004802</v>
      </c>
      <c r="J5490" s="74">
        <f t="shared" si="263"/>
        <v>22.758333333335333</v>
      </c>
      <c r="K5490" s="26" t="e">
        <f t="shared" si="265"/>
        <v>#REF!</v>
      </c>
      <c r="L5490" s="75" t="e">
        <f t="shared" si="264"/>
        <v>#REF!</v>
      </c>
      <c r="O5490" s="13"/>
      <c r="P5490" s="74"/>
      <c r="Q5490" s="26"/>
      <c r="R5490" s="75"/>
    </row>
    <row r="5491" spans="7:18" x14ac:dyDescent="0.25">
      <c r="G5491" s="13"/>
      <c r="H5491" s="13"/>
      <c r="I5491" s="13">
        <v>546.30000000004804</v>
      </c>
      <c r="J5491" s="74">
        <f t="shared" si="263"/>
        <v>22.762500000002003</v>
      </c>
      <c r="K5491" s="26" t="e">
        <f t="shared" si="265"/>
        <v>#REF!</v>
      </c>
      <c r="L5491" s="75" t="e">
        <f t="shared" si="264"/>
        <v>#REF!</v>
      </c>
      <c r="O5491" s="13"/>
      <c r="P5491" s="74"/>
      <c r="Q5491" s="26"/>
      <c r="R5491" s="75"/>
    </row>
    <row r="5492" spans="7:18" x14ac:dyDescent="0.25">
      <c r="G5492" s="13"/>
      <c r="H5492" s="13"/>
      <c r="I5492" s="13">
        <v>546.40000000004795</v>
      </c>
      <c r="J5492" s="74">
        <f t="shared" si="263"/>
        <v>22.766666666668666</v>
      </c>
      <c r="K5492" s="26" t="e">
        <f t="shared" si="265"/>
        <v>#REF!</v>
      </c>
      <c r="L5492" s="75" t="e">
        <f t="shared" si="264"/>
        <v>#REF!</v>
      </c>
      <c r="O5492" s="13"/>
      <c r="P5492" s="74"/>
      <c r="Q5492" s="26"/>
      <c r="R5492" s="75"/>
    </row>
    <row r="5493" spans="7:18" x14ac:dyDescent="0.25">
      <c r="G5493" s="13"/>
      <c r="H5493" s="13"/>
      <c r="I5493" s="13">
        <v>546.50000000004798</v>
      </c>
      <c r="J5493" s="74">
        <f t="shared" si="263"/>
        <v>22.770833333335332</v>
      </c>
      <c r="K5493" s="26" t="e">
        <f t="shared" si="265"/>
        <v>#REF!</v>
      </c>
      <c r="L5493" s="75" t="e">
        <f t="shared" si="264"/>
        <v>#REF!</v>
      </c>
      <c r="O5493" s="13"/>
      <c r="P5493" s="74"/>
      <c r="Q5493" s="26"/>
      <c r="R5493" s="75"/>
    </row>
    <row r="5494" spans="7:18" x14ac:dyDescent="0.25">
      <c r="G5494" s="13"/>
      <c r="H5494" s="13"/>
      <c r="I5494" s="13">
        <v>546.600000000048</v>
      </c>
      <c r="J5494" s="74">
        <f t="shared" si="263"/>
        <v>22.775000000001999</v>
      </c>
      <c r="K5494" s="26" t="e">
        <f t="shared" si="265"/>
        <v>#REF!</v>
      </c>
      <c r="L5494" s="75" t="e">
        <f t="shared" si="264"/>
        <v>#REF!</v>
      </c>
      <c r="O5494" s="13"/>
      <c r="P5494" s="74"/>
      <c r="Q5494" s="26"/>
      <c r="R5494" s="75"/>
    </row>
    <row r="5495" spans="7:18" x14ac:dyDescent="0.25">
      <c r="G5495" s="13"/>
      <c r="H5495" s="13"/>
      <c r="I5495" s="13">
        <v>546.70000000004802</v>
      </c>
      <c r="J5495" s="74">
        <f t="shared" si="263"/>
        <v>22.779166666668669</v>
      </c>
      <c r="K5495" s="26" t="e">
        <f t="shared" si="265"/>
        <v>#REF!</v>
      </c>
      <c r="L5495" s="75" t="e">
        <f t="shared" si="264"/>
        <v>#REF!</v>
      </c>
      <c r="O5495" s="13"/>
      <c r="P5495" s="74"/>
      <c r="Q5495" s="26"/>
      <c r="R5495" s="75"/>
    </row>
    <row r="5496" spans="7:18" x14ac:dyDescent="0.25">
      <c r="G5496" s="13"/>
      <c r="H5496" s="13"/>
      <c r="I5496" s="13">
        <v>546.80000000004804</v>
      </c>
      <c r="J5496" s="74">
        <f t="shared" si="263"/>
        <v>22.783333333335335</v>
      </c>
      <c r="K5496" s="26" t="e">
        <f t="shared" si="265"/>
        <v>#REF!</v>
      </c>
      <c r="L5496" s="75" t="e">
        <f t="shared" si="264"/>
        <v>#REF!</v>
      </c>
      <c r="O5496" s="13"/>
      <c r="P5496" s="74"/>
      <c r="Q5496" s="26"/>
      <c r="R5496" s="75"/>
    </row>
    <row r="5497" spans="7:18" x14ac:dyDescent="0.25">
      <c r="G5497" s="13"/>
      <c r="H5497" s="13"/>
      <c r="I5497" s="13">
        <v>546.90000000004795</v>
      </c>
      <c r="J5497" s="74">
        <f t="shared" si="263"/>
        <v>22.787500000001998</v>
      </c>
      <c r="K5497" s="26" t="e">
        <f t="shared" si="265"/>
        <v>#REF!</v>
      </c>
      <c r="L5497" s="75" t="e">
        <f t="shared" si="264"/>
        <v>#REF!</v>
      </c>
      <c r="O5497" s="13"/>
      <c r="P5497" s="74"/>
      <c r="Q5497" s="26"/>
      <c r="R5497" s="75"/>
    </row>
    <row r="5498" spans="7:18" x14ac:dyDescent="0.25">
      <c r="G5498" s="13"/>
      <c r="H5498" s="13"/>
      <c r="I5498" s="13">
        <v>547.00000000004798</v>
      </c>
      <c r="J5498" s="74">
        <f t="shared" si="263"/>
        <v>22.791666666668664</v>
      </c>
      <c r="K5498" s="26" t="e">
        <f t="shared" si="265"/>
        <v>#REF!</v>
      </c>
      <c r="L5498" s="75" t="e">
        <f t="shared" si="264"/>
        <v>#REF!</v>
      </c>
      <c r="O5498" s="13"/>
      <c r="P5498" s="74"/>
      <c r="Q5498" s="26"/>
      <c r="R5498" s="75"/>
    </row>
    <row r="5499" spans="7:18" x14ac:dyDescent="0.25">
      <c r="G5499" s="13"/>
      <c r="H5499" s="13"/>
      <c r="I5499" s="13">
        <v>547.100000000048</v>
      </c>
      <c r="J5499" s="74">
        <f t="shared" si="263"/>
        <v>22.795833333335334</v>
      </c>
      <c r="K5499" s="26" t="e">
        <f t="shared" si="265"/>
        <v>#REF!</v>
      </c>
      <c r="L5499" s="75" t="e">
        <f t="shared" si="264"/>
        <v>#REF!</v>
      </c>
      <c r="O5499" s="13"/>
      <c r="P5499" s="74"/>
      <c r="Q5499" s="26"/>
      <c r="R5499" s="75"/>
    </row>
    <row r="5500" spans="7:18" x14ac:dyDescent="0.25">
      <c r="G5500" s="13"/>
      <c r="H5500" s="13"/>
      <c r="I5500" s="13">
        <v>547.20000000004802</v>
      </c>
      <c r="J5500" s="74">
        <f t="shared" si="263"/>
        <v>22.800000000002001</v>
      </c>
      <c r="K5500" s="26" t="e">
        <f t="shared" si="265"/>
        <v>#REF!</v>
      </c>
      <c r="L5500" s="75" t="e">
        <f t="shared" si="264"/>
        <v>#REF!</v>
      </c>
      <c r="O5500" s="13"/>
      <c r="P5500" s="74"/>
      <c r="Q5500" s="26"/>
      <c r="R5500" s="75"/>
    </row>
    <row r="5501" spans="7:18" x14ac:dyDescent="0.25">
      <c r="G5501" s="13"/>
      <c r="H5501" s="13"/>
      <c r="I5501" s="13">
        <v>547.30000000004804</v>
      </c>
      <c r="J5501" s="74">
        <f t="shared" si="263"/>
        <v>22.804166666668667</v>
      </c>
      <c r="K5501" s="26" t="e">
        <f t="shared" si="265"/>
        <v>#REF!</v>
      </c>
      <c r="L5501" s="75" t="e">
        <f t="shared" si="264"/>
        <v>#REF!</v>
      </c>
      <c r="O5501" s="13"/>
      <c r="P5501" s="74"/>
      <c r="Q5501" s="26"/>
      <c r="R5501" s="75"/>
    </row>
    <row r="5502" spans="7:18" x14ac:dyDescent="0.25">
      <c r="G5502" s="13"/>
      <c r="H5502" s="13"/>
      <c r="I5502" s="13">
        <v>547.40000000004795</v>
      </c>
      <c r="J5502" s="74">
        <f t="shared" si="263"/>
        <v>22.80833333333533</v>
      </c>
      <c r="K5502" s="26" t="e">
        <f t="shared" si="265"/>
        <v>#REF!</v>
      </c>
      <c r="L5502" s="75" t="e">
        <f t="shared" si="264"/>
        <v>#REF!</v>
      </c>
      <c r="O5502" s="13"/>
      <c r="P5502" s="74"/>
      <c r="Q5502" s="26"/>
      <c r="R5502" s="75"/>
    </row>
    <row r="5503" spans="7:18" x14ac:dyDescent="0.25">
      <c r="G5503" s="13"/>
      <c r="H5503" s="13"/>
      <c r="I5503" s="13">
        <v>547.50000000004798</v>
      </c>
      <c r="J5503" s="74">
        <f t="shared" si="263"/>
        <v>22.812500000002</v>
      </c>
      <c r="K5503" s="26" t="e">
        <f t="shared" si="265"/>
        <v>#REF!</v>
      </c>
      <c r="L5503" s="75" t="e">
        <f t="shared" si="264"/>
        <v>#REF!</v>
      </c>
      <c r="O5503" s="13"/>
      <c r="P5503" s="74"/>
      <c r="Q5503" s="26"/>
      <c r="R5503" s="75"/>
    </row>
    <row r="5504" spans="7:18" x14ac:dyDescent="0.25">
      <c r="G5504" s="13"/>
      <c r="H5504" s="13"/>
      <c r="I5504" s="13">
        <v>547.600000000048</v>
      </c>
      <c r="J5504" s="74">
        <f t="shared" si="263"/>
        <v>22.816666666668667</v>
      </c>
      <c r="K5504" s="26" t="e">
        <f t="shared" si="265"/>
        <v>#REF!</v>
      </c>
      <c r="L5504" s="75" t="e">
        <f t="shared" si="264"/>
        <v>#REF!</v>
      </c>
      <c r="O5504" s="13"/>
      <c r="P5504" s="74"/>
      <c r="Q5504" s="26"/>
      <c r="R5504" s="75"/>
    </row>
    <row r="5505" spans="7:18" x14ac:dyDescent="0.25">
      <c r="G5505" s="13"/>
      <c r="H5505" s="13"/>
      <c r="I5505" s="13">
        <v>547.70000000004802</v>
      </c>
      <c r="J5505" s="74">
        <f t="shared" si="263"/>
        <v>22.820833333335333</v>
      </c>
      <c r="K5505" s="26" t="e">
        <f t="shared" si="265"/>
        <v>#REF!</v>
      </c>
      <c r="L5505" s="75" t="e">
        <f t="shared" si="264"/>
        <v>#REF!</v>
      </c>
      <c r="O5505" s="13"/>
      <c r="P5505" s="74"/>
      <c r="Q5505" s="26"/>
      <c r="R5505" s="75"/>
    </row>
    <row r="5506" spans="7:18" x14ac:dyDescent="0.25">
      <c r="G5506" s="13"/>
      <c r="H5506" s="13"/>
      <c r="I5506" s="13">
        <v>547.80000000004804</v>
      </c>
      <c r="J5506" s="74">
        <f t="shared" si="263"/>
        <v>22.825000000002003</v>
      </c>
      <c r="K5506" s="26" t="e">
        <f t="shared" si="265"/>
        <v>#REF!</v>
      </c>
      <c r="L5506" s="75" t="e">
        <f t="shared" si="264"/>
        <v>#REF!</v>
      </c>
      <c r="O5506" s="13"/>
      <c r="P5506" s="74"/>
      <c r="Q5506" s="26"/>
      <c r="R5506" s="75"/>
    </row>
    <row r="5507" spans="7:18" x14ac:dyDescent="0.25">
      <c r="G5507" s="13"/>
      <c r="H5507" s="13"/>
      <c r="I5507" s="13">
        <v>547.90000000004795</v>
      </c>
      <c r="J5507" s="74">
        <f t="shared" ref="J5507:J5570" si="266">I5507/24</f>
        <v>22.829166666668666</v>
      </c>
      <c r="K5507" s="26" t="e">
        <f t="shared" si="265"/>
        <v>#REF!</v>
      </c>
      <c r="L5507" s="75" t="e">
        <f t="shared" ref="L5507:L5570" si="267">K5507-K5506</f>
        <v>#REF!</v>
      </c>
      <c r="O5507" s="13"/>
      <c r="P5507" s="74"/>
      <c r="Q5507" s="26"/>
      <c r="R5507" s="75"/>
    </row>
    <row r="5508" spans="7:18" x14ac:dyDescent="0.25">
      <c r="G5508" s="13"/>
      <c r="H5508" s="13"/>
      <c r="I5508" s="13">
        <v>548.00000000004798</v>
      </c>
      <c r="J5508" s="74">
        <f t="shared" si="266"/>
        <v>22.833333333335332</v>
      </c>
      <c r="K5508" s="26" t="e">
        <f t="shared" si="265"/>
        <v>#REF!</v>
      </c>
      <c r="L5508" s="75" t="e">
        <f t="shared" si="267"/>
        <v>#REF!</v>
      </c>
      <c r="O5508" s="13"/>
      <c r="P5508" s="74"/>
      <c r="Q5508" s="26"/>
      <c r="R5508" s="75"/>
    </row>
    <row r="5509" spans="7:18" x14ac:dyDescent="0.25">
      <c r="G5509" s="13"/>
      <c r="H5509" s="13"/>
      <c r="I5509" s="13">
        <v>548.100000000048</v>
      </c>
      <c r="J5509" s="74">
        <f t="shared" si="266"/>
        <v>22.837500000001999</v>
      </c>
      <c r="K5509" s="26" t="e">
        <f t="shared" si="265"/>
        <v>#REF!</v>
      </c>
      <c r="L5509" s="75" t="e">
        <f t="shared" si="267"/>
        <v>#REF!</v>
      </c>
      <c r="O5509" s="13"/>
      <c r="P5509" s="74"/>
      <c r="Q5509" s="26"/>
      <c r="R5509" s="75"/>
    </row>
    <row r="5510" spans="7:18" x14ac:dyDescent="0.25">
      <c r="G5510" s="13"/>
      <c r="H5510" s="13"/>
      <c r="I5510" s="13">
        <v>548.20000000004802</v>
      </c>
      <c r="J5510" s="74">
        <f t="shared" si="266"/>
        <v>22.841666666668669</v>
      </c>
      <c r="K5510" s="26" t="e">
        <f t="shared" si="265"/>
        <v>#REF!</v>
      </c>
      <c r="L5510" s="75" t="e">
        <f t="shared" si="267"/>
        <v>#REF!</v>
      </c>
      <c r="O5510" s="13"/>
      <c r="P5510" s="74"/>
      <c r="Q5510" s="26"/>
      <c r="R5510" s="75"/>
    </row>
    <row r="5511" spans="7:18" x14ac:dyDescent="0.25">
      <c r="G5511" s="13"/>
      <c r="H5511" s="13"/>
      <c r="I5511" s="13">
        <v>548.30000000004804</v>
      </c>
      <c r="J5511" s="74">
        <f t="shared" si="266"/>
        <v>22.845833333335335</v>
      </c>
      <c r="K5511" s="26" t="e">
        <f t="shared" si="265"/>
        <v>#REF!</v>
      </c>
      <c r="L5511" s="75" t="e">
        <f t="shared" si="267"/>
        <v>#REF!</v>
      </c>
      <c r="O5511" s="13"/>
      <c r="P5511" s="74"/>
      <c r="Q5511" s="26"/>
      <c r="R5511" s="75"/>
    </row>
    <row r="5512" spans="7:18" x14ac:dyDescent="0.25">
      <c r="G5512" s="13"/>
      <c r="H5512" s="13"/>
      <c r="I5512" s="13">
        <v>548.40000000004795</v>
      </c>
      <c r="J5512" s="74">
        <f t="shared" si="266"/>
        <v>22.850000000001998</v>
      </c>
      <c r="K5512" s="26" t="e">
        <f t="shared" si="265"/>
        <v>#REF!</v>
      </c>
      <c r="L5512" s="75" t="e">
        <f t="shared" si="267"/>
        <v>#REF!</v>
      </c>
      <c r="O5512" s="13"/>
      <c r="P5512" s="74"/>
      <c r="Q5512" s="26"/>
      <c r="R5512" s="75"/>
    </row>
    <row r="5513" spans="7:18" x14ac:dyDescent="0.25">
      <c r="G5513" s="13"/>
      <c r="H5513" s="13"/>
      <c r="I5513" s="13">
        <v>548.50000000004798</v>
      </c>
      <c r="J5513" s="74">
        <f t="shared" si="266"/>
        <v>22.854166666668664</v>
      </c>
      <c r="K5513" s="26" t="e">
        <f t="shared" si="265"/>
        <v>#REF!</v>
      </c>
      <c r="L5513" s="75" t="e">
        <f t="shared" si="267"/>
        <v>#REF!</v>
      </c>
      <c r="O5513" s="13"/>
      <c r="P5513" s="74"/>
      <c r="Q5513" s="26"/>
      <c r="R5513" s="75"/>
    </row>
    <row r="5514" spans="7:18" x14ac:dyDescent="0.25">
      <c r="G5514" s="13"/>
      <c r="H5514" s="13"/>
      <c r="I5514" s="13">
        <v>548.600000000048</v>
      </c>
      <c r="J5514" s="74">
        <f t="shared" si="266"/>
        <v>22.858333333335334</v>
      </c>
      <c r="K5514" s="26" t="e">
        <f t="shared" si="265"/>
        <v>#REF!</v>
      </c>
      <c r="L5514" s="75" t="e">
        <f t="shared" si="267"/>
        <v>#REF!</v>
      </c>
      <c r="O5514" s="13"/>
      <c r="P5514" s="74"/>
      <c r="Q5514" s="26"/>
      <c r="R5514" s="75"/>
    </row>
    <row r="5515" spans="7:18" x14ac:dyDescent="0.25">
      <c r="G5515" s="13"/>
      <c r="H5515" s="13"/>
      <c r="I5515" s="13">
        <v>548.70000000004802</v>
      </c>
      <c r="J5515" s="74">
        <f t="shared" si="266"/>
        <v>22.862500000002001</v>
      </c>
      <c r="K5515" s="26" t="e">
        <f t="shared" si="265"/>
        <v>#REF!</v>
      </c>
      <c r="L5515" s="75" t="e">
        <f t="shared" si="267"/>
        <v>#REF!</v>
      </c>
      <c r="O5515" s="13"/>
      <c r="P5515" s="74"/>
      <c r="Q5515" s="26"/>
      <c r="R5515" s="75"/>
    </row>
    <row r="5516" spans="7:18" x14ac:dyDescent="0.25">
      <c r="G5516" s="13"/>
      <c r="H5516" s="13"/>
      <c r="I5516" s="13">
        <v>548.80000000004804</v>
      </c>
      <c r="J5516" s="74">
        <f t="shared" si="266"/>
        <v>22.866666666668667</v>
      </c>
      <c r="K5516" s="26" t="e">
        <f t="shared" si="265"/>
        <v>#REF!</v>
      </c>
      <c r="L5516" s="75" t="e">
        <f t="shared" si="267"/>
        <v>#REF!</v>
      </c>
      <c r="O5516" s="13"/>
      <c r="P5516" s="74"/>
      <c r="Q5516" s="26"/>
      <c r="R5516" s="75"/>
    </row>
    <row r="5517" spans="7:18" x14ac:dyDescent="0.25">
      <c r="G5517" s="13"/>
      <c r="H5517" s="13"/>
      <c r="I5517" s="13">
        <v>548.90000000004795</v>
      </c>
      <c r="J5517" s="74">
        <f t="shared" si="266"/>
        <v>22.87083333333533</v>
      </c>
      <c r="K5517" s="26" t="e">
        <f t="shared" si="265"/>
        <v>#REF!</v>
      </c>
      <c r="L5517" s="75" t="e">
        <f t="shared" si="267"/>
        <v>#REF!</v>
      </c>
      <c r="O5517" s="13"/>
      <c r="P5517" s="74"/>
      <c r="Q5517" s="26"/>
      <c r="R5517" s="75"/>
    </row>
    <row r="5518" spans="7:18" x14ac:dyDescent="0.25">
      <c r="G5518" s="13"/>
      <c r="H5518" s="13"/>
      <c r="I5518" s="13">
        <v>549.00000000004798</v>
      </c>
      <c r="J5518" s="74">
        <f t="shared" si="266"/>
        <v>22.875000000002</v>
      </c>
      <c r="K5518" s="26" t="e">
        <f t="shared" si="265"/>
        <v>#REF!</v>
      </c>
      <c r="L5518" s="75" t="e">
        <f t="shared" si="267"/>
        <v>#REF!</v>
      </c>
      <c r="O5518" s="13"/>
      <c r="P5518" s="74"/>
      <c r="Q5518" s="26"/>
      <c r="R5518" s="75"/>
    </row>
    <row r="5519" spans="7:18" x14ac:dyDescent="0.25">
      <c r="G5519" s="13"/>
      <c r="H5519" s="13"/>
      <c r="I5519" s="13">
        <v>549.100000000048</v>
      </c>
      <c r="J5519" s="74">
        <f t="shared" si="266"/>
        <v>22.879166666668667</v>
      </c>
      <c r="K5519" s="26" t="e">
        <f t="shared" si="265"/>
        <v>#REF!</v>
      </c>
      <c r="L5519" s="75" t="e">
        <f t="shared" si="267"/>
        <v>#REF!</v>
      </c>
      <c r="O5519" s="13"/>
      <c r="P5519" s="74"/>
      <c r="Q5519" s="26"/>
      <c r="R5519" s="75"/>
    </row>
    <row r="5520" spans="7:18" x14ac:dyDescent="0.25">
      <c r="G5520" s="13"/>
      <c r="H5520" s="13"/>
      <c r="I5520" s="13">
        <v>549.20000000004802</v>
      </c>
      <c r="J5520" s="74">
        <f t="shared" si="266"/>
        <v>22.883333333335333</v>
      </c>
      <c r="K5520" s="26" t="e">
        <f t="shared" si="265"/>
        <v>#REF!</v>
      </c>
      <c r="L5520" s="75" t="e">
        <f t="shared" si="267"/>
        <v>#REF!</v>
      </c>
      <c r="O5520" s="13"/>
      <c r="P5520" s="74"/>
      <c r="Q5520" s="26"/>
      <c r="R5520" s="75"/>
    </row>
    <row r="5521" spans="7:18" x14ac:dyDescent="0.25">
      <c r="G5521" s="13"/>
      <c r="H5521" s="13"/>
      <c r="I5521" s="13">
        <v>549.30000000004895</v>
      </c>
      <c r="J5521" s="74">
        <f t="shared" si="266"/>
        <v>22.887500000002039</v>
      </c>
      <c r="K5521" s="26" t="e">
        <f t="shared" si="265"/>
        <v>#REF!</v>
      </c>
      <c r="L5521" s="75" t="e">
        <f t="shared" si="267"/>
        <v>#REF!</v>
      </c>
      <c r="O5521" s="13"/>
      <c r="P5521" s="74"/>
      <c r="Q5521" s="26"/>
      <c r="R5521" s="75"/>
    </row>
    <row r="5522" spans="7:18" x14ac:dyDescent="0.25">
      <c r="G5522" s="13"/>
      <c r="H5522" s="13"/>
      <c r="I5522" s="13">
        <v>549.40000000004898</v>
      </c>
      <c r="J5522" s="74">
        <f t="shared" si="266"/>
        <v>22.891666666668709</v>
      </c>
      <c r="K5522" s="26" t="e">
        <f t="shared" si="265"/>
        <v>#REF!</v>
      </c>
      <c r="L5522" s="75" t="e">
        <f t="shared" si="267"/>
        <v>#REF!</v>
      </c>
      <c r="O5522" s="13"/>
      <c r="P5522" s="74"/>
      <c r="Q5522" s="26"/>
      <c r="R5522" s="75"/>
    </row>
    <row r="5523" spans="7:18" x14ac:dyDescent="0.25">
      <c r="G5523" s="13"/>
      <c r="H5523" s="13"/>
      <c r="I5523" s="13">
        <v>549.500000000049</v>
      </c>
      <c r="J5523" s="74">
        <f t="shared" si="266"/>
        <v>22.895833333335375</v>
      </c>
      <c r="K5523" s="26" t="e">
        <f t="shared" si="265"/>
        <v>#REF!</v>
      </c>
      <c r="L5523" s="75" t="e">
        <f t="shared" si="267"/>
        <v>#REF!</v>
      </c>
      <c r="O5523" s="13"/>
      <c r="P5523" s="74"/>
      <c r="Q5523" s="26"/>
      <c r="R5523" s="75"/>
    </row>
    <row r="5524" spans="7:18" x14ac:dyDescent="0.25">
      <c r="G5524" s="13"/>
      <c r="H5524" s="13"/>
      <c r="I5524" s="13">
        <v>549.60000000004902</v>
      </c>
      <c r="J5524" s="74">
        <f t="shared" si="266"/>
        <v>22.900000000002041</v>
      </c>
      <c r="K5524" s="26" t="e">
        <f t="shared" si="265"/>
        <v>#REF!</v>
      </c>
      <c r="L5524" s="75" t="e">
        <f t="shared" si="267"/>
        <v>#REF!</v>
      </c>
      <c r="O5524" s="13"/>
      <c r="P5524" s="74"/>
      <c r="Q5524" s="26"/>
      <c r="R5524" s="75"/>
    </row>
    <row r="5525" spans="7:18" x14ac:dyDescent="0.25">
      <c r="G5525" s="13"/>
      <c r="H5525" s="13"/>
      <c r="I5525" s="13">
        <v>549.70000000004904</v>
      </c>
      <c r="J5525" s="74">
        <f t="shared" si="266"/>
        <v>22.904166666668711</v>
      </c>
      <c r="K5525" s="26" t="e">
        <f t="shared" si="265"/>
        <v>#REF!</v>
      </c>
      <c r="L5525" s="75" t="e">
        <f t="shared" si="267"/>
        <v>#REF!</v>
      </c>
      <c r="O5525" s="13"/>
      <c r="P5525" s="74"/>
      <c r="Q5525" s="26"/>
      <c r="R5525" s="75"/>
    </row>
    <row r="5526" spans="7:18" x14ac:dyDescent="0.25">
      <c r="G5526" s="13"/>
      <c r="H5526" s="13"/>
      <c r="I5526" s="13">
        <v>549.80000000004895</v>
      </c>
      <c r="J5526" s="74">
        <f t="shared" si="266"/>
        <v>22.908333333335374</v>
      </c>
      <c r="K5526" s="26" t="e">
        <f t="shared" si="265"/>
        <v>#REF!</v>
      </c>
      <c r="L5526" s="75" t="e">
        <f t="shared" si="267"/>
        <v>#REF!</v>
      </c>
      <c r="O5526" s="13"/>
      <c r="P5526" s="74"/>
      <c r="Q5526" s="26"/>
      <c r="R5526" s="75"/>
    </row>
    <row r="5527" spans="7:18" x14ac:dyDescent="0.25">
      <c r="G5527" s="13"/>
      <c r="H5527" s="13"/>
      <c r="I5527" s="13">
        <v>549.90000000004898</v>
      </c>
      <c r="J5527" s="74">
        <f t="shared" si="266"/>
        <v>22.912500000002041</v>
      </c>
      <c r="K5527" s="26" t="e">
        <f t="shared" si="265"/>
        <v>#REF!</v>
      </c>
      <c r="L5527" s="75" t="e">
        <f t="shared" si="267"/>
        <v>#REF!</v>
      </c>
      <c r="O5527" s="13"/>
      <c r="P5527" s="74"/>
      <c r="Q5527" s="26"/>
      <c r="R5527" s="75"/>
    </row>
    <row r="5528" spans="7:18" x14ac:dyDescent="0.25">
      <c r="G5528" s="13"/>
      <c r="H5528" s="13"/>
      <c r="I5528" s="13">
        <v>550.000000000049</v>
      </c>
      <c r="J5528" s="74">
        <f t="shared" si="266"/>
        <v>22.916666666668707</v>
      </c>
      <c r="K5528" s="26" t="e">
        <f t="shared" si="265"/>
        <v>#REF!</v>
      </c>
      <c r="L5528" s="75" t="e">
        <f t="shared" si="267"/>
        <v>#REF!</v>
      </c>
      <c r="O5528" s="13"/>
      <c r="P5528" s="74"/>
      <c r="Q5528" s="26"/>
      <c r="R5528" s="75"/>
    </row>
    <row r="5529" spans="7:18" x14ac:dyDescent="0.25">
      <c r="G5529" s="13"/>
      <c r="H5529" s="13"/>
      <c r="I5529" s="13">
        <v>550.10000000004902</v>
      </c>
      <c r="J5529" s="74">
        <f t="shared" si="266"/>
        <v>22.920833333335377</v>
      </c>
      <c r="K5529" s="26" t="e">
        <f t="shared" si="265"/>
        <v>#REF!</v>
      </c>
      <c r="L5529" s="75" t="e">
        <f t="shared" si="267"/>
        <v>#REF!</v>
      </c>
      <c r="O5529" s="13"/>
      <c r="P5529" s="74"/>
      <c r="Q5529" s="26"/>
      <c r="R5529" s="75"/>
    </row>
    <row r="5530" spans="7:18" x14ac:dyDescent="0.25">
      <c r="G5530" s="13"/>
      <c r="H5530" s="13"/>
      <c r="I5530" s="13">
        <v>550.20000000004904</v>
      </c>
      <c r="J5530" s="74">
        <f t="shared" si="266"/>
        <v>22.925000000002044</v>
      </c>
      <c r="K5530" s="26" t="e">
        <f t="shared" si="265"/>
        <v>#REF!</v>
      </c>
      <c r="L5530" s="75" t="e">
        <f t="shared" si="267"/>
        <v>#REF!</v>
      </c>
      <c r="O5530" s="13"/>
      <c r="P5530" s="74"/>
      <c r="Q5530" s="26"/>
      <c r="R5530" s="75"/>
    </row>
    <row r="5531" spans="7:18" x14ac:dyDescent="0.25">
      <c r="G5531" s="13"/>
      <c r="H5531" s="13"/>
      <c r="I5531" s="13">
        <v>550.30000000004895</v>
      </c>
      <c r="J5531" s="74">
        <f t="shared" si="266"/>
        <v>22.929166666668706</v>
      </c>
      <c r="K5531" s="26" t="e">
        <f t="shared" si="265"/>
        <v>#REF!</v>
      </c>
      <c r="L5531" s="75" t="e">
        <f t="shared" si="267"/>
        <v>#REF!</v>
      </c>
      <c r="O5531" s="13"/>
      <c r="P5531" s="74"/>
      <c r="Q5531" s="26"/>
      <c r="R5531" s="75"/>
    </row>
    <row r="5532" spans="7:18" x14ac:dyDescent="0.25">
      <c r="G5532" s="13"/>
      <c r="H5532" s="13"/>
      <c r="I5532" s="13">
        <v>550.40000000004898</v>
      </c>
      <c r="J5532" s="74">
        <f t="shared" si="266"/>
        <v>22.933333333335373</v>
      </c>
      <c r="K5532" s="26" t="e">
        <f t="shared" ref="K5532:K5595" si="268">100%-EXP(-I5532/24*$B$10)</f>
        <v>#REF!</v>
      </c>
      <c r="L5532" s="75" t="e">
        <f t="shared" si="267"/>
        <v>#REF!</v>
      </c>
      <c r="O5532" s="13"/>
      <c r="P5532" s="74"/>
      <c r="Q5532" s="26"/>
      <c r="R5532" s="75"/>
    </row>
    <row r="5533" spans="7:18" x14ac:dyDescent="0.25">
      <c r="G5533" s="13"/>
      <c r="H5533" s="13"/>
      <c r="I5533" s="13">
        <v>550.500000000049</v>
      </c>
      <c r="J5533" s="74">
        <f t="shared" si="266"/>
        <v>22.937500000002043</v>
      </c>
      <c r="K5533" s="26" t="e">
        <f t="shared" si="268"/>
        <v>#REF!</v>
      </c>
      <c r="L5533" s="75" t="e">
        <f t="shared" si="267"/>
        <v>#REF!</v>
      </c>
      <c r="O5533" s="13"/>
      <c r="P5533" s="74"/>
      <c r="Q5533" s="26"/>
      <c r="R5533" s="75"/>
    </row>
    <row r="5534" spans="7:18" x14ac:dyDescent="0.25">
      <c r="G5534" s="13"/>
      <c r="H5534" s="13"/>
      <c r="I5534" s="13">
        <v>550.60000000004902</v>
      </c>
      <c r="J5534" s="74">
        <f t="shared" si="266"/>
        <v>22.941666666668709</v>
      </c>
      <c r="K5534" s="26" t="e">
        <f t="shared" si="268"/>
        <v>#REF!</v>
      </c>
      <c r="L5534" s="75" t="e">
        <f t="shared" si="267"/>
        <v>#REF!</v>
      </c>
      <c r="O5534" s="13"/>
      <c r="P5534" s="74"/>
      <c r="Q5534" s="26"/>
      <c r="R5534" s="75"/>
    </row>
    <row r="5535" spans="7:18" x14ac:dyDescent="0.25">
      <c r="G5535" s="13"/>
      <c r="H5535" s="13"/>
      <c r="I5535" s="13">
        <v>550.70000000004904</v>
      </c>
      <c r="J5535" s="74">
        <f t="shared" si="266"/>
        <v>22.945833333335376</v>
      </c>
      <c r="K5535" s="26" t="e">
        <f t="shared" si="268"/>
        <v>#REF!</v>
      </c>
      <c r="L5535" s="75" t="e">
        <f t="shared" si="267"/>
        <v>#REF!</v>
      </c>
      <c r="O5535" s="13"/>
      <c r="P5535" s="74"/>
      <c r="Q5535" s="26"/>
      <c r="R5535" s="75"/>
    </row>
    <row r="5536" spans="7:18" x14ac:dyDescent="0.25">
      <c r="G5536" s="13"/>
      <c r="H5536" s="13"/>
      <c r="I5536" s="13">
        <v>550.80000000004895</v>
      </c>
      <c r="J5536" s="74">
        <f t="shared" si="266"/>
        <v>22.950000000002039</v>
      </c>
      <c r="K5536" s="26" t="e">
        <f t="shared" si="268"/>
        <v>#REF!</v>
      </c>
      <c r="L5536" s="75" t="e">
        <f t="shared" si="267"/>
        <v>#REF!</v>
      </c>
      <c r="O5536" s="13"/>
      <c r="P5536" s="74"/>
      <c r="Q5536" s="26"/>
      <c r="R5536" s="75"/>
    </row>
    <row r="5537" spans="7:18" x14ac:dyDescent="0.25">
      <c r="G5537" s="13"/>
      <c r="H5537" s="13"/>
      <c r="I5537" s="13">
        <v>550.90000000004898</v>
      </c>
      <c r="J5537" s="74">
        <f t="shared" si="266"/>
        <v>22.954166666668709</v>
      </c>
      <c r="K5537" s="26" t="e">
        <f t="shared" si="268"/>
        <v>#REF!</v>
      </c>
      <c r="L5537" s="75" t="e">
        <f t="shared" si="267"/>
        <v>#REF!</v>
      </c>
      <c r="O5537" s="13"/>
      <c r="P5537" s="74"/>
      <c r="Q5537" s="26"/>
      <c r="R5537" s="75"/>
    </row>
    <row r="5538" spans="7:18" x14ac:dyDescent="0.25">
      <c r="G5538" s="13"/>
      <c r="H5538" s="13"/>
      <c r="I5538" s="13">
        <v>551.000000000049</v>
      </c>
      <c r="J5538" s="74">
        <f t="shared" si="266"/>
        <v>22.958333333335375</v>
      </c>
      <c r="K5538" s="26" t="e">
        <f t="shared" si="268"/>
        <v>#REF!</v>
      </c>
      <c r="L5538" s="75" t="e">
        <f t="shared" si="267"/>
        <v>#REF!</v>
      </c>
      <c r="O5538" s="13"/>
      <c r="P5538" s="74"/>
      <c r="Q5538" s="26"/>
      <c r="R5538" s="75"/>
    </row>
    <row r="5539" spans="7:18" x14ac:dyDescent="0.25">
      <c r="G5539" s="13"/>
      <c r="H5539" s="13"/>
      <c r="I5539" s="13">
        <v>551.10000000004902</v>
      </c>
      <c r="J5539" s="74">
        <f t="shared" si="266"/>
        <v>22.962500000002041</v>
      </c>
      <c r="K5539" s="26" t="e">
        <f t="shared" si="268"/>
        <v>#REF!</v>
      </c>
      <c r="L5539" s="75" t="e">
        <f t="shared" si="267"/>
        <v>#REF!</v>
      </c>
      <c r="O5539" s="13"/>
      <c r="P5539" s="74"/>
      <c r="Q5539" s="26"/>
      <c r="R5539" s="75"/>
    </row>
    <row r="5540" spans="7:18" x14ac:dyDescent="0.25">
      <c r="G5540" s="13"/>
      <c r="H5540" s="13"/>
      <c r="I5540" s="13">
        <v>551.20000000004904</v>
      </c>
      <c r="J5540" s="74">
        <f t="shared" si="266"/>
        <v>22.966666666668711</v>
      </c>
      <c r="K5540" s="26" t="e">
        <f t="shared" si="268"/>
        <v>#REF!</v>
      </c>
      <c r="L5540" s="75" t="e">
        <f t="shared" si="267"/>
        <v>#REF!</v>
      </c>
      <c r="O5540" s="13"/>
      <c r="P5540" s="74"/>
      <c r="Q5540" s="26"/>
      <c r="R5540" s="75"/>
    </row>
    <row r="5541" spans="7:18" x14ac:dyDescent="0.25">
      <c r="G5541" s="13"/>
      <c r="H5541" s="13"/>
      <c r="I5541" s="13">
        <v>551.30000000004895</v>
      </c>
      <c r="J5541" s="74">
        <f t="shared" si="266"/>
        <v>22.970833333335374</v>
      </c>
      <c r="K5541" s="26" t="e">
        <f t="shared" si="268"/>
        <v>#REF!</v>
      </c>
      <c r="L5541" s="75" t="e">
        <f t="shared" si="267"/>
        <v>#REF!</v>
      </c>
      <c r="O5541" s="13"/>
      <c r="P5541" s="74"/>
      <c r="Q5541" s="26"/>
      <c r="R5541" s="75"/>
    </row>
    <row r="5542" spans="7:18" x14ac:dyDescent="0.25">
      <c r="G5542" s="13"/>
      <c r="H5542" s="13"/>
      <c r="I5542" s="13">
        <v>551.40000000004898</v>
      </c>
      <c r="J5542" s="74">
        <f t="shared" si="266"/>
        <v>22.975000000002041</v>
      </c>
      <c r="K5542" s="26" t="e">
        <f t="shared" si="268"/>
        <v>#REF!</v>
      </c>
      <c r="L5542" s="75" t="e">
        <f t="shared" si="267"/>
        <v>#REF!</v>
      </c>
      <c r="O5542" s="13"/>
      <c r="P5542" s="74"/>
      <c r="Q5542" s="26"/>
      <c r="R5542" s="75"/>
    </row>
    <row r="5543" spans="7:18" x14ac:dyDescent="0.25">
      <c r="G5543" s="13"/>
      <c r="H5543" s="13"/>
      <c r="I5543" s="13">
        <v>551.500000000049</v>
      </c>
      <c r="J5543" s="74">
        <f t="shared" si="266"/>
        <v>22.979166666668707</v>
      </c>
      <c r="K5543" s="26" t="e">
        <f t="shared" si="268"/>
        <v>#REF!</v>
      </c>
      <c r="L5543" s="75" t="e">
        <f t="shared" si="267"/>
        <v>#REF!</v>
      </c>
      <c r="O5543" s="13"/>
      <c r="P5543" s="74"/>
      <c r="Q5543" s="26"/>
      <c r="R5543" s="75"/>
    </row>
    <row r="5544" spans="7:18" x14ac:dyDescent="0.25">
      <c r="G5544" s="13"/>
      <c r="H5544" s="13"/>
      <c r="I5544" s="13">
        <v>551.60000000004902</v>
      </c>
      <c r="J5544" s="74">
        <f t="shared" si="266"/>
        <v>22.983333333335377</v>
      </c>
      <c r="K5544" s="26" t="e">
        <f t="shared" si="268"/>
        <v>#REF!</v>
      </c>
      <c r="L5544" s="75" t="e">
        <f t="shared" si="267"/>
        <v>#REF!</v>
      </c>
      <c r="O5544" s="13"/>
      <c r="P5544" s="74"/>
      <c r="Q5544" s="26"/>
      <c r="R5544" s="75"/>
    </row>
    <row r="5545" spans="7:18" x14ac:dyDescent="0.25">
      <c r="G5545" s="13"/>
      <c r="H5545" s="13"/>
      <c r="I5545" s="13">
        <v>551.70000000004904</v>
      </c>
      <c r="J5545" s="74">
        <f t="shared" si="266"/>
        <v>22.987500000002044</v>
      </c>
      <c r="K5545" s="26" t="e">
        <f t="shared" si="268"/>
        <v>#REF!</v>
      </c>
      <c r="L5545" s="75" t="e">
        <f t="shared" si="267"/>
        <v>#REF!</v>
      </c>
      <c r="O5545" s="13"/>
      <c r="P5545" s="74"/>
      <c r="Q5545" s="26"/>
      <c r="R5545" s="75"/>
    </row>
    <row r="5546" spans="7:18" x14ac:dyDescent="0.25">
      <c r="G5546" s="13"/>
      <c r="H5546" s="13"/>
      <c r="I5546" s="13">
        <v>551.80000000004895</v>
      </c>
      <c r="J5546" s="74">
        <f t="shared" si="266"/>
        <v>22.991666666668706</v>
      </c>
      <c r="K5546" s="26" t="e">
        <f t="shared" si="268"/>
        <v>#REF!</v>
      </c>
      <c r="L5546" s="75" t="e">
        <f t="shared" si="267"/>
        <v>#REF!</v>
      </c>
      <c r="O5546" s="13"/>
      <c r="P5546" s="74"/>
      <c r="Q5546" s="26"/>
      <c r="R5546" s="75"/>
    </row>
    <row r="5547" spans="7:18" x14ac:dyDescent="0.25">
      <c r="G5547" s="13"/>
      <c r="H5547" s="13"/>
      <c r="I5547" s="13">
        <v>551.90000000004898</v>
      </c>
      <c r="J5547" s="74">
        <f t="shared" si="266"/>
        <v>22.995833333335373</v>
      </c>
      <c r="K5547" s="26" t="e">
        <f t="shared" si="268"/>
        <v>#REF!</v>
      </c>
      <c r="L5547" s="75" t="e">
        <f t="shared" si="267"/>
        <v>#REF!</v>
      </c>
      <c r="O5547" s="13"/>
      <c r="P5547" s="74"/>
      <c r="Q5547" s="26"/>
      <c r="R5547" s="75"/>
    </row>
    <row r="5548" spans="7:18" x14ac:dyDescent="0.25">
      <c r="G5548" s="13"/>
      <c r="H5548" s="13"/>
      <c r="I5548" s="13">
        <v>552.000000000049</v>
      </c>
      <c r="J5548" s="74">
        <f t="shared" si="266"/>
        <v>23.000000000002043</v>
      </c>
      <c r="K5548" s="26" t="e">
        <f t="shared" si="268"/>
        <v>#REF!</v>
      </c>
      <c r="L5548" s="75" t="e">
        <f t="shared" si="267"/>
        <v>#REF!</v>
      </c>
      <c r="O5548" s="13"/>
      <c r="P5548" s="74"/>
      <c r="Q5548" s="26"/>
      <c r="R5548" s="75"/>
    </row>
    <row r="5549" spans="7:18" x14ac:dyDescent="0.25">
      <c r="G5549" s="13"/>
      <c r="H5549" s="13"/>
      <c r="I5549" s="13">
        <v>552.10000000004902</v>
      </c>
      <c r="J5549" s="74">
        <f t="shared" si="266"/>
        <v>23.004166666668709</v>
      </c>
      <c r="K5549" s="26" t="e">
        <f t="shared" si="268"/>
        <v>#REF!</v>
      </c>
      <c r="L5549" s="75" t="e">
        <f t="shared" si="267"/>
        <v>#REF!</v>
      </c>
      <c r="O5549" s="13"/>
      <c r="P5549" s="74"/>
      <c r="Q5549" s="26"/>
      <c r="R5549" s="75"/>
    </row>
    <row r="5550" spans="7:18" x14ac:dyDescent="0.25">
      <c r="G5550" s="13"/>
      <c r="H5550" s="13"/>
      <c r="I5550" s="13">
        <v>552.20000000004904</v>
      </c>
      <c r="J5550" s="74">
        <f t="shared" si="266"/>
        <v>23.008333333335376</v>
      </c>
      <c r="K5550" s="26" t="e">
        <f t="shared" si="268"/>
        <v>#REF!</v>
      </c>
      <c r="L5550" s="75" t="e">
        <f t="shared" si="267"/>
        <v>#REF!</v>
      </c>
      <c r="O5550" s="13"/>
      <c r="P5550" s="74"/>
      <c r="Q5550" s="26"/>
      <c r="R5550" s="75"/>
    </row>
    <row r="5551" spans="7:18" x14ac:dyDescent="0.25">
      <c r="G5551" s="13"/>
      <c r="H5551" s="13"/>
      <c r="I5551" s="13">
        <v>552.30000000004895</v>
      </c>
      <c r="J5551" s="74">
        <f t="shared" si="266"/>
        <v>23.012500000002039</v>
      </c>
      <c r="K5551" s="26" t="e">
        <f t="shared" si="268"/>
        <v>#REF!</v>
      </c>
      <c r="L5551" s="75" t="e">
        <f t="shared" si="267"/>
        <v>#REF!</v>
      </c>
      <c r="O5551" s="13"/>
      <c r="P5551" s="74"/>
      <c r="Q5551" s="26"/>
      <c r="R5551" s="75"/>
    </row>
    <row r="5552" spans="7:18" x14ac:dyDescent="0.25">
      <c r="G5552" s="13"/>
      <c r="H5552" s="13"/>
      <c r="I5552" s="13">
        <v>552.40000000004898</v>
      </c>
      <c r="J5552" s="74">
        <f t="shared" si="266"/>
        <v>23.016666666668709</v>
      </c>
      <c r="K5552" s="26" t="e">
        <f t="shared" si="268"/>
        <v>#REF!</v>
      </c>
      <c r="L5552" s="75" t="e">
        <f t="shared" si="267"/>
        <v>#REF!</v>
      </c>
      <c r="O5552" s="13"/>
      <c r="P5552" s="74"/>
      <c r="Q5552" s="26"/>
      <c r="R5552" s="75"/>
    </row>
    <row r="5553" spans="7:18" x14ac:dyDescent="0.25">
      <c r="G5553" s="13"/>
      <c r="H5553" s="13"/>
      <c r="I5553" s="13">
        <v>552.500000000049</v>
      </c>
      <c r="J5553" s="74">
        <f t="shared" si="266"/>
        <v>23.020833333335375</v>
      </c>
      <c r="K5553" s="26" t="e">
        <f t="shared" si="268"/>
        <v>#REF!</v>
      </c>
      <c r="L5553" s="75" t="e">
        <f t="shared" si="267"/>
        <v>#REF!</v>
      </c>
      <c r="O5553" s="13"/>
      <c r="P5553" s="74"/>
      <c r="Q5553" s="26"/>
      <c r="R5553" s="75"/>
    </row>
    <row r="5554" spans="7:18" x14ac:dyDescent="0.25">
      <c r="G5554" s="13"/>
      <c r="H5554" s="13"/>
      <c r="I5554" s="13">
        <v>552.60000000004902</v>
      </c>
      <c r="J5554" s="74">
        <f t="shared" si="266"/>
        <v>23.025000000002041</v>
      </c>
      <c r="K5554" s="26" t="e">
        <f t="shared" si="268"/>
        <v>#REF!</v>
      </c>
      <c r="L5554" s="75" t="e">
        <f t="shared" si="267"/>
        <v>#REF!</v>
      </c>
      <c r="O5554" s="13"/>
      <c r="P5554" s="74"/>
      <c r="Q5554" s="26"/>
      <c r="R5554" s="75"/>
    </row>
    <row r="5555" spans="7:18" x14ac:dyDescent="0.25">
      <c r="G5555" s="13"/>
      <c r="H5555" s="13"/>
      <c r="I5555" s="13">
        <v>552.70000000004904</v>
      </c>
      <c r="J5555" s="74">
        <f t="shared" si="266"/>
        <v>23.029166666668711</v>
      </c>
      <c r="K5555" s="26" t="e">
        <f t="shared" si="268"/>
        <v>#REF!</v>
      </c>
      <c r="L5555" s="75" t="e">
        <f t="shared" si="267"/>
        <v>#REF!</v>
      </c>
      <c r="O5555" s="13"/>
      <c r="P5555" s="74"/>
      <c r="Q5555" s="26"/>
      <c r="R5555" s="75"/>
    </row>
    <row r="5556" spans="7:18" x14ac:dyDescent="0.25">
      <c r="G5556" s="13"/>
      <c r="H5556" s="13"/>
      <c r="I5556" s="13">
        <v>552.80000000004895</v>
      </c>
      <c r="J5556" s="74">
        <f t="shared" si="266"/>
        <v>23.033333333335374</v>
      </c>
      <c r="K5556" s="26" t="e">
        <f t="shared" si="268"/>
        <v>#REF!</v>
      </c>
      <c r="L5556" s="75" t="e">
        <f t="shared" si="267"/>
        <v>#REF!</v>
      </c>
      <c r="O5556" s="13"/>
      <c r="P5556" s="74"/>
      <c r="Q5556" s="26"/>
      <c r="R5556" s="75"/>
    </row>
    <row r="5557" spans="7:18" x14ac:dyDescent="0.25">
      <c r="G5557" s="13"/>
      <c r="H5557" s="13"/>
      <c r="I5557" s="13">
        <v>552.90000000004898</v>
      </c>
      <c r="J5557" s="74">
        <f t="shared" si="266"/>
        <v>23.037500000002041</v>
      </c>
      <c r="K5557" s="26" t="e">
        <f t="shared" si="268"/>
        <v>#REF!</v>
      </c>
      <c r="L5557" s="75" t="e">
        <f t="shared" si="267"/>
        <v>#REF!</v>
      </c>
      <c r="O5557" s="13"/>
      <c r="P5557" s="74"/>
      <c r="Q5557" s="26"/>
      <c r="R5557" s="75"/>
    </row>
    <row r="5558" spans="7:18" x14ac:dyDescent="0.25">
      <c r="G5558" s="13"/>
      <c r="H5558" s="13"/>
      <c r="I5558" s="13">
        <v>553.000000000049</v>
      </c>
      <c r="J5558" s="74">
        <f t="shared" si="266"/>
        <v>23.041666666668707</v>
      </c>
      <c r="K5558" s="26" t="e">
        <f t="shared" si="268"/>
        <v>#REF!</v>
      </c>
      <c r="L5558" s="75" t="e">
        <f t="shared" si="267"/>
        <v>#REF!</v>
      </c>
      <c r="O5558" s="13"/>
      <c r="P5558" s="74"/>
      <c r="Q5558" s="26"/>
      <c r="R5558" s="75"/>
    </row>
    <row r="5559" spans="7:18" x14ac:dyDescent="0.25">
      <c r="G5559" s="13"/>
      <c r="H5559" s="13"/>
      <c r="I5559" s="13">
        <v>553.10000000004902</v>
      </c>
      <c r="J5559" s="74">
        <f t="shared" si="266"/>
        <v>23.045833333335377</v>
      </c>
      <c r="K5559" s="26" t="e">
        <f t="shared" si="268"/>
        <v>#REF!</v>
      </c>
      <c r="L5559" s="75" t="e">
        <f t="shared" si="267"/>
        <v>#REF!</v>
      </c>
      <c r="O5559" s="13"/>
      <c r="P5559" s="74"/>
      <c r="Q5559" s="26"/>
      <c r="R5559" s="75"/>
    </row>
    <row r="5560" spans="7:18" x14ac:dyDescent="0.25">
      <c r="G5560" s="13"/>
      <c r="H5560" s="13"/>
      <c r="I5560" s="13">
        <v>553.20000000004904</v>
      </c>
      <c r="J5560" s="74">
        <f t="shared" si="266"/>
        <v>23.050000000002044</v>
      </c>
      <c r="K5560" s="26" t="e">
        <f t="shared" si="268"/>
        <v>#REF!</v>
      </c>
      <c r="L5560" s="75" t="e">
        <f t="shared" si="267"/>
        <v>#REF!</v>
      </c>
      <c r="O5560" s="13"/>
      <c r="P5560" s="74"/>
      <c r="Q5560" s="26"/>
      <c r="R5560" s="75"/>
    </row>
    <row r="5561" spans="7:18" x14ac:dyDescent="0.25">
      <c r="G5561" s="13"/>
      <c r="H5561" s="13"/>
      <c r="I5561" s="13">
        <v>553.30000000004895</v>
      </c>
      <c r="J5561" s="74">
        <f t="shared" si="266"/>
        <v>23.054166666668706</v>
      </c>
      <c r="K5561" s="26" t="e">
        <f t="shared" si="268"/>
        <v>#REF!</v>
      </c>
      <c r="L5561" s="75" t="e">
        <f t="shared" si="267"/>
        <v>#REF!</v>
      </c>
      <c r="O5561" s="13"/>
      <c r="P5561" s="74"/>
      <c r="Q5561" s="26"/>
      <c r="R5561" s="75"/>
    </row>
    <row r="5562" spans="7:18" x14ac:dyDescent="0.25">
      <c r="G5562" s="13"/>
      <c r="H5562" s="13"/>
      <c r="I5562" s="13">
        <v>553.40000000004898</v>
      </c>
      <c r="J5562" s="74">
        <f t="shared" si="266"/>
        <v>23.058333333335373</v>
      </c>
      <c r="K5562" s="26" t="e">
        <f t="shared" si="268"/>
        <v>#REF!</v>
      </c>
      <c r="L5562" s="75" t="e">
        <f t="shared" si="267"/>
        <v>#REF!</v>
      </c>
      <c r="O5562" s="13"/>
      <c r="P5562" s="74"/>
      <c r="Q5562" s="26"/>
      <c r="R5562" s="75"/>
    </row>
    <row r="5563" spans="7:18" x14ac:dyDescent="0.25">
      <c r="G5563" s="13"/>
      <c r="H5563" s="13"/>
      <c r="I5563" s="13">
        <v>553.500000000049</v>
      </c>
      <c r="J5563" s="74">
        <f t="shared" si="266"/>
        <v>23.062500000002043</v>
      </c>
      <c r="K5563" s="26" t="e">
        <f t="shared" si="268"/>
        <v>#REF!</v>
      </c>
      <c r="L5563" s="75" t="e">
        <f t="shared" si="267"/>
        <v>#REF!</v>
      </c>
      <c r="O5563" s="13"/>
      <c r="P5563" s="74"/>
      <c r="Q5563" s="26"/>
      <c r="R5563" s="75"/>
    </row>
    <row r="5564" spans="7:18" x14ac:dyDescent="0.25">
      <c r="G5564" s="13"/>
      <c r="H5564" s="13"/>
      <c r="I5564" s="13">
        <v>553.60000000004902</v>
      </c>
      <c r="J5564" s="74">
        <f t="shared" si="266"/>
        <v>23.066666666668709</v>
      </c>
      <c r="K5564" s="26" t="e">
        <f t="shared" si="268"/>
        <v>#REF!</v>
      </c>
      <c r="L5564" s="75" t="e">
        <f t="shared" si="267"/>
        <v>#REF!</v>
      </c>
      <c r="O5564" s="13"/>
      <c r="P5564" s="74"/>
      <c r="Q5564" s="26"/>
      <c r="R5564" s="75"/>
    </row>
    <row r="5565" spans="7:18" x14ac:dyDescent="0.25">
      <c r="G5565" s="13"/>
      <c r="H5565" s="13"/>
      <c r="I5565" s="13">
        <v>553.70000000004995</v>
      </c>
      <c r="J5565" s="74">
        <f t="shared" si="266"/>
        <v>23.070833333335415</v>
      </c>
      <c r="K5565" s="26" t="e">
        <f t="shared" si="268"/>
        <v>#REF!</v>
      </c>
      <c r="L5565" s="75" t="e">
        <f t="shared" si="267"/>
        <v>#REF!</v>
      </c>
      <c r="O5565" s="13"/>
      <c r="P5565" s="74"/>
      <c r="Q5565" s="26"/>
      <c r="R5565" s="75"/>
    </row>
    <row r="5566" spans="7:18" x14ac:dyDescent="0.25">
      <c r="G5566" s="13"/>
      <c r="H5566" s="13"/>
      <c r="I5566" s="13">
        <v>553.80000000004998</v>
      </c>
      <c r="J5566" s="74">
        <f t="shared" si="266"/>
        <v>23.075000000002081</v>
      </c>
      <c r="K5566" s="26" t="e">
        <f t="shared" si="268"/>
        <v>#REF!</v>
      </c>
      <c r="L5566" s="75" t="e">
        <f t="shared" si="267"/>
        <v>#REF!</v>
      </c>
      <c r="O5566" s="13"/>
      <c r="P5566" s="74"/>
      <c r="Q5566" s="26"/>
      <c r="R5566" s="75"/>
    </row>
    <row r="5567" spans="7:18" x14ac:dyDescent="0.25">
      <c r="G5567" s="13"/>
      <c r="H5567" s="13"/>
      <c r="I5567" s="13">
        <v>553.90000000005</v>
      </c>
      <c r="J5567" s="74">
        <f t="shared" si="266"/>
        <v>23.079166666668751</v>
      </c>
      <c r="K5567" s="26" t="e">
        <f t="shared" si="268"/>
        <v>#REF!</v>
      </c>
      <c r="L5567" s="75" t="e">
        <f t="shared" si="267"/>
        <v>#REF!</v>
      </c>
      <c r="O5567" s="13"/>
      <c r="P5567" s="74"/>
      <c r="Q5567" s="26"/>
      <c r="R5567" s="75"/>
    </row>
    <row r="5568" spans="7:18" x14ac:dyDescent="0.25">
      <c r="G5568" s="13"/>
      <c r="H5568" s="13"/>
      <c r="I5568" s="13">
        <v>554.00000000005002</v>
      </c>
      <c r="J5568" s="74">
        <f t="shared" si="266"/>
        <v>23.083333333335418</v>
      </c>
      <c r="K5568" s="26" t="e">
        <f t="shared" si="268"/>
        <v>#REF!</v>
      </c>
      <c r="L5568" s="75" t="e">
        <f t="shared" si="267"/>
        <v>#REF!</v>
      </c>
      <c r="O5568" s="13"/>
      <c r="P5568" s="74"/>
      <c r="Q5568" s="26"/>
      <c r="R5568" s="75"/>
    </row>
    <row r="5569" spans="7:18" x14ac:dyDescent="0.25">
      <c r="G5569" s="13"/>
      <c r="H5569" s="13"/>
      <c r="I5569" s="13">
        <v>554.10000000005004</v>
      </c>
      <c r="J5569" s="74">
        <f t="shared" si="266"/>
        <v>23.087500000002084</v>
      </c>
      <c r="K5569" s="26" t="e">
        <f t="shared" si="268"/>
        <v>#REF!</v>
      </c>
      <c r="L5569" s="75" t="e">
        <f t="shared" si="267"/>
        <v>#REF!</v>
      </c>
      <c r="O5569" s="13"/>
      <c r="P5569" s="74"/>
      <c r="Q5569" s="26"/>
      <c r="R5569" s="75"/>
    </row>
    <row r="5570" spans="7:18" x14ac:dyDescent="0.25">
      <c r="G5570" s="13"/>
      <c r="H5570" s="13"/>
      <c r="I5570" s="13">
        <v>554.20000000004995</v>
      </c>
      <c r="J5570" s="74">
        <f t="shared" si="266"/>
        <v>23.091666666668747</v>
      </c>
      <c r="K5570" s="26" t="e">
        <f t="shared" si="268"/>
        <v>#REF!</v>
      </c>
      <c r="L5570" s="75" t="e">
        <f t="shared" si="267"/>
        <v>#REF!</v>
      </c>
      <c r="O5570" s="13"/>
      <c r="P5570" s="74"/>
      <c r="Q5570" s="26"/>
      <c r="R5570" s="75"/>
    </row>
    <row r="5571" spans="7:18" x14ac:dyDescent="0.25">
      <c r="G5571" s="13"/>
      <c r="H5571" s="13"/>
      <c r="I5571" s="13">
        <v>554.30000000004998</v>
      </c>
      <c r="J5571" s="74">
        <f t="shared" ref="J5571:J5634" si="269">I5571/24</f>
        <v>23.095833333335417</v>
      </c>
      <c r="K5571" s="26" t="e">
        <f t="shared" si="268"/>
        <v>#REF!</v>
      </c>
      <c r="L5571" s="75" t="e">
        <f t="shared" ref="L5571:L5634" si="270">K5571-K5570</f>
        <v>#REF!</v>
      </c>
      <c r="O5571" s="13"/>
      <c r="P5571" s="74"/>
      <c r="Q5571" s="26"/>
      <c r="R5571" s="75"/>
    </row>
    <row r="5572" spans="7:18" x14ac:dyDescent="0.25">
      <c r="G5572" s="13"/>
      <c r="H5572" s="13"/>
      <c r="I5572" s="13">
        <v>554.40000000005</v>
      </c>
      <c r="J5572" s="74">
        <f t="shared" si="269"/>
        <v>23.100000000002083</v>
      </c>
      <c r="K5572" s="26" t="e">
        <f t="shared" si="268"/>
        <v>#REF!</v>
      </c>
      <c r="L5572" s="75" t="e">
        <f t="shared" si="270"/>
        <v>#REF!</v>
      </c>
      <c r="O5572" s="13"/>
      <c r="P5572" s="74"/>
      <c r="Q5572" s="26"/>
      <c r="R5572" s="75"/>
    </row>
    <row r="5573" spans="7:18" x14ac:dyDescent="0.25">
      <c r="G5573" s="13"/>
      <c r="H5573" s="13"/>
      <c r="I5573" s="13">
        <v>554.50000000005002</v>
      </c>
      <c r="J5573" s="74">
        <f t="shared" si="269"/>
        <v>23.10416666666875</v>
      </c>
      <c r="K5573" s="26" t="e">
        <f t="shared" si="268"/>
        <v>#REF!</v>
      </c>
      <c r="L5573" s="75" t="e">
        <f t="shared" si="270"/>
        <v>#REF!</v>
      </c>
      <c r="O5573" s="13"/>
      <c r="P5573" s="74"/>
      <c r="Q5573" s="26"/>
      <c r="R5573" s="75"/>
    </row>
    <row r="5574" spans="7:18" x14ac:dyDescent="0.25">
      <c r="G5574" s="13"/>
      <c r="H5574" s="13"/>
      <c r="I5574" s="13">
        <v>554.60000000005004</v>
      </c>
      <c r="J5574" s="74">
        <f t="shared" si="269"/>
        <v>23.10833333333542</v>
      </c>
      <c r="K5574" s="26" t="e">
        <f t="shared" si="268"/>
        <v>#REF!</v>
      </c>
      <c r="L5574" s="75" t="e">
        <f t="shared" si="270"/>
        <v>#REF!</v>
      </c>
      <c r="O5574" s="13"/>
      <c r="P5574" s="74"/>
      <c r="Q5574" s="26"/>
      <c r="R5574" s="75"/>
    </row>
    <row r="5575" spans="7:18" x14ac:dyDescent="0.25">
      <c r="G5575" s="13"/>
      <c r="H5575" s="13"/>
      <c r="I5575" s="13">
        <v>554.70000000004995</v>
      </c>
      <c r="J5575" s="74">
        <f t="shared" si="269"/>
        <v>23.112500000002083</v>
      </c>
      <c r="K5575" s="26" t="e">
        <f t="shared" si="268"/>
        <v>#REF!</v>
      </c>
      <c r="L5575" s="75" t="e">
        <f t="shared" si="270"/>
        <v>#REF!</v>
      </c>
      <c r="O5575" s="13"/>
      <c r="P5575" s="74"/>
      <c r="Q5575" s="26"/>
      <c r="R5575" s="75"/>
    </row>
    <row r="5576" spans="7:18" x14ac:dyDescent="0.25">
      <c r="G5576" s="13"/>
      <c r="H5576" s="13"/>
      <c r="I5576" s="13">
        <v>554.80000000004998</v>
      </c>
      <c r="J5576" s="74">
        <f t="shared" si="269"/>
        <v>23.116666666668749</v>
      </c>
      <c r="K5576" s="26" t="e">
        <f t="shared" si="268"/>
        <v>#REF!</v>
      </c>
      <c r="L5576" s="75" t="e">
        <f t="shared" si="270"/>
        <v>#REF!</v>
      </c>
      <c r="O5576" s="13"/>
      <c r="P5576" s="74"/>
      <c r="Q5576" s="26"/>
      <c r="R5576" s="75"/>
    </row>
    <row r="5577" spans="7:18" x14ac:dyDescent="0.25">
      <c r="G5577" s="13"/>
      <c r="H5577" s="13"/>
      <c r="I5577" s="13">
        <v>554.90000000005</v>
      </c>
      <c r="J5577" s="74">
        <f t="shared" si="269"/>
        <v>23.120833333335415</v>
      </c>
      <c r="K5577" s="26" t="e">
        <f t="shared" si="268"/>
        <v>#REF!</v>
      </c>
      <c r="L5577" s="75" t="e">
        <f t="shared" si="270"/>
        <v>#REF!</v>
      </c>
      <c r="O5577" s="13"/>
      <c r="P5577" s="74"/>
      <c r="Q5577" s="26"/>
      <c r="R5577" s="75"/>
    </row>
    <row r="5578" spans="7:18" x14ac:dyDescent="0.25">
      <c r="G5578" s="13"/>
      <c r="H5578" s="13"/>
      <c r="I5578" s="13">
        <v>555.00000000005002</v>
      </c>
      <c r="J5578" s="74">
        <f t="shared" si="269"/>
        <v>23.125000000002085</v>
      </c>
      <c r="K5578" s="26" t="e">
        <f t="shared" si="268"/>
        <v>#REF!</v>
      </c>
      <c r="L5578" s="75" t="e">
        <f t="shared" si="270"/>
        <v>#REF!</v>
      </c>
      <c r="O5578" s="13"/>
      <c r="P5578" s="74"/>
      <c r="Q5578" s="26"/>
      <c r="R5578" s="75"/>
    </row>
    <row r="5579" spans="7:18" x14ac:dyDescent="0.25">
      <c r="G5579" s="13"/>
      <c r="H5579" s="13"/>
      <c r="I5579" s="13">
        <v>555.10000000005004</v>
      </c>
      <c r="J5579" s="74">
        <f t="shared" si="269"/>
        <v>23.129166666668752</v>
      </c>
      <c r="K5579" s="26" t="e">
        <f t="shared" si="268"/>
        <v>#REF!</v>
      </c>
      <c r="L5579" s="75" t="e">
        <f t="shared" si="270"/>
        <v>#REF!</v>
      </c>
      <c r="O5579" s="13"/>
      <c r="P5579" s="74"/>
      <c r="Q5579" s="26"/>
      <c r="R5579" s="75"/>
    </row>
    <row r="5580" spans="7:18" x14ac:dyDescent="0.25">
      <c r="G5580" s="13"/>
      <c r="H5580" s="13"/>
      <c r="I5580" s="13">
        <v>555.20000000004995</v>
      </c>
      <c r="J5580" s="74">
        <f t="shared" si="269"/>
        <v>23.133333333335415</v>
      </c>
      <c r="K5580" s="26" t="e">
        <f t="shared" si="268"/>
        <v>#REF!</v>
      </c>
      <c r="L5580" s="75" t="e">
        <f t="shared" si="270"/>
        <v>#REF!</v>
      </c>
      <c r="O5580" s="13"/>
      <c r="P5580" s="74"/>
      <c r="Q5580" s="26"/>
      <c r="R5580" s="75"/>
    </row>
    <row r="5581" spans="7:18" x14ac:dyDescent="0.25">
      <c r="G5581" s="13"/>
      <c r="H5581" s="13"/>
      <c r="I5581" s="13">
        <v>555.30000000004998</v>
      </c>
      <c r="J5581" s="74">
        <f t="shared" si="269"/>
        <v>23.137500000002081</v>
      </c>
      <c r="K5581" s="26" t="e">
        <f t="shared" si="268"/>
        <v>#REF!</v>
      </c>
      <c r="L5581" s="75" t="e">
        <f t="shared" si="270"/>
        <v>#REF!</v>
      </c>
      <c r="O5581" s="13"/>
      <c r="P5581" s="74"/>
      <c r="Q5581" s="26"/>
      <c r="R5581" s="75"/>
    </row>
    <row r="5582" spans="7:18" x14ac:dyDescent="0.25">
      <c r="G5582" s="13"/>
      <c r="H5582" s="13"/>
      <c r="I5582" s="13">
        <v>555.40000000005</v>
      </c>
      <c r="J5582" s="74">
        <f t="shared" si="269"/>
        <v>23.141666666668751</v>
      </c>
      <c r="K5582" s="26" t="e">
        <f t="shared" si="268"/>
        <v>#REF!</v>
      </c>
      <c r="L5582" s="75" t="e">
        <f t="shared" si="270"/>
        <v>#REF!</v>
      </c>
      <c r="O5582" s="13"/>
      <c r="P5582" s="74"/>
      <c r="Q5582" s="26"/>
      <c r="R5582" s="75"/>
    </row>
    <row r="5583" spans="7:18" x14ac:dyDescent="0.25">
      <c r="G5583" s="13"/>
      <c r="H5583" s="13"/>
      <c r="I5583" s="13">
        <v>555.50000000005002</v>
      </c>
      <c r="J5583" s="74">
        <f t="shared" si="269"/>
        <v>23.145833333335418</v>
      </c>
      <c r="K5583" s="26" t="e">
        <f t="shared" si="268"/>
        <v>#REF!</v>
      </c>
      <c r="L5583" s="75" t="e">
        <f t="shared" si="270"/>
        <v>#REF!</v>
      </c>
      <c r="O5583" s="13"/>
      <c r="P5583" s="74"/>
      <c r="Q5583" s="26"/>
      <c r="R5583" s="75"/>
    </row>
    <row r="5584" spans="7:18" x14ac:dyDescent="0.25">
      <c r="G5584" s="13"/>
      <c r="H5584" s="13"/>
      <c r="I5584" s="13">
        <v>555.60000000005004</v>
      </c>
      <c r="J5584" s="74">
        <f t="shared" si="269"/>
        <v>23.150000000002084</v>
      </c>
      <c r="K5584" s="26" t="e">
        <f t="shared" si="268"/>
        <v>#REF!</v>
      </c>
      <c r="L5584" s="75" t="e">
        <f t="shared" si="270"/>
        <v>#REF!</v>
      </c>
      <c r="O5584" s="13"/>
      <c r="P5584" s="74"/>
      <c r="Q5584" s="26"/>
      <c r="R5584" s="75"/>
    </row>
    <row r="5585" spans="7:18" x14ac:dyDescent="0.25">
      <c r="G5585" s="13"/>
      <c r="H5585" s="13"/>
      <c r="I5585" s="13">
        <v>555.70000000004995</v>
      </c>
      <c r="J5585" s="74">
        <f t="shared" si="269"/>
        <v>23.154166666668747</v>
      </c>
      <c r="K5585" s="26" t="e">
        <f t="shared" si="268"/>
        <v>#REF!</v>
      </c>
      <c r="L5585" s="75" t="e">
        <f t="shared" si="270"/>
        <v>#REF!</v>
      </c>
      <c r="O5585" s="13"/>
      <c r="P5585" s="74"/>
      <c r="Q5585" s="26"/>
      <c r="R5585" s="75"/>
    </row>
    <row r="5586" spans="7:18" x14ac:dyDescent="0.25">
      <c r="G5586" s="13"/>
      <c r="H5586" s="13"/>
      <c r="I5586" s="13">
        <v>555.80000000004998</v>
      </c>
      <c r="J5586" s="74">
        <f t="shared" si="269"/>
        <v>23.158333333335417</v>
      </c>
      <c r="K5586" s="26" t="e">
        <f t="shared" si="268"/>
        <v>#REF!</v>
      </c>
      <c r="L5586" s="75" t="e">
        <f t="shared" si="270"/>
        <v>#REF!</v>
      </c>
      <c r="O5586" s="13"/>
      <c r="P5586" s="74"/>
      <c r="Q5586" s="26"/>
      <c r="R5586" s="75"/>
    </row>
    <row r="5587" spans="7:18" x14ac:dyDescent="0.25">
      <c r="G5587" s="13"/>
      <c r="H5587" s="13"/>
      <c r="I5587" s="13">
        <v>555.90000000005</v>
      </c>
      <c r="J5587" s="74">
        <f t="shared" si="269"/>
        <v>23.162500000002083</v>
      </c>
      <c r="K5587" s="26" t="e">
        <f t="shared" si="268"/>
        <v>#REF!</v>
      </c>
      <c r="L5587" s="75" t="e">
        <f t="shared" si="270"/>
        <v>#REF!</v>
      </c>
      <c r="O5587" s="13"/>
      <c r="P5587" s="74"/>
      <c r="Q5587" s="26"/>
      <c r="R5587" s="75"/>
    </row>
    <row r="5588" spans="7:18" x14ac:dyDescent="0.25">
      <c r="G5588" s="13"/>
      <c r="H5588" s="13"/>
      <c r="I5588" s="13">
        <v>556.00000000005002</v>
      </c>
      <c r="J5588" s="74">
        <f t="shared" si="269"/>
        <v>23.16666666666875</v>
      </c>
      <c r="K5588" s="26" t="e">
        <f t="shared" si="268"/>
        <v>#REF!</v>
      </c>
      <c r="L5588" s="75" t="e">
        <f t="shared" si="270"/>
        <v>#REF!</v>
      </c>
      <c r="O5588" s="13"/>
      <c r="P5588" s="74"/>
      <c r="Q5588" s="26"/>
      <c r="R5588" s="75"/>
    </row>
    <row r="5589" spans="7:18" x14ac:dyDescent="0.25">
      <c r="G5589" s="13"/>
      <c r="H5589" s="13"/>
      <c r="I5589" s="13">
        <v>556.10000000005004</v>
      </c>
      <c r="J5589" s="74">
        <f t="shared" si="269"/>
        <v>23.17083333333542</v>
      </c>
      <c r="K5589" s="26" t="e">
        <f t="shared" si="268"/>
        <v>#REF!</v>
      </c>
      <c r="L5589" s="75" t="e">
        <f t="shared" si="270"/>
        <v>#REF!</v>
      </c>
      <c r="O5589" s="13"/>
      <c r="P5589" s="74"/>
      <c r="Q5589" s="26"/>
      <c r="R5589" s="75"/>
    </row>
    <row r="5590" spans="7:18" x14ac:dyDescent="0.25">
      <c r="G5590" s="13"/>
      <c r="H5590" s="13"/>
      <c r="I5590" s="13">
        <v>556.20000000004995</v>
      </c>
      <c r="J5590" s="74">
        <f t="shared" si="269"/>
        <v>23.175000000002083</v>
      </c>
      <c r="K5590" s="26" t="e">
        <f t="shared" si="268"/>
        <v>#REF!</v>
      </c>
      <c r="L5590" s="75" t="e">
        <f t="shared" si="270"/>
        <v>#REF!</v>
      </c>
      <c r="O5590" s="13"/>
      <c r="P5590" s="74"/>
      <c r="Q5590" s="26"/>
      <c r="R5590" s="75"/>
    </row>
    <row r="5591" spans="7:18" x14ac:dyDescent="0.25">
      <c r="G5591" s="13"/>
      <c r="H5591" s="13"/>
      <c r="I5591" s="13">
        <v>556.30000000004998</v>
      </c>
      <c r="J5591" s="74">
        <f t="shared" si="269"/>
        <v>23.179166666668749</v>
      </c>
      <c r="K5591" s="26" t="e">
        <f t="shared" si="268"/>
        <v>#REF!</v>
      </c>
      <c r="L5591" s="75" t="e">
        <f t="shared" si="270"/>
        <v>#REF!</v>
      </c>
      <c r="O5591" s="13"/>
      <c r="P5591" s="74"/>
      <c r="Q5591" s="26"/>
      <c r="R5591" s="75"/>
    </row>
    <row r="5592" spans="7:18" x14ac:dyDescent="0.25">
      <c r="G5592" s="13"/>
      <c r="H5592" s="13"/>
      <c r="I5592" s="13">
        <v>556.40000000005</v>
      </c>
      <c r="J5592" s="74">
        <f t="shared" si="269"/>
        <v>23.183333333335415</v>
      </c>
      <c r="K5592" s="26" t="e">
        <f t="shared" si="268"/>
        <v>#REF!</v>
      </c>
      <c r="L5592" s="75" t="e">
        <f t="shared" si="270"/>
        <v>#REF!</v>
      </c>
      <c r="O5592" s="13"/>
      <c r="P5592" s="74"/>
      <c r="Q5592" s="26"/>
      <c r="R5592" s="75"/>
    </row>
    <row r="5593" spans="7:18" x14ac:dyDescent="0.25">
      <c r="G5593" s="13"/>
      <c r="H5593" s="13"/>
      <c r="I5593" s="13">
        <v>556.50000000005002</v>
      </c>
      <c r="J5593" s="74">
        <f t="shared" si="269"/>
        <v>23.187500000002085</v>
      </c>
      <c r="K5593" s="26" t="e">
        <f t="shared" si="268"/>
        <v>#REF!</v>
      </c>
      <c r="L5593" s="75" t="e">
        <f t="shared" si="270"/>
        <v>#REF!</v>
      </c>
      <c r="O5593" s="13"/>
      <c r="P5593" s="74"/>
      <c r="Q5593" s="26"/>
      <c r="R5593" s="75"/>
    </row>
    <row r="5594" spans="7:18" x14ac:dyDescent="0.25">
      <c r="G5594" s="13"/>
      <c r="H5594" s="13"/>
      <c r="I5594" s="13">
        <v>556.60000000005004</v>
      </c>
      <c r="J5594" s="74">
        <f t="shared" si="269"/>
        <v>23.191666666668752</v>
      </c>
      <c r="K5594" s="26" t="e">
        <f t="shared" si="268"/>
        <v>#REF!</v>
      </c>
      <c r="L5594" s="75" t="e">
        <f t="shared" si="270"/>
        <v>#REF!</v>
      </c>
      <c r="O5594" s="13"/>
      <c r="P5594" s="74"/>
      <c r="Q5594" s="26"/>
      <c r="R5594" s="75"/>
    </row>
    <row r="5595" spans="7:18" x14ac:dyDescent="0.25">
      <c r="G5595" s="13"/>
      <c r="H5595" s="13"/>
      <c r="I5595" s="13">
        <v>556.70000000004995</v>
      </c>
      <c r="J5595" s="74">
        <f t="shared" si="269"/>
        <v>23.195833333335415</v>
      </c>
      <c r="K5595" s="26" t="e">
        <f t="shared" si="268"/>
        <v>#REF!</v>
      </c>
      <c r="L5595" s="75" t="e">
        <f t="shared" si="270"/>
        <v>#REF!</v>
      </c>
      <c r="O5595" s="13"/>
      <c r="P5595" s="74"/>
      <c r="Q5595" s="26"/>
      <c r="R5595" s="75"/>
    </row>
    <row r="5596" spans="7:18" x14ac:dyDescent="0.25">
      <c r="G5596" s="13"/>
      <c r="H5596" s="13"/>
      <c r="I5596" s="13">
        <v>556.80000000004998</v>
      </c>
      <c r="J5596" s="74">
        <f t="shared" si="269"/>
        <v>23.200000000002081</v>
      </c>
      <c r="K5596" s="26" t="e">
        <f t="shared" ref="K5596:K5659" si="271">100%-EXP(-I5596/24*$B$10)</f>
        <v>#REF!</v>
      </c>
      <c r="L5596" s="75" t="e">
        <f t="shared" si="270"/>
        <v>#REF!</v>
      </c>
      <c r="O5596" s="13"/>
      <c r="P5596" s="74"/>
      <c r="Q5596" s="26"/>
      <c r="R5596" s="75"/>
    </row>
    <row r="5597" spans="7:18" x14ac:dyDescent="0.25">
      <c r="G5597" s="13"/>
      <c r="H5597" s="13"/>
      <c r="I5597" s="13">
        <v>556.90000000005</v>
      </c>
      <c r="J5597" s="74">
        <f t="shared" si="269"/>
        <v>23.204166666668751</v>
      </c>
      <c r="K5597" s="26" t="e">
        <f t="shared" si="271"/>
        <v>#REF!</v>
      </c>
      <c r="L5597" s="75" t="e">
        <f t="shared" si="270"/>
        <v>#REF!</v>
      </c>
      <c r="O5597" s="13"/>
      <c r="P5597" s="74"/>
      <c r="Q5597" s="26"/>
      <c r="R5597" s="75"/>
    </row>
    <row r="5598" spans="7:18" x14ac:dyDescent="0.25">
      <c r="G5598" s="13"/>
      <c r="H5598" s="13"/>
      <c r="I5598" s="13">
        <v>557.00000000005002</v>
      </c>
      <c r="J5598" s="74">
        <f t="shared" si="269"/>
        <v>23.208333333335418</v>
      </c>
      <c r="K5598" s="26" t="e">
        <f t="shared" si="271"/>
        <v>#REF!</v>
      </c>
      <c r="L5598" s="75" t="e">
        <f t="shared" si="270"/>
        <v>#REF!</v>
      </c>
      <c r="O5598" s="13"/>
      <c r="P5598" s="74"/>
      <c r="Q5598" s="26"/>
      <c r="R5598" s="75"/>
    </row>
    <row r="5599" spans="7:18" x14ac:dyDescent="0.25">
      <c r="G5599" s="13"/>
      <c r="H5599" s="13"/>
      <c r="I5599" s="13">
        <v>557.10000000005004</v>
      </c>
      <c r="J5599" s="74">
        <f t="shared" si="269"/>
        <v>23.212500000002084</v>
      </c>
      <c r="K5599" s="26" t="e">
        <f t="shared" si="271"/>
        <v>#REF!</v>
      </c>
      <c r="L5599" s="75" t="e">
        <f t="shared" si="270"/>
        <v>#REF!</v>
      </c>
      <c r="O5599" s="13"/>
      <c r="P5599" s="74"/>
      <c r="Q5599" s="26"/>
      <c r="R5599" s="75"/>
    </row>
    <row r="5600" spans="7:18" x14ac:dyDescent="0.25">
      <c r="G5600" s="13"/>
      <c r="H5600" s="13"/>
      <c r="I5600" s="13">
        <v>557.20000000004995</v>
      </c>
      <c r="J5600" s="74">
        <f t="shared" si="269"/>
        <v>23.216666666668747</v>
      </c>
      <c r="K5600" s="26" t="e">
        <f t="shared" si="271"/>
        <v>#REF!</v>
      </c>
      <c r="L5600" s="75" t="e">
        <f t="shared" si="270"/>
        <v>#REF!</v>
      </c>
      <c r="O5600" s="13"/>
      <c r="P5600" s="74"/>
      <c r="Q5600" s="26"/>
      <c r="R5600" s="75"/>
    </row>
    <row r="5601" spans="7:18" x14ac:dyDescent="0.25">
      <c r="G5601" s="13"/>
      <c r="H5601" s="13"/>
      <c r="I5601" s="13">
        <v>557.30000000004998</v>
      </c>
      <c r="J5601" s="74">
        <f t="shared" si="269"/>
        <v>23.220833333335417</v>
      </c>
      <c r="K5601" s="26" t="e">
        <f t="shared" si="271"/>
        <v>#REF!</v>
      </c>
      <c r="L5601" s="75" t="e">
        <f t="shared" si="270"/>
        <v>#REF!</v>
      </c>
      <c r="O5601" s="13"/>
      <c r="P5601" s="74"/>
      <c r="Q5601" s="26"/>
      <c r="R5601" s="75"/>
    </row>
    <row r="5602" spans="7:18" x14ac:dyDescent="0.25">
      <c r="G5602" s="13"/>
      <c r="H5602" s="13"/>
      <c r="I5602" s="13">
        <v>557.40000000005</v>
      </c>
      <c r="J5602" s="74">
        <f t="shared" si="269"/>
        <v>23.225000000002083</v>
      </c>
      <c r="K5602" s="26" t="e">
        <f t="shared" si="271"/>
        <v>#REF!</v>
      </c>
      <c r="L5602" s="75" t="e">
        <f t="shared" si="270"/>
        <v>#REF!</v>
      </c>
      <c r="O5602" s="13"/>
      <c r="P5602" s="74"/>
      <c r="Q5602" s="26"/>
      <c r="R5602" s="75"/>
    </row>
    <row r="5603" spans="7:18" x14ac:dyDescent="0.25">
      <c r="G5603" s="13"/>
      <c r="H5603" s="13"/>
      <c r="I5603" s="13">
        <v>557.50000000005002</v>
      </c>
      <c r="J5603" s="74">
        <f t="shared" si="269"/>
        <v>23.22916666666875</v>
      </c>
      <c r="K5603" s="26" t="e">
        <f t="shared" si="271"/>
        <v>#REF!</v>
      </c>
      <c r="L5603" s="75" t="e">
        <f t="shared" si="270"/>
        <v>#REF!</v>
      </c>
      <c r="O5603" s="13"/>
      <c r="P5603" s="74"/>
      <c r="Q5603" s="26"/>
      <c r="R5603" s="75"/>
    </row>
    <row r="5604" spans="7:18" x14ac:dyDescent="0.25">
      <c r="G5604" s="13"/>
      <c r="H5604" s="13"/>
      <c r="I5604" s="13">
        <v>557.60000000005004</v>
      </c>
      <c r="J5604" s="74">
        <f t="shared" si="269"/>
        <v>23.23333333333542</v>
      </c>
      <c r="K5604" s="26" t="e">
        <f t="shared" si="271"/>
        <v>#REF!</v>
      </c>
      <c r="L5604" s="75" t="e">
        <f t="shared" si="270"/>
        <v>#REF!</v>
      </c>
      <c r="O5604" s="13"/>
      <c r="P5604" s="74"/>
      <c r="Q5604" s="26"/>
      <c r="R5604" s="75"/>
    </row>
    <row r="5605" spans="7:18" x14ac:dyDescent="0.25">
      <c r="G5605" s="13"/>
      <c r="H5605" s="13"/>
      <c r="I5605" s="13">
        <v>557.70000000004995</v>
      </c>
      <c r="J5605" s="74">
        <f t="shared" si="269"/>
        <v>23.237500000002083</v>
      </c>
      <c r="K5605" s="26" t="e">
        <f t="shared" si="271"/>
        <v>#REF!</v>
      </c>
      <c r="L5605" s="75" t="e">
        <f t="shared" si="270"/>
        <v>#REF!</v>
      </c>
      <c r="O5605" s="13"/>
      <c r="P5605" s="74"/>
      <c r="Q5605" s="26"/>
      <c r="R5605" s="75"/>
    </row>
    <row r="5606" spans="7:18" x14ac:dyDescent="0.25">
      <c r="G5606" s="13"/>
      <c r="H5606" s="13"/>
      <c r="I5606" s="13">
        <v>557.80000000004998</v>
      </c>
      <c r="J5606" s="74">
        <f t="shared" si="269"/>
        <v>23.241666666668749</v>
      </c>
      <c r="K5606" s="26" t="e">
        <f t="shared" si="271"/>
        <v>#REF!</v>
      </c>
      <c r="L5606" s="75" t="e">
        <f t="shared" si="270"/>
        <v>#REF!</v>
      </c>
      <c r="O5606" s="13"/>
      <c r="P5606" s="74"/>
      <c r="Q5606" s="26"/>
      <c r="R5606" s="75"/>
    </row>
    <row r="5607" spans="7:18" x14ac:dyDescent="0.25">
      <c r="G5607" s="13"/>
      <c r="H5607" s="13"/>
      <c r="I5607" s="13">
        <v>557.90000000005</v>
      </c>
      <c r="J5607" s="74">
        <f t="shared" si="269"/>
        <v>23.245833333335415</v>
      </c>
      <c r="K5607" s="26" t="e">
        <f t="shared" si="271"/>
        <v>#REF!</v>
      </c>
      <c r="L5607" s="75" t="e">
        <f t="shared" si="270"/>
        <v>#REF!</v>
      </c>
      <c r="O5607" s="13"/>
      <c r="P5607" s="74"/>
      <c r="Q5607" s="26"/>
      <c r="R5607" s="75"/>
    </row>
    <row r="5608" spans="7:18" x14ac:dyDescent="0.25">
      <c r="G5608" s="13"/>
      <c r="H5608" s="13"/>
      <c r="I5608" s="13">
        <v>558.00000000005002</v>
      </c>
      <c r="J5608" s="74">
        <f t="shared" si="269"/>
        <v>23.250000000002085</v>
      </c>
      <c r="K5608" s="26" t="e">
        <f t="shared" si="271"/>
        <v>#REF!</v>
      </c>
      <c r="L5608" s="75" t="e">
        <f t="shared" si="270"/>
        <v>#REF!</v>
      </c>
      <c r="O5608" s="13"/>
      <c r="P5608" s="74"/>
      <c r="Q5608" s="26"/>
      <c r="R5608" s="75"/>
    </row>
    <row r="5609" spans="7:18" x14ac:dyDescent="0.25">
      <c r="G5609" s="13"/>
      <c r="H5609" s="13"/>
      <c r="I5609" s="13">
        <v>558.10000000005095</v>
      </c>
      <c r="J5609" s="74">
        <f t="shared" si="269"/>
        <v>23.254166666668791</v>
      </c>
      <c r="K5609" s="26" t="e">
        <f t="shared" si="271"/>
        <v>#REF!</v>
      </c>
      <c r="L5609" s="75" t="e">
        <f t="shared" si="270"/>
        <v>#REF!</v>
      </c>
      <c r="O5609" s="13"/>
      <c r="P5609" s="74"/>
      <c r="Q5609" s="26"/>
      <c r="R5609" s="75"/>
    </row>
    <row r="5610" spans="7:18" x14ac:dyDescent="0.25">
      <c r="G5610" s="13"/>
      <c r="H5610" s="13"/>
      <c r="I5610" s="13">
        <v>558.20000000005098</v>
      </c>
      <c r="J5610" s="74">
        <f t="shared" si="269"/>
        <v>23.258333333335457</v>
      </c>
      <c r="K5610" s="26" t="e">
        <f t="shared" si="271"/>
        <v>#REF!</v>
      </c>
      <c r="L5610" s="75" t="e">
        <f t="shared" si="270"/>
        <v>#REF!</v>
      </c>
      <c r="O5610" s="13"/>
      <c r="P5610" s="74"/>
      <c r="Q5610" s="26"/>
      <c r="R5610" s="75"/>
    </row>
    <row r="5611" spans="7:18" x14ac:dyDescent="0.25">
      <c r="G5611" s="13"/>
      <c r="H5611" s="13"/>
      <c r="I5611" s="13">
        <v>558.300000000051</v>
      </c>
      <c r="J5611" s="74">
        <f t="shared" si="269"/>
        <v>23.262500000002124</v>
      </c>
      <c r="K5611" s="26" t="e">
        <f t="shared" si="271"/>
        <v>#REF!</v>
      </c>
      <c r="L5611" s="75" t="e">
        <f t="shared" si="270"/>
        <v>#REF!</v>
      </c>
      <c r="O5611" s="13"/>
      <c r="P5611" s="74"/>
      <c r="Q5611" s="26"/>
      <c r="R5611" s="75"/>
    </row>
    <row r="5612" spans="7:18" x14ac:dyDescent="0.25">
      <c r="G5612" s="13"/>
      <c r="H5612" s="13"/>
      <c r="I5612" s="13">
        <v>558.40000000005102</v>
      </c>
      <c r="J5612" s="74">
        <f t="shared" si="269"/>
        <v>23.266666666668794</v>
      </c>
      <c r="K5612" s="26" t="e">
        <f t="shared" si="271"/>
        <v>#REF!</v>
      </c>
      <c r="L5612" s="75" t="e">
        <f t="shared" si="270"/>
        <v>#REF!</v>
      </c>
      <c r="O5612" s="13"/>
      <c r="P5612" s="74"/>
      <c r="Q5612" s="26"/>
      <c r="R5612" s="75"/>
    </row>
    <row r="5613" spans="7:18" x14ac:dyDescent="0.25">
      <c r="G5613" s="13"/>
      <c r="H5613" s="13"/>
      <c r="I5613" s="13">
        <v>558.50000000005105</v>
      </c>
      <c r="J5613" s="74">
        <f t="shared" si="269"/>
        <v>23.27083333333546</v>
      </c>
      <c r="K5613" s="26" t="e">
        <f t="shared" si="271"/>
        <v>#REF!</v>
      </c>
      <c r="L5613" s="75" t="e">
        <f t="shared" si="270"/>
        <v>#REF!</v>
      </c>
      <c r="O5613" s="13"/>
      <c r="P5613" s="74"/>
      <c r="Q5613" s="26"/>
      <c r="R5613" s="75"/>
    </row>
    <row r="5614" spans="7:18" x14ac:dyDescent="0.25">
      <c r="G5614" s="13"/>
      <c r="H5614" s="13"/>
      <c r="I5614" s="13">
        <v>558.60000000005095</v>
      </c>
      <c r="J5614" s="74">
        <f t="shared" si="269"/>
        <v>23.275000000002123</v>
      </c>
      <c r="K5614" s="26" t="e">
        <f t="shared" si="271"/>
        <v>#REF!</v>
      </c>
      <c r="L5614" s="75" t="e">
        <f t="shared" si="270"/>
        <v>#REF!</v>
      </c>
      <c r="O5614" s="13"/>
      <c r="P5614" s="74"/>
      <c r="Q5614" s="26"/>
      <c r="R5614" s="75"/>
    </row>
    <row r="5615" spans="7:18" x14ac:dyDescent="0.25">
      <c r="G5615" s="13"/>
      <c r="H5615" s="13"/>
      <c r="I5615" s="13">
        <v>558.70000000005098</v>
      </c>
      <c r="J5615" s="74">
        <f t="shared" si="269"/>
        <v>23.27916666666879</v>
      </c>
      <c r="K5615" s="26" t="e">
        <f t="shared" si="271"/>
        <v>#REF!</v>
      </c>
      <c r="L5615" s="75" t="e">
        <f t="shared" si="270"/>
        <v>#REF!</v>
      </c>
      <c r="O5615" s="13"/>
      <c r="P5615" s="74"/>
      <c r="Q5615" s="26"/>
      <c r="R5615" s="75"/>
    </row>
    <row r="5616" spans="7:18" x14ac:dyDescent="0.25">
      <c r="G5616" s="13"/>
      <c r="H5616" s="13"/>
      <c r="I5616" s="13">
        <v>558.800000000051</v>
      </c>
      <c r="J5616" s="74">
        <f t="shared" si="269"/>
        <v>23.28333333333546</v>
      </c>
      <c r="K5616" s="26" t="e">
        <f t="shared" si="271"/>
        <v>#REF!</v>
      </c>
      <c r="L5616" s="75" t="e">
        <f t="shared" si="270"/>
        <v>#REF!</v>
      </c>
      <c r="O5616" s="13"/>
      <c r="P5616" s="74"/>
      <c r="Q5616" s="26"/>
      <c r="R5616" s="75"/>
    </row>
    <row r="5617" spans="7:18" x14ac:dyDescent="0.25">
      <c r="G5617" s="13"/>
      <c r="H5617" s="13"/>
      <c r="I5617" s="13">
        <v>558.90000000005102</v>
      </c>
      <c r="J5617" s="74">
        <f t="shared" si="269"/>
        <v>23.287500000002126</v>
      </c>
      <c r="K5617" s="26" t="e">
        <f t="shared" si="271"/>
        <v>#REF!</v>
      </c>
      <c r="L5617" s="75" t="e">
        <f t="shared" si="270"/>
        <v>#REF!</v>
      </c>
      <c r="O5617" s="13"/>
      <c r="P5617" s="74"/>
      <c r="Q5617" s="26"/>
      <c r="R5617" s="75"/>
    </row>
    <row r="5618" spans="7:18" x14ac:dyDescent="0.25">
      <c r="G5618" s="13"/>
      <c r="H5618" s="13"/>
      <c r="I5618" s="13">
        <v>559.00000000005105</v>
      </c>
      <c r="J5618" s="74">
        <f t="shared" si="269"/>
        <v>23.291666666668792</v>
      </c>
      <c r="K5618" s="26" t="e">
        <f t="shared" si="271"/>
        <v>#REF!</v>
      </c>
      <c r="L5618" s="75" t="e">
        <f t="shared" si="270"/>
        <v>#REF!</v>
      </c>
      <c r="O5618" s="13"/>
      <c r="P5618" s="74"/>
      <c r="Q5618" s="26"/>
      <c r="R5618" s="75"/>
    </row>
    <row r="5619" spans="7:18" x14ac:dyDescent="0.25">
      <c r="G5619" s="13"/>
      <c r="H5619" s="13"/>
      <c r="I5619" s="13">
        <v>559.10000000005095</v>
      </c>
      <c r="J5619" s="74">
        <f t="shared" si="269"/>
        <v>23.295833333335455</v>
      </c>
      <c r="K5619" s="26" t="e">
        <f t="shared" si="271"/>
        <v>#REF!</v>
      </c>
      <c r="L5619" s="75" t="e">
        <f t="shared" si="270"/>
        <v>#REF!</v>
      </c>
      <c r="O5619" s="13"/>
      <c r="P5619" s="74"/>
      <c r="Q5619" s="26"/>
      <c r="R5619" s="75"/>
    </row>
    <row r="5620" spans="7:18" x14ac:dyDescent="0.25">
      <c r="G5620" s="13"/>
      <c r="H5620" s="13"/>
      <c r="I5620" s="13">
        <v>559.20000000005098</v>
      </c>
      <c r="J5620" s="74">
        <f t="shared" si="269"/>
        <v>23.300000000002125</v>
      </c>
      <c r="K5620" s="26" t="e">
        <f t="shared" si="271"/>
        <v>#REF!</v>
      </c>
      <c r="L5620" s="75" t="e">
        <f t="shared" si="270"/>
        <v>#REF!</v>
      </c>
      <c r="O5620" s="13"/>
      <c r="P5620" s="74"/>
      <c r="Q5620" s="26"/>
      <c r="R5620" s="75"/>
    </row>
    <row r="5621" spans="7:18" x14ac:dyDescent="0.25">
      <c r="G5621" s="13"/>
      <c r="H5621" s="13"/>
      <c r="I5621" s="13">
        <v>559.300000000051</v>
      </c>
      <c r="J5621" s="74">
        <f t="shared" si="269"/>
        <v>23.304166666668792</v>
      </c>
      <c r="K5621" s="26" t="e">
        <f t="shared" si="271"/>
        <v>#REF!</v>
      </c>
      <c r="L5621" s="75" t="e">
        <f t="shared" si="270"/>
        <v>#REF!</v>
      </c>
      <c r="O5621" s="13"/>
      <c r="P5621" s="74"/>
      <c r="Q5621" s="26"/>
      <c r="R5621" s="75"/>
    </row>
    <row r="5622" spans="7:18" x14ac:dyDescent="0.25">
      <c r="G5622" s="13"/>
      <c r="H5622" s="13"/>
      <c r="I5622" s="13">
        <v>559.40000000005102</v>
      </c>
      <c r="J5622" s="74">
        <f t="shared" si="269"/>
        <v>23.308333333335458</v>
      </c>
      <c r="K5622" s="26" t="e">
        <f t="shared" si="271"/>
        <v>#REF!</v>
      </c>
      <c r="L5622" s="75" t="e">
        <f t="shared" si="270"/>
        <v>#REF!</v>
      </c>
      <c r="O5622" s="13"/>
      <c r="P5622" s="74"/>
      <c r="Q5622" s="26"/>
      <c r="R5622" s="75"/>
    </row>
    <row r="5623" spans="7:18" x14ac:dyDescent="0.25">
      <c r="G5623" s="13"/>
      <c r="H5623" s="13"/>
      <c r="I5623" s="13">
        <v>559.50000000005105</v>
      </c>
      <c r="J5623" s="74">
        <f t="shared" si="269"/>
        <v>23.312500000002128</v>
      </c>
      <c r="K5623" s="26" t="e">
        <f t="shared" si="271"/>
        <v>#REF!</v>
      </c>
      <c r="L5623" s="75" t="e">
        <f t="shared" si="270"/>
        <v>#REF!</v>
      </c>
      <c r="O5623" s="13"/>
      <c r="P5623" s="74"/>
      <c r="Q5623" s="26"/>
      <c r="R5623" s="75"/>
    </row>
    <row r="5624" spans="7:18" x14ac:dyDescent="0.25">
      <c r="G5624" s="13"/>
      <c r="H5624" s="13"/>
      <c r="I5624" s="13">
        <v>559.60000000005095</v>
      </c>
      <c r="J5624" s="74">
        <f t="shared" si="269"/>
        <v>23.316666666668791</v>
      </c>
      <c r="K5624" s="26" t="e">
        <f t="shared" si="271"/>
        <v>#REF!</v>
      </c>
      <c r="L5624" s="75" t="e">
        <f t="shared" si="270"/>
        <v>#REF!</v>
      </c>
      <c r="O5624" s="13"/>
      <c r="P5624" s="74"/>
      <c r="Q5624" s="26"/>
      <c r="R5624" s="75"/>
    </row>
    <row r="5625" spans="7:18" x14ac:dyDescent="0.25">
      <c r="G5625" s="13"/>
      <c r="H5625" s="13"/>
      <c r="I5625" s="13">
        <v>559.70000000005098</v>
      </c>
      <c r="J5625" s="74">
        <f t="shared" si="269"/>
        <v>23.320833333335457</v>
      </c>
      <c r="K5625" s="26" t="e">
        <f t="shared" si="271"/>
        <v>#REF!</v>
      </c>
      <c r="L5625" s="75" t="e">
        <f t="shared" si="270"/>
        <v>#REF!</v>
      </c>
      <c r="O5625" s="13"/>
      <c r="P5625" s="74"/>
      <c r="Q5625" s="26"/>
      <c r="R5625" s="75"/>
    </row>
    <row r="5626" spans="7:18" x14ac:dyDescent="0.25">
      <c r="G5626" s="13"/>
      <c r="H5626" s="13"/>
      <c r="I5626" s="13">
        <v>559.800000000051</v>
      </c>
      <c r="J5626" s="74">
        <f t="shared" si="269"/>
        <v>23.325000000002124</v>
      </c>
      <c r="K5626" s="26" t="e">
        <f t="shared" si="271"/>
        <v>#REF!</v>
      </c>
      <c r="L5626" s="75" t="e">
        <f t="shared" si="270"/>
        <v>#REF!</v>
      </c>
      <c r="O5626" s="13"/>
      <c r="P5626" s="74"/>
      <c r="Q5626" s="26"/>
      <c r="R5626" s="75"/>
    </row>
    <row r="5627" spans="7:18" x14ac:dyDescent="0.25">
      <c r="G5627" s="13"/>
      <c r="H5627" s="13"/>
      <c r="I5627" s="13">
        <v>559.90000000005102</v>
      </c>
      <c r="J5627" s="74">
        <f t="shared" si="269"/>
        <v>23.329166666668794</v>
      </c>
      <c r="K5627" s="26" t="e">
        <f t="shared" si="271"/>
        <v>#REF!</v>
      </c>
      <c r="L5627" s="75" t="e">
        <f t="shared" si="270"/>
        <v>#REF!</v>
      </c>
      <c r="O5627" s="13"/>
      <c r="P5627" s="74"/>
      <c r="Q5627" s="26"/>
      <c r="R5627" s="75"/>
    </row>
    <row r="5628" spans="7:18" x14ac:dyDescent="0.25">
      <c r="G5628" s="13"/>
      <c r="H5628" s="13"/>
      <c r="I5628" s="13">
        <v>560.00000000005105</v>
      </c>
      <c r="J5628" s="74">
        <f t="shared" si="269"/>
        <v>23.33333333333546</v>
      </c>
      <c r="K5628" s="26" t="e">
        <f t="shared" si="271"/>
        <v>#REF!</v>
      </c>
      <c r="L5628" s="75" t="e">
        <f t="shared" si="270"/>
        <v>#REF!</v>
      </c>
      <c r="O5628" s="13"/>
      <c r="P5628" s="74"/>
      <c r="Q5628" s="26"/>
      <c r="R5628" s="75"/>
    </row>
    <row r="5629" spans="7:18" x14ac:dyDescent="0.25">
      <c r="G5629" s="13"/>
      <c r="H5629" s="13"/>
      <c r="I5629" s="13">
        <v>560.10000000005095</v>
      </c>
      <c r="J5629" s="74">
        <f t="shared" si="269"/>
        <v>23.337500000002123</v>
      </c>
      <c r="K5629" s="26" t="e">
        <f t="shared" si="271"/>
        <v>#REF!</v>
      </c>
      <c r="L5629" s="75" t="e">
        <f t="shared" si="270"/>
        <v>#REF!</v>
      </c>
      <c r="O5629" s="13"/>
      <c r="P5629" s="74"/>
      <c r="Q5629" s="26"/>
      <c r="R5629" s="75"/>
    </row>
    <row r="5630" spans="7:18" x14ac:dyDescent="0.25">
      <c r="G5630" s="13"/>
      <c r="H5630" s="13"/>
      <c r="I5630" s="13">
        <v>560.20000000005098</v>
      </c>
      <c r="J5630" s="74">
        <f t="shared" si="269"/>
        <v>23.34166666666879</v>
      </c>
      <c r="K5630" s="26" t="e">
        <f t="shared" si="271"/>
        <v>#REF!</v>
      </c>
      <c r="L5630" s="75" t="e">
        <f t="shared" si="270"/>
        <v>#REF!</v>
      </c>
      <c r="O5630" s="13"/>
      <c r="P5630" s="74"/>
      <c r="Q5630" s="26"/>
      <c r="R5630" s="75"/>
    </row>
    <row r="5631" spans="7:18" x14ac:dyDescent="0.25">
      <c r="G5631" s="13"/>
      <c r="H5631" s="13"/>
      <c r="I5631" s="13">
        <v>560.300000000051</v>
      </c>
      <c r="J5631" s="74">
        <f t="shared" si="269"/>
        <v>23.34583333333546</v>
      </c>
      <c r="K5631" s="26" t="e">
        <f t="shared" si="271"/>
        <v>#REF!</v>
      </c>
      <c r="L5631" s="75" t="e">
        <f t="shared" si="270"/>
        <v>#REF!</v>
      </c>
      <c r="O5631" s="13"/>
      <c r="P5631" s="74"/>
      <c r="Q5631" s="26"/>
      <c r="R5631" s="75"/>
    </row>
    <row r="5632" spans="7:18" x14ac:dyDescent="0.25">
      <c r="G5632" s="13"/>
      <c r="H5632" s="13"/>
      <c r="I5632" s="13">
        <v>560.40000000005102</v>
      </c>
      <c r="J5632" s="74">
        <f t="shared" si="269"/>
        <v>23.350000000002126</v>
      </c>
      <c r="K5632" s="26" t="e">
        <f t="shared" si="271"/>
        <v>#REF!</v>
      </c>
      <c r="L5632" s="75" t="e">
        <f t="shared" si="270"/>
        <v>#REF!</v>
      </c>
      <c r="O5632" s="13"/>
      <c r="P5632" s="74"/>
      <c r="Q5632" s="26"/>
      <c r="R5632" s="75"/>
    </row>
    <row r="5633" spans="7:18" x14ac:dyDescent="0.25">
      <c r="G5633" s="13"/>
      <c r="H5633" s="13"/>
      <c r="I5633" s="13">
        <v>560.50000000005105</v>
      </c>
      <c r="J5633" s="74">
        <f t="shared" si="269"/>
        <v>23.354166666668792</v>
      </c>
      <c r="K5633" s="26" t="e">
        <f t="shared" si="271"/>
        <v>#REF!</v>
      </c>
      <c r="L5633" s="75" t="e">
        <f t="shared" si="270"/>
        <v>#REF!</v>
      </c>
      <c r="O5633" s="13"/>
      <c r="P5633" s="74"/>
      <c r="Q5633" s="26"/>
      <c r="R5633" s="75"/>
    </row>
    <row r="5634" spans="7:18" x14ac:dyDescent="0.25">
      <c r="G5634" s="13"/>
      <c r="H5634" s="13"/>
      <c r="I5634" s="13">
        <v>560.60000000005095</v>
      </c>
      <c r="J5634" s="74">
        <f t="shared" si="269"/>
        <v>23.358333333335455</v>
      </c>
      <c r="K5634" s="26" t="e">
        <f t="shared" si="271"/>
        <v>#REF!</v>
      </c>
      <c r="L5634" s="75" t="e">
        <f t="shared" si="270"/>
        <v>#REF!</v>
      </c>
      <c r="O5634" s="13"/>
      <c r="P5634" s="74"/>
      <c r="Q5634" s="26"/>
      <c r="R5634" s="75"/>
    </row>
    <row r="5635" spans="7:18" x14ac:dyDescent="0.25">
      <c r="G5635" s="13"/>
      <c r="H5635" s="13"/>
      <c r="I5635" s="13">
        <v>560.70000000005098</v>
      </c>
      <c r="J5635" s="74">
        <f t="shared" ref="J5635:J5698" si="272">I5635/24</f>
        <v>23.362500000002125</v>
      </c>
      <c r="K5635" s="26" t="e">
        <f t="shared" si="271"/>
        <v>#REF!</v>
      </c>
      <c r="L5635" s="75" t="e">
        <f t="shared" ref="L5635:L5698" si="273">K5635-K5634</f>
        <v>#REF!</v>
      </c>
      <c r="O5635" s="13"/>
      <c r="P5635" s="74"/>
      <c r="Q5635" s="26"/>
      <c r="R5635" s="75"/>
    </row>
    <row r="5636" spans="7:18" x14ac:dyDescent="0.25">
      <c r="G5636" s="13"/>
      <c r="H5636" s="13"/>
      <c r="I5636" s="13">
        <v>560.800000000051</v>
      </c>
      <c r="J5636" s="74">
        <f t="shared" si="272"/>
        <v>23.366666666668792</v>
      </c>
      <c r="K5636" s="26" t="e">
        <f t="shared" si="271"/>
        <v>#REF!</v>
      </c>
      <c r="L5636" s="75" t="e">
        <f t="shared" si="273"/>
        <v>#REF!</v>
      </c>
      <c r="O5636" s="13"/>
      <c r="P5636" s="74"/>
      <c r="Q5636" s="26"/>
      <c r="R5636" s="75"/>
    </row>
    <row r="5637" spans="7:18" x14ac:dyDescent="0.25">
      <c r="G5637" s="13"/>
      <c r="H5637" s="13"/>
      <c r="I5637" s="13">
        <v>560.90000000005102</v>
      </c>
      <c r="J5637" s="74">
        <f t="shared" si="272"/>
        <v>23.370833333335458</v>
      </c>
      <c r="K5637" s="26" t="e">
        <f t="shared" si="271"/>
        <v>#REF!</v>
      </c>
      <c r="L5637" s="75" t="e">
        <f t="shared" si="273"/>
        <v>#REF!</v>
      </c>
      <c r="O5637" s="13"/>
      <c r="P5637" s="74"/>
      <c r="Q5637" s="26"/>
      <c r="R5637" s="75"/>
    </row>
    <row r="5638" spans="7:18" x14ac:dyDescent="0.25">
      <c r="G5638" s="13"/>
      <c r="H5638" s="13"/>
      <c r="I5638" s="13">
        <v>561.00000000005105</v>
      </c>
      <c r="J5638" s="74">
        <f t="shared" si="272"/>
        <v>23.375000000002128</v>
      </c>
      <c r="K5638" s="26" t="e">
        <f t="shared" si="271"/>
        <v>#REF!</v>
      </c>
      <c r="L5638" s="75" t="e">
        <f t="shared" si="273"/>
        <v>#REF!</v>
      </c>
      <c r="O5638" s="13"/>
      <c r="P5638" s="74"/>
      <c r="Q5638" s="26"/>
      <c r="R5638" s="75"/>
    </row>
    <row r="5639" spans="7:18" x14ac:dyDescent="0.25">
      <c r="G5639" s="13"/>
      <c r="H5639" s="13"/>
      <c r="I5639" s="13">
        <v>561.10000000005095</v>
      </c>
      <c r="J5639" s="74">
        <f t="shared" si="272"/>
        <v>23.379166666668791</v>
      </c>
      <c r="K5639" s="26" t="e">
        <f t="shared" si="271"/>
        <v>#REF!</v>
      </c>
      <c r="L5639" s="75" t="e">
        <f t="shared" si="273"/>
        <v>#REF!</v>
      </c>
      <c r="O5639" s="13"/>
      <c r="P5639" s="74"/>
      <c r="Q5639" s="26"/>
      <c r="R5639" s="75"/>
    </row>
    <row r="5640" spans="7:18" x14ac:dyDescent="0.25">
      <c r="G5640" s="13"/>
      <c r="H5640" s="13"/>
      <c r="I5640" s="13">
        <v>561.20000000005098</v>
      </c>
      <c r="J5640" s="74">
        <f t="shared" si="272"/>
        <v>23.383333333335457</v>
      </c>
      <c r="K5640" s="26" t="e">
        <f t="shared" si="271"/>
        <v>#REF!</v>
      </c>
      <c r="L5640" s="75" t="e">
        <f t="shared" si="273"/>
        <v>#REF!</v>
      </c>
      <c r="O5640" s="13"/>
      <c r="P5640" s="74"/>
      <c r="Q5640" s="26"/>
      <c r="R5640" s="75"/>
    </row>
    <row r="5641" spans="7:18" x14ac:dyDescent="0.25">
      <c r="G5641" s="13"/>
      <c r="H5641" s="13"/>
      <c r="I5641" s="13">
        <v>561.300000000051</v>
      </c>
      <c r="J5641" s="74">
        <f t="shared" si="272"/>
        <v>23.387500000002124</v>
      </c>
      <c r="K5641" s="26" t="e">
        <f t="shared" si="271"/>
        <v>#REF!</v>
      </c>
      <c r="L5641" s="75" t="e">
        <f t="shared" si="273"/>
        <v>#REF!</v>
      </c>
      <c r="O5641" s="13"/>
      <c r="P5641" s="74"/>
      <c r="Q5641" s="26"/>
      <c r="R5641" s="75"/>
    </row>
    <row r="5642" spans="7:18" x14ac:dyDescent="0.25">
      <c r="G5642" s="13"/>
      <c r="H5642" s="13"/>
      <c r="I5642" s="13">
        <v>561.40000000005102</v>
      </c>
      <c r="J5642" s="74">
        <f t="shared" si="272"/>
        <v>23.391666666668794</v>
      </c>
      <c r="K5642" s="26" t="e">
        <f t="shared" si="271"/>
        <v>#REF!</v>
      </c>
      <c r="L5642" s="75" t="e">
        <f t="shared" si="273"/>
        <v>#REF!</v>
      </c>
      <c r="O5642" s="13"/>
      <c r="P5642" s="74"/>
      <c r="Q5642" s="26"/>
      <c r="R5642" s="75"/>
    </row>
    <row r="5643" spans="7:18" x14ac:dyDescent="0.25">
      <c r="G5643" s="13"/>
      <c r="H5643" s="13"/>
      <c r="I5643" s="13">
        <v>561.50000000005105</v>
      </c>
      <c r="J5643" s="74">
        <f t="shared" si="272"/>
        <v>23.39583333333546</v>
      </c>
      <c r="K5643" s="26" t="e">
        <f t="shared" si="271"/>
        <v>#REF!</v>
      </c>
      <c r="L5643" s="75" t="e">
        <f t="shared" si="273"/>
        <v>#REF!</v>
      </c>
      <c r="O5643" s="13"/>
      <c r="P5643" s="74"/>
      <c r="Q5643" s="26"/>
      <c r="R5643" s="75"/>
    </row>
    <row r="5644" spans="7:18" x14ac:dyDescent="0.25">
      <c r="G5644" s="13"/>
      <c r="H5644" s="13"/>
      <c r="I5644" s="13">
        <v>561.60000000005095</v>
      </c>
      <c r="J5644" s="74">
        <f t="shared" si="272"/>
        <v>23.400000000002123</v>
      </c>
      <c r="K5644" s="26" t="e">
        <f t="shared" si="271"/>
        <v>#REF!</v>
      </c>
      <c r="L5644" s="75" t="e">
        <f t="shared" si="273"/>
        <v>#REF!</v>
      </c>
      <c r="O5644" s="13"/>
      <c r="P5644" s="74"/>
      <c r="Q5644" s="26"/>
      <c r="R5644" s="75"/>
    </row>
    <row r="5645" spans="7:18" x14ac:dyDescent="0.25">
      <c r="G5645" s="13"/>
      <c r="H5645" s="13"/>
      <c r="I5645" s="13">
        <v>561.70000000005098</v>
      </c>
      <c r="J5645" s="74">
        <f t="shared" si="272"/>
        <v>23.40416666666879</v>
      </c>
      <c r="K5645" s="26" t="e">
        <f t="shared" si="271"/>
        <v>#REF!</v>
      </c>
      <c r="L5645" s="75" t="e">
        <f t="shared" si="273"/>
        <v>#REF!</v>
      </c>
      <c r="O5645" s="13"/>
      <c r="P5645" s="74"/>
      <c r="Q5645" s="26"/>
      <c r="R5645" s="75"/>
    </row>
    <row r="5646" spans="7:18" x14ac:dyDescent="0.25">
      <c r="G5646" s="13"/>
      <c r="H5646" s="13"/>
      <c r="I5646" s="13">
        <v>561.800000000051</v>
      </c>
      <c r="J5646" s="74">
        <f t="shared" si="272"/>
        <v>23.40833333333546</v>
      </c>
      <c r="K5646" s="26" t="e">
        <f t="shared" si="271"/>
        <v>#REF!</v>
      </c>
      <c r="L5646" s="75" t="e">
        <f t="shared" si="273"/>
        <v>#REF!</v>
      </c>
      <c r="O5646" s="13"/>
      <c r="P5646" s="74"/>
      <c r="Q5646" s="26"/>
      <c r="R5646" s="75"/>
    </row>
    <row r="5647" spans="7:18" x14ac:dyDescent="0.25">
      <c r="G5647" s="13"/>
      <c r="H5647" s="13"/>
      <c r="I5647" s="13">
        <v>561.90000000005102</v>
      </c>
      <c r="J5647" s="74">
        <f t="shared" si="272"/>
        <v>23.412500000002126</v>
      </c>
      <c r="K5647" s="26" t="e">
        <f t="shared" si="271"/>
        <v>#REF!</v>
      </c>
      <c r="L5647" s="75" t="e">
        <f t="shared" si="273"/>
        <v>#REF!</v>
      </c>
      <c r="O5647" s="13"/>
      <c r="P5647" s="74"/>
      <c r="Q5647" s="26"/>
      <c r="R5647" s="75"/>
    </row>
    <row r="5648" spans="7:18" x14ac:dyDescent="0.25">
      <c r="G5648" s="13"/>
      <c r="H5648" s="13"/>
      <c r="I5648" s="13">
        <v>562.00000000005105</v>
      </c>
      <c r="J5648" s="74">
        <f t="shared" si="272"/>
        <v>23.416666666668792</v>
      </c>
      <c r="K5648" s="26" t="e">
        <f t="shared" si="271"/>
        <v>#REF!</v>
      </c>
      <c r="L5648" s="75" t="e">
        <f t="shared" si="273"/>
        <v>#REF!</v>
      </c>
      <c r="O5648" s="13"/>
      <c r="P5648" s="74"/>
      <c r="Q5648" s="26"/>
      <c r="R5648" s="75"/>
    </row>
    <row r="5649" spans="7:18" x14ac:dyDescent="0.25">
      <c r="G5649" s="13"/>
      <c r="H5649" s="13"/>
      <c r="I5649" s="13">
        <v>562.10000000005095</v>
      </c>
      <c r="J5649" s="74">
        <f t="shared" si="272"/>
        <v>23.420833333335455</v>
      </c>
      <c r="K5649" s="26" t="e">
        <f t="shared" si="271"/>
        <v>#REF!</v>
      </c>
      <c r="L5649" s="75" t="e">
        <f t="shared" si="273"/>
        <v>#REF!</v>
      </c>
      <c r="O5649" s="13"/>
      <c r="P5649" s="74"/>
      <c r="Q5649" s="26"/>
      <c r="R5649" s="75"/>
    </row>
    <row r="5650" spans="7:18" x14ac:dyDescent="0.25">
      <c r="G5650" s="13"/>
      <c r="H5650" s="13"/>
      <c r="I5650" s="13">
        <v>562.20000000005098</v>
      </c>
      <c r="J5650" s="74">
        <f t="shared" si="272"/>
        <v>23.425000000002125</v>
      </c>
      <c r="K5650" s="26" t="e">
        <f t="shared" si="271"/>
        <v>#REF!</v>
      </c>
      <c r="L5650" s="75" t="e">
        <f t="shared" si="273"/>
        <v>#REF!</v>
      </c>
      <c r="O5650" s="13"/>
      <c r="P5650" s="74"/>
      <c r="Q5650" s="26"/>
      <c r="R5650" s="75"/>
    </row>
    <row r="5651" spans="7:18" x14ac:dyDescent="0.25">
      <c r="G5651" s="13"/>
      <c r="H5651" s="13"/>
      <c r="I5651" s="13">
        <v>562.300000000051</v>
      </c>
      <c r="J5651" s="74">
        <f t="shared" si="272"/>
        <v>23.429166666668792</v>
      </c>
      <c r="K5651" s="26" t="e">
        <f t="shared" si="271"/>
        <v>#REF!</v>
      </c>
      <c r="L5651" s="75" t="e">
        <f t="shared" si="273"/>
        <v>#REF!</v>
      </c>
      <c r="O5651" s="13"/>
      <c r="P5651" s="74"/>
      <c r="Q5651" s="26"/>
      <c r="R5651" s="75"/>
    </row>
    <row r="5652" spans="7:18" x14ac:dyDescent="0.25">
      <c r="G5652" s="13"/>
      <c r="H5652" s="13"/>
      <c r="I5652" s="13">
        <v>562.40000000005205</v>
      </c>
      <c r="J5652" s="74">
        <f t="shared" si="272"/>
        <v>23.433333333335501</v>
      </c>
      <c r="K5652" s="26" t="e">
        <f t="shared" si="271"/>
        <v>#REF!</v>
      </c>
      <c r="L5652" s="75" t="e">
        <f t="shared" si="273"/>
        <v>#REF!</v>
      </c>
      <c r="O5652" s="13"/>
      <c r="P5652" s="74"/>
      <c r="Q5652" s="26"/>
      <c r="R5652" s="75"/>
    </row>
    <row r="5653" spans="7:18" x14ac:dyDescent="0.25">
      <c r="G5653" s="13"/>
      <c r="H5653" s="13"/>
      <c r="I5653" s="13">
        <v>562.50000000005195</v>
      </c>
      <c r="J5653" s="74">
        <f t="shared" si="272"/>
        <v>23.437500000002164</v>
      </c>
      <c r="K5653" s="26" t="e">
        <f t="shared" si="271"/>
        <v>#REF!</v>
      </c>
      <c r="L5653" s="75" t="e">
        <f t="shared" si="273"/>
        <v>#REF!</v>
      </c>
      <c r="O5653" s="13"/>
      <c r="P5653" s="74"/>
      <c r="Q5653" s="26"/>
      <c r="R5653" s="75"/>
    </row>
    <row r="5654" spans="7:18" x14ac:dyDescent="0.25">
      <c r="G5654" s="13"/>
      <c r="H5654" s="13"/>
      <c r="I5654" s="13">
        <v>562.60000000005198</v>
      </c>
      <c r="J5654" s="74">
        <f t="shared" si="272"/>
        <v>23.441666666668834</v>
      </c>
      <c r="K5654" s="26" t="e">
        <f t="shared" si="271"/>
        <v>#REF!</v>
      </c>
      <c r="L5654" s="75" t="e">
        <f t="shared" si="273"/>
        <v>#REF!</v>
      </c>
      <c r="O5654" s="13"/>
      <c r="P5654" s="74"/>
      <c r="Q5654" s="26"/>
      <c r="R5654" s="75"/>
    </row>
    <row r="5655" spans="7:18" x14ac:dyDescent="0.25">
      <c r="G5655" s="13"/>
      <c r="H5655" s="13"/>
      <c r="I5655" s="13">
        <v>562.700000000052</v>
      </c>
      <c r="J5655" s="74">
        <f t="shared" si="272"/>
        <v>23.4458333333355</v>
      </c>
      <c r="K5655" s="26" t="e">
        <f t="shared" si="271"/>
        <v>#REF!</v>
      </c>
      <c r="L5655" s="75" t="e">
        <f t="shared" si="273"/>
        <v>#REF!</v>
      </c>
      <c r="O5655" s="13"/>
      <c r="P5655" s="74"/>
      <c r="Q5655" s="26"/>
      <c r="R5655" s="75"/>
    </row>
    <row r="5656" spans="7:18" x14ac:dyDescent="0.25">
      <c r="G5656" s="13"/>
      <c r="H5656" s="13"/>
      <c r="I5656" s="13">
        <v>562.80000000005202</v>
      </c>
      <c r="J5656" s="74">
        <f t="shared" si="272"/>
        <v>23.450000000002166</v>
      </c>
      <c r="K5656" s="26" t="e">
        <f t="shared" si="271"/>
        <v>#REF!</v>
      </c>
      <c r="L5656" s="75" t="e">
        <f t="shared" si="273"/>
        <v>#REF!</v>
      </c>
      <c r="O5656" s="13"/>
      <c r="P5656" s="74"/>
      <c r="Q5656" s="26"/>
      <c r="R5656" s="75"/>
    </row>
    <row r="5657" spans="7:18" x14ac:dyDescent="0.25">
      <c r="G5657" s="13"/>
      <c r="H5657" s="13"/>
      <c r="I5657" s="13">
        <v>562.90000000005205</v>
      </c>
      <c r="J5657" s="74">
        <f t="shared" si="272"/>
        <v>23.454166666668836</v>
      </c>
      <c r="K5657" s="26" t="e">
        <f t="shared" si="271"/>
        <v>#REF!</v>
      </c>
      <c r="L5657" s="75" t="e">
        <f t="shared" si="273"/>
        <v>#REF!</v>
      </c>
      <c r="O5657" s="13"/>
      <c r="P5657" s="74"/>
      <c r="Q5657" s="26"/>
      <c r="R5657" s="75"/>
    </row>
    <row r="5658" spans="7:18" x14ac:dyDescent="0.25">
      <c r="G5658" s="13"/>
      <c r="H5658" s="13"/>
      <c r="I5658" s="13">
        <v>563.00000000005195</v>
      </c>
      <c r="J5658" s="74">
        <f t="shared" si="272"/>
        <v>23.458333333335499</v>
      </c>
      <c r="K5658" s="26" t="e">
        <f t="shared" si="271"/>
        <v>#REF!</v>
      </c>
      <c r="L5658" s="75" t="e">
        <f t="shared" si="273"/>
        <v>#REF!</v>
      </c>
      <c r="O5658" s="13"/>
      <c r="P5658" s="74"/>
      <c r="Q5658" s="26"/>
      <c r="R5658" s="75"/>
    </row>
    <row r="5659" spans="7:18" x14ac:dyDescent="0.25">
      <c r="G5659" s="13"/>
      <c r="H5659" s="13"/>
      <c r="I5659" s="13">
        <v>563.10000000005198</v>
      </c>
      <c r="J5659" s="74">
        <f t="shared" si="272"/>
        <v>23.462500000002166</v>
      </c>
      <c r="K5659" s="26" t="e">
        <f t="shared" si="271"/>
        <v>#REF!</v>
      </c>
      <c r="L5659" s="75" t="e">
        <f t="shared" si="273"/>
        <v>#REF!</v>
      </c>
      <c r="O5659" s="13"/>
      <c r="P5659" s="74"/>
      <c r="Q5659" s="26"/>
      <c r="R5659" s="75"/>
    </row>
    <row r="5660" spans="7:18" x14ac:dyDescent="0.25">
      <c r="G5660" s="13"/>
      <c r="H5660" s="13"/>
      <c r="I5660" s="13">
        <v>563.200000000052</v>
      </c>
      <c r="J5660" s="74">
        <f t="shared" si="272"/>
        <v>23.466666666668832</v>
      </c>
      <c r="K5660" s="26" t="e">
        <f t="shared" ref="K5660:K5723" si="274">100%-EXP(-I5660/24*$B$10)</f>
        <v>#REF!</v>
      </c>
      <c r="L5660" s="75" t="e">
        <f t="shared" si="273"/>
        <v>#REF!</v>
      </c>
      <c r="O5660" s="13"/>
      <c r="P5660" s="74"/>
      <c r="Q5660" s="26"/>
      <c r="R5660" s="75"/>
    </row>
    <row r="5661" spans="7:18" x14ac:dyDescent="0.25">
      <c r="G5661" s="13"/>
      <c r="H5661" s="13"/>
      <c r="I5661" s="13">
        <v>563.30000000005202</v>
      </c>
      <c r="J5661" s="74">
        <f t="shared" si="272"/>
        <v>23.470833333335502</v>
      </c>
      <c r="K5661" s="26" t="e">
        <f t="shared" si="274"/>
        <v>#REF!</v>
      </c>
      <c r="L5661" s="75" t="e">
        <f t="shared" si="273"/>
        <v>#REF!</v>
      </c>
      <c r="O5661" s="13"/>
      <c r="P5661" s="74"/>
      <c r="Q5661" s="26"/>
      <c r="R5661" s="75"/>
    </row>
    <row r="5662" spans="7:18" x14ac:dyDescent="0.25">
      <c r="G5662" s="13"/>
      <c r="H5662" s="13"/>
      <c r="I5662" s="13">
        <v>563.40000000005205</v>
      </c>
      <c r="J5662" s="74">
        <f t="shared" si="272"/>
        <v>23.475000000002169</v>
      </c>
      <c r="K5662" s="26" t="e">
        <f t="shared" si="274"/>
        <v>#REF!</v>
      </c>
      <c r="L5662" s="75" t="e">
        <f t="shared" si="273"/>
        <v>#REF!</v>
      </c>
      <c r="O5662" s="13"/>
      <c r="P5662" s="74"/>
      <c r="Q5662" s="26"/>
      <c r="R5662" s="75"/>
    </row>
    <row r="5663" spans="7:18" x14ac:dyDescent="0.25">
      <c r="G5663" s="13"/>
      <c r="H5663" s="13"/>
      <c r="I5663" s="13">
        <v>563.50000000005195</v>
      </c>
      <c r="J5663" s="74">
        <f t="shared" si="272"/>
        <v>23.479166666668831</v>
      </c>
      <c r="K5663" s="26" t="e">
        <f t="shared" si="274"/>
        <v>#REF!</v>
      </c>
      <c r="L5663" s="75" t="e">
        <f t="shared" si="273"/>
        <v>#REF!</v>
      </c>
      <c r="O5663" s="13"/>
      <c r="P5663" s="74"/>
      <c r="Q5663" s="26"/>
      <c r="R5663" s="75"/>
    </row>
    <row r="5664" spans="7:18" x14ac:dyDescent="0.25">
      <c r="G5664" s="13"/>
      <c r="H5664" s="13"/>
      <c r="I5664" s="13">
        <v>563.60000000005198</v>
      </c>
      <c r="J5664" s="74">
        <f t="shared" si="272"/>
        <v>23.483333333335498</v>
      </c>
      <c r="K5664" s="26" t="e">
        <f t="shared" si="274"/>
        <v>#REF!</v>
      </c>
      <c r="L5664" s="75" t="e">
        <f t="shared" si="273"/>
        <v>#REF!</v>
      </c>
      <c r="O5664" s="13"/>
      <c r="P5664" s="74"/>
      <c r="Q5664" s="26"/>
      <c r="R5664" s="75"/>
    </row>
    <row r="5665" spans="7:18" x14ac:dyDescent="0.25">
      <c r="G5665" s="13"/>
      <c r="H5665" s="13"/>
      <c r="I5665" s="13">
        <v>563.700000000052</v>
      </c>
      <c r="J5665" s="74">
        <f t="shared" si="272"/>
        <v>23.487500000002168</v>
      </c>
      <c r="K5665" s="26" t="e">
        <f t="shared" si="274"/>
        <v>#REF!</v>
      </c>
      <c r="L5665" s="75" t="e">
        <f t="shared" si="273"/>
        <v>#REF!</v>
      </c>
      <c r="O5665" s="13"/>
      <c r="P5665" s="74"/>
      <c r="Q5665" s="26"/>
      <c r="R5665" s="75"/>
    </row>
    <row r="5666" spans="7:18" x14ac:dyDescent="0.25">
      <c r="G5666" s="13"/>
      <c r="H5666" s="13"/>
      <c r="I5666" s="13">
        <v>563.80000000005202</v>
      </c>
      <c r="J5666" s="74">
        <f t="shared" si="272"/>
        <v>23.491666666668834</v>
      </c>
      <c r="K5666" s="26" t="e">
        <f t="shared" si="274"/>
        <v>#REF!</v>
      </c>
      <c r="L5666" s="75" t="e">
        <f t="shared" si="273"/>
        <v>#REF!</v>
      </c>
      <c r="O5666" s="13"/>
      <c r="P5666" s="74"/>
      <c r="Q5666" s="26"/>
      <c r="R5666" s="75"/>
    </row>
    <row r="5667" spans="7:18" x14ac:dyDescent="0.25">
      <c r="G5667" s="13"/>
      <c r="H5667" s="13"/>
      <c r="I5667" s="13">
        <v>563.90000000005205</v>
      </c>
      <c r="J5667" s="74">
        <f t="shared" si="272"/>
        <v>23.495833333335501</v>
      </c>
      <c r="K5667" s="26" t="e">
        <f t="shared" si="274"/>
        <v>#REF!</v>
      </c>
      <c r="L5667" s="75" t="e">
        <f t="shared" si="273"/>
        <v>#REF!</v>
      </c>
      <c r="O5667" s="13"/>
      <c r="P5667" s="74"/>
      <c r="Q5667" s="26"/>
      <c r="R5667" s="75"/>
    </row>
    <row r="5668" spans="7:18" x14ac:dyDescent="0.25">
      <c r="G5668" s="13"/>
      <c r="H5668" s="13"/>
      <c r="I5668" s="13">
        <v>564.00000000005195</v>
      </c>
      <c r="J5668" s="74">
        <f t="shared" si="272"/>
        <v>23.500000000002164</v>
      </c>
      <c r="K5668" s="26" t="e">
        <f t="shared" si="274"/>
        <v>#REF!</v>
      </c>
      <c r="L5668" s="75" t="e">
        <f t="shared" si="273"/>
        <v>#REF!</v>
      </c>
      <c r="O5668" s="13"/>
      <c r="P5668" s="74"/>
      <c r="Q5668" s="26"/>
      <c r="R5668" s="75"/>
    </row>
    <row r="5669" spans="7:18" x14ac:dyDescent="0.25">
      <c r="G5669" s="13"/>
      <c r="H5669" s="13"/>
      <c r="I5669" s="13">
        <v>564.10000000005198</v>
      </c>
      <c r="J5669" s="74">
        <f t="shared" si="272"/>
        <v>23.504166666668834</v>
      </c>
      <c r="K5669" s="26" t="e">
        <f t="shared" si="274"/>
        <v>#REF!</v>
      </c>
      <c r="L5669" s="75" t="e">
        <f t="shared" si="273"/>
        <v>#REF!</v>
      </c>
      <c r="O5669" s="13"/>
      <c r="P5669" s="74"/>
      <c r="Q5669" s="26"/>
      <c r="R5669" s="75"/>
    </row>
    <row r="5670" spans="7:18" x14ac:dyDescent="0.25">
      <c r="G5670" s="13"/>
      <c r="H5670" s="13"/>
      <c r="I5670" s="13">
        <v>564.200000000052</v>
      </c>
      <c r="J5670" s="74">
        <f t="shared" si="272"/>
        <v>23.5083333333355</v>
      </c>
      <c r="K5670" s="26" t="e">
        <f t="shared" si="274"/>
        <v>#REF!</v>
      </c>
      <c r="L5670" s="75" t="e">
        <f t="shared" si="273"/>
        <v>#REF!</v>
      </c>
      <c r="O5670" s="13"/>
      <c r="P5670" s="74"/>
      <c r="Q5670" s="26"/>
      <c r="R5670" s="75"/>
    </row>
    <row r="5671" spans="7:18" x14ac:dyDescent="0.25">
      <c r="G5671" s="13"/>
      <c r="H5671" s="13"/>
      <c r="I5671" s="13">
        <v>564.30000000005202</v>
      </c>
      <c r="J5671" s="74">
        <f t="shared" si="272"/>
        <v>23.512500000002166</v>
      </c>
      <c r="K5671" s="26" t="e">
        <f t="shared" si="274"/>
        <v>#REF!</v>
      </c>
      <c r="L5671" s="75" t="e">
        <f t="shared" si="273"/>
        <v>#REF!</v>
      </c>
      <c r="O5671" s="13"/>
      <c r="P5671" s="74"/>
      <c r="Q5671" s="26"/>
      <c r="R5671" s="75"/>
    </row>
    <row r="5672" spans="7:18" x14ac:dyDescent="0.25">
      <c r="G5672" s="13"/>
      <c r="H5672" s="13"/>
      <c r="I5672" s="13">
        <v>564.40000000005205</v>
      </c>
      <c r="J5672" s="74">
        <f t="shared" si="272"/>
        <v>23.516666666668836</v>
      </c>
      <c r="K5672" s="26" t="e">
        <f t="shared" si="274"/>
        <v>#REF!</v>
      </c>
      <c r="L5672" s="75" t="e">
        <f t="shared" si="273"/>
        <v>#REF!</v>
      </c>
      <c r="O5672" s="13"/>
      <c r="P5672" s="74"/>
      <c r="Q5672" s="26"/>
      <c r="R5672" s="75"/>
    </row>
    <row r="5673" spans="7:18" x14ac:dyDescent="0.25">
      <c r="G5673" s="13"/>
      <c r="H5673" s="13"/>
      <c r="I5673" s="13">
        <v>564.50000000005195</v>
      </c>
      <c r="J5673" s="74">
        <f t="shared" si="272"/>
        <v>23.520833333335499</v>
      </c>
      <c r="K5673" s="26" t="e">
        <f t="shared" si="274"/>
        <v>#REF!</v>
      </c>
      <c r="L5673" s="75" t="e">
        <f t="shared" si="273"/>
        <v>#REF!</v>
      </c>
      <c r="O5673" s="13"/>
      <c r="P5673" s="74"/>
      <c r="Q5673" s="26"/>
      <c r="R5673" s="75"/>
    </row>
    <row r="5674" spans="7:18" x14ac:dyDescent="0.25">
      <c r="G5674" s="13"/>
      <c r="H5674" s="13"/>
      <c r="I5674" s="13">
        <v>564.60000000005198</v>
      </c>
      <c r="J5674" s="74">
        <f t="shared" si="272"/>
        <v>23.525000000002166</v>
      </c>
      <c r="K5674" s="26" t="e">
        <f t="shared" si="274"/>
        <v>#REF!</v>
      </c>
      <c r="L5674" s="75" t="e">
        <f t="shared" si="273"/>
        <v>#REF!</v>
      </c>
      <c r="O5674" s="13"/>
      <c r="P5674" s="74"/>
      <c r="Q5674" s="26"/>
      <c r="R5674" s="75"/>
    </row>
    <row r="5675" spans="7:18" x14ac:dyDescent="0.25">
      <c r="G5675" s="13"/>
      <c r="H5675" s="13"/>
      <c r="I5675" s="13">
        <v>564.700000000052</v>
      </c>
      <c r="J5675" s="74">
        <f t="shared" si="272"/>
        <v>23.529166666668832</v>
      </c>
      <c r="K5675" s="26" t="e">
        <f t="shared" si="274"/>
        <v>#REF!</v>
      </c>
      <c r="L5675" s="75" t="e">
        <f t="shared" si="273"/>
        <v>#REF!</v>
      </c>
      <c r="O5675" s="13"/>
      <c r="P5675" s="74"/>
      <c r="Q5675" s="26"/>
      <c r="R5675" s="75"/>
    </row>
    <row r="5676" spans="7:18" x14ac:dyDescent="0.25">
      <c r="G5676" s="13"/>
      <c r="H5676" s="13"/>
      <c r="I5676" s="13">
        <v>564.80000000005202</v>
      </c>
      <c r="J5676" s="74">
        <f t="shared" si="272"/>
        <v>23.533333333335502</v>
      </c>
      <c r="K5676" s="26" t="e">
        <f t="shared" si="274"/>
        <v>#REF!</v>
      </c>
      <c r="L5676" s="75" t="e">
        <f t="shared" si="273"/>
        <v>#REF!</v>
      </c>
      <c r="O5676" s="13"/>
      <c r="P5676" s="74"/>
      <c r="Q5676" s="26"/>
      <c r="R5676" s="75"/>
    </row>
    <row r="5677" spans="7:18" x14ac:dyDescent="0.25">
      <c r="G5677" s="13"/>
      <c r="H5677" s="13"/>
      <c r="I5677" s="13">
        <v>564.90000000005205</v>
      </c>
      <c r="J5677" s="74">
        <f t="shared" si="272"/>
        <v>23.537500000002169</v>
      </c>
      <c r="K5677" s="26" t="e">
        <f t="shared" si="274"/>
        <v>#REF!</v>
      </c>
      <c r="L5677" s="75" t="e">
        <f t="shared" si="273"/>
        <v>#REF!</v>
      </c>
      <c r="O5677" s="13"/>
      <c r="P5677" s="74"/>
      <c r="Q5677" s="26"/>
      <c r="R5677" s="75"/>
    </row>
    <row r="5678" spans="7:18" x14ac:dyDescent="0.25">
      <c r="G5678" s="13"/>
      <c r="H5678" s="13"/>
      <c r="I5678" s="13">
        <v>565.00000000005195</v>
      </c>
      <c r="J5678" s="74">
        <f t="shared" si="272"/>
        <v>23.541666666668831</v>
      </c>
      <c r="K5678" s="26" t="e">
        <f t="shared" si="274"/>
        <v>#REF!</v>
      </c>
      <c r="L5678" s="75" t="e">
        <f t="shared" si="273"/>
        <v>#REF!</v>
      </c>
      <c r="O5678" s="13"/>
      <c r="P5678" s="74"/>
      <c r="Q5678" s="26"/>
      <c r="R5678" s="75"/>
    </row>
    <row r="5679" spans="7:18" x14ac:dyDescent="0.25">
      <c r="G5679" s="13"/>
      <c r="H5679" s="13"/>
      <c r="I5679" s="13">
        <v>565.10000000005198</v>
      </c>
      <c r="J5679" s="74">
        <f t="shared" si="272"/>
        <v>23.545833333335498</v>
      </c>
      <c r="K5679" s="26" t="e">
        <f t="shared" si="274"/>
        <v>#REF!</v>
      </c>
      <c r="L5679" s="75" t="e">
        <f t="shared" si="273"/>
        <v>#REF!</v>
      </c>
      <c r="O5679" s="13"/>
      <c r="P5679" s="74"/>
      <c r="Q5679" s="26"/>
      <c r="R5679" s="75"/>
    </row>
    <row r="5680" spans="7:18" x14ac:dyDescent="0.25">
      <c r="G5680" s="13"/>
      <c r="H5680" s="13"/>
      <c r="I5680" s="13">
        <v>565.200000000052</v>
      </c>
      <c r="J5680" s="74">
        <f t="shared" si="272"/>
        <v>23.550000000002168</v>
      </c>
      <c r="K5680" s="26" t="e">
        <f t="shared" si="274"/>
        <v>#REF!</v>
      </c>
      <c r="L5680" s="75" t="e">
        <f t="shared" si="273"/>
        <v>#REF!</v>
      </c>
      <c r="O5680" s="13"/>
      <c r="P5680" s="74"/>
      <c r="Q5680" s="26"/>
      <c r="R5680" s="75"/>
    </row>
    <row r="5681" spans="7:18" x14ac:dyDescent="0.25">
      <c r="G5681" s="13"/>
      <c r="H5681" s="13"/>
      <c r="I5681" s="13">
        <v>565.30000000005202</v>
      </c>
      <c r="J5681" s="74">
        <f t="shared" si="272"/>
        <v>23.554166666668834</v>
      </c>
      <c r="K5681" s="26" t="e">
        <f t="shared" si="274"/>
        <v>#REF!</v>
      </c>
      <c r="L5681" s="75" t="e">
        <f t="shared" si="273"/>
        <v>#REF!</v>
      </c>
      <c r="O5681" s="13"/>
      <c r="P5681" s="74"/>
      <c r="Q5681" s="26"/>
      <c r="R5681" s="75"/>
    </row>
    <row r="5682" spans="7:18" x14ac:dyDescent="0.25">
      <c r="G5682" s="13"/>
      <c r="H5682" s="13"/>
      <c r="I5682" s="13">
        <v>565.40000000005205</v>
      </c>
      <c r="J5682" s="74">
        <f t="shared" si="272"/>
        <v>23.558333333335501</v>
      </c>
      <c r="K5682" s="26" t="e">
        <f t="shared" si="274"/>
        <v>#REF!</v>
      </c>
      <c r="L5682" s="75" t="e">
        <f t="shared" si="273"/>
        <v>#REF!</v>
      </c>
      <c r="O5682" s="13"/>
      <c r="P5682" s="74"/>
      <c r="Q5682" s="26"/>
      <c r="R5682" s="75"/>
    </row>
    <row r="5683" spans="7:18" x14ac:dyDescent="0.25">
      <c r="G5683" s="13"/>
      <c r="H5683" s="13"/>
      <c r="I5683" s="13">
        <v>565.50000000005195</v>
      </c>
      <c r="J5683" s="74">
        <f t="shared" si="272"/>
        <v>23.562500000002164</v>
      </c>
      <c r="K5683" s="26" t="e">
        <f t="shared" si="274"/>
        <v>#REF!</v>
      </c>
      <c r="L5683" s="75" t="e">
        <f t="shared" si="273"/>
        <v>#REF!</v>
      </c>
      <c r="O5683" s="13"/>
      <c r="P5683" s="74"/>
      <c r="Q5683" s="26"/>
      <c r="R5683" s="75"/>
    </row>
    <row r="5684" spans="7:18" x14ac:dyDescent="0.25">
      <c r="G5684" s="13"/>
      <c r="H5684" s="13"/>
      <c r="I5684" s="13">
        <v>565.60000000005198</v>
      </c>
      <c r="J5684" s="74">
        <f t="shared" si="272"/>
        <v>23.566666666668834</v>
      </c>
      <c r="K5684" s="26" t="e">
        <f t="shared" si="274"/>
        <v>#REF!</v>
      </c>
      <c r="L5684" s="75" t="e">
        <f t="shared" si="273"/>
        <v>#REF!</v>
      </c>
      <c r="O5684" s="13"/>
      <c r="P5684" s="74"/>
      <c r="Q5684" s="26"/>
      <c r="R5684" s="75"/>
    </row>
    <row r="5685" spans="7:18" x14ac:dyDescent="0.25">
      <c r="G5685" s="13"/>
      <c r="H5685" s="13"/>
      <c r="I5685" s="13">
        <v>565.700000000052</v>
      </c>
      <c r="J5685" s="74">
        <f t="shared" si="272"/>
        <v>23.5708333333355</v>
      </c>
      <c r="K5685" s="26" t="e">
        <f t="shared" si="274"/>
        <v>#REF!</v>
      </c>
      <c r="L5685" s="75" t="e">
        <f t="shared" si="273"/>
        <v>#REF!</v>
      </c>
      <c r="O5685" s="13"/>
      <c r="P5685" s="74"/>
      <c r="Q5685" s="26"/>
      <c r="R5685" s="75"/>
    </row>
    <row r="5686" spans="7:18" x14ac:dyDescent="0.25">
      <c r="G5686" s="13"/>
      <c r="H5686" s="13"/>
      <c r="I5686" s="13">
        <v>565.80000000005202</v>
      </c>
      <c r="J5686" s="74">
        <f t="shared" si="272"/>
        <v>23.575000000002166</v>
      </c>
      <c r="K5686" s="26" t="e">
        <f t="shared" si="274"/>
        <v>#REF!</v>
      </c>
      <c r="L5686" s="75" t="e">
        <f t="shared" si="273"/>
        <v>#REF!</v>
      </c>
      <c r="O5686" s="13"/>
      <c r="P5686" s="74"/>
      <c r="Q5686" s="26"/>
      <c r="R5686" s="75"/>
    </row>
    <row r="5687" spans="7:18" x14ac:dyDescent="0.25">
      <c r="G5687" s="13"/>
      <c r="H5687" s="13"/>
      <c r="I5687" s="13">
        <v>565.90000000005205</v>
      </c>
      <c r="J5687" s="74">
        <f t="shared" si="272"/>
        <v>23.579166666668836</v>
      </c>
      <c r="K5687" s="26" t="e">
        <f t="shared" si="274"/>
        <v>#REF!</v>
      </c>
      <c r="L5687" s="75" t="e">
        <f t="shared" si="273"/>
        <v>#REF!</v>
      </c>
      <c r="O5687" s="13"/>
      <c r="P5687" s="74"/>
      <c r="Q5687" s="26"/>
      <c r="R5687" s="75"/>
    </row>
    <row r="5688" spans="7:18" x14ac:dyDescent="0.25">
      <c r="G5688" s="13"/>
      <c r="H5688" s="13"/>
      <c r="I5688" s="13">
        <v>566.00000000005195</v>
      </c>
      <c r="J5688" s="74">
        <f t="shared" si="272"/>
        <v>23.583333333335499</v>
      </c>
      <c r="K5688" s="26" t="e">
        <f t="shared" si="274"/>
        <v>#REF!</v>
      </c>
      <c r="L5688" s="75" t="e">
        <f t="shared" si="273"/>
        <v>#REF!</v>
      </c>
      <c r="O5688" s="13"/>
      <c r="P5688" s="74"/>
      <c r="Q5688" s="26"/>
      <c r="R5688" s="75"/>
    </row>
    <row r="5689" spans="7:18" x14ac:dyDescent="0.25">
      <c r="G5689" s="13"/>
      <c r="H5689" s="13"/>
      <c r="I5689" s="13">
        <v>566.10000000005198</v>
      </c>
      <c r="J5689" s="74">
        <f t="shared" si="272"/>
        <v>23.587500000002166</v>
      </c>
      <c r="K5689" s="26" t="e">
        <f t="shared" si="274"/>
        <v>#REF!</v>
      </c>
      <c r="L5689" s="75" t="e">
        <f t="shared" si="273"/>
        <v>#REF!</v>
      </c>
      <c r="O5689" s="13"/>
      <c r="P5689" s="74"/>
      <c r="Q5689" s="26"/>
      <c r="R5689" s="75"/>
    </row>
    <row r="5690" spans="7:18" x14ac:dyDescent="0.25">
      <c r="G5690" s="13"/>
      <c r="H5690" s="13"/>
      <c r="I5690" s="13">
        <v>566.200000000052</v>
      </c>
      <c r="J5690" s="74">
        <f t="shared" si="272"/>
        <v>23.591666666668832</v>
      </c>
      <c r="K5690" s="26" t="e">
        <f t="shared" si="274"/>
        <v>#REF!</v>
      </c>
      <c r="L5690" s="75" t="e">
        <f t="shared" si="273"/>
        <v>#REF!</v>
      </c>
      <c r="O5690" s="13"/>
      <c r="P5690" s="74"/>
      <c r="Q5690" s="26"/>
      <c r="R5690" s="75"/>
    </row>
    <row r="5691" spans="7:18" x14ac:dyDescent="0.25">
      <c r="G5691" s="13"/>
      <c r="H5691" s="13"/>
      <c r="I5691" s="13">
        <v>566.30000000005202</v>
      </c>
      <c r="J5691" s="74">
        <f t="shared" si="272"/>
        <v>23.595833333335502</v>
      </c>
      <c r="K5691" s="26" t="e">
        <f t="shared" si="274"/>
        <v>#REF!</v>
      </c>
      <c r="L5691" s="75" t="e">
        <f t="shared" si="273"/>
        <v>#REF!</v>
      </c>
      <c r="O5691" s="13"/>
      <c r="P5691" s="74"/>
      <c r="Q5691" s="26"/>
      <c r="R5691" s="75"/>
    </row>
    <row r="5692" spans="7:18" x14ac:dyDescent="0.25">
      <c r="G5692" s="13"/>
      <c r="H5692" s="13"/>
      <c r="I5692" s="13">
        <v>566.40000000005205</v>
      </c>
      <c r="J5692" s="74">
        <f t="shared" si="272"/>
        <v>23.600000000002169</v>
      </c>
      <c r="K5692" s="26" t="e">
        <f t="shared" si="274"/>
        <v>#REF!</v>
      </c>
      <c r="L5692" s="75" t="e">
        <f t="shared" si="273"/>
        <v>#REF!</v>
      </c>
      <c r="O5692" s="13"/>
      <c r="P5692" s="74"/>
      <c r="Q5692" s="26"/>
      <c r="R5692" s="75"/>
    </row>
    <row r="5693" spans="7:18" x14ac:dyDescent="0.25">
      <c r="G5693" s="13"/>
      <c r="H5693" s="13"/>
      <c r="I5693" s="13">
        <v>566.50000000005195</v>
      </c>
      <c r="J5693" s="74">
        <f t="shared" si="272"/>
        <v>23.604166666668831</v>
      </c>
      <c r="K5693" s="26" t="e">
        <f t="shared" si="274"/>
        <v>#REF!</v>
      </c>
      <c r="L5693" s="75" t="e">
        <f t="shared" si="273"/>
        <v>#REF!</v>
      </c>
      <c r="O5693" s="13"/>
      <c r="P5693" s="74"/>
      <c r="Q5693" s="26"/>
      <c r="R5693" s="75"/>
    </row>
    <row r="5694" spans="7:18" x14ac:dyDescent="0.25">
      <c r="G5694" s="13"/>
      <c r="H5694" s="13"/>
      <c r="I5694" s="13">
        <v>566.60000000005198</v>
      </c>
      <c r="J5694" s="74">
        <f t="shared" si="272"/>
        <v>23.608333333335498</v>
      </c>
      <c r="K5694" s="26" t="e">
        <f t="shared" si="274"/>
        <v>#REF!</v>
      </c>
      <c r="L5694" s="75" t="e">
        <f t="shared" si="273"/>
        <v>#REF!</v>
      </c>
      <c r="O5694" s="13"/>
      <c r="P5694" s="74"/>
      <c r="Q5694" s="26"/>
      <c r="R5694" s="75"/>
    </row>
    <row r="5695" spans="7:18" x14ac:dyDescent="0.25">
      <c r="G5695" s="13"/>
      <c r="H5695" s="13"/>
      <c r="I5695" s="13">
        <v>566.700000000052</v>
      </c>
      <c r="J5695" s="74">
        <f t="shared" si="272"/>
        <v>23.612500000002168</v>
      </c>
      <c r="K5695" s="26" t="e">
        <f t="shared" si="274"/>
        <v>#REF!</v>
      </c>
      <c r="L5695" s="75" t="e">
        <f t="shared" si="273"/>
        <v>#REF!</v>
      </c>
      <c r="O5695" s="13"/>
      <c r="P5695" s="74"/>
      <c r="Q5695" s="26"/>
      <c r="R5695" s="75"/>
    </row>
    <row r="5696" spans="7:18" x14ac:dyDescent="0.25">
      <c r="G5696" s="13"/>
      <c r="H5696" s="13"/>
      <c r="I5696" s="13">
        <v>566.80000000005305</v>
      </c>
      <c r="J5696" s="74">
        <f t="shared" si="272"/>
        <v>23.616666666668877</v>
      </c>
      <c r="K5696" s="26" t="e">
        <f t="shared" si="274"/>
        <v>#REF!</v>
      </c>
      <c r="L5696" s="75" t="e">
        <f t="shared" si="273"/>
        <v>#REF!</v>
      </c>
      <c r="O5696" s="13"/>
      <c r="P5696" s="74"/>
      <c r="Q5696" s="26"/>
      <c r="R5696" s="75"/>
    </row>
    <row r="5697" spans="7:18" x14ac:dyDescent="0.25">
      <c r="G5697" s="13"/>
      <c r="H5697" s="13"/>
      <c r="I5697" s="13">
        <v>566.90000000005296</v>
      </c>
      <c r="J5697" s="74">
        <f t="shared" si="272"/>
        <v>23.62083333333554</v>
      </c>
      <c r="K5697" s="26" t="e">
        <f t="shared" si="274"/>
        <v>#REF!</v>
      </c>
      <c r="L5697" s="75" t="e">
        <f t="shared" si="273"/>
        <v>#REF!</v>
      </c>
      <c r="O5697" s="13"/>
      <c r="P5697" s="74"/>
      <c r="Q5697" s="26"/>
      <c r="R5697" s="75"/>
    </row>
    <row r="5698" spans="7:18" x14ac:dyDescent="0.25">
      <c r="G5698" s="13"/>
      <c r="H5698" s="13"/>
      <c r="I5698" s="13">
        <v>567.00000000005298</v>
      </c>
      <c r="J5698" s="74">
        <f t="shared" si="272"/>
        <v>23.625000000002206</v>
      </c>
      <c r="K5698" s="26" t="e">
        <f t="shared" si="274"/>
        <v>#REF!</v>
      </c>
      <c r="L5698" s="75" t="e">
        <f t="shared" si="273"/>
        <v>#REF!</v>
      </c>
      <c r="O5698" s="13"/>
      <c r="P5698" s="74"/>
      <c r="Q5698" s="26"/>
      <c r="R5698" s="75"/>
    </row>
    <row r="5699" spans="7:18" x14ac:dyDescent="0.25">
      <c r="G5699" s="13"/>
      <c r="H5699" s="13"/>
      <c r="I5699" s="13">
        <v>567.100000000053</v>
      </c>
      <c r="J5699" s="74">
        <f t="shared" ref="J5699:J5762" si="275">I5699/24</f>
        <v>23.629166666668876</v>
      </c>
      <c r="K5699" s="26" t="e">
        <f t="shared" si="274"/>
        <v>#REF!</v>
      </c>
      <c r="L5699" s="75" t="e">
        <f t="shared" ref="L5699:L5762" si="276">K5699-K5698</f>
        <v>#REF!</v>
      </c>
      <c r="O5699" s="13"/>
      <c r="P5699" s="74"/>
      <c r="Q5699" s="26"/>
      <c r="R5699" s="75"/>
    </row>
    <row r="5700" spans="7:18" x14ac:dyDescent="0.25">
      <c r="G5700" s="13"/>
      <c r="H5700" s="13"/>
      <c r="I5700" s="13">
        <v>567.20000000005302</v>
      </c>
      <c r="J5700" s="74">
        <f t="shared" si="275"/>
        <v>23.633333333335543</v>
      </c>
      <c r="K5700" s="26" t="e">
        <f t="shared" si="274"/>
        <v>#REF!</v>
      </c>
      <c r="L5700" s="75" t="e">
        <f t="shared" si="276"/>
        <v>#REF!</v>
      </c>
      <c r="O5700" s="13"/>
      <c r="P5700" s="74"/>
      <c r="Q5700" s="26"/>
      <c r="R5700" s="75"/>
    </row>
    <row r="5701" spans="7:18" x14ac:dyDescent="0.25">
      <c r="G5701" s="13"/>
      <c r="H5701" s="13"/>
      <c r="I5701" s="13">
        <v>567.30000000005305</v>
      </c>
      <c r="J5701" s="74">
        <f t="shared" si="275"/>
        <v>23.637500000002209</v>
      </c>
      <c r="K5701" s="26" t="e">
        <f t="shared" si="274"/>
        <v>#REF!</v>
      </c>
      <c r="L5701" s="75" t="e">
        <f t="shared" si="276"/>
        <v>#REF!</v>
      </c>
      <c r="O5701" s="13"/>
      <c r="P5701" s="74"/>
      <c r="Q5701" s="26"/>
      <c r="R5701" s="75"/>
    </row>
    <row r="5702" spans="7:18" x14ac:dyDescent="0.25">
      <c r="G5702" s="13"/>
      <c r="H5702" s="13"/>
      <c r="I5702" s="13">
        <v>567.40000000005296</v>
      </c>
      <c r="J5702" s="74">
        <f t="shared" si="275"/>
        <v>23.641666666668872</v>
      </c>
      <c r="K5702" s="26" t="e">
        <f t="shared" si="274"/>
        <v>#REF!</v>
      </c>
      <c r="L5702" s="75" t="e">
        <f t="shared" si="276"/>
        <v>#REF!</v>
      </c>
      <c r="O5702" s="13"/>
      <c r="P5702" s="74"/>
      <c r="Q5702" s="26"/>
      <c r="R5702" s="75"/>
    </row>
    <row r="5703" spans="7:18" x14ac:dyDescent="0.25">
      <c r="G5703" s="13"/>
      <c r="H5703" s="13"/>
      <c r="I5703" s="13">
        <v>567.50000000005298</v>
      </c>
      <c r="J5703" s="74">
        <f t="shared" si="275"/>
        <v>23.645833333335542</v>
      </c>
      <c r="K5703" s="26" t="e">
        <f t="shared" si="274"/>
        <v>#REF!</v>
      </c>
      <c r="L5703" s="75" t="e">
        <f t="shared" si="276"/>
        <v>#REF!</v>
      </c>
      <c r="O5703" s="13"/>
      <c r="P5703" s="74"/>
      <c r="Q5703" s="26"/>
      <c r="R5703" s="75"/>
    </row>
    <row r="5704" spans="7:18" x14ac:dyDescent="0.25">
      <c r="G5704" s="13"/>
      <c r="H5704" s="13"/>
      <c r="I5704" s="13">
        <v>567.600000000053</v>
      </c>
      <c r="J5704" s="74">
        <f t="shared" si="275"/>
        <v>23.650000000002208</v>
      </c>
      <c r="K5704" s="26" t="e">
        <f t="shared" si="274"/>
        <v>#REF!</v>
      </c>
      <c r="L5704" s="75" t="e">
        <f t="shared" si="276"/>
        <v>#REF!</v>
      </c>
      <c r="O5704" s="13"/>
      <c r="P5704" s="74"/>
      <c r="Q5704" s="26"/>
      <c r="R5704" s="75"/>
    </row>
    <row r="5705" spans="7:18" x14ac:dyDescent="0.25">
      <c r="G5705" s="13"/>
      <c r="H5705" s="13"/>
      <c r="I5705" s="13">
        <v>567.70000000005302</v>
      </c>
      <c r="J5705" s="74">
        <f t="shared" si="275"/>
        <v>23.654166666668875</v>
      </c>
      <c r="K5705" s="26" t="e">
        <f t="shared" si="274"/>
        <v>#REF!</v>
      </c>
      <c r="L5705" s="75" t="e">
        <f t="shared" si="276"/>
        <v>#REF!</v>
      </c>
      <c r="O5705" s="13"/>
      <c r="P5705" s="74"/>
      <c r="Q5705" s="26"/>
      <c r="R5705" s="75"/>
    </row>
    <row r="5706" spans="7:18" x14ac:dyDescent="0.25">
      <c r="G5706" s="13"/>
      <c r="H5706" s="13"/>
      <c r="I5706" s="13">
        <v>567.80000000005305</v>
      </c>
      <c r="J5706" s="74">
        <f t="shared" si="275"/>
        <v>23.658333333335545</v>
      </c>
      <c r="K5706" s="26" t="e">
        <f t="shared" si="274"/>
        <v>#REF!</v>
      </c>
      <c r="L5706" s="75" t="e">
        <f t="shared" si="276"/>
        <v>#REF!</v>
      </c>
      <c r="O5706" s="13"/>
      <c r="P5706" s="74"/>
      <c r="Q5706" s="26"/>
      <c r="R5706" s="75"/>
    </row>
    <row r="5707" spans="7:18" x14ac:dyDescent="0.25">
      <c r="G5707" s="13"/>
      <c r="H5707" s="13"/>
      <c r="I5707" s="13">
        <v>567.90000000005296</v>
      </c>
      <c r="J5707" s="74">
        <f t="shared" si="275"/>
        <v>23.662500000002208</v>
      </c>
      <c r="K5707" s="26" t="e">
        <f t="shared" si="274"/>
        <v>#REF!</v>
      </c>
      <c r="L5707" s="75" t="e">
        <f t="shared" si="276"/>
        <v>#REF!</v>
      </c>
      <c r="O5707" s="13"/>
      <c r="P5707" s="74"/>
      <c r="Q5707" s="26"/>
      <c r="R5707" s="75"/>
    </row>
    <row r="5708" spans="7:18" x14ac:dyDescent="0.25">
      <c r="G5708" s="13"/>
      <c r="H5708" s="13"/>
      <c r="I5708" s="13">
        <v>568.00000000005298</v>
      </c>
      <c r="J5708" s="74">
        <f t="shared" si="275"/>
        <v>23.666666666668874</v>
      </c>
      <c r="K5708" s="26" t="e">
        <f t="shared" si="274"/>
        <v>#REF!</v>
      </c>
      <c r="L5708" s="75" t="e">
        <f t="shared" si="276"/>
        <v>#REF!</v>
      </c>
      <c r="O5708" s="13"/>
      <c r="P5708" s="74"/>
      <c r="Q5708" s="26"/>
      <c r="R5708" s="75"/>
    </row>
    <row r="5709" spans="7:18" x14ac:dyDescent="0.25">
      <c r="G5709" s="13"/>
      <c r="H5709" s="13"/>
      <c r="I5709" s="13">
        <v>568.100000000053</v>
      </c>
      <c r="J5709" s="74">
        <f t="shared" si="275"/>
        <v>23.670833333335541</v>
      </c>
      <c r="K5709" s="26" t="e">
        <f t="shared" si="274"/>
        <v>#REF!</v>
      </c>
      <c r="L5709" s="75" t="e">
        <f t="shared" si="276"/>
        <v>#REF!</v>
      </c>
      <c r="O5709" s="13"/>
      <c r="P5709" s="74"/>
      <c r="Q5709" s="26"/>
      <c r="R5709" s="75"/>
    </row>
    <row r="5710" spans="7:18" x14ac:dyDescent="0.25">
      <c r="G5710" s="13"/>
      <c r="H5710" s="13"/>
      <c r="I5710" s="13">
        <v>568.20000000005302</v>
      </c>
      <c r="J5710" s="74">
        <f t="shared" si="275"/>
        <v>23.67500000000221</v>
      </c>
      <c r="K5710" s="26" t="e">
        <f t="shared" si="274"/>
        <v>#REF!</v>
      </c>
      <c r="L5710" s="75" t="e">
        <f t="shared" si="276"/>
        <v>#REF!</v>
      </c>
      <c r="O5710" s="13"/>
      <c r="P5710" s="74"/>
      <c r="Q5710" s="26"/>
      <c r="R5710" s="75"/>
    </row>
    <row r="5711" spans="7:18" x14ac:dyDescent="0.25">
      <c r="G5711" s="13"/>
      <c r="H5711" s="13"/>
      <c r="I5711" s="13">
        <v>568.30000000005305</v>
      </c>
      <c r="J5711" s="74">
        <f t="shared" si="275"/>
        <v>23.679166666668877</v>
      </c>
      <c r="K5711" s="26" t="e">
        <f t="shared" si="274"/>
        <v>#REF!</v>
      </c>
      <c r="L5711" s="75" t="e">
        <f t="shared" si="276"/>
        <v>#REF!</v>
      </c>
      <c r="O5711" s="13"/>
      <c r="P5711" s="74"/>
      <c r="Q5711" s="26"/>
      <c r="R5711" s="75"/>
    </row>
    <row r="5712" spans="7:18" x14ac:dyDescent="0.25">
      <c r="G5712" s="13"/>
      <c r="H5712" s="13"/>
      <c r="I5712" s="13">
        <v>568.40000000005296</v>
      </c>
      <c r="J5712" s="74">
        <f t="shared" si="275"/>
        <v>23.68333333333554</v>
      </c>
      <c r="K5712" s="26" t="e">
        <f t="shared" si="274"/>
        <v>#REF!</v>
      </c>
      <c r="L5712" s="75" t="e">
        <f t="shared" si="276"/>
        <v>#REF!</v>
      </c>
      <c r="O5712" s="13"/>
      <c r="P5712" s="74"/>
      <c r="Q5712" s="26"/>
      <c r="R5712" s="75"/>
    </row>
    <row r="5713" spans="7:18" x14ac:dyDescent="0.25">
      <c r="G5713" s="13"/>
      <c r="H5713" s="13"/>
      <c r="I5713" s="13">
        <v>568.50000000005298</v>
      </c>
      <c r="J5713" s="74">
        <f t="shared" si="275"/>
        <v>23.687500000002206</v>
      </c>
      <c r="K5713" s="26" t="e">
        <f t="shared" si="274"/>
        <v>#REF!</v>
      </c>
      <c r="L5713" s="75" t="e">
        <f t="shared" si="276"/>
        <v>#REF!</v>
      </c>
      <c r="O5713" s="13"/>
      <c r="P5713" s="74"/>
      <c r="Q5713" s="26"/>
      <c r="R5713" s="75"/>
    </row>
    <row r="5714" spans="7:18" x14ac:dyDescent="0.25">
      <c r="G5714" s="13"/>
      <c r="H5714" s="13"/>
      <c r="I5714" s="13">
        <v>568.600000000053</v>
      </c>
      <c r="J5714" s="74">
        <f t="shared" si="275"/>
        <v>23.691666666668876</v>
      </c>
      <c r="K5714" s="26" t="e">
        <f t="shared" si="274"/>
        <v>#REF!</v>
      </c>
      <c r="L5714" s="75" t="e">
        <f t="shared" si="276"/>
        <v>#REF!</v>
      </c>
      <c r="O5714" s="13"/>
      <c r="P5714" s="74"/>
      <c r="Q5714" s="26"/>
      <c r="R5714" s="75"/>
    </row>
    <row r="5715" spans="7:18" x14ac:dyDescent="0.25">
      <c r="G5715" s="13"/>
      <c r="H5715" s="13"/>
      <c r="I5715" s="13">
        <v>568.70000000005302</v>
      </c>
      <c r="J5715" s="74">
        <f t="shared" si="275"/>
        <v>23.695833333335543</v>
      </c>
      <c r="K5715" s="26" t="e">
        <f t="shared" si="274"/>
        <v>#REF!</v>
      </c>
      <c r="L5715" s="75" t="e">
        <f t="shared" si="276"/>
        <v>#REF!</v>
      </c>
      <c r="O5715" s="13"/>
      <c r="P5715" s="74"/>
      <c r="Q5715" s="26"/>
      <c r="R5715" s="75"/>
    </row>
    <row r="5716" spans="7:18" x14ac:dyDescent="0.25">
      <c r="G5716" s="13"/>
      <c r="H5716" s="13"/>
      <c r="I5716" s="13">
        <v>568.80000000005305</v>
      </c>
      <c r="J5716" s="74">
        <f t="shared" si="275"/>
        <v>23.700000000002209</v>
      </c>
      <c r="K5716" s="26" t="e">
        <f t="shared" si="274"/>
        <v>#REF!</v>
      </c>
      <c r="L5716" s="75" t="e">
        <f t="shared" si="276"/>
        <v>#REF!</v>
      </c>
      <c r="O5716" s="13"/>
      <c r="P5716" s="74"/>
      <c r="Q5716" s="26"/>
      <c r="R5716" s="75"/>
    </row>
    <row r="5717" spans="7:18" x14ac:dyDescent="0.25">
      <c r="G5717" s="13"/>
      <c r="H5717" s="13"/>
      <c r="I5717" s="13">
        <v>568.90000000005296</v>
      </c>
      <c r="J5717" s="74">
        <f t="shared" si="275"/>
        <v>23.704166666668872</v>
      </c>
      <c r="K5717" s="26" t="e">
        <f t="shared" si="274"/>
        <v>#REF!</v>
      </c>
      <c r="L5717" s="75" t="e">
        <f t="shared" si="276"/>
        <v>#REF!</v>
      </c>
      <c r="O5717" s="13"/>
      <c r="P5717" s="74"/>
      <c r="Q5717" s="26"/>
      <c r="R5717" s="75"/>
    </row>
    <row r="5718" spans="7:18" x14ac:dyDescent="0.25">
      <c r="G5718" s="13"/>
      <c r="H5718" s="13"/>
      <c r="I5718" s="13">
        <v>569.00000000005298</v>
      </c>
      <c r="J5718" s="74">
        <f t="shared" si="275"/>
        <v>23.708333333335542</v>
      </c>
      <c r="K5718" s="26" t="e">
        <f t="shared" si="274"/>
        <v>#REF!</v>
      </c>
      <c r="L5718" s="75" t="e">
        <f t="shared" si="276"/>
        <v>#REF!</v>
      </c>
      <c r="O5718" s="13"/>
      <c r="P5718" s="74"/>
      <c r="Q5718" s="26"/>
      <c r="R5718" s="75"/>
    </row>
    <row r="5719" spans="7:18" x14ac:dyDescent="0.25">
      <c r="G5719" s="13"/>
      <c r="H5719" s="13"/>
      <c r="I5719" s="13">
        <v>569.100000000053</v>
      </c>
      <c r="J5719" s="74">
        <f t="shared" si="275"/>
        <v>23.712500000002208</v>
      </c>
      <c r="K5719" s="26" t="e">
        <f t="shared" si="274"/>
        <v>#REF!</v>
      </c>
      <c r="L5719" s="75" t="e">
        <f t="shared" si="276"/>
        <v>#REF!</v>
      </c>
      <c r="O5719" s="13"/>
      <c r="P5719" s="74"/>
      <c r="Q5719" s="26"/>
      <c r="R5719" s="75"/>
    </row>
    <row r="5720" spans="7:18" x14ac:dyDescent="0.25">
      <c r="G5720" s="13"/>
      <c r="H5720" s="13"/>
      <c r="I5720" s="13">
        <v>569.20000000005302</v>
      </c>
      <c r="J5720" s="74">
        <f t="shared" si="275"/>
        <v>23.716666666668875</v>
      </c>
      <c r="K5720" s="26" t="e">
        <f t="shared" si="274"/>
        <v>#REF!</v>
      </c>
      <c r="L5720" s="75" t="e">
        <f t="shared" si="276"/>
        <v>#REF!</v>
      </c>
      <c r="O5720" s="13"/>
      <c r="P5720" s="74"/>
      <c r="Q5720" s="26"/>
      <c r="R5720" s="75"/>
    </row>
    <row r="5721" spans="7:18" x14ac:dyDescent="0.25">
      <c r="G5721" s="13"/>
      <c r="H5721" s="13"/>
      <c r="I5721" s="13">
        <v>569.30000000005305</v>
      </c>
      <c r="J5721" s="74">
        <f t="shared" si="275"/>
        <v>23.720833333335545</v>
      </c>
      <c r="K5721" s="26" t="e">
        <f t="shared" si="274"/>
        <v>#REF!</v>
      </c>
      <c r="L5721" s="75" t="e">
        <f t="shared" si="276"/>
        <v>#REF!</v>
      </c>
      <c r="O5721" s="13"/>
      <c r="P5721" s="74"/>
      <c r="Q5721" s="26"/>
      <c r="R5721" s="75"/>
    </row>
    <row r="5722" spans="7:18" x14ac:dyDescent="0.25">
      <c r="G5722" s="13"/>
      <c r="H5722" s="13"/>
      <c r="I5722" s="13">
        <v>569.40000000005296</v>
      </c>
      <c r="J5722" s="74">
        <f t="shared" si="275"/>
        <v>23.725000000002208</v>
      </c>
      <c r="K5722" s="26" t="e">
        <f t="shared" si="274"/>
        <v>#REF!</v>
      </c>
      <c r="L5722" s="75" t="e">
        <f t="shared" si="276"/>
        <v>#REF!</v>
      </c>
      <c r="O5722" s="13"/>
      <c r="P5722" s="74"/>
      <c r="Q5722" s="26"/>
      <c r="R5722" s="75"/>
    </row>
    <row r="5723" spans="7:18" x14ac:dyDescent="0.25">
      <c r="G5723" s="13"/>
      <c r="H5723" s="13"/>
      <c r="I5723" s="13">
        <v>569.50000000005298</v>
      </c>
      <c r="J5723" s="74">
        <f t="shared" si="275"/>
        <v>23.729166666668874</v>
      </c>
      <c r="K5723" s="26" t="e">
        <f t="shared" si="274"/>
        <v>#REF!</v>
      </c>
      <c r="L5723" s="75" t="e">
        <f t="shared" si="276"/>
        <v>#REF!</v>
      </c>
      <c r="O5723" s="13"/>
      <c r="P5723" s="74"/>
      <c r="Q5723" s="26"/>
      <c r="R5723" s="75"/>
    </row>
    <row r="5724" spans="7:18" x14ac:dyDescent="0.25">
      <c r="G5724" s="13"/>
      <c r="H5724" s="13"/>
      <c r="I5724" s="13">
        <v>569.600000000053</v>
      </c>
      <c r="J5724" s="74">
        <f t="shared" si="275"/>
        <v>23.733333333335541</v>
      </c>
      <c r="K5724" s="26" t="e">
        <f t="shared" ref="K5724:K5787" si="277">100%-EXP(-I5724/24*$B$10)</f>
        <v>#REF!</v>
      </c>
      <c r="L5724" s="75" t="e">
        <f t="shared" si="276"/>
        <v>#REF!</v>
      </c>
      <c r="O5724" s="13"/>
      <c r="P5724" s="74"/>
      <c r="Q5724" s="26"/>
      <c r="R5724" s="75"/>
    </row>
    <row r="5725" spans="7:18" x14ac:dyDescent="0.25">
      <c r="G5725" s="13"/>
      <c r="H5725" s="13"/>
      <c r="I5725" s="13">
        <v>569.70000000005302</v>
      </c>
      <c r="J5725" s="74">
        <f t="shared" si="275"/>
        <v>23.73750000000221</v>
      </c>
      <c r="K5725" s="26" t="e">
        <f t="shared" si="277"/>
        <v>#REF!</v>
      </c>
      <c r="L5725" s="75" t="e">
        <f t="shared" si="276"/>
        <v>#REF!</v>
      </c>
      <c r="O5725" s="13"/>
      <c r="P5725" s="74"/>
      <c r="Q5725" s="26"/>
      <c r="R5725" s="75"/>
    </row>
    <row r="5726" spans="7:18" x14ac:dyDescent="0.25">
      <c r="G5726" s="13"/>
      <c r="H5726" s="13"/>
      <c r="I5726" s="13">
        <v>569.80000000005305</v>
      </c>
      <c r="J5726" s="74">
        <f t="shared" si="275"/>
        <v>23.741666666668877</v>
      </c>
      <c r="K5726" s="26" t="e">
        <f t="shared" si="277"/>
        <v>#REF!</v>
      </c>
      <c r="L5726" s="75" t="e">
        <f t="shared" si="276"/>
        <v>#REF!</v>
      </c>
      <c r="O5726" s="13"/>
      <c r="P5726" s="74"/>
      <c r="Q5726" s="26"/>
      <c r="R5726" s="75"/>
    </row>
    <row r="5727" spans="7:18" x14ac:dyDescent="0.25">
      <c r="G5727" s="13"/>
      <c r="H5727" s="13"/>
      <c r="I5727" s="13">
        <v>569.90000000005296</v>
      </c>
      <c r="J5727" s="74">
        <f t="shared" si="275"/>
        <v>23.74583333333554</v>
      </c>
      <c r="K5727" s="26" t="e">
        <f t="shared" si="277"/>
        <v>#REF!</v>
      </c>
      <c r="L5727" s="75" t="e">
        <f t="shared" si="276"/>
        <v>#REF!</v>
      </c>
      <c r="O5727" s="13"/>
      <c r="P5727" s="74"/>
      <c r="Q5727" s="26"/>
      <c r="R5727" s="75"/>
    </row>
    <row r="5728" spans="7:18" x14ac:dyDescent="0.25">
      <c r="G5728" s="13"/>
      <c r="H5728" s="13"/>
      <c r="I5728" s="13">
        <v>570.00000000005298</v>
      </c>
      <c r="J5728" s="74">
        <f t="shared" si="275"/>
        <v>23.750000000002206</v>
      </c>
      <c r="K5728" s="26" t="e">
        <f t="shared" si="277"/>
        <v>#REF!</v>
      </c>
      <c r="L5728" s="75" t="e">
        <f t="shared" si="276"/>
        <v>#REF!</v>
      </c>
      <c r="O5728" s="13"/>
      <c r="P5728" s="74"/>
      <c r="Q5728" s="26"/>
      <c r="R5728" s="75"/>
    </row>
    <row r="5729" spans="7:18" x14ac:dyDescent="0.25">
      <c r="G5729" s="13"/>
      <c r="H5729" s="13"/>
      <c r="I5729" s="13">
        <v>570.100000000053</v>
      </c>
      <c r="J5729" s="74">
        <f t="shared" si="275"/>
        <v>23.754166666668876</v>
      </c>
      <c r="K5729" s="26" t="e">
        <f t="shared" si="277"/>
        <v>#REF!</v>
      </c>
      <c r="L5729" s="75" t="e">
        <f t="shared" si="276"/>
        <v>#REF!</v>
      </c>
      <c r="O5729" s="13"/>
      <c r="P5729" s="74"/>
      <c r="Q5729" s="26"/>
      <c r="R5729" s="75"/>
    </row>
    <row r="5730" spans="7:18" x14ac:dyDescent="0.25">
      <c r="G5730" s="13"/>
      <c r="H5730" s="13"/>
      <c r="I5730" s="13">
        <v>570.20000000005302</v>
      </c>
      <c r="J5730" s="74">
        <f t="shared" si="275"/>
        <v>23.758333333335543</v>
      </c>
      <c r="K5730" s="26" t="e">
        <f t="shared" si="277"/>
        <v>#REF!</v>
      </c>
      <c r="L5730" s="75" t="e">
        <f t="shared" si="276"/>
        <v>#REF!</v>
      </c>
      <c r="O5730" s="13"/>
      <c r="P5730" s="74"/>
      <c r="Q5730" s="26"/>
      <c r="R5730" s="75"/>
    </row>
    <row r="5731" spans="7:18" x14ac:dyDescent="0.25">
      <c r="G5731" s="13"/>
      <c r="H5731" s="13"/>
      <c r="I5731" s="13">
        <v>570.30000000005305</v>
      </c>
      <c r="J5731" s="74">
        <f t="shared" si="275"/>
        <v>23.762500000002209</v>
      </c>
      <c r="K5731" s="26" t="e">
        <f t="shared" si="277"/>
        <v>#REF!</v>
      </c>
      <c r="L5731" s="75" t="e">
        <f t="shared" si="276"/>
        <v>#REF!</v>
      </c>
      <c r="O5731" s="13"/>
      <c r="P5731" s="74"/>
      <c r="Q5731" s="26"/>
      <c r="R5731" s="75"/>
    </row>
    <row r="5732" spans="7:18" x14ac:dyDescent="0.25">
      <c r="G5732" s="13"/>
      <c r="H5732" s="13"/>
      <c r="I5732" s="13">
        <v>570.40000000005296</v>
      </c>
      <c r="J5732" s="74">
        <f t="shared" si="275"/>
        <v>23.766666666668872</v>
      </c>
      <c r="K5732" s="26" t="e">
        <f t="shared" si="277"/>
        <v>#REF!</v>
      </c>
      <c r="L5732" s="75" t="e">
        <f t="shared" si="276"/>
        <v>#REF!</v>
      </c>
      <c r="O5732" s="13"/>
      <c r="P5732" s="74"/>
      <c r="Q5732" s="26"/>
      <c r="R5732" s="75"/>
    </row>
    <row r="5733" spans="7:18" x14ac:dyDescent="0.25">
      <c r="G5733" s="13"/>
      <c r="H5733" s="13"/>
      <c r="I5733" s="13">
        <v>570.50000000005298</v>
      </c>
      <c r="J5733" s="74">
        <f t="shared" si="275"/>
        <v>23.770833333335542</v>
      </c>
      <c r="K5733" s="26" t="e">
        <f t="shared" si="277"/>
        <v>#REF!</v>
      </c>
      <c r="L5733" s="75" t="e">
        <f t="shared" si="276"/>
        <v>#REF!</v>
      </c>
      <c r="O5733" s="13"/>
      <c r="P5733" s="74"/>
      <c r="Q5733" s="26"/>
      <c r="R5733" s="75"/>
    </row>
    <row r="5734" spans="7:18" x14ac:dyDescent="0.25">
      <c r="G5734" s="13"/>
      <c r="H5734" s="13"/>
      <c r="I5734" s="13">
        <v>570.600000000053</v>
      </c>
      <c r="J5734" s="74">
        <f t="shared" si="275"/>
        <v>23.775000000002208</v>
      </c>
      <c r="K5734" s="26" t="e">
        <f t="shared" si="277"/>
        <v>#REF!</v>
      </c>
      <c r="L5734" s="75" t="e">
        <f t="shared" si="276"/>
        <v>#REF!</v>
      </c>
      <c r="O5734" s="13"/>
      <c r="P5734" s="74"/>
      <c r="Q5734" s="26"/>
      <c r="R5734" s="75"/>
    </row>
    <row r="5735" spans="7:18" x14ac:dyDescent="0.25">
      <c r="G5735" s="13"/>
      <c r="H5735" s="13"/>
      <c r="I5735" s="13">
        <v>570.70000000005302</v>
      </c>
      <c r="J5735" s="74">
        <f t="shared" si="275"/>
        <v>23.779166666668875</v>
      </c>
      <c r="K5735" s="26" t="e">
        <f t="shared" si="277"/>
        <v>#REF!</v>
      </c>
      <c r="L5735" s="75" t="e">
        <f t="shared" si="276"/>
        <v>#REF!</v>
      </c>
      <c r="O5735" s="13"/>
      <c r="P5735" s="74"/>
      <c r="Q5735" s="26"/>
      <c r="R5735" s="75"/>
    </row>
    <row r="5736" spans="7:18" x14ac:dyDescent="0.25">
      <c r="G5736" s="13"/>
      <c r="H5736" s="13"/>
      <c r="I5736" s="13">
        <v>570.80000000005305</v>
      </c>
      <c r="J5736" s="74">
        <f t="shared" si="275"/>
        <v>23.783333333335545</v>
      </c>
      <c r="K5736" s="26" t="e">
        <f t="shared" si="277"/>
        <v>#REF!</v>
      </c>
      <c r="L5736" s="75" t="e">
        <f t="shared" si="276"/>
        <v>#REF!</v>
      </c>
      <c r="O5736" s="13"/>
      <c r="P5736" s="74"/>
      <c r="Q5736" s="26"/>
      <c r="R5736" s="75"/>
    </row>
    <row r="5737" spans="7:18" x14ac:dyDescent="0.25">
      <c r="G5737" s="13"/>
      <c r="H5737" s="13"/>
      <c r="I5737" s="13">
        <v>570.90000000005296</v>
      </c>
      <c r="J5737" s="74">
        <f t="shared" si="275"/>
        <v>23.787500000002208</v>
      </c>
      <c r="K5737" s="26" t="e">
        <f t="shared" si="277"/>
        <v>#REF!</v>
      </c>
      <c r="L5737" s="75" t="e">
        <f t="shared" si="276"/>
        <v>#REF!</v>
      </c>
      <c r="O5737" s="13"/>
      <c r="P5737" s="74"/>
      <c r="Q5737" s="26"/>
      <c r="R5737" s="75"/>
    </row>
    <row r="5738" spans="7:18" x14ac:dyDescent="0.25">
      <c r="G5738" s="13"/>
      <c r="H5738" s="13"/>
      <c r="I5738" s="13">
        <v>571.00000000005298</v>
      </c>
      <c r="J5738" s="74">
        <f t="shared" si="275"/>
        <v>23.791666666668874</v>
      </c>
      <c r="K5738" s="26" t="e">
        <f t="shared" si="277"/>
        <v>#REF!</v>
      </c>
      <c r="L5738" s="75" t="e">
        <f t="shared" si="276"/>
        <v>#REF!</v>
      </c>
      <c r="O5738" s="13"/>
      <c r="P5738" s="74"/>
      <c r="Q5738" s="26"/>
      <c r="R5738" s="75"/>
    </row>
    <row r="5739" spans="7:18" x14ac:dyDescent="0.25">
      <c r="G5739" s="13"/>
      <c r="H5739" s="13"/>
      <c r="I5739" s="13">
        <v>571.100000000053</v>
      </c>
      <c r="J5739" s="74">
        <f t="shared" si="275"/>
        <v>23.795833333335541</v>
      </c>
      <c r="K5739" s="26" t="e">
        <f t="shared" si="277"/>
        <v>#REF!</v>
      </c>
      <c r="L5739" s="75" t="e">
        <f t="shared" si="276"/>
        <v>#REF!</v>
      </c>
      <c r="O5739" s="13"/>
      <c r="P5739" s="74"/>
      <c r="Q5739" s="26"/>
      <c r="R5739" s="75"/>
    </row>
    <row r="5740" spans="7:18" x14ac:dyDescent="0.25">
      <c r="G5740" s="13"/>
      <c r="H5740" s="13"/>
      <c r="I5740" s="13">
        <v>571.20000000005405</v>
      </c>
      <c r="J5740" s="74">
        <f t="shared" si="275"/>
        <v>23.800000000002253</v>
      </c>
      <c r="K5740" s="26" t="e">
        <f t="shared" si="277"/>
        <v>#REF!</v>
      </c>
      <c r="L5740" s="75" t="e">
        <f t="shared" si="276"/>
        <v>#REF!</v>
      </c>
      <c r="O5740" s="13"/>
      <c r="P5740" s="74"/>
      <c r="Q5740" s="26"/>
      <c r="R5740" s="75"/>
    </row>
    <row r="5741" spans="7:18" x14ac:dyDescent="0.25">
      <c r="G5741" s="13"/>
      <c r="H5741" s="13"/>
      <c r="I5741" s="13">
        <v>571.30000000005396</v>
      </c>
      <c r="J5741" s="74">
        <f t="shared" si="275"/>
        <v>23.804166666668916</v>
      </c>
      <c r="K5741" s="26" t="e">
        <f t="shared" si="277"/>
        <v>#REF!</v>
      </c>
      <c r="L5741" s="75" t="e">
        <f t="shared" si="276"/>
        <v>#REF!</v>
      </c>
      <c r="O5741" s="13"/>
      <c r="P5741" s="74"/>
      <c r="Q5741" s="26"/>
      <c r="R5741" s="75"/>
    </row>
    <row r="5742" spans="7:18" x14ac:dyDescent="0.25">
      <c r="G5742" s="13"/>
      <c r="H5742" s="13"/>
      <c r="I5742" s="13">
        <v>571.40000000005398</v>
      </c>
      <c r="J5742" s="74">
        <f t="shared" si="275"/>
        <v>23.808333333335582</v>
      </c>
      <c r="K5742" s="26" t="e">
        <f t="shared" si="277"/>
        <v>#REF!</v>
      </c>
      <c r="L5742" s="75" t="e">
        <f t="shared" si="276"/>
        <v>#REF!</v>
      </c>
      <c r="O5742" s="13"/>
      <c r="P5742" s="74"/>
      <c r="Q5742" s="26"/>
      <c r="R5742" s="75"/>
    </row>
    <row r="5743" spans="7:18" x14ac:dyDescent="0.25">
      <c r="G5743" s="13"/>
      <c r="H5743" s="13"/>
      <c r="I5743" s="13">
        <v>571.500000000054</v>
      </c>
      <c r="J5743" s="74">
        <f t="shared" si="275"/>
        <v>23.812500000002249</v>
      </c>
      <c r="K5743" s="26" t="e">
        <f t="shared" si="277"/>
        <v>#REF!</v>
      </c>
      <c r="L5743" s="75" t="e">
        <f t="shared" si="276"/>
        <v>#REF!</v>
      </c>
      <c r="O5743" s="13"/>
      <c r="P5743" s="74"/>
      <c r="Q5743" s="26"/>
      <c r="R5743" s="75"/>
    </row>
    <row r="5744" spans="7:18" x14ac:dyDescent="0.25">
      <c r="G5744" s="13"/>
      <c r="H5744" s="13"/>
      <c r="I5744" s="13">
        <v>571.60000000005402</v>
      </c>
      <c r="J5744" s="74">
        <f t="shared" si="275"/>
        <v>23.816666666668919</v>
      </c>
      <c r="K5744" s="26" t="e">
        <f t="shared" si="277"/>
        <v>#REF!</v>
      </c>
      <c r="L5744" s="75" t="e">
        <f t="shared" si="276"/>
        <v>#REF!</v>
      </c>
      <c r="O5744" s="13"/>
      <c r="P5744" s="74"/>
      <c r="Q5744" s="26"/>
      <c r="R5744" s="75"/>
    </row>
    <row r="5745" spans="7:18" x14ac:dyDescent="0.25">
      <c r="G5745" s="13"/>
      <c r="H5745" s="13"/>
      <c r="I5745" s="13">
        <v>571.70000000005405</v>
      </c>
      <c r="J5745" s="74">
        <f t="shared" si="275"/>
        <v>23.820833333335585</v>
      </c>
      <c r="K5745" s="26" t="e">
        <f t="shared" si="277"/>
        <v>#REF!</v>
      </c>
      <c r="L5745" s="75" t="e">
        <f t="shared" si="276"/>
        <v>#REF!</v>
      </c>
      <c r="O5745" s="13"/>
      <c r="P5745" s="74"/>
      <c r="Q5745" s="26"/>
      <c r="R5745" s="75"/>
    </row>
    <row r="5746" spans="7:18" x14ac:dyDescent="0.25">
      <c r="G5746" s="13"/>
      <c r="H5746" s="13"/>
      <c r="I5746" s="13">
        <v>571.80000000005396</v>
      </c>
      <c r="J5746" s="74">
        <f t="shared" si="275"/>
        <v>23.825000000002248</v>
      </c>
      <c r="K5746" s="26" t="e">
        <f t="shared" si="277"/>
        <v>#REF!</v>
      </c>
      <c r="L5746" s="75" t="e">
        <f t="shared" si="276"/>
        <v>#REF!</v>
      </c>
      <c r="O5746" s="13"/>
      <c r="P5746" s="74"/>
      <c r="Q5746" s="26"/>
      <c r="R5746" s="75"/>
    </row>
    <row r="5747" spans="7:18" x14ac:dyDescent="0.25">
      <c r="G5747" s="13"/>
      <c r="H5747" s="13"/>
      <c r="I5747" s="13">
        <v>571.90000000005398</v>
      </c>
      <c r="J5747" s="74">
        <f t="shared" si="275"/>
        <v>23.829166666668915</v>
      </c>
      <c r="K5747" s="26" t="e">
        <f t="shared" si="277"/>
        <v>#REF!</v>
      </c>
      <c r="L5747" s="75" t="e">
        <f t="shared" si="276"/>
        <v>#REF!</v>
      </c>
      <c r="O5747" s="13"/>
      <c r="P5747" s="74"/>
      <c r="Q5747" s="26"/>
      <c r="R5747" s="75"/>
    </row>
    <row r="5748" spans="7:18" x14ac:dyDescent="0.25">
      <c r="G5748" s="13"/>
      <c r="H5748" s="13"/>
      <c r="I5748" s="13">
        <v>572.000000000054</v>
      </c>
      <c r="J5748" s="74">
        <f t="shared" si="275"/>
        <v>23.833333333335585</v>
      </c>
      <c r="K5748" s="26" t="e">
        <f t="shared" si="277"/>
        <v>#REF!</v>
      </c>
      <c r="L5748" s="75" t="e">
        <f t="shared" si="276"/>
        <v>#REF!</v>
      </c>
      <c r="O5748" s="13"/>
      <c r="P5748" s="74"/>
      <c r="Q5748" s="26"/>
      <c r="R5748" s="75"/>
    </row>
    <row r="5749" spans="7:18" x14ac:dyDescent="0.25">
      <c r="G5749" s="13"/>
      <c r="H5749" s="13"/>
      <c r="I5749" s="13">
        <v>572.10000000005402</v>
      </c>
      <c r="J5749" s="74">
        <f t="shared" si="275"/>
        <v>23.837500000002251</v>
      </c>
      <c r="K5749" s="26" t="e">
        <f t="shared" si="277"/>
        <v>#REF!</v>
      </c>
      <c r="L5749" s="75" t="e">
        <f t="shared" si="276"/>
        <v>#REF!</v>
      </c>
      <c r="O5749" s="13"/>
      <c r="P5749" s="74"/>
      <c r="Q5749" s="26"/>
      <c r="R5749" s="75"/>
    </row>
    <row r="5750" spans="7:18" x14ac:dyDescent="0.25">
      <c r="G5750" s="13"/>
      <c r="H5750" s="13"/>
      <c r="I5750" s="13">
        <v>572.20000000005405</v>
      </c>
      <c r="J5750" s="74">
        <f t="shared" si="275"/>
        <v>23.841666666668917</v>
      </c>
      <c r="K5750" s="26" t="e">
        <f t="shared" si="277"/>
        <v>#REF!</v>
      </c>
      <c r="L5750" s="75" t="e">
        <f t="shared" si="276"/>
        <v>#REF!</v>
      </c>
      <c r="O5750" s="13"/>
      <c r="P5750" s="74"/>
      <c r="Q5750" s="26"/>
      <c r="R5750" s="75"/>
    </row>
    <row r="5751" spans="7:18" x14ac:dyDescent="0.25">
      <c r="G5751" s="13"/>
      <c r="H5751" s="13"/>
      <c r="I5751" s="13">
        <v>572.30000000005396</v>
      </c>
      <c r="J5751" s="74">
        <f t="shared" si="275"/>
        <v>23.84583333333558</v>
      </c>
      <c r="K5751" s="26" t="e">
        <f t="shared" si="277"/>
        <v>#REF!</v>
      </c>
      <c r="L5751" s="75" t="e">
        <f t="shared" si="276"/>
        <v>#REF!</v>
      </c>
      <c r="O5751" s="13"/>
      <c r="P5751" s="74"/>
      <c r="Q5751" s="26"/>
      <c r="R5751" s="75"/>
    </row>
    <row r="5752" spans="7:18" x14ac:dyDescent="0.25">
      <c r="G5752" s="13"/>
      <c r="H5752" s="13"/>
      <c r="I5752" s="13">
        <v>572.40000000005398</v>
      </c>
      <c r="J5752" s="74">
        <f t="shared" si="275"/>
        <v>23.85000000000225</v>
      </c>
      <c r="K5752" s="26" t="e">
        <f t="shared" si="277"/>
        <v>#REF!</v>
      </c>
      <c r="L5752" s="75" t="e">
        <f t="shared" si="276"/>
        <v>#REF!</v>
      </c>
      <c r="O5752" s="13"/>
      <c r="P5752" s="74"/>
      <c r="Q5752" s="26"/>
      <c r="R5752" s="75"/>
    </row>
    <row r="5753" spans="7:18" x14ac:dyDescent="0.25">
      <c r="G5753" s="13"/>
      <c r="H5753" s="13"/>
      <c r="I5753" s="13">
        <v>572.500000000054</v>
      </c>
      <c r="J5753" s="74">
        <f t="shared" si="275"/>
        <v>23.854166666668917</v>
      </c>
      <c r="K5753" s="26" t="e">
        <f t="shared" si="277"/>
        <v>#REF!</v>
      </c>
      <c r="L5753" s="75" t="e">
        <f t="shared" si="276"/>
        <v>#REF!</v>
      </c>
      <c r="O5753" s="13"/>
      <c r="P5753" s="74"/>
      <c r="Q5753" s="26"/>
      <c r="R5753" s="75"/>
    </row>
    <row r="5754" spans="7:18" x14ac:dyDescent="0.25">
      <c r="G5754" s="13"/>
      <c r="H5754" s="13"/>
      <c r="I5754" s="13">
        <v>572.60000000005402</v>
      </c>
      <c r="J5754" s="74">
        <f t="shared" si="275"/>
        <v>23.858333333335583</v>
      </c>
      <c r="K5754" s="26" t="e">
        <f t="shared" si="277"/>
        <v>#REF!</v>
      </c>
      <c r="L5754" s="75" t="e">
        <f t="shared" si="276"/>
        <v>#REF!</v>
      </c>
      <c r="O5754" s="13"/>
      <c r="P5754" s="74"/>
      <c r="Q5754" s="26"/>
      <c r="R5754" s="75"/>
    </row>
    <row r="5755" spans="7:18" x14ac:dyDescent="0.25">
      <c r="G5755" s="13"/>
      <c r="H5755" s="13"/>
      <c r="I5755" s="13">
        <v>572.70000000005405</v>
      </c>
      <c r="J5755" s="74">
        <f t="shared" si="275"/>
        <v>23.862500000002253</v>
      </c>
      <c r="K5755" s="26" t="e">
        <f t="shared" si="277"/>
        <v>#REF!</v>
      </c>
      <c r="L5755" s="75" t="e">
        <f t="shared" si="276"/>
        <v>#REF!</v>
      </c>
      <c r="O5755" s="13"/>
      <c r="P5755" s="74"/>
      <c r="Q5755" s="26"/>
      <c r="R5755" s="75"/>
    </row>
    <row r="5756" spans="7:18" x14ac:dyDescent="0.25">
      <c r="G5756" s="13"/>
      <c r="H5756" s="13"/>
      <c r="I5756" s="13">
        <v>572.80000000005396</v>
      </c>
      <c r="J5756" s="74">
        <f t="shared" si="275"/>
        <v>23.866666666668916</v>
      </c>
      <c r="K5756" s="26" t="e">
        <f t="shared" si="277"/>
        <v>#REF!</v>
      </c>
      <c r="L5756" s="75" t="e">
        <f t="shared" si="276"/>
        <v>#REF!</v>
      </c>
      <c r="O5756" s="13"/>
      <c r="P5756" s="74"/>
      <c r="Q5756" s="26"/>
      <c r="R5756" s="75"/>
    </row>
    <row r="5757" spans="7:18" x14ac:dyDescent="0.25">
      <c r="G5757" s="13"/>
      <c r="H5757" s="13"/>
      <c r="I5757" s="13">
        <v>572.90000000005398</v>
      </c>
      <c r="J5757" s="74">
        <f t="shared" si="275"/>
        <v>23.870833333335582</v>
      </c>
      <c r="K5757" s="26" t="e">
        <f t="shared" si="277"/>
        <v>#REF!</v>
      </c>
      <c r="L5757" s="75" t="e">
        <f t="shared" si="276"/>
        <v>#REF!</v>
      </c>
      <c r="O5757" s="13"/>
      <c r="P5757" s="74"/>
      <c r="Q5757" s="26"/>
      <c r="R5757" s="75"/>
    </row>
    <row r="5758" spans="7:18" x14ac:dyDescent="0.25">
      <c r="G5758" s="13"/>
      <c r="H5758" s="13"/>
      <c r="I5758" s="13">
        <v>573.000000000054</v>
      </c>
      <c r="J5758" s="74">
        <f t="shared" si="275"/>
        <v>23.875000000002249</v>
      </c>
      <c r="K5758" s="26" t="e">
        <f t="shared" si="277"/>
        <v>#REF!</v>
      </c>
      <c r="L5758" s="75" t="e">
        <f t="shared" si="276"/>
        <v>#REF!</v>
      </c>
      <c r="O5758" s="13"/>
      <c r="P5758" s="74"/>
      <c r="Q5758" s="26"/>
      <c r="R5758" s="75"/>
    </row>
    <row r="5759" spans="7:18" x14ac:dyDescent="0.25">
      <c r="G5759" s="13"/>
      <c r="H5759" s="13"/>
      <c r="I5759" s="13">
        <v>573.10000000005402</v>
      </c>
      <c r="J5759" s="74">
        <f t="shared" si="275"/>
        <v>23.879166666668919</v>
      </c>
      <c r="K5759" s="26" t="e">
        <f t="shared" si="277"/>
        <v>#REF!</v>
      </c>
      <c r="L5759" s="75" t="e">
        <f t="shared" si="276"/>
        <v>#REF!</v>
      </c>
      <c r="O5759" s="13"/>
      <c r="P5759" s="74"/>
      <c r="Q5759" s="26"/>
      <c r="R5759" s="75"/>
    </row>
    <row r="5760" spans="7:18" x14ac:dyDescent="0.25">
      <c r="G5760" s="13"/>
      <c r="H5760" s="13"/>
      <c r="I5760" s="13">
        <v>573.20000000005405</v>
      </c>
      <c r="J5760" s="74">
        <f t="shared" si="275"/>
        <v>23.883333333335585</v>
      </c>
      <c r="K5760" s="26" t="e">
        <f t="shared" si="277"/>
        <v>#REF!</v>
      </c>
      <c r="L5760" s="75" t="e">
        <f t="shared" si="276"/>
        <v>#REF!</v>
      </c>
      <c r="O5760" s="13"/>
      <c r="P5760" s="74"/>
      <c r="Q5760" s="26"/>
      <c r="R5760" s="75"/>
    </row>
    <row r="5761" spans="7:18" x14ac:dyDescent="0.25">
      <c r="G5761" s="13"/>
      <c r="H5761" s="13"/>
      <c r="I5761" s="13">
        <v>573.30000000005396</v>
      </c>
      <c r="J5761" s="74">
        <f t="shared" si="275"/>
        <v>23.887500000002248</v>
      </c>
      <c r="K5761" s="26" t="e">
        <f t="shared" si="277"/>
        <v>#REF!</v>
      </c>
      <c r="L5761" s="75" t="e">
        <f t="shared" si="276"/>
        <v>#REF!</v>
      </c>
      <c r="O5761" s="13"/>
      <c r="P5761" s="74"/>
      <c r="Q5761" s="26"/>
      <c r="R5761" s="75"/>
    </row>
    <row r="5762" spans="7:18" x14ac:dyDescent="0.25">
      <c r="G5762" s="13"/>
      <c r="H5762" s="13"/>
      <c r="I5762" s="13">
        <v>573.40000000005398</v>
      </c>
      <c r="J5762" s="74">
        <f t="shared" si="275"/>
        <v>23.891666666668915</v>
      </c>
      <c r="K5762" s="26" t="e">
        <f t="shared" si="277"/>
        <v>#REF!</v>
      </c>
      <c r="L5762" s="75" t="e">
        <f t="shared" si="276"/>
        <v>#REF!</v>
      </c>
      <c r="O5762" s="13"/>
      <c r="P5762" s="74"/>
      <c r="Q5762" s="26"/>
      <c r="R5762" s="75"/>
    </row>
    <row r="5763" spans="7:18" x14ac:dyDescent="0.25">
      <c r="G5763" s="13"/>
      <c r="H5763" s="13"/>
      <c r="I5763" s="13">
        <v>573.500000000054</v>
      </c>
      <c r="J5763" s="74">
        <f t="shared" ref="J5763:J5826" si="278">I5763/24</f>
        <v>23.895833333335585</v>
      </c>
      <c r="K5763" s="26" t="e">
        <f t="shared" si="277"/>
        <v>#REF!</v>
      </c>
      <c r="L5763" s="75" t="e">
        <f t="shared" ref="L5763:L5826" si="279">K5763-K5762</f>
        <v>#REF!</v>
      </c>
      <c r="O5763" s="13"/>
      <c r="P5763" s="74"/>
      <c r="Q5763" s="26"/>
      <c r="R5763" s="75"/>
    </row>
    <row r="5764" spans="7:18" x14ac:dyDescent="0.25">
      <c r="G5764" s="13"/>
      <c r="H5764" s="13"/>
      <c r="I5764" s="13">
        <v>573.60000000005402</v>
      </c>
      <c r="J5764" s="74">
        <f t="shared" si="278"/>
        <v>23.900000000002251</v>
      </c>
      <c r="K5764" s="26" t="e">
        <f t="shared" si="277"/>
        <v>#REF!</v>
      </c>
      <c r="L5764" s="75" t="e">
        <f t="shared" si="279"/>
        <v>#REF!</v>
      </c>
      <c r="O5764" s="13"/>
      <c r="P5764" s="74"/>
      <c r="Q5764" s="26"/>
      <c r="R5764" s="75"/>
    </row>
    <row r="5765" spans="7:18" x14ac:dyDescent="0.25">
      <c r="G5765" s="13"/>
      <c r="H5765" s="13"/>
      <c r="I5765" s="13">
        <v>573.70000000005405</v>
      </c>
      <c r="J5765" s="74">
        <f t="shared" si="278"/>
        <v>23.904166666668917</v>
      </c>
      <c r="K5765" s="26" t="e">
        <f t="shared" si="277"/>
        <v>#REF!</v>
      </c>
      <c r="L5765" s="75" t="e">
        <f t="shared" si="279"/>
        <v>#REF!</v>
      </c>
      <c r="O5765" s="13"/>
      <c r="P5765" s="74"/>
      <c r="Q5765" s="26"/>
      <c r="R5765" s="75"/>
    </row>
    <row r="5766" spans="7:18" x14ac:dyDescent="0.25">
      <c r="G5766" s="13"/>
      <c r="H5766" s="13"/>
      <c r="I5766" s="13">
        <v>573.80000000005396</v>
      </c>
      <c r="J5766" s="74">
        <f t="shared" si="278"/>
        <v>23.90833333333558</v>
      </c>
      <c r="K5766" s="26" t="e">
        <f t="shared" si="277"/>
        <v>#REF!</v>
      </c>
      <c r="L5766" s="75" t="e">
        <f t="shared" si="279"/>
        <v>#REF!</v>
      </c>
      <c r="O5766" s="13"/>
      <c r="P5766" s="74"/>
      <c r="Q5766" s="26"/>
      <c r="R5766" s="75"/>
    </row>
    <row r="5767" spans="7:18" x14ac:dyDescent="0.25">
      <c r="G5767" s="13"/>
      <c r="H5767" s="13"/>
      <c r="I5767" s="13">
        <v>573.90000000005398</v>
      </c>
      <c r="J5767" s="74">
        <f t="shared" si="278"/>
        <v>23.91250000000225</v>
      </c>
      <c r="K5767" s="26" t="e">
        <f t="shared" si="277"/>
        <v>#REF!</v>
      </c>
      <c r="L5767" s="75" t="e">
        <f t="shared" si="279"/>
        <v>#REF!</v>
      </c>
      <c r="O5767" s="13"/>
      <c r="P5767" s="74"/>
      <c r="Q5767" s="26"/>
      <c r="R5767" s="75"/>
    </row>
    <row r="5768" spans="7:18" x14ac:dyDescent="0.25">
      <c r="G5768" s="13"/>
      <c r="H5768" s="13"/>
      <c r="I5768" s="13">
        <v>574.000000000054</v>
      </c>
      <c r="J5768" s="74">
        <f t="shared" si="278"/>
        <v>23.916666666668917</v>
      </c>
      <c r="K5768" s="26" t="e">
        <f t="shared" si="277"/>
        <v>#REF!</v>
      </c>
      <c r="L5768" s="75" t="e">
        <f t="shared" si="279"/>
        <v>#REF!</v>
      </c>
      <c r="O5768" s="13"/>
      <c r="P5768" s="74"/>
      <c r="Q5768" s="26"/>
      <c r="R5768" s="75"/>
    </row>
    <row r="5769" spans="7:18" x14ac:dyDescent="0.25">
      <c r="G5769" s="13"/>
      <c r="H5769" s="13"/>
      <c r="I5769" s="13">
        <v>574.10000000005402</v>
      </c>
      <c r="J5769" s="74">
        <f t="shared" si="278"/>
        <v>23.920833333335583</v>
      </c>
      <c r="K5769" s="26" t="e">
        <f t="shared" si="277"/>
        <v>#REF!</v>
      </c>
      <c r="L5769" s="75" t="e">
        <f t="shared" si="279"/>
        <v>#REF!</v>
      </c>
      <c r="O5769" s="13"/>
      <c r="P5769" s="74"/>
      <c r="Q5769" s="26"/>
      <c r="R5769" s="75"/>
    </row>
    <row r="5770" spans="7:18" x14ac:dyDescent="0.25">
      <c r="G5770" s="13"/>
      <c r="H5770" s="13"/>
      <c r="I5770" s="13">
        <v>574.20000000005405</v>
      </c>
      <c r="J5770" s="74">
        <f t="shared" si="278"/>
        <v>23.925000000002253</v>
      </c>
      <c r="K5770" s="26" t="e">
        <f t="shared" si="277"/>
        <v>#REF!</v>
      </c>
      <c r="L5770" s="75" t="e">
        <f t="shared" si="279"/>
        <v>#REF!</v>
      </c>
      <c r="O5770" s="13"/>
      <c r="P5770" s="74"/>
      <c r="Q5770" s="26"/>
      <c r="R5770" s="75"/>
    </row>
    <row r="5771" spans="7:18" x14ac:dyDescent="0.25">
      <c r="G5771" s="13"/>
      <c r="H5771" s="13"/>
      <c r="I5771" s="13">
        <v>574.30000000005396</v>
      </c>
      <c r="J5771" s="74">
        <f t="shared" si="278"/>
        <v>23.929166666668916</v>
      </c>
      <c r="K5771" s="26" t="e">
        <f t="shared" si="277"/>
        <v>#REF!</v>
      </c>
      <c r="L5771" s="75" t="e">
        <f t="shared" si="279"/>
        <v>#REF!</v>
      </c>
      <c r="O5771" s="13"/>
      <c r="P5771" s="74"/>
      <c r="Q5771" s="26"/>
      <c r="R5771" s="75"/>
    </row>
    <row r="5772" spans="7:18" x14ac:dyDescent="0.25">
      <c r="G5772" s="13"/>
      <c r="H5772" s="13"/>
      <c r="I5772" s="13">
        <v>574.40000000005398</v>
      </c>
      <c r="J5772" s="74">
        <f t="shared" si="278"/>
        <v>23.933333333335582</v>
      </c>
      <c r="K5772" s="26" t="e">
        <f t="shared" si="277"/>
        <v>#REF!</v>
      </c>
      <c r="L5772" s="75" t="e">
        <f t="shared" si="279"/>
        <v>#REF!</v>
      </c>
      <c r="O5772" s="13"/>
      <c r="P5772" s="74"/>
      <c r="Q5772" s="26"/>
      <c r="R5772" s="75"/>
    </row>
    <row r="5773" spans="7:18" x14ac:dyDescent="0.25">
      <c r="G5773" s="13"/>
      <c r="H5773" s="13"/>
      <c r="I5773" s="13">
        <v>574.500000000054</v>
      </c>
      <c r="J5773" s="74">
        <f t="shared" si="278"/>
        <v>23.937500000002249</v>
      </c>
      <c r="K5773" s="26" t="e">
        <f t="shared" si="277"/>
        <v>#REF!</v>
      </c>
      <c r="L5773" s="75" t="e">
        <f t="shared" si="279"/>
        <v>#REF!</v>
      </c>
      <c r="O5773" s="13"/>
      <c r="P5773" s="74"/>
      <c r="Q5773" s="26"/>
      <c r="R5773" s="75"/>
    </row>
    <row r="5774" spans="7:18" x14ac:dyDescent="0.25">
      <c r="G5774" s="13"/>
      <c r="H5774" s="13"/>
      <c r="I5774" s="13">
        <v>574.60000000005402</v>
      </c>
      <c r="J5774" s="74">
        <f t="shared" si="278"/>
        <v>23.941666666668919</v>
      </c>
      <c r="K5774" s="26" t="e">
        <f t="shared" si="277"/>
        <v>#REF!</v>
      </c>
      <c r="L5774" s="75" t="e">
        <f t="shared" si="279"/>
        <v>#REF!</v>
      </c>
      <c r="O5774" s="13"/>
      <c r="P5774" s="74"/>
      <c r="Q5774" s="26"/>
      <c r="R5774" s="75"/>
    </row>
    <row r="5775" spans="7:18" x14ac:dyDescent="0.25">
      <c r="G5775" s="13"/>
      <c r="H5775" s="13"/>
      <c r="I5775" s="13">
        <v>574.70000000005405</v>
      </c>
      <c r="J5775" s="74">
        <f t="shared" si="278"/>
        <v>23.945833333335585</v>
      </c>
      <c r="K5775" s="26" t="e">
        <f t="shared" si="277"/>
        <v>#REF!</v>
      </c>
      <c r="L5775" s="75" t="e">
        <f t="shared" si="279"/>
        <v>#REF!</v>
      </c>
      <c r="O5775" s="13"/>
      <c r="P5775" s="74"/>
      <c r="Q5775" s="26"/>
      <c r="R5775" s="75"/>
    </row>
    <row r="5776" spans="7:18" x14ac:dyDescent="0.25">
      <c r="G5776" s="13"/>
      <c r="H5776" s="13"/>
      <c r="I5776" s="13">
        <v>574.80000000005396</v>
      </c>
      <c r="J5776" s="74">
        <f t="shared" si="278"/>
        <v>23.950000000002248</v>
      </c>
      <c r="K5776" s="26" t="e">
        <f t="shared" si="277"/>
        <v>#REF!</v>
      </c>
      <c r="L5776" s="75" t="e">
        <f t="shared" si="279"/>
        <v>#REF!</v>
      </c>
      <c r="O5776" s="13"/>
      <c r="P5776" s="74"/>
      <c r="Q5776" s="26"/>
      <c r="R5776" s="75"/>
    </row>
    <row r="5777" spans="7:18" x14ac:dyDescent="0.25">
      <c r="G5777" s="13"/>
      <c r="H5777" s="13"/>
      <c r="I5777" s="13">
        <v>574.90000000005398</v>
      </c>
      <c r="J5777" s="74">
        <f t="shared" si="278"/>
        <v>23.954166666668915</v>
      </c>
      <c r="K5777" s="26" t="e">
        <f t="shared" si="277"/>
        <v>#REF!</v>
      </c>
      <c r="L5777" s="75" t="e">
        <f t="shared" si="279"/>
        <v>#REF!</v>
      </c>
      <c r="O5777" s="13"/>
      <c r="P5777" s="74"/>
      <c r="Q5777" s="26"/>
      <c r="R5777" s="75"/>
    </row>
    <row r="5778" spans="7:18" x14ac:dyDescent="0.25">
      <c r="G5778" s="13"/>
      <c r="H5778" s="13"/>
      <c r="I5778" s="13">
        <v>575.000000000054</v>
      </c>
      <c r="J5778" s="74">
        <f t="shared" si="278"/>
        <v>23.958333333335585</v>
      </c>
      <c r="K5778" s="26" t="e">
        <f t="shared" si="277"/>
        <v>#REF!</v>
      </c>
      <c r="L5778" s="75" t="e">
        <f t="shared" si="279"/>
        <v>#REF!</v>
      </c>
      <c r="O5778" s="13"/>
      <c r="P5778" s="74"/>
      <c r="Q5778" s="26"/>
      <c r="R5778" s="75"/>
    </row>
    <row r="5779" spans="7:18" x14ac:dyDescent="0.25">
      <c r="G5779" s="13"/>
      <c r="H5779" s="13"/>
      <c r="I5779" s="13">
        <v>575.10000000005402</v>
      </c>
      <c r="J5779" s="74">
        <f t="shared" si="278"/>
        <v>23.962500000002251</v>
      </c>
      <c r="K5779" s="26" t="e">
        <f t="shared" si="277"/>
        <v>#REF!</v>
      </c>
      <c r="L5779" s="75" t="e">
        <f t="shared" si="279"/>
        <v>#REF!</v>
      </c>
      <c r="O5779" s="13"/>
      <c r="P5779" s="74"/>
      <c r="Q5779" s="26"/>
      <c r="R5779" s="75"/>
    </row>
    <row r="5780" spans="7:18" x14ac:dyDescent="0.25">
      <c r="G5780" s="13"/>
      <c r="H5780" s="13"/>
      <c r="I5780" s="13">
        <v>575.20000000005405</v>
      </c>
      <c r="J5780" s="74">
        <f t="shared" si="278"/>
        <v>23.966666666668917</v>
      </c>
      <c r="K5780" s="26" t="e">
        <f t="shared" si="277"/>
        <v>#REF!</v>
      </c>
      <c r="L5780" s="75" t="e">
        <f t="shared" si="279"/>
        <v>#REF!</v>
      </c>
      <c r="O5780" s="13"/>
      <c r="P5780" s="74"/>
      <c r="Q5780" s="26"/>
      <c r="R5780" s="75"/>
    </row>
    <row r="5781" spans="7:18" x14ac:dyDescent="0.25">
      <c r="G5781" s="13"/>
      <c r="H5781" s="13"/>
      <c r="I5781" s="13">
        <v>575.30000000005396</v>
      </c>
      <c r="J5781" s="74">
        <f t="shared" si="278"/>
        <v>23.97083333333558</v>
      </c>
      <c r="K5781" s="26" t="e">
        <f t="shared" si="277"/>
        <v>#REF!</v>
      </c>
      <c r="L5781" s="75" t="e">
        <f t="shared" si="279"/>
        <v>#REF!</v>
      </c>
      <c r="O5781" s="13"/>
      <c r="P5781" s="74"/>
      <c r="Q5781" s="26"/>
      <c r="R5781" s="75"/>
    </row>
    <row r="5782" spans="7:18" x14ac:dyDescent="0.25">
      <c r="G5782" s="13"/>
      <c r="H5782" s="13"/>
      <c r="I5782" s="13">
        <v>575.40000000005398</v>
      </c>
      <c r="J5782" s="74">
        <f t="shared" si="278"/>
        <v>23.97500000000225</v>
      </c>
      <c r="K5782" s="26" t="e">
        <f t="shared" si="277"/>
        <v>#REF!</v>
      </c>
      <c r="L5782" s="75" t="e">
        <f t="shared" si="279"/>
        <v>#REF!</v>
      </c>
      <c r="O5782" s="13"/>
      <c r="P5782" s="74"/>
      <c r="Q5782" s="26"/>
      <c r="R5782" s="75"/>
    </row>
    <row r="5783" spans="7:18" x14ac:dyDescent="0.25">
      <c r="G5783" s="13"/>
      <c r="H5783" s="13"/>
      <c r="I5783" s="13">
        <v>575.500000000054</v>
      </c>
      <c r="J5783" s="74">
        <f t="shared" si="278"/>
        <v>23.979166666668917</v>
      </c>
      <c r="K5783" s="26" t="e">
        <f t="shared" si="277"/>
        <v>#REF!</v>
      </c>
      <c r="L5783" s="75" t="e">
        <f t="shared" si="279"/>
        <v>#REF!</v>
      </c>
      <c r="O5783" s="13"/>
      <c r="P5783" s="74"/>
      <c r="Q5783" s="26"/>
      <c r="R5783" s="75"/>
    </row>
    <row r="5784" spans="7:18" x14ac:dyDescent="0.25">
      <c r="G5784" s="13"/>
      <c r="H5784" s="13"/>
      <c r="I5784" s="13">
        <v>575.60000000005505</v>
      </c>
      <c r="J5784" s="74">
        <f t="shared" si="278"/>
        <v>23.983333333335626</v>
      </c>
      <c r="K5784" s="26" t="e">
        <f t="shared" si="277"/>
        <v>#REF!</v>
      </c>
      <c r="L5784" s="75" t="e">
        <f t="shared" si="279"/>
        <v>#REF!</v>
      </c>
      <c r="O5784" s="13"/>
      <c r="P5784" s="74"/>
      <c r="Q5784" s="26"/>
      <c r="R5784" s="75"/>
    </row>
    <row r="5785" spans="7:18" x14ac:dyDescent="0.25">
      <c r="G5785" s="13"/>
      <c r="H5785" s="13"/>
      <c r="I5785" s="13">
        <v>575.70000000005496</v>
      </c>
      <c r="J5785" s="74">
        <f t="shared" si="278"/>
        <v>23.987500000002289</v>
      </c>
      <c r="K5785" s="26" t="e">
        <f t="shared" si="277"/>
        <v>#REF!</v>
      </c>
      <c r="L5785" s="75" t="e">
        <f t="shared" si="279"/>
        <v>#REF!</v>
      </c>
      <c r="O5785" s="13"/>
      <c r="P5785" s="74"/>
      <c r="Q5785" s="26"/>
      <c r="R5785" s="75"/>
    </row>
    <row r="5786" spans="7:18" x14ac:dyDescent="0.25">
      <c r="G5786" s="13"/>
      <c r="H5786" s="13"/>
      <c r="I5786" s="13">
        <v>575.80000000005498</v>
      </c>
      <c r="J5786" s="74">
        <f t="shared" si="278"/>
        <v>23.991666666668959</v>
      </c>
      <c r="K5786" s="26" t="e">
        <f t="shared" si="277"/>
        <v>#REF!</v>
      </c>
      <c r="L5786" s="75" t="e">
        <f t="shared" si="279"/>
        <v>#REF!</v>
      </c>
      <c r="O5786" s="13"/>
      <c r="P5786" s="74"/>
      <c r="Q5786" s="26"/>
      <c r="R5786" s="75"/>
    </row>
    <row r="5787" spans="7:18" x14ac:dyDescent="0.25">
      <c r="G5787" s="13"/>
      <c r="H5787" s="13"/>
      <c r="I5787" s="13">
        <v>575.900000000055</v>
      </c>
      <c r="J5787" s="74">
        <f t="shared" si="278"/>
        <v>23.995833333335625</v>
      </c>
      <c r="K5787" s="26" t="e">
        <f t="shared" si="277"/>
        <v>#REF!</v>
      </c>
      <c r="L5787" s="75" t="e">
        <f t="shared" si="279"/>
        <v>#REF!</v>
      </c>
      <c r="O5787" s="13"/>
      <c r="P5787" s="74"/>
      <c r="Q5787" s="26"/>
      <c r="R5787" s="75"/>
    </row>
    <row r="5788" spans="7:18" x14ac:dyDescent="0.25">
      <c r="G5788" s="13"/>
      <c r="H5788" s="13"/>
      <c r="I5788" s="13">
        <v>576.00000000005502</v>
      </c>
      <c r="J5788" s="74">
        <f t="shared" si="278"/>
        <v>24.000000000002292</v>
      </c>
      <c r="K5788" s="26" t="e">
        <f t="shared" ref="K5788:K5851" si="280">100%-EXP(-I5788/24*$B$10)</f>
        <v>#REF!</v>
      </c>
      <c r="L5788" s="75" t="e">
        <f t="shared" si="279"/>
        <v>#REF!</v>
      </c>
      <c r="O5788" s="13"/>
      <c r="P5788" s="74"/>
      <c r="Q5788" s="26"/>
      <c r="R5788" s="75"/>
    </row>
    <row r="5789" spans="7:18" x14ac:dyDescent="0.25">
      <c r="G5789" s="13"/>
      <c r="H5789" s="13"/>
      <c r="I5789" s="13">
        <v>576.10000000005505</v>
      </c>
      <c r="J5789" s="74">
        <f t="shared" si="278"/>
        <v>24.004166666668961</v>
      </c>
      <c r="K5789" s="26" t="e">
        <f t="shared" si="280"/>
        <v>#REF!</v>
      </c>
      <c r="L5789" s="75" t="e">
        <f t="shared" si="279"/>
        <v>#REF!</v>
      </c>
      <c r="O5789" s="13"/>
      <c r="P5789" s="74"/>
      <c r="Q5789" s="26"/>
      <c r="R5789" s="75"/>
    </row>
    <row r="5790" spans="7:18" x14ac:dyDescent="0.25">
      <c r="G5790" s="13"/>
      <c r="H5790" s="13"/>
      <c r="I5790" s="13">
        <v>576.20000000005496</v>
      </c>
      <c r="J5790" s="74">
        <f t="shared" si="278"/>
        <v>24.008333333335624</v>
      </c>
      <c r="K5790" s="26" t="e">
        <f t="shared" si="280"/>
        <v>#REF!</v>
      </c>
      <c r="L5790" s="75" t="e">
        <f t="shared" si="279"/>
        <v>#REF!</v>
      </c>
      <c r="O5790" s="13"/>
      <c r="P5790" s="74"/>
      <c r="Q5790" s="26"/>
      <c r="R5790" s="75"/>
    </row>
    <row r="5791" spans="7:18" x14ac:dyDescent="0.25">
      <c r="G5791" s="13"/>
      <c r="H5791" s="13"/>
      <c r="I5791" s="13">
        <v>576.30000000005498</v>
      </c>
      <c r="J5791" s="74">
        <f t="shared" si="278"/>
        <v>24.012500000002291</v>
      </c>
      <c r="K5791" s="26" t="e">
        <f t="shared" si="280"/>
        <v>#REF!</v>
      </c>
      <c r="L5791" s="75" t="e">
        <f t="shared" si="279"/>
        <v>#REF!</v>
      </c>
      <c r="O5791" s="13"/>
      <c r="P5791" s="74"/>
      <c r="Q5791" s="26"/>
      <c r="R5791" s="75"/>
    </row>
    <row r="5792" spans="7:18" x14ac:dyDescent="0.25">
      <c r="G5792" s="13"/>
      <c r="H5792" s="13"/>
      <c r="I5792" s="13">
        <v>576.400000000055</v>
      </c>
      <c r="J5792" s="74">
        <f t="shared" si="278"/>
        <v>24.016666666668957</v>
      </c>
      <c r="K5792" s="26" t="e">
        <f t="shared" si="280"/>
        <v>#REF!</v>
      </c>
      <c r="L5792" s="75" t="e">
        <f t="shared" si="279"/>
        <v>#REF!</v>
      </c>
      <c r="O5792" s="13"/>
      <c r="P5792" s="74"/>
      <c r="Q5792" s="26"/>
      <c r="R5792" s="75"/>
    </row>
    <row r="5793" spans="7:18" x14ac:dyDescent="0.25">
      <c r="G5793" s="13"/>
      <c r="H5793" s="13"/>
      <c r="I5793" s="13">
        <v>576.50000000005502</v>
      </c>
      <c r="J5793" s="74">
        <f t="shared" si="278"/>
        <v>24.020833333335627</v>
      </c>
      <c r="K5793" s="26" t="e">
        <f t="shared" si="280"/>
        <v>#REF!</v>
      </c>
      <c r="L5793" s="75" t="e">
        <f t="shared" si="279"/>
        <v>#REF!</v>
      </c>
      <c r="O5793" s="13"/>
      <c r="P5793" s="74"/>
      <c r="Q5793" s="26"/>
      <c r="R5793" s="75"/>
    </row>
    <row r="5794" spans="7:18" x14ac:dyDescent="0.25">
      <c r="G5794" s="13"/>
      <c r="H5794" s="13"/>
      <c r="I5794" s="13">
        <v>576.60000000005505</v>
      </c>
      <c r="J5794" s="74">
        <f t="shared" si="278"/>
        <v>24.025000000002294</v>
      </c>
      <c r="K5794" s="26" t="e">
        <f t="shared" si="280"/>
        <v>#REF!</v>
      </c>
      <c r="L5794" s="75" t="e">
        <f t="shared" si="279"/>
        <v>#REF!</v>
      </c>
      <c r="O5794" s="13"/>
      <c r="P5794" s="74"/>
      <c r="Q5794" s="26"/>
      <c r="R5794" s="75"/>
    </row>
    <row r="5795" spans="7:18" x14ac:dyDescent="0.25">
      <c r="G5795" s="13"/>
      <c r="H5795" s="13"/>
      <c r="I5795" s="13">
        <v>576.70000000005496</v>
      </c>
      <c r="J5795" s="74">
        <f t="shared" si="278"/>
        <v>24.029166666668957</v>
      </c>
      <c r="K5795" s="26" t="e">
        <f t="shared" si="280"/>
        <v>#REF!</v>
      </c>
      <c r="L5795" s="75" t="e">
        <f t="shared" si="279"/>
        <v>#REF!</v>
      </c>
      <c r="O5795" s="13"/>
      <c r="P5795" s="74"/>
      <c r="Q5795" s="26"/>
      <c r="R5795" s="75"/>
    </row>
    <row r="5796" spans="7:18" x14ac:dyDescent="0.25">
      <c r="G5796" s="13"/>
      <c r="H5796" s="13"/>
      <c r="I5796" s="13">
        <v>576.80000000005498</v>
      </c>
      <c r="J5796" s="74">
        <f t="shared" si="278"/>
        <v>24.033333333335623</v>
      </c>
      <c r="K5796" s="26" t="e">
        <f t="shared" si="280"/>
        <v>#REF!</v>
      </c>
      <c r="L5796" s="75" t="e">
        <f t="shared" si="279"/>
        <v>#REF!</v>
      </c>
      <c r="O5796" s="13"/>
      <c r="P5796" s="74"/>
      <c r="Q5796" s="26"/>
      <c r="R5796" s="75"/>
    </row>
    <row r="5797" spans="7:18" x14ac:dyDescent="0.25">
      <c r="G5797" s="13"/>
      <c r="H5797" s="13"/>
      <c r="I5797" s="13">
        <v>576.900000000055</v>
      </c>
      <c r="J5797" s="74">
        <f t="shared" si="278"/>
        <v>24.037500000002293</v>
      </c>
      <c r="K5797" s="26" t="e">
        <f t="shared" si="280"/>
        <v>#REF!</v>
      </c>
      <c r="L5797" s="75" t="e">
        <f t="shared" si="279"/>
        <v>#REF!</v>
      </c>
      <c r="O5797" s="13"/>
      <c r="P5797" s="74"/>
      <c r="Q5797" s="26"/>
      <c r="R5797" s="75"/>
    </row>
    <row r="5798" spans="7:18" x14ac:dyDescent="0.25">
      <c r="G5798" s="13"/>
      <c r="H5798" s="13"/>
      <c r="I5798" s="13">
        <v>577.00000000005502</v>
      </c>
      <c r="J5798" s="74">
        <f t="shared" si="278"/>
        <v>24.041666666668959</v>
      </c>
      <c r="K5798" s="26" t="e">
        <f t="shared" si="280"/>
        <v>#REF!</v>
      </c>
      <c r="L5798" s="75" t="e">
        <f t="shared" si="279"/>
        <v>#REF!</v>
      </c>
      <c r="O5798" s="13"/>
      <c r="P5798" s="74"/>
      <c r="Q5798" s="26"/>
      <c r="R5798" s="75"/>
    </row>
    <row r="5799" spans="7:18" x14ac:dyDescent="0.25">
      <c r="G5799" s="13"/>
      <c r="H5799" s="13"/>
      <c r="I5799" s="13">
        <v>577.10000000005505</v>
      </c>
      <c r="J5799" s="74">
        <f t="shared" si="278"/>
        <v>24.045833333335626</v>
      </c>
      <c r="K5799" s="26" t="e">
        <f t="shared" si="280"/>
        <v>#REF!</v>
      </c>
      <c r="L5799" s="75" t="e">
        <f t="shared" si="279"/>
        <v>#REF!</v>
      </c>
      <c r="O5799" s="13"/>
      <c r="P5799" s="74"/>
      <c r="Q5799" s="26"/>
      <c r="R5799" s="75"/>
    </row>
    <row r="5800" spans="7:18" x14ac:dyDescent="0.25">
      <c r="G5800" s="13"/>
      <c r="H5800" s="13"/>
      <c r="I5800" s="13">
        <v>577.20000000005496</v>
      </c>
      <c r="J5800" s="74">
        <f t="shared" si="278"/>
        <v>24.050000000002289</v>
      </c>
      <c r="K5800" s="26" t="e">
        <f t="shared" si="280"/>
        <v>#REF!</v>
      </c>
      <c r="L5800" s="75" t="e">
        <f t="shared" si="279"/>
        <v>#REF!</v>
      </c>
      <c r="O5800" s="13"/>
      <c r="P5800" s="74"/>
      <c r="Q5800" s="26"/>
      <c r="R5800" s="75"/>
    </row>
    <row r="5801" spans="7:18" x14ac:dyDescent="0.25">
      <c r="G5801" s="13"/>
      <c r="H5801" s="13"/>
      <c r="I5801" s="13">
        <v>577.30000000005498</v>
      </c>
      <c r="J5801" s="74">
        <f t="shared" si="278"/>
        <v>24.054166666668959</v>
      </c>
      <c r="K5801" s="26" t="e">
        <f t="shared" si="280"/>
        <v>#REF!</v>
      </c>
      <c r="L5801" s="75" t="e">
        <f t="shared" si="279"/>
        <v>#REF!</v>
      </c>
      <c r="O5801" s="13"/>
      <c r="P5801" s="74"/>
      <c r="Q5801" s="26"/>
      <c r="R5801" s="75"/>
    </row>
    <row r="5802" spans="7:18" x14ac:dyDescent="0.25">
      <c r="G5802" s="13"/>
      <c r="H5802" s="13"/>
      <c r="I5802" s="13">
        <v>577.400000000055</v>
      </c>
      <c r="J5802" s="74">
        <f t="shared" si="278"/>
        <v>24.058333333335625</v>
      </c>
      <c r="K5802" s="26" t="e">
        <f t="shared" si="280"/>
        <v>#REF!</v>
      </c>
      <c r="L5802" s="75" t="e">
        <f t="shared" si="279"/>
        <v>#REF!</v>
      </c>
      <c r="O5802" s="13"/>
      <c r="P5802" s="74"/>
      <c r="Q5802" s="26"/>
      <c r="R5802" s="75"/>
    </row>
    <row r="5803" spans="7:18" x14ac:dyDescent="0.25">
      <c r="G5803" s="13"/>
      <c r="H5803" s="13"/>
      <c r="I5803" s="13">
        <v>577.50000000005502</v>
      </c>
      <c r="J5803" s="74">
        <f t="shared" si="278"/>
        <v>24.062500000002292</v>
      </c>
      <c r="K5803" s="26" t="e">
        <f t="shared" si="280"/>
        <v>#REF!</v>
      </c>
      <c r="L5803" s="75" t="e">
        <f t="shared" si="279"/>
        <v>#REF!</v>
      </c>
      <c r="O5803" s="13"/>
      <c r="P5803" s="74"/>
      <c r="Q5803" s="26"/>
      <c r="R5803" s="75"/>
    </row>
    <row r="5804" spans="7:18" x14ac:dyDescent="0.25">
      <c r="G5804" s="13"/>
      <c r="H5804" s="13"/>
      <c r="I5804" s="13">
        <v>577.60000000005505</v>
      </c>
      <c r="J5804" s="74">
        <f t="shared" si="278"/>
        <v>24.066666666668961</v>
      </c>
      <c r="K5804" s="26" t="e">
        <f t="shared" si="280"/>
        <v>#REF!</v>
      </c>
      <c r="L5804" s="75" t="e">
        <f t="shared" si="279"/>
        <v>#REF!</v>
      </c>
      <c r="O5804" s="13"/>
      <c r="P5804" s="74"/>
      <c r="Q5804" s="26"/>
      <c r="R5804" s="75"/>
    </row>
    <row r="5805" spans="7:18" x14ac:dyDescent="0.25">
      <c r="G5805" s="13"/>
      <c r="H5805" s="13"/>
      <c r="I5805" s="13">
        <v>577.70000000005496</v>
      </c>
      <c r="J5805" s="74">
        <f t="shared" si="278"/>
        <v>24.070833333335624</v>
      </c>
      <c r="K5805" s="26" t="e">
        <f t="shared" si="280"/>
        <v>#REF!</v>
      </c>
      <c r="L5805" s="75" t="e">
        <f t="shared" si="279"/>
        <v>#REF!</v>
      </c>
      <c r="O5805" s="13"/>
      <c r="P5805" s="74"/>
      <c r="Q5805" s="26"/>
      <c r="R5805" s="75"/>
    </row>
    <row r="5806" spans="7:18" x14ac:dyDescent="0.25">
      <c r="G5806" s="13"/>
      <c r="H5806" s="13"/>
      <c r="I5806" s="13">
        <v>577.80000000005498</v>
      </c>
      <c r="J5806" s="74">
        <f t="shared" si="278"/>
        <v>24.075000000002291</v>
      </c>
      <c r="K5806" s="26" t="e">
        <f t="shared" si="280"/>
        <v>#REF!</v>
      </c>
      <c r="L5806" s="75" t="e">
        <f t="shared" si="279"/>
        <v>#REF!</v>
      </c>
      <c r="O5806" s="13"/>
      <c r="P5806" s="74"/>
      <c r="Q5806" s="26"/>
      <c r="R5806" s="75"/>
    </row>
    <row r="5807" spans="7:18" x14ac:dyDescent="0.25">
      <c r="G5807" s="13"/>
      <c r="H5807" s="13"/>
      <c r="I5807" s="13">
        <v>577.900000000055</v>
      </c>
      <c r="J5807" s="74">
        <f t="shared" si="278"/>
        <v>24.079166666668957</v>
      </c>
      <c r="K5807" s="26" t="e">
        <f t="shared" si="280"/>
        <v>#REF!</v>
      </c>
      <c r="L5807" s="75" t="e">
        <f t="shared" si="279"/>
        <v>#REF!</v>
      </c>
      <c r="O5807" s="13"/>
      <c r="P5807" s="74"/>
      <c r="Q5807" s="26"/>
      <c r="R5807" s="75"/>
    </row>
    <row r="5808" spans="7:18" x14ac:dyDescent="0.25">
      <c r="G5808" s="13"/>
      <c r="H5808" s="13"/>
      <c r="I5808" s="13">
        <v>578.00000000005502</v>
      </c>
      <c r="J5808" s="74">
        <f t="shared" si="278"/>
        <v>24.083333333335627</v>
      </c>
      <c r="K5808" s="26" t="e">
        <f t="shared" si="280"/>
        <v>#REF!</v>
      </c>
      <c r="L5808" s="75" t="e">
        <f t="shared" si="279"/>
        <v>#REF!</v>
      </c>
      <c r="O5808" s="13"/>
      <c r="P5808" s="74"/>
      <c r="Q5808" s="26"/>
      <c r="R5808" s="75"/>
    </row>
    <row r="5809" spans="7:18" x14ac:dyDescent="0.25">
      <c r="G5809" s="13"/>
      <c r="H5809" s="13"/>
      <c r="I5809" s="13">
        <v>578.10000000005505</v>
      </c>
      <c r="J5809" s="74">
        <f t="shared" si="278"/>
        <v>24.087500000002294</v>
      </c>
      <c r="K5809" s="26" t="e">
        <f t="shared" si="280"/>
        <v>#REF!</v>
      </c>
      <c r="L5809" s="75" t="e">
        <f t="shared" si="279"/>
        <v>#REF!</v>
      </c>
      <c r="O5809" s="13"/>
      <c r="P5809" s="74"/>
      <c r="Q5809" s="26"/>
      <c r="R5809" s="75"/>
    </row>
    <row r="5810" spans="7:18" x14ac:dyDescent="0.25">
      <c r="G5810" s="13"/>
      <c r="H5810" s="13"/>
      <c r="I5810" s="13">
        <v>578.20000000005496</v>
      </c>
      <c r="J5810" s="74">
        <f t="shared" si="278"/>
        <v>24.091666666668957</v>
      </c>
      <c r="K5810" s="26" t="e">
        <f t="shared" si="280"/>
        <v>#REF!</v>
      </c>
      <c r="L5810" s="75" t="e">
        <f t="shared" si="279"/>
        <v>#REF!</v>
      </c>
      <c r="O5810" s="13"/>
      <c r="P5810" s="74"/>
      <c r="Q5810" s="26"/>
      <c r="R5810" s="75"/>
    </row>
    <row r="5811" spans="7:18" x14ac:dyDescent="0.25">
      <c r="G5811" s="13"/>
      <c r="H5811" s="13"/>
      <c r="I5811" s="13">
        <v>578.30000000005498</v>
      </c>
      <c r="J5811" s="74">
        <f t="shared" si="278"/>
        <v>24.095833333335623</v>
      </c>
      <c r="K5811" s="26" t="e">
        <f t="shared" si="280"/>
        <v>#REF!</v>
      </c>
      <c r="L5811" s="75" t="e">
        <f t="shared" si="279"/>
        <v>#REF!</v>
      </c>
      <c r="O5811" s="13"/>
      <c r="P5811" s="74"/>
      <c r="Q5811" s="26"/>
      <c r="R5811" s="75"/>
    </row>
    <row r="5812" spans="7:18" x14ac:dyDescent="0.25">
      <c r="G5812" s="13"/>
      <c r="H5812" s="13"/>
      <c r="I5812" s="13">
        <v>578.400000000055</v>
      </c>
      <c r="J5812" s="74">
        <f t="shared" si="278"/>
        <v>24.100000000002293</v>
      </c>
      <c r="K5812" s="26" t="e">
        <f t="shared" si="280"/>
        <v>#REF!</v>
      </c>
      <c r="L5812" s="75" t="e">
        <f t="shared" si="279"/>
        <v>#REF!</v>
      </c>
      <c r="O5812" s="13"/>
      <c r="P5812" s="74"/>
      <c r="Q5812" s="26"/>
      <c r="R5812" s="75"/>
    </row>
    <row r="5813" spans="7:18" x14ac:dyDescent="0.25">
      <c r="G5813" s="13"/>
      <c r="H5813" s="13"/>
      <c r="I5813" s="13">
        <v>578.50000000005502</v>
      </c>
      <c r="J5813" s="74">
        <f t="shared" si="278"/>
        <v>24.104166666668959</v>
      </c>
      <c r="K5813" s="26" t="e">
        <f t="shared" si="280"/>
        <v>#REF!</v>
      </c>
      <c r="L5813" s="75" t="e">
        <f t="shared" si="279"/>
        <v>#REF!</v>
      </c>
      <c r="O5813" s="13"/>
      <c r="P5813" s="74"/>
      <c r="Q5813" s="26"/>
      <c r="R5813" s="75"/>
    </row>
    <row r="5814" spans="7:18" x14ac:dyDescent="0.25">
      <c r="G5814" s="13"/>
      <c r="H5814" s="13"/>
      <c r="I5814" s="13">
        <v>578.60000000005505</v>
      </c>
      <c r="J5814" s="74">
        <f t="shared" si="278"/>
        <v>24.108333333335626</v>
      </c>
      <c r="K5814" s="26" t="e">
        <f t="shared" si="280"/>
        <v>#REF!</v>
      </c>
      <c r="L5814" s="75" t="e">
        <f t="shared" si="279"/>
        <v>#REF!</v>
      </c>
      <c r="O5814" s="13"/>
      <c r="P5814" s="74"/>
      <c r="Q5814" s="26"/>
      <c r="R5814" s="75"/>
    </row>
    <row r="5815" spans="7:18" x14ac:dyDescent="0.25">
      <c r="G5815" s="13"/>
      <c r="H5815" s="13"/>
      <c r="I5815" s="13">
        <v>578.70000000005496</v>
      </c>
      <c r="J5815" s="74">
        <f t="shared" si="278"/>
        <v>24.112500000002289</v>
      </c>
      <c r="K5815" s="26" t="e">
        <f t="shared" si="280"/>
        <v>#REF!</v>
      </c>
      <c r="L5815" s="75" t="e">
        <f t="shared" si="279"/>
        <v>#REF!</v>
      </c>
      <c r="O5815" s="13"/>
      <c r="P5815" s="74"/>
      <c r="Q5815" s="26"/>
      <c r="R5815" s="75"/>
    </row>
    <row r="5816" spans="7:18" x14ac:dyDescent="0.25">
      <c r="G5816" s="13"/>
      <c r="H5816" s="13"/>
      <c r="I5816" s="13">
        <v>578.80000000005498</v>
      </c>
      <c r="J5816" s="74">
        <f t="shared" si="278"/>
        <v>24.116666666668959</v>
      </c>
      <c r="K5816" s="26" t="e">
        <f t="shared" si="280"/>
        <v>#REF!</v>
      </c>
      <c r="L5816" s="75" t="e">
        <f t="shared" si="279"/>
        <v>#REF!</v>
      </c>
      <c r="O5816" s="13"/>
      <c r="P5816" s="74"/>
      <c r="Q5816" s="26"/>
      <c r="R5816" s="75"/>
    </row>
    <row r="5817" spans="7:18" x14ac:dyDescent="0.25">
      <c r="G5817" s="13"/>
      <c r="H5817" s="13"/>
      <c r="I5817" s="13">
        <v>578.900000000055</v>
      </c>
      <c r="J5817" s="74">
        <f t="shared" si="278"/>
        <v>24.120833333335625</v>
      </c>
      <c r="K5817" s="26" t="e">
        <f t="shared" si="280"/>
        <v>#REF!</v>
      </c>
      <c r="L5817" s="75" t="e">
        <f t="shared" si="279"/>
        <v>#REF!</v>
      </c>
      <c r="O5817" s="13"/>
      <c r="P5817" s="74"/>
      <c r="Q5817" s="26"/>
      <c r="R5817" s="75"/>
    </row>
    <row r="5818" spans="7:18" x14ac:dyDescent="0.25">
      <c r="G5818" s="13"/>
      <c r="H5818" s="13"/>
      <c r="I5818" s="13">
        <v>579.00000000005502</v>
      </c>
      <c r="J5818" s="74">
        <f t="shared" si="278"/>
        <v>24.125000000002292</v>
      </c>
      <c r="K5818" s="26" t="e">
        <f t="shared" si="280"/>
        <v>#REF!</v>
      </c>
      <c r="L5818" s="75" t="e">
        <f t="shared" si="279"/>
        <v>#REF!</v>
      </c>
      <c r="O5818" s="13"/>
      <c r="P5818" s="74"/>
      <c r="Q5818" s="26"/>
      <c r="R5818" s="75"/>
    </row>
    <row r="5819" spans="7:18" x14ac:dyDescent="0.25">
      <c r="G5819" s="13"/>
      <c r="H5819" s="13"/>
      <c r="I5819" s="13">
        <v>579.10000000005505</v>
      </c>
      <c r="J5819" s="74">
        <f t="shared" si="278"/>
        <v>24.129166666668961</v>
      </c>
      <c r="K5819" s="26" t="e">
        <f t="shared" si="280"/>
        <v>#REF!</v>
      </c>
      <c r="L5819" s="75" t="e">
        <f t="shared" si="279"/>
        <v>#REF!</v>
      </c>
      <c r="O5819" s="13"/>
      <c r="P5819" s="74"/>
      <c r="Q5819" s="26"/>
      <c r="R5819" s="75"/>
    </row>
    <row r="5820" spans="7:18" x14ac:dyDescent="0.25">
      <c r="G5820" s="13"/>
      <c r="H5820" s="13"/>
      <c r="I5820" s="13">
        <v>579.20000000005496</v>
      </c>
      <c r="J5820" s="74">
        <f t="shared" si="278"/>
        <v>24.133333333335624</v>
      </c>
      <c r="K5820" s="26" t="e">
        <f t="shared" si="280"/>
        <v>#REF!</v>
      </c>
      <c r="L5820" s="75" t="e">
        <f t="shared" si="279"/>
        <v>#REF!</v>
      </c>
      <c r="O5820" s="13"/>
      <c r="P5820" s="74"/>
      <c r="Q5820" s="26"/>
      <c r="R5820" s="75"/>
    </row>
    <row r="5821" spans="7:18" x14ac:dyDescent="0.25">
      <c r="G5821" s="13"/>
      <c r="H5821" s="13"/>
      <c r="I5821" s="13">
        <v>579.30000000005498</v>
      </c>
      <c r="J5821" s="74">
        <f t="shared" si="278"/>
        <v>24.137500000002291</v>
      </c>
      <c r="K5821" s="26" t="e">
        <f t="shared" si="280"/>
        <v>#REF!</v>
      </c>
      <c r="L5821" s="75" t="e">
        <f t="shared" si="279"/>
        <v>#REF!</v>
      </c>
      <c r="O5821" s="13"/>
      <c r="P5821" s="74"/>
      <c r="Q5821" s="26"/>
      <c r="R5821" s="75"/>
    </row>
    <row r="5822" spans="7:18" x14ac:dyDescent="0.25">
      <c r="G5822" s="13"/>
      <c r="H5822" s="13"/>
      <c r="I5822" s="13">
        <v>579.400000000055</v>
      </c>
      <c r="J5822" s="74">
        <f t="shared" si="278"/>
        <v>24.141666666668957</v>
      </c>
      <c r="K5822" s="26" t="e">
        <f t="shared" si="280"/>
        <v>#REF!</v>
      </c>
      <c r="L5822" s="75" t="e">
        <f t="shared" si="279"/>
        <v>#REF!</v>
      </c>
      <c r="O5822" s="13"/>
      <c r="P5822" s="74"/>
      <c r="Q5822" s="26"/>
      <c r="R5822" s="75"/>
    </row>
    <row r="5823" spans="7:18" x14ac:dyDescent="0.25">
      <c r="G5823" s="13"/>
      <c r="H5823" s="13"/>
      <c r="I5823" s="13">
        <v>579.50000000005502</v>
      </c>
      <c r="J5823" s="74">
        <f t="shared" si="278"/>
        <v>24.145833333335627</v>
      </c>
      <c r="K5823" s="26" t="e">
        <f t="shared" si="280"/>
        <v>#REF!</v>
      </c>
      <c r="L5823" s="75" t="e">
        <f t="shared" si="279"/>
        <v>#REF!</v>
      </c>
      <c r="O5823" s="13"/>
      <c r="P5823" s="74"/>
      <c r="Q5823" s="26"/>
      <c r="R5823" s="75"/>
    </row>
    <row r="5824" spans="7:18" x14ac:dyDescent="0.25">
      <c r="G5824" s="13"/>
      <c r="H5824" s="13"/>
      <c r="I5824" s="13">
        <v>579.60000000005505</v>
      </c>
      <c r="J5824" s="74">
        <f t="shared" si="278"/>
        <v>24.150000000002294</v>
      </c>
      <c r="K5824" s="26" t="e">
        <f t="shared" si="280"/>
        <v>#REF!</v>
      </c>
      <c r="L5824" s="75" t="e">
        <f t="shared" si="279"/>
        <v>#REF!</v>
      </c>
      <c r="O5824" s="13"/>
      <c r="P5824" s="74"/>
      <c r="Q5824" s="26"/>
      <c r="R5824" s="75"/>
    </row>
    <row r="5825" spans="7:18" x14ac:dyDescent="0.25">
      <c r="G5825" s="13"/>
      <c r="H5825" s="13"/>
      <c r="I5825" s="13">
        <v>579.70000000005496</v>
      </c>
      <c r="J5825" s="74">
        <f t="shared" si="278"/>
        <v>24.154166666668957</v>
      </c>
      <c r="K5825" s="26" t="e">
        <f t="shared" si="280"/>
        <v>#REF!</v>
      </c>
      <c r="L5825" s="75" t="e">
        <f t="shared" si="279"/>
        <v>#REF!</v>
      </c>
      <c r="O5825" s="13"/>
      <c r="P5825" s="74"/>
      <c r="Q5825" s="26"/>
      <c r="R5825" s="75"/>
    </row>
    <row r="5826" spans="7:18" x14ac:dyDescent="0.25">
      <c r="G5826" s="13"/>
      <c r="H5826" s="13"/>
      <c r="I5826" s="13">
        <v>579.80000000005498</v>
      </c>
      <c r="J5826" s="74">
        <f t="shared" si="278"/>
        <v>24.158333333335623</v>
      </c>
      <c r="K5826" s="26" t="e">
        <f t="shared" si="280"/>
        <v>#REF!</v>
      </c>
      <c r="L5826" s="75" t="e">
        <f t="shared" si="279"/>
        <v>#REF!</v>
      </c>
      <c r="O5826" s="13"/>
      <c r="P5826" s="74"/>
      <c r="Q5826" s="26"/>
      <c r="R5826" s="75"/>
    </row>
    <row r="5827" spans="7:18" x14ac:dyDescent="0.25">
      <c r="G5827" s="13"/>
      <c r="H5827" s="13"/>
      <c r="I5827" s="13">
        <v>579.900000000055</v>
      </c>
      <c r="J5827" s="74">
        <f t="shared" ref="J5827:J5890" si="281">I5827/24</f>
        <v>24.162500000002293</v>
      </c>
      <c r="K5827" s="26" t="e">
        <f t="shared" si="280"/>
        <v>#REF!</v>
      </c>
      <c r="L5827" s="75" t="e">
        <f t="shared" ref="L5827:L5890" si="282">K5827-K5826</f>
        <v>#REF!</v>
      </c>
      <c r="O5827" s="13"/>
      <c r="P5827" s="74"/>
      <c r="Q5827" s="26"/>
      <c r="R5827" s="75"/>
    </row>
    <row r="5828" spans="7:18" x14ac:dyDescent="0.25">
      <c r="G5828" s="13"/>
      <c r="H5828" s="13"/>
      <c r="I5828" s="13">
        <v>580.00000000005605</v>
      </c>
      <c r="J5828" s="74">
        <f t="shared" si="281"/>
        <v>24.166666666669002</v>
      </c>
      <c r="K5828" s="26" t="e">
        <f t="shared" si="280"/>
        <v>#REF!</v>
      </c>
      <c r="L5828" s="75" t="e">
        <f t="shared" si="282"/>
        <v>#REF!</v>
      </c>
      <c r="O5828" s="13"/>
      <c r="P5828" s="74"/>
      <c r="Q5828" s="26"/>
      <c r="R5828" s="75"/>
    </row>
    <row r="5829" spans="7:18" x14ac:dyDescent="0.25">
      <c r="G5829" s="13"/>
      <c r="H5829" s="13"/>
      <c r="I5829" s="13">
        <v>580.10000000005596</v>
      </c>
      <c r="J5829" s="74">
        <f t="shared" si="281"/>
        <v>24.170833333335665</v>
      </c>
      <c r="K5829" s="26" t="e">
        <f t="shared" si="280"/>
        <v>#REF!</v>
      </c>
      <c r="L5829" s="75" t="e">
        <f t="shared" si="282"/>
        <v>#REF!</v>
      </c>
      <c r="O5829" s="13"/>
      <c r="P5829" s="74"/>
      <c r="Q5829" s="26"/>
      <c r="R5829" s="75"/>
    </row>
    <row r="5830" spans="7:18" x14ac:dyDescent="0.25">
      <c r="G5830" s="13"/>
      <c r="H5830" s="13"/>
      <c r="I5830" s="13">
        <v>580.20000000005598</v>
      </c>
      <c r="J5830" s="74">
        <f t="shared" si="281"/>
        <v>24.175000000002331</v>
      </c>
      <c r="K5830" s="26" t="e">
        <f t="shared" si="280"/>
        <v>#REF!</v>
      </c>
      <c r="L5830" s="75" t="e">
        <f t="shared" si="282"/>
        <v>#REF!</v>
      </c>
      <c r="O5830" s="13"/>
      <c r="P5830" s="74"/>
      <c r="Q5830" s="26"/>
      <c r="R5830" s="75"/>
    </row>
    <row r="5831" spans="7:18" x14ac:dyDescent="0.25">
      <c r="G5831" s="13"/>
      <c r="H5831" s="13"/>
      <c r="I5831" s="13">
        <v>580.300000000056</v>
      </c>
      <c r="J5831" s="74">
        <f t="shared" si="281"/>
        <v>24.179166666669001</v>
      </c>
      <c r="K5831" s="26" t="e">
        <f t="shared" si="280"/>
        <v>#REF!</v>
      </c>
      <c r="L5831" s="75" t="e">
        <f t="shared" si="282"/>
        <v>#REF!</v>
      </c>
      <c r="O5831" s="13"/>
      <c r="P5831" s="74"/>
      <c r="Q5831" s="26"/>
      <c r="R5831" s="75"/>
    </row>
    <row r="5832" spans="7:18" x14ac:dyDescent="0.25">
      <c r="G5832" s="13"/>
      <c r="H5832" s="13"/>
      <c r="I5832" s="13">
        <v>580.40000000005602</v>
      </c>
      <c r="J5832" s="74">
        <f t="shared" si="281"/>
        <v>24.183333333335668</v>
      </c>
      <c r="K5832" s="26" t="e">
        <f t="shared" si="280"/>
        <v>#REF!</v>
      </c>
      <c r="L5832" s="75" t="e">
        <f t="shared" si="282"/>
        <v>#REF!</v>
      </c>
      <c r="O5832" s="13"/>
      <c r="P5832" s="74"/>
      <c r="Q5832" s="26"/>
      <c r="R5832" s="75"/>
    </row>
    <row r="5833" spans="7:18" x14ac:dyDescent="0.25">
      <c r="G5833" s="13"/>
      <c r="H5833" s="13"/>
      <c r="I5833" s="13">
        <v>580.50000000005605</v>
      </c>
      <c r="J5833" s="74">
        <f t="shared" si="281"/>
        <v>24.187500000002334</v>
      </c>
      <c r="K5833" s="26" t="e">
        <f t="shared" si="280"/>
        <v>#REF!</v>
      </c>
      <c r="L5833" s="75" t="e">
        <f t="shared" si="282"/>
        <v>#REF!</v>
      </c>
      <c r="O5833" s="13"/>
      <c r="P5833" s="74"/>
      <c r="Q5833" s="26"/>
      <c r="R5833" s="75"/>
    </row>
    <row r="5834" spans="7:18" x14ac:dyDescent="0.25">
      <c r="G5834" s="13"/>
      <c r="H5834" s="13"/>
      <c r="I5834" s="13">
        <v>580.60000000005596</v>
      </c>
      <c r="J5834" s="74">
        <f t="shared" si="281"/>
        <v>24.191666666668997</v>
      </c>
      <c r="K5834" s="26" t="e">
        <f t="shared" si="280"/>
        <v>#REF!</v>
      </c>
      <c r="L5834" s="75" t="e">
        <f t="shared" si="282"/>
        <v>#REF!</v>
      </c>
      <c r="O5834" s="13"/>
      <c r="P5834" s="74"/>
      <c r="Q5834" s="26"/>
      <c r="R5834" s="75"/>
    </row>
    <row r="5835" spans="7:18" x14ac:dyDescent="0.25">
      <c r="G5835" s="13"/>
      <c r="H5835" s="13"/>
      <c r="I5835" s="13">
        <v>580.70000000005598</v>
      </c>
      <c r="J5835" s="74">
        <f t="shared" si="281"/>
        <v>24.195833333335667</v>
      </c>
      <c r="K5835" s="26" t="e">
        <f t="shared" si="280"/>
        <v>#REF!</v>
      </c>
      <c r="L5835" s="75" t="e">
        <f t="shared" si="282"/>
        <v>#REF!</v>
      </c>
      <c r="O5835" s="13"/>
      <c r="P5835" s="74"/>
      <c r="Q5835" s="26"/>
      <c r="R5835" s="75"/>
    </row>
    <row r="5836" spans="7:18" x14ac:dyDescent="0.25">
      <c r="G5836" s="13"/>
      <c r="H5836" s="13"/>
      <c r="I5836" s="13">
        <v>580.800000000056</v>
      </c>
      <c r="J5836" s="74">
        <f t="shared" si="281"/>
        <v>24.200000000002333</v>
      </c>
      <c r="K5836" s="26" t="e">
        <f t="shared" si="280"/>
        <v>#REF!</v>
      </c>
      <c r="L5836" s="75" t="e">
        <f t="shared" si="282"/>
        <v>#REF!</v>
      </c>
      <c r="O5836" s="13"/>
      <c r="P5836" s="74"/>
      <c r="Q5836" s="26"/>
      <c r="R5836" s="75"/>
    </row>
    <row r="5837" spans="7:18" x14ac:dyDescent="0.25">
      <c r="G5837" s="13"/>
      <c r="H5837" s="13"/>
      <c r="I5837" s="13">
        <v>580.90000000005602</v>
      </c>
      <c r="J5837" s="74">
        <f t="shared" si="281"/>
        <v>24.204166666669</v>
      </c>
      <c r="K5837" s="26" t="e">
        <f t="shared" si="280"/>
        <v>#REF!</v>
      </c>
      <c r="L5837" s="75" t="e">
        <f t="shared" si="282"/>
        <v>#REF!</v>
      </c>
      <c r="O5837" s="13"/>
      <c r="P5837" s="74"/>
      <c r="Q5837" s="26"/>
      <c r="R5837" s="75"/>
    </row>
    <row r="5838" spans="7:18" x14ac:dyDescent="0.25">
      <c r="G5838" s="13"/>
      <c r="H5838" s="13"/>
      <c r="I5838" s="13">
        <v>581.00000000005605</v>
      </c>
      <c r="J5838" s="74">
        <f t="shared" si="281"/>
        <v>24.20833333333567</v>
      </c>
      <c r="K5838" s="26" t="e">
        <f t="shared" si="280"/>
        <v>#REF!</v>
      </c>
      <c r="L5838" s="75" t="e">
        <f t="shared" si="282"/>
        <v>#REF!</v>
      </c>
      <c r="O5838" s="13"/>
      <c r="P5838" s="74"/>
      <c r="Q5838" s="26"/>
      <c r="R5838" s="75"/>
    </row>
    <row r="5839" spans="7:18" x14ac:dyDescent="0.25">
      <c r="G5839" s="13"/>
      <c r="H5839" s="13"/>
      <c r="I5839" s="13">
        <v>581.10000000005596</v>
      </c>
      <c r="J5839" s="74">
        <f t="shared" si="281"/>
        <v>24.212500000002333</v>
      </c>
      <c r="K5839" s="26" t="e">
        <f t="shared" si="280"/>
        <v>#REF!</v>
      </c>
      <c r="L5839" s="75" t="e">
        <f t="shared" si="282"/>
        <v>#REF!</v>
      </c>
      <c r="O5839" s="13"/>
      <c r="P5839" s="74"/>
      <c r="Q5839" s="26"/>
      <c r="R5839" s="75"/>
    </row>
    <row r="5840" spans="7:18" x14ac:dyDescent="0.25">
      <c r="G5840" s="13"/>
      <c r="H5840" s="13"/>
      <c r="I5840" s="13">
        <v>581.20000000005598</v>
      </c>
      <c r="J5840" s="74">
        <f t="shared" si="281"/>
        <v>24.216666666668999</v>
      </c>
      <c r="K5840" s="26" t="e">
        <f t="shared" si="280"/>
        <v>#REF!</v>
      </c>
      <c r="L5840" s="75" t="e">
        <f t="shared" si="282"/>
        <v>#REF!</v>
      </c>
      <c r="O5840" s="13"/>
      <c r="P5840" s="74"/>
      <c r="Q5840" s="26"/>
      <c r="R5840" s="75"/>
    </row>
    <row r="5841" spans="7:18" x14ac:dyDescent="0.25">
      <c r="G5841" s="13"/>
      <c r="H5841" s="13"/>
      <c r="I5841" s="13">
        <v>581.300000000056</v>
      </c>
      <c r="J5841" s="74">
        <f t="shared" si="281"/>
        <v>24.220833333335666</v>
      </c>
      <c r="K5841" s="26" t="e">
        <f t="shared" si="280"/>
        <v>#REF!</v>
      </c>
      <c r="L5841" s="75" t="e">
        <f t="shared" si="282"/>
        <v>#REF!</v>
      </c>
      <c r="O5841" s="13"/>
      <c r="P5841" s="74"/>
      <c r="Q5841" s="26"/>
      <c r="R5841" s="75"/>
    </row>
    <row r="5842" spans="7:18" x14ac:dyDescent="0.25">
      <c r="G5842" s="13"/>
      <c r="H5842" s="13"/>
      <c r="I5842" s="13">
        <v>581.40000000005602</v>
      </c>
      <c r="J5842" s="74">
        <f t="shared" si="281"/>
        <v>24.225000000002336</v>
      </c>
      <c r="K5842" s="26" t="e">
        <f t="shared" si="280"/>
        <v>#REF!</v>
      </c>
      <c r="L5842" s="75" t="e">
        <f t="shared" si="282"/>
        <v>#REF!</v>
      </c>
      <c r="O5842" s="13"/>
      <c r="P5842" s="74"/>
      <c r="Q5842" s="26"/>
      <c r="R5842" s="75"/>
    </row>
    <row r="5843" spans="7:18" x14ac:dyDescent="0.25">
      <c r="G5843" s="13"/>
      <c r="H5843" s="13"/>
      <c r="I5843" s="13">
        <v>581.50000000005605</v>
      </c>
      <c r="J5843" s="74">
        <f t="shared" si="281"/>
        <v>24.229166666669002</v>
      </c>
      <c r="K5843" s="26" t="e">
        <f t="shared" si="280"/>
        <v>#REF!</v>
      </c>
      <c r="L5843" s="75" t="e">
        <f t="shared" si="282"/>
        <v>#REF!</v>
      </c>
      <c r="O5843" s="13"/>
      <c r="P5843" s="74"/>
      <c r="Q5843" s="26"/>
      <c r="R5843" s="75"/>
    </row>
    <row r="5844" spans="7:18" x14ac:dyDescent="0.25">
      <c r="G5844" s="13"/>
      <c r="H5844" s="13"/>
      <c r="I5844" s="13">
        <v>581.60000000005596</v>
      </c>
      <c r="J5844" s="74">
        <f t="shared" si="281"/>
        <v>24.233333333335665</v>
      </c>
      <c r="K5844" s="26" t="e">
        <f t="shared" si="280"/>
        <v>#REF!</v>
      </c>
      <c r="L5844" s="75" t="e">
        <f t="shared" si="282"/>
        <v>#REF!</v>
      </c>
      <c r="O5844" s="13"/>
      <c r="P5844" s="74"/>
      <c r="Q5844" s="26"/>
      <c r="R5844" s="75"/>
    </row>
    <row r="5845" spans="7:18" x14ac:dyDescent="0.25">
      <c r="G5845" s="13"/>
      <c r="H5845" s="13"/>
      <c r="I5845" s="13">
        <v>581.70000000005598</v>
      </c>
      <c r="J5845" s="74">
        <f t="shared" si="281"/>
        <v>24.237500000002331</v>
      </c>
      <c r="K5845" s="26" t="e">
        <f t="shared" si="280"/>
        <v>#REF!</v>
      </c>
      <c r="L5845" s="75" t="e">
        <f t="shared" si="282"/>
        <v>#REF!</v>
      </c>
      <c r="O5845" s="13"/>
      <c r="P5845" s="74"/>
      <c r="Q5845" s="26"/>
      <c r="R5845" s="75"/>
    </row>
    <row r="5846" spans="7:18" x14ac:dyDescent="0.25">
      <c r="G5846" s="13"/>
      <c r="H5846" s="13"/>
      <c r="I5846" s="13">
        <v>581.800000000056</v>
      </c>
      <c r="J5846" s="74">
        <f t="shared" si="281"/>
        <v>24.241666666669001</v>
      </c>
      <c r="K5846" s="26" t="e">
        <f t="shared" si="280"/>
        <v>#REF!</v>
      </c>
      <c r="L5846" s="75" t="e">
        <f t="shared" si="282"/>
        <v>#REF!</v>
      </c>
      <c r="O5846" s="13"/>
      <c r="P5846" s="74"/>
      <c r="Q5846" s="26"/>
      <c r="R5846" s="75"/>
    </row>
    <row r="5847" spans="7:18" x14ac:dyDescent="0.25">
      <c r="G5847" s="13"/>
      <c r="H5847" s="13"/>
      <c r="I5847" s="13">
        <v>581.90000000005602</v>
      </c>
      <c r="J5847" s="74">
        <f t="shared" si="281"/>
        <v>24.245833333335668</v>
      </c>
      <c r="K5847" s="26" t="e">
        <f t="shared" si="280"/>
        <v>#REF!</v>
      </c>
      <c r="L5847" s="75" t="e">
        <f t="shared" si="282"/>
        <v>#REF!</v>
      </c>
      <c r="O5847" s="13"/>
      <c r="P5847" s="74"/>
      <c r="Q5847" s="26"/>
      <c r="R5847" s="75"/>
    </row>
    <row r="5848" spans="7:18" x14ac:dyDescent="0.25">
      <c r="G5848" s="13"/>
      <c r="H5848" s="13"/>
      <c r="I5848" s="13">
        <v>582.00000000005605</v>
      </c>
      <c r="J5848" s="74">
        <f t="shared" si="281"/>
        <v>24.250000000002334</v>
      </c>
      <c r="K5848" s="26" t="e">
        <f t="shared" si="280"/>
        <v>#REF!</v>
      </c>
      <c r="L5848" s="75" t="e">
        <f t="shared" si="282"/>
        <v>#REF!</v>
      </c>
      <c r="O5848" s="13"/>
      <c r="P5848" s="74"/>
      <c r="Q5848" s="26"/>
      <c r="R5848" s="75"/>
    </row>
    <row r="5849" spans="7:18" x14ac:dyDescent="0.25">
      <c r="G5849" s="13"/>
      <c r="H5849" s="13"/>
      <c r="I5849" s="13">
        <v>582.10000000005596</v>
      </c>
      <c r="J5849" s="74">
        <f t="shared" si="281"/>
        <v>24.254166666668997</v>
      </c>
      <c r="K5849" s="26" t="e">
        <f t="shared" si="280"/>
        <v>#REF!</v>
      </c>
      <c r="L5849" s="75" t="e">
        <f t="shared" si="282"/>
        <v>#REF!</v>
      </c>
      <c r="O5849" s="13"/>
      <c r="P5849" s="74"/>
      <c r="Q5849" s="26"/>
      <c r="R5849" s="75"/>
    </row>
    <row r="5850" spans="7:18" x14ac:dyDescent="0.25">
      <c r="G5850" s="13"/>
      <c r="H5850" s="13"/>
      <c r="I5850" s="13">
        <v>582.20000000005598</v>
      </c>
      <c r="J5850" s="74">
        <f t="shared" si="281"/>
        <v>24.258333333335667</v>
      </c>
      <c r="K5850" s="26" t="e">
        <f t="shared" si="280"/>
        <v>#REF!</v>
      </c>
      <c r="L5850" s="75" t="e">
        <f t="shared" si="282"/>
        <v>#REF!</v>
      </c>
      <c r="O5850" s="13"/>
      <c r="P5850" s="74"/>
      <c r="Q5850" s="26"/>
      <c r="R5850" s="75"/>
    </row>
    <row r="5851" spans="7:18" x14ac:dyDescent="0.25">
      <c r="G5851" s="13"/>
      <c r="H5851" s="13"/>
      <c r="I5851" s="13">
        <v>582.300000000056</v>
      </c>
      <c r="J5851" s="74">
        <f t="shared" si="281"/>
        <v>24.262500000002333</v>
      </c>
      <c r="K5851" s="26" t="e">
        <f t="shared" si="280"/>
        <v>#REF!</v>
      </c>
      <c r="L5851" s="75" t="e">
        <f t="shared" si="282"/>
        <v>#REF!</v>
      </c>
      <c r="O5851" s="13"/>
      <c r="P5851" s="74"/>
      <c r="Q5851" s="26"/>
      <c r="R5851" s="75"/>
    </row>
    <row r="5852" spans="7:18" x14ac:dyDescent="0.25">
      <c r="G5852" s="13"/>
      <c r="H5852" s="13"/>
      <c r="I5852" s="13">
        <v>582.40000000005602</v>
      </c>
      <c r="J5852" s="74">
        <f t="shared" si="281"/>
        <v>24.266666666669</v>
      </c>
      <c r="K5852" s="26" t="e">
        <f t="shared" ref="K5852:K5915" si="283">100%-EXP(-I5852/24*$B$10)</f>
        <v>#REF!</v>
      </c>
      <c r="L5852" s="75" t="e">
        <f t="shared" si="282"/>
        <v>#REF!</v>
      </c>
      <c r="O5852" s="13"/>
      <c r="P5852" s="74"/>
      <c r="Q5852" s="26"/>
      <c r="R5852" s="75"/>
    </row>
    <row r="5853" spans="7:18" x14ac:dyDescent="0.25">
      <c r="G5853" s="13"/>
      <c r="H5853" s="13"/>
      <c r="I5853" s="13">
        <v>582.50000000005605</v>
      </c>
      <c r="J5853" s="74">
        <f t="shared" si="281"/>
        <v>24.27083333333567</v>
      </c>
      <c r="K5853" s="26" t="e">
        <f t="shared" si="283"/>
        <v>#REF!</v>
      </c>
      <c r="L5853" s="75" t="e">
        <f t="shared" si="282"/>
        <v>#REF!</v>
      </c>
      <c r="O5853" s="13"/>
      <c r="P5853" s="74"/>
      <c r="Q5853" s="26"/>
      <c r="R5853" s="75"/>
    </row>
    <row r="5854" spans="7:18" x14ac:dyDescent="0.25">
      <c r="G5854" s="13"/>
      <c r="H5854" s="13"/>
      <c r="I5854" s="13">
        <v>582.60000000005596</v>
      </c>
      <c r="J5854" s="74">
        <f t="shared" si="281"/>
        <v>24.275000000002333</v>
      </c>
      <c r="K5854" s="26" t="e">
        <f t="shared" si="283"/>
        <v>#REF!</v>
      </c>
      <c r="L5854" s="75" t="e">
        <f t="shared" si="282"/>
        <v>#REF!</v>
      </c>
      <c r="O5854" s="13"/>
      <c r="P5854" s="74"/>
      <c r="Q5854" s="26"/>
      <c r="R5854" s="75"/>
    </row>
    <row r="5855" spans="7:18" x14ac:dyDescent="0.25">
      <c r="G5855" s="13"/>
      <c r="H5855" s="13"/>
      <c r="I5855" s="13">
        <v>582.70000000005598</v>
      </c>
      <c r="J5855" s="74">
        <f t="shared" si="281"/>
        <v>24.279166666668999</v>
      </c>
      <c r="K5855" s="26" t="e">
        <f t="shared" si="283"/>
        <v>#REF!</v>
      </c>
      <c r="L5855" s="75" t="e">
        <f t="shared" si="282"/>
        <v>#REF!</v>
      </c>
      <c r="O5855" s="13"/>
      <c r="P5855" s="74"/>
      <c r="Q5855" s="26"/>
      <c r="R5855" s="75"/>
    </row>
    <row r="5856" spans="7:18" x14ac:dyDescent="0.25">
      <c r="G5856" s="13"/>
      <c r="H5856" s="13"/>
      <c r="I5856" s="13">
        <v>582.800000000056</v>
      </c>
      <c r="J5856" s="74">
        <f t="shared" si="281"/>
        <v>24.283333333335666</v>
      </c>
      <c r="K5856" s="26" t="e">
        <f t="shared" si="283"/>
        <v>#REF!</v>
      </c>
      <c r="L5856" s="75" t="e">
        <f t="shared" si="282"/>
        <v>#REF!</v>
      </c>
      <c r="O5856" s="13"/>
      <c r="P5856" s="74"/>
      <c r="Q5856" s="26"/>
      <c r="R5856" s="75"/>
    </row>
    <row r="5857" spans="7:18" x14ac:dyDescent="0.25">
      <c r="G5857" s="13"/>
      <c r="H5857" s="13"/>
      <c r="I5857" s="13">
        <v>582.90000000005602</v>
      </c>
      <c r="J5857" s="74">
        <f t="shared" si="281"/>
        <v>24.287500000002336</v>
      </c>
      <c r="K5857" s="26" t="e">
        <f t="shared" si="283"/>
        <v>#REF!</v>
      </c>
      <c r="L5857" s="75" t="e">
        <f t="shared" si="282"/>
        <v>#REF!</v>
      </c>
      <c r="O5857" s="13"/>
      <c r="P5857" s="74"/>
      <c r="Q5857" s="26"/>
      <c r="R5857" s="75"/>
    </row>
    <row r="5858" spans="7:18" x14ac:dyDescent="0.25">
      <c r="G5858" s="13"/>
      <c r="H5858" s="13"/>
      <c r="I5858" s="13">
        <v>583.00000000005605</v>
      </c>
      <c r="J5858" s="74">
        <f t="shared" si="281"/>
        <v>24.291666666669002</v>
      </c>
      <c r="K5858" s="26" t="e">
        <f t="shared" si="283"/>
        <v>#REF!</v>
      </c>
      <c r="L5858" s="75" t="e">
        <f t="shared" si="282"/>
        <v>#REF!</v>
      </c>
      <c r="O5858" s="13"/>
      <c r="P5858" s="74"/>
      <c r="Q5858" s="26"/>
      <c r="R5858" s="75"/>
    </row>
    <row r="5859" spans="7:18" x14ac:dyDescent="0.25">
      <c r="G5859" s="13"/>
      <c r="H5859" s="13"/>
      <c r="I5859" s="13">
        <v>583.10000000005596</v>
      </c>
      <c r="J5859" s="74">
        <f t="shared" si="281"/>
        <v>24.295833333335665</v>
      </c>
      <c r="K5859" s="26" t="e">
        <f t="shared" si="283"/>
        <v>#REF!</v>
      </c>
      <c r="L5859" s="75" t="e">
        <f t="shared" si="282"/>
        <v>#REF!</v>
      </c>
      <c r="O5859" s="13"/>
      <c r="P5859" s="74"/>
      <c r="Q5859" s="26"/>
      <c r="R5859" s="75"/>
    </row>
    <row r="5860" spans="7:18" x14ac:dyDescent="0.25">
      <c r="G5860" s="13"/>
      <c r="H5860" s="13"/>
      <c r="I5860" s="13">
        <v>583.20000000005598</v>
      </c>
      <c r="J5860" s="74">
        <f t="shared" si="281"/>
        <v>24.300000000002331</v>
      </c>
      <c r="K5860" s="26" t="e">
        <f t="shared" si="283"/>
        <v>#REF!</v>
      </c>
      <c r="L5860" s="75" t="e">
        <f t="shared" si="282"/>
        <v>#REF!</v>
      </c>
      <c r="O5860" s="13"/>
      <c r="P5860" s="74"/>
      <c r="Q5860" s="26"/>
      <c r="R5860" s="75"/>
    </row>
    <row r="5861" spans="7:18" x14ac:dyDescent="0.25">
      <c r="G5861" s="13"/>
      <c r="H5861" s="13"/>
      <c r="I5861" s="13">
        <v>583.300000000056</v>
      </c>
      <c r="J5861" s="74">
        <f t="shared" si="281"/>
        <v>24.304166666669001</v>
      </c>
      <c r="K5861" s="26" t="e">
        <f t="shared" si="283"/>
        <v>#REF!</v>
      </c>
      <c r="L5861" s="75" t="e">
        <f t="shared" si="282"/>
        <v>#REF!</v>
      </c>
      <c r="O5861" s="13"/>
      <c r="P5861" s="74"/>
      <c r="Q5861" s="26"/>
      <c r="R5861" s="75"/>
    </row>
    <row r="5862" spans="7:18" x14ac:dyDescent="0.25">
      <c r="G5862" s="13"/>
      <c r="H5862" s="13"/>
      <c r="I5862" s="13">
        <v>583.40000000005602</v>
      </c>
      <c r="J5862" s="74">
        <f t="shared" si="281"/>
        <v>24.308333333335668</v>
      </c>
      <c r="K5862" s="26" t="e">
        <f t="shared" si="283"/>
        <v>#REF!</v>
      </c>
      <c r="L5862" s="75" t="e">
        <f t="shared" si="282"/>
        <v>#REF!</v>
      </c>
      <c r="O5862" s="13"/>
      <c r="P5862" s="74"/>
      <c r="Q5862" s="26"/>
      <c r="R5862" s="75"/>
    </row>
    <row r="5863" spans="7:18" x14ac:dyDescent="0.25">
      <c r="G5863" s="13"/>
      <c r="H5863" s="13"/>
      <c r="I5863" s="13">
        <v>583.50000000005605</v>
      </c>
      <c r="J5863" s="74">
        <f t="shared" si="281"/>
        <v>24.312500000002334</v>
      </c>
      <c r="K5863" s="26" t="e">
        <f t="shared" si="283"/>
        <v>#REF!</v>
      </c>
      <c r="L5863" s="75" t="e">
        <f t="shared" si="282"/>
        <v>#REF!</v>
      </c>
      <c r="O5863" s="13"/>
      <c r="P5863" s="74"/>
      <c r="Q5863" s="26"/>
      <c r="R5863" s="75"/>
    </row>
    <row r="5864" spans="7:18" x14ac:dyDescent="0.25">
      <c r="G5864" s="13"/>
      <c r="H5864" s="13"/>
      <c r="I5864" s="13">
        <v>583.60000000005596</v>
      </c>
      <c r="J5864" s="74">
        <f t="shared" si="281"/>
        <v>24.316666666668997</v>
      </c>
      <c r="K5864" s="26" t="e">
        <f t="shared" si="283"/>
        <v>#REF!</v>
      </c>
      <c r="L5864" s="75" t="e">
        <f t="shared" si="282"/>
        <v>#REF!</v>
      </c>
      <c r="O5864" s="13"/>
      <c r="P5864" s="74"/>
      <c r="Q5864" s="26"/>
      <c r="R5864" s="75"/>
    </row>
    <row r="5865" spans="7:18" x14ac:dyDescent="0.25">
      <c r="G5865" s="13"/>
      <c r="H5865" s="13"/>
      <c r="I5865" s="13">
        <v>583.70000000005598</v>
      </c>
      <c r="J5865" s="74">
        <f t="shared" si="281"/>
        <v>24.320833333335667</v>
      </c>
      <c r="K5865" s="26" t="e">
        <f t="shared" si="283"/>
        <v>#REF!</v>
      </c>
      <c r="L5865" s="75" t="e">
        <f t="shared" si="282"/>
        <v>#REF!</v>
      </c>
      <c r="O5865" s="13"/>
      <c r="P5865" s="74"/>
      <c r="Q5865" s="26"/>
      <c r="R5865" s="75"/>
    </row>
    <row r="5866" spans="7:18" x14ac:dyDescent="0.25">
      <c r="G5866" s="13"/>
      <c r="H5866" s="13"/>
      <c r="I5866" s="13">
        <v>583.800000000056</v>
      </c>
      <c r="J5866" s="74">
        <f t="shared" si="281"/>
        <v>24.325000000002333</v>
      </c>
      <c r="K5866" s="26" t="e">
        <f t="shared" si="283"/>
        <v>#REF!</v>
      </c>
      <c r="L5866" s="75" t="e">
        <f t="shared" si="282"/>
        <v>#REF!</v>
      </c>
      <c r="O5866" s="13"/>
      <c r="P5866" s="74"/>
      <c r="Q5866" s="26"/>
      <c r="R5866" s="75"/>
    </row>
    <row r="5867" spans="7:18" x14ac:dyDescent="0.25">
      <c r="G5867" s="13"/>
      <c r="H5867" s="13"/>
      <c r="I5867" s="13">
        <v>583.90000000005602</v>
      </c>
      <c r="J5867" s="74">
        <f t="shared" si="281"/>
        <v>24.329166666669</v>
      </c>
      <c r="K5867" s="26" t="e">
        <f t="shared" si="283"/>
        <v>#REF!</v>
      </c>
      <c r="L5867" s="75" t="e">
        <f t="shared" si="282"/>
        <v>#REF!</v>
      </c>
      <c r="O5867" s="13"/>
      <c r="P5867" s="74"/>
      <c r="Q5867" s="26"/>
      <c r="R5867" s="75"/>
    </row>
    <row r="5868" spans="7:18" x14ac:dyDescent="0.25">
      <c r="G5868" s="13"/>
      <c r="H5868" s="13"/>
      <c r="I5868" s="13">
        <v>584.00000000005605</v>
      </c>
      <c r="J5868" s="74">
        <f t="shared" si="281"/>
        <v>24.33333333333567</v>
      </c>
      <c r="K5868" s="26" t="e">
        <f t="shared" si="283"/>
        <v>#REF!</v>
      </c>
      <c r="L5868" s="75" t="e">
        <f t="shared" si="282"/>
        <v>#REF!</v>
      </c>
      <c r="O5868" s="13"/>
      <c r="P5868" s="74"/>
      <c r="Q5868" s="26"/>
      <c r="R5868" s="75"/>
    </row>
    <row r="5869" spans="7:18" x14ac:dyDescent="0.25">
      <c r="G5869" s="13"/>
      <c r="H5869" s="13"/>
      <c r="I5869" s="13">
        <v>584.10000000005596</v>
      </c>
      <c r="J5869" s="74">
        <f t="shared" si="281"/>
        <v>24.337500000002333</v>
      </c>
      <c r="K5869" s="26" t="e">
        <f t="shared" si="283"/>
        <v>#REF!</v>
      </c>
      <c r="L5869" s="75" t="e">
        <f t="shared" si="282"/>
        <v>#REF!</v>
      </c>
      <c r="O5869" s="13"/>
      <c r="P5869" s="74"/>
      <c r="Q5869" s="26"/>
      <c r="R5869" s="75"/>
    </row>
    <row r="5870" spans="7:18" x14ac:dyDescent="0.25">
      <c r="G5870" s="13"/>
      <c r="H5870" s="13"/>
      <c r="I5870" s="13">
        <v>584.20000000005598</v>
      </c>
      <c r="J5870" s="74">
        <f t="shared" si="281"/>
        <v>24.341666666668999</v>
      </c>
      <c r="K5870" s="26" t="e">
        <f t="shared" si="283"/>
        <v>#REF!</v>
      </c>
      <c r="L5870" s="75" t="e">
        <f t="shared" si="282"/>
        <v>#REF!</v>
      </c>
      <c r="O5870" s="13"/>
      <c r="P5870" s="74"/>
      <c r="Q5870" s="26"/>
      <c r="R5870" s="75"/>
    </row>
    <row r="5871" spans="7:18" x14ac:dyDescent="0.25">
      <c r="G5871" s="13"/>
      <c r="H5871" s="13"/>
      <c r="I5871" s="13">
        <v>584.300000000056</v>
      </c>
      <c r="J5871" s="74">
        <f t="shared" si="281"/>
        <v>24.345833333335666</v>
      </c>
      <c r="K5871" s="26" t="e">
        <f t="shared" si="283"/>
        <v>#REF!</v>
      </c>
      <c r="L5871" s="75" t="e">
        <f t="shared" si="282"/>
        <v>#REF!</v>
      </c>
      <c r="O5871" s="13"/>
      <c r="P5871" s="74"/>
      <c r="Q5871" s="26"/>
      <c r="R5871" s="75"/>
    </row>
    <row r="5872" spans="7:18" x14ac:dyDescent="0.25">
      <c r="G5872" s="13"/>
      <c r="H5872" s="13"/>
      <c r="I5872" s="13">
        <v>584.40000000005705</v>
      </c>
      <c r="J5872" s="74">
        <f t="shared" si="281"/>
        <v>24.350000000002378</v>
      </c>
      <c r="K5872" s="26" t="e">
        <f t="shared" si="283"/>
        <v>#REF!</v>
      </c>
      <c r="L5872" s="75" t="e">
        <f t="shared" si="282"/>
        <v>#REF!</v>
      </c>
      <c r="O5872" s="13"/>
      <c r="P5872" s="74"/>
      <c r="Q5872" s="26"/>
      <c r="R5872" s="75"/>
    </row>
    <row r="5873" spans="7:18" x14ac:dyDescent="0.25">
      <c r="G5873" s="13"/>
      <c r="H5873" s="13"/>
      <c r="I5873" s="13">
        <v>584.50000000005696</v>
      </c>
      <c r="J5873" s="74">
        <f t="shared" si="281"/>
        <v>24.354166666669041</v>
      </c>
      <c r="K5873" s="26" t="e">
        <f t="shared" si="283"/>
        <v>#REF!</v>
      </c>
      <c r="L5873" s="75" t="e">
        <f t="shared" si="282"/>
        <v>#REF!</v>
      </c>
      <c r="O5873" s="13"/>
      <c r="P5873" s="74"/>
      <c r="Q5873" s="26"/>
      <c r="R5873" s="75"/>
    </row>
    <row r="5874" spans="7:18" x14ac:dyDescent="0.25">
      <c r="G5874" s="13"/>
      <c r="H5874" s="13"/>
      <c r="I5874" s="13">
        <v>584.60000000005698</v>
      </c>
      <c r="J5874" s="74">
        <f t="shared" si="281"/>
        <v>24.358333333335707</v>
      </c>
      <c r="K5874" s="26" t="e">
        <f t="shared" si="283"/>
        <v>#REF!</v>
      </c>
      <c r="L5874" s="75" t="e">
        <f t="shared" si="282"/>
        <v>#REF!</v>
      </c>
      <c r="O5874" s="13"/>
      <c r="P5874" s="74"/>
      <c r="Q5874" s="26"/>
      <c r="R5874" s="75"/>
    </row>
    <row r="5875" spans="7:18" x14ac:dyDescent="0.25">
      <c r="G5875" s="13"/>
      <c r="H5875" s="13"/>
      <c r="I5875" s="13">
        <v>584.700000000057</v>
      </c>
      <c r="J5875" s="74">
        <f t="shared" si="281"/>
        <v>24.362500000002374</v>
      </c>
      <c r="K5875" s="26" t="e">
        <f t="shared" si="283"/>
        <v>#REF!</v>
      </c>
      <c r="L5875" s="75" t="e">
        <f t="shared" si="282"/>
        <v>#REF!</v>
      </c>
      <c r="O5875" s="13"/>
      <c r="P5875" s="74"/>
      <c r="Q5875" s="26"/>
      <c r="R5875" s="75"/>
    </row>
    <row r="5876" spans="7:18" x14ac:dyDescent="0.25">
      <c r="G5876" s="13"/>
      <c r="H5876" s="13"/>
      <c r="I5876" s="13">
        <v>584.80000000005703</v>
      </c>
      <c r="J5876" s="74">
        <f t="shared" si="281"/>
        <v>24.366666666669044</v>
      </c>
      <c r="K5876" s="26" t="e">
        <f t="shared" si="283"/>
        <v>#REF!</v>
      </c>
      <c r="L5876" s="75" t="e">
        <f t="shared" si="282"/>
        <v>#REF!</v>
      </c>
      <c r="O5876" s="13"/>
      <c r="P5876" s="74"/>
      <c r="Q5876" s="26"/>
      <c r="R5876" s="75"/>
    </row>
    <row r="5877" spans="7:18" x14ac:dyDescent="0.25">
      <c r="G5877" s="13"/>
      <c r="H5877" s="13"/>
      <c r="I5877" s="13">
        <v>584.90000000005705</v>
      </c>
      <c r="J5877" s="74">
        <f t="shared" si="281"/>
        <v>24.37083333333571</v>
      </c>
      <c r="K5877" s="26" t="e">
        <f t="shared" si="283"/>
        <v>#REF!</v>
      </c>
      <c r="L5877" s="75" t="e">
        <f t="shared" si="282"/>
        <v>#REF!</v>
      </c>
      <c r="O5877" s="13"/>
      <c r="P5877" s="74"/>
      <c r="Q5877" s="26"/>
      <c r="R5877" s="75"/>
    </row>
    <row r="5878" spans="7:18" x14ac:dyDescent="0.25">
      <c r="G5878" s="13"/>
      <c r="H5878" s="13"/>
      <c r="I5878" s="13">
        <v>585.00000000005696</v>
      </c>
      <c r="J5878" s="74">
        <f t="shared" si="281"/>
        <v>24.375000000002373</v>
      </c>
      <c r="K5878" s="26" t="e">
        <f t="shared" si="283"/>
        <v>#REF!</v>
      </c>
      <c r="L5878" s="75" t="e">
        <f t="shared" si="282"/>
        <v>#REF!</v>
      </c>
      <c r="O5878" s="13"/>
      <c r="P5878" s="74"/>
      <c r="Q5878" s="26"/>
      <c r="R5878" s="75"/>
    </row>
    <row r="5879" spans="7:18" x14ac:dyDescent="0.25">
      <c r="G5879" s="13"/>
      <c r="H5879" s="13"/>
      <c r="I5879" s="13">
        <v>585.10000000005698</v>
      </c>
      <c r="J5879" s="74">
        <f t="shared" si="281"/>
        <v>24.37916666666904</v>
      </c>
      <c r="K5879" s="26" t="e">
        <f t="shared" si="283"/>
        <v>#REF!</v>
      </c>
      <c r="L5879" s="75" t="e">
        <f t="shared" si="282"/>
        <v>#REF!</v>
      </c>
      <c r="O5879" s="13"/>
      <c r="P5879" s="74"/>
      <c r="Q5879" s="26"/>
      <c r="R5879" s="75"/>
    </row>
    <row r="5880" spans="7:18" x14ac:dyDescent="0.25">
      <c r="G5880" s="13"/>
      <c r="H5880" s="13"/>
      <c r="I5880" s="13">
        <v>585.200000000057</v>
      </c>
      <c r="J5880" s="74">
        <f t="shared" si="281"/>
        <v>24.38333333333571</v>
      </c>
      <c r="K5880" s="26" t="e">
        <f t="shared" si="283"/>
        <v>#REF!</v>
      </c>
      <c r="L5880" s="75" t="e">
        <f t="shared" si="282"/>
        <v>#REF!</v>
      </c>
      <c r="O5880" s="13"/>
      <c r="P5880" s="74"/>
      <c r="Q5880" s="26"/>
      <c r="R5880" s="75"/>
    </row>
    <row r="5881" spans="7:18" x14ac:dyDescent="0.25">
      <c r="G5881" s="13"/>
      <c r="H5881" s="13"/>
      <c r="I5881" s="13">
        <v>585.30000000005703</v>
      </c>
      <c r="J5881" s="74">
        <f t="shared" si="281"/>
        <v>24.387500000002376</v>
      </c>
      <c r="K5881" s="26" t="e">
        <f t="shared" si="283"/>
        <v>#REF!</v>
      </c>
      <c r="L5881" s="75" t="e">
        <f t="shared" si="282"/>
        <v>#REF!</v>
      </c>
      <c r="O5881" s="13"/>
      <c r="P5881" s="74"/>
      <c r="Q5881" s="26"/>
      <c r="R5881" s="75"/>
    </row>
    <row r="5882" spans="7:18" x14ac:dyDescent="0.25">
      <c r="G5882" s="13"/>
      <c r="H5882" s="13"/>
      <c r="I5882" s="13">
        <v>585.40000000005705</v>
      </c>
      <c r="J5882" s="74">
        <f t="shared" si="281"/>
        <v>24.391666666669042</v>
      </c>
      <c r="K5882" s="26" t="e">
        <f t="shared" si="283"/>
        <v>#REF!</v>
      </c>
      <c r="L5882" s="75" t="e">
        <f t="shared" si="282"/>
        <v>#REF!</v>
      </c>
      <c r="O5882" s="13"/>
      <c r="P5882" s="74"/>
      <c r="Q5882" s="26"/>
      <c r="R5882" s="75"/>
    </row>
    <row r="5883" spans="7:18" x14ac:dyDescent="0.25">
      <c r="G5883" s="13"/>
      <c r="H5883" s="13"/>
      <c r="I5883" s="13">
        <v>585.50000000005696</v>
      </c>
      <c r="J5883" s="74">
        <f t="shared" si="281"/>
        <v>24.395833333335705</v>
      </c>
      <c r="K5883" s="26" t="e">
        <f t="shared" si="283"/>
        <v>#REF!</v>
      </c>
      <c r="L5883" s="75" t="e">
        <f t="shared" si="282"/>
        <v>#REF!</v>
      </c>
      <c r="O5883" s="13"/>
      <c r="P5883" s="74"/>
      <c r="Q5883" s="26"/>
      <c r="R5883" s="75"/>
    </row>
    <row r="5884" spans="7:18" x14ac:dyDescent="0.25">
      <c r="G5884" s="13"/>
      <c r="H5884" s="13"/>
      <c r="I5884" s="13">
        <v>585.60000000005698</v>
      </c>
      <c r="J5884" s="74">
        <f t="shared" si="281"/>
        <v>24.400000000002375</v>
      </c>
      <c r="K5884" s="26" t="e">
        <f t="shared" si="283"/>
        <v>#REF!</v>
      </c>
      <c r="L5884" s="75" t="e">
        <f t="shared" si="282"/>
        <v>#REF!</v>
      </c>
      <c r="O5884" s="13"/>
      <c r="P5884" s="74"/>
      <c r="Q5884" s="26"/>
      <c r="R5884" s="75"/>
    </row>
    <row r="5885" spans="7:18" x14ac:dyDescent="0.25">
      <c r="G5885" s="13"/>
      <c r="H5885" s="13"/>
      <c r="I5885" s="13">
        <v>585.700000000057</v>
      </c>
      <c r="J5885" s="74">
        <f t="shared" si="281"/>
        <v>24.404166666669042</v>
      </c>
      <c r="K5885" s="26" t="e">
        <f t="shared" si="283"/>
        <v>#REF!</v>
      </c>
      <c r="L5885" s="75" t="e">
        <f t="shared" si="282"/>
        <v>#REF!</v>
      </c>
      <c r="O5885" s="13"/>
      <c r="P5885" s="74"/>
      <c r="Q5885" s="26"/>
      <c r="R5885" s="75"/>
    </row>
    <row r="5886" spans="7:18" x14ac:dyDescent="0.25">
      <c r="G5886" s="13"/>
      <c r="H5886" s="13"/>
      <c r="I5886" s="13">
        <v>585.80000000005703</v>
      </c>
      <c r="J5886" s="74">
        <f t="shared" si="281"/>
        <v>24.408333333335708</v>
      </c>
      <c r="K5886" s="26" t="e">
        <f t="shared" si="283"/>
        <v>#REF!</v>
      </c>
      <c r="L5886" s="75" t="e">
        <f t="shared" si="282"/>
        <v>#REF!</v>
      </c>
      <c r="O5886" s="13"/>
      <c r="P5886" s="74"/>
      <c r="Q5886" s="26"/>
      <c r="R5886" s="75"/>
    </row>
    <row r="5887" spans="7:18" x14ac:dyDescent="0.25">
      <c r="G5887" s="13"/>
      <c r="H5887" s="13"/>
      <c r="I5887" s="13">
        <v>585.90000000005705</v>
      </c>
      <c r="J5887" s="74">
        <f t="shared" si="281"/>
        <v>24.412500000002378</v>
      </c>
      <c r="K5887" s="26" t="e">
        <f t="shared" si="283"/>
        <v>#REF!</v>
      </c>
      <c r="L5887" s="75" t="e">
        <f t="shared" si="282"/>
        <v>#REF!</v>
      </c>
      <c r="O5887" s="13"/>
      <c r="P5887" s="74"/>
      <c r="Q5887" s="26"/>
      <c r="R5887" s="75"/>
    </row>
    <row r="5888" spans="7:18" x14ac:dyDescent="0.25">
      <c r="G5888" s="13"/>
      <c r="H5888" s="13"/>
      <c r="I5888" s="13">
        <v>586.00000000005696</v>
      </c>
      <c r="J5888" s="74">
        <f t="shared" si="281"/>
        <v>24.416666666669041</v>
      </c>
      <c r="K5888" s="26" t="e">
        <f t="shared" si="283"/>
        <v>#REF!</v>
      </c>
      <c r="L5888" s="75" t="e">
        <f t="shared" si="282"/>
        <v>#REF!</v>
      </c>
      <c r="O5888" s="13"/>
      <c r="P5888" s="74"/>
      <c r="Q5888" s="26"/>
      <c r="R5888" s="75"/>
    </row>
    <row r="5889" spans="7:18" x14ac:dyDescent="0.25">
      <c r="G5889" s="13"/>
      <c r="H5889" s="13"/>
      <c r="I5889" s="13">
        <v>586.10000000005698</v>
      </c>
      <c r="J5889" s="74">
        <f t="shared" si="281"/>
        <v>24.420833333335707</v>
      </c>
      <c r="K5889" s="26" t="e">
        <f t="shared" si="283"/>
        <v>#REF!</v>
      </c>
      <c r="L5889" s="75" t="e">
        <f t="shared" si="282"/>
        <v>#REF!</v>
      </c>
      <c r="O5889" s="13"/>
      <c r="P5889" s="74"/>
      <c r="Q5889" s="26"/>
      <c r="R5889" s="75"/>
    </row>
    <row r="5890" spans="7:18" x14ac:dyDescent="0.25">
      <c r="G5890" s="13"/>
      <c r="H5890" s="13"/>
      <c r="I5890" s="13">
        <v>586.200000000057</v>
      </c>
      <c r="J5890" s="74">
        <f t="shared" si="281"/>
        <v>24.425000000002374</v>
      </c>
      <c r="K5890" s="26" t="e">
        <f t="shared" si="283"/>
        <v>#REF!</v>
      </c>
      <c r="L5890" s="75" t="e">
        <f t="shared" si="282"/>
        <v>#REF!</v>
      </c>
      <c r="O5890" s="13"/>
      <c r="P5890" s="74"/>
      <c r="Q5890" s="26"/>
      <c r="R5890" s="75"/>
    </row>
    <row r="5891" spans="7:18" x14ac:dyDescent="0.25">
      <c r="G5891" s="13"/>
      <c r="H5891" s="13"/>
      <c r="I5891" s="13">
        <v>586.30000000005703</v>
      </c>
      <c r="J5891" s="74">
        <f t="shared" ref="J5891:J5954" si="284">I5891/24</f>
        <v>24.429166666669044</v>
      </c>
      <c r="K5891" s="26" t="e">
        <f t="shared" si="283"/>
        <v>#REF!</v>
      </c>
      <c r="L5891" s="75" t="e">
        <f t="shared" ref="L5891:L5954" si="285">K5891-K5890</f>
        <v>#REF!</v>
      </c>
      <c r="O5891" s="13"/>
      <c r="P5891" s="74"/>
      <c r="Q5891" s="26"/>
      <c r="R5891" s="75"/>
    </row>
    <row r="5892" spans="7:18" x14ac:dyDescent="0.25">
      <c r="G5892" s="13"/>
      <c r="H5892" s="13"/>
      <c r="I5892" s="13">
        <v>586.40000000005705</v>
      </c>
      <c r="J5892" s="74">
        <f t="shared" si="284"/>
        <v>24.43333333333571</v>
      </c>
      <c r="K5892" s="26" t="e">
        <f t="shared" si="283"/>
        <v>#REF!</v>
      </c>
      <c r="L5892" s="75" t="e">
        <f t="shared" si="285"/>
        <v>#REF!</v>
      </c>
      <c r="O5892" s="13"/>
      <c r="P5892" s="74"/>
      <c r="Q5892" s="26"/>
      <c r="R5892" s="75"/>
    </row>
    <row r="5893" spans="7:18" x14ac:dyDescent="0.25">
      <c r="G5893" s="13"/>
      <c r="H5893" s="13"/>
      <c r="I5893" s="13">
        <v>586.50000000005696</v>
      </c>
      <c r="J5893" s="74">
        <f t="shared" si="284"/>
        <v>24.437500000002373</v>
      </c>
      <c r="K5893" s="26" t="e">
        <f t="shared" si="283"/>
        <v>#REF!</v>
      </c>
      <c r="L5893" s="75" t="e">
        <f t="shared" si="285"/>
        <v>#REF!</v>
      </c>
      <c r="O5893" s="13"/>
      <c r="P5893" s="74"/>
      <c r="Q5893" s="26"/>
      <c r="R5893" s="75"/>
    </row>
    <row r="5894" spans="7:18" x14ac:dyDescent="0.25">
      <c r="G5894" s="13"/>
      <c r="H5894" s="13"/>
      <c r="I5894" s="13">
        <v>586.60000000005698</v>
      </c>
      <c r="J5894" s="74">
        <f t="shared" si="284"/>
        <v>24.44166666666904</v>
      </c>
      <c r="K5894" s="26" t="e">
        <f t="shared" si="283"/>
        <v>#REF!</v>
      </c>
      <c r="L5894" s="75" t="e">
        <f t="shared" si="285"/>
        <v>#REF!</v>
      </c>
      <c r="O5894" s="13"/>
      <c r="P5894" s="74"/>
      <c r="Q5894" s="26"/>
      <c r="R5894" s="75"/>
    </row>
    <row r="5895" spans="7:18" x14ac:dyDescent="0.25">
      <c r="G5895" s="13"/>
      <c r="H5895" s="13"/>
      <c r="I5895" s="13">
        <v>586.700000000057</v>
      </c>
      <c r="J5895" s="74">
        <f t="shared" si="284"/>
        <v>24.44583333333571</v>
      </c>
      <c r="K5895" s="26" t="e">
        <f t="shared" si="283"/>
        <v>#REF!</v>
      </c>
      <c r="L5895" s="75" t="e">
        <f t="shared" si="285"/>
        <v>#REF!</v>
      </c>
      <c r="O5895" s="13"/>
      <c r="P5895" s="74"/>
      <c r="Q5895" s="26"/>
      <c r="R5895" s="75"/>
    </row>
    <row r="5896" spans="7:18" x14ac:dyDescent="0.25">
      <c r="G5896" s="13"/>
      <c r="H5896" s="13"/>
      <c r="I5896" s="13">
        <v>586.80000000005703</v>
      </c>
      <c r="J5896" s="74">
        <f t="shared" si="284"/>
        <v>24.450000000002376</v>
      </c>
      <c r="K5896" s="26" t="e">
        <f t="shared" si="283"/>
        <v>#REF!</v>
      </c>
      <c r="L5896" s="75" t="e">
        <f t="shared" si="285"/>
        <v>#REF!</v>
      </c>
      <c r="O5896" s="13"/>
      <c r="P5896" s="74"/>
      <c r="Q5896" s="26"/>
      <c r="R5896" s="75"/>
    </row>
    <row r="5897" spans="7:18" x14ac:dyDescent="0.25">
      <c r="G5897" s="13"/>
      <c r="H5897" s="13"/>
      <c r="I5897" s="13">
        <v>586.90000000005705</v>
      </c>
      <c r="J5897" s="74">
        <f t="shared" si="284"/>
        <v>24.454166666669042</v>
      </c>
      <c r="K5897" s="26" t="e">
        <f t="shared" si="283"/>
        <v>#REF!</v>
      </c>
      <c r="L5897" s="75" t="e">
        <f t="shared" si="285"/>
        <v>#REF!</v>
      </c>
      <c r="O5897" s="13"/>
      <c r="P5897" s="74"/>
      <c r="Q5897" s="26"/>
      <c r="R5897" s="75"/>
    </row>
    <row r="5898" spans="7:18" x14ac:dyDescent="0.25">
      <c r="G5898" s="13"/>
      <c r="H5898" s="13"/>
      <c r="I5898" s="13">
        <v>587.00000000005696</v>
      </c>
      <c r="J5898" s="74">
        <f t="shared" si="284"/>
        <v>24.458333333335705</v>
      </c>
      <c r="K5898" s="26" t="e">
        <f t="shared" si="283"/>
        <v>#REF!</v>
      </c>
      <c r="L5898" s="75" t="e">
        <f t="shared" si="285"/>
        <v>#REF!</v>
      </c>
      <c r="O5898" s="13"/>
      <c r="P5898" s="74"/>
      <c r="Q5898" s="26"/>
      <c r="R5898" s="75"/>
    </row>
    <row r="5899" spans="7:18" x14ac:dyDescent="0.25">
      <c r="G5899" s="13"/>
      <c r="H5899" s="13"/>
      <c r="I5899" s="13">
        <v>587.10000000005698</v>
      </c>
      <c r="J5899" s="74">
        <f t="shared" si="284"/>
        <v>24.462500000002375</v>
      </c>
      <c r="K5899" s="26" t="e">
        <f t="shared" si="283"/>
        <v>#REF!</v>
      </c>
      <c r="L5899" s="75" t="e">
        <f t="shared" si="285"/>
        <v>#REF!</v>
      </c>
      <c r="O5899" s="13"/>
      <c r="P5899" s="74"/>
      <c r="Q5899" s="26"/>
      <c r="R5899" s="75"/>
    </row>
    <row r="5900" spans="7:18" x14ac:dyDescent="0.25">
      <c r="G5900" s="13"/>
      <c r="H5900" s="13"/>
      <c r="I5900" s="13">
        <v>587.200000000057</v>
      </c>
      <c r="J5900" s="74">
        <f t="shared" si="284"/>
        <v>24.466666666669042</v>
      </c>
      <c r="K5900" s="26" t="e">
        <f t="shared" si="283"/>
        <v>#REF!</v>
      </c>
      <c r="L5900" s="75" t="e">
        <f t="shared" si="285"/>
        <v>#REF!</v>
      </c>
      <c r="O5900" s="13"/>
      <c r="P5900" s="74"/>
      <c r="Q5900" s="26"/>
      <c r="R5900" s="75"/>
    </row>
    <row r="5901" spans="7:18" x14ac:dyDescent="0.25">
      <c r="G5901" s="13"/>
      <c r="H5901" s="13"/>
      <c r="I5901" s="13">
        <v>587.30000000005703</v>
      </c>
      <c r="J5901" s="74">
        <f t="shared" si="284"/>
        <v>24.470833333335708</v>
      </c>
      <c r="K5901" s="26" t="e">
        <f t="shared" si="283"/>
        <v>#REF!</v>
      </c>
      <c r="L5901" s="75" t="e">
        <f t="shared" si="285"/>
        <v>#REF!</v>
      </c>
      <c r="O5901" s="13"/>
      <c r="P5901" s="74"/>
      <c r="Q5901" s="26"/>
      <c r="R5901" s="75"/>
    </row>
    <row r="5902" spans="7:18" x14ac:dyDescent="0.25">
      <c r="G5902" s="13"/>
      <c r="H5902" s="13"/>
      <c r="I5902" s="13">
        <v>587.40000000005705</v>
      </c>
      <c r="J5902" s="74">
        <f t="shared" si="284"/>
        <v>24.475000000002378</v>
      </c>
      <c r="K5902" s="26" t="e">
        <f t="shared" si="283"/>
        <v>#REF!</v>
      </c>
      <c r="L5902" s="75" t="e">
        <f t="shared" si="285"/>
        <v>#REF!</v>
      </c>
      <c r="O5902" s="13"/>
      <c r="P5902" s="74"/>
      <c r="Q5902" s="26"/>
      <c r="R5902" s="75"/>
    </row>
    <row r="5903" spans="7:18" x14ac:dyDescent="0.25">
      <c r="G5903" s="13"/>
      <c r="H5903" s="13"/>
      <c r="I5903" s="13">
        <v>587.50000000005696</v>
      </c>
      <c r="J5903" s="74">
        <f t="shared" si="284"/>
        <v>24.479166666669041</v>
      </c>
      <c r="K5903" s="26" t="e">
        <f t="shared" si="283"/>
        <v>#REF!</v>
      </c>
      <c r="L5903" s="75" t="e">
        <f t="shared" si="285"/>
        <v>#REF!</v>
      </c>
      <c r="O5903" s="13"/>
      <c r="P5903" s="74"/>
      <c r="Q5903" s="26"/>
      <c r="R5903" s="75"/>
    </row>
    <row r="5904" spans="7:18" x14ac:dyDescent="0.25">
      <c r="G5904" s="13"/>
      <c r="H5904" s="13"/>
      <c r="I5904" s="13">
        <v>587.60000000005698</v>
      </c>
      <c r="J5904" s="74">
        <f t="shared" si="284"/>
        <v>24.483333333335707</v>
      </c>
      <c r="K5904" s="26" t="e">
        <f t="shared" si="283"/>
        <v>#REF!</v>
      </c>
      <c r="L5904" s="75" t="e">
        <f t="shared" si="285"/>
        <v>#REF!</v>
      </c>
      <c r="O5904" s="13"/>
      <c r="P5904" s="74"/>
      <c r="Q5904" s="26"/>
      <c r="R5904" s="75"/>
    </row>
    <row r="5905" spans="7:18" x14ac:dyDescent="0.25">
      <c r="G5905" s="13"/>
      <c r="H5905" s="13"/>
      <c r="I5905" s="13">
        <v>587.700000000057</v>
      </c>
      <c r="J5905" s="74">
        <f t="shared" si="284"/>
        <v>24.487500000002374</v>
      </c>
      <c r="K5905" s="26" t="e">
        <f t="shared" si="283"/>
        <v>#REF!</v>
      </c>
      <c r="L5905" s="75" t="e">
        <f t="shared" si="285"/>
        <v>#REF!</v>
      </c>
      <c r="O5905" s="13"/>
      <c r="P5905" s="74"/>
      <c r="Q5905" s="26"/>
      <c r="R5905" s="75"/>
    </row>
    <row r="5906" spans="7:18" x14ac:dyDescent="0.25">
      <c r="G5906" s="13"/>
      <c r="H5906" s="13"/>
      <c r="I5906" s="13">
        <v>587.80000000005703</v>
      </c>
      <c r="J5906" s="74">
        <f t="shared" si="284"/>
        <v>24.491666666669044</v>
      </c>
      <c r="K5906" s="26" t="e">
        <f t="shared" si="283"/>
        <v>#REF!</v>
      </c>
      <c r="L5906" s="75" t="e">
        <f t="shared" si="285"/>
        <v>#REF!</v>
      </c>
      <c r="O5906" s="13"/>
      <c r="P5906" s="74"/>
      <c r="Q5906" s="26"/>
      <c r="R5906" s="75"/>
    </row>
    <row r="5907" spans="7:18" x14ac:dyDescent="0.25">
      <c r="G5907" s="13"/>
      <c r="H5907" s="13"/>
      <c r="I5907" s="13">
        <v>587.90000000005705</v>
      </c>
      <c r="J5907" s="74">
        <f t="shared" si="284"/>
        <v>24.49583333333571</v>
      </c>
      <c r="K5907" s="26" t="e">
        <f t="shared" si="283"/>
        <v>#REF!</v>
      </c>
      <c r="L5907" s="75" t="e">
        <f t="shared" si="285"/>
        <v>#REF!</v>
      </c>
      <c r="O5907" s="13"/>
      <c r="P5907" s="74"/>
      <c r="Q5907" s="26"/>
      <c r="R5907" s="75"/>
    </row>
    <row r="5908" spans="7:18" x14ac:dyDescent="0.25">
      <c r="G5908" s="13"/>
      <c r="H5908" s="13"/>
      <c r="I5908" s="13">
        <v>588.00000000005696</v>
      </c>
      <c r="J5908" s="74">
        <f t="shared" si="284"/>
        <v>24.500000000002373</v>
      </c>
      <c r="K5908" s="26" t="e">
        <f t="shared" si="283"/>
        <v>#REF!</v>
      </c>
      <c r="L5908" s="75" t="e">
        <f t="shared" si="285"/>
        <v>#REF!</v>
      </c>
      <c r="O5908" s="13"/>
      <c r="P5908" s="74"/>
      <c r="Q5908" s="26"/>
      <c r="R5908" s="75"/>
    </row>
    <row r="5909" spans="7:18" x14ac:dyDescent="0.25">
      <c r="G5909" s="13"/>
      <c r="H5909" s="13"/>
      <c r="I5909" s="13">
        <v>588.10000000005698</v>
      </c>
      <c r="J5909" s="74">
        <f t="shared" si="284"/>
        <v>24.50416666666904</v>
      </c>
      <c r="K5909" s="26" t="e">
        <f t="shared" si="283"/>
        <v>#REF!</v>
      </c>
      <c r="L5909" s="75" t="e">
        <f t="shared" si="285"/>
        <v>#REF!</v>
      </c>
      <c r="O5909" s="13"/>
      <c r="P5909" s="74"/>
      <c r="Q5909" s="26"/>
      <c r="R5909" s="75"/>
    </row>
    <row r="5910" spans="7:18" x14ac:dyDescent="0.25">
      <c r="G5910" s="13"/>
      <c r="H5910" s="13"/>
      <c r="I5910" s="13">
        <v>588.200000000057</v>
      </c>
      <c r="J5910" s="74">
        <f t="shared" si="284"/>
        <v>24.50833333333571</v>
      </c>
      <c r="K5910" s="26" t="e">
        <f t="shared" si="283"/>
        <v>#REF!</v>
      </c>
      <c r="L5910" s="75" t="e">
        <f t="shared" si="285"/>
        <v>#REF!</v>
      </c>
      <c r="O5910" s="13"/>
      <c r="P5910" s="74"/>
      <c r="Q5910" s="26"/>
      <c r="R5910" s="75"/>
    </row>
    <row r="5911" spans="7:18" x14ac:dyDescent="0.25">
      <c r="G5911" s="13"/>
      <c r="H5911" s="13"/>
      <c r="I5911" s="13">
        <v>588.30000000005703</v>
      </c>
      <c r="J5911" s="74">
        <f t="shared" si="284"/>
        <v>24.512500000002376</v>
      </c>
      <c r="K5911" s="26" t="e">
        <f t="shared" si="283"/>
        <v>#REF!</v>
      </c>
      <c r="L5911" s="75" t="e">
        <f t="shared" si="285"/>
        <v>#REF!</v>
      </c>
      <c r="O5911" s="13"/>
      <c r="P5911" s="74"/>
      <c r="Q5911" s="26"/>
      <c r="R5911" s="75"/>
    </row>
    <row r="5912" spans="7:18" x14ac:dyDescent="0.25">
      <c r="G5912" s="13"/>
      <c r="H5912" s="13"/>
      <c r="I5912" s="13">
        <v>588.40000000005705</v>
      </c>
      <c r="J5912" s="74">
        <f t="shared" si="284"/>
        <v>24.516666666669042</v>
      </c>
      <c r="K5912" s="26" t="e">
        <f t="shared" si="283"/>
        <v>#REF!</v>
      </c>
      <c r="L5912" s="75" t="e">
        <f t="shared" si="285"/>
        <v>#REF!</v>
      </c>
      <c r="O5912" s="13"/>
      <c r="P5912" s="74"/>
      <c r="Q5912" s="26"/>
      <c r="R5912" s="75"/>
    </row>
    <row r="5913" spans="7:18" x14ac:dyDescent="0.25">
      <c r="G5913" s="13"/>
      <c r="H5913" s="13"/>
      <c r="I5913" s="13">
        <v>588.50000000005696</v>
      </c>
      <c r="J5913" s="74">
        <f t="shared" si="284"/>
        <v>24.520833333335705</v>
      </c>
      <c r="K5913" s="26" t="e">
        <f t="shared" si="283"/>
        <v>#REF!</v>
      </c>
      <c r="L5913" s="75" t="e">
        <f t="shared" si="285"/>
        <v>#REF!</v>
      </c>
      <c r="O5913" s="13"/>
      <c r="P5913" s="74"/>
      <c r="Q5913" s="26"/>
      <c r="R5913" s="75"/>
    </row>
    <row r="5914" spans="7:18" x14ac:dyDescent="0.25">
      <c r="G5914" s="13"/>
      <c r="H5914" s="13"/>
      <c r="I5914" s="13">
        <v>588.60000000005698</v>
      </c>
      <c r="J5914" s="74">
        <f t="shared" si="284"/>
        <v>24.525000000002375</v>
      </c>
      <c r="K5914" s="26" t="e">
        <f t="shared" si="283"/>
        <v>#REF!</v>
      </c>
      <c r="L5914" s="75" t="e">
        <f t="shared" si="285"/>
        <v>#REF!</v>
      </c>
      <c r="O5914" s="13"/>
      <c r="P5914" s="74"/>
      <c r="Q5914" s="26"/>
      <c r="R5914" s="75"/>
    </row>
    <row r="5915" spans="7:18" x14ac:dyDescent="0.25">
      <c r="G5915" s="13"/>
      <c r="H5915" s="13"/>
      <c r="I5915" s="13">
        <v>588.700000000057</v>
      </c>
      <c r="J5915" s="74">
        <f t="shared" si="284"/>
        <v>24.529166666669042</v>
      </c>
      <c r="K5915" s="26" t="e">
        <f t="shared" si="283"/>
        <v>#REF!</v>
      </c>
      <c r="L5915" s="75" t="e">
        <f t="shared" si="285"/>
        <v>#REF!</v>
      </c>
      <c r="O5915" s="13"/>
      <c r="P5915" s="74"/>
      <c r="Q5915" s="26"/>
      <c r="R5915" s="75"/>
    </row>
    <row r="5916" spans="7:18" x14ac:dyDescent="0.25">
      <c r="G5916" s="13"/>
      <c r="H5916" s="13"/>
      <c r="I5916" s="13">
        <v>588.80000000005805</v>
      </c>
      <c r="J5916" s="74">
        <f t="shared" si="284"/>
        <v>24.533333333335751</v>
      </c>
      <c r="K5916" s="26" t="e">
        <f t="shared" ref="K5916:K5979" si="286">100%-EXP(-I5916/24*$B$10)</f>
        <v>#REF!</v>
      </c>
      <c r="L5916" s="75" t="e">
        <f t="shared" si="285"/>
        <v>#REF!</v>
      </c>
      <c r="O5916" s="13"/>
      <c r="P5916" s="74"/>
      <c r="Q5916" s="26"/>
      <c r="R5916" s="75"/>
    </row>
    <row r="5917" spans="7:18" x14ac:dyDescent="0.25">
      <c r="G5917" s="13"/>
      <c r="H5917" s="13"/>
      <c r="I5917" s="13">
        <v>588.90000000005796</v>
      </c>
      <c r="J5917" s="74">
        <f t="shared" si="284"/>
        <v>24.537500000002414</v>
      </c>
      <c r="K5917" s="26" t="e">
        <f t="shared" si="286"/>
        <v>#REF!</v>
      </c>
      <c r="L5917" s="75" t="e">
        <f t="shared" si="285"/>
        <v>#REF!</v>
      </c>
      <c r="O5917" s="13"/>
      <c r="P5917" s="74"/>
      <c r="Q5917" s="26"/>
      <c r="R5917" s="75"/>
    </row>
    <row r="5918" spans="7:18" x14ac:dyDescent="0.25">
      <c r="G5918" s="13"/>
      <c r="H5918" s="13"/>
      <c r="I5918" s="13">
        <v>589.00000000005798</v>
      </c>
      <c r="J5918" s="74">
        <f t="shared" si="284"/>
        <v>24.541666666669084</v>
      </c>
      <c r="K5918" s="26" t="e">
        <f t="shared" si="286"/>
        <v>#REF!</v>
      </c>
      <c r="L5918" s="75" t="e">
        <f t="shared" si="285"/>
        <v>#REF!</v>
      </c>
      <c r="O5918" s="13"/>
      <c r="P5918" s="74"/>
      <c r="Q5918" s="26"/>
      <c r="R5918" s="75"/>
    </row>
    <row r="5919" spans="7:18" x14ac:dyDescent="0.25">
      <c r="G5919" s="13"/>
      <c r="H5919" s="13"/>
      <c r="I5919" s="13">
        <v>589.100000000058</v>
      </c>
      <c r="J5919" s="74">
        <f t="shared" si="284"/>
        <v>24.54583333333575</v>
      </c>
      <c r="K5919" s="26" t="e">
        <f t="shared" si="286"/>
        <v>#REF!</v>
      </c>
      <c r="L5919" s="75" t="e">
        <f t="shared" si="285"/>
        <v>#REF!</v>
      </c>
      <c r="O5919" s="13"/>
      <c r="P5919" s="74"/>
      <c r="Q5919" s="26"/>
      <c r="R5919" s="75"/>
    </row>
    <row r="5920" spans="7:18" x14ac:dyDescent="0.25">
      <c r="G5920" s="13"/>
      <c r="H5920" s="13"/>
      <c r="I5920" s="13">
        <v>589.20000000005803</v>
      </c>
      <c r="J5920" s="74">
        <f t="shared" si="284"/>
        <v>24.550000000002417</v>
      </c>
      <c r="K5920" s="26" t="e">
        <f t="shared" si="286"/>
        <v>#REF!</v>
      </c>
      <c r="L5920" s="75" t="e">
        <f t="shared" si="285"/>
        <v>#REF!</v>
      </c>
      <c r="O5920" s="13"/>
      <c r="P5920" s="74"/>
      <c r="Q5920" s="26"/>
      <c r="R5920" s="75"/>
    </row>
    <row r="5921" spans="7:18" x14ac:dyDescent="0.25">
      <c r="G5921" s="13"/>
      <c r="H5921" s="13"/>
      <c r="I5921" s="13">
        <v>589.30000000005805</v>
      </c>
      <c r="J5921" s="74">
        <f t="shared" si="284"/>
        <v>24.554166666669087</v>
      </c>
      <c r="K5921" s="26" t="e">
        <f t="shared" si="286"/>
        <v>#REF!</v>
      </c>
      <c r="L5921" s="75" t="e">
        <f t="shared" si="285"/>
        <v>#REF!</v>
      </c>
      <c r="O5921" s="13"/>
      <c r="P5921" s="74"/>
      <c r="Q5921" s="26"/>
      <c r="R5921" s="75"/>
    </row>
    <row r="5922" spans="7:18" x14ac:dyDescent="0.25">
      <c r="G5922" s="13"/>
      <c r="H5922" s="13"/>
      <c r="I5922" s="13">
        <v>589.40000000005796</v>
      </c>
      <c r="J5922" s="74">
        <f t="shared" si="284"/>
        <v>24.558333333335749</v>
      </c>
      <c r="K5922" s="26" t="e">
        <f t="shared" si="286"/>
        <v>#REF!</v>
      </c>
      <c r="L5922" s="75" t="e">
        <f t="shared" si="285"/>
        <v>#REF!</v>
      </c>
      <c r="O5922" s="13"/>
      <c r="P5922" s="74"/>
      <c r="Q5922" s="26"/>
      <c r="R5922" s="75"/>
    </row>
    <row r="5923" spans="7:18" x14ac:dyDescent="0.25">
      <c r="G5923" s="13"/>
      <c r="H5923" s="13"/>
      <c r="I5923" s="13">
        <v>589.50000000005798</v>
      </c>
      <c r="J5923" s="74">
        <f t="shared" si="284"/>
        <v>24.562500000002416</v>
      </c>
      <c r="K5923" s="26" t="e">
        <f t="shared" si="286"/>
        <v>#REF!</v>
      </c>
      <c r="L5923" s="75" t="e">
        <f t="shared" si="285"/>
        <v>#REF!</v>
      </c>
      <c r="O5923" s="13"/>
      <c r="P5923" s="74"/>
      <c r="Q5923" s="26"/>
      <c r="R5923" s="75"/>
    </row>
    <row r="5924" spans="7:18" x14ac:dyDescent="0.25">
      <c r="G5924" s="13"/>
      <c r="H5924" s="13"/>
      <c r="I5924" s="13">
        <v>589.600000000058</v>
      </c>
      <c r="J5924" s="74">
        <f t="shared" si="284"/>
        <v>24.566666666669082</v>
      </c>
      <c r="K5924" s="26" t="e">
        <f t="shared" si="286"/>
        <v>#REF!</v>
      </c>
      <c r="L5924" s="75" t="e">
        <f t="shared" si="285"/>
        <v>#REF!</v>
      </c>
      <c r="O5924" s="13"/>
      <c r="P5924" s="74"/>
      <c r="Q5924" s="26"/>
      <c r="R5924" s="75"/>
    </row>
    <row r="5925" spans="7:18" x14ac:dyDescent="0.25">
      <c r="G5925" s="13"/>
      <c r="H5925" s="13"/>
      <c r="I5925" s="13">
        <v>589.70000000005803</v>
      </c>
      <c r="J5925" s="74">
        <f t="shared" si="284"/>
        <v>24.570833333335752</v>
      </c>
      <c r="K5925" s="26" t="e">
        <f t="shared" si="286"/>
        <v>#REF!</v>
      </c>
      <c r="L5925" s="75" t="e">
        <f t="shared" si="285"/>
        <v>#REF!</v>
      </c>
      <c r="O5925" s="13"/>
      <c r="P5925" s="74"/>
      <c r="Q5925" s="26"/>
      <c r="R5925" s="75"/>
    </row>
    <row r="5926" spans="7:18" x14ac:dyDescent="0.25">
      <c r="G5926" s="13"/>
      <c r="H5926" s="13"/>
      <c r="I5926" s="13">
        <v>589.80000000005805</v>
      </c>
      <c r="J5926" s="74">
        <f t="shared" si="284"/>
        <v>24.575000000002419</v>
      </c>
      <c r="K5926" s="26" t="e">
        <f t="shared" si="286"/>
        <v>#REF!</v>
      </c>
      <c r="L5926" s="75" t="e">
        <f t="shared" si="285"/>
        <v>#REF!</v>
      </c>
      <c r="O5926" s="13"/>
      <c r="P5926" s="74"/>
      <c r="Q5926" s="26"/>
      <c r="R5926" s="75"/>
    </row>
    <row r="5927" spans="7:18" x14ac:dyDescent="0.25">
      <c r="G5927" s="13"/>
      <c r="H5927" s="13"/>
      <c r="I5927" s="13">
        <v>589.90000000005796</v>
      </c>
      <c r="J5927" s="74">
        <f t="shared" si="284"/>
        <v>24.579166666669082</v>
      </c>
      <c r="K5927" s="26" t="e">
        <f t="shared" si="286"/>
        <v>#REF!</v>
      </c>
      <c r="L5927" s="75" t="e">
        <f t="shared" si="285"/>
        <v>#REF!</v>
      </c>
      <c r="O5927" s="13"/>
      <c r="P5927" s="74"/>
      <c r="Q5927" s="26"/>
      <c r="R5927" s="75"/>
    </row>
    <row r="5928" spans="7:18" x14ac:dyDescent="0.25">
      <c r="G5928" s="13"/>
      <c r="H5928" s="13"/>
      <c r="I5928" s="13">
        <v>590.00000000005798</v>
      </c>
      <c r="J5928" s="74">
        <f t="shared" si="284"/>
        <v>24.583333333335748</v>
      </c>
      <c r="K5928" s="26" t="e">
        <f t="shared" si="286"/>
        <v>#REF!</v>
      </c>
      <c r="L5928" s="75" t="e">
        <f t="shared" si="285"/>
        <v>#REF!</v>
      </c>
      <c r="O5928" s="13"/>
      <c r="P5928" s="74"/>
      <c r="Q5928" s="26"/>
      <c r="R5928" s="75"/>
    </row>
    <row r="5929" spans="7:18" x14ac:dyDescent="0.25">
      <c r="G5929" s="13"/>
      <c r="H5929" s="13"/>
      <c r="I5929" s="13">
        <v>590.100000000058</v>
      </c>
      <c r="J5929" s="74">
        <f t="shared" si="284"/>
        <v>24.587500000002418</v>
      </c>
      <c r="K5929" s="26" t="e">
        <f t="shared" si="286"/>
        <v>#REF!</v>
      </c>
      <c r="L5929" s="75" t="e">
        <f t="shared" si="285"/>
        <v>#REF!</v>
      </c>
      <c r="O5929" s="13"/>
      <c r="P5929" s="74"/>
      <c r="Q5929" s="26"/>
      <c r="R5929" s="75"/>
    </row>
    <row r="5930" spans="7:18" x14ac:dyDescent="0.25">
      <c r="G5930" s="13"/>
      <c r="H5930" s="13"/>
      <c r="I5930" s="13">
        <v>590.20000000005803</v>
      </c>
      <c r="J5930" s="74">
        <f t="shared" si="284"/>
        <v>24.591666666669084</v>
      </c>
      <c r="K5930" s="26" t="e">
        <f t="shared" si="286"/>
        <v>#REF!</v>
      </c>
      <c r="L5930" s="75" t="e">
        <f t="shared" si="285"/>
        <v>#REF!</v>
      </c>
      <c r="O5930" s="13"/>
      <c r="P5930" s="74"/>
      <c r="Q5930" s="26"/>
      <c r="R5930" s="75"/>
    </row>
    <row r="5931" spans="7:18" x14ac:dyDescent="0.25">
      <c r="G5931" s="13"/>
      <c r="H5931" s="13"/>
      <c r="I5931" s="13">
        <v>590.30000000005805</v>
      </c>
      <c r="J5931" s="74">
        <f t="shared" si="284"/>
        <v>24.595833333335751</v>
      </c>
      <c r="K5931" s="26" t="e">
        <f t="shared" si="286"/>
        <v>#REF!</v>
      </c>
      <c r="L5931" s="75" t="e">
        <f t="shared" si="285"/>
        <v>#REF!</v>
      </c>
      <c r="O5931" s="13"/>
      <c r="P5931" s="74"/>
      <c r="Q5931" s="26"/>
      <c r="R5931" s="75"/>
    </row>
    <row r="5932" spans="7:18" x14ac:dyDescent="0.25">
      <c r="G5932" s="13"/>
      <c r="H5932" s="13"/>
      <c r="I5932" s="13">
        <v>590.40000000005796</v>
      </c>
      <c r="J5932" s="74">
        <f t="shared" si="284"/>
        <v>24.600000000002414</v>
      </c>
      <c r="K5932" s="26" t="e">
        <f t="shared" si="286"/>
        <v>#REF!</v>
      </c>
      <c r="L5932" s="75" t="e">
        <f t="shared" si="285"/>
        <v>#REF!</v>
      </c>
      <c r="O5932" s="13"/>
      <c r="P5932" s="74"/>
      <c r="Q5932" s="26"/>
      <c r="R5932" s="75"/>
    </row>
    <row r="5933" spans="7:18" x14ac:dyDescent="0.25">
      <c r="G5933" s="13"/>
      <c r="H5933" s="13"/>
      <c r="I5933" s="13">
        <v>590.50000000005798</v>
      </c>
      <c r="J5933" s="74">
        <f t="shared" si="284"/>
        <v>24.604166666669084</v>
      </c>
      <c r="K5933" s="26" t="e">
        <f t="shared" si="286"/>
        <v>#REF!</v>
      </c>
      <c r="L5933" s="75" t="e">
        <f t="shared" si="285"/>
        <v>#REF!</v>
      </c>
      <c r="O5933" s="13"/>
      <c r="P5933" s="74"/>
      <c r="Q5933" s="26"/>
      <c r="R5933" s="75"/>
    </row>
    <row r="5934" spans="7:18" x14ac:dyDescent="0.25">
      <c r="G5934" s="13"/>
      <c r="H5934" s="13"/>
      <c r="I5934" s="13">
        <v>590.600000000058</v>
      </c>
      <c r="J5934" s="74">
        <f t="shared" si="284"/>
        <v>24.60833333333575</v>
      </c>
      <c r="K5934" s="26" t="e">
        <f t="shared" si="286"/>
        <v>#REF!</v>
      </c>
      <c r="L5934" s="75" t="e">
        <f t="shared" si="285"/>
        <v>#REF!</v>
      </c>
      <c r="O5934" s="13"/>
      <c r="P5934" s="74"/>
      <c r="Q5934" s="26"/>
      <c r="R5934" s="75"/>
    </row>
    <row r="5935" spans="7:18" x14ac:dyDescent="0.25">
      <c r="G5935" s="13"/>
      <c r="H5935" s="13"/>
      <c r="I5935" s="13">
        <v>590.70000000005803</v>
      </c>
      <c r="J5935" s="74">
        <f t="shared" si="284"/>
        <v>24.612500000002417</v>
      </c>
      <c r="K5935" s="26" t="e">
        <f t="shared" si="286"/>
        <v>#REF!</v>
      </c>
      <c r="L5935" s="75" t="e">
        <f t="shared" si="285"/>
        <v>#REF!</v>
      </c>
      <c r="O5935" s="13"/>
      <c r="P5935" s="74"/>
      <c r="Q5935" s="26"/>
      <c r="R5935" s="75"/>
    </row>
    <row r="5936" spans="7:18" x14ac:dyDescent="0.25">
      <c r="G5936" s="13"/>
      <c r="H5936" s="13"/>
      <c r="I5936" s="13">
        <v>590.80000000005805</v>
      </c>
      <c r="J5936" s="74">
        <f t="shared" si="284"/>
        <v>24.616666666669087</v>
      </c>
      <c r="K5936" s="26" t="e">
        <f t="shared" si="286"/>
        <v>#REF!</v>
      </c>
      <c r="L5936" s="75" t="e">
        <f t="shared" si="285"/>
        <v>#REF!</v>
      </c>
      <c r="O5936" s="13"/>
      <c r="P5936" s="74"/>
      <c r="Q5936" s="26"/>
      <c r="R5936" s="75"/>
    </row>
    <row r="5937" spans="7:18" x14ac:dyDescent="0.25">
      <c r="G5937" s="13"/>
      <c r="H5937" s="13"/>
      <c r="I5937" s="13">
        <v>590.90000000005796</v>
      </c>
      <c r="J5937" s="74">
        <f t="shared" si="284"/>
        <v>24.620833333335749</v>
      </c>
      <c r="K5937" s="26" t="e">
        <f t="shared" si="286"/>
        <v>#REF!</v>
      </c>
      <c r="L5937" s="75" t="e">
        <f t="shared" si="285"/>
        <v>#REF!</v>
      </c>
      <c r="O5937" s="13"/>
      <c r="P5937" s="74"/>
      <c r="Q5937" s="26"/>
      <c r="R5937" s="75"/>
    </row>
    <row r="5938" spans="7:18" x14ac:dyDescent="0.25">
      <c r="G5938" s="13"/>
      <c r="H5938" s="13"/>
      <c r="I5938" s="13">
        <v>591.00000000005798</v>
      </c>
      <c r="J5938" s="74">
        <f t="shared" si="284"/>
        <v>24.625000000002416</v>
      </c>
      <c r="K5938" s="26" t="e">
        <f t="shared" si="286"/>
        <v>#REF!</v>
      </c>
      <c r="L5938" s="75" t="e">
        <f t="shared" si="285"/>
        <v>#REF!</v>
      </c>
      <c r="O5938" s="13"/>
      <c r="P5938" s="74"/>
      <c r="Q5938" s="26"/>
      <c r="R5938" s="75"/>
    </row>
    <row r="5939" spans="7:18" x14ac:dyDescent="0.25">
      <c r="G5939" s="13"/>
      <c r="H5939" s="13"/>
      <c r="I5939" s="13">
        <v>591.100000000058</v>
      </c>
      <c r="J5939" s="74">
        <f t="shared" si="284"/>
        <v>24.629166666669082</v>
      </c>
      <c r="K5939" s="26" t="e">
        <f t="shared" si="286"/>
        <v>#REF!</v>
      </c>
      <c r="L5939" s="75" t="e">
        <f t="shared" si="285"/>
        <v>#REF!</v>
      </c>
      <c r="O5939" s="13"/>
      <c r="P5939" s="74"/>
      <c r="Q5939" s="26"/>
      <c r="R5939" s="75"/>
    </row>
    <row r="5940" spans="7:18" x14ac:dyDescent="0.25">
      <c r="G5940" s="13"/>
      <c r="H5940" s="13"/>
      <c r="I5940" s="13">
        <v>591.20000000005803</v>
      </c>
      <c r="J5940" s="74">
        <f t="shared" si="284"/>
        <v>24.633333333335752</v>
      </c>
      <c r="K5940" s="26" t="e">
        <f t="shared" si="286"/>
        <v>#REF!</v>
      </c>
      <c r="L5940" s="75" t="e">
        <f t="shared" si="285"/>
        <v>#REF!</v>
      </c>
      <c r="O5940" s="13"/>
      <c r="P5940" s="74"/>
      <c r="Q5940" s="26"/>
      <c r="R5940" s="75"/>
    </row>
    <row r="5941" spans="7:18" x14ac:dyDescent="0.25">
      <c r="G5941" s="13"/>
      <c r="H5941" s="13"/>
      <c r="I5941" s="13">
        <v>591.30000000005805</v>
      </c>
      <c r="J5941" s="74">
        <f t="shared" si="284"/>
        <v>24.637500000002419</v>
      </c>
      <c r="K5941" s="26" t="e">
        <f t="shared" si="286"/>
        <v>#REF!</v>
      </c>
      <c r="L5941" s="75" t="e">
        <f t="shared" si="285"/>
        <v>#REF!</v>
      </c>
      <c r="O5941" s="13"/>
      <c r="P5941" s="74"/>
      <c r="Q5941" s="26"/>
      <c r="R5941" s="75"/>
    </row>
    <row r="5942" spans="7:18" x14ac:dyDescent="0.25">
      <c r="G5942" s="13"/>
      <c r="H5942" s="13"/>
      <c r="I5942" s="13">
        <v>591.40000000005796</v>
      </c>
      <c r="J5942" s="74">
        <f t="shared" si="284"/>
        <v>24.641666666669082</v>
      </c>
      <c r="K5942" s="26" t="e">
        <f t="shared" si="286"/>
        <v>#REF!</v>
      </c>
      <c r="L5942" s="75" t="e">
        <f t="shared" si="285"/>
        <v>#REF!</v>
      </c>
      <c r="O5942" s="13"/>
      <c r="P5942" s="74"/>
      <c r="Q5942" s="26"/>
      <c r="R5942" s="75"/>
    </row>
    <row r="5943" spans="7:18" x14ac:dyDescent="0.25">
      <c r="G5943" s="13"/>
      <c r="H5943" s="13"/>
      <c r="I5943" s="13">
        <v>591.50000000005798</v>
      </c>
      <c r="J5943" s="74">
        <f t="shared" si="284"/>
        <v>24.645833333335748</v>
      </c>
      <c r="K5943" s="26" t="e">
        <f t="shared" si="286"/>
        <v>#REF!</v>
      </c>
      <c r="L5943" s="75" t="e">
        <f t="shared" si="285"/>
        <v>#REF!</v>
      </c>
      <c r="O5943" s="13"/>
      <c r="P5943" s="74"/>
      <c r="Q5943" s="26"/>
      <c r="R5943" s="75"/>
    </row>
    <row r="5944" spans="7:18" x14ac:dyDescent="0.25">
      <c r="G5944" s="13"/>
      <c r="H5944" s="13"/>
      <c r="I5944" s="13">
        <v>591.600000000058</v>
      </c>
      <c r="J5944" s="74">
        <f t="shared" si="284"/>
        <v>24.650000000002418</v>
      </c>
      <c r="K5944" s="26" t="e">
        <f t="shared" si="286"/>
        <v>#REF!</v>
      </c>
      <c r="L5944" s="75" t="e">
        <f t="shared" si="285"/>
        <v>#REF!</v>
      </c>
      <c r="O5944" s="13"/>
      <c r="P5944" s="74"/>
      <c r="Q5944" s="26"/>
      <c r="R5944" s="75"/>
    </row>
    <row r="5945" spans="7:18" x14ac:dyDescent="0.25">
      <c r="G5945" s="13"/>
      <c r="H5945" s="13"/>
      <c r="I5945" s="13">
        <v>591.70000000005803</v>
      </c>
      <c r="J5945" s="74">
        <f t="shared" si="284"/>
        <v>24.654166666669084</v>
      </c>
      <c r="K5945" s="26" t="e">
        <f t="shared" si="286"/>
        <v>#REF!</v>
      </c>
      <c r="L5945" s="75" t="e">
        <f t="shared" si="285"/>
        <v>#REF!</v>
      </c>
      <c r="O5945" s="13"/>
      <c r="P5945" s="74"/>
      <c r="Q5945" s="26"/>
      <c r="R5945" s="75"/>
    </row>
    <row r="5946" spans="7:18" x14ac:dyDescent="0.25">
      <c r="G5946" s="13"/>
      <c r="H5946" s="13"/>
      <c r="I5946" s="13">
        <v>591.80000000005805</v>
      </c>
      <c r="J5946" s="74">
        <f t="shared" si="284"/>
        <v>24.658333333335751</v>
      </c>
      <c r="K5946" s="26" t="e">
        <f t="shared" si="286"/>
        <v>#REF!</v>
      </c>
      <c r="L5946" s="75" t="e">
        <f t="shared" si="285"/>
        <v>#REF!</v>
      </c>
      <c r="O5946" s="13"/>
      <c r="P5946" s="74"/>
      <c r="Q5946" s="26"/>
      <c r="R5946" s="75"/>
    </row>
    <row r="5947" spans="7:18" x14ac:dyDescent="0.25">
      <c r="G5947" s="13"/>
      <c r="H5947" s="13"/>
      <c r="I5947" s="13">
        <v>591.90000000005796</v>
      </c>
      <c r="J5947" s="74">
        <f t="shared" si="284"/>
        <v>24.662500000002414</v>
      </c>
      <c r="K5947" s="26" t="e">
        <f t="shared" si="286"/>
        <v>#REF!</v>
      </c>
      <c r="L5947" s="75" t="e">
        <f t="shared" si="285"/>
        <v>#REF!</v>
      </c>
      <c r="O5947" s="13"/>
      <c r="P5947" s="74"/>
      <c r="Q5947" s="26"/>
      <c r="R5947" s="75"/>
    </row>
    <row r="5948" spans="7:18" x14ac:dyDescent="0.25">
      <c r="G5948" s="13"/>
      <c r="H5948" s="13"/>
      <c r="I5948" s="13">
        <v>592.00000000005798</v>
      </c>
      <c r="J5948" s="74">
        <f t="shared" si="284"/>
        <v>24.666666666669084</v>
      </c>
      <c r="K5948" s="26" t="e">
        <f t="shared" si="286"/>
        <v>#REF!</v>
      </c>
      <c r="L5948" s="75" t="e">
        <f t="shared" si="285"/>
        <v>#REF!</v>
      </c>
      <c r="O5948" s="13"/>
      <c r="P5948" s="74"/>
      <c r="Q5948" s="26"/>
      <c r="R5948" s="75"/>
    </row>
    <row r="5949" spans="7:18" x14ac:dyDescent="0.25">
      <c r="G5949" s="13"/>
      <c r="H5949" s="13"/>
      <c r="I5949" s="13">
        <v>592.100000000058</v>
      </c>
      <c r="J5949" s="74">
        <f t="shared" si="284"/>
        <v>24.67083333333575</v>
      </c>
      <c r="K5949" s="26" t="e">
        <f t="shared" si="286"/>
        <v>#REF!</v>
      </c>
      <c r="L5949" s="75" t="e">
        <f t="shared" si="285"/>
        <v>#REF!</v>
      </c>
      <c r="O5949" s="13"/>
      <c r="P5949" s="74"/>
      <c r="Q5949" s="26"/>
      <c r="R5949" s="75"/>
    </row>
    <row r="5950" spans="7:18" x14ac:dyDescent="0.25">
      <c r="G5950" s="13"/>
      <c r="H5950" s="13"/>
      <c r="I5950" s="13">
        <v>592.20000000005803</v>
      </c>
      <c r="J5950" s="74">
        <f t="shared" si="284"/>
        <v>24.675000000002417</v>
      </c>
      <c r="K5950" s="26" t="e">
        <f t="shared" si="286"/>
        <v>#REF!</v>
      </c>
      <c r="L5950" s="75" t="e">
        <f t="shared" si="285"/>
        <v>#REF!</v>
      </c>
      <c r="O5950" s="13"/>
      <c r="P5950" s="74"/>
      <c r="Q5950" s="26"/>
      <c r="R5950" s="75"/>
    </row>
    <row r="5951" spans="7:18" x14ac:dyDescent="0.25">
      <c r="G5951" s="13"/>
      <c r="H5951" s="13"/>
      <c r="I5951" s="13">
        <v>592.30000000005805</v>
      </c>
      <c r="J5951" s="74">
        <f t="shared" si="284"/>
        <v>24.679166666669087</v>
      </c>
      <c r="K5951" s="26" t="e">
        <f t="shared" si="286"/>
        <v>#REF!</v>
      </c>
      <c r="L5951" s="75" t="e">
        <f t="shared" si="285"/>
        <v>#REF!</v>
      </c>
      <c r="O5951" s="13"/>
      <c r="P5951" s="74"/>
      <c r="Q5951" s="26"/>
      <c r="R5951" s="75"/>
    </row>
    <row r="5952" spans="7:18" x14ac:dyDescent="0.25">
      <c r="G5952" s="13"/>
      <c r="H5952" s="13"/>
      <c r="I5952" s="13">
        <v>592.40000000005796</v>
      </c>
      <c r="J5952" s="74">
        <f t="shared" si="284"/>
        <v>24.683333333335749</v>
      </c>
      <c r="K5952" s="26" t="e">
        <f t="shared" si="286"/>
        <v>#REF!</v>
      </c>
      <c r="L5952" s="75" t="e">
        <f t="shared" si="285"/>
        <v>#REF!</v>
      </c>
      <c r="O5952" s="13"/>
      <c r="P5952" s="74"/>
      <c r="Q5952" s="26"/>
      <c r="R5952" s="75"/>
    </row>
    <row r="5953" spans="7:18" x14ac:dyDescent="0.25">
      <c r="G5953" s="13"/>
      <c r="H5953" s="13"/>
      <c r="I5953" s="13">
        <v>592.50000000005798</v>
      </c>
      <c r="J5953" s="74">
        <f t="shared" si="284"/>
        <v>24.687500000002416</v>
      </c>
      <c r="K5953" s="26" t="e">
        <f t="shared" si="286"/>
        <v>#REF!</v>
      </c>
      <c r="L5953" s="75" t="e">
        <f t="shared" si="285"/>
        <v>#REF!</v>
      </c>
      <c r="O5953" s="13"/>
      <c r="P5953" s="74"/>
      <c r="Q5953" s="26"/>
      <c r="R5953" s="75"/>
    </row>
    <row r="5954" spans="7:18" x14ac:dyDescent="0.25">
      <c r="G5954" s="13"/>
      <c r="H5954" s="13"/>
      <c r="I5954" s="13">
        <v>592.600000000058</v>
      </c>
      <c r="J5954" s="74">
        <f t="shared" si="284"/>
        <v>24.691666666669082</v>
      </c>
      <c r="K5954" s="26" t="e">
        <f t="shared" si="286"/>
        <v>#REF!</v>
      </c>
      <c r="L5954" s="75" t="e">
        <f t="shared" si="285"/>
        <v>#REF!</v>
      </c>
      <c r="O5954" s="13"/>
      <c r="P5954" s="74"/>
      <c r="Q5954" s="26"/>
      <c r="R5954" s="75"/>
    </row>
    <row r="5955" spans="7:18" x14ac:dyDescent="0.25">
      <c r="G5955" s="13"/>
      <c r="H5955" s="13"/>
      <c r="I5955" s="13">
        <v>592.70000000005803</v>
      </c>
      <c r="J5955" s="74">
        <f t="shared" ref="J5955:J6018" si="287">I5955/24</f>
        <v>24.695833333335752</v>
      </c>
      <c r="K5955" s="26" t="e">
        <f t="shared" si="286"/>
        <v>#REF!</v>
      </c>
      <c r="L5955" s="75" t="e">
        <f t="shared" ref="L5955:L6018" si="288">K5955-K5954</f>
        <v>#REF!</v>
      </c>
      <c r="O5955" s="13"/>
      <c r="P5955" s="74"/>
      <c r="Q5955" s="26"/>
      <c r="R5955" s="75"/>
    </row>
    <row r="5956" spans="7:18" x14ac:dyDescent="0.25">
      <c r="G5956" s="13"/>
      <c r="H5956" s="13"/>
      <c r="I5956" s="13">
        <v>592.80000000005805</v>
      </c>
      <c r="J5956" s="74">
        <f t="shared" si="287"/>
        <v>24.700000000002419</v>
      </c>
      <c r="K5956" s="26" t="e">
        <f t="shared" si="286"/>
        <v>#REF!</v>
      </c>
      <c r="L5956" s="75" t="e">
        <f t="shared" si="288"/>
        <v>#REF!</v>
      </c>
      <c r="O5956" s="13"/>
      <c r="P5956" s="74"/>
      <c r="Q5956" s="26"/>
      <c r="R5956" s="75"/>
    </row>
    <row r="5957" spans="7:18" x14ac:dyDescent="0.25">
      <c r="G5957" s="13"/>
      <c r="H5957" s="13"/>
      <c r="I5957" s="13">
        <v>592.90000000005796</v>
      </c>
      <c r="J5957" s="74">
        <f t="shared" si="287"/>
        <v>24.704166666669082</v>
      </c>
      <c r="K5957" s="26" t="e">
        <f t="shared" si="286"/>
        <v>#REF!</v>
      </c>
      <c r="L5957" s="75" t="e">
        <f t="shared" si="288"/>
        <v>#REF!</v>
      </c>
      <c r="O5957" s="13"/>
      <c r="P5957" s="74"/>
      <c r="Q5957" s="26"/>
      <c r="R5957" s="75"/>
    </row>
    <row r="5958" spans="7:18" x14ac:dyDescent="0.25">
      <c r="G5958" s="13"/>
      <c r="H5958" s="13"/>
      <c r="I5958" s="13">
        <v>593.00000000005798</v>
      </c>
      <c r="J5958" s="74">
        <f t="shared" si="287"/>
        <v>24.708333333335748</v>
      </c>
      <c r="K5958" s="26" t="e">
        <f t="shared" si="286"/>
        <v>#REF!</v>
      </c>
      <c r="L5958" s="75" t="e">
        <f t="shared" si="288"/>
        <v>#REF!</v>
      </c>
      <c r="O5958" s="13"/>
      <c r="P5958" s="74"/>
      <c r="Q5958" s="26"/>
      <c r="R5958" s="75"/>
    </row>
    <row r="5959" spans="7:18" x14ac:dyDescent="0.25">
      <c r="G5959" s="13"/>
      <c r="H5959" s="13"/>
      <c r="I5959" s="13">
        <v>593.100000000058</v>
      </c>
      <c r="J5959" s="74">
        <f t="shared" si="287"/>
        <v>24.712500000002418</v>
      </c>
      <c r="K5959" s="26" t="e">
        <f t="shared" si="286"/>
        <v>#REF!</v>
      </c>
      <c r="L5959" s="75" t="e">
        <f t="shared" si="288"/>
        <v>#REF!</v>
      </c>
      <c r="O5959" s="13"/>
      <c r="P5959" s="74"/>
      <c r="Q5959" s="26"/>
      <c r="R5959" s="75"/>
    </row>
    <row r="5960" spans="7:18" x14ac:dyDescent="0.25">
      <c r="G5960" s="13"/>
      <c r="H5960" s="13"/>
      <c r="I5960" s="13">
        <v>593.20000000005905</v>
      </c>
      <c r="J5960" s="74">
        <f t="shared" si="287"/>
        <v>24.716666666669127</v>
      </c>
      <c r="K5960" s="26" t="e">
        <f t="shared" si="286"/>
        <v>#REF!</v>
      </c>
      <c r="L5960" s="75" t="e">
        <f t="shared" si="288"/>
        <v>#REF!</v>
      </c>
      <c r="O5960" s="13"/>
      <c r="P5960" s="74"/>
      <c r="Q5960" s="26"/>
      <c r="R5960" s="75"/>
    </row>
    <row r="5961" spans="7:18" x14ac:dyDescent="0.25">
      <c r="G5961" s="13"/>
      <c r="H5961" s="13"/>
      <c r="I5961" s="13">
        <v>593.30000000005896</v>
      </c>
      <c r="J5961" s="74">
        <f t="shared" si="287"/>
        <v>24.72083333333579</v>
      </c>
      <c r="K5961" s="26" t="e">
        <f t="shared" si="286"/>
        <v>#REF!</v>
      </c>
      <c r="L5961" s="75" t="e">
        <f t="shared" si="288"/>
        <v>#REF!</v>
      </c>
      <c r="O5961" s="13"/>
      <c r="P5961" s="74"/>
      <c r="Q5961" s="26"/>
      <c r="R5961" s="75"/>
    </row>
    <row r="5962" spans="7:18" x14ac:dyDescent="0.25">
      <c r="G5962" s="13"/>
      <c r="H5962" s="13"/>
      <c r="I5962" s="13">
        <v>593.40000000005898</v>
      </c>
      <c r="J5962" s="74">
        <f t="shared" si="287"/>
        <v>24.725000000002456</v>
      </c>
      <c r="K5962" s="26" t="e">
        <f t="shared" si="286"/>
        <v>#REF!</v>
      </c>
      <c r="L5962" s="75" t="e">
        <f t="shared" si="288"/>
        <v>#REF!</v>
      </c>
      <c r="O5962" s="13"/>
      <c r="P5962" s="74"/>
      <c r="Q5962" s="26"/>
      <c r="R5962" s="75"/>
    </row>
    <row r="5963" spans="7:18" x14ac:dyDescent="0.25">
      <c r="G5963" s="13"/>
      <c r="H5963" s="13"/>
      <c r="I5963" s="13">
        <v>593.500000000059</v>
      </c>
      <c r="J5963" s="74">
        <f t="shared" si="287"/>
        <v>24.729166666669126</v>
      </c>
      <c r="K5963" s="26" t="e">
        <f t="shared" si="286"/>
        <v>#REF!</v>
      </c>
      <c r="L5963" s="75" t="e">
        <f t="shared" si="288"/>
        <v>#REF!</v>
      </c>
      <c r="O5963" s="13"/>
      <c r="P5963" s="74"/>
      <c r="Q5963" s="26"/>
      <c r="R5963" s="75"/>
    </row>
    <row r="5964" spans="7:18" x14ac:dyDescent="0.25">
      <c r="G5964" s="13"/>
      <c r="H5964" s="13"/>
      <c r="I5964" s="13">
        <v>593.60000000005903</v>
      </c>
      <c r="J5964" s="74">
        <f t="shared" si="287"/>
        <v>24.733333333335793</v>
      </c>
      <c r="K5964" s="26" t="e">
        <f t="shared" si="286"/>
        <v>#REF!</v>
      </c>
      <c r="L5964" s="75" t="e">
        <f t="shared" si="288"/>
        <v>#REF!</v>
      </c>
      <c r="O5964" s="13"/>
      <c r="P5964" s="74"/>
      <c r="Q5964" s="26"/>
      <c r="R5964" s="75"/>
    </row>
    <row r="5965" spans="7:18" x14ac:dyDescent="0.25">
      <c r="G5965" s="13"/>
      <c r="H5965" s="13"/>
      <c r="I5965" s="13">
        <v>593.70000000005905</v>
      </c>
      <c r="J5965" s="74">
        <f t="shared" si="287"/>
        <v>24.737500000002459</v>
      </c>
      <c r="K5965" s="26" t="e">
        <f t="shared" si="286"/>
        <v>#REF!</v>
      </c>
      <c r="L5965" s="75" t="e">
        <f t="shared" si="288"/>
        <v>#REF!</v>
      </c>
      <c r="O5965" s="13"/>
      <c r="P5965" s="74"/>
      <c r="Q5965" s="26"/>
      <c r="R5965" s="75"/>
    </row>
    <row r="5966" spans="7:18" x14ac:dyDescent="0.25">
      <c r="G5966" s="13"/>
      <c r="H5966" s="13"/>
      <c r="I5966" s="13">
        <v>593.80000000005896</v>
      </c>
      <c r="J5966" s="74">
        <f t="shared" si="287"/>
        <v>24.741666666669122</v>
      </c>
      <c r="K5966" s="26" t="e">
        <f t="shared" si="286"/>
        <v>#REF!</v>
      </c>
      <c r="L5966" s="75" t="e">
        <f t="shared" si="288"/>
        <v>#REF!</v>
      </c>
      <c r="O5966" s="13"/>
      <c r="P5966" s="74"/>
      <c r="Q5966" s="26"/>
      <c r="R5966" s="75"/>
    </row>
    <row r="5967" spans="7:18" x14ac:dyDescent="0.25">
      <c r="G5967" s="13"/>
      <c r="H5967" s="13"/>
      <c r="I5967" s="13">
        <v>593.90000000005898</v>
      </c>
      <c r="J5967" s="74">
        <f t="shared" si="287"/>
        <v>24.745833333335792</v>
      </c>
      <c r="K5967" s="26" t="e">
        <f t="shared" si="286"/>
        <v>#REF!</v>
      </c>
      <c r="L5967" s="75" t="e">
        <f t="shared" si="288"/>
        <v>#REF!</v>
      </c>
      <c r="O5967" s="13"/>
      <c r="P5967" s="74"/>
      <c r="Q5967" s="26"/>
      <c r="R5967" s="75"/>
    </row>
    <row r="5968" spans="7:18" x14ac:dyDescent="0.25">
      <c r="G5968" s="13"/>
      <c r="H5968" s="13"/>
      <c r="I5968" s="13">
        <v>594.000000000059</v>
      </c>
      <c r="J5968" s="74">
        <f t="shared" si="287"/>
        <v>24.750000000002458</v>
      </c>
      <c r="K5968" s="26" t="e">
        <f t="shared" si="286"/>
        <v>#REF!</v>
      </c>
      <c r="L5968" s="75" t="e">
        <f t="shared" si="288"/>
        <v>#REF!</v>
      </c>
      <c r="O5968" s="13"/>
      <c r="P5968" s="74"/>
      <c r="Q5968" s="26"/>
      <c r="R5968" s="75"/>
    </row>
    <row r="5969" spans="7:18" x14ac:dyDescent="0.25">
      <c r="G5969" s="13"/>
      <c r="H5969" s="13"/>
      <c r="I5969" s="13">
        <v>594.10000000005903</v>
      </c>
      <c r="J5969" s="74">
        <f t="shared" si="287"/>
        <v>24.754166666669125</v>
      </c>
      <c r="K5969" s="26" t="e">
        <f t="shared" si="286"/>
        <v>#REF!</v>
      </c>
      <c r="L5969" s="75" t="e">
        <f t="shared" si="288"/>
        <v>#REF!</v>
      </c>
      <c r="O5969" s="13"/>
      <c r="P5969" s="74"/>
      <c r="Q5969" s="26"/>
      <c r="R5969" s="75"/>
    </row>
    <row r="5970" spans="7:18" x14ac:dyDescent="0.25">
      <c r="G5970" s="13"/>
      <c r="H5970" s="13"/>
      <c r="I5970" s="13">
        <v>594.20000000005905</v>
      </c>
      <c r="J5970" s="74">
        <f t="shared" si="287"/>
        <v>24.758333333335795</v>
      </c>
      <c r="K5970" s="26" t="e">
        <f t="shared" si="286"/>
        <v>#REF!</v>
      </c>
      <c r="L5970" s="75" t="e">
        <f t="shared" si="288"/>
        <v>#REF!</v>
      </c>
      <c r="O5970" s="13"/>
      <c r="P5970" s="74"/>
      <c r="Q5970" s="26"/>
      <c r="R5970" s="75"/>
    </row>
    <row r="5971" spans="7:18" x14ac:dyDescent="0.25">
      <c r="G5971" s="13"/>
      <c r="H5971" s="13"/>
      <c r="I5971" s="13">
        <v>594.30000000005896</v>
      </c>
      <c r="J5971" s="74">
        <f t="shared" si="287"/>
        <v>24.762500000002458</v>
      </c>
      <c r="K5971" s="26" t="e">
        <f t="shared" si="286"/>
        <v>#REF!</v>
      </c>
      <c r="L5971" s="75" t="e">
        <f t="shared" si="288"/>
        <v>#REF!</v>
      </c>
      <c r="O5971" s="13"/>
      <c r="P5971" s="74"/>
      <c r="Q5971" s="26"/>
      <c r="R5971" s="75"/>
    </row>
    <row r="5972" spans="7:18" x14ac:dyDescent="0.25">
      <c r="G5972" s="13"/>
      <c r="H5972" s="13"/>
      <c r="I5972" s="13">
        <v>594.40000000005898</v>
      </c>
      <c r="J5972" s="74">
        <f t="shared" si="287"/>
        <v>24.766666666669124</v>
      </c>
      <c r="K5972" s="26" t="e">
        <f t="shared" si="286"/>
        <v>#REF!</v>
      </c>
      <c r="L5972" s="75" t="e">
        <f t="shared" si="288"/>
        <v>#REF!</v>
      </c>
      <c r="O5972" s="13"/>
      <c r="P5972" s="74"/>
      <c r="Q5972" s="26"/>
      <c r="R5972" s="75"/>
    </row>
    <row r="5973" spans="7:18" x14ac:dyDescent="0.25">
      <c r="G5973" s="13"/>
      <c r="H5973" s="13"/>
      <c r="I5973" s="13">
        <v>594.500000000059</v>
      </c>
      <c r="J5973" s="74">
        <f t="shared" si="287"/>
        <v>24.770833333335791</v>
      </c>
      <c r="K5973" s="26" t="e">
        <f t="shared" si="286"/>
        <v>#REF!</v>
      </c>
      <c r="L5973" s="75" t="e">
        <f t="shared" si="288"/>
        <v>#REF!</v>
      </c>
      <c r="O5973" s="13"/>
      <c r="P5973" s="74"/>
      <c r="Q5973" s="26"/>
      <c r="R5973" s="75"/>
    </row>
    <row r="5974" spans="7:18" x14ac:dyDescent="0.25">
      <c r="G5974" s="13"/>
      <c r="H5974" s="13"/>
      <c r="I5974" s="13">
        <v>594.60000000005903</v>
      </c>
      <c r="J5974" s="74">
        <f t="shared" si="287"/>
        <v>24.775000000002461</v>
      </c>
      <c r="K5974" s="26" t="e">
        <f t="shared" si="286"/>
        <v>#REF!</v>
      </c>
      <c r="L5974" s="75" t="e">
        <f t="shared" si="288"/>
        <v>#REF!</v>
      </c>
      <c r="O5974" s="13"/>
      <c r="P5974" s="74"/>
      <c r="Q5974" s="26"/>
      <c r="R5974" s="75"/>
    </row>
    <row r="5975" spans="7:18" x14ac:dyDescent="0.25">
      <c r="G5975" s="13"/>
      <c r="H5975" s="13"/>
      <c r="I5975" s="13">
        <v>594.70000000005905</v>
      </c>
      <c r="J5975" s="74">
        <f t="shared" si="287"/>
        <v>24.779166666669127</v>
      </c>
      <c r="K5975" s="26" t="e">
        <f t="shared" si="286"/>
        <v>#REF!</v>
      </c>
      <c r="L5975" s="75" t="e">
        <f t="shared" si="288"/>
        <v>#REF!</v>
      </c>
      <c r="O5975" s="13"/>
      <c r="P5975" s="74"/>
      <c r="Q5975" s="26"/>
      <c r="R5975" s="75"/>
    </row>
    <row r="5976" spans="7:18" x14ac:dyDescent="0.25">
      <c r="G5976" s="13"/>
      <c r="H5976" s="13"/>
      <c r="I5976" s="13">
        <v>594.80000000005896</v>
      </c>
      <c r="J5976" s="74">
        <f t="shared" si="287"/>
        <v>24.78333333333579</v>
      </c>
      <c r="K5976" s="26" t="e">
        <f t="shared" si="286"/>
        <v>#REF!</v>
      </c>
      <c r="L5976" s="75" t="e">
        <f t="shared" si="288"/>
        <v>#REF!</v>
      </c>
      <c r="O5976" s="13"/>
      <c r="P5976" s="74"/>
      <c r="Q5976" s="26"/>
      <c r="R5976" s="75"/>
    </row>
    <row r="5977" spans="7:18" x14ac:dyDescent="0.25">
      <c r="G5977" s="13"/>
      <c r="H5977" s="13"/>
      <c r="I5977" s="13">
        <v>594.90000000005898</v>
      </c>
      <c r="J5977" s="74">
        <f t="shared" si="287"/>
        <v>24.787500000002456</v>
      </c>
      <c r="K5977" s="26" t="e">
        <f t="shared" si="286"/>
        <v>#REF!</v>
      </c>
      <c r="L5977" s="75" t="e">
        <f t="shared" si="288"/>
        <v>#REF!</v>
      </c>
      <c r="O5977" s="13"/>
      <c r="P5977" s="74"/>
      <c r="Q5977" s="26"/>
      <c r="R5977" s="75"/>
    </row>
    <row r="5978" spans="7:18" x14ac:dyDescent="0.25">
      <c r="G5978" s="13"/>
      <c r="H5978" s="13"/>
      <c r="I5978" s="13">
        <v>595.000000000059</v>
      </c>
      <c r="J5978" s="74">
        <f t="shared" si="287"/>
        <v>24.791666666669126</v>
      </c>
      <c r="K5978" s="26" t="e">
        <f t="shared" si="286"/>
        <v>#REF!</v>
      </c>
      <c r="L5978" s="75" t="e">
        <f t="shared" si="288"/>
        <v>#REF!</v>
      </c>
      <c r="O5978" s="13"/>
      <c r="P5978" s="74"/>
      <c r="Q5978" s="26"/>
      <c r="R5978" s="75"/>
    </row>
    <row r="5979" spans="7:18" x14ac:dyDescent="0.25">
      <c r="G5979" s="13"/>
      <c r="H5979" s="13"/>
      <c r="I5979" s="13">
        <v>595.10000000005903</v>
      </c>
      <c r="J5979" s="74">
        <f t="shared" si="287"/>
        <v>24.795833333335793</v>
      </c>
      <c r="K5979" s="26" t="e">
        <f t="shared" si="286"/>
        <v>#REF!</v>
      </c>
      <c r="L5979" s="75" t="e">
        <f t="shared" si="288"/>
        <v>#REF!</v>
      </c>
      <c r="O5979" s="13"/>
      <c r="P5979" s="74"/>
      <c r="Q5979" s="26"/>
      <c r="R5979" s="75"/>
    </row>
    <row r="5980" spans="7:18" x14ac:dyDescent="0.25">
      <c r="G5980" s="13"/>
      <c r="H5980" s="13"/>
      <c r="I5980" s="13">
        <v>595.20000000005905</v>
      </c>
      <c r="J5980" s="74">
        <f t="shared" si="287"/>
        <v>24.800000000002459</v>
      </c>
      <c r="K5980" s="26" t="e">
        <f t="shared" ref="K5980:K6043" si="289">100%-EXP(-I5980/24*$B$10)</f>
        <v>#REF!</v>
      </c>
      <c r="L5980" s="75" t="e">
        <f t="shared" si="288"/>
        <v>#REF!</v>
      </c>
      <c r="O5980" s="13"/>
      <c r="P5980" s="74"/>
      <c r="Q5980" s="26"/>
      <c r="R5980" s="75"/>
    </row>
    <row r="5981" spans="7:18" x14ac:dyDescent="0.25">
      <c r="G5981" s="13"/>
      <c r="H5981" s="13"/>
      <c r="I5981" s="13">
        <v>595.30000000005896</v>
      </c>
      <c r="J5981" s="74">
        <f t="shared" si="287"/>
        <v>24.804166666669122</v>
      </c>
      <c r="K5981" s="26" t="e">
        <f t="shared" si="289"/>
        <v>#REF!</v>
      </c>
      <c r="L5981" s="75" t="e">
        <f t="shared" si="288"/>
        <v>#REF!</v>
      </c>
      <c r="O5981" s="13"/>
      <c r="P5981" s="74"/>
      <c r="Q5981" s="26"/>
      <c r="R5981" s="75"/>
    </row>
    <row r="5982" spans="7:18" x14ac:dyDescent="0.25">
      <c r="G5982" s="13"/>
      <c r="H5982" s="13"/>
      <c r="I5982" s="13">
        <v>595.40000000005898</v>
      </c>
      <c r="J5982" s="74">
        <f t="shared" si="287"/>
        <v>24.808333333335792</v>
      </c>
      <c r="K5982" s="26" t="e">
        <f t="shared" si="289"/>
        <v>#REF!</v>
      </c>
      <c r="L5982" s="75" t="e">
        <f t="shared" si="288"/>
        <v>#REF!</v>
      </c>
      <c r="O5982" s="13"/>
      <c r="P5982" s="74"/>
      <c r="Q5982" s="26"/>
      <c r="R5982" s="75"/>
    </row>
    <row r="5983" spans="7:18" x14ac:dyDescent="0.25">
      <c r="G5983" s="13"/>
      <c r="H5983" s="13"/>
      <c r="I5983" s="13">
        <v>595.500000000059</v>
      </c>
      <c r="J5983" s="74">
        <f t="shared" si="287"/>
        <v>24.812500000002458</v>
      </c>
      <c r="K5983" s="26" t="e">
        <f t="shared" si="289"/>
        <v>#REF!</v>
      </c>
      <c r="L5983" s="75" t="e">
        <f t="shared" si="288"/>
        <v>#REF!</v>
      </c>
      <c r="O5983" s="13"/>
      <c r="P5983" s="74"/>
      <c r="Q5983" s="26"/>
      <c r="R5983" s="75"/>
    </row>
    <row r="5984" spans="7:18" x14ac:dyDescent="0.25">
      <c r="G5984" s="13"/>
      <c r="H5984" s="13"/>
      <c r="I5984" s="13">
        <v>595.60000000005903</v>
      </c>
      <c r="J5984" s="74">
        <f t="shared" si="287"/>
        <v>24.816666666669125</v>
      </c>
      <c r="K5984" s="26" t="e">
        <f t="shared" si="289"/>
        <v>#REF!</v>
      </c>
      <c r="L5984" s="75" t="e">
        <f t="shared" si="288"/>
        <v>#REF!</v>
      </c>
      <c r="O5984" s="13"/>
      <c r="P5984" s="74"/>
      <c r="Q5984" s="26"/>
      <c r="R5984" s="75"/>
    </row>
    <row r="5985" spans="7:18" x14ac:dyDescent="0.25">
      <c r="G5985" s="13"/>
      <c r="H5985" s="13"/>
      <c r="I5985" s="13">
        <v>595.70000000005905</v>
      </c>
      <c r="J5985" s="74">
        <f t="shared" si="287"/>
        <v>24.820833333335795</v>
      </c>
      <c r="K5985" s="26" t="e">
        <f t="shared" si="289"/>
        <v>#REF!</v>
      </c>
      <c r="L5985" s="75" t="e">
        <f t="shared" si="288"/>
        <v>#REF!</v>
      </c>
      <c r="O5985" s="13"/>
      <c r="P5985" s="74"/>
      <c r="Q5985" s="26"/>
      <c r="R5985" s="75"/>
    </row>
    <row r="5986" spans="7:18" x14ac:dyDescent="0.25">
      <c r="G5986" s="13"/>
      <c r="H5986" s="13"/>
      <c r="I5986" s="13">
        <v>595.80000000005896</v>
      </c>
      <c r="J5986" s="74">
        <f t="shared" si="287"/>
        <v>24.825000000002458</v>
      </c>
      <c r="K5986" s="26" t="e">
        <f t="shared" si="289"/>
        <v>#REF!</v>
      </c>
      <c r="L5986" s="75" t="e">
        <f t="shared" si="288"/>
        <v>#REF!</v>
      </c>
      <c r="O5986" s="13"/>
      <c r="P5986" s="74"/>
      <c r="Q5986" s="26"/>
      <c r="R5986" s="75"/>
    </row>
    <row r="5987" spans="7:18" x14ac:dyDescent="0.25">
      <c r="G5987" s="13"/>
      <c r="H5987" s="13"/>
      <c r="I5987" s="13">
        <v>595.90000000005898</v>
      </c>
      <c r="J5987" s="74">
        <f t="shared" si="287"/>
        <v>24.829166666669124</v>
      </c>
      <c r="K5987" s="26" t="e">
        <f t="shared" si="289"/>
        <v>#REF!</v>
      </c>
      <c r="L5987" s="75" t="e">
        <f t="shared" si="288"/>
        <v>#REF!</v>
      </c>
      <c r="O5987" s="13"/>
      <c r="P5987" s="74"/>
      <c r="Q5987" s="26"/>
      <c r="R5987" s="75"/>
    </row>
    <row r="5988" spans="7:18" x14ac:dyDescent="0.25">
      <c r="G5988" s="13"/>
      <c r="H5988" s="13"/>
      <c r="I5988" s="13">
        <v>596.000000000059</v>
      </c>
      <c r="J5988" s="74">
        <f t="shared" si="287"/>
        <v>24.833333333335791</v>
      </c>
      <c r="K5988" s="26" t="e">
        <f t="shared" si="289"/>
        <v>#REF!</v>
      </c>
      <c r="L5988" s="75" t="e">
        <f t="shared" si="288"/>
        <v>#REF!</v>
      </c>
      <c r="O5988" s="13"/>
      <c r="P5988" s="74"/>
      <c r="Q5988" s="26"/>
      <c r="R5988" s="75"/>
    </row>
    <row r="5989" spans="7:18" x14ac:dyDescent="0.25">
      <c r="G5989" s="13"/>
      <c r="H5989" s="13"/>
      <c r="I5989" s="13">
        <v>596.10000000005903</v>
      </c>
      <c r="J5989" s="74">
        <f t="shared" si="287"/>
        <v>24.837500000002461</v>
      </c>
      <c r="K5989" s="26" t="e">
        <f t="shared" si="289"/>
        <v>#REF!</v>
      </c>
      <c r="L5989" s="75" t="e">
        <f t="shared" si="288"/>
        <v>#REF!</v>
      </c>
      <c r="O5989" s="13"/>
      <c r="P5989" s="74"/>
      <c r="Q5989" s="26"/>
      <c r="R5989" s="75"/>
    </row>
    <row r="5990" spans="7:18" x14ac:dyDescent="0.25">
      <c r="G5990" s="13"/>
      <c r="H5990" s="13"/>
      <c r="I5990" s="13">
        <v>596.20000000005905</v>
      </c>
      <c r="J5990" s="74">
        <f t="shared" si="287"/>
        <v>24.841666666669127</v>
      </c>
      <c r="K5990" s="26" t="e">
        <f t="shared" si="289"/>
        <v>#REF!</v>
      </c>
      <c r="L5990" s="75" t="e">
        <f t="shared" si="288"/>
        <v>#REF!</v>
      </c>
      <c r="O5990" s="13"/>
      <c r="P5990" s="74"/>
      <c r="Q5990" s="26"/>
      <c r="R5990" s="75"/>
    </row>
    <row r="5991" spans="7:18" x14ac:dyDescent="0.25">
      <c r="G5991" s="13"/>
      <c r="H5991" s="13"/>
      <c r="I5991" s="13">
        <v>596.30000000005896</v>
      </c>
      <c r="J5991" s="74">
        <f t="shared" si="287"/>
        <v>24.84583333333579</v>
      </c>
      <c r="K5991" s="26" t="e">
        <f t="shared" si="289"/>
        <v>#REF!</v>
      </c>
      <c r="L5991" s="75" t="e">
        <f t="shared" si="288"/>
        <v>#REF!</v>
      </c>
      <c r="O5991" s="13"/>
      <c r="P5991" s="74"/>
      <c r="Q5991" s="26"/>
      <c r="R5991" s="75"/>
    </row>
    <row r="5992" spans="7:18" x14ac:dyDescent="0.25">
      <c r="G5992" s="13"/>
      <c r="H5992" s="13"/>
      <c r="I5992" s="13">
        <v>596.40000000005898</v>
      </c>
      <c r="J5992" s="74">
        <f t="shared" si="287"/>
        <v>24.850000000002456</v>
      </c>
      <c r="K5992" s="26" t="e">
        <f t="shared" si="289"/>
        <v>#REF!</v>
      </c>
      <c r="L5992" s="75" t="e">
        <f t="shared" si="288"/>
        <v>#REF!</v>
      </c>
      <c r="O5992" s="13"/>
      <c r="P5992" s="74"/>
      <c r="Q5992" s="26"/>
      <c r="R5992" s="75"/>
    </row>
    <row r="5993" spans="7:18" x14ac:dyDescent="0.25">
      <c r="G5993" s="13"/>
      <c r="H5993" s="13"/>
      <c r="I5993" s="13">
        <v>596.500000000059</v>
      </c>
      <c r="J5993" s="74">
        <f t="shared" si="287"/>
        <v>24.854166666669126</v>
      </c>
      <c r="K5993" s="26" t="e">
        <f t="shared" si="289"/>
        <v>#REF!</v>
      </c>
      <c r="L5993" s="75" t="e">
        <f t="shared" si="288"/>
        <v>#REF!</v>
      </c>
      <c r="O5993" s="13"/>
      <c r="P5993" s="74"/>
      <c r="Q5993" s="26"/>
      <c r="R5993" s="75"/>
    </row>
    <row r="5994" spans="7:18" x14ac:dyDescent="0.25">
      <c r="G5994" s="13"/>
      <c r="H5994" s="13"/>
      <c r="I5994" s="13">
        <v>596.60000000005903</v>
      </c>
      <c r="J5994" s="74">
        <f t="shared" si="287"/>
        <v>24.858333333335793</v>
      </c>
      <c r="K5994" s="26" t="e">
        <f t="shared" si="289"/>
        <v>#REF!</v>
      </c>
      <c r="L5994" s="75" t="e">
        <f t="shared" si="288"/>
        <v>#REF!</v>
      </c>
      <c r="O5994" s="13"/>
      <c r="P5994" s="74"/>
      <c r="Q5994" s="26"/>
      <c r="R5994" s="75"/>
    </row>
    <row r="5995" spans="7:18" x14ac:dyDescent="0.25">
      <c r="G5995" s="13"/>
      <c r="H5995" s="13"/>
      <c r="I5995" s="13">
        <v>596.70000000005905</v>
      </c>
      <c r="J5995" s="74">
        <f t="shared" si="287"/>
        <v>24.862500000002459</v>
      </c>
      <c r="K5995" s="26" t="e">
        <f t="shared" si="289"/>
        <v>#REF!</v>
      </c>
      <c r="L5995" s="75" t="e">
        <f t="shared" si="288"/>
        <v>#REF!</v>
      </c>
      <c r="O5995" s="13"/>
      <c r="P5995" s="74"/>
      <c r="Q5995" s="26"/>
      <c r="R5995" s="75"/>
    </row>
    <row r="5996" spans="7:18" x14ac:dyDescent="0.25">
      <c r="G5996" s="13"/>
      <c r="H5996" s="13"/>
      <c r="I5996" s="13">
        <v>596.80000000005896</v>
      </c>
      <c r="J5996" s="74">
        <f t="shared" si="287"/>
        <v>24.866666666669122</v>
      </c>
      <c r="K5996" s="26" t="e">
        <f t="shared" si="289"/>
        <v>#REF!</v>
      </c>
      <c r="L5996" s="75" t="e">
        <f t="shared" si="288"/>
        <v>#REF!</v>
      </c>
      <c r="O5996" s="13"/>
      <c r="P5996" s="74"/>
      <c r="Q5996" s="26"/>
      <c r="R5996" s="75"/>
    </row>
    <row r="5997" spans="7:18" x14ac:dyDescent="0.25">
      <c r="G5997" s="13"/>
      <c r="H5997" s="13"/>
      <c r="I5997" s="13">
        <v>596.90000000005898</v>
      </c>
      <c r="J5997" s="74">
        <f t="shared" si="287"/>
        <v>24.870833333335792</v>
      </c>
      <c r="K5997" s="26" t="e">
        <f t="shared" si="289"/>
        <v>#REF!</v>
      </c>
      <c r="L5997" s="75" t="e">
        <f t="shared" si="288"/>
        <v>#REF!</v>
      </c>
      <c r="O5997" s="13"/>
      <c r="P5997" s="74"/>
      <c r="Q5997" s="26"/>
      <c r="R5997" s="75"/>
    </row>
    <row r="5998" spans="7:18" x14ac:dyDescent="0.25">
      <c r="G5998" s="13"/>
      <c r="H5998" s="13"/>
      <c r="I5998" s="13">
        <v>597.000000000059</v>
      </c>
      <c r="J5998" s="74">
        <f t="shared" si="287"/>
        <v>24.875000000002458</v>
      </c>
      <c r="K5998" s="26" t="e">
        <f t="shared" si="289"/>
        <v>#REF!</v>
      </c>
      <c r="L5998" s="75" t="e">
        <f t="shared" si="288"/>
        <v>#REF!</v>
      </c>
      <c r="O5998" s="13"/>
      <c r="P5998" s="74"/>
      <c r="Q5998" s="26"/>
      <c r="R5998" s="75"/>
    </row>
    <row r="5999" spans="7:18" x14ac:dyDescent="0.25">
      <c r="G5999" s="13"/>
      <c r="H5999" s="13"/>
      <c r="I5999" s="13">
        <v>597.10000000005903</v>
      </c>
      <c r="J5999" s="74">
        <f t="shared" si="287"/>
        <v>24.879166666669125</v>
      </c>
      <c r="K5999" s="26" t="e">
        <f t="shared" si="289"/>
        <v>#REF!</v>
      </c>
      <c r="L5999" s="75" t="e">
        <f t="shared" si="288"/>
        <v>#REF!</v>
      </c>
      <c r="O5999" s="13"/>
      <c r="P5999" s="74"/>
      <c r="Q5999" s="26"/>
      <c r="R5999" s="75"/>
    </row>
    <row r="6000" spans="7:18" x14ac:dyDescent="0.25">
      <c r="G6000" s="13"/>
      <c r="H6000" s="13"/>
      <c r="I6000" s="13">
        <v>597.20000000005905</v>
      </c>
      <c r="J6000" s="74">
        <f t="shared" si="287"/>
        <v>24.883333333335795</v>
      </c>
      <c r="K6000" s="26" t="e">
        <f t="shared" si="289"/>
        <v>#REF!</v>
      </c>
      <c r="L6000" s="75" t="e">
        <f t="shared" si="288"/>
        <v>#REF!</v>
      </c>
      <c r="O6000" s="13"/>
      <c r="P6000" s="74"/>
      <c r="Q6000" s="26"/>
      <c r="R6000" s="75"/>
    </row>
    <row r="6001" spans="7:18" x14ac:dyDescent="0.25">
      <c r="G6001" s="13"/>
      <c r="H6001" s="13"/>
      <c r="I6001" s="13">
        <v>597.30000000005896</v>
      </c>
      <c r="J6001" s="74">
        <f t="shared" si="287"/>
        <v>24.887500000002458</v>
      </c>
      <c r="K6001" s="26" t="e">
        <f t="shared" si="289"/>
        <v>#REF!</v>
      </c>
      <c r="L6001" s="75" t="e">
        <f t="shared" si="288"/>
        <v>#REF!</v>
      </c>
      <c r="O6001" s="13"/>
      <c r="P6001" s="74"/>
      <c r="Q6001" s="26"/>
      <c r="R6001" s="75"/>
    </row>
    <row r="6002" spans="7:18" x14ac:dyDescent="0.25">
      <c r="G6002" s="13"/>
      <c r="H6002" s="13"/>
      <c r="I6002" s="13">
        <v>597.40000000005898</v>
      </c>
      <c r="J6002" s="74">
        <f t="shared" si="287"/>
        <v>24.891666666669124</v>
      </c>
      <c r="K6002" s="26" t="e">
        <f t="shared" si="289"/>
        <v>#REF!</v>
      </c>
      <c r="L6002" s="75" t="e">
        <f t="shared" si="288"/>
        <v>#REF!</v>
      </c>
      <c r="O6002" s="13"/>
      <c r="P6002" s="74"/>
      <c r="Q6002" s="26"/>
      <c r="R6002" s="75"/>
    </row>
    <row r="6003" spans="7:18" x14ac:dyDescent="0.25">
      <c r="G6003" s="13"/>
      <c r="H6003" s="13"/>
      <c r="I6003" s="13">
        <v>597.500000000059</v>
      </c>
      <c r="J6003" s="74">
        <f t="shared" si="287"/>
        <v>24.895833333335791</v>
      </c>
      <c r="K6003" s="26" t="e">
        <f t="shared" si="289"/>
        <v>#REF!</v>
      </c>
      <c r="L6003" s="75" t="e">
        <f t="shared" si="288"/>
        <v>#REF!</v>
      </c>
      <c r="O6003" s="13"/>
      <c r="P6003" s="74"/>
      <c r="Q6003" s="26"/>
      <c r="R6003" s="75"/>
    </row>
    <row r="6004" spans="7:18" x14ac:dyDescent="0.25">
      <c r="G6004" s="13"/>
      <c r="H6004" s="13"/>
      <c r="I6004" s="13">
        <v>597.60000000006005</v>
      </c>
      <c r="J6004" s="74">
        <f t="shared" si="287"/>
        <v>24.900000000002503</v>
      </c>
      <c r="K6004" s="26" t="e">
        <f t="shared" si="289"/>
        <v>#REF!</v>
      </c>
      <c r="L6004" s="75" t="e">
        <f t="shared" si="288"/>
        <v>#REF!</v>
      </c>
      <c r="O6004" s="13"/>
      <c r="P6004" s="74"/>
      <c r="Q6004" s="26"/>
      <c r="R6004" s="75"/>
    </row>
    <row r="6005" spans="7:18" x14ac:dyDescent="0.25">
      <c r="G6005" s="13"/>
      <c r="H6005" s="13"/>
      <c r="I6005" s="13">
        <v>597.70000000005996</v>
      </c>
      <c r="J6005" s="74">
        <f t="shared" si="287"/>
        <v>24.904166666669166</v>
      </c>
      <c r="K6005" s="26" t="e">
        <f t="shared" si="289"/>
        <v>#REF!</v>
      </c>
      <c r="L6005" s="75" t="e">
        <f t="shared" si="288"/>
        <v>#REF!</v>
      </c>
      <c r="O6005" s="13"/>
      <c r="P6005" s="74"/>
      <c r="Q6005" s="26"/>
      <c r="R6005" s="75"/>
    </row>
    <row r="6006" spans="7:18" x14ac:dyDescent="0.25">
      <c r="G6006" s="13"/>
      <c r="H6006" s="13"/>
      <c r="I6006" s="13">
        <v>597.80000000005998</v>
      </c>
      <c r="J6006" s="74">
        <f t="shared" si="287"/>
        <v>24.908333333335833</v>
      </c>
      <c r="K6006" s="26" t="e">
        <f t="shared" si="289"/>
        <v>#REF!</v>
      </c>
      <c r="L6006" s="75" t="e">
        <f t="shared" si="288"/>
        <v>#REF!</v>
      </c>
      <c r="O6006" s="13"/>
      <c r="P6006" s="74"/>
      <c r="Q6006" s="26"/>
      <c r="R6006" s="75"/>
    </row>
    <row r="6007" spans="7:18" x14ac:dyDescent="0.25">
      <c r="G6007" s="13"/>
      <c r="H6007" s="13"/>
      <c r="I6007" s="13">
        <v>597.90000000006</v>
      </c>
      <c r="J6007" s="74">
        <f t="shared" si="287"/>
        <v>24.912500000002499</v>
      </c>
      <c r="K6007" s="26" t="e">
        <f t="shared" si="289"/>
        <v>#REF!</v>
      </c>
      <c r="L6007" s="75" t="e">
        <f t="shared" si="288"/>
        <v>#REF!</v>
      </c>
      <c r="O6007" s="13"/>
      <c r="P6007" s="74"/>
      <c r="Q6007" s="26"/>
      <c r="R6007" s="75"/>
    </row>
    <row r="6008" spans="7:18" x14ac:dyDescent="0.25">
      <c r="G6008" s="13"/>
      <c r="H6008" s="13"/>
      <c r="I6008" s="13">
        <v>598.00000000006003</v>
      </c>
      <c r="J6008" s="74">
        <f t="shared" si="287"/>
        <v>24.916666666669169</v>
      </c>
      <c r="K6008" s="26" t="e">
        <f t="shared" si="289"/>
        <v>#REF!</v>
      </c>
      <c r="L6008" s="75" t="e">
        <f t="shared" si="288"/>
        <v>#REF!</v>
      </c>
      <c r="O6008" s="13"/>
      <c r="P6008" s="74"/>
      <c r="Q6008" s="26"/>
      <c r="R6008" s="75"/>
    </row>
    <row r="6009" spans="7:18" x14ac:dyDescent="0.25">
      <c r="G6009" s="13"/>
      <c r="H6009" s="13"/>
      <c r="I6009" s="13">
        <v>598.10000000006005</v>
      </c>
      <c r="J6009" s="74">
        <f t="shared" si="287"/>
        <v>24.920833333335835</v>
      </c>
      <c r="K6009" s="26" t="e">
        <f t="shared" si="289"/>
        <v>#REF!</v>
      </c>
      <c r="L6009" s="75" t="e">
        <f t="shared" si="288"/>
        <v>#REF!</v>
      </c>
      <c r="O6009" s="13"/>
      <c r="P6009" s="74"/>
      <c r="Q6009" s="26"/>
      <c r="R6009" s="75"/>
    </row>
    <row r="6010" spans="7:18" x14ac:dyDescent="0.25">
      <c r="G6010" s="13"/>
      <c r="H6010" s="13"/>
      <c r="I6010" s="13">
        <v>598.20000000005996</v>
      </c>
      <c r="J6010" s="74">
        <f t="shared" si="287"/>
        <v>24.925000000002498</v>
      </c>
      <c r="K6010" s="26" t="e">
        <f t="shared" si="289"/>
        <v>#REF!</v>
      </c>
      <c r="L6010" s="75" t="e">
        <f t="shared" si="288"/>
        <v>#REF!</v>
      </c>
      <c r="O6010" s="13"/>
      <c r="P6010" s="74"/>
      <c r="Q6010" s="26"/>
      <c r="R6010" s="75"/>
    </row>
    <row r="6011" spans="7:18" x14ac:dyDescent="0.25">
      <c r="G6011" s="13"/>
      <c r="H6011" s="13"/>
      <c r="I6011" s="13">
        <v>598.30000000005998</v>
      </c>
      <c r="J6011" s="74">
        <f t="shared" si="287"/>
        <v>24.929166666669165</v>
      </c>
      <c r="K6011" s="26" t="e">
        <f t="shared" si="289"/>
        <v>#REF!</v>
      </c>
      <c r="L6011" s="75" t="e">
        <f t="shared" si="288"/>
        <v>#REF!</v>
      </c>
      <c r="O6011" s="13"/>
      <c r="P6011" s="74"/>
      <c r="Q6011" s="26"/>
      <c r="R6011" s="75"/>
    </row>
    <row r="6012" spans="7:18" x14ac:dyDescent="0.25">
      <c r="G6012" s="13"/>
      <c r="H6012" s="13"/>
      <c r="I6012" s="13">
        <v>598.40000000006</v>
      </c>
      <c r="J6012" s="74">
        <f t="shared" si="287"/>
        <v>24.933333333335835</v>
      </c>
      <c r="K6012" s="26" t="e">
        <f t="shared" si="289"/>
        <v>#REF!</v>
      </c>
      <c r="L6012" s="75" t="e">
        <f t="shared" si="288"/>
        <v>#REF!</v>
      </c>
      <c r="O6012" s="13"/>
      <c r="P6012" s="74"/>
      <c r="Q6012" s="26"/>
      <c r="R6012" s="75"/>
    </row>
    <row r="6013" spans="7:18" x14ac:dyDescent="0.25">
      <c r="G6013" s="13"/>
      <c r="H6013" s="13"/>
      <c r="I6013" s="13">
        <v>598.50000000006003</v>
      </c>
      <c r="J6013" s="74">
        <f t="shared" si="287"/>
        <v>24.937500000002501</v>
      </c>
      <c r="K6013" s="26" t="e">
        <f t="shared" si="289"/>
        <v>#REF!</v>
      </c>
      <c r="L6013" s="75" t="e">
        <f t="shared" si="288"/>
        <v>#REF!</v>
      </c>
      <c r="O6013" s="13"/>
      <c r="P6013" s="74"/>
      <c r="Q6013" s="26"/>
      <c r="R6013" s="75"/>
    </row>
    <row r="6014" spans="7:18" x14ac:dyDescent="0.25">
      <c r="G6014" s="13"/>
      <c r="H6014" s="13"/>
      <c r="I6014" s="13">
        <v>598.60000000006005</v>
      </c>
      <c r="J6014" s="74">
        <f t="shared" si="287"/>
        <v>24.941666666669168</v>
      </c>
      <c r="K6014" s="26" t="e">
        <f t="shared" si="289"/>
        <v>#REF!</v>
      </c>
      <c r="L6014" s="75" t="e">
        <f t="shared" si="288"/>
        <v>#REF!</v>
      </c>
      <c r="O6014" s="13"/>
      <c r="P6014" s="74"/>
      <c r="Q6014" s="26"/>
      <c r="R6014" s="75"/>
    </row>
    <row r="6015" spans="7:18" x14ac:dyDescent="0.25">
      <c r="G6015" s="13"/>
      <c r="H6015" s="13"/>
      <c r="I6015" s="13">
        <v>598.70000000005996</v>
      </c>
      <c r="J6015" s="74">
        <f t="shared" si="287"/>
        <v>24.94583333333583</v>
      </c>
      <c r="K6015" s="26" t="e">
        <f t="shared" si="289"/>
        <v>#REF!</v>
      </c>
      <c r="L6015" s="75" t="e">
        <f t="shared" si="288"/>
        <v>#REF!</v>
      </c>
      <c r="O6015" s="13"/>
      <c r="P6015" s="74"/>
      <c r="Q6015" s="26"/>
      <c r="R6015" s="75"/>
    </row>
    <row r="6016" spans="7:18" x14ac:dyDescent="0.25">
      <c r="G6016" s="13"/>
      <c r="H6016" s="13"/>
      <c r="I6016" s="13">
        <v>598.80000000005998</v>
      </c>
      <c r="J6016" s="74">
        <f t="shared" si="287"/>
        <v>24.9500000000025</v>
      </c>
      <c r="K6016" s="26" t="e">
        <f t="shared" si="289"/>
        <v>#REF!</v>
      </c>
      <c r="L6016" s="75" t="e">
        <f t="shared" si="288"/>
        <v>#REF!</v>
      </c>
      <c r="O6016" s="13"/>
      <c r="P6016" s="74"/>
      <c r="Q6016" s="26"/>
      <c r="R6016" s="75"/>
    </row>
    <row r="6017" spans="7:18" x14ac:dyDescent="0.25">
      <c r="G6017" s="13"/>
      <c r="H6017" s="13"/>
      <c r="I6017" s="13">
        <v>598.90000000006</v>
      </c>
      <c r="J6017" s="74">
        <f t="shared" si="287"/>
        <v>24.954166666669167</v>
      </c>
      <c r="K6017" s="26" t="e">
        <f t="shared" si="289"/>
        <v>#REF!</v>
      </c>
      <c r="L6017" s="75" t="e">
        <f t="shared" si="288"/>
        <v>#REF!</v>
      </c>
      <c r="O6017" s="13"/>
      <c r="P6017" s="74"/>
      <c r="Q6017" s="26"/>
      <c r="R6017" s="75"/>
    </row>
    <row r="6018" spans="7:18" x14ac:dyDescent="0.25">
      <c r="G6018" s="13"/>
      <c r="H6018" s="13"/>
      <c r="I6018" s="13">
        <v>599.00000000006003</v>
      </c>
      <c r="J6018" s="74">
        <f t="shared" si="287"/>
        <v>24.958333333335833</v>
      </c>
      <c r="K6018" s="26" t="e">
        <f t="shared" si="289"/>
        <v>#REF!</v>
      </c>
      <c r="L6018" s="75" t="e">
        <f t="shared" si="288"/>
        <v>#REF!</v>
      </c>
      <c r="O6018" s="13"/>
      <c r="P6018" s="74"/>
      <c r="Q6018" s="26"/>
      <c r="R6018" s="75"/>
    </row>
    <row r="6019" spans="7:18" x14ac:dyDescent="0.25">
      <c r="G6019" s="13"/>
      <c r="H6019" s="13"/>
      <c r="I6019" s="13">
        <v>599.10000000006005</v>
      </c>
      <c r="J6019" s="74">
        <f t="shared" ref="J6019:J6082" si="290">I6019/24</f>
        <v>24.962500000002503</v>
      </c>
      <c r="K6019" s="26" t="e">
        <f t="shared" si="289"/>
        <v>#REF!</v>
      </c>
      <c r="L6019" s="75" t="e">
        <f t="shared" ref="L6019:L6082" si="291">K6019-K6018</f>
        <v>#REF!</v>
      </c>
      <c r="O6019" s="13"/>
      <c r="P6019" s="74"/>
      <c r="Q6019" s="26"/>
      <c r="R6019" s="75"/>
    </row>
    <row r="6020" spans="7:18" x14ac:dyDescent="0.25">
      <c r="G6020" s="13"/>
      <c r="H6020" s="13"/>
      <c r="I6020" s="13">
        <v>599.20000000005996</v>
      </c>
      <c r="J6020" s="74">
        <f t="shared" si="290"/>
        <v>24.966666666669166</v>
      </c>
      <c r="K6020" s="26" t="e">
        <f t="shared" si="289"/>
        <v>#REF!</v>
      </c>
      <c r="L6020" s="75" t="e">
        <f t="shared" si="291"/>
        <v>#REF!</v>
      </c>
      <c r="O6020" s="13"/>
      <c r="P6020" s="74"/>
      <c r="Q6020" s="26"/>
      <c r="R6020" s="75"/>
    </row>
    <row r="6021" spans="7:18" x14ac:dyDescent="0.25">
      <c r="G6021" s="13"/>
      <c r="H6021" s="13"/>
      <c r="I6021" s="13">
        <v>599.30000000005998</v>
      </c>
      <c r="J6021" s="74">
        <f t="shared" si="290"/>
        <v>24.970833333335833</v>
      </c>
      <c r="K6021" s="26" t="e">
        <f t="shared" si="289"/>
        <v>#REF!</v>
      </c>
      <c r="L6021" s="75" t="e">
        <f t="shared" si="291"/>
        <v>#REF!</v>
      </c>
      <c r="O6021" s="13"/>
      <c r="P6021" s="74"/>
      <c r="Q6021" s="26"/>
      <c r="R6021" s="75"/>
    </row>
    <row r="6022" spans="7:18" x14ac:dyDescent="0.25">
      <c r="G6022" s="13"/>
      <c r="H6022" s="13"/>
      <c r="I6022" s="13">
        <v>599.40000000006</v>
      </c>
      <c r="J6022" s="74">
        <f t="shared" si="290"/>
        <v>24.975000000002499</v>
      </c>
      <c r="K6022" s="26" t="e">
        <f t="shared" si="289"/>
        <v>#REF!</v>
      </c>
      <c r="L6022" s="75" t="e">
        <f t="shared" si="291"/>
        <v>#REF!</v>
      </c>
      <c r="O6022" s="13"/>
      <c r="P6022" s="74"/>
      <c r="Q6022" s="26"/>
      <c r="R6022" s="75"/>
    </row>
    <row r="6023" spans="7:18" x14ac:dyDescent="0.25">
      <c r="G6023" s="13"/>
      <c r="H6023" s="13"/>
      <c r="I6023" s="13">
        <v>599.50000000006003</v>
      </c>
      <c r="J6023" s="74">
        <f t="shared" si="290"/>
        <v>24.979166666669169</v>
      </c>
      <c r="K6023" s="26" t="e">
        <f t="shared" si="289"/>
        <v>#REF!</v>
      </c>
      <c r="L6023" s="75" t="e">
        <f t="shared" si="291"/>
        <v>#REF!</v>
      </c>
      <c r="O6023" s="13"/>
      <c r="P6023" s="74"/>
      <c r="Q6023" s="26"/>
      <c r="R6023" s="75"/>
    </row>
    <row r="6024" spans="7:18" x14ac:dyDescent="0.25">
      <c r="G6024" s="13"/>
      <c r="H6024" s="13"/>
      <c r="I6024" s="13">
        <v>599.60000000006005</v>
      </c>
      <c r="J6024" s="74">
        <f t="shared" si="290"/>
        <v>24.983333333335835</v>
      </c>
      <c r="K6024" s="26" t="e">
        <f t="shared" si="289"/>
        <v>#REF!</v>
      </c>
      <c r="L6024" s="75" t="e">
        <f t="shared" si="291"/>
        <v>#REF!</v>
      </c>
      <c r="O6024" s="13"/>
      <c r="P6024" s="74"/>
      <c r="Q6024" s="26"/>
      <c r="R6024" s="75"/>
    </row>
    <row r="6025" spans="7:18" x14ac:dyDescent="0.25">
      <c r="G6025" s="13"/>
      <c r="H6025" s="13"/>
      <c r="I6025" s="13">
        <v>599.70000000005996</v>
      </c>
      <c r="J6025" s="74">
        <f t="shared" si="290"/>
        <v>24.987500000002498</v>
      </c>
      <c r="K6025" s="26" t="e">
        <f t="shared" si="289"/>
        <v>#REF!</v>
      </c>
      <c r="L6025" s="75" t="e">
        <f t="shared" si="291"/>
        <v>#REF!</v>
      </c>
      <c r="O6025" s="13"/>
      <c r="P6025" s="74"/>
      <c r="Q6025" s="26"/>
      <c r="R6025" s="75"/>
    </row>
    <row r="6026" spans="7:18" x14ac:dyDescent="0.25">
      <c r="G6026" s="13"/>
      <c r="H6026" s="13"/>
      <c r="I6026" s="13">
        <v>599.80000000005998</v>
      </c>
      <c r="J6026" s="74">
        <f t="shared" si="290"/>
        <v>24.991666666669165</v>
      </c>
      <c r="K6026" s="26" t="e">
        <f t="shared" si="289"/>
        <v>#REF!</v>
      </c>
      <c r="L6026" s="75" t="e">
        <f t="shared" si="291"/>
        <v>#REF!</v>
      </c>
      <c r="O6026" s="13"/>
      <c r="P6026" s="74"/>
      <c r="Q6026" s="26"/>
      <c r="R6026" s="75"/>
    </row>
    <row r="6027" spans="7:18" x14ac:dyDescent="0.25">
      <c r="G6027" s="13"/>
      <c r="H6027" s="13"/>
      <c r="I6027" s="13">
        <v>599.90000000006</v>
      </c>
      <c r="J6027" s="74">
        <f t="shared" si="290"/>
        <v>24.995833333335835</v>
      </c>
      <c r="K6027" s="26" t="e">
        <f t="shared" si="289"/>
        <v>#REF!</v>
      </c>
      <c r="L6027" s="75" t="e">
        <f t="shared" si="291"/>
        <v>#REF!</v>
      </c>
      <c r="O6027" s="13"/>
      <c r="P6027" s="74"/>
      <c r="Q6027" s="26"/>
      <c r="R6027" s="75"/>
    </row>
    <row r="6028" spans="7:18" x14ac:dyDescent="0.25">
      <c r="G6028" s="13"/>
      <c r="H6028" s="13"/>
      <c r="I6028" s="13">
        <v>600.00000000006003</v>
      </c>
      <c r="J6028" s="74">
        <f t="shared" si="290"/>
        <v>25.000000000002501</v>
      </c>
      <c r="K6028" s="26" t="e">
        <f t="shared" si="289"/>
        <v>#REF!</v>
      </c>
      <c r="L6028" s="75" t="e">
        <f t="shared" si="291"/>
        <v>#REF!</v>
      </c>
      <c r="O6028" s="13"/>
      <c r="P6028" s="74"/>
      <c r="Q6028" s="26"/>
      <c r="R6028" s="75"/>
    </row>
    <row r="6029" spans="7:18" x14ac:dyDescent="0.25">
      <c r="G6029" s="13"/>
      <c r="H6029" s="13"/>
      <c r="I6029" s="13">
        <v>600.10000000006005</v>
      </c>
      <c r="J6029" s="74">
        <f t="shared" si="290"/>
        <v>25.004166666669168</v>
      </c>
      <c r="K6029" s="26" t="e">
        <f t="shared" si="289"/>
        <v>#REF!</v>
      </c>
      <c r="L6029" s="75" t="e">
        <f t="shared" si="291"/>
        <v>#REF!</v>
      </c>
      <c r="O6029" s="13"/>
      <c r="P6029" s="74"/>
      <c r="Q6029" s="26"/>
      <c r="R6029" s="75"/>
    </row>
    <row r="6030" spans="7:18" x14ac:dyDescent="0.25">
      <c r="G6030" s="13"/>
      <c r="H6030" s="13"/>
      <c r="I6030" s="13">
        <v>600.20000000005996</v>
      </c>
      <c r="J6030" s="74">
        <f t="shared" si="290"/>
        <v>25.00833333333583</v>
      </c>
      <c r="K6030" s="26" t="e">
        <f t="shared" si="289"/>
        <v>#REF!</v>
      </c>
      <c r="L6030" s="75" t="e">
        <f t="shared" si="291"/>
        <v>#REF!</v>
      </c>
      <c r="O6030" s="13"/>
      <c r="P6030" s="74"/>
      <c r="Q6030" s="26"/>
      <c r="R6030" s="75"/>
    </row>
    <row r="6031" spans="7:18" x14ac:dyDescent="0.25">
      <c r="G6031" s="13"/>
      <c r="H6031" s="13"/>
      <c r="I6031" s="13">
        <v>600.30000000005998</v>
      </c>
      <c r="J6031" s="74">
        <f t="shared" si="290"/>
        <v>25.0125000000025</v>
      </c>
      <c r="K6031" s="26" t="e">
        <f t="shared" si="289"/>
        <v>#REF!</v>
      </c>
      <c r="L6031" s="75" t="e">
        <f t="shared" si="291"/>
        <v>#REF!</v>
      </c>
      <c r="O6031" s="13"/>
      <c r="P6031" s="74"/>
      <c r="Q6031" s="26"/>
      <c r="R6031" s="75"/>
    </row>
    <row r="6032" spans="7:18" x14ac:dyDescent="0.25">
      <c r="G6032" s="13"/>
      <c r="H6032" s="13"/>
      <c r="I6032" s="13">
        <v>600.40000000006</v>
      </c>
      <c r="J6032" s="74">
        <f t="shared" si="290"/>
        <v>25.016666666669167</v>
      </c>
      <c r="K6032" s="26" t="e">
        <f t="shared" si="289"/>
        <v>#REF!</v>
      </c>
      <c r="L6032" s="75" t="e">
        <f t="shared" si="291"/>
        <v>#REF!</v>
      </c>
      <c r="O6032" s="13"/>
      <c r="P6032" s="74"/>
      <c r="Q6032" s="26"/>
      <c r="R6032" s="75"/>
    </row>
    <row r="6033" spans="7:18" x14ac:dyDescent="0.25">
      <c r="G6033" s="13"/>
      <c r="H6033" s="13"/>
      <c r="I6033" s="13">
        <v>600.50000000006003</v>
      </c>
      <c r="J6033" s="74">
        <f t="shared" si="290"/>
        <v>25.020833333335833</v>
      </c>
      <c r="K6033" s="26" t="e">
        <f t="shared" si="289"/>
        <v>#REF!</v>
      </c>
      <c r="L6033" s="75" t="e">
        <f t="shared" si="291"/>
        <v>#REF!</v>
      </c>
      <c r="O6033" s="13"/>
      <c r="P6033" s="74"/>
      <c r="Q6033" s="26"/>
      <c r="R6033" s="75"/>
    </row>
    <row r="6034" spans="7:18" x14ac:dyDescent="0.25">
      <c r="G6034" s="13"/>
      <c r="H6034" s="13"/>
      <c r="I6034" s="13">
        <v>600.60000000006005</v>
      </c>
      <c r="J6034" s="74">
        <f t="shared" si="290"/>
        <v>25.025000000002503</v>
      </c>
      <c r="K6034" s="26" t="e">
        <f t="shared" si="289"/>
        <v>#REF!</v>
      </c>
      <c r="L6034" s="75" t="e">
        <f t="shared" si="291"/>
        <v>#REF!</v>
      </c>
      <c r="O6034" s="13"/>
      <c r="P6034" s="74"/>
      <c r="Q6034" s="26"/>
      <c r="R6034" s="75"/>
    </row>
    <row r="6035" spans="7:18" x14ac:dyDescent="0.25">
      <c r="G6035" s="13"/>
      <c r="H6035" s="13"/>
      <c r="I6035" s="13">
        <v>600.70000000005996</v>
      </c>
      <c r="J6035" s="74">
        <f t="shared" si="290"/>
        <v>25.029166666669166</v>
      </c>
      <c r="K6035" s="26" t="e">
        <f t="shared" si="289"/>
        <v>#REF!</v>
      </c>
      <c r="L6035" s="75" t="e">
        <f t="shared" si="291"/>
        <v>#REF!</v>
      </c>
      <c r="O6035" s="13"/>
      <c r="P6035" s="74"/>
      <c r="Q6035" s="26"/>
      <c r="R6035" s="75"/>
    </row>
    <row r="6036" spans="7:18" x14ac:dyDescent="0.25">
      <c r="G6036" s="13"/>
      <c r="H6036" s="13"/>
      <c r="I6036" s="13">
        <v>600.80000000005998</v>
      </c>
      <c r="J6036" s="74">
        <f t="shared" si="290"/>
        <v>25.033333333335833</v>
      </c>
      <c r="K6036" s="26" t="e">
        <f t="shared" si="289"/>
        <v>#REF!</v>
      </c>
      <c r="L6036" s="75" t="e">
        <f t="shared" si="291"/>
        <v>#REF!</v>
      </c>
      <c r="O6036" s="13"/>
      <c r="P6036" s="74"/>
      <c r="Q6036" s="26"/>
      <c r="R6036" s="75"/>
    </row>
    <row r="6037" spans="7:18" x14ac:dyDescent="0.25">
      <c r="G6037" s="13"/>
      <c r="H6037" s="13"/>
      <c r="I6037" s="13">
        <v>600.90000000006</v>
      </c>
      <c r="J6037" s="74">
        <f t="shared" si="290"/>
        <v>25.037500000002499</v>
      </c>
      <c r="K6037" s="26" t="e">
        <f t="shared" si="289"/>
        <v>#REF!</v>
      </c>
      <c r="L6037" s="75" t="e">
        <f t="shared" si="291"/>
        <v>#REF!</v>
      </c>
      <c r="O6037" s="13"/>
      <c r="P6037" s="74"/>
      <c r="Q6037" s="26"/>
      <c r="R6037" s="75"/>
    </row>
    <row r="6038" spans="7:18" x14ac:dyDescent="0.25">
      <c r="G6038" s="13"/>
      <c r="H6038" s="13"/>
      <c r="I6038" s="13">
        <v>601.00000000006003</v>
      </c>
      <c r="J6038" s="74">
        <f t="shared" si="290"/>
        <v>25.041666666669169</v>
      </c>
      <c r="K6038" s="26" t="e">
        <f t="shared" si="289"/>
        <v>#REF!</v>
      </c>
      <c r="L6038" s="75" t="e">
        <f t="shared" si="291"/>
        <v>#REF!</v>
      </c>
      <c r="O6038" s="13"/>
      <c r="P6038" s="74"/>
      <c r="Q6038" s="26"/>
      <c r="R6038" s="75"/>
    </row>
    <row r="6039" spans="7:18" x14ac:dyDescent="0.25">
      <c r="G6039" s="13"/>
      <c r="H6039" s="13"/>
      <c r="I6039" s="13">
        <v>601.10000000006005</v>
      </c>
      <c r="J6039" s="74">
        <f t="shared" si="290"/>
        <v>25.045833333335835</v>
      </c>
      <c r="K6039" s="26" t="e">
        <f t="shared" si="289"/>
        <v>#REF!</v>
      </c>
      <c r="L6039" s="75" t="e">
        <f t="shared" si="291"/>
        <v>#REF!</v>
      </c>
      <c r="O6039" s="13"/>
      <c r="P6039" s="74"/>
      <c r="Q6039" s="26"/>
      <c r="R6039" s="75"/>
    </row>
    <row r="6040" spans="7:18" x14ac:dyDescent="0.25">
      <c r="G6040" s="13"/>
      <c r="H6040" s="13"/>
      <c r="I6040" s="13">
        <v>601.20000000005996</v>
      </c>
      <c r="J6040" s="74">
        <f t="shared" si="290"/>
        <v>25.050000000002498</v>
      </c>
      <c r="K6040" s="26" t="e">
        <f t="shared" si="289"/>
        <v>#REF!</v>
      </c>
      <c r="L6040" s="75" t="e">
        <f t="shared" si="291"/>
        <v>#REF!</v>
      </c>
      <c r="O6040" s="13"/>
      <c r="P6040" s="74"/>
      <c r="Q6040" s="26"/>
      <c r="R6040" s="75"/>
    </row>
    <row r="6041" spans="7:18" x14ac:dyDescent="0.25">
      <c r="G6041" s="13"/>
      <c r="H6041" s="13"/>
      <c r="I6041" s="13">
        <v>601.30000000005998</v>
      </c>
      <c r="J6041" s="74">
        <f t="shared" si="290"/>
        <v>25.054166666669165</v>
      </c>
      <c r="K6041" s="26" t="e">
        <f t="shared" si="289"/>
        <v>#REF!</v>
      </c>
      <c r="L6041" s="75" t="e">
        <f t="shared" si="291"/>
        <v>#REF!</v>
      </c>
      <c r="O6041" s="13"/>
      <c r="P6041" s="74"/>
      <c r="Q6041" s="26"/>
      <c r="R6041" s="75"/>
    </row>
    <row r="6042" spans="7:18" x14ac:dyDescent="0.25">
      <c r="G6042" s="13"/>
      <c r="H6042" s="13"/>
      <c r="I6042" s="13">
        <v>601.40000000006</v>
      </c>
      <c r="J6042" s="74">
        <f t="shared" si="290"/>
        <v>25.058333333335835</v>
      </c>
      <c r="K6042" s="26" t="e">
        <f t="shared" si="289"/>
        <v>#REF!</v>
      </c>
      <c r="L6042" s="75" t="e">
        <f t="shared" si="291"/>
        <v>#REF!</v>
      </c>
      <c r="O6042" s="13"/>
      <c r="P6042" s="74"/>
      <c r="Q6042" s="26"/>
      <c r="R6042" s="75"/>
    </row>
    <row r="6043" spans="7:18" x14ac:dyDescent="0.25">
      <c r="G6043" s="13"/>
      <c r="H6043" s="13"/>
      <c r="I6043" s="13">
        <v>601.50000000006003</v>
      </c>
      <c r="J6043" s="74">
        <f t="shared" si="290"/>
        <v>25.062500000002501</v>
      </c>
      <c r="K6043" s="26" t="e">
        <f t="shared" si="289"/>
        <v>#REF!</v>
      </c>
      <c r="L6043" s="75" t="e">
        <f t="shared" si="291"/>
        <v>#REF!</v>
      </c>
      <c r="O6043" s="13"/>
      <c r="P6043" s="74"/>
      <c r="Q6043" s="26"/>
      <c r="R6043" s="75"/>
    </row>
    <row r="6044" spans="7:18" x14ac:dyDescent="0.25">
      <c r="G6044" s="13"/>
      <c r="H6044" s="13"/>
      <c r="I6044" s="13">
        <v>601.60000000006005</v>
      </c>
      <c r="J6044" s="74">
        <f t="shared" si="290"/>
        <v>25.066666666669168</v>
      </c>
      <c r="K6044" s="26" t="e">
        <f t="shared" ref="K6044:K6107" si="292">100%-EXP(-I6044/24*$B$10)</f>
        <v>#REF!</v>
      </c>
      <c r="L6044" s="75" t="e">
        <f t="shared" si="291"/>
        <v>#REF!</v>
      </c>
      <c r="O6044" s="13"/>
      <c r="P6044" s="74"/>
      <c r="Q6044" s="26"/>
      <c r="R6044" s="75"/>
    </row>
    <row r="6045" spans="7:18" x14ac:dyDescent="0.25">
      <c r="G6045" s="13"/>
      <c r="H6045" s="13"/>
      <c r="I6045" s="13">
        <v>601.70000000005996</v>
      </c>
      <c r="J6045" s="74">
        <f t="shared" si="290"/>
        <v>25.07083333333583</v>
      </c>
      <c r="K6045" s="26" t="e">
        <f t="shared" si="292"/>
        <v>#REF!</v>
      </c>
      <c r="L6045" s="75" t="e">
        <f t="shared" si="291"/>
        <v>#REF!</v>
      </c>
      <c r="O6045" s="13"/>
      <c r="P6045" s="74"/>
      <c r="Q6045" s="26"/>
      <c r="R6045" s="75"/>
    </row>
    <row r="6046" spans="7:18" x14ac:dyDescent="0.25">
      <c r="G6046" s="13"/>
      <c r="H6046" s="13"/>
      <c r="I6046" s="13">
        <v>601.80000000005998</v>
      </c>
      <c r="J6046" s="74">
        <f t="shared" si="290"/>
        <v>25.0750000000025</v>
      </c>
      <c r="K6046" s="26" t="e">
        <f t="shared" si="292"/>
        <v>#REF!</v>
      </c>
      <c r="L6046" s="75" t="e">
        <f t="shared" si="291"/>
        <v>#REF!</v>
      </c>
      <c r="O6046" s="13"/>
      <c r="P6046" s="74"/>
      <c r="Q6046" s="26"/>
      <c r="R6046" s="75"/>
    </row>
    <row r="6047" spans="7:18" x14ac:dyDescent="0.25">
      <c r="G6047" s="13"/>
      <c r="H6047" s="13"/>
      <c r="I6047" s="13">
        <v>601.90000000006</v>
      </c>
      <c r="J6047" s="74">
        <f t="shared" si="290"/>
        <v>25.079166666669167</v>
      </c>
      <c r="K6047" s="26" t="e">
        <f t="shared" si="292"/>
        <v>#REF!</v>
      </c>
      <c r="L6047" s="75" t="e">
        <f t="shared" si="291"/>
        <v>#REF!</v>
      </c>
      <c r="O6047" s="13"/>
      <c r="P6047" s="74"/>
      <c r="Q6047" s="26"/>
      <c r="R6047" s="75"/>
    </row>
    <row r="6048" spans="7:18" x14ac:dyDescent="0.25">
      <c r="G6048" s="13"/>
      <c r="H6048" s="13"/>
      <c r="I6048" s="13">
        <v>602.00000000006105</v>
      </c>
      <c r="J6048" s="74">
        <f t="shared" si="290"/>
        <v>25.083333333335876</v>
      </c>
      <c r="K6048" s="26" t="e">
        <f t="shared" si="292"/>
        <v>#REF!</v>
      </c>
      <c r="L6048" s="75" t="e">
        <f t="shared" si="291"/>
        <v>#REF!</v>
      </c>
      <c r="O6048" s="13"/>
      <c r="P6048" s="74"/>
      <c r="Q6048" s="26"/>
      <c r="R6048" s="75"/>
    </row>
    <row r="6049" spans="7:18" x14ac:dyDescent="0.25">
      <c r="G6049" s="13"/>
      <c r="H6049" s="13"/>
      <c r="I6049" s="13">
        <v>602.10000000006096</v>
      </c>
      <c r="J6049" s="74">
        <f t="shared" si="290"/>
        <v>25.087500000002539</v>
      </c>
      <c r="K6049" s="26" t="e">
        <f t="shared" si="292"/>
        <v>#REF!</v>
      </c>
      <c r="L6049" s="75" t="e">
        <f t="shared" si="291"/>
        <v>#REF!</v>
      </c>
      <c r="O6049" s="13"/>
      <c r="P6049" s="74"/>
      <c r="Q6049" s="26"/>
      <c r="R6049" s="75"/>
    </row>
    <row r="6050" spans="7:18" x14ac:dyDescent="0.25">
      <c r="G6050" s="13"/>
      <c r="H6050" s="13"/>
      <c r="I6050" s="13">
        <v>602.20000000006098</v>
      </c>
      <c r="J6050" s="74">
        <f t="shared" si="290"/>
        <v>25.091666666669209</v>
      </c>
      <c r="K6050" s="26" t="e">
        <f t="shared" si="292"/>
        <v>#REF!</v>
      </c>
      <c r="L6050" s="75" t="e">
        <f t="shared" si="291"/>
        <v>#REF!</v>
      </c>
      <c r="O6050" s="13"/>
      <c r="P6050" s="74"/>
      <c r="Q6050" s="26"/>
      <c r="R6050" s="75"/>
    </row>
    <row r="6051" spans="7:18" x14ac:dyDescent="0.25">
      <c r="G6051" s="13"/>
      <c r="H6051" s="13"/>
      <c r="I6051" s="13">
        <v>602.300000000061</v>
      </c>
      <c r="J6051" s="74">
        <f t="shared" si="290"/>
        <v>25.095833333335875</v>
      </c>
      <c r="K6051" s="26" t="e">
        <f t="shared" si="292"/>
        <v>#REF!</v>
      </c>
      <c r="L6051" s="75" t="e">
        <f t="shared" si="291"/>
        <v>#REF!</v>
      </c>
      <c r="O6051" s="13"/>
      <c r="P6051" s="74"/>
      <c r="Q6051" s="26"/>
      <c r="R6051" s="75"/>
    </row>
    <row r="6052" spans="7:18" x14ac:dyDescent="0.25">
      <c r="G6052" s="13"/>
      <c r="H6052" s="13"/>
      <c r="I6052" s="13">
        <v>602.40000000006103</v>
      </c>
      <c r="J6052" s="74">
        <f t="shared" si="290"/>
        <v>25.100000000002542</v>
      </c>
      <c r="K6052" s="26" t="e">
        <f t="shared" si="292"/>
        <v>#REF!</v>
      </c>
      <c r="L6052" s="75" t="e">
        <f t="shared" si="291"/>
        <v>#REF!</v>
      </c>
      <c r="O6052" s="13"/>
      <c r="P6052" s="74"/>
      <c r="Q6052" s="26"/>
      <c r="R6052" s="75"/>
    </row>
    <row r="6053" spans="7:18" x14ac:dyDescent="0.25">
      <c r="G6053" s="13"/>
      <c r="H6053" s="13"/>
      <c r="I6053" s="13">
        <v>602.50000000006105</v>
      </c>
      <c r="J6053" s="74">
        <f t="shared" si="290"/>
        <v>25.104166666669212</v>
      </c>
      <c r="K6053" s="26" t="e">
        <f t="shared" si="292"/>
        <v>#REF!</v>
      </c>
      <c r="L6053" s="75" t="e">
        <f t="shared" si="291"/>
        <v>#REF!</v>
      </c>
      <c r="O6053" s="13"/>
      <c r="P6053" s="74"/>
      <c r="Q6053" s="26"/>
      <c r="R6053" s="75"/>
    </row>
    <row r="6054" spans="7:18" x14ac:dyDescent="0.25">
      <c r="G6054" s="13"/>
      <c r="H6054" s="13"/>
      <c r="I6054" s="13">
        <v>602.60000000006096</v>
      </c>
      <c r="J6054" s="74">
        <f t="shared" si="290"/>
        <v>25.108333333335874</v>
      </c>
      <c r="K6054" s="26" t="e">
        <f t="shared" si="292"/>
        <v>#REF!</v>
      </c>
      <c r="L6054" s="75" t="e">
        <f t="shared" si="291"/>
        <v>#REF!</v>
      </c>
      <c r="O6054" s="13"/>
      <c r="P6054" s="74"/>
      <c r="Q6054" s="26"/>
      <c r="R6054" s="75"/>
    </row>
    <row r="6055" spans="7:18" x14ac:dyDescent="0.25">
      <c r="G6055" s="13"/>
      <c r="H6055" s="13"/>
      <c r="I6055" s="13">
        <v>602.70000000006098</v>
      </c>
      <c r="J6055" s="74">
        <f t="shared" si="290"/>
        <v>25.112500000002541</v>
      </c>
      <c r="K6055" s="26" t="e">
        <f t="shared" si="292"/>
        <v>#REF!</v>
      </c>
      <c r="L6055" s="75" t="e">
        <f t="shared" si="291"/>
        <v>#REF!</v>
      </c>
      <c r="O6055" s="13"/>
      <c r="P6055" s="74"/>
      <c r="Q6055" s="26"/>
      <c r="R6055" s="75"/>
    </row>
    <row r="6056" spans="7:18" x14ac:dyDescent="0.25">
      <c r="G6056" s="13"/>
      <c r="H6056" s="13"/>
      <c r="I6056" s="13">
        <v>602.800000000061</v>
      </c>
      <c r="J6056" s="74">
        <f t="shared" si="290"/>
        <v>25.116666666669207</v>
      </c>
      <c r="K6056" s="26" t="e">
        <f t="shared" si="292"/>
        <v>#REF!</v>
      </c>
      <c r="L6056" s="75" t="e">
        <f t="shared" si="291"/>
        <v>#REF!</v>
      </c>
      <c r="O6056" s="13"/>
      <c r="P6056" s="74"/>
      <c r="Q6056" s="26"/>
      <c r="R6056" s="75"/>
    </row>
    <row r="6057" spans="7:18" x14ac:dyDescent="0.25">
      <c r="G6057" s="13"/>
      <c r="H6057" s="13"/>
      <c r="I6057" s="13">
        <v>602.90000000006103</v>
      </c>
      <c r="J6057" s="74">
        <f t="shared" si="290"/>
        <v>25.120833333335877</v>
      </c>
      <c r="K6057" s="26" t="e">
        <f t="shared" si="292"/>
        <v>#REF!</v>
      </c>
      <c r="L6057" s="75" t="e">
        <f t="shared" si="291"/>
        <v>#REF!</v>
      </c>
      <c r="O6057" s="13"/>
      <c r="P6057" s="74"/>
      <c r="Q6057" s="26"/>
      <c r="R6057" s="75"/>
    </row>
    <row r="6058" spans="7:18" x14ac:dyDescent="0.25">
      <c r="G6058" s="13"/>
      <c r="H6058" s="13"/>
      <c r="I6058" s="13">
        <v>603.00000000006105</v>
      </c>
      <c r="J6058" s="74">
        <f t="shared" si="290"/>
        <v>25.125000000002544</v>
      </c>
      <c r="K6058" s="26" t="e">
        <f t="shared" si="292"/>
        <v>#REF!</v>
      </c>
      <c r="L6058" s="75" t="e">
        <f t="shared" si="291"/>
        <v>#REF!</v>
      </c>
      <c r="O6058" s="13"/>
      <c r="P6058" s="74"/>
      <c r="Q6058" s="26"/>
      <c r="R6058" s="75"/>
    </row>
    <row r="6059" spans="7:18" x14ac:dyDescent="0.25">
      <c r="G6059" s="13"/>
      <c r="H6059" s="13"/>
      <c r="I6059" s="13">
        <v>603.10000000006096</v>
      </c>
      <c r="J6059" s="74">
        <f t="shared" si="290"/>
        <v>25.129166666669207</v>
      </c>
      <c r="K6059" s="26" t="e">
        <f t="shared" si="292"/>
        <v>#REF!</v>
      </c>
      <c r="L6059" s="75" t="e">
        <f t="shared" si="291"/>
        <v>#REF!</v>
      </c>
      <c r="O6059" s="13"/>
      <c r="P6059" s="74"/>
      <c r="Q6059" s="26"/>
      <c r="R6059" s="75"/>
    </row>
    <row r="6060" spans="7:18" x14ac:dyDescent="0.25">
      <c r="G6060" s="13"/>
      <c r="H6060" s="13"/>
      <c r="I6060" s="13">
        <v>603.20000000006098</v>
      </c>
      <c r="J6060" s="74">
        <f t="shared" si="290"/>
        <v>25.133333333335873</v>
      </c>
      <c r="K6060" s="26" t="e">
        <f t="shared" si="292"/>
        <v>#REF!</v>
      </c>
      <c r="L6060" s="75" t="e">
        <f t="shared" si="291"/>
        <v>#REF!</v>
      </c>
      <c r="O6060" s="13"/>
      <c r="P6060" s="74"/>
      <c r="Q6060" s="26"/>
      <c r="R6060" s="75"/>
    </row>
    <row r="6061" spans="7:18" x14ac:dyDescent="0.25">
      <c r="G6061" s="13"/>
      <c r="H6061" s="13"/>
      <c r="I6061" s="13">
        <v>603.300000000061</v>
      </c>
      <c r="J6061" s="74">
        <f t="shared" si="290"/>
        <v>25.137500000002543</v>
      </c>
      <c r="K6061" s="26" t="e">
        <f t="shared" si="292"/>
        <v>#REF!</v>
      </c>
      <c r="L6061" s="75" t="e">
        <f t="shared" si="291"/>
        <v>#REF!</v>
      </c>
      <c r="O6061" s="13"/>
      <c r="P6061" s="74"/>
      <c r="Q6061" s="26"/>
      <c r="R6061" s="75"/>
    </row>
    <row r="6062" spans="7:18" x14ac:dyDescent="0.25">
      <c r="G6062" s="13"/>
      <c r="H6062" s="13"/>
      <c r="I6062" s="13">
        <v>603.40000000006103</v>
      </c>
      <c r="J6062" s="74">
        <f t="shared" si="290"/>
        <v>25.141666666669209</v>
      </c>
      <c r="K6062" s="26" t="e">
        <f t="shared" si="292"/>
        <v>#REF!</v>
      </c>
      <c r="L6062" s="75" t="e">
        <f t="shared" si="291"/>
        <v>#REF!</v>
      </c>
      <c r="O6062" s="13"/>
      <c r="P6062" s="74"/>
      <c r="Q6062" s="26"/>
      <c r="R6062" s="75"/>
    </row>
    <row r="6063" spans="7:18" x14ac:dyDescent="0.25">
      <c r="G6063" s="13"/>
      <c r="H6063" s="13"/>
      <c r="I6063" s="13">
        <v>603.50000000006105</v>
      </c>
      <c r="J6063" s="74">
        <f t="shared" si="290"/>
        <v>25.145833333335876</v>
      </c>
      <c r="K6063" s="26" t="e">
        <f t="shared" si="292"/>
        <v>#REF!</v>
      </c>
      <c r="L6063" s="75" t="e">
        <f t="shared" si="291"/>
        <v>#REF!</v>
      </c>
      <c r="O6063" s="13"/>
      <c r="P6063" s="74"/>
      <c r="Q6063" s="26"/>
      <c r="R6063" s="75"/>
    </row>
    <row r="6064" spans="7:18" x14ac:dyDescent="0.25">
      <c r="G6064" s="13"/>
      <c r="H6064" s="13"/>
      <c r="I6064" s="13">
        <v>603.60000000006096</v>
      </c>
      <c r="J6064" s="74">
        <f t="shared" si="290"/>
        <v>25.150000000002539</v>
      </c>
      <c r="K6064" s="26" t="e">
        <f t="shared" si="292"/>
        <v>#REF!</v>
      </c>
      <c r="L6064" s="75" t="e">
        <f t="shared" si="291"/>
        <v>#REF!</v>
      </c>
      <c r="O6064" s="13"/>
      <c r="P6064" s="74"/>
      <c r="Q6064" s="26"/>
      <c r="R6064" s="75"/>
    </row>
    <row r="6065" spans="7:18" x14ac:dyDescent="0.25">
      <c r="G6065" s="13"/>
      <c r="H6065" s="13"/>
      <c r="I6065" s="13">
        <v>603.70000000006098</v>
      </c>
      <c r="J6065" s="74">
        <f t="shared" si="290"/>
        <v>25.154166666669209</v>
      </c>
      <c r="K6065" s="26" t="e">
        <f t="shared" si="292"/>
        <v>#REF!</v>
      </c>
      <c r="L6065" s="75" t="e">
        <f t="shared" si="291"/>
        <v>#REF!</v>
      </c>
      <c r="O6065" s="13"/>
      <c r="P6065" s="74"/>
      <c r="Q6065" s="26"/>
      <c r="R6065" s="75"/>
    </row>
    <row r="6066" spans="7:18" x14ac:dyDescent="0.25">
      <c r="G6066" s="13"/>
      <c r="H6066" s="13"/>
      <c r="I6066" s="13">
        <v>603.800000000061</v>
      </c>
      <c r="J6066" s="74">
        <f t="shared" si="290"/>
        <v>25.158333333335875</v>
      </c>
      <c r="K6066" s="26" t="e">
        <f t="shared" si="292"/>
        <v>#REF!</v>
      </c>
      <c r="L6066" s="75" t="e">
        <f t="shared" si="291"/>
        <v>#REF!</v>
      </c>
      <c r="O6066" s="13"/>
      <c r="P6066" s="74"/>
      <c r="Q6066" s="26"/>
      <c r="R6066" s="75"/>
    </row>
    <row r="6067" spans="7:18" x14ac:dyDescent="0.25">
      <c r="G6067" s="13"/>
      <c r="H6067" s="13"/>
      <c r="I6067" s="13">
        <v>603.90000000006103</v>
      </c>
      <c r="J6067" s="74">
        <f t="shared" si="290"/>
        <v>25.162500000002542</v>
      </c>
      <c r="K6067" s="26" t="e">
        <f t="shared" si="292"/>
        <v>#REF!</v>
      </c>
      <c r="L6067" s="75" t="e">
        <f t="shared" si="291"/>
        <v>#REF!</v>
      </c>
      <c r="O6067" s="13"/>
      <c r="P6067" s="74"/>
      <c r="Q6067" s="26"/>
      <c r="R6067" s="75"/>
    </row>
    <row r="6068" spans="7:18" x14ac:dyDescent="0.25">
      <c r="G6068" s="13"/>
      <c r="H6068" s="13"/>
      <c r="I6068" s="13">
        <v>604.00000000006105</v>
      </c>
      <c r="J6068" s="74">
        <f t="shared" si="290"/>
        <v>25.166666666669212</v>
      </c>
      <c r="K6068" s="26" t="e">
        <f t="shared" si="292"/>
        <v>#REF!</v>
      </c>
      <c r="L6068" s="75" t="e">
        <f t="shared" si="291"/>
        <v>#REF!</v>
      </c>
      <c r="O6068" s="13"/>
      <c r="P6068" s="74"/>
      <c r="Q6068" s="26"/>
      <c r="R6068" s="75"/>
    </row>
    <row r="6069" spans="7:18" x14ac:dyDescent="0.25">
      <c r="G6069" s="13"/>
      <c r="H6069" s="13"/>
      <c r="I6069" s="13">
        <v>604.10000000006096</v>
      </c>
      <c r="J6069" s="74">
        <f t="shared" si="290"/>
        <v>25.170833333335874</v>
      </c>
      <c r="K6069" s="26" t="e">
        <f t="shared" si="292"/>
        <v>#REF!</v>
      </c>
      <c r="L6069" s="75" t="e">
        <f t="shared" si="291"/>
        <v>#REF!</v>
      </c>
      <c r="O6069" s="13"/>
      <c r="P6069" s="74"/>
      <c r="Q6069" s="26"/>
      <c r="R6069" s="75"/>
    </row>
    <row r="6070" spans="7:18" x14ac:dyDescent="0.25">
      <c r="G6070" s="13"/>
      <c r="H6070" s="13"/>
      <c r="I6070" s="13">
        <v>604.20000000006098</v>
      </c>
      <c r="J6070" s="74">
        <f t="shared" si="290"/>
        <v>25.175000000002541</v>
      </c>
      <c r="K6070" s="26" t="e">
        <f t="shared" si="292"/>
        <v>#REF!</v>
      </c>
      <c r="L6070" s="75" t="e">
        <f t="shared" si="291"/>
        <v>#REF!</v>
      </c>
      <c r="O6070" s="13"/>
      <c r="P6070" s="74"/>
      <c r="Q6070" s="26"/>
      <c r="R6070" s="75"/>
    </row>
    <row r="6071" spans="7:18" x14ac:dyDescent="0.25">
      <c r="G6071" s="13"/>
      <c r="H6071" s="13"/>
      <c r="I6071" s="13">
        <v>604.300000000061</v>
      </c>
      <c r="J6071" s="74">
        <f t="shared" si="290"/>
        <v>25.179166666669207</v>
      </c>
      <c r="K6071" s="26" t="e">
        <f t="shared" si="292"/>
        <v>#REF!</v>
      </c>
      <c r="L6071" s="75" t="e">
        <f t="shared" si="291"/>
        <v>#REF!</v>
      </c>
      <c r="O6071" s="13"/>
      <c r="P6071" s="74"/>
      <c r="Q6071" s="26"/>
      <c r="R6071" s="75"/>
    </row>
    <row r="6072" spans="7:18" x14ac:dyDescent="0.25">
      <c r="G6072" s="13"/>
      <c r="H6072" s="13"/>
      <c r="I6072" s="13">
        <v>604.40000000006103</v>
      </c>
      <c r="J6072" s="74">
        <f t="shared" si="290"/>
        <v>25.183333333335877</v>
      </c>
      <c r="K6072" s="26" t="e">
        <f t="shared" si="292"/>
        <v>#REF!</v>
      </c>
      <c r="L6072" s="75" t="e">
        <f t="shared" si="291"/>
        <v>#REF!</v>
      </c>
      <c r="O6072" s="13"/>
      <c r="P6072" s="74"/>
      <c r="Q6072" s="26"/>
      <c r="R6072" s="75"/>
    </row>
    <row r="6073" spans="7:18" x14ac:dyDescent="0.25">
      <c r="G6073" s="13"/>
      <c r="H6073" s="13"/>
      <c r="I6073" s="13">
        <v>604.50000000006105</v>
      </c>
      <c r="J6073" s="74">
        <f t="shared" si="290"/>
        <v>25.187500000002544</v>
      </c>
      <c r="K6073" s="26" t="e">
        <f t="shared" si="292"/>
        <v>#REF!</v>
      </c>
      <c r="L6073" s="75" t="e">
        <f t="shared" si="291"/>
        <v>#REF!</v>
      </c>
      <c r="O6073" s="13"/>
      <c r="P6073" s="74"/>
      <c r="Q6073" s="26"/>
      <c r="R6073" s="75"/>
    </row>
    <row r="6074" spans="7:18" x14ac:dyDescent="0.25">
      <c r="G6074" s="13"/>
      <c r="H6074" s="13"/>
      <c r="I6074" s="13">
        <v>604.60000000006096</v>
      </c>
      <c r="J6074" s="74">
        <f t="shared" si="290"/>
        <v>25.191666666669207</v>
      </c>
      <c r="K6074" s="26" t="e">
        <f t="shared" si="292"/>
        <v>#REF!</v>
      </c>
      <c r="L6074" s="75" t="e">
        <f t="shared" si="291"/>
        <v>#REF!</v>
      </c>
      <c r="O6074" s="13"/>
      <c r="P6074" s="74"/>
      <c r="Q6074" s="26"/>
      <c r="R6074" s="75"/>
    </row>
    <row r="6075" spans="7:18" x14ac:dyDescent="0.25">
      <c r="G6075" s="13"/>
      <c r="H6075" s="13"/>
      <c r="I6075" s="13">
        <v>604.70000000006098</v>
      </c>
      <c r="J6075" s="74">
        <f t="shared" si="290"/>
        <v>25.195833333335873</v>
      </c>
      <c r="K6075" s="26" t="e">
        <f t="shared" si="292"/>
        <v>#REF!</v>
      </c>
      <c r="L6075" s="75" t="e">
        <f t="shared" si="291"/>
        <v>#REF!</v>
      </c>
      <c r="O6075" s="13"/>
      <c r="P6075" s="74"/>
      <c r="Q6075" s="26"/>
      <c r="R6075" s="75"/>
    </row>
    <row r="6076" spans="7:18" x14ac:dyDescent="0.25">
      <c r="G6076" s="13"/>
      <c r="H6076" s="13"/>
      <c r="I6076" s="13">
        <v>604.800000000061</v>
      </c>
      <c r="J6076" s="74">
        <f t="shared" si="290"/>
        <v>25.200000000002543</v>
      </c>
      <c r="K6076" s="26" t="e">
        <f t="shared" si="292"/>
        <v>#REF!</v>
      </c>
      <c r="L6076" s="75" t="e">
        <f t="shared" si="291"/>
        <v>#REF!</v>
      </c>
      <c r="O6076" s="13"/>
      <c r="P6076" s="74"/>
      <c r="Q6076" s="26"/>
      <c r="R6076" s="75"/>
    </row>
    <row r="6077" spans="7:18" x14ac:dyDescent="0.25">
      <c r="G6077" s="13"/>
      <c r="H6077" s="13"/>
      <c r="I6077" s="13">
        <v>604.90000000006103</v>
      </c>
      <c r="J6077" s="74">
        <f t="shared" si="290"/>
        <v>25.204166666669209</v>
      </c>
      <c r="K6077" s="26" t="e">
        <f t="shared" si="292"/>
        <v>#REF!</v>
      </c>
      <c r="L6077" s="75" t="e">
        <f t="shared" si="291"/>
        <v>#REF!</v>
      </c>
      <c r="O6077" s="13"/>
      <c r="P6077" s="74"/>
      <c r="Q6077" s="26"/>
      <c r="R6077" s="75"/>
    </row>
    <row r="6078" spans="7:18" x14ac:dyDescent="0.25">
      <c r="G6078" s="13"/>
      <c r="H6078" s="13"/>
      <c r="I6078" s="13">
        <v>605.00000000006105</v>
      </c>
      <c r="J6078" s="74">
        <f t="shared" si="290"/>
        <v>25.208333333335876</v>
      </c>
      <c r="K6078" s="26" t="e">
        <f t="shared" si="292"/>
        <v>#REF!</v>
      </c>
      <c r="L6078" s="75" t="e">
        <f t="shared" si="291"/>
        <v>#REF!</v>
      </c>
      <c r="O6078" s="13"/>
      <c r="P6078" s="74"/>
      <c r="Q6078" s="26"/>
      <c r="R6078" s="75"/>
    </row>
    <row r="6079" spans="7:18" x14ac:dyDescent="0.25">
      <c r="G6079" s="13"/>
      <c r="H6079" s="13"/>
      <c r="I6079" s="13">
        <v>605.10000000006096</v>
      </c>
      <c r="J6079" s="74">
        <f t="shared" si="290"/>
        <v>25.212500000002539</v>
      </c>
      <c r="K6079" s="26" t="e">
        <f t="shared" si="292"/>
        <v>#REF!</v>
      </c>
      <c r="L6079" s="75" t="e">
        <f t="shared" si="291"/>
        <v>#REF!</v>
      </c>
      <c r="O6079" s="13"/>
      <c r="P6079" s="74"/>
      <c r="Q6079" s="26"/>
      <c r="R6079" s="75"/>
    </row>
    <row r="6080" spans="7:18" x14ac:dyDescent="0.25">
      <c r="G6080" s="13"/>
      <c r="H6080" s="13"/>
      <c r="I6080" s="13">
        <v>605.20000000006098</v>
      </c>
      <c r="J6080" s="74">
        <f t="shared" si="290"/>
        <v>25.216666666669209</v>
      </c>
      <c r="K6080" s="26" t="e">
        <f t="shared" si="292"/>
        <v>#REF!</v>
      </c>
      <c r="L6080" s="75" t="e">
        <f t="shared" si="291"/>
        <v>#REF!</v>
      </c>
      <c r="O6080" s="13"/>
      <c r="P6080" s="74"/>
      <c r="Q6080" s="26"/>
      <c r="R6080" s="75"/>
    </row>
    <row r="6081" spans="7:18" x14ac:dyDescent="0.25">
      <c r="G6081" s="13"/>
      <c r="H6081" s="13"/>
      <c r="I6081" s="13">
        <v>605.300000000061</v>
      </c>
      <c r="J6081" s="74">
        <f t="shared" si="290"/>
        <v>25.220833333335875</v>
      </c>
      <c r="K6081" s="26" t="e">
        <f t="shared" si="292"/>
        <v>#REF!</v>
      </c>
      <c r="L6081" s="75" t="e">
        <f t="shared" si="291"/>
        <v>#REF!</v>
      </c>
      <c r="O6081" s="13"/>
      <c r="P6081" s="74"/>
      <c r="Q6081" s="26"/>
      <c r="R6081" s="75"/>
    </row>
    <row r="6082" spans="7:18" x14ac:dyDescent="0.25">
      <c r="G6082" s="13"/>
      <c r="H6082" s="13"/>
      <c r="I6082" s="13">
        <v>605.40000000006103</v>
      </c>
      <c r="J6082" s="74">
        <f t="shared" si="290"/>
        <v>25.225000000002542</v>
      </c>
      <c r="K6082" s="26" t="e">
        <f t="shared" si="292"/>
        <v>#REF!</v>
      </c>
      <c r="L6082" s="75" t="e">
        <f t="shared" si="291"/>
        <v>#REF!</v>
      </c>
      <c r="O6082" s="13"/>
      <c r="P6082" s="74"/>
      <c r="Q6082" s="26"/>
      <c r="R6082" s="75"/>
    </row>
    <row r="6083" spans="7:18" x14ac:dyDescent="0.25">
      <c r="G6083" s="13"/>
      <c r="H6083" s="13"/>
      <c r="I6083" s="13">
        <v>605.50000000006105</v>
      </c>
      <c r="J6083" s="74">
        <f t="shared" ref="J6083:J6146" si="293">I6083/24</f>
        <v>25.229166666669212</v>
      </c>
      <c r="K6083" s="26" t="e">
        <f t="shared" si="292"/>
        <v>#REF!</v>
      </c>
      <c r="L6083" s="75" t="e">
        <f t="shared" ref="L6083:L6146" si="294">K6083-K6082</f>
        <v>#REF!</v>
      </c>
      <c r="O6083" s="13"/>
      <c r="P6083" s="74"/>
      <c r="Q6083" s="26"/>
      <c r="R6083" s="75"/>
    </row>
    <row r="6084" spans="7:18" x14ac:dyDescent="0.25">
      <c r="G6084" s="13"/>
      <c r="H6084" s="13"/>
      <c r="I6084" s="13">
        <v>605.60000000006096</v>
      </c>
      <c r="J6084" s="74">
        <f t="shared" si="293"/>
        <v>25.233333333335874</v>
      </c>
      <c r="K6084" s="26" t="e">
        <f t="shared" si="292"/>
        <v>#REF!</v>
      </c>
      <c r="L6084" s="75" t="e">
        <f t="shared" si="294"/>
        <v>#REF!</v>
      </c>
      <c r="O6084" s="13"/>
      <c r="P6084" s="74"/>
      <c r="Q6084" s="26"/>
      <c r="R6084" s="75"/>
    </row>
    <row r="6085" spans="7:18" x14ac:dyDescent="0.25">
      <c r="G6085" s="13"/>
      <c r="H6085" s="13"/>
      <c r="I6085" s="13">
        <v>605.70000000006098</v>
      </c>
      <c r="J6085" s="74">
        <f t="shared" si="293"/>
        <v>25.237500000002541</v>
      </c>
      <c r="K6085" s="26" t="e">
        <f t="shared" si="292"/>
        <v>#REF!</v>
      </c>
      <c r="L6085" s="75" t="e">
        <f t="shared" si="294"/>
        <v>#REF!</v>
      </c>
      <c r="O6085" s="13"/>
      <c r="P6085" s="74"/>
      <c r="Q6085" s="26"/>
      <c r="R6085" s="75"/>
    </row>
    <row r="6086" spans="7:18" x14ac:dyDescent="0.25">
      <c r="G6086" s="13"/>
      <c r="H6086" s="13"/>
      <c r="I6086" s="13">
        <v>605.800000000061</v>
      </c>
      <c r="J6086" s="74">
        <f t="shared" si="293"/>
        <v>25.241666666669207</v>
      </c>
      <c r="K6086" s="26" t="e">
        <f t="shared" si="292"/>
        <v>#REF!</v>
      </c>
      <c r="L6086" s="75" t="e">
        <f t="shared" si="294"/>
        <v>#REF!</v>
      </c>
      <c r="O6086" s="13"/>
      <c r="P6086" s="74"/>
      <c r="Q6086" s="26"/>
      <c r="R6086" s="75"/>
    </row>
    <row r="6087" spans="7:18" x14ac:dyDescent="0.25">
      <c r="G6087" s="13"/>
      <c r="H6087" s="13"/>
      <c r="I6087" s="13">
        <v>605.90000000006103</v>
      </c>
      <c r="J6087" s="74">
        <f t="shared" si="293"/>
        <v>25.245833333335877</v>
      </c>
      <c r="K6087" s="26" t="e">
        <f t="shared" si="292"/>
        <v>#REF!</v>
      </c>
      <c r="L6087" s="75" t="e">
        <f t="shared" si="294"/>
        <v>#REF!</v>
      </c>
      <c r="O6087" s="13"/>
      <c r="P6087" s="74"/>
      <c r="Q6087" s="26"/>
      <c r="R6087" s="75"/>
    </row>
    <row r="6088" spans="7:18" x14ac:dyDescent="0.25">
      <c r="G6088" s="13"/>
      <c r="H6088" s="13"/>
      <c r="I6088" s="13">
        <v>606.00000000006105</v>
      </c>
      <c r="J6088" s="74">
        <f t="shared" si="293"/>
        <v>25.250000000002544</v>
      </c>
      <c r="K6088" s="26" t="e">
        <f t="shared" si="292"/>
        <v>#REF!</v>
      </c>
      <c r="L6088" s="75" t="e">
        <f t="shared" si="294"/>
        <v>#REF!</v>
      </c>
      <c r="O6088" s="13"/>
      <c r="P6088" s="74"/>
      <c r="Q6088" s="26"/>
      <c r="R6088" s="75"/>
    </row>
    <row r="6089" spans="7:18" x14ac:dyDescent="0.25">
      <c r="G6089" s="13"/>
      <c r="H6089" s="13"/>
      <c r="I6089" s="13">
        <v>606.10000000006096</v>
      </c>
      <c r="J6089" s="74">
        <f t="shared" si="293"/>
        <v>25.254166666669207</v>
      </c>
      <c r="K6089" s="26" t="e">
        <f t="shared" si="292"/>
        <v>#REF!</v>
      </c>
      <c r="L6089" s="75" t="e">
        <f t="shared" si="294"/>
        <v>#REF!</v>
      </c>
      <c r="O6089" s="13"/>
      <c r="P6089" s="74"/>
      <c r="Q6089" s="26"/>
      <c r="R6089" s="75"/>
    </row>
    <row r="6090" spans="7:18" x14ac:dyDescent="0.25">
      <c r="G6090" s="13"/>
      <c r="H6090" s="13"/>
      <c r="I6090" s="13">
        <v>606.20000000006098</v>
      </c>
      <c r="J6090" s="74">
        <f t="shared" si="293"/>
        <v>25.258333333335873</v>
      </c>
      <c r="K6090" s="26" t="e">
        <f t="shared" si="292"/>
        <v>#REF!</v>
      </c>
      <c r="L6090" s="75" t="e">
        <f t="shared" si="294"/>
        <v>#REF!</v>
      </c>
      <c r="O6090" s="13"/>
      <c r="P6090" s="74"/>
      <c r="Q6090" s="26"/>
      <c r="R6090" s="75"/>
    </row>
    <row r="6091" spans="7:18" x14ac:dyDescent="0.25">
      <c r="G6091" s="13"/>
      <c r="H6091" s="13"/>
      <c r="I6091" s="13">
        <v>606.300000000061</v>
      </c>
      <c r="J6091" s="74">
        <f t="shared" si="293"/>
        <v>25.262500000002543</v>
      </c>
      <c r="K6091" s="26" t="e">
        <f t="shared" si="292"/>
        <v>#REF!</v>
      </c>
      <c r="L6091" s="75" t="e">
        <f t="shared" si="294"/>
        <v>#REF!</v>
      </c>
      <c r="O6091" s="13"/>
      <c r="P6091" s="74"/>
      <c r="Q6091" s="26"/>
      <c r="R6091" s="75"/>
    </row>
    <row r="6092" spans="7:18" x14ac:dyDescent="0.25">
      <c r="G6092" s="13"/>
      <c r="H6092" s="13"/>
      <c r="I6092" s="13">
        <v>606.40000000006205</v>
      </c>
      <c r="J6092" s="74">
        <f t="shared" si="293"/>
        <v>25.266666666669252</v>
      </c>
      <c r="K6092" s="26" t="e">
        <f t="shared" si="292"/>
        <v>#REF!</v>
      </c>
      <c r="L6092" s="75" t="e">
        <f t="shared" si="294"/>
        <v>#REF!</v>
      </c>
      <c r="O6092" s="13"/>
      <c r="P6092" s="74"/>
      <c r="Q6092" s="26"/>
      <c r="R6092" s="75"/>
    </row>
    <row r="6093" spans="7:18" x14ac:dyDescent="0.25">
      <c r="G6093" s="13"/>
      <c r="H6093" s="13"/>
      <c r="I6093" s="13">
        <v>606.50000000006196</v>
      </c>
      <c r="J6093" s="74">
        <f t="shared" si="293"/>
        <v>25.270833333335915</v>
      </c>
      <c r="K6093" s="26" t="e">
        <f t="shared" si="292"/>
        <v>#REF!</v>
      </c>
      <c r="L6093" s="75" t="e">
        <f t="shared" si="294"/>
        <v>#REF!</v>
      </c>
      <c r="O6093" s="13"/>
      <c r="P6093" s="74"/>
      <c r="Q6093" s="26"/>
      <c r="R6093" s="75"/>
    </row>
    <row r="6094" spans="7:18" x14ac:dyDescent="0.25">
      <c r="G6094" s="13"/>
      <c r="H6094" s="13"/>
      <c r="I6094" s="13">
        <v>606.60000000006198</v>
      </c>
      <c r="J6094" s="74">
        <f t="shared" si="293"/>
        <v>25.275000000002581</v>
      </c>
      <c r="K6094" s="26" t="e">
        <f t="shared" si="292"/>
        <v>#REF!</v>
      </c>
      <c r="L6094" s="75" t="e">
        <f t="shared" si="294"/>
        <v>#REF!</v>
      </c>
      <c r="O6094" s="13"/>
      <c r="P6094" s="74"/>
      <c r="Q6094" s="26"/>
      <c r="R6094" s="75"/>
    </row>
    <row r="6095" spans="7:18" x14ac:dyDescent="0.25">
      <c r="G6095" s="13"/>
      <c r="H6095" s="13"/>
      <c r="I6095" s="13">
        <v>606.700000000062</v>
      </c>
      <c r="J6095" s="74">
        <f t="shared" si="293"/>
        <v>25.279166666669251</v>
      </c>
      <c r="K6095" s="26" t="e">
        <f t="shared" si="292"/>
        <v>#REF!</v>
      </c>
      <c r="L6095" s="75" t="e">
        <f t="shared" si="294"/>
        <v>#REF!</v>
      </c>
      <c r="O6095" s="13"/>
      <c r="P6095" s="74"/>
      <c r="Q6095" s="26"/>
      <c r="R6095" s="75"/>
    </row>
    <row r="6096" spans="7:18" x14ac:dyDescent="0.25">
      <c r="G6096" s="13"/>
      <c r="H6096" s="13"/>
      <c r="I6096" s="13">
        <v>606.80000000006203</v>
      </c>
      <c r="J6096" s="74">
        <f t="shared" si="293"/>
        <v>25.283333333335918</v>
      </c>
      <c r="K6096" s="26" t="e">
        <f t="shared" si="292"/>
        <v>#REF!</v>
      </c>
      <c r="L6096" s="75" t="e">
        <f t="shared" si="294"/>
        <v>#REF!</v>
      </c>
      <c r="O6096" s="13"/>
      <c r="P6096" s="74"/>
      <c r="Q6096" s="26"/>
      <c r="R6096" s="75"/>
    </row>
    <row r="6097" spans="7:18" x14ac:dyDescent="0.25">
      <c r="G6097" s="13"/>
      <c r="H6097" s="13"/>
      <c r="I6097" s="13">
        <v>606.90000000006205</v>
      </c>
      <c r="J6097" s="74">
        <f t="shared" si="293"/>
        <v>25.287500000002584</v>
      </c>
      <c r="K6097" s="26" t="e">
        <f t="shared" si="292"/>
        <v>#REF!</v>
      </c>
      <c r="L6097" s="75" t="e">
        <f t="shared" si="294"/>
        <v>#REF!</v>
      </c>
      <c r="O6097" s="13"/>
      <c r="P6097" s="74"/>
      <c r="Q6097" s="26"/>
      <c r="R6097" s="75"/>
    </row>
    <row r="6098" spans="7:18" x14ac:dyDescent="0.25">
      <c r="G6098" s="13"/>
      <c r="H6098" s="13"/>
      <c r="I6098" s="13">
        <v>607.00000000006196</v>
      </c>
      <c r="J6098" s="74">
        <f t="shared" si="293"/>
        <v>25.291666666669247</v>
      </c>
      <c r="K6098" s="26" t="e">
        <f t="shared" si="292"/>
        <v>#REF!</v>
      </c>
      <c r="L6098" s="75" t="e">
        <f t="shared" si="294"/>
        <v>#REF!</v>
      </c>
      <c r="O6098" s="13"/>
      <c r="P6098" s="74"/>
      <c r="Q6098" s="26"/>
      <c r="R6098" s="75"/>
    </row>
    <row r="6099" spans="7:18" x14ac:dyDescent="0.25">
      <c r="G6099" s="13"/>
      <c r="H6099" s="13"/>
      <c r="I6099" s="13">
        <v>607.10000000006198</v>
      </c>
      <c r="J6099" s="74">
        <f t="shared" si="293"/>
        <v>25.295833333335917</v>
      </c>
      <c r="K6099" s="26" t="e">
        <f t="shared" si="292"/>
        <v>#REF!</v>
      </c>
      <c r="L6099" s="75" t="e">
        <f t="shared" si="294"/>
        <v>#REF!</v>
      </c>
      <c r="O6099" s="13"/>
      <c r="P6099" s="74"/>
      <c r="Q6099" s="26"/>
      <c r="R6099" s="75"/>
    </row>
    <row r="6100" spans="7:18" x14ac:dyDescent="0.25">
      <c r="G6100" s="13"/>
      <c r="H6100" s="13"/>
      <c r="I6100" s="13">
        <v>607.200000000062</v>
      </c>
      <c r="J6100" s="74">
        <f t="shared" si="293"/>
        <v>25.300000000002584</v>
      </c>
      <c r="K6100" s="26" t="e">
        <f t="shared" si="292"/>
        <v>#REF!</v>
      </c>
      <c r="L6100" s="75" t="e">
        <f t="shared" si="294"/>
        <v>#REF!</v>
      </c>
      <c r="O6100" s="13"/>
      <c r="P6100" s="74"/>
      <c r="Q6100" s="26"/>
      <c r="R6100" s="75"/>
    </row>
    <row r="6101" spans="7:18" x14ac:dyDescent="0.25">
      <c r="G6101" s="13"/>
      <c r="H6101" s="13"/>
      <c r="I6101" s="13">
        <v>607.30000000006203</v>
      </c>
      <c r="J6101" s="74">
        <f t="shared" si="293"/>
        <v>25.30416666666925</v>
      </c>
      <c r="K6101" s="26" t="e">
        <f t="shared" si="292"/>
        <v>#REF!</v>
      </c>
      <c r="L6101" s="75" t="e">
        <f t="shared" si="294"/>
        <v>#REF!</v>
      </c>
      <c r="O6101" s="13"/>
      <c r="P6101" s="74"/>
      <c r="Q6101" s="26"/>
      <c r="R6101" s="75"/>
    </row>
    <row r="6102" spans="7:18" x14ac:dyDescent="0.25">
      <c r="G6102" s="13"/>
      <c r="H6102" s="13"/>
      <c r="I6102" s="13">
        <v>607.40000000006205</v>
      </c>
      <c r="J6102" s="74">
        <f t="shared" si="293"/>
        <v>25.30833333333592</v>
      </c>
      <c r="K6102" s="26" t="e">
        <f t="shared" si="292"/>
        <v>#REF!</v>
      </c>
      <c r="L6102" s="75" t="e">
        <f t="shared" si="294"/>
        <v>#REF!</v>
      </c>
      <c r="O6102" s="13"/>
      <c r="P6102" s="74"/>
      <c r="Q6102" s="26"/>
      <c r="R6102" s="75"/>
    </row>
    <row r="6103" spans="7:18" x14ac:dyDescent="0.25">
      <c r="G6103" s="13"/>
      <c r="H6103" s="13"/>
      <c r="I6103" s="13">
        <v>607.50000000006196</v>
      </c>
      <c r="J6103" s="74">
        <f t="shared" si="293"/>
        <v>25.312500000002583</v>
      </c>
      <c r="K6103" s="26" t="e">
        <f t="shared" si="292"/>
        <v>#REF!</v>
      </c>
      <c r="L6103" s="75" t="e">
        <f t="shared" si="294"/>
        <v>#REF!</v>
      </c>
      <c r="O6103" s="13"/>
      <c r="P6103" s="74"/>
      <c r="Q6103" s="26"/>
      <c r="R6103" s="75"/>
    </row>
    <row r="6104" spans="7:18" x14ac:dyDescent="0.25">
      <c r="G6104" s="13"/>
      <c r="H6104" s="13"/>
      <c r="I6104" s="13">
        <v>607.60000000006198</v>
      </c>
      <c r="J6104" s="74">
        <f t="shared" si="293"/>
        <v>25.316666666669249</v>
      </c>
      <c r="K6104" s="26" t="e">
        <f t="shared" si="292"/>
        <v>#REF!</v>
      </c>
      <c r="L6104" s="75" t="e">
        <f t="shared" si="294"/>
        <v>#REF!</v>
      </c>
      <c r="O6104" s="13"/>
      <c r="P6104" s="74"/>
      <c r="Q6104" s="26"/>
      <c r="R6104" s="75"/>
    </row>
    <row r="6105" spans="7:18" x14ac:dyDescent="0.25">
      <c r="G6105" s="13"/>
      <c r="H6105" s="13"/>
      <c r="I6105" s="13">
        <v>607.700000000062</v>
      </c>
      <c r="J6105" s="74">
        <f t="shared" si="293"/>
        <v>25.320833333335916</v>
      </c>
      <c r="K6105" s="26" t="e">
        <f t="shared" si="292"/>
        <v>#REF!</v>
      </c>
      <c r="L6105" s="75" t="e">
        <f t="shared" si="294"/>
        <v>#REF!</v>
      </c>
      <c r="O6105" s="13"/>
      <c r="P6105" s="74"/>
      <c r="Q6105" s="26"/>
      <c r="R6105" s="75"/>
    </row>
    <row r="6106" spans="7:18" x14ac:dyDescent="0.25">
      <c r="G6106" s="13"/>
      <c r="H6106" s="13"/>
      <c r="I6106" s="13">
        <v>607.80000000006203</v>
      </c>
      <c r="J6106" s="74">
        <f t="shared" si="293"/>
        <v>25.325000000002586</v>
      </c>
      <c r="K6106" s="26" t="e">
        <f t="shared" si="292"/>
        <v>#REF!</v>
      </c>
      <c r="L6106" s="75" t="e">
        <f t="shared" si="294"/>
        <v>#REF!</v>
      </c>
      <c r="O6106" s="13"/>
      <c r="P6106" s="74"/>
      <c r="Q6106" s="26"/>
      <c r="R6106" s="75"/>
    </row>
    <row r="6107" spans="7:18" x14ac:dyDescent="0.25">
      <c r="G6107" s="13"/>
      <c r="H6107" s="13"/>
      <c r="I6107" s="13">
        <v>607.90000000006205</v>
      </c>
      <c r="J6107" s="74">
        <f t="shared" si="293"/>
        <v>25.329166666669252</v>
      </c>
      <c r="K6107" s="26" t="e">
        <f t="shared" si="292"/>
        <v>#REF!</v>
      </c>
      <c r="L6107" s="75" t="e">
        <f t="shared" si="294"/>
        <v>#REF!</v>
      </c>
      <c r="O6107" s="13"/>
      <c r="P6107" s="74"/>
      <c r="Q6107" s="26"/>
      <c r="R6107" s="75"/>
    </row>
    <row r="6108" spans="7:18" x14ac:dyDescent="0.25">
      <c r="G6108" s="13"/>
      <c r="H6108" s="13"/>
      <c r="I6108" s="13">
        <v>608.00000000006196</v>
      </c>
      <c r="J6108" s="74">
        <f t="shared" si="293"/>
        <v>25.333333333335915</v>
      </c>
      <c r="K6108" s="26" t="e">
        <f t="shared" ref="K6108:K6171" si="295">100%-EXP(-I6108/24*$B$10)</f>
        <v>#REF!</v>
      </c>
      <c r="L6108" s="75" t="e">
        <f t="shared" si="294"/>
        <v>#REF!</v>
      </c>
      <c r="O6108" s="13"/>
      <c r="P6108" s="74"/>
      <c r="Q6108" s="26"/>
      <c r="R6108" s="75"/>
    </row>
    <row r="6109" spans="7:18" x14ac:dyDescent="0.25">
      <c r="G6109" s="13"/>
      <c r="H6109" s="13"/>
      <c r="I6109" s="13">
        <v>608.10000000006198</v>
      </c>
      <c r="J6109" s="74">
        <f t="shared" si="293"/>
        <v>25.337500000002581</v>
      </c>
      <c r="K6109" s="26" t="e">
        <f t="shared" si="295"/>
        <v>#REF!</v>
      </c>
      <c r="L6109" s="75" t="e">
        <f t="shared" si="294"/>
        <v>#REF!</v>
      </c>
      <c r="O6109" s="13"/>
      <c r="P6109" s="74"/>
      <c r="Q6109" s="26"/>
      <c r="R6109" s="75"/>
    </row>
    <row r="6110" spans="7:18" x14ac:dyDescent="0.25">
      <c r="G6110" s="13"/>
      <c r="H6110" s="13"/>
      <c r="I6110" s="13">
        <v>608.200000000062</v>
      </c>
      <c r="J6110" s="74">
        <f t="shared" si="293"/>
        <v>25.341666666669251</v>
      </c>
      <c r="K6110" s="26" t="e">
        <f t="shared" si="295"/>
        <v>#REF!</v>
      </c>
      <c r="L6110" s="75" t="e">
        <f t="shared" si="294"/>
        <v>#REF!</v>
      </c>
      <c r="O6110" s="13"/>
      <c r="P6110" s="74"/>
      <c r="Q6110" s="26"/>
      <c r="R6110" s="75"/>
    </row>
    <row r="6111" spans="7:18" x14ac:dyDescent="0.25">
      <c r="G6111" s="13"/>
      <c r="H6111" s="13"/>
      <c r="I6111" s="13">
        <v>608.30000000006203</v>
      </c>
      <c r="J6111" s="74">
        <f t="shared" si="293"/>
        <v>25.345833333335918</v>
      </c>
      <c r="K6111" s="26" t="e">
        <f t="shared" si="295"/>
        <v>#REF!</v>
      </c>
      <c r="L6111" s="75" t="e">
        <f t="shared" si="294"/>
        <v>#REF!</v>
      </c>
      <c r="O6111" s="13"/>
      <c r="P6111" s="74"/>
      <c r="Q6111" s="26"/>
      <c r="R6111" s="75"/>
    </row>
    <row r="6112" spans="7:18" x14ac:dyDescent="0.25">
      <c r="G6112" s="13"/>
      <c r="H6112" s="13"/>
      <c r="I6112" s="13">
        <v>608.40000000006205</v>
      </c>
      <c r="J6112" s="74">
        <f t="shared" si="293"/>
        <v>25.350000000002584</v>
      </c>
      <c r="K6112" s="26" t="e">
        <f t="shared" si="295"/>
        <v>#REF!</v>
      </c>
      <c r="L6112" s="75" t="e">
        <f t="shared" si="294"/>
        <v>#REF!</v>
      </c>
      <c r="O6112" s="13"/>
      <c r="P6112" s="74"/>
      <c r="Q6112" s="26"/>
      <c r="R6112" s="75"/>
    </row>
    <row r="6113" spans="7:18" x14ac:dyDescent="0.25">
      <c r="G6113" s="13"/>
      <c r="H6113" s="13"/>
      <c r="I6113" s="13">
        <v>608.50000000006196</v>
      </c>
      <c r="J6113" s="74">
        <f t="shared" si="293"/>
        <v>25.354166666669247</v>
      </c>
      <c r="K6113" s="26" t="e">
        <f t="shared" si="295"/>
        <v>#REF!</v>
      </c>
      <c r="L6113" s="75" t="e">
        <f t="shared" si="294"/>
        <v>#REF!</v>
      </c>
      <c r="O6113" s="13"/>
      <c r="P6113" s="74"/>
      <c r="Q6113" s="26"/>
      <c r="R6113" s="75"/>
    </row>
    <row r="6114" spans="7:18" x14ac:dyDescent="0.25">
      <c r="G6114" s="13"/>
      <c r="H6114" s="13"/>
      <c r="I6114" s="13">
        <v>608.60000000006198</v>
      </c>
      <c r="J6114" s="74">
        <f t="shared" si="293"/>
        <v>25.358333333335917</v>
      </c>
      <c r="K6114" s="26" t="e">
        <f t="shared" si="295"/>
        <v>#REF!</v>
      </c>
      <c r="L6114" s="75" t="e">
        <f t="shared" si="294"/>
        <v>#REF!</v>
      </c>
      <c r="O6114" s="13"/>
      <c r="P6114" s="74"/>
      <c r="Q6114" s="26"/>
      <c r="R6114" s="75"/>
    </row>
    <row r="6115" spans="7:18" x14ac:dyDescent="0.25">
      <c r="G6115" s="13"/>
      <c r="H6115" s="13"/>
      <c r="I6115" s="13">
        <v>608.700000000062</v>
      </c>
      <c r="J6115" s="74">
        <f t="shared" si="293"/>
        <v>25.362500000002584</v>
      </c>
      <c r="K6115" s="26" t="e">
        <f t="shared" si="295"/>
        <v>#REF!</v>
      </c>
      <c r="L6115" s="75" t="e">
        <f t="shared" si="294"/>
        <v>#REF!</v>
      </c>
      <c r="O6115" s="13"/>
      <c r="P6115" s="74"/>
      <c r="Q6115" s="26"/>
      <c r="R6115" s="75"/>
    </row>
    <row r="6116" spans="7:18" x14ac:dyDescent="0.25">
      <c r="G6116" s="13"/>
      <c r="H6116" s="13"/>
      <c r="I6116" s="13">
        <v>608.80000000006203</v>
      </c>
      <c r="J6116" s="74">
        <f t="shared" si="293"/>
        <v>25.36666666666925</v>
      </c>
      <c r="K6116" s="26" t="e">
        <f t="shared" si="295"/>
        <v>#REF!</v>
      </c>
      <c r="L6116" s="75" t="e">
        <f t="shared" si="294"/>
        <v>#REF!</v>
      </c>
      <c r="O6116" s="13"/>
      <c r="P6116" s="74"/>
      <c r="Q6116" s="26"/>
      <c r="R6116" s="75"/>
    </row>
    <row r="6117" spans="7:18" x14ac:dyDescent="0.25">
      <c r="G6117" s="13"/>
      <c r="H6117" s="13"/>
      <c r="I6117" s="13">
        <v>608.90000000006205</v>
      </c>
      <c r="J6117" s="74">
        <f t="shared" si="293"/>
        <v>25.37083333333592</v>
      </c>
      <c r="K6117" s="26" t="e">
        <f t="shared" si="295"/>
        <v>#REF!</v>
      </c>
      <c r="L6117" s="75" t="e">
        <f t="shared" si="294"/>
        <v>#REF!</v>
      </c>
      <c r="O6117" s="13"/>
      <c r="P6117" s="74"/>
      <c r="Q6117" s="26"/>
      <c r="R6117" s="75"/>
    </row>
    <row r="6118" spans="7:18" x14ac:dyDescent="0.25">
      <c r="G6118" s="13"/>
      <c r="H6118" s="13"/>
      <c r="I6118" s="13">
        <v>609.00000000006196</v>
      </c>
      <c r="J6118" s="74">
        <f t="shared" si="293"/>
        <v>25.375000000002583</v>
      </c>
      <c r="K6118" s="26" t="e">
        <f t="shared" si="295"/>
        <v>#REF!</v>
      </c>
      <c r="L6118" s="75" t="e">
        <f t="shared" si="294"/>
        <v>#REF!</v>
      </c>
      <c r="O6118" s="13"/>
      <c r="P6118" s="74"/>
      <c r="Q6118" s="26"/>
      <c r="R6118" s="75"/>
    </row>
    <row r="6119" spans="7:18" x14ac:dyDescent="0.25">
      <c r="G6119" s="13"/>
      <c r="H6119" s="13"/>
      <c r="I6119" s="13">
        <v>609.10000000006198</v>
      </c>
      <c r="J6119" s="74">
        <f t="shared" si="293"/>
        <v>25.379166666669249</v>
      </c>
      <c r="K6119" s="26" t="e">
        <f t="shared" si="295"/>
        <v>#REF!</v>
      </c>
      <c r="L6119" s="75" t="e">
        <f t="shared" si="294"/>
        <v>#REF!</v>
      </c>
      <c r="O6119" s="13"/>
      <c r="P6119" s="74"/>
      <c r="Q6119" s="26"/>
      <c r="R6119" s="75"/>
    </row>
    <row r="6120" spans="7:18" x14ac:dyDescent="0.25">
      <c r="G6120" s="13"/>
      <c r="H6120" s="13"/>
      <c r="I6120" s="13">
        <v>609.200000000062</v>
      </c>
      <c r="J6120" s="74">
        <f t="shared" si="293"/>
        <v>25.383333333335916</v>
      </c>
      <c r="K6120" s="26" t="e">
        <f t="shared" si="295"/>
        <v>#REF!</v>
      </c>
      <c r="L6120" s="75" t="e">
        <f t="shared" si="294"/>
        <v>#REF!</v>
      </c>
      <c r="O6120" s="13"/>
      <c r="P6120" s="74"/>
      <c r="Q6120" s="26"/>
      <c r="R6120" s="75"/>
    </row>
    <row r="6121" spans="7:18" x14ac:dyDescent="0.25">
      <c r="G6121" s="13"/>
      <c r="H6121" s="13"/>
      <c r="I6121" s="13">
        <v>609.30000000006203</v>
      </c>
      <c r="J6121" s="74">
        <f t="shared" si="293"/>
        <v>25.387500000002586</v>
      </c>
      <c r="K6121" s="26" t="e">
        <f t="shared" si="295"/>
        <v>#REF!</v>
      </c>
      <c r="L6121" s="75" t="e">
        <f t="shared" si="294"/>
        <v>#REF!</v>
      </c>
      <c r="O6121" s="13"/>
      <c r="P6121" s="74"/>
      <c r="Q6121" s="26"/>
      <c r="R6121" s="75"/>
    </row>
    <row r="6122" spans="7:18" x14ac:dyDescent="0.25">
      <c r="G6122" s="13"/>
      <c r="H6122" s="13"/>
      <c r="I6122" s="13">
        <v>609.40000000006205</v>
      </c>
      <c r="J6122" s="74">
        <f t="shared" si="293"/>
        <v>25.391666666669252</v>
      </c>
      <c r="K6122" s="26" t="e">
        <f t="shared" si="295"/>
        <v>#REF!</v>
      </c>
      <c r="L6122" s="75" t="e">
        <f t="shared" si="294"/>
        <v>#REF!</v>
      </c>
      <c r="O6122" s="13"/>
      <c r="P6122" s="74"/>
      <c r="Q6122" s="26"/>
      <c r="R6122" s="75"/>
    </row>
    <row r="6123" spans="7:18" x14ac:dyDescent="0.25">
      <c r="G6123" s="13"/>
      <c r="H6123" s="13"/>
      <c r="I6123" s="13">
        <v>609.50000000006196</v>
      </c>
      <c r="J6123" s="74">
        <f t="shared" si="293"/>
        <v>25.395833333335915</v>
      </c>
      <c r="K6123" s="26" t="e">
        <f t="shared" si="295"/>
        <v>#REF!</v>
      </c>
      <c r="L6123" s="75" t="e">
        <f t="shared" si="294"/>
        <v>#REF!</v>
      </c>
      <c r="O6123" s="13"/>
      <c r="P6123" s="74"/>
      <c r="Q6123" s="26"/>
      <c r="R6123" s="75"/>
    </row>
    <row r="6124" spans="7:18" x14ac:dyDescent="0.25">
      <c r="G6124" s="13"/>
      <c r="H6124" s="13"/>
      <c r="I6124" s="13">
        <v>609.60000000006198</v>
      </c>
      <c r="J6124" s="74">
        <f t="shared" si="293"/>
        <v>25.400000000002581</v>
      </c>
      <c r="K6124" s="26" t="e">
        <f t="shared" si="295"/>
        <v>#REF!</v>
      </c>
      <c r="L6124" s="75" t="e">
        <f t="shared" si="294"/>
        <v>#REF!</v>
      </c>
      <c r="O6124" s="13"/>
      <c r="P6124" s="74"/>
      <c r="Q6124" s="26"/>
      <c r="R6124" s="75"/>
    </row>
    <row r="6125" spans="7:18" x14ac:dyDescent="0.25">
      <c r="G6125" s="13"/>
      <c r="H6125" s="13"/>
      <c r="I6125" s="13">
        <v>609.700000000062</v>
      </c>
      <c r="J6125" s="74">
        <f t="shared" si="293"/>
        <v>25.404166666669251</v>
      </c>
      <c r="K6125" s="26" t="e">
        <f t="shared" si="295"/>
        <v>#REF!</v>
      </c>
      <c r="L6125" s="75" t="e">
        <f t="shared" si="294"/>
        <v>#REF!</v>
      </c>
      <c r="O6125" s="13"/>
      <c r="P6125" s="74"/>
      <c r="Q6125" s="26"/>
      <c r="R6125" s="75"/>
    </row>
    <row r="6126" spans="7:18" x14ac:dyDescent="0.25">
      <c r="G6126" s="13"/>
      <c r="H6126" s="13"/>
      <c r="I6126" s="13">
        <v>609.80000000006203</v>
      </c>
      <c r="J6126" s="74">
        <f t="shared" si="293"/>
        <v>25.408333333335918</v>
      </c>
      <c r="K6126" s="26" t="e">
        <f t="shared" si="295"/>
        <v>#REF!</v>
      </c>
      <c r="L6126" s="75" t="e">
        <f t="shared" si="294"/>
        <v>#REF!</v>
      </c>
      <c r="O6126" s="13"/>
      <c r="P6126" s="74"/>
      <c r="Q6126" s="26"/>
      <c r="R6126" s="75"/>
    </row>
    <row r="6127" spans="7:18" x14ac:dyDescent="0.25">
      <c r="G6127" s="13"/>
      <c r="H6127" s="13"/>
      <c r="I6127" s="13">
        <v>609.90000000006205</v>
      </c>
      <c r="J6127" s="74">
        <f t="shared" si="293"/>
        <v>25.412500000002584</v>
      </c>
      <c r="K6127" s="26" t="e">
        <f t="shared" si="295"/>
        <v>#REF!</v>
      </c>
      <c r="L6127" s="75" t="e">
        <f t="shared" si="294"/>
        <v>#REF!</v>
      </c>
      <c r="O6127" s="13"/>
      <c r="P6127" s="74"/>
      <c r="Q6127" s="26"/>
      <c r="R6127" s="75"/>
    </row>
    <row r="6128" spans="7:18" x14ac:dyDescent="0.25">
      <c r="G6128" s="13"/>
      <c r="H6128" s="13"/>
      <c r="I6128" s="13">
        <v>610.00000000006196</v>
      </c>
      <c r="J6128" s="74">
        <f t="shared" si="293"/>
        <v>25.416666666669247</v>
      </c>
      <c r="K6128" s="26" t="e">
        <f t="shared" si="295"/>
        <v>#REF!</v>
      </c>
      <c r="L6128" s="75" t="e">
        <f t="shared" si="294"/>
        <v>#REF!</v>
      </c>
      <c r="O6128" s="13"/>
      <c r="P6128" s="74"/>
      <c r="Q6128" s="26"/>
      <c r="R6128" s="75"/>
    </row>
    <row r="6129" spans="7:18" x14ac:dyDescent="0.25">
      <c r="G6129" s="13"/>
      <c r="H6129" s="13"/>
      <c r="I6129" s="13">
        <v>610.10000000006198</v>
      </c>
      <c r="J6129" s="74">
        <f t="shared" si="293"/>
        <v>25.420833333335917</v>
      </c>
      <c r="K6129" s="26" t="e">
        <f t="shared" si="295"/>
        <v>#REF!</v>
      </c>
      <c r="L6129" s="75" t="e">
        <f t="shared" si="294"/>
        <v>#REF!</v>
      </c>
      <c r="O6129" s="13"/>
      <c r="P6129" s="74"/>
      <c r="Q6129" s="26"/>
      <c r="R6129" s="75"/>
    </row>
    <row r="6130" spans="7:18" x14ac:dyDescent="0.25">
      <c r="G6130" s="13"/>
      <c r="H6130" s="13"/>
      <c r="I6130" s="13">
        <v>610.200000000062</v>
      </c>
      <c r="J6130" s="74">
        <f t="shared" si="293"/>
        <v>25.425000000002584</v>
      </c>
      <c r="K6130" s="26" t="e">
        <f t="shared" si="295"/>
        <v>#REF!</v>
      </c>
      <c r="L6130" s="75" t="e">
        <f t="shared" si="294"/>
        <v>#REF!</v>
      </c>
      <c r="O6130" s="13"/>
      <c r="P6130" s="74"/>
      <c r="Q6130" s="26"/>
      <c r="R6130" s="75"/>
    </row>
    <row r="6131" spans="7:18" x14ac:dyDescent="0.25">
      <c r="G6131" s="13"/>
      <c r="H6131" s="13"/>
      <c r="I6131" s="13">
        <v>610.30000000006203</v>
      </c>
      <c r="J6131" s="74">
        <f t="shared" si="293"/>
        <v>25.42916666666925</v>
      </c>
      <c r="K6131" s="26" t="e">
        <f t="shared" si="295"/>
        <v>#REF!</v>
      </c>
      <c r="L6131" s="75" t="e">
        <f t="shared" si="294"/>
        <v>#REF!</v>
      </c>
      <c r="O6131" s="13"/>
      <c r="P6131" s="74"/>
      <c r="Q6131" s="26"/>
      <c r="R6131" s="75"/>
    </row>
    <row r="6132" spans="7:18" x14ac:dyDescent="0.25">
      <c r="G6132" s="13"/>
      <c r="H6132" s="13"/>
      <c r="I6132" s="13">
        <v>610.40000000006205</v>
      </c>
      <c r="J6132" s="74">
        <f t="shared" si="293"/>
        <v>25.43333333333592</v>
      </c>
      <c r="K6132" s="26" t="e">
        <f t="shared" si="295"/>
        <v>#REF!</v>
      </c>
      <c r="L6132" s="75" t="e">
        <f t="shared" si="294"/>
        <v>#REF!</v>
      </c>
      <c r="O6132" s="13"/>
      <c r="P6132" s="74"/>
      <c r="Q6132" s="26"/>
      <c r="R6132" s="75"/>
    </row>
    <row r="6133" spans="7:18" x14ac:dyDescent="0.25">
      <c r="G6133" s="13"/>
      <c r="H6133" s="13"/>
      <c r="I6133" s="13">
        <v>610.50000000006196</v>
      </c>
      <c r="J6133" s="74">
        <f t="shared" si="293"/>
        <v>25.437500000002583</v>
      </c>
      <c r="K6133" s="26" t="e">
        <f t="shared" si="295"/>
        <v>#REF!</v>
      </c>
      <c r="L6133" s="75" t="e">
        <f t="shared" si="294"/>
        <v>#REF!</v>
      </c>
      <c r="O6133" s="13"/>
      <c r="P6133" s="74"/>
      <c r="Q6133" s="26"/>
      <c r="R6133" s="75"/>
    </row>
    <row r="6134" spans="7:18" x14ac:dyDescent="0.25">
      <c r="G6134" s="13"/>
      <c r="H6134" s="13"/>
      <c r="I6134" s="13">
        <v>610.60000000006198</v>
      </c>
      <c r="J6134" s="74">
        <f t="shared" si="293"/>
        <v>25.441666666669249</v>
      </c>
      <c r="K6134" s="26" t="e">
        <f t="shared" si="295"/>
        <v>#REF!</v>
      </c>
      <c r="L6134" s="75" t="e">
        <f t="shared" si="294"/>
        <v>#REF!</v>
      </c>
      <c r="O6134" s="13"/>
      <c r="P6134" s="74"/>
      <c r="Q6134" s="26"/>
      <c r="R6134" s="75"/>
    </row>
    <row r="6135" spans="7:18" x14ac:dyDescent="0.25">
      <c r="G6135" s="13"/>
      <c r="H6135" s="13"/>
      <c r="I6135" s="13">
        <v>610.700000000062</v>
      </c>
      <c r="J6135" s="74">
        <f t="shared" si="293"/>
        <v>25.445833333335916</v>
      </c>
      <c r="K6135" s="26" t="e">
        <f t="shared" si="295"/>
        <v>#REF!</v>
      </c>
      <c r="L6135" s="75" t="e">
        <f t="shared" si="294"/>
        <v>#REF!</v>
      </c>
      <c r="O6135" s="13"/>
      <c r="P6135" s="74"/>
      <c r="Q6135" s="26"/>
      <c r="R6135" s="75"/>
    </row>
    <row r="6136" spans="7:18" x14ac:dyDescent="0.25">
      <c r="G6136" s="13"/>
      <c r="H6136" s="13"/>
      <c r="I6136" s="13">
        <v>610.80000000006305</v>
      </c>
      <c r="J6136" s="74">
        <f t="shared" si="293"/>
        <v>25.450000000002628</v>
      </c>
      <c r="K6136" s="26" t="e">
        <f t="shared" si="295"/>
        <v>#REF!</v>
      </c>
      <c r="L6136" s="75" t="e">
        <f t="shared" si="294"/>
        <v>#REF!</v>
      </c>
      <c r="O6136" s="13"/>
      <c r="P6136" s="74"/>
      <c r="Q6136" s="26"/>
      <c r="R6136" s="75"/>
    </row>
    <row r="6137" spans="7:18" x14ac:dyDescent="0.25">
      <c r="G6137" s="13"/>
      <c r="H6137" s="13"/>
      <c r="I6137" s="13">
        <v>610.90000000006296</v>
      </c>
      <c r="J6137" s="74">
        <f t="shared" si="293"/>
        <v>25.454166666669291</v>
      </c>
      <c r="K6137" s="26" t="e">
        <f t="shared" si="295"/>
        <v>#REF!</v>
      </c>
      <c r="L6137" s="75" t="e">
        <f t="shared" si="294"/>
        <v>#REF!</v>
      </c>
      <c r="O6137" s="13"/>
      <c r="P6137" s="74"/>
      <c r="Q6137" s="26"/>
      <c r="R6137" s="75"/>
    </row>
    <row r="6138" spans="7:18" x14ac:dyDescent="0.25">
      <c r="G6138" s="13"/>
      <c r="H6138" s="13"/>
      <c r="I6138" s="13">
        <v>611.00000000006298</v>
      </c>
      <c r="J6138" s="74">
        <f t="shared" si="293"/>
        <v>25.458333333335958</v>
      </c>
      <c r="K6138" s="26" t="e">
        <f t="shared" si="295"/>
        <v>#REF!</v>
      </c>
      <c r="L6138" s="75" t="e">
        <f t="shared" si="294"/>
        <v>#REF!</v>
      </c>
      <c r="O6138" s="13"/>
      <c r="P6138" s="74"/>
      <c r="Q6138" s="26"/>
      <c r="R6138" s="75"/>
    </row>
    <row r="6139" spans="7:18" x14ac:dyDescent="0.25">
      <c r="G6139" s="13"/>
      <c r="H6139" s="13"/>
      <c r="I6139" s="13">
        <v>611.10000000006301</v>
      </c>
      <c r="J6139" s="74">
        <f t="shared" si="293"/>
        <v>25.462500000002624</v>
      </c>
      <c r="K6139" s="26" t="e">
        <f t="shared" si="295"/>
        <v>#REF!</v>
      </c>
      <c r="L6139" s="75" t="e">
        <f t="shared" si="294"/>
        <v>#REF!</v>
      </c>
      <c r="O6139" s="13"/>
      <c r="P6139" s="74"/>
      <c r="Q6139" s="26"/>
      <c r="R6139" s="75"/>
    </row>
    <row r="6140" spans="7:18" x14ac:dyDescent="0.25">
      <c r="G6140" s="13"/>
      <c r="H6140" s="13"/>
      <c r="I6140" s="13">
        <v>611.20000000006303</v>
      </c>
      <c r="J6140" s="74">
        <f t="shared" si="293"/>
        <v>25.466666666669294</v>
      </c>
      <c r="K6140" s="26" t="e">
        <f t="shared" si="295"/>
        <v>#REF!</v>
      </c>
      <c r="L6140" s="75" t="e">
        <f t="shared" si="294"/>
        <v>#REF!</v>
      </c>
      <c r="O6140" s="13"/>
      <c r="P6140" s="74"/>
      <c r="Q6140" s="26"/>
      <c r="R6140" s="75"/>
    </row>
    <row r="6141" spans="7:18" x14ac:dyDescent="0.25">
      <c r="G6141" s="13"/>
      <c r="H6141" s="13"/>
      <c r="I6141" s="13">
        <v>611.30000000006305</v>
      </c>
      <c r="J6141" s="74">
        <f t="shared" si="293"/>
        <v>25.47083333333596</v>
      </c>
      <c r="K6141" s="26" t="e">
        <f t="shared" si="295"/>
        <v>#REF!</v>
      </c>
      <c r="L6141" s="75" t="e">
        <f t="shared" si="294"/>
        <v>#REF!</v>
      </c>
      <c r="O6141" s="13"/>
      <c r="P6141" s="74"/>
      <c r="Q6141" s="26"/>
      <c r="R6141" s="75"/>
    </row>
    <row r="6142" spans="7:18" x14ac:dyDescent="0.25">
      <c r="G6142" s="13"/>
      <c r="H6142" s="13"/>
      <c r="I6142" s="13">
        <v>611.40000000006296</v>
      </c>
      <c r="J6142" s="74">
        <f t="shared" si="293"/>
        <v>25.475000000002623</v>
      </c>
      <c r="K6142" s="26" t="e">
        <f t="shared" si="295"/>
        <v>#REF!</v>
      </c>
      <c r="L6142" s="75" t="e">
        <f t="shared" si="294"/>
        <v>#REF!</v>
      </c>
      <c r="O6142" s="13"/>
      <c r="P6142" s="74"/>
      <c r="Q6142" s="26"/>
      <c r="R6142" s="75"/>
    </row>
    <row r="6143" spans="7:18" x14ac:dyDescent="0.25">
      <c r="G6143" s="13"/>
      <c r="H6143" s="13"/>
      <c r="I6143" s="13">
        <v>611.50000000006298</v>
      </c>
      <c r="J6143" s="74">
        <f t="shared" si="293"/>
        <v>25.47916666666929</v>
      </c>
      <c r="K6143" s="26" t="e">
        <f t="shared" si="295"/>
        <v>#REF!</v>
      </c>
      <c r="L6143" s="75" t="e">
        <f t="shared" si="294"/>
        <v>#REF!</v>
      </c>
      <c r="O6143" s="13"/>
      <c r="P6143" s="74"/>
      <c r="Q6143" s="26"/>
      <c r="R6143" s="75"/>
    </row>
    <row r="6144" spans="7:18" x14ac:dyDescent="0.25">
      <c r="G6144" s="13"/>
      <c r="H6144" s="13"/>
      <c r="I6144" s="13">
        <v>611.60000000006301</v>
      </c>
      <c r="J6144" s="74">
        <f t="shared" si="293"/>
        <v>25.48333333333596</v>
      </c>
      <c r="K6144" s="26" t="e">
        <f t="shared" si="295"/>
        <v>#REF!</v>
      </c>
      <c r="L6144" s="75" t="e">
        <f t="shared" si="294"/>
        <v>#REF!</v>
      </c>
      <c r="O6144" s="13"/>
      <c r="P6144" s="74"/>
      <c r="Q6144" s="26"/>
      <c r="R6144" s="75"/>
    </row>
    <row r="6145" spans="7:18" x14ac:dyDescent="0.25">
      <c r="G6145" s="13"/>
      <c r="H6145" s="13"/>
      <c r="I6145" s="13">
        <v>611.70000000006303</v>
      </c>
      <c r="J6145" s="74">
        <f t="shared" si="293"/>
        <v>25.487500000002626</v>
      </c>
      <c r="K6145" s="26" t="e">
        <f t="shared" si="295"/>
        <v>#REF!</v>
      </c>
      <c r="L6145" s="75" t="e">
        <f t="shared" si="294"/>
        <v>#REF!</v>
      </c>
      <c r="O6145" s="13"/>
      <c r="P6145" s="74"/>
      <c r="Q6145" s="26"/>
      <c r="R6145" s="75"/>
    </row>
    <row r="6146" spans="7:18" x14ac:dyDescent="0.25">
      <c r="G6146" s="13"/>
      <c r="H6146" s="13"/>
      <c r="I6146" s="13">
        <v>611.80000000006305</v>
      </c>
      <c r="J6146" s="74">
        <f t="shared" si="293"/>
        <v>25.491666666669293</v>
      </c>
      <c r="K6146" s="26" t="e">
        <f t="shared" si="295"/>
        <v>#REF!</v>
      </c>
      <c r="L6146" s="75" t="e">
        <f t="shared" si="294"/>
        <v>#REF!</v>
      </c>
      <c r="O6146" s="13"/>
      <c r="P6146" s="74"/>
      <c r="Q6146" s="26"/>
      <c r="R6146" s="75"/>
    </row>
    <row r="6147" spans="7:18" x14ac:dyDescent="0.25">
      <c r="G6147" s="13"/>
      <c r="H6147" s="13"/>
      <c r="I6147" s="13">
        <v>611.90000000006296</v>
      </c>
      <c r="J6147" s="74">
        <f t="shared" ref="J6147:J6210" si="296">I6147/24</f>
        <v>25.495833333335955</v>
      </c>
      <c r="K6147" s="26" t="e">
        <f t="shared" si="295"/>
        <v>#REF!</v>
      </c>
      <c r="L6147" s="75" t="e">
        <f t="shared" ref="L6147:L6210" si="297">K6147-K6146</f>
        <v>#REF!</v>
      </c>
      <c r="O6147" s="13"/>
      <c r="P6147" s="74"/>
      <c r="Q6147" s="26"/>
      <c r="R6147" s="75"/>
    </row>
    <row r="6148" spans="7:18" x14ac:dyDescent="0.25">
      <c r="G6148" s="13"/>
      <c r="H6148" s="13"/>
      <c r="I6148" s="13">
        <v>612.00000000006298</v>
      </c>
      <c r="J6148" s="74">
        <f t="shared" si="296"/>
        <v>25.500000000002625</v>
      </c>
      <c r="K6148" s="26" t="e">
        <f t="shared" si="295"/>
        <v>#REF!</v>
      </c>
      <c r="L6148" s="75" t="e">
        <f t="shared" si="297"/>
        <v>#REF!</v>
      </c>
      <c r="O6148" s="13"/>
      <c r="P6148" s="74"/>
      <c r="Q6148" s="26"/>
      <c r="R6148" s="75"/>
    </row>
    <row r="6149" spans="7:18" x14ac:dyDescent="0.25">
      <c r="G6149" s="13"/>
      <c r="H6149" s="13"/>
      <c r="I6149" s="13">
        <v>612.10000000006301</v>
      </c>
      <c r="J6149" s="74">
        <f t="shared" si="296"/>
        <v>25.504166666669292</v>
      </c>
      <c r="K6149" s="26" t="e">
        <f t="shared" si="295"/>
        <v>#REF!</v>
      </c>
      <c r="L6149" s="75" t="e">
        <f t="shared" si="297"/>
        <v>#REF!</v>
      </c>
      <c r="O6149" s="13"/>
      <c r="P6149" s="74"/>
      <c r="Q6149" s="26"/>
      <c r="R6149" s="75"/>
    </row>
    <row r="6150" spans="7:18" x14ac:dyDescent="0.25">
      <c r="G6150" s="13"/>
      <c r="H6150" s="13"/>
      <c r="I6150" s="13">
        <v>612.20000000006303</v>
      </c>
      <c r="J6150" s="74">
        <f t="shared" si="296"/>
        <v>25.508333333335958</v>
      </c>
      <c r="K6150" s="26" t="e">
        <f t="shared" si="295"/>
        <v>#REF!</v>
      </c>
      <c r="L6150" s="75" t="e">
        <f t="shared" si="297"/>
        <v>#REF!</v>
      </c>
      <c r="O6150" s="13"/>
      <c r="P6150" s="74"/>
      <c r="Q6150" s="26"/>
      <c r="R6150" s="75"/>
    </row>
    <row r="6151" spans="7:18" x14ac:dyDescent="0.25">
      <c r="G6151" s="13"/>
      <c r="H6151" s="13"/>
      <c r="I6151" s="13">
        <v>612.30000000006305</v>
      </c>
      <c r="J6151" s="74">
        <f t="shared" si="296"/>
        <v>25.512500000002628</v>
      </c>
      <c r="K6151" s="26" t="e">
        <f t="shared" si="295"/>
        <v>#REF!</v>
      </c>
      <c r="L6151" s="75" t="e">
        <f t="shared" si="297"/>
        <v>#REF!</v>
      </c>
      <c r="O6151" s="13"/>
      <c r="P6151" s="74"/>
      <c r="Q6151" s="26"/>
      <c r="R6151" s="75"/>
    </row>
    <row r="6152" spans="7:18" x14ac:dyDescent="0.25">
      <c r="G6152" s="13"/>
      <c r="H6152" s="13"/>
      <c r="I6152" s="13">
        <v>612.40000000006296</v>
      </c>
      <c r="J6152" s="74">
        <f t="shared" si="296"/>
        <v>25.516666666669291</v>
      </c>
      <c r="K6152" s="26" t="e">
        <f t="shared" si="295"/>
        <v>#REF!</v>
      </c>
      <c r="L6152" s="75" t="e">
        <f t="shared" si="297"/>
        <v>#REF!</v>
      </c>
      <c r="O6152" s="13"/>
      <c r="P6152" s="74"/>
      <c r="Q6152" s="26"/>
      <c r="R6152" s="75"/>
    </row>
    <row r="6153" spans="7:18" x14ac:dyDescent="0.25">
      <c r="G6153" s="13"/>
      <c r="H6153" s="13"/>
      <c r="I6153" s="13">
        <v>612.50000000006298</v>
      </c>
      <c r="J6153" s="74">
        <f t="shared" si="296"/>
        <v>25.520833333335958</v>
      </c>
      <c r="K6153" s="26" t="e">
        <f t="shared" si="295"/>
        <v>#REF!</v>
      </c>
      <c r="L6153" s="75" t="e">
        <f t="shared" si="297"/>
        <v>#REF!</v>
      </c>
      <c r="O6153" s="13"/>
      <c r="P6153" s="74"/>
      <c r="Q6153" s="26"/>
      <c r="R6153" s="75"/>
    </row>
    <row r="6154" spans="7:18" x14ac:dyDescent="0.25">
      <c r="G6154" s="13"/>
      <c r="H6154" s="13"/>
      <c r="I6154" s="13">
        <v>612.60000000006301</v>
      </c>
      <c r="J6154" s="74">
        <f t="shared" si="296"/>
        <v>25.525000000002624</v>
      </c>
      <c r="K6154" s="26" t="e">
        <f t="shared" si="295"/>
        <v>#REF!</v>
      </c>
      <c r="L6154" s="75" t="e">
        <f t="shared" si="297"/>
        <v>#REF!</v>
      </c>
      <c r="O6154" s="13"/>
      <c r="P6154" s="74"/>
      <c r="Q6154" s="26"/>
      <c r="R6154" s="75"/>
    </row>
    <row r="6155" spans="7:18" x14ac:dyDescent="0.25">
      <c r="G6155" s="13"/>
      <c r="H6155" s="13"/>
      <c r="I6155" s="13">
        <v>612.70000000006303</v>
      </c>
      <c r="J6155" s="74">
        <f t="shared" si="296"/>
        <v>25.529166666669294</v>
      </c>
      <c r="K6155" s="26" t="e">
        <f t="shared" si="295"/>
        <v>#REF!</v>
      </c>
      <c r="L6155" s="75" t="e">
        <f t="shared" si="297"/>
        <v>#REF!</v>
      </c>
      <c r="O6155" s="13"/>
      <c r="P6155" s="74"/>
      <c r="Q6155" s="26"/>
      <c r="R6155" s="75"/>
    </row>
    <row r="6156" spans="7:18" x14ac:dyDescent="0.25">
      <c r="G6156" s="13"/>
      <c r="H6156" s="13"/>
      <c r="I6156" s="13">
        <v>612.80000000006305</v>
      </c>
      <c r="J6156" s="74">
        <f t="shared" si="296"/>
        <v>25.53333333333596</v>
      </c>
      <c r="K6156" s="26" t="e">
        <f t="shared" si="295"/>
        <v>#REF!</v>
      </c>
      <c r="L6156" s="75" t="e">
        <f t="shared" si="297"/>
        <v>#REF!</v>
      </c>
      <c r="O6156" s="13"/>
      <c r="P6156" s="74"/>
      <c r="Q6156" s="26"/>
      <c r="R6156" s="75"/>
    </row>
    <row r="6157" spans="7:18" x14ac:dyDescent="0.25">
      <c r="G6157" s="13"/>
      <c r="H6157" s="13"/>
      <c r="I6157" s="13">
        <v>612.90000000006296</v>
      </c>
      <c r="J6157" s="74">
        <f t="shared" si="296"/>
        <v>25.537500000002623</v>
      </c>
      <c r="K6157" s="26" t="e">
        <f t="shared" si="295"/>
        <v>#REF!</v>
      </c>
      <c r="L6157" s="75" t="e">
        <f t="shared" si="297"/>
        <v>#REF!</v>
      </c>
      <c r="O6157" s="13"/>
      <c r="P6157" s="74"/>
      <c r="Q6157" s="26"/>
      <c r="R6157" s="75"/>
    </row>
    <row r="6158" spans="7:18" x14ac:dyDescent="0.25">
      <c r="G6158" s="13"/>
      <c r="H6158" s="13"/>
      <c r="I6158" s="13">
        <v>613.00000000006298</v>
      </c>
      <c r="J6158" s="74">
        <f t="shared" si="296"/>
        <v>25.54166666666929</v>
      </c>
      <c r="K6158" s="26" t="e">
        <f t="shared" si="295"/>
        <v>#REF!</v>
      </c>
      <c r="L6158" s="75" t="e">
        <f t="shared" si="297"/>
        <v>#REF!</v>
      </c>
      <c r="O6158" s="13"/>
      <c r="P6158" s="74"/>
      <c r="Q6158" s="26"/>
      <c r="R6158" s="75"/>
    </row>
    <row r="6159" spans="7:18" x14ac:dyDescent="0.25">
      <c r="G6159" s="13"/>
      <c r="H6159" s="13"/>
      <c r="I6159" s="13">
        <v>613.10000000006301</v>
      </c>
      <c r="J6159" s="74">
        <f t="shared" si="296"/>
        <v>25.54583333333596</v>
      </c>
      <c r="K6159" s="26" t="e">
        <f t="shared" si="295"/>
        <v>#REF!</v>
      </c>
      <c r="L6159" s="75" t="e">
        <f t="shared" si="297"/>
        <v>#REF!</v>
      </c>
      <c r="O6159" s="13"/>
      <c r="P6159" s="74"/>
      <c r="Q6159" s="26"/>
      <c r="R6159" s="75"/>
    </row>
    <row r="6160" spans="7:18" x14ac:dyDescent="0.25">
      <c r="G6160" s="13"/>
      <c r="H6160" s="13"/>
      <c r="I6160" s="13">
        <v>613.20000000006303</v>
      </c>
      <c r="J6160" s="74">
        <f t="shared" si="296"/>
        <v>25.550000000002626</v>
      </c>
      <c r="K6160" s="26" t="e">
        <f t="shared" si="295"/>
        <v>#REF!</v>
      </c>
      <c r="L6160" s="75" t="e">
        <f t="shared" si="297"/>
        <v>#REF!</v>
      </c>
      <c r="O6160" s="13"/>
      <c r="P6160" s="74"/>
      <c r="Q6160" s="26"/>
      <c r="R6160" s="75"/>
    </row>
    <row r="6161" spans="7:18" x14ac:dyDescent="0.25">
      <c r="G6161" s="13"/>
      <c r="H6161" s="13"/>
      <c r="I6161" s="13">
        <v>613.30000000006305</v>
      </c>
      <c r="J6161" s="74">
        <f t="shared" si="296"/>
        <v>25.554166666669293</v>
      </c>
      <c r="K6161" s="26" t="e">
        <f t="shared" si="295"/>
        <v>#REF!</v>
      </c>
      <c r="L6161" s="75" t="e">
        <f t="shared" si="297"/>
        <v>#REF!</v>
      </c>
      <c r="O6161" s="13"/>
      <c r="P6161" s="74"/>
      <c r="Q6161" s="26"/>
      <c r="R6161" s="75"/>
    </row>
    <row r="6162" spans="7:18" x14ac:dyDescent="0.25">
      <c r="G6162" s="13"/>
      <c r="H6162" s="13"/>
      <c r="I6162" s="13">
        <v>613.40000000006296</v>
      </c>
      <c r="J6162" s="74">
        <f t="shared" si="296"/>
        <v>25.558333333335955</v>
      </c>
      <c r="K6162" s="26" t="e">
        <f t="shared" si="295"/>
        <v>#REF!</v>
      </c>
      <c r="L6162" s="75" t="e">
        <f t="shared" si="297"/>
        <v>#REF!</v>
      </c>
      <c r="O6162" s="13"/>
      <c r="P6162" s="74"/>
      <c r="Q6162" s="26"/>
      <c r="R6162" s="75"/>
    </row>
    <row r="6163" spans="7:18" x14ac:dyDescent="0.25">
      <c r="G6163" s="13"/>
      <c r="H6163" s="13"/>
      <c r="I6163" s="13">
        <v>613.50000000006298</v>
      </c>
      <c r="J6163" s="74">
        <f t="shared" si="296"/>
        <v>25.562500000002625</v>
      </c>
      <c r="K6163" s="26" t="e">
        <f t="shared" si="295"/>
        <v>#REF!</v>
      </c>
      <c r="L6163" s="75" t="e">
        <f t="shared" si="297"/>
        <v>#REF!</v>
      </c>
      <c r="O6163" s="13"/>
      <c r="P6163" s="74"/>
      <c r="Q6163" s="26"/>
      <c r="R6163" s="75"/>
    </row>
    <row r="6164" spans="7:18" x14ac:dyDescent="0.25">
      <c r="G6164" s="13"/>
      <c r="H6164" s="13"/>
      <c r="I6164" s="13">
        <v>613.60000000006301</v>
      </c>
      <c r="J6164" s="74">
        <f t="shared" si="296"/>
        <v>25.566666666669292</v>
      </c>
      <c r="K6164" s="26" t="e">
        <f t="shared" si="295"/>
        <v>#REF!</v>
      </c>
      <c r="L6164" s="75" t="e">
        <f t="shared" si="297"/>
        <v>#REF!</v>
      </c>
      <c r="O6164" s="13"/>
      <c r="P6164" s="74"/>
      <c r="Q6164" s="26"/>
      <c r="R6164" s="75"/>
    </row>
    <row r="6165" spans="7:18" x14ac:dyDescent="0.25">
      <c r="G6165" s="13"/>
      <c r="H6165" s="13"/>
      <c r="I6165" s="13">
        <v>613.70000000006303</v>
      </c>
      <c r="J6165" s="74">
        <f t="shared" si="296"/>
        <v>25.570833333335958</v>
      </c>
      <c r="K6165" s="26" t="e">
        <f t="shared" si="295"/>
        <v>#REF!</v>
      </c>
      <c r="L6165" s="75" t="e">
        <f t="shared" si="297"/>
        <v>#REF!</v>
      </c>
      <c r="O6165" s="13"/>
      <c r="P6165" s="74"/>
      <c r="Q6165" s="26"/>
      <c r="R6165" s="75"/>
    </row>
    <row r="6166" spans="7:18" x14ac:dyDescent="0.25">
      <c r="G6166" s="13"/>
      <c r="H6166" s="13"/>
      <c r="I6166" s="13">
        <v>613.80000000006305</v>
      </c>
      <c r="J6166" s="74">
        <f t="shared" si="296"/>
        <v>25.575000000002628</v>
      </c>
      <c r="K6166" s="26" t="e">
        <f t="shared" si="295"/>
        <v>#REF!</v>
      </c>
      <c r="L6166" s="75" t="e">
        <f t="shared" si="297"/>
        <v>#REF!</v>
      </c>
      <c r="O6166" s="13"/>
      <c r="P6166" s="74"/>
      <c r="Q6166" s="26"/>
      <c r="R6166" s="75"/>
    </row>
    <row r="6167" spans="7:18" x14ac:dyDescent="0.25">
      <c r="G6167" s="13"/>
      <c r="H6167" s="13"/>
      <c r="I6167" s="13">
        <v>613.90000000006296</v>
      </c>
      <c r="J6167" s="74">
        <f t="shared" si="296"/>
        <v>25.579166666669291</v>
      </c>
      <c r="K6167" s="26" t="e">
        <f t="shared" si="295"/>
        <v>#REF!</v>
      </c>
      <c r="L6167" s="75" t="e">
        <f t="shared" si="297"/>
        <v>#REF!</v>
      </c>
      <c r="O6167" s="13"/>
      <c r="P6167" s="74"/>
      <c r="Q6167" s="26"/>
      <c r="R6167" s="75"/>
    </row>
    <row r="6168" spans="7:18" x14ac:dyDescent="0.25">
      <c r="G6168" s="13"/>
      <c r="H6168" s="13"/>
      <c r="I6168" s="13">
        <v>614.00000000006298</v>
      </c>
      <c r="J6168" s="74">
        <f t="shared" si="296"/>
        <v>25.583333333335958</v>
      </c>
      <c r="K6168" s="26" t="e">
        <f t="shared" si="295"/>
        <v>#REF!</v>
      </c>
      <c r="L6168" s="75" t="e">
        <f t="shared" si="297"/>
        <v>#REF!</v>
      </c>
      <c r="O6168" s="13"/>
      <c r="P6168" s="74"/>
      <c r="Q6168" s="26"/>
      <c r="R6168" s="75"/>
    </row>
    <row r="6169" spans="7:18" x14ac:dyDescent="0.25">
      <c r="G6169" s="13"/>
      <c r="H6169" s="13"/>
      <c r="I6169" s="13">
        <v>614.10000000006301</v>
      </c>
      <c r="J6169" s="74">
        <f t="shared" si="296"/>
        <v>25.587500000002624</v>
      </c>
      <c r="K6169" s="26" t="e">
        <f t="shared" si="295"/>
        <v>#REF!</v>
      </c>
      <c r="L6169" s="75" t="e">
        <f t="shared" si="297"/>
        <v>#REF!</v>
      </c>
      <c r="O6169" s="13"/>
      <c r="P6169" s="74"/>
      <c r="Q6169" s="26"/>
      <c r="R6169" s="75"/>
    </row>
    <row r="6170" spans="7:18" x14ac:dyDescent="0.25">
      <c r="G6170" s="13"/>
      <c r="H6170" s="13"/>
      <c r="I6170" s="13">
        <v>614.20000000006303</v>
      </c>
      <c r="J6170" s="74">
        <f t="shared" si="296"/>
        <v>25.591666666669294</v>
      </c>
      <c r="K6170" s="26" t="e">
        <f t="shared" si="295"/>
        <v>#REF!</v>
      </c>
      <c r="L6170" s="75" t="e">
        <f t="shared" si="297"/>
        <v>#REF!</v>
      </c>
      <c r="O6170" s="13"/>
      <c r="P6170" s="74"/>
      <c r="Q6170" s="26"/>
      <c r="R6170" s="75"/>
    </row>
    <row r="6171" spans="7:18" x14ac:dyDescent="0.25">
      <c r="G6171" s="13"/>
      <c r="H6171" s="13"/>
      <c r="I6171" s="13">
        <v>614.30000000006305</v>
      </c>
      <c r="J6171" s="74">
        <f t="shared" si="296"/>
        <v>25.59583333333596</v>
      </c>
      <c r="K6171" s="26" t="e">
        <f t="shared" si="295"/>
        <v>#REF!</v>
      </c>
      <c r="L6171" s="75" t="e">
        <f t="shared" si="297"/>
        <v>#REF!</v>
      </c>
      <c r="O6171" s="13"/>
      <c r="P6171" s="74"/>
      <c r="Q6171" s="26"/>
      <c r="R6171" s="75"/>
    </row>
    <row r="6172" spans="7:18" x14ac:dyDescent="0.25">
      <c r="G6172" s="13"/>
      <c r="H6172" s="13"/>
      <c r="I6172" s="13">
        <v>614.40000000006296</v>
      </c>
      <c r="J6172" s="74">
        <f t="shared" si="296"/>
        <v>25.600000000002623</v>
      </c>
      <c r="K6172" s="26" t="e">
        <f t="shared" ref="K6172:K6235" si="298">100%-EXP(-I6172/24*$B$10)</f>
        <v>#REF!</v>
      </c>
      <c r="L6172" s="75" t="e">
        <f t="shared" si="297"/>
        <v>#REF!</v>
      </c>
      <c r="O6172" s="13"/>
      <c r="P6172" s="74"/>
      <c r="Q6172" s="26"/>
      <c r="R6172" s="75"/>
    </row>
    <row r="6173" spans="7:18" x14ac:dyDescent="0.25">
      <c r="G6173" s="13"/>
      <c r="H6173" s="13"/>
      <c r="I6173" s="13">
        <v>614.50000000006298</v>
      </c>
      <c r="J6173" s="74">
        <f t="shared" si="296"/>
        <v>25.60416666666929</v>
      </c>
      <c r="K6173" s="26" t="e">
        <f t="shared" si="298"/>
        <v>#REF!</v>
      </c>
      <c r="L6173" s="75" t="e">
        <f t="shared" si="297"/>
        <v>#REF!</v>
      </c>
      <c r="O6173" s="13"/>
      <c r="P6173" s="74"/>
      <c r="Q6173" s="26"/>
      <c r="R6173" s="75"/>
    </row>
    <row r="6174" spans="7:18" x14ac:dyDescent="0.25">
      <c r="G6174" s="13"/>
      <c r="H6174" s="13"/>
      <c r="I6174" s="13">
        <v>614.60000000006301</v>
      </c>
      <c r="J6174" s="74">
        <f t="shared" si="296"/>
        <v>25.60833333333596</v>
      </c>
      <c r="K6174" s="26" t="e">
        <f t="shared" si="298"/>
        <v>#REF!</v>
      </c>
      <c r="L6174" s="75" t="e">
        <f t="shared" si="297"/>
        <v>#REF!</v>
      </c>
      <c r="O6174" s="13"/>
      <c r="P6174" s="74"/>
      <c r="Q6174" s="26"/>
      <c r="R6174" s="75"/>
    </row>
    <row r="6175" spans="7:18" x14ac:dyDescent="0.25">
      <c r="G6175" s="13"/>
      <c r="H6175" s="13"/>
      <c r="I6175" s="13">
        <v>614.70000000006303</v>
      </c>
      <c r="J6175" s="74">
        <f t="shared" si="296"/>
        <v>25.612500000002626</v>
      </c>
      <c r="K6175" s="26" t="e">
        <f t="shared" si="298"/>
        <v>#REF!</v>
      </c>
      <c r="L6175" s="75" t="e">
        <f t="shared" si="297"/>
        <v>#REF!</v>
      </c>
      <c r="O6175" s="13"/>
      <c r="P6175" s="74"/>
      <c r="Q6175" s="26"/>
      <c r="R6175" s="75"/>
    </row>
    <row r="6176" spans="7:18" x14ac:dyDescent="0.25">
      <c r="G6176" s="13"/>
      <c r="H6176" s="13"/>
      <c r="I6176" s="13">
        <v>614.80000000006305</v>
      </c>
      <c r="J6176" s="74">
        <f t="shared" si="296"/>
        <v>25.616666666669293</v>
      </c>
      <c r="K6176" s="26" t="e">
        <f t="shared" si="298"/>
        <v>#REF!</v>
      </c>
      <c r="L6176" s="75" t="e">
        <f t="shared" si="297"/>
        <v>#REF!</v>
      </c>
      <c r="O6176" s="13"/>
      <c r="P6176" s="74"/>
      <c r="Q6176" s="26"/>
      <c r="R6176" s="75"/>
    </row>
    <row r="6177" spans="7:18" x14ac:dyDescent="0.25">
      <c r="G6177" s="13"/>
      <c r="H6177" s="13"/>
      <c r="I6177" s="13">
        <v>614.90000000006296</v>
      </c>
      <c r="J6177" s="74">
        <f t="shared" si="296"/>
        <v>25.620833333335955</v>
      </c>
      <c r="K6177" s="26" t="e">
        <f t="shared" si="298"/>
        <v>#REF!</v>
      </c>
      <c r="L6177" s="75" t="e">
        <f t="shared" si="297"/>
        <v>#REF!</v>
      </c>
      <c r="O6177" s="13"/>
      <c r="P6177" s="74"/>
      <c r="Q6177" s="26"/>
      <c r="R6177" s="75"/>
    </row>
    <row r="6178" spans="7:18" x14ac:dyDescent="0.25">
      <c r="G6178" s="13"/>
      <c r="H6178" s="13"/>
      <c r="I6178" s="13">
        <v>615.00000000006298</v>
      </c>
      <c r="J6178" s="74">
        <f t="shared" si="296"/>
        <v>25.625000000002625</v>
      </c>
      <c r="K6178" s="26" t="e">
        <f t="shared" si="298"/>
        <v>#REF!</v>
      </c>
      <c r="L6178" s="75" t="e">
        <f t="shared" si="297"/>
        <v>#REF!</v>
      </c>
      <c r="O6178" s="13"/>
      <c r="P6178" s="74"/>
      <c r="Q6178" s="26"/>
      <c r="R6178" s="75"/>
    </row>
    <row r="6179" spans="7:18" x14ac:dyDescent="0.25">
      <c r="G6179" s="13"/>
      <c r="H6179" s="13"/>
      <c r="I6179" s="13">
        <v>615.10000000006301</v>
      </c>
      <c r="J6179" s="74">
        <f t="shared" si="296"/>
        <v>25.629166666669292</v>
      </c>
      <c r="K6179" s="26" t="e">
        <f t="shared" si="298"/>
        <v>#REF!</v>
      </c>
      <c r="L6179" s="75" t="e">
        <f t="shared" si="297"/>
        <v>#REF!</v>
      </c>
      <c r="O6179" s="13"/>
      <c r="P6179" s="74"/>
      <c r="Q6179" s="26"/>
      <c r="R6179" s="75"/>
    </row>
    <row r="6180" spans="7:18" x14ac:dyDescent="0.25">
      <c r="G6180" s="13"/>
      <c r="H6180" s="13"/>
      <c r="I6180" s="13">
        <v>615.20000000006405</v>
      </c>
      <c r="J6180" s="74">
        <f t="shared" si="296"/>
        <v>25.633333333336001</v>
      </c>
      <c r="K6180" s="26" t="e">
        <f t="shared" si="298"/>
        <v>#REF!</v>
      </c>
      <c r="L6180" s="75" t="e">
        <f t="shared" si="297"/>
        <v>#REF!</v>
      </c>
      <c r="O6180" s="13"/>
      <c r="P6180" s="74"/>
      <c r="Q6180" s="26"/>
      <c r="R6180" s="75"/>
    </row>
    <row r="6181" spans="7:18" x14ac:dyDescent="0.25">
      <c r="G6181" s="13"/>
      <c r="H6181" s="13"/>
      <c r="I6181" s="13">
        <v>615.30000000006396</v>
      </c>
      <c r="J6181" s="74">
        <f t="shared" si="296"/>
        <v>25.637500000002664</v>
      </c>
      <c r="K6181" s="26" t="e">
        <f t="shared" si="298"/>
        <v>#REF!</v>
      </c>
      <c r="L6181" s="75" t="e">
        <f t="shared" si="297"/>
        <v>#REF!</v>
      </c>
      <c r="O6181" s="13"/>
      <c r="P6181" s="74"/>
      <c r="Q6181" s="26"/>
      <c r="R6181" s="75"/>
    </row>
    <row r="6182" spans="7:18" x14ac:dyDescent="0.25">
      <c r="G6182" s="13"/>
      <c r="H6182" s="13"/>
      <c r="I6182" s="13">
        <v>615.40000000006398</v>
      </c>
      <c r="J6182" s="74">
        <f t="shared" si="296"/>
        <v>25.641666666669334</v>
      </c>
      <c r="K6182" s="26" t="e">
        <f t="shared" si="298"/>
        <v>#REF!</v>
      </c>
      <c r="L6182" s="75" t="e">
        <f t="shared" si="297"/>
        <v>#REF!</v>
      </c>
      <c r="O6182" s="13"/>
      <c r="P6182" s="74"/>
      <c r="Q6182" s="26"/>
      <c r="R6182" s="75"/>
    </row>
    <row r="6183" spans="7:18" x14ac:dyDescent="0.25">
      <c r="G6183" s="13"/>
      <c r="H6183" s="13"/>
      <c r="I6183" s="13">
        <v>615.50000000006401</v>
      </c>
      <c r="J6183" s="74">
        <f t="shared" si="296"/>
        <v>25.645833333336</v>
      </c>
      <c r="K6183" s="26" t="e">
        <f t="shared" si="298"/>
        <v>#REF!</v>
      </c>
      <c r="L6183" s="75" t="e">
        <f t="shared" si="297"/>
        <v>#REF!</v>
      </c>
      <c r="O6183" s="13"/>
      <c r="P6183" s="74"/>
      <c r="Q6183" s="26"/>
      <c r="R6183" s="75"/>
    </row>
    <row r="6184" spans="7:18" x14ac:dyDescent="0.25">
      <c r="G6184" s="13"/>
      <c r="H6184" s="13"/>
      <c r="I6184" s="13">
        <v>615.60000000006403</v>
      </c>
      <c r="J6184" s="74">
        <f t="shared" si="296"/>
        <v>25.650000000002667</v>
      </c>
      <c r="K6184" s="26" t="e">
        <f t="shared" si="298"/>
        <v>#REF!</v>
      </c>
      <c r="L6184" s="75" t="e">
        <f t="shared" si="297"/>
        <v>#REF!</v>
      </c>
      <c r="O6184" s="13"/>
      <c r="P6184" s="74"/>
      <c r="Q6184" s="26"/>
      <c r="R6184" s="75"/>
    </row>
    <row r="6185" spans="7:18" x14ac:dyDescent="0.25">
      <c r="G6185" s="13"/>
      <c r="H6185" s="13"/>
      <c r="I6185" s="13">
        <v>615.70000000006405</v>
      </c>
      <c r="J6185" s="74">
        <f t="shared" si="296"/>
        <v>25.654166666669337</v>
      </c>
      <c r="K6185" s="26" t="e">
        <f t="shared" si="298"/>
        <v>#REF!</v>
      </c>
      <c r="L6185" s="75" t="e">
        <f t="shared" si="297"/>
        <v>#REF!</v>
      </c>
      <c r="O6185" s="13"/>
      <c r="P6185" s="74"/>
      <c r="Q6185" s="26"/>
      <c r="R6185" s="75"/>
    </row>
    <row r="6186" spans="7:18" x14ac:dyDescent="0.25">
      <c r="G6186" s="13"/>
      <c r="H6186" s="13"/>
      <c r="I6186" s="13">
        <v>615.80000000006396</v>
      </c>
      <c r="J6186" s="74">
        <f t="shared" si="296"/>
        <v>25.658333333336</v>
      </c>
      <c r="K6186" s="26" t="e">
        <f t="shared" si="298"/>
        <v>#REF!</v>
      </c>
      <c r="L6186" s="75" t="e">
        <f t="shared" si="297"/>
        <v>#REF!</v>
      </c>
      <c r="O6186" s="13"/>
      <c r="P6186" s="74"/>
      <c r="Q6186" s="26"/>
      <c r="R6186" s="75"/>
    </row>
    <row r="6187" spans="7:18" x14ac:dyDescent="0.25">
      <c r="G6187" s="13"/>
      <c r="H6187" s="13"/>
      <c r="I6187" s="13">
        <v>615.90000000006398</v>
      </c>
      <c r="J6187" s="74">
        <f t="shared" si="296"/>
        <v>25.662500000002666</v>
      </c>
      <c r="K6187" s="26" t="e">
        <f t="shared" si="298"/>
        <v>#REF!</v>
      </c>
      <c r="L6187" s="75" t="e">
        <f t="shared" si="297"/>
        <v>#REF!</v>
      </c>
      <c r="O6187" s="13"/>
      <c r="P6187" s="74"/>
      <c r="Q6187" s="26"/>
      <c r="R6187" s="75"/>
    </row>
    <row r="6188" spans="7:18" x14ac:dyDescent="0.25">
      <c r="G6188" s="13"/>
      <c r="H6188" s="13"/>
      <c r="I6188" s="13">
        <v>616.00000000006401</v>
      </c>
      <c r="J6188" s="74">
        <f t="shared" si="296"/>
        <v>25.666666666669332</v>
      </c>
      <c r="K6188" s="26" t="e">
        <f t="shared" si="298"/>
        <v>#REF!</v>
      </c>
      <c r="L6188" s="75" t="e">
        <f t="shared" si="297"/>
        <v>#REF!</v>
      </c>
      <c r="O6188" s="13"/>
      <c r="P6188" s="74"/>
      <c r="Q6188" s="26"/>
      <c r="R6188" s="75"/>
    </row>
    <row r="6189" spans="7:18" x14ac:dyDescent="0.25">
      <c r="G6189" s="13"/>
      <c r="H6189" s="13"/>
      <c r="I6189" s="13">
        <v>616.10000000006403</v>
      </c>
      <c r="J6189" s="74">
        <f t="shared" si="296"/>
        <v>25.670833333336002</v>
      </c>
      <c r="K6189" s="26" t="e">
        <f t="shared" si="298"/>
        <v>#REF!</v>
      </c>
      <c r="L6189" s="75" t="e">
        <f t="shared" si="297"/>
        <v>#REF!</v>
      </c>
      <c r="O6189" s="13"/>
      <c r="P6189" s="74"/>
      <c r="Q6189" s="26"/>
      <c r="R6189" s="75"/>
    </row>
    <row r="6190" spans="7:18" x14ac:dyDescent="0.25">
      <c r="G6190" s="13"/>
      <c r="H6190" s="13"/>
      <c r="I6190" s="13">
        <v>616.20000000006405</v>
      </c>
      <c r="J6190" s="74">
        <f t="shared" si="296"/>
        <v>25.675000000002669</v>
      </c>
      <c r="K6190" s="26" t="e">
        <f t="shared" si="298"/>
        <v>#REF!</v>
      </c>
      <c r="L6190" s="75" t="e">
        <f t="shared" si="297"/>
        <v>#REF!</v>
      </c>
      <c r="O6190" s="13"/>
      <c r="P6190" s="74"/>
      <c r="Q6190" s="26"/>
      <c r="R6190" s="75"/>
    </row>
    <row r="6191" spans="7:18" x14ac:dyDescent="0.25">
      <c r="G6191" s="13"/>
      <c r="H6191" s="13"/>
      <c r="I6191" s="13">
        <v>616.30000000006396</v>
      </c>
      <c r="J6191" s="74">
        <f t="shared" si="296"/>
        <v>25.679166666669332</v>
      </c>
      <c r="K6191" s="26" t="e">
        <f t="shared" si="298"/>
        <v>#REF!</v>
      </c>
      <c r="L6191" s="75" t="e">
        <f t="shared" si="297"/>
        <v>#REF!</v>
      </c>
      <c r="O6191" s="13"/>
      <c r="P6191" s="74"/>
      <c r="Q6191" s="26"/>
      <c r="R6191" s="75"/>
    </row>
    <row r="6192" spans="7:18" x14ac:dyDescent="0.25">
      <c r="G6192" s="13"/>
      <c r="H6192" s="13"/>
      <c r="I6192" s="13">
        <v>616.40000000006398</v>
      </c>
      <c r="J6192" s="74">
        <f t="shared" si="296"/>
        <v>25.683333333335998</v>
      </c>
      <c r="K6192" s="26" t="e">
        <f t="shared" si="298"/>
        <v>#REF!</v>
      </c>
      <c r="L6192" s="75" t="e">
        <f t="shared" si="297"/>
        <v>#REF!</v>
      </c>
      <c r="O6192" s="13"/>
      <c r="P6192" s="74"/>
      <c r="Q6192" s="26"/>
      <c r="R6192" s="75"/>
    </row>
    <row r="6193" spans="7:18" x14ac:dyDescent="0.25">
      <c r="G6193" s="13"/>
      <c r="H6193" s="13"/>
      <c r="I6193" s="13">
        <v>616.50000000006401</v>
      </c>
      <c r="J6193" s="74">
        <f t="shared" si="296"/>
        <v>25.687500000002668</v>
      </c>
      <c r="K6193" s="26" t="e">
        <f t="shared" si="298"/>
        <v>#REF!</v>
      </c>
      <c r="L6193" s="75" t="e">
        <f t="shared" si="297"/>
        <v>#REF!</v>
      </c>
      <c r="O6193" s="13"/>
      <c r="P6193" s="74"/>
      <c r="Q6193" s="26"/>
      <c r="R6193" s="75"/>
    </row>
    <row r="6194" spans="7:18" x14ac:dyDescent="0.25">
      <c r="G6194" s="13"/>
      <c r="H6194" s="13"/>
      <c r="I6194" s="13">
        <v>616.60000000006403</v>
      </c>
      <c r="J6194" s="74">
        <f t="shared" si="296"/>
        <v>25.691666666669335</v>
      </c>
      <c r="K6194" s="26" t="e">
        <f t="shared" si="298"/>
        <v>#REF!</v>
      </c>
      <c r="L6194" s="75" t="e">
        <f t="shared" si="297"/>
        <v>#REF!</v>
      </c>
      <c r="O6194" s="13"/>
      <c r="P6194" s="74"/>
      <c r="Q6194" s="26"/>
      <c r="R6194" s="75"/>
    </row>
    <row r="6195" spans="7:18" x14ac:dyDescent="0.25">
      <c r="G6195" s="13"/>
      <c r="H6195" s="13"/>
      <c r="I6195" s="13">
        <v>616.70000000006405</v>
      </c>
      <c r="J6195" s="74">
        <f t="shared" si="296"/>
        <v>25.695833333336001</v>
      </c>
      <c r="K6195" s="26" t="e">
        <f t="shared" si="298"/>
        <v>#REF!</v>
      </c>
      <c r="L6195" s="75" t="e">
        <f t="shared" si="297"/>
        <v>#REF!</v>
      </c>
      <c r="O6195" s="13"/>
      <c r="P6195" s="74"/>
      <c r="Q6195" s="26"/>
      <c r="R6195" s="75"/>
    </row>
    <row r="6196" spans="7:18" x14ac:dyDescent="0.25">
      <c r="G6196" s="13"/>
      <c r="H6196" s="13"/>
      <c r="I6196" s="13">
        <v>616.80000000006396</v>
      </c>
      <c r="J6196" s="74">
        <f t="shared" si="296"/>
        <v>25.700000000002664</v>
      </c>
      <c r="K6196" s="26" t="e">
        <f t="shared" si="298"/>
        <v>#REF!</v>
      </c>
      <c r="L6196" s="75" t="e">
        <f t="shared" si="297"/>
        <v>#REF!</v>
      </c>
      <c r="O6196" s="13"/>
      <c r="P6196" s="74"/>
      <c r="Q6196" s="26"/>
      <c r="R6196" s="75"/>
    </row>
    <row r="6197" spans="7:18" x14ac:dyDescent="0.25">
      <c r="G6197" s="13"/>
      <c r="H6197" s="13"/>
      <c r="I6197" s="13">
        <v>616.90000000006398</v>
      </c>
      <c r="J6197" s="74">
        <f t="shared" si="296"/>
        <v>25.704166666669334</v>
      </c>
      <c r="K6197" s="26" t="e">
        <f t="shared" si="298"/>
        <v>#REF!</v>
      </c>
      <c r="L6197" s="75" t="e">
        <f t="shared" si="297"/>
        <v>#REF!</v>
      </c>
      <c r="O6197" s="13"/>
      <c r="P6197" s="74"/>
      <c r="Q6197" s="26"/>
      <c r="R6197" s="75"/>
    </row>
    <row r="6198" spans="7:18" x14ac:dyDescent="0.25">
      <c r="G6198" s="13"/>
      <c r="H6198" s="13"/>
      <c r="I6198" s="13">
        <v>617.00000000006401</v>
      </c>
      <c r="J6198" s="74">
        <f t="shared" si="296"/>
        <v>25.708333333336</v>
      </c>
      <c r="K6198" s="26" t="e">
        <f t="shared" si="298"/>
        <v>#REF!</v>
      </c>
      <c r="L6198" s="75" t="e">
        <f t="shared" si="297"/>
        <v>#REF!</v>
      </c>
      <c r="O6198" s="13"/>
      <c r="P6198" s="74"/>
      <c r="Q6198" s="26"/>
      <c r="R6198" s="75"/>
    </row>
    <row r="6199" spans="7:18" x14ac:dyDescent="0.25">
      <c r="G6199" s="13"/>
      <c r="H6199" s="13"/>
      <c r="I6199" s="13">
        <v>617.10000000006403</v>
      </c>
      <c r="J6199" s="74">
        <f t="shared" si="296"/>
        <v>25.712500000002667</v>
      </c>
      <c r="K6199" s="26" t="e">
        <f t="shared" si="298"/>
        <v>#REF!</v>
      </c>
      <c r="L6199" s="75" t="e">
        <f t="shared" si="297"/>
        <v>#REF!</v>
      </c>
      <c r="O6199" s="13"/>
      <c r="P6199" s="74"/>
      <c r="Q6199" s="26"/>
      <c r="R6199" s="75"/>
    </row>
    <row r="6200" spans="7:18" x14ac:dyDescent="0.25">
      <c r="G6200" s="13"/>
      <c r="H6200" s="13"/>
      <c r="I6200" s="13">
        <v>617.20000000006405</v>
      </c>
      <c r="J6200" s="74">
        <f t="shared" si="296"/>
        <v>25.716666666669337</v>
      </c>
      <c r="K6200" s="26" t="e">
        <f t="shared" si="298"/>
        <v>#REF!</v>
      </c>
      <c r="L6200" s="75" t="e">
        <f t="shared" si="297"/>
        <v>#REF!</v>
      </c>
      <c r="O6200" s="13"/>
      <c r="P6200" s="74"/>
      <c r="Q6200" s="26"/>
      <c r="R6200" s="75"/>
    </row>
    <row r="6201" spans="7:18" x14ac:dyDescent="0.25">
      <c r="G6201" s="13"/>
      <c r="H6201" s="13"/>
      <c r="I6201" s="13">
        <v>617.30000000006396</v>
      </c>
      <c r="J6201" s="74">
        <f t="shared" si="296"/>
        <v>25.720833333336</v>
      </c>
      <c r="K6201" s="26" t="e">
        <f t="shared" si="298"/>
        <v>#REF!</v>
      </c>
      <c r="L6201" s="75" t="e">
        <f t="shared" si="297"/>
        <v>#REF!</v>
      </c>
      <c r="O6201" s="13"/>
      <c r="P6201" s="74"/>
      <c r="Q6201" s="26"/>
      <c r="R6201" s="75"/>
    </row>
    <row r="6202" spans="7:18" x14ac:dyDescent="0.25">
      <c r="G6202" s="13"/>
      <c r="H6202" s="13"/>
      <c r="I6202" s="13">
        <v>617.40000000006398</v>
      </c>
      <c r="J6202" s="74">
        <f t="shared" si="296"/>
        <v>25.725000000002666</v>
      </c>
      <c r="K6202" s="26" t="e">
        <f t="shared" si="298"/>
        <v>#REF!</v>
      </c>
      <c r="L6202" s="75" t="e">
        <f t="shared" si="297"/>
        <v>#REF!</v>
      </c>
      <c r="O6202" s="13"/>
      <c r="P6202" s="74"/>
      <c r="Q6202" s="26"/>
      <c r="R6202" s="75"/>
    </row>
    <row r="6203" spans="7:18" x14ac:dyDescent="0.25">
      <c r="G6203" s="13"/>
      <c r="H6203" s="13"/>
      <c r="I6203" s="13">
        <v>617.50000000006401</v>
      </c>
      <c r="J6203" s="74">
        <f t="shared" si="296"/>
        <v>25.729166666669332</v>
      </c>
      <c r="K6203" s="26" t="e">
        <f t="shared" si="298"/>
        <v>#REF!</v>
      </c>
      <c r="L6203" s="75" t="e">
        <f t="shared" si="297"/>
        <v>#REF!</v>
      </c>
      <c r="O6203" s="13"/>
      <c r="P6203" s="74"/>
      <c r="Q6203" s="26"/>
      <c r="R6203" s="75"/>
    </row>
    <row r="6204" spans="7:18" x14ac:dyDescent="0.25">
      <c r="G6204" s="13"/>
      <c r="H6204" s="13"/>
      <c r="I6204" s="13">
        <v>617.60000000006403</v>
      </c>
      <c r="J6204" s="74">
        <f t="shared" si="296"/>
        <v>25.733333333336002</v>
      </c>
      <c r="K6204" s="26" t="e">
        <f t="shared" si="298"/>
        <v>#REF!</v>
      </c>
      <c r="L6204" s="75" t="e">
        <f t="shared" si="297"/>
        <v>#REF!</v>
      </c>
      <c r="O6204" s="13"/>
      <c r="P6204" s="74"/>
      <c r="Q6204" s="26"/>
      <c r="R6204" s="75"/>
    </row>
    <row r="6205" spans="7:18" x14ac:dyDescent="0.25">
      <c r="G6205" s="13"/>
      <c r="H6205" s="13"/>
      <c r="I6205" s="13">
        <v>617.70000000006405</v>
      </c>
      <c r="J6205" s="74">
        <f t="shared" si="296"/>
        <v>25.737500000002669</v>
      </c>
      <c r="K6205" s="26" t="e">
        <f t="shared" si="298"/>
        <v>#REF!</v>
      </c>
      <c r="L6205" s="75" t="e">
        <f t="shared" si="297"/>
        <v>#REF!</v>
      </c>
      <c r="O6205" s="13"/>
      <c r="P6205" s="74"/>
      <c r="Q6205" s="26"/>
      <c r="R6205" s="75"/>
    </row>
    <row r="6206" spans="7:18" x14ac:dyDescent="0.25">
      <c r="G6206" s="13"/>
      <c r="H6206" s="13"/>
      <c r="I6206" s="13">
        <v>617.80000000006396</v>
      </c>
      <c r="J6206" s="74">
        <f t="shared" si="296"/>
        <v>25.741666666669332</v>
      </c>
      <c r="K6206" s="26" t="e">
        <f t="shared" si="298"/>
        <v>#REF!</v>
      </c>
      <c r="L6206" s="75" t="e">
        <f t="shared" si="297"/>
        <v>#REF!</v>
      </c>
      <c r="O6206" s="13"/>
      <c r="P6206" s="74"/>
      <c r="Q6206" s="26"/>
      <c r="R6206" s="75"/>
    </row>
    <row r="6207" spans="7:18" x14ac:dyDescent="0.25">
      <c r="G6207" s="13"/>
      <c r="H6207" s="13"/>
      <c r="I6207" s="13">
        <v>617.90000000006398</v>
      </c>
      <c r="J6207" s="74">
        <f t="shared" si="296"/>
        <v>25.745833333335998</v>
      </c>
      <c r="K6207" s="26" t="e">
        <f t="shared" si="298"/>
        <v>#REF!</v>
      </c>
      <c r="L6207" s="75" t="e">
        <f t="shared" si="297"/>
        <v>#REF!</v>
      </c>
      <c r="O6207" s="13"/>
      <c r="P6207" s="74"/>
      <c r="Q6207" s="26"/>
      <c r="R6207" s="75"/>
    </row>
    <row r="6208" spans="7:18" x14ac:dyDescent="0.25">
      <c r="G6208" s="13"/>
      <c r="H6208" s="13"/>
      <c r="I6208" s="13">
        <v>618.00000000006401</v>
      </c>
      <c r="J6208" s="74">
        <f t="shared" si="296"/>
        <v>25.750000000002668</v>
      </c>
      <c r="K6208" s="26" t="e">
        <f t="shared" si="298"/>
        <v>#REF!</v>
      </c>
      <c r="L6208" s="75" t="e">
        <f t="shared" si="297"/>
        <v>#REF!</v>
      </c>
      <c r="O6208" s="13"/>
      <c r="P6208" s="74"/>
      <c r="Q6208" s="26"/>
      <c r="R6208" s="75"/>
    </row>
    <row r="6209" spans="7:18" x14ac:dyDescent="0.25">
      <c r="G6209" s="13"/>
      <c r="H6209" s="13"/>
      <c r="I6209" s="13">
        <v>618.10000000006403</v>
      </c>
      <c r="J6209" s="74">
        <f t="shared" si="296"/>
        <v>25.754166666669335</v>
      </c>
      <c r="K6209" s="26" t="e">
        <f t="shared" si="298"/>
        <v>#REF!</v>
      </c>
      <c r="L6209" s="75" t="e">
        <f t="shared" si="297"/>
        <v>#REF!</v>
      </c>
      <c r="O6209" s="13"/>
      <c r="P6209" s="74"/>
      <c r="Q6209" s="26"/>
      <c r="R6209" s="75"/>
    </row>
    <row r="6210" spans="7:18" x14ac:dyDescent="0.25">
      <c r="G6210" s="13"/>
      <c r="H6210" s="13"/>
      <c r="I6210" s="13">
        <v>618.20000000006405</v>
      </c>
      <c r="J6210" s="74">
        <f t="shared" si="296"/>
        <v>25.758333333336001</v>
      </c>
      <c r="K6210" s="26" t="e">
        <f t="shared" si="298"/>
        <v>#REF!</v>
      </c>
      <c r="L6210" s="75" t="e">
        <f t="shared" si="297"/>
        <v>#REF!</v>
      </c>
      <c r="O6210" s="13"/>
      <c r="P6210" s="74"/>
      <c r="Q6210" s="26"/>
      <c r="R6210" s="75"/>
    </row>
    <row r="6211" spans="7:18" x14ac:dyDescent="0.25">
      <c r="G6211" s="13"/>
      <c r="H6211" s="13"/>
      <c r="I6211" s="13">
        <v>618.30000000006396</v>
      </c>
      <c r="J6211" s="74">
        <f t="shared" ref="J6211:J6274" si="299">I6211/24</f>
        <v>25.762500000002664</v>
      </c>
      <c r="K6211" s="26" t="e">
        <f t="shared" si="298"/>
        <v>#REF!</v>
      </c>
      <c r="L6211" s="75" t="e">
        <f t="shared" ref="L6211:L6274" si="300">K6211-K6210</f>
        <v>#REF!</v>
      </c>
      <c r="O6211" s="13"/>
      <c r="P6211" s="74"/>
      <c r="Q6211" s="26"/>
      <c r="R6211" s="75"/>
    </row>
    <row r="6212" spans="7:18" x14ac:dyDescent="0.25">
      <c r="G6212" s="13"/>
      <c r="H6212" s="13"/>
      <c r="I6212" s="13">
        <v>618.40000000006398</v>
      </c>
      <c r="J6212" s="74">
        <f t="shared" si="299"/>
        <v>25.766666666669334</v>
      </c>
      <c r="K6212" s="26" t="e">
        <f t="shared" si="298"/>
        <v>#REF!</v>
      </c>
      <c r="L6212" s="75" t="e">
        <f t="shared" si="300"/>
        <v>#REF!</v>
      </c>
      <c r="O6212" s="13"/>
      <c r="P6212" s="74"/>
      <c r="Q6212" s="26"/>
      <c r="R6212" s="75"/>
    </row>
    <row r="6213" spans="7:18" x14ac:dyDescent="0.25">
      <c r="G6213" s="13"/>
      <c r="H6213" s="13"/>
      <c r="I6213" s="13">
        <v>618.50000000006401</v>
      </c>
      <c r="J6213" s="74">
        <f t="shared" si="299"/>
        <v>25.770833333336</v>
      </c>
      <c r="K6213" s="26" t="e">
        <f t="shared" si="298"/>
        <v>#REF!</v>
      </c>
      <c r="L6213" s="75" t="e">
        <f t="shared" si="300"/>
        <v>#REF!</v>
      </c>
      <c r="O6213" s="13"/>
      <c r="P6213" s="74"/>
      <c r="Q6213" s="26"/>
      <c r="R6213" s="75"/>
    </row>
    <row r="6214" spans="7:18" x14ac:dyDescent="0.25">
      <c r="G6214" s="13"/>
      <c r="H6214" s="13"/>
      <c r="I6214" s="13">
        <v>618.60000000006403</v>
      </c>
      <c r="J6214" s="74">
        <f t="shared" si="299"/>
        <v>25.775000000002667</v>
      </c>
      <c r="K6214" s="26" t="e">
        <f t="shared" si="298"/>
        <v>#REF!</v>
      </c>
      <c r="L6214" s="75" t="e">
        <f t="shared" si="300"/>
        <v>#REF!</v>
      </c>
      <c r="O6214" s="13"/>
      <c r="P6214" s="74"/>
      <c r="Q6214" s="26"/>
      <c r="R6214" s="75"/>
    </row>
    <row r="6215" spans="7:18" x14ac:dyDescent="0.25">
      <c r="G6215" s="13"/>
      <c r="H6215" s="13"/>
      <c r="I6215" s="13">
        <v>618.70000000006405</v>
      </c>
      <c r="J6215" s="74">
        <f t="shared" si="299"/>
        <v>25.779166666669337</v>
      </c>
      <c r="K6215" s="26" t="e">
        <f t="shared" si="298"/>
        <v>#REF!</v>
      </c>
      <c r="L6215" s="75" t="e">
        <f t="shared" si="300"/>
        <v>#REF!</v>
      </c>
      <c r="O6215" s="13"/>
      <c r="P6215" s="74"/>
      <c r="Q6215" s="26"/>
      <c r="R6215" s="75"/>
    </row>
    <row r="6216" spans="7:18" x14ac:dyDescent="0.25">
      <c r="G6216" s="13"/>
      <c r="H6216" s="13"/>
      <c r="I6216" s="13">
        <v>618.80000000006396</v>
      </c>
      <c r="J6216" s="74">
        <f t="shared" si="299"/>
        <v>25.783333333336</v>
      </c>
      <c r="K6216" s="26" t="e">
        <f t="shared" si="298"/>
        <v>#REF!</v>
      </c>
      <c r="L6216" s="75" t="e">
        <f t="shared" si="300"/>
        <v>#REF!</v>
      </c>
      <c r="O6216" s="13"/>
      <c r="P6216" s="74"/>
      <c r="Q6216" s="26"/>
      <c r="R6216" s="75"/>
    </row>
    <row r="6217" spans="7:18" x14ac:dyDescent="0.25">
      <c r="G6217" s="13"/>
      <c r="H6217" s="13"/>
      <c r="I6217" s="13">
        <v>618.90000000006398</v>
      </c>
      <c r="J6217" s="74">
        <f t="shared" si="299"/>
        <v>25.787500000002666</v>
      </c>
      <c r="K6217" s="26" t="e">
        <f t="shared" si="298"/>
        <v>#REF!</v>
      </c>
      <c r="L6217" s="75" t="e">
        <f t="shared" si="300"/>
        <v>#REF!</v>
      </c>
      <c r="O6217" s="13"/>
      <c r="P6217" s="74"/>
      <c r="Q6217" s="26"/>
      <c r="R6217" s="75"/>
    </row>
    <row r="6218" spans="7:18" x14ac:dyDescent="0.25">
      <c r="G6218" s="13"/>
      <c r="H6218" s="13"/>
      <c r="I6218" s="13">
        <v>619.00000000006401</v>
      </c>
      <c r="J6218" s="74">
        <f t="shared" si="299"/>
        <v>25.791666666669332</v>
      </c>
      <c r="K6218" s="26" t="e">
        <f t="shared" si="298"/>
        <v>#REF!</v>
      </c>
      <c r="L6218" s="75" t="e">
        <f t="shared" si="300"/>
        <v>#REF!</v>
      </c>
      <c r="O6218" s="13"/>
      <c r="P6218" s="74"/>
      <c r="Q6218" s="26"/>
      <c r="R6218" s="75"/>
    </row>
    <row r="6219" spans="7:18" x14ac:dyDescent="0.25">
      <c r="G6219" s="13"/>
      <c r="H6219" s="13"/>
      <c r="I6219" s="13">
        <v>619.10000000006403</v>
      </c>
      <c r="J6219" s="74">
        <f t="shared" si="299"/>
        <v>25.795833333336002</v>
      </c>
      <c r="K6219" s="26" t="e">
        <f t="shared" si="298"/>
        <v>#REF!</v>
      </c>
      <c r="L6219" s="75" t="e">
        <f t="shared" si="300"/>
        <v>#REF!</v>
      </c>
      <c r="O6219" s="13"/>
      <c r="P6219" s="74"/>
      <c r="Q6219" s="26"/>
      <c r="R6219" s="75"/>
    </row>
    <row r="6220" spans="7:18" x14ac:dyDescent="0.25">
      <c r="G6220" s="13"/>
      <c r="H6220" s="13"/>
      <c r="I6220" s="13">
        <v>619.20000000006405</v>
      </c>
      <c r="J6220" s="74">
        <f t="shared" si="299"/>
        <v>25.800000000002669</v>
      </c>
      <c r="K6220" s="26" t="e">
        <f t="shared" si="298"/>
        <v>#REF!</v>
      </c>
      <c r="L6220" s="75" t="e">
        <f t="shared" si="300"/>
        <v>#REF!</v>
      </c>
      <c r="O6220" s="13"/>
      <c r="P6220" s="74"/>
      <c r="Q6220" s="26"/>
      <c r="R6220" s="75"/>
    </row>
    <row r="6221" spans="7:18" x14ac:dyDescent="0.25">
      <c r="G6221" s="13"/>
      <c r="H6221" s="13"/>
      <c r="I6221" s="13">
        <v>619.30000000006396</v>
      </c>
      <c r="J6221" s="74">
        <f t="shared" si="299"/>
        <v>25.804166666669332</v>
      </c>
      <c r="K6221" s="26" t="e">
        <f t="shared" si="298"/>
        <v>#REF!</v>
      </c>
      <c r="L6221" s="75" t="e">
        <f t="shared" si="300"/>
        <v>#REF!</v>
      </c>
      <c r="O6221" s="13"/>
      <c r="P6221" s="74"/>
      <c r="Q6221" s="26"/>
      <c r="R6221" s="75"/>
    </row>
    <row r="6222" spans="7:18" x14ac:dyDescent="0.25">
      <c r="G6222" s="13"/>
      <c r="H6222" s="13"/>
      <c r="I6222" s="13">
        <v>619.40000000006398</v>
      </c>
      <c r="J6222" s="74">
        <f t="shared" si="299"/>
        <v>25.808333333335998</v>
      </c>
      <c r="K6222" s="26" t="e">
        <f t="shared" si="298"/>
        <v>#REF!</v>
      </c>
      <c r="L6222" s="75" t="e">
        <f t="shared" si="300"/>
        <v>#REF!</v>
      </c>
      <c r="O6222" s="13"/>
      <c r="P6222" s="74"/>
      <c r="Q6222" s="26"/>
      <c r="R6222" s="75"/>
    </row>
    <row r="6223" spans="7:18" x14ac:dyDescent="0.25">
      <c r="G6223" s="13"/>
      <c r="H6223" s="13"/>
      <c r="I6223" s="13">
        <v>619.50000000006401</v>
      </c>
      <c r="J6223" s="74">
        <f t="shared" si="299"/>
        <v>25.812500000002668</v>
      </c>
      <c r="K6223" s="26" t="e">
        <f t="shared" si="298"/>
        <v>#REF!</v>
      </c>
      <c r="L6223" s="75" t="e">
        <f t="shared" si="300"/>
        <v>#REF!</v>
      </c>
      <c r="O6223" s="13"/>
      <c r="P6223" s="74"/>
      <c r="Q6223" s="26"/>
      <c r="R6223" s="75"/>
    </row>
    <row r="6224" spans="7:18" x14ac:dyDescent="0.25">
      <c r="G6224" s="13"/>
      <c r="H6224" s="13"/>
      <c r="I6224" s="13">
        <v>619.60000000006505</v>
      </c>
      <c r="J6224" s="74">
        <f t="shared" si="299"/>
        <v>25.816666666669377</v>
      </c>
      <c r="K6224" s="26" t="e">
        <f t="shared" si="298"/>
        <v>#REF!</v>
      </c>
      <c r="L6224" s="75" t="e">
        <f t="shared" si="300"/>
        <v>#REF!</v>
      </c>
      <c r="O6224" s="13"/>
      <c r="P6224" s="74"/>
      <c r="Q6224" s="26"/>
      <c r="R6224" s="75"/>
    </row>
    <row r="6225" spans="7:18" x14ac:dyDescent="0.25">
      <c r="G6225" s="13"/>
      <c r="H6225" s="13"/>
      <c r="I6225" s="13">
        <v>619.70000000006496</v>
      </c>
      <c r="J6225" s="74">
        <f t="shared" si="299"/>
        <v>25.82083333333604</v>
      </c>
      <c r="K6225" s="26" t="e">
        <f t="shared" si="298"/>
        <v>#REF!</v>
      </c>
      <c r="L6225" s="75" t="e">
        <f t="shared" si="300"/>
        <v>#REF!</v>
      </c>
      <c r="O6225" s="13"/>
      <c r="P6225" s="74"/>
      <c r="Q6225" s="26"/>
      <c r="R6225" s="75"/>
    </row>
    <row r="6226" spans="7:18" x14ac:dyDescent="0.25">
      <c r="G6226" s="13"/>
      <c r="H6226" s="13"/>
      <c r="I6226" s="13">
        <v>619.80000000006498</v>
      </c>
      <c r="J6226" s="74">
        <f t="shared" si="299"/>
        <v>25.825000000002706</v>
      </c>
      <c r="K6226" s="26" t="e">
        <f t="shared" si="298"/>
        <v>#REF!</v>
      </c>
      <c r="L6226" s="75" t="e">
        <f t="shared" si="300"/>
        <v>#REF!</v>
      </c>
      <c r="O6226" s="13"/>
      <c r="P6226" s="74"/>
      <c r="Q6226" s="26"/>
      <c r="R6226" s="75"/>
    </row>
    <row r="6227" spans="7:18" x14ac:dyDescent="0.25">
      <c r="G6227" s="13"/>
      <c r="H6227" s="13"/>
      <c r="I6227" s="13">
        <v>619.90000000006501</v>
      </c>
      <c r="J6227" s="74">
        <f t="shared" si="299"/>
        <v>25.829166666669376</v>
      </c>
      <c r="K6227" s="26" t="e">
        <f t="shared" si="298"/>
        <v>#REF!</v>
      </c>
      <c r="L6227" s="75" t="e">
        <f t="shared" si="300"/>
        <v>#REF!</v>
      </c>
      <c r="O6227" s="13"/>
      <c r="P6227" s="74"/>
      <c r="Q6227" s="26"/>
      <c r="R6227" s="75"/>
    </row>
    <row r="6228" spans="7:18" x14ac:dyDescent="0.25">
      <c r="G6228" s="13"/>
      <c r="H6228" s="13"/>
      <c r="I6228" s="13">
        <v>620.00000000006503</v>
      </c>
      <c r="J6228" s="74">
        <f t="shared" si="299"/>
        <v>25.833333333336043</v>
      </c>
      <c r="K6228" s="26" t="e">
        <f t="shared" si="298"/>
        <v>#REF!</v>
      </c>
      <c r="L6228" s="75" t="e">
        <f t="shared" si="300"/>
        <v>#REF!</v>
      </c>
      <c r="O6228" s="13"/>
      <c r="P6228" s="74"/>
      <c r="Q6228" s="26"/>
      <c r="R6228" s="75"/>
    </row>
    <row r="6229" spans="7:18" x14ac:dyDescent="0.25">
      <c r="G6229" s="13"/>
      <c r="H6229" s="13"/>
      <c r="I6229" s="13">
        <v>620.10000000006505</v>
      </c>
      <c r="J6229" s="74">
        <f t="shared" si="299"/>
        <v>25.837500000002709</v>
      </c>
      <c r="K6229" s="26" t="e">
        <f t="shared" si="298"/>
        <v>#REF!</v>
      </c>
      <c r="L6229" s="75" t="e">
        <f t="shared" si="300"/>
        <v>#REF!</v>
      </c>
      <c r="O6229" s="13"/>
      <c r="P6229" s="74"/>
      <c r="Q6229" s="26"/>
      <c r="R6229" s="75"/>
    </row>
    <row r="6230" spans="7:18" x14ac:dyDescent="0.25">
      <c r="G6230" s="13"/>
      <c r="H6230" s="13"/>
      <c r="I6230" s="13">
        <v>620.20000000006496</v>
      </c>
      <c r="J6230" s="74">
        <f t="shared" si="299"/>
        <v>25.841666666669372</v>
      </c>
      <c r="K6230" s="26" t="e">
        <f t="shared" si="298"/>
        <v>#REF!</v>
      </c>
      <c r="L6230" s="75" t="e">
        <f t="shared" si="300"/>
        <v>#REF!</v>
      </c>
      <c r="O6230" s="13"/>
      <c r="P6230" s="74"/>
      <c r="Q6230" s="26"/>
      <c r="R6230" s="75"/>
    </row>
    <row r="6231" spans="7:18" x14ac:dyDescent="0.25">
      <c r="G6231" s="13"/>
      <c r="H6231" s="13"/>
      <c r="I6231" s="13">
        <v>620.30000000006498</v>
      </c>
      <c r="J6231" s="74">
        <f t="shared" si="299"/>
        <v>25.845833333336042</v>
      </c>
      <c r="K6231" s="26" t="e">
        <f t="shared" si="298"/>
        <v>#REF!</v>
      </c>
      <c r="L6231" s="75" t="e">
        <f t="shared" si="300"/>
        <v>#REF!</v>
      </c>
      <c r="O6231" s="13"/>
      <c r="P6231" s="74"/>
      <c r="Q6231" s="26"/>
      <c r="R6231" s="75"/>
    </row>
    <row r="6232" spans="7:18" x14ac:dyDescent="0.25">
      <c r="G6232" s="13"/>
      <c r="H6232" s="13"/>
      <c r="I6232" s="13">
        <v>620.40000000006501</v>
      </c>
      <c r="J6232" s="74">
        <f t="shared" si="299"/>
        <v>25.850000000002709</v>
      </c>
      <c r="K6232" s="26" t="e">
        <f t="shared" si="298"/>
        <v>#REF!</v>
      </c>
      <c r="L6232" s="75" t="e">
        <f t="shared" si="300"/>
        <v>#REF!</v>
      </c>
      <c r="O6232" s="13"/>
      <c r="P6232" s="74"/>
      <c r="Q6232" s="26"/>
      <c r="R6232" s="75"/>
    </row>
    <row r="6233" spans="7:18" x14ac:dyDescent="0.25">
      <c r="G6233" s="13"/>
      <c r="H6233" s="13"/>
      <c r="I6233" s="13">
        <v>620.50000000006503</v>
      </c>
      <c r="J6233" s="74">
        <f t="shared" si="299"/>
        <v>25.854166666669375</v>
      </c>
      <c r="K6233" s="26" t="e">
        <f t="shared" si="298"/>
        <v>#REF!</v>
      </c>
      <c r="L6233" s="75" t="e">
        <f t="shared" si="300"/>
        <v>#REF!</v>
      </c>
      <c r="O6233" s="13"/>
      <c r="P6233" s="74"/>
      <c r="Q6233" s="26"/>
      <c r="R6233" s="75"/>
    </row>
    <row r="6234" spans="7:18" x14ac:dyDescent="0.25">
      <c r="G6234" s="13"/>
      <c r="H6234" s="13"/>
      <c r="I6234" s="13">
        <v>620.60000000006505</v>
      </c>
      <c r="J6234" s="74">
        <f t="shared" si="299"/>
        <v>25.858333333336045</v>
      </c>
      <c r="K6234" s="26" t="e">
        <f t="shared" si="298"/>
        <v>#REF!</v>
      </c>
      <c r="L6234" s="75" t="e">
        <f t="shared" si="300"/>
        <v>#REF!</v>
      </c>
      <c r="O6234" s="13"/>
      <c r="P6234" s="74"/>
      <c r="Q6234" s="26"/>
      <c r="R6234" s="75"/>
    </row>
    <row r="6235" spans="7:18" x14ac:dyDescent="0.25">
      <c r="G6235" s="13"/>
      <c r="H6235" s="13"/>
      <c r="I6235" s="13">
        <v>620.70000000006496</v>
      </c>
      <c r="J6235" s="74">
        <f t="shared" si="299"/>
        <v>25.862500000002708</v>
      </c>
      <c r="K6235" s="26" t="e">
        <f t="shared" si="298"/>
        <v>#REF!</v>
      </c>
      <c r="L6235" s="75" t="e">
        <f t="shared" si="300"/>
        <v>#REF!</v>
      </c>
      <c r="O6235" s="13"/>
      <c r="P6235" s="74"/>
      <c r="Q6235" s="26"/>
      <c r="R6235" s="75"/>
    </row>
    <row r="6236" spans="7:18" x14ac:dyDescent="0.25">
      <c r="G6236" s="13"/>
      <c r="H6236" s="13"/>
      <c r="I6236" s="13">
        <v>620.80000000006498</v>
      </c>
      <c r="J6236" s="74">
        <f t="shared" si="299"/>
        <v>25.866666666669374</v>
      </c>
      <c r="K6236" s="26" t="e">
        <f t="shared" ref="K6236:K6299" si="301">100%-EXP(-I6236/24*$B$10)</f>
        <v>#REF!</v>
      </c>
      <c r="L6236" s="75" t="e">
        <f t="shared" si="300"/>
        <v>#REF!</v>
      </c>
      <c r="O6236" s="13"/>
      <c r="P6236" s="74"/>
      <c r="Q6236" s="26"/>
      <c r="R6236" s="75"/>
    </row>
    <row r="6237" spans="7:18" x14ac:dyDescent="0.25">
      <c r="G6237" s="13"/>
      <c r="H6237" s="13"/>
      <c r="I6237" s="13">
        <v>620.90000000006501</v>
      </c>
      <c r="J6237" s="74">
        <f t="shared" si="299"/>
        <v>25.870833333336041</v>
      </c>
      <c r="K6237" s="26" t="e">
        <f t="shared" si="301"/>
        <v>#REF!</v>
      </c>
      <c r="L6237" s="75" t="e">
        <f t="shared" si="300"/>
        <v>#REF!</v>
      </c>
      <c r="O6237" s="13"/>
      <c r="P6237" s="74"/>
      <c r="Q6237" s="26"/>
      <c r="R6237" s="75"/>
    </row>
    <row r="6238" spans="7:18" x14ac:dyDescent="0.25">
      <c r="G6238" s="13"/>
      <c r="H6238" s="13"/>
      <c r="I6238" s="13">
        <v>621.00000000006503</v>
      </c>
      <c r="J6238" s="74">
        <f t="shared" si="299"/>
        <v>25.875000000002711</v>
      </c>
      <c r="K6238" s="26" t="e">
        <f t="shared" si="301"/>
        <v>#REF!</v>
      </c>
      <c r="L6238" s="75" t="e">
        <f t="shared" si="300"/>
        <v>#REF!</v>
      </c>
      <c r="O6238" s="13"/>
      <c r="P6238" s="74"/>
      <c r="Q6238" s="26"/>
      <c r="R6238" s="75"/>
    </row>
    <row r="6239" spans="7:18" x14ac:dyDescent="0.25">
      <c r="G6239" s="13"/>
      <c r="H6239" s="13"/>
      <c r="I6239" s="13">
        <v>621.10000000006505</v>
      </c>
      <c r="J6239" s="74">
        <f t="shared" si="299"/>
        <v>25.879166666669377</v>
      </c>
      <c r="K6239" s="26" t="e">
        <f t="shared" si="301"/>
        <v>#REF!</v>
      </c>
      <c r="L6239" s="75" t="e">
        <f t="shared" si="300"/>
        <v>#REF!</v>
      </c>
      <c r="O6239" s="13"/>
      <c r="P6239" s="74"/>
      <c r="Q6239" s="26"/>
      <c r="R6239" s="75"/>
    </row>
    <row r="6240" spans="7:18" x14ac:dyDescent="0.25">
      <c r="G6240" s="13"/>
      <c r="H6240" s="13"/>
      <c r="I6240" s="13">
        <v>621.20000000006496</v>
      </c>
      <c r="J6240" s="74">
        <f t="shared" si="299"/>
        <v>25.88333333333604</v>
      </c>
      <c r="K6240" s="26" t="e">
        <f t="shared" si="301"/>
        <v>#REF!</v>
      </c>
      <c r="L6240" s="75" t="e">
        <f t="shared" si="300"/>
        <v>#REF!</v>
      </c>
      <c r="O6240" s="13"/>
      <c r="P6240" s="74"/>
      <c r="Q6240" s="26"/>
      <c r="R6240" s="75"/>
    </row>
    <row r="6241" spans="7:18" x14ac:dyDescent="0.25">
      <c r="G6241" s="13"/>
      <c r="H6241" s="13"/>
      <c r="I6241" s="13">
        <v>621.30000000006498</v>
      </c>
      <c r="J6241" s="74">
        <f t="shared" si="299"/>
        <v>25.887500000002706</v>
      </c>
      <c r="K6241" s="26" t="e">
        <f t="shared" si="301"/>
        <v>#REF!</v>
      </c>
      <c r="L6241" s="75" t="e">
        <f t="shared" si="300"/>
        <v>#REF!</v>
      </c>
      <c r="O6241" s="13"/>
      <c r="P6241" s="74"/>
      <c r="Q6241" s="26"/>
      <c r="R6241" s="75"/>
    </row>
    <row r="6242" spans="7:18" x14ac:dyDescent="0.25">
      <c r="G6242" s="13"/>
      <c r="H6242" s="13"/>
      <c r="I6242" s="13">
        <v>621.40000000006501</v>
      </c>
      <c r="J6242" s="74">
        <f t="shared" si="299"/>
        <v>25.891666666669376</v>
      </c>
      <c r="K6242" s="26" t="e">
        <f t="shared" si="301"/>
        <v>#REF!</v>
      </c>
      <c r="L6242" s="75" t="e">
        <f t="shared" si="300"/>
        <v>#REF!</v>
      </c>
      <c r="O6242" s="13"/>
      <c r="P6242" s="74"/>
      <c r="Q6242" s="26"/>
      <c r="R6242" s="75"/>
    </row>
    <row r="6243" spans="7:18" x14ac:dyDescent="0.25">
      <c r="G6243" s="13"/>
      <c r="H6243" s="13"/>
      <c r="I6243" s="13">
        <v>621.50000000006503</v>
      </c>
      <c r="J6243" s="74">
        <f t="shared" si="299"/>
        <v>25.895833333336043</v>
      </c>
      <c r="K6243" s="26" t="e">
        <f t="shared" si="301"/>
        <v>#REF!</v>
      </c>
      <c r="L6243" s="75" t="e">
        <f t="shared" si="300"/>
        <v>#REF!</v>
      </c>
      <c r="O6243" s="13"/>
      <c r="P6243" s="74"/>
      <c r="Q6243" s="26"/>
      <c r="R6243" s="75"/>
    </row>
    <row r="6244" spans="7:18" x14ac:dyDescent="0.25">
      <c r="G6244" s="13"/>
      <c r="H6244" s="13"/>
      <c r="I6244" s="13">
        <v>621.60000000006505</v>
      </c>
      <c r="J6244" s="74">
        <f t="shared" si="299"/>
        <v>25.900000000002709</v>
      </c>
      <c r="K6244" s="26" t="e">
        <f t="shared" si="301"/>
        <v>#REF!</v>
      </c>
      <c r="L6244" s="75" t="e">
        <f t="shared" si="300"/>
        <v>#REF!</v>
      </c>
      <c r="O6244" s="13"/>
      <c r="P6244" s="74"/>
      <c r="Q6244" s="26"/>
      <c r="R6244" s="75"/>
    </row>
    <row r="6245" spans="7:18" x14ac:dyDescent="0.25">
      <c r="G6245" s="13"/>
      <c r="H6245" s="13"/>
      <c r="I6245" s="13">
        <v>621.70000000006496</v>
      </c>
      <c r="J6245" s="74">
        <f t="shared" si="299"/>
        <v>25.904166666669372</v>
      </c>
      <c r="K6245" s="26" t="e">
        <f t="shared" si="301"/>
        <v>#REF!</v>
      </c>
      <c r="L6245" s="75" t="e">
        <f t="shared" si="300"/>
        <v>#REF!</v>
      </c>
      <c r="O6245" s="13"/>
      <c r="P6245" s="74"/>
      <c r="Q6245" s="26"/>
      <c r="R6245" s="75"/>
    </row>
    <row r="6246" spans="7:18" x14ac:dyDescent="0.25">
      <c r="G6246" s="13"/>
      <c r="H6246" s="13"/>
      <c r="I6246" s="13">
        <v>621.80000000006498</v>
      </c>
      <c r="J6246" s="74">
        <f t="shared" si="299"/>
        <v>25.908333333336042</v>
      </c>
      <c r="K6246" s="26" t="e">
        <f t="shared" si="301"/>
        <v>#REF!</v>
      </c>
      <c r="L6246" s="75" t="e">
        <f t="shared" si="300"/>
        <v>#REF!</v>
      </c>
      <c r="O6246" s="13"/>
      <c r="P6246" s="74"/>
      <c r="Q6246" s="26"/>
      <c r="R6246" s="75"/>
    </row>
    <row r="6247" spans="7:18" x14ac:dyDescent="0.25">
      <c r="G6247" s="13"/>
      <c r="H6247" s="13"/>
      <c r="I6247" s="13">
        <v>621.90000000006501</v>
      </c>
      <c r="J6247" s="74">
        <f t="shared" si="299"/>
        <v>25.912500000002709</v>
      </c>
      <c r="K6247" s="26" t="e">
        <f t="shared" si="301"/>
        <v>#REF!</v>
      </c>
      <c r="L6247" s="75" t="e">
        <f t="shared" si="300"/>
        <v>#REF!</v>
      </c>
      <c r="O6247" s="13"/>
      <c r="P6247" s="74"/>
      <c r="Q6247" s="26"/>
      <c r="R6247" s="75"/>
    </row>
    <row r="6248" spans="7:18" x14ac:dyDescent="0.25">
      <c r="G6248" s="13"/>
      <c r="H6248" s="13"/>
      <c r="I6248" s="13">
        <v>622.00000000006503</v>
      </c>
      <c r="J6248" s="74">
        <f t="shared" si="299"/>
        <v>25.916666666669375</v>
      </c>
      <c r="K6248" s="26" t="e">
        <f t="shared" si="301"/>
        <v>#REF!</v>
      </c>
      <c r="L6248" s="75" t="e">
        <f t="shared" si="300"/>
        <v>#REF!</v>
      </c>
      <c r="O6248" s="13"/>
      <c r="P6248" s="74"/>
      <c r="Q6248" s="26"/>
      <c r="R6248" s="75"/>
    </row>
    <row r="6249" spans="7:18" x14ac:dyDescent="0.25">
      <c r="G6249" s="13"/>
      <c r="H6249" s="13"/>
      <c r="I6249" s="13">
        <v>622.10000000006505</v>
      </c>
      <c r="J6249" s="74">
        <f t="shared" si="299"/>
        <v>25.920833333336045</v>
      </c>
      <c r="K6249" s="26" t="e">
        <f t="shared" si="301"/>
        <v>#REF!</v>
      </c>
      <c r="L6249" s="75" t="e">
        <f t="shared" si="300"/>
        <v>#REF!</v>
      </c>
      <c r="O6249" s="13"/>
      <c r="P6249" s="74"/>
      <c r="Q6249" s="26"/>
      <c r="R6249" s="75"/>
    </row>
    <row r="6250" spans="7:18" x14ac:dyDescent="0.25">
      <c r="G6250" s="13"/>
      <c r="H6250" s="13"/>
      <c r="I6250" s="13">
        <v>622.20000000006496</v>
      </c>
      <c r="J6250" s="74">
        <f t="shared" si="299"/>
        <v>25.925000000002708</v>
      </c>
      <c r="K6250" s="26" t="e">
        <f t="shared" si="301"/>
        <v>#REF!</v>
      </c>
      <c r="L6250" s="75" t="e">
        <f t="shared" si="300"/>
        <v>#REF!</v>
      </c>
      <c r="O6250" s="13"/>
      <c r="P6250" s="74"/>
      <c r="Q6250" s="26"/>
      <c r="R6250" s="75"/>
    </row>
    <row r="6251" spans="7:18" x14ac:dyDescent="0.25">
      <c r="G6251" s="13"/>
      <c r="H6251" s="13"/>
      <c r="I6251" s="13">
        <v>622.30000000006498</v>
      </c>
      <c r="J6251" s="74">
        <f t="shared" si="299"/>
        <v>25.929166666669374</v>
      </c>
      <c r="K6251" s="26" t="e">
        <f t="shared" si="301"/>
        <v>#REF!</v>
      </c>
      <c r="L6251" s="75" t="e">
        <f t="shared" si="300"/>
        <v>#REF!</v>
      </c>
      <c r="O6251" s="13"/>
      <c r="P6251" s="74"/>
      <c r="Q6251" s="26"/>
      <c r="R6251" s="75"/>
    </row>
    <row r="6252" spans="7:18" x14ac:dyDescent="0.25">
      <c r="G6252" s="13"/>
      <c r="H6252" s="13"/>
      <c r="I6252" s="13">
        <v>622.40000000006501</v>
      </c>
      <c r="J6252" s="74">
        <f t="shared" si="299"/>
        <v>25.933333333336041</v>
      </c>
      <c r="K6252" s="26" t="e">
        <f t="shared" si="301"/>
        <v>#REF!</v>
      </c>
      <c r="L6252" s="75" t="e">
        <f t="shared" si="300"/>
        <v>#REF!</v>
      </c>
      <c r="O6252" s="13"/>
      <c r="P6252" s="74"/>
      <c r="Q6252" s="26"/>
      <c r="R6252" s="75"/>
    </row>
    <row r="6253" spans="7:18" x14ac:dyDescent="0.25">
      <c r="G6253" s="13"/>
      <c r="H6253" s="13"/>
      <c r="I6253" s="13">
        <v>622.50000000006503</v>
      </c>
      <c r="J6253" s="74">
        <f t="shared" si="299"/>
        <v>25.937500000002711</v>
      </c>
      <c r="K6253" s="26" t="e">
        <f t="shared" si="301"/>
        <v>#REF!</v>
      </c>
      <c r="L6253" s="75" t="e">
        <f t="shared" si="300"/>
        <v>#REF!</v>
      </c>
      <c r="O6253" s="13"/>
      <c r="P6253" s="74"/>
      <c r="Q6253" s="26"/>
      <c r="R6253" s="75"/>
    </row>
    <row r="6254" spans="7:18" x14ac:dyDescent="0.25">
      <c r="G6254" s="13"/>
      <c r="H6254" s="13"/>
      <c r="I6254" s="13">
        <v>622.60000000006505</v>
      </c>
      <c r="J6254" s="74">
        <f t="shared" si="299"/>
        <v>25.941666666669377</v>
      </c>
      <c r="K6254" s="26" t="e">
        <f t="shared" si="301"/>
        <v>#REF!</v>
      </c>
      <c r="L6254" s="75" t="e">
        <f t="shared" si="300"/>
        <v>#REF!</v>
      </c>
      <c r="O6254" s="13"/>
      <c r="P6254" s="74"/>
      <c r="Q6254" s="26"/>
      <c r="R6254" s="75"/>
    </row>
    <row r="6255" spans="7:18" x14ac:dyDescent="0.25">
      <c r="G6255" s="13"/>
      <c r="H6255" s="13"/>
      <c r="I6255" s="13">
        <v>622.70000000006496</v>
      </c>
      <c r="J6255" s="74">
        <f t="shared" si="299"/>
        <v>25.94583333333604</v>
      </c>
      <c r="K6255" s="26" t="e">
        <f t="shared" si="301"/>
        <v>#REF!</v>
      </c>
      <c r="L6255" s="75" t="e">
        <f t="shared" si="300"/>
        <v>#REF!</v>
      </c>
      <c r="O6255" s="13"/>
      <c r="P6255" s="74"/>
      <c r="Q6255" s="26"/>
      <c r="R6255" s="75"/>
    </row>
    <row r="6256" spans="7:18" x14ac:dyDescent="0.25">
      <c r="G6256" s="13"/>
      <c r="H6256" s="13"/>
      <c r="I6256" s="13">
        <v>622.80000000006498</v>
      </c>
      <c r="J6256" s="74">
        <f t="shared" si="299"/>
        <v>25.950000000002706</v>
      </c>
      <c r="K6256" s="26" t="e">
        <f t="shared" si="301"/>
        <v>#REF!</v>
      </c>
      <c r="L6256" s="75" t="e">
        <f t="shared" si="300"/>
        <v>#REF!</v>
      </c>
      <c r="O6256" s="13"/>
      <c r="P6256" s="74"/>
      <c r="Q6256" s="26"/>
      <c r="R6256" s="75"/>
    </row>
    <row r="6257" spans="7:18" x14ac:dyDescent="0.25">
      <c r="G6257" s="13"/>
      <c r="H6257" s="13"/>
      <c r="I6257" s="13">
        <v>622.90000000006501</v>
      </c>
      <c r="J6257" s="74">
        <f t="shared" si="299"/>
        <v>25.954166666669376</v>
      </c>
      <c r="K6257" s="26" t="e">
        <f t="shared" si="301"/>
        <v>#REF!</v>
      </c>
      <c r="L6257" s="75" t="e">
        <f t="shared" si="300"/>
        <v>#REF!</v>
      </c>
      <c r="O6257" s="13"/>
      <c r="P6257" s="74"/>
      <c r="Q6257" s="26"/>
      <c r="R6257" s="75"/>
    </row>
    <row r="6258" spans="7:18" x14ac:dyDescent="0.25">
      <c r="G6258" s="13"/>
      <c r="H6258" s="13"/>
      <c r="I6258" s="13">
        <v>623.00000000006503</v>
      </c>
      <c r="J6258" s="74">
        <f t="shared" si="299"/>
        <v>25.958333333336043</v>
      </c>
      <c r="K6258" s="26" t="e">
        <f t="shared" si="301"/>
        <v>#REF!</v>
      </c>
      <c r="L6258" s="75" t="e">
        <f t="shared" si="300"/>
        <v>#REF!</v>
      </c>
      <c r="O6258" s="13"/>
      <c r="P6258" s="74"/>
      <c r="Q6258" s="26"/>
      <c r="R6258" s="75"/>
    </row>
    <row r="6259" spans="7:18" x14ac:dyDescent="0.25">
      <c r="G6259" s="13"/>
      <c r="H6259" s="13"/>
      <c r="I6259" s="13">
        <v>623.10000000006505</v>
      </c>
      <c r="J6259" s="74">
        <f t="shared" si="299"/>
        <v>25.962500000002709</v>
      </c>
      <c r="K6259" s="26" t="e">
        <f t="shared" si="301"/>
        <v>#REF!</v>
      </c>
      <c r="L6259" s="75" t="e">
        <f t="shared" si="300"/>
        <v>#REF!</v>
      </c>
      <c r="O6259" s="13"/>
      <c r="P6259" s="74"/>
      <c r="Q6259" s="26"/>
      <c r="R6259" s="75"/>
    </row>
    <row r="6260" spans="7:18" x14ac:dyDescent="0.25">
      <c r="G6260" s="13"/>
      <c r="H6260" s="13"/>
      <c r="I6260" s="13">
        <v>623.20000000006496</v>
      </c>
      <c r="J6260" s="74">
        <f t="shared" si="299"/>
        <v>25.966666666669372</v>
      </c>
      <c r="K6260" s="26" t="e">
        <f t="shared" si="301"/>
        <v>#REF!</v>
      </c>
      <c r="L6260" s="75" t="e">
        <f t="shared" si="300"/>
        <v>#REF!</v>
      </c>
      <c r="O6260" s="13"/>
      <c r="P6260" s="74"/>
      <c r="Q6260" s="26"/>
      <c r="R6260" s="75"/>
    </row>
    <row r="6261" spans="7:18" x14ac:dyDescent="0.25">
      <c r="G6261" s="13"/>
      <c r="H6261" s="13"/>
      <c r="I6261" s="13">
        <v>623.30000000006498</v>
      </c>
      <c r="J6261" s="74">
        <f t="shared" si="299"/>
        <v>25.970833333336042</v>
      </c>
      <c r="K6261" s="26" t="e">
        <f t="shared" si="301"/>
        <v>#REF!</v>
      </c>
      <c r="L6261" s="75" t="e">
        <f t="shared" si="300"/>
        <v>#REF!</v>
      </c>
      <c r="O6261" s="13"/>
      <c r="P6261" s="74"/>
      <c r="Q6261" s="26"/>
      <c r="R6261" s="75"/>
    </row>
    <row r="6262" spans="7:18" x14ac:dyDescent="0.25">
      <c r="G6262" s="13"/>
      <c r="H6262" s="13"/>
      <c r="I6262" s="13">
        <v>623.40000000006501</v>
      </c>
      <c r="J6262" s="74">
        <f t="shared" si="299"/>
        <v>25.975000000002709</v>
      </c>
      <c r="K6262" s="26" t="e">
        <f t="shared" si="301"/>
        <v>#REF!</v>
      </c>
      <c r="L6262" s="75" t="e">
        <f t="shared" si="300"/>
        <v>#REF!</v>
      </c>
      <c r="O6262" s="13"/>
      <c r="P6262" s="74"/>
      <c r="Q6262" s="26"/>
      <c r="R6262" s="75"/>
    </row>
    <row r="6263" spans="7:18" x14ac:dyDescent="0.25">
      <c r="G6263" s="13"/>
      <c r="H6263" s="13"/>
      <c r="I6263" s="13">
        <v>623.50000000006503</v>
      </c>
      <c r="J6263" s="74">
        <f t="shared" si="299"/>
        <v>25.979166666669375</v>
      </c>
      <c r="K6263" s="26" t="e">
        <f t="shared" si="301"/>
        <v>#REF!</v>
      </c>
      <c r="L6263" s="75" t="e">
        <f t="shared" si="300"/>
        <v>#REF!</v>
      </c>
      <c r="O6263" s="13"/>
      <c r="P6263" s="74"/>
      <c r="Q6263" s="26"/>
      <c r="R6263" s="75"/>
    </row>
    <row r="6264" spans="7:18" x14ac:dyDescent="0.25">
      <c r="G6264" s="13"/>
      <c r="H6264" s="13"/>
      <c r="I6264" s="13">
        <v>623.60000000006505</v>
      </c>
      <c r="J6264" s="74">
        <f t="shared" si="299"/>
        <v>25.983333333336045</v>
      </c>
      <c r="K6264" s="26" t="e">
        <f t="shared" si="301"/>
        <v>#REF!</v>
      </c>
      <c r="L6264" s="75" t="e">
        <f t="shared" si="300"/>
        <v>#REF!</v>
      </c>
      <c r="O6264" s="13"/>
      <c r="P6264" s="74"/>
      <c r="Q6264" s="26"/>
      <c r="R6264" s="75"/>
    </row>
    <row r="6265" spans="7:18" x14ac:dyDescent="0.25">
      <c r="G6265" s="13"/>
      <c r="H6265" s="13"/>
      <c r="I6265" s="13">
        <v>623.70000000006496</v>
      </c>
      <c r="J6265" s="74">
        <f t="shared" si="299"/>
        <v>25.987500000002708</v>
      </c>
      <c r="K6265" s="26" t="e">
        <f t="shared" si="301"/>
        <v>#REF!</v>
      </c>
      <c r="L6265" s="75" t="e">
        <f t="shared" si="300"/>
        <v>#REF!</v>
      </c>
      <c r="O6265" s="13"/>
      <c r="P6265" s="74"/>
      <c r="Q6265" s="26"/>
      <c r="R6265" s="75"/>
    </row>
    <row r="6266" spans="7:18" x14ac:dyDescent="0.25">
      <c r="G6266" s="13"/>
      <c r="H6266" s="13"/>
      <c r="I6266" s="13">
        <v>623.80000000006498</v>
      </c>
      <c r="J6266" s="74">
        <f t="shared" si="299"/>
        <v>25.991666666669374</v>
      </c>
      <c r="K6266" s="26" t="e">
        <f t="shared" si="301"/>
        <v>#REF!</v>
      </c>
      <c r="L6266" s="75" t="e">
        <f t="shared" si="300"/>
        <v>#REF!</v>
      </c>
      <c r="O6266" s="13"/>
      <c r="P6266" s="74"/>
      <c r="Q6266" s="26"/>
      <c r="R6266" s="75"/>
    </row>
    <row r="6267" spans="7:18" x14ac:dyDescent="0.25">
      <c r="G6267" s="13"/>
      <c r="H6267" s="13"/>
      <c r="I6267" s="13">
        <v>623.90000000006501</v>
      </c>
      <c r="J6267" s="74">
        <f t="shared" si="299"/>
        <v>25.995833333336041</v>
      </c>
      <c r="K6267" s="26" t="e">
        <f t="shared" si="301"/>
        <v>#REF!</v>
      </c>
      <c r="L6267" s="75" t="e">
        <f t="shared" si="300"/>
        <v>#REF!</v>
      </c>
      <c r="O6267" s="13"/>
      <c r="P6267" s="74"/>
      <c r="Q6267" s="26"/>
      <c r="R6267" s="75"/>
    </row>
    <row r="6268" spans="7:18" x14ac:dyDescent="0.25">
      <c r="G6268" s="13"/>
      <c r="H6268" s="13"/>
      <c r="I6268" s="13">
        <v>624.00000000006605</v>
      </c>
      <c r="J6268" s="74">
        <f t="shared" si="299"/>
        <v>26.000000000002753</v>
      </c>
      <c r="K6268" s="26" t="e">
        <f t="shared" si="301"/>
        <v>#REF!</v>
      </c>
      <c r="L6268" s="75" t="e">
        <f t="shared" si="300"/>
        <v>#REF!</v>
      </c>
      <c r="O6268" s="13"/>
      <c r="P6268" s="74"/>
      <c r="Q6268" s="26"/>
      <c r="R6268" s="75"/>
    </row>
    <row r="6269" spans="7:18" x14ac:dyDescent="0.25">
      <c r="G6269" s="13"/>
      <c r="H6269" s="13"/>
      <c r="I6269" s="13">
        <v>624.10000000006596</v>
      </c>
      <c r="J6269" s="74">
        <f t="shared" si="299"/>
        <v>26.004166666669416</v>
      </c>
      <c r="K6269" s="26" t="e">
        <f t="shared" si="301"/>
        <v>#REF!</v>
      </c>
      <c r="L6269" s="75" t="e">
        <f t="shared" si="300"/>
        <v>#REF!</v>
      </c>
      <c r="O6269" s="13"/>
      <c r="P6269" s="74"/>
      <c r="Q6269" s="26"/>
      <c r="R6269" s="75"/>
    </row>
    <row r="6270" spans="7:18" x14ac:dyDescent="0.25">
      <c r="G6270" s="13"/>
      <c r="H6270" s="13"/>
      <c r="I6270" s="13">
        <v>624.20000000006598</v>
      </c>
      <c r="J6270" s="74">
        <f t="shared" si="299"/>
        <v>26.008333333336083</v>
      </c>
      <c r="K6270" s="26" t="e">
        <f t="shared" si="301"/>
        <v>#REF!</v>
      </c>
      <c r="L6270" s="75" t="e">
        <f t="shared" si="300"/>
        <v>#REF!</v>
      </c>
      <c r="O6270" s="13"/>
      <c r="P6270" s="74"/>
      <c r="Q6270" s="26"/>
      <c r="R6270" s="75"/>
    </row>
    <row r="6271" spans="7:18" x14ac:dyDescent="0.25">
      <c r="G6271" s="13"/>
      <c r="H6271" s="13"/>
      <c r="I6271" s="13">
        <v>624.30000000006601</v>
      </c>
      <c r="J6271" s="74">
        <f t="shared" si="299"/>
        <v>26.012500000002749</v>
      </c>
      <c r="K6271" s="26" t="e">
        <f t="shared" si="301"/>
        <v>#REF!</v>
      </c>
      <c r="L6271" s="75" t="e">
        <f t="shared" si="300"/>
        <v>#REF!</v>
      </c>
      <c r="O6271" s="13"/>
      <c r="P6271" s="74"/>
      <c r="Q6271" s="26"/>
      <c r="R6271" s="75"/>
    </row>
    <row r="6272" spans="7:18" x14ac:dyDescent="0.25">
      <c r="G6272" s="13"/>
      <c r="H6272" s="13"/>
      <c r="I6272" s="13">
        <v>624.40000000006603</v>
      </c>
      <c r="J6272" s="74">
        <f t="shared" si="299"/>
        <v>26.016666666669419</v>
      </c>
      <c r="K6272" s="26" t="e">
        <f t="shared" si="301"/>
        <v>#REF!</v>
      </c>
      <c r="L6272" s="75" t="e">
        <f t="shared" si="300"/>
        <v>#REF!</v>
      </c>
      <c r="O6272" s="13"/>
      <c r="P6272" s="74"/>
      <c r="Q6272" s="26"/>
      <c r="R6272" s="75"/>
    </row>
    <row r="6273" spans="7:18" x14ac:dyDescent="0.25">
      <c r="G6273" s="13"/>
      <c r="H6273" s="13"/>
      <c r="I6273" s="13">
        <v>624.50000000006605</v>
      </c>
      <c r="J6273" s="74">
        <f t="shared" si="299"/>
        <v>26.020833333336086</v>
      </c>
      <c r="K6273" s="26" t="e">
        <f t="shared" si="301"/>
        <v>#REF!</v>
      </c>
      <c r="L6273" s="75" t="e">
        <f t="shared" si="300"/>
        <v>#REF!</v>
      </c>
      <c r="O6273" s="13"/>
      <c r="P6273" s="74"/>
      <c r="Q6273" s="26"/>
      <c r="R6273" s="75"/>
    </row>
    <row r="6274" spans="7:18" x14ac:dyDescent="0.25">
      <c r="G6274" s="13"/>
      <c r="H6274" s="13"/>
      <c r="I6274" s="13">
        <v>624.60000000006596</v>
      </c>
      <c r="J6274" s="74">
        <f t="shared" si="299"/>
        <v>26.025000000002748</v>
      </c>
      <c r="K6274" s="26" t="e">
        <f t="shared" si="301"/>
        <v>#REF!</v>
      </c>
      <c r="L6274" s="75" t="e">
        <f t="shared" si="300"/>
        <v>#REF!</v>
      </c>
      <c r="O6274" s="13"/>
      <c r="P6274" s="74"/>
      <c r="Q6274" s="26"/>
      <c r="R6274" s="75"/>
    </row>
    <row r="6275" spans="7:18" x14ac:dyDescent="0.25">
      <c r="G6275" s="13"/>
      <c r="H6275" s="13"/>
      <c r="I6275" s="13">
        <v>624.70000000006598</v>
      </c>
      <c r="J6275" s="74">
        <f t="shared" ref="J6275:J6338" si="302">I6275/24</f>
        <v>26.029166666669415</v>
      </c>
      <c r="K6275" s="26" t="e">
        <f t="shared" si="301"/>
        <v>#REF!</v>
      </c>
      <c r="L6275" s="75" t="e">
        <f t="shared" ref="L6275:L6338" si="303">K6275-K6274</f>
        <v>#REF!</v>
      </c>
      <c r="O6275" s="13"/>
      <c r="P6275" s="74"/>
      <c r="Q6275" s="26"/>
      <c r="R6275" s="75"/>
    </row>
    <row r="6276" spans="7:18" x14ac:dyDescent="0.25">
      <c r="G6276" s="13"/>
      <c r="H6276" s="13"/>
      <c r="I6276" s="13">
        <v>624.80000000006601</v>
      </c>
      <c r="J6276" s="74">
        <f t="shared" si="302"/>
        <v>26.033333333336085</v>
      </c>
      <c r="K6276" s="26" t="e">
        <f t="shared" si="301"/>
        <v>#REF!</v>
      </c>
      <c r="L6276" s="75" t="e">
        <f t="shared" si="303"/>
        <v>#REF!</v>
      </c>
      <c r="O6276" s="13"/>
      <c r="P6276" s="74"/>
      <c r="Q6276" s="26"/>
      <c r="R6276" s="75"/>
    </row>
    <row r="6277" spans="7:18" x14ac:dyDescent="0.25">
      <c r="G6277" s="13"/>
      <c r="H6277" s="13"/>
      <c r="I6277" s="13">
        <v>624.90000000006603</v>
      </c>
      <c r="J6277" s="74">
        <f t="shared" si="302"/>
        <v>26.037500000002751</v>
      </c>
      <c r="K6277" s="26" t="e">
        <f t="shared" si="301"/>
        <v>#REF!</v>
      </c>
      <c r="L6277" s="75" t="e">
        <f t="shared" si="303"/>
        <v>#REF!</v>
      </c>
      <c r="O6277" s="13"/>
      <c r="P6277" s="74"/>
      <c r="Q6277" s="26"/>
      <c r="R6277" s="75"/>
    </row>
    <row r="6278" spans="7:18" x14ac:dyDescent="0.25">
      <c r="G6278" s="13"/>
      <c r="H6278" s="13"/>
      <c r="I6278" s="13">
        <v>625.00000000006605</v>
      </c>
      <c r="J6278" s="74">
        <f t="shared" si="302"/>
        <v>26.041666666669418</v>
      </c>
      <c r="K6278" s="26" t="e">
        <f t="shared" si="301"/>
        <v>#REF!</v>
      </c>
      <c r="L6278" s="75" t="e">
        <f t="shared" si="303"/>
        <v>#REF!</v>
      </c>
      <c r="O6278" s="13"/>
      <c r="P6278" s="74"/>
      <c r="Q6278" s="26"/>
      <c r="R6278" s="75"/>
    </row>
    <row r="6279" spans="7:18" x14ac:dyDescent="0.25">
      <c r="G6279" s="13"/>
      <c r="H6279" s="13"/>
      <c r="I6279" s="13">
        <v>625.10000000006596</v>
      </c>
      <c r="J6279" s="74">
        <f t="shared" si="302"/>
        <v>26.045833333336081</v>
      </c>
      <c r="K6279" s="26" t="e">
        <f t="shared" si="301"/>
        <v>#REF!</v>
      </c>
      <c r="L6279" s="75" t="e">
        <f t="shared" si="303"/>
        <v>#REF!</v>
      </c>
      <c r="O6279" s="13"/>
      <c r="P6279" s="74"/>
      <c r="Q6279" s="26"/>
      <c r="R6279" s="75"/>
    </row>
    <row r="6280" spans="7:18" x14ac:dyDescent="0.25">
      <c r="G6280" s="13"/>
      <c r="H6280" s="13"/>
      <c r="I6280" s="13">
        <v>625.20000000006598</v>
      </c>
      <c r="J6280" s="74">
        <f t="shared" si="302"/>
        <v>26.050000000002751</v>
      </c>
      <c r="K6280" s="26" t="e">
        <f t="shared" si="301"/>
        <v>#REF!</v>
      </c>
      <c r="L6280" s="75" t="e">
        <f t="shared" si="303"/>
        <v>#REF!</v>
      </c>
      <c r="O6280" s="13"/>
      <c r="P6280" s="74"/>
      <c r="Q6280" s="26"/>
      <c r="R6280" s="75"/>
    </row>
    <row r="6281" spans="7:18" x14ac:dyDescent="0.25">
      <c r="G6281" s="13"/>
      <c r="H6281" s="13"/>
      <c r="I6281" s="13">
        <v>625.30000000006601</v>
      </c>
      <c r="J6281" s="74">
        <f t="shared" si="302"/>
        <v>26.054166666669417</v>
      </c>
      <c r="K6281" s="26" t="e">
        <f t="shared" si="301"/>
        <v>#REF!</v>
      </c>
      <c r="L6281" s="75" t="e">
        <f t="shared" si="303"/>
        <v>#REF!</v>
      </c>
      <c r="O6281" s="13"/>
      <c r="P6281" s="74"/>
      <c r="Q6281" s="26"/>
      <c r="R6281" s="75"/>
    </row>
    <row r="6282" spans="7:18" x14ac:dyDescent="0.25">
      <c r="G6282" s="13"/>
      <c r="H6282" s="13"/>
      <c r="I6282" s="13">
        <v>625.40000000006603</v>
      </c>
      <c r="J6282" s="74">
        <f t="shared" si="302"/>
        <v>26.058333333336083</v>
      </c>
      <c r="K6282" s="26" t="e">
        <f t="shared" si="301"/>
        <v>#REF!</v>
      </c>
      <c r="L6282" s="75" t="e">
        <f t="shared" si="303"/>
        <v>#REF!</v>
      </c>
      <c r="O6282" s="13"/>
      <c r="P6282" s="74"/>
      <c r="Q6282" s="26"/>
      <c r="R6282" s="75"/>
    </row>
    <row r="6283" spans="7:18" x14ac:dyDescent="0.25">
      <c r="G6283" s="13"/>
      <c r="H6283" s="13"/>
      <c r="I6283" s="13">
        <v>625.50000000006605</v>
      </c>
      <c r="J6283" s="74">
        <f t="shared" si="302"/>
        <v>26.062500000002753</v>
      </c>
      <c r="K6283" s="26" t="e">
        <f t="shared" si="301"/>
        <v>#REF!</v>
      </c>
      <c r="L6283" s="75" t="e">
        <f t="shared" si="303"/>
        <v>#REF!</v>
      </c>
      <c r="O6283" s="13"/>
      <c r="P6283" s="74"/>
      <c r="Q6283" s="26"/>
      <c r="R6283" s="75"/>
    </row>
    <row r="6284" spans="7:18" x14ac:dyDescent="0.25">
      <c r="G6284" s="13"/>
      <c r="H6284" s="13"/>
      <c r="I6284" s="13">
        <v>625.60000000006596</v>
      </c>
      <c r="J6284" s="74">
        <f t="shared" si="302"/>
        <v>26.066666666669416</v>
      </c>
      <c r="K6284" s="26" t="e">
        <f t="shared" si="301"/>
        <v>#REF!</v>
      </c>
      <c r="L6284" s="75" t="e">
        <f t="shared" si="303"/>
        <v>#REF!</v>
      </c>
      <c r="O6284" s="13"/>
      <c r="P6284" s="74"/>
      <c r="Q6284" s="26"/>
      <c r="R6284" s="75"/>
    </row>
    <row r="6285" spans="7:18" x14ac:dyDescent="0.25">
      <c r="G6285" s="13"/>
      <c r="H6285" s="13"/>
      <c r="I6285" s="13">
        <v>625.70000000006598</v>
      </c>
      <c r="J6285" s="74">
        <f t="shared" si="302"/>
        <v>26.070833333336083</v>
      </c>
      <c r="K6285" s="26" t="e">
        <f t="shared" si="301"/>
        <v>#REF!</v>
      </c>
      <c r="L6285" s="75" t="e">
        <f t="shared" si="303"/>
        <v>#REF!</v>
      </c>
      <c r="O6285" s="13"/>
      <c r="P6285" s="74"/>
      <c r="Q6285" s="26"/>
      <c r="R6285" s="75"/>
    </row>
    <row r="6286" spans="7:18" x14ac:dyDescent="0.25">
      <c r="G6286" s="13"/>
      <c r="H6286" s="13"/>
      <c r="I6286" s="13">
        <v>625.80000000006601</v>
      </c>
      <c r="J6286" s="74">
        <f t="shared" si="302"/>
        <v>26.075000000002749</v>
      </c>
      <c r="K6286" s="26" t="e">
        <f t="shared" si="301"/>
        <v>#REF!</v>
      </c>
      <c r="L6286" s="75" t="e">
        <f t="shared" si="303"/>
        <v>#REF!</v>
      </c>
      <c r="O6286" s="13"/>
      <c r="P6286" s="74"/>
      <c r="Q6286" s="26"/>
      <c r="R6286" s="75"/>
    </row>
    <row r="6287" spans="7:18" x14ac:dyDescent="0.25">
      <c r="G6287" s="13"/>
      <c r="H6287" s="13"/>
      <c r="I6287" s="13">
        <v>625.90000000006603</v>
      </c>
      <c r="J6287" s="74">
        <f t="shared" si="302"/>
        <v>26.079166666669419</v>
      </c>
      <c r="K6287" s="26" t="e">
        <f t="shared" si="301"/>
        <v>#REF!</v>
      </c>
      <c r="L6287" s="75" t="e">
        <f t="shared" si="303"/>
        <v>#REF!</v>
      </c>
      <c r="O6287" s="13"/>
      <c r="P6287" s="74"/>
      <c r="Q6287" s="26"/>
      <c r="R6287" s="75"/>
    </row>
    <row r="6288" spans="7:18" x14ac:dyDescent="0.25">
      <c r="G6288" s="13"/>
      <c r="H6288" s="13"/>
      <c r="I6288" s="13">
        <v>626.00000000006605</v>
      </c>
      <c r="J6288" s="74">
        <f t="shared" si="302"/>
        <v>26.083333333336086</v>
      </c>
      <c r="K6288" s="26" t="e">
        <f t="shared" si="301"/>
        <v>#REF!</v>
      </c>
      <c r="L6288" s="75" t="e">
        <f t="shared" si="303"/>
        <v>#REF!</v>
      </c>
      <c r="O6288" s="13"/>
      <c r="P6288" s="74"/>
      <c r="Q6288" s="26"/>
      <c r="R6288" s="75"/>
    </row>
    <row r="6289" spans="7:18" x14ac:dyDescent="0.25">
      <c r="G6289" s="13"/>
      <c r="H6289" s="13"/>
      <c r="I6289" s="13">
        <v>626.10000000006596</v>
      </c>
      <c r="J6289" s="74">
        <f t="shared" si="302"/>
        <v>26.087500000002748</v>
      </c>
      <c r="K6289" s="26" t="e">
        <f t="shared" si="301"/>
        <v>#REF!</v>
      </c>
      <c r="L6289" s="75" t="e">
        <f t="shared" si="303"/>
        <v>#REF!</v>
      </c>
      <c r="O6289" s="13"/>
      <c r="P6289" s="74"/>
      <c r="Q6289" s="26"/>
      <c r="R6289" s="75"/>
    </row>
    <row r="6290" spans="7:18" x14ac:dyDescent="0.25">
      <c r="G6290" s="13"/>
      <c r="H6290" s="13"/>
      <c r="I6290" s="13">
        <v>626.20000000006598</v>
      </c>
      <c r="J6290" s="74">
        <f t="shared" si="302"/>
        <v>26.091666666669415</v>
      </c>
      <c r="K6290" s="26" t="e">
        <f t="shared" si="301"/>
        <v>#REF!</v>
      </c>
      <c r="L6290" s="75" t="e">
        <f t="shared" si="303"/>
        <v>#REF!</v>
      </c>
      <c r="O6290" s="13"/>
      <c r="P6290" s="74"/>
      <c r="Q6290" s="26"/>
      <c r="R6290" s="75"/>
    </row>
    <row r="6291" spans="7:18" x14ac:dyDescent="0.25">
      <c r="G6291" s="13"/>
      <c r="H6291" s="13"/>
      <c r="I6291" s="13">
        <v>626.30000000006601</v>
      </c>
      <c r="J6291" s="74">
        <f t="shared" si="302"/>
        <v>26.095833333336085</v>
      </c>
      <c r="K6291" s="26" t="e">
        <f t="shared" si="301"/>
        <v>#REF!</v>
      </c>
      <c r="L6291" s="75" t="e">
        <f t="shared" si="303"/>
        <v>#REF!</v>
      </c>
      <c r="O6291" s="13"/>
      <c r="P6291" s="74"/>
      <c r="Q6291" s="26"/>
      <c r="R6291" s="75"/>
    </row>
    <row r="6292" spans="7:18" x14ac:dyDescent="0.25">
      <c r="G6292" s="13"/>
      <c r="H6292" s="13"/>
      <c r="I6292" s="13">
        <v>626.40000000006603</v>
      </c>
      <c r="J6292" s="74">
        <f t="shared" si="302"/>
        <v>26.100000000002751</v>
      </c>
      <c r="K6292" s="26" t="e">
        <f t="shared" si="301"/>
        <v>#REF!</v>
      </c>
      <c r="L6292" s="75" t="e">
        <f t="shared" si="303"/>
        <v>#REF!</v>
      </c>
      <c r="O6292" s="13"/>
      <c r="P6292" s="74"/>
      <c r="Q6292" s="26"/>
      <c r="R6292" s="75"/>
    </row>
    <row r="6293" spans="7:18" x14ac:dyDescent="0.25">
      <c r="G6293" s="13"/>
      <c r="H6293" s="13"/>
      <c r="I6293" s="13">
        <v>626.50000000006605</v>
      </c>
      <c r="J6293" s="74">
        <f t="shared" si="302"/>
        <v>26.104166666669418</v>
      </c>
      <c r="K6293" s="26" t="e">
        <f t="shared" si="301"/>
        <v>#REF!</v>
      </c>
      <c r="L6293" s="75" t="e">
        <f t="shared" si="303"/>
        <v>#REF!</v>
      </c>
      <c r="O6293" s="13"/>
      <c r="P6293" s="74"/>
      <c r="Q6293" s="26"/>
      <c r="R6293" s="75"/>
    </row>
    <row r="6294" spans="7:18" x14ac:dyDescent="0.25">
      <c r="G6294" s="13"/>
      <c r="H6294" s="13"/>
      <c r="I6294" s="13">
        <v>626.60000000006596</v>
      </c>
      <c r="J6294" s="74">
        <f t="shared" si="302"/>
        <v>26.108333333336081</v>
      </c>
      <c r="K6294" s="26" t="e">
        <f t="shared" si="301"/>
        <v>#REF!</v>
      </c>
      <c r="L6294" s="75" t="e">
        <f t="shared" si="303"/>
        <v>#REF!</v>
      </c>
      <c r="O6294" s="13"/>
      <c r="P6294" s="74"/>
      <c r="Q6294" s="26"/>
      <c r="R6294" s="75"/>
    </row>
    <row r="6295" spans="7:18" x14ac:dyDescent="0.25">
      <c r="G6295" s="13"/>
      <c r="H6295" s="13"/>
      <c r="I6295" s="13">
        <v>626.70000000006598</v>
      </c>
      <c r="J6295" s="74">
        <f t="shared" si="302"/>
        <v>26.112500000002751</v>
      </c>
      <c r="K6295" s="26" t="e">
        <f t="shared" si="301"/>
        <v>#REF!</v>
      </c>
      <c r="L6295" s="75" t="e">
        <f t="shared" si="303"/>
        <v>#REF!</v>
      </c>
      <c r="O6295" s="13"/>
      <c r="P6295" s="74"/>
      <c r="Q6295" s="26"/>
      <c r="R6295" s="75"/>
    </row>
    <row r="6296" spans="7:18" x14ac:dyDescent="0.25">
      <c r="G6296" s="13"/>
      <c r="H6296" s="13"/>
      <c r="I6296" s="13">
        <v>626.80000000006601</v>
      </c>
      <c r="J6296" s="74">
        <f t="shared" si="302"/>
        <v>26.116666666669417</v>
      </c>
      <c r="K6296" s="26" t="e">
        <f t="shared" si="301"/>
        <v>#REF!</v>
      </c>
      <c r="L6296" s="75" t="e">
        <f t="shared" si="303"/>
        <v>#REF!</v>
      </c>
      <c r="O6296" s="13"/>
      <c r="P6296" s="74"/>
      <c r="Q6296" s="26"/>
      <c r="R6296" s="75"/>
    </row>
    <row r="6297" spans="7:18" x14ac:dyDescent="0.25">
      <c r="G6297" s="13"/>
      <c r="H6297" s="13"/>
      <c r="I6297" s="13">
        <v>626.90000000006603</v>
      </c>
      <c r="J6297" s="74">
        <f t="shared" si="302"/>
        <v>26.120833333336083</v>
      </c>
      <c r="K6297" s="26" t="e">
        <f t="shared" si="301"/>
        <v>#REF!</v>
      </c>
      <c r="L6297" s="75" t="e">
        <f t="shared" si="303"/>
        <v>#REF!</v>
      </c>
      <c r="O6297" s="13"/>
      <c r="P6297" s="74"/>
      <c r="Q6297" s="26"/>
      <c r="R6297" s="75"/>
    </row>
    <row r="6298" spans="7:18" x14ac:dyDescent="0.25">
      <c r="G6298" s="13"/>
      <c r="H6298" s="13"/>
      <c r="I6298" s="13">
        <v>627.00000000006605</v>
      </c>
      <c r="J6298" s="74">
        <f t="shared" si="302"/>
        <v>26.125000000002753</v>
      </c>
      <c r="K6298" s="26" t="e">
        <f t="shared" si="301"/>
        <v>#REF!</v>
      </c>
      <c r="L6298" s="75" t="e">
        <f t="shared" si="303"/>
        <v>#REF!</v>
      </c>
      <c r="O6298" s="13"/>
      <c r="P6298" s="74"/>
      <c r="Q6298" s="26"/>
      <c r="R6298" s="75"/>
    </row>
    <row r="6299" spans="7:18" x14ac:dyDescent="0.25">
      <c r="G6299" s="13"/>
      <c r="H6299" s="13"/>
      <c r="I6299" s="13">
        <v>627.10000000006596</v>
      </c>
      <c r="J6299" s="74">
        <f t="shared" si="302"/>
        <v>26.129166666669416</v>
      </c>
      <c r="K6299" s="26" t="e">
        <f t="shared" si="301"/>
        <v>#REF!</v>
      </c>
      <c r="L6299" s="75" t="e">
        <f t="shared" si="303"/>
        <v>#REF!</v>
      </c>
      <c r="O6299" s="13"/>
      <c r="P6299" s="74"/>
      <c r="Q6299" s="26"/>
      <c r="R6299" s="75"/>
    </row>
    <row r="6300" spans="7:18" x14ac:dyDescent="0.25">
      <c r="G6300" s="13"/>
      <c r="H6300" s="13"/>
      <c r="I6300" s="13">
        <v>627.20000000006598</v>
      </c>
      <c r="J6300" s="74">
        <f t="shared" si="302"/>
        <v>26.133333333336083</v>
      </c>
      <c r="K6300" s="26" t="e">
        <f t="shared" ref="K6300:K6363" si="304">100%-EXP(-I6300/24*$B$10)</f>
        <v>#REF!</v>
      </c>
      <c r="L6300" s="75" t="e">
        <f t="shared" si="303"/>
        <v>#REF!</v>
      </c>
      <c r="O6300" s="13"/>
      <c r="P6300" s="74"/>
      <c r="Q6300" s="26"/>
      <c r="R6300" s="75"/>
    </row>
    <row r="6301" spans="7:18" x14ac:dyDescent="0.25">
      <c r="G6301" s="13"/>
      <c r="H6301" s="13"/>
      <c r="I6301" s="13">
        <v>627.30000000006601</v>
      </c>
      <c r="J6301" s="74">
        <f t="shared" si="302"/>
        <v>26.137500000002749</v>
      </c>
      <c r="K6301" s="26" t="e">
        <f t="shared" si="304"/>
        <v>#REF!</v>
      </c>
      <c r="L6301" s="75" t="e">
        <f t="shared" si="303"/>
        <v>#REF!</v>
      </c>
      <c r="O6301" s="13"/>
      <c r="P6301" s="74"/>
      <c r="Q6301" s="26"/>
      <c r="R6301" s="75"/>
    </row>
    <row r="6302" spans="7:18" x14ac:dyDescent="0.25">
      <c r="G6302" s="13"/>
      <c r="H6302" s="13"/>
      <c r="I6302" s="13">
        <v>627.40000000006603</v>
      </c>
      <c r="J6302" s="74">
        <f t="shared" si="302"/>
        <v>26.141666666669419</v>
      </c>
      <c r="K6302" s="26" t="e">
        <f t="shared" si="304"/>
        <v>#REF!</v>
      </c>
      <c r="L6302" s="75" t="e">
        <f t="shared" si="303"/>
        <v>#REF!</v>
      </c>
      <c r="O6302" s="13"/>
      <c r="P6302" s="74"/>
      <c r="Q6302" s="26"/>
      <c r="R6302" s="75"/>
    </row>
    <row r="6303" spans="7:18" x14ac:dyDescent="0.25">
      <c r="G6303" s="13"/>
      <c r="H6303" s="13"/>
      <c r="I6303" s="13">
        <v>627.50000000006605</v>
      </c>
      <c r="J6303" s="74">
        <f t="shared" si="302"/>
        <v>26.145833333336086</v>
      </c>
      <c r="K6303" s="26" t="e">
        <f t="shared" si="304"/>
        <v>#REF!</v>
      </c>
      <c r="L6303" s="75" t="e">
        <f t="shared" si="303"/>
        <v>#REF!</v>
      </c>
      <c r="O6303" s="13"/>
      <c r="P6303" s="74"/>
      <c r="Q6303" s="26"/>
      <c r="R6303" s="75"/>
    </row>
    <row r="6304" spans="7:18" x14ac:dyDescent="0.25">
      <c r="G6304" s="13"/>
      <c r="H6304" s="13"/>
      <c r="I6304" s="13">
        <v>627.60000000006596</v>
      </c>
      <c r="J6304" s="74">
        <f t="shared" si="302"/>
        <v>26.150000000002748</v>
      </c>
      <c r="K6304" s="26" t="e">
        <f t="shared" si="304"/>
        <v>#REF!</v>
      </c>
      <c r="L6304" s="75" t="e">
        <f t="shared" si="303"/>
        <v>#REF!</v>
      </c>
      <c r="O6304" s="13"/>
      <c r="P6304" s="74"/>
      <c r="Q6304" s="26"/>
      <c r="R6304" s="75"/>
    </row>
    <row r="6305" spans="7:18" x14ac:dyDescent="0.25">
      <c r="G6305" s="13"/>
      <c r="H6305" s="13"/>
      <c r="I6305" s="13">
        <v>627.70000000006598</v>
      </c>
      <c r="J6305" s="74">
        <f t="shared" si="302"/>
        <v>26.154166666669415</v>
      </c>
      <c r="K6305" s="26" t="e">
        <f t="shared" si="304"/>
        <v>#REF!</v>
      </c>
      <c r="L6305" s="75" t="e">
        <f t="shared" si="303"/>
        <v>#REF!</v>
      </c>
      <c r="O6305" s="13"/>
      <c r="P6305" s="74"/>
      <c r="Q6305" s="26"/>
      <c r="R6305" s="75"/>
    </row>
    <row r="6306" spans="7:18" x14ac:dyDescent="0.25">
      <c r="G6306" s="13"/>
      <c r="H6306" s="13"/>
      <c r="I6306" s="13">
        <v>627.80000000006601</v>
      </c>
      <c r="J6306" s="74">
        <f t="shared" si="302"/>
        <v>26.158333333336085</v>
      </c>
      <c r="K6306" s="26" t="e">
        <f t="shared" si="304"/>
        <v>#REF!</v>
      </c>
      <c r="L6306" s="75" t="e">
        <f t="shared" si="303"/>
        <v>#REF!</v>
      </c>
      <c r="O6306" s="13"/>
      <c r="P6306" s="74"/>
      <c r="Q6306" s="26"/>
      <c r="R6306" s="75"/>
    </row>
    <row r="6307" spans="7:18" x14ac:dyDescent="0.25">
      <c r="G6307" s="13"/>
      <c r="H6307" s="13"/>
      <c r="I6307" s="13">
        <v>627.90000000006603</v>
      </c>
      <c r="J6307" s="74">
        <f t="shared" si="302"/>
        <v>26.162500000002751</v>
      </c>
      <c r="K6307" s="26" t="e">
        <f t="shared" si="304"/>
        <v>#REF!</v>
      </c>
      <c r="L6307" s="75" t="e">
        <f t="shared" si="303"/>
        <v>#REF!</v>
      </c>
      <c r="O6307" s="13"/>
      <c r="P6307" s="74"/>
      <c r="Q6307" s="26"/>
      <c r="R6307" s="75"/>
    </row>
    <row r="6308" spans="7:18" x14ac:dyDescent="0.25">
      <c r="G6308" s="13"/>
      <c r="H6308" s="13"/>
      <c r="I6308" s="13">
        <v>628.00000000006605</v>
      </c>
      <c r="J6308" s="74">
        <f t="shared" si="302"/>
        <v>26.166666666669418</v>
      </c>
      <c r="K6308" s="26" t="e">
        <f t="shared" si="304"/>
        <v>#REF!</v>
      </c>
      <c r="L6308" s="75" t="e">
        <f t="shared" si="303"/>
        <v>#REF!</v>
      </c>
      <c r="O6308" s="13"/>
      <c r="P6308" s="74"/>
      <c r="Q6308" s="26"/>
      <c r="R6308" s="75"/>
    </row>
    <row r="6309" spans="7:18" x14ac:dyDescent="0.25">
      <c r="G6309" s="13"/>
      <c r="H6309" s="13"/>
      <c r="I6309" s="13">
        <v>628.10000000006596</v>
      </c>
      <c r="J6309" s="74">
        <f t="shared" si="302"/>
        <v>26.170833333336081</v>
      </c>
      <c r="K6309" s="26" t="e">
        <f t="shared" si="304"/>
        <v>#REF!</v>
      </c>
      <c r="L6309" s="75" t="e">
        <f t="shared" si="303"/>
        <v>#REF!</v>
      </c>
      <c r="O6309" s="13"/>
      <c r="P6309" s="74"/>
      <c r="Q6309" s="26"/>
      <c r="R6309" s="75"/>
    </row>
    <row r="6310" spans="7:18" x14ac:dyDescent="0.25">
      <c r="G6310" s="13"/>
      <c r="H6310" s="13"/>
      <c r="I6310" s="13">
        <v>628.20000000006598</v>
      </c>
      <c r="J6310" s="74">
        <f t="shared" si="302"/>
        <v>26.175000000002751</v>
      </c>
      <c r="K6310" s="26" t="e">
        <f t="shared" si="304"/>
        <v>#REF!</v>
      </c>
      <c r="L6310" s="75" t="e">
        <f t="shared" si="303"/>
        <v>#REF!</v>
      </c>
      <c r="O6310" s="13"/>
      <c r="P6310" s="74"/>
      <c r="Q6310" s="26"/>
      <c r="R6310" s="75"/>
    </row>
    <row r="6311" spans="7:18" x14ac:dyDescent="0.25">
      <c r="G6311" s="13"/>
      <c r="H6311" s="13"/>
      <c r="I6311" s="13">
        <v>628.30000000006601</v>
      </c>
      <c r="J6311" s="74">
        <f t="shared" si="302"/>
        <v>26.179166666669417</v>
      </c>
      <c r="K6311" s="26" t="e">
        <f t="shared" si="304"/>
        <v>#REF!</v>
      </c>
      <c r="L6311" s="75" t="e">
        <f t="shared" si="303"/>
        <v>#REF!</v>
      </c>
      <c r="O6311" s="13"/>
      <c r="P6311" s="74"/>
      <c r="Q6311" s="26"/>
      <c r="R6311" s="75"/>
    </row>
    <row r="6312" spans="7:18" x14ac:dyDescent="0.25">
      <c r="G6312" s="13"/>
      <c r="H6312" s="13"/>
      <c r="I6312" s="13">
        <v>628.40000000006705</v>
      </c>
      <c r="J6312" s="74">
        <f t="shared" si="302"/>
        <v>26.183333333336126</v>
      </c>
      <c r="K6312" s="26" t="e">
        <f t="shared" si="304"/>
        <v>#REF!</v>
      </c>
      <c r="L6312" s="75" t="e">
        <f t="shared" si="303"/>
        <v>#REF!</v>
      </c>
      <c r="O6312" s="13"/>
      <c r="P6312" s="74"/>
      <c r="Q6312" s="26"/>
      <c r="R6312" s="75"/>
    </row>
    <row r="6313" spans="7:18" x14ac:dyDescent="0.25">
      <c r="G6313" s="13"/>
      <c r="H6313" s="13"/>
      <c r="I6313" s="13">
        <v>628.50000000006696</v>
      </c>
      <c r="J6313" s="74">
        <f t="shared" si="302"/>
        <v>26.187500000002789</v>
      </c>
      <c r="K6313" s="26" t="e">
        <f t="shared" si="304"/>
        <v>#REF!</v>
      </c>
      <c r="L6313" s="75" t="e">
        <f t="shared" si="303"/>
        <v>#REF!</v>
      </c>
      <c r="O6313" s="13"/>
      <c r="P6313" s="74"/>
      <c r="Q6313" s="26"/>
      <c r="R6313" s="75"/>
    </row>
    <row r="6314" spans="7:18" x14ac:dyDescent="0.25">
      <c r="G6314" s="13"/>
      <c r="H6314" s="13"/>
      <c r="I6314" s="13">
        <v>628.60000000006698</v>
      </c>
      <c r="J6314" s="74">
        <f t="shared" si="302"/>
        <v>26.191666666669459</v>
      </c>
      <c r="K6314" s="26" t="e">
        <f t="shared" si="304"/>
        <v>#REF!</v>
      </c>
      <c r="L6314" s="75" t="e">
        <f t="shared" si="303"/>
        <v>#REF!</v>
      </c>
      <c r="O6314" s="13"/>
      <c r="P6314" s="74"/>
      <c r="Q6314" s="26"/>
      <c r="R6314" s="75"/>
    </row>
    <row r="6315" spans="7:18" x14ac:dyDescent="0.25">
      <c r="G6315" s="13"/>
      <c r="H6315" s="13"/>
      <c r="I6315" s="13">
        <v>628.70000000006701</v>
      </c>
      <c r="J6315" s="74">
        <f t="shared" si="302"/>
        <v>26.195833333336125</v>
      </c>
      <c r="K6315" s="26" t="e">
        <f t="shared" si="304"/>
        <v>#REF!</v>
      </c>
      <c r="L6315" s="75" t="e">
        <f t="shared" si="303"/>
        <v>#REF!</v>
      </c>
      <c r="O6315" s="13"/>
      <c r="P6315" s="74"/>
      <c r="Q6315" s="26"/>
      <c r="R6315" s="75"/>
    </row>
    <row r="6316" spans="7:18" x14ac:dyDescent="0.25">
      <c r="G6316" s="13"/>
      <c r="H6316" s="13"/>
      <c r="I6316" s="13">
        <v>628.80000000006703</v>
      </c>
      <c r="J6316" s="74">
        <f t="shared" si="302"/>
        <v>26.200000000002792</v>
      </c>
      <c r="K6316" s="26" t="e">
        <f t="shared" si="304"/>
        <v>#REF!</v>
      </c>
      <c r="L6316" s="75" t="e">
        <f t="shared" si="303"/>
        <v>#REF!</v>
      </c>
      <c r="O6316" s="13"/>
      <c r="P6316" s="74"/>
      <c r="Q6316" s="26"/>
      <c r="R6316" s="75"/>
    </row>
    <row r="6317" spans="7:18" x14ac:dyDescent="0.25">
      <c r="G6317" s="13"/>
      <c r="H6317" s="13"/>
      <c r="I6317" s="13">
        <v>628.90000000006705</v>
      </c>
      <c r="J6317" s="74">
        <f t="shared" si="302"/>
        <v>26.204166666669462</v>
      </c>
      <c r="K6317" s="26" t="e">
        <f t="shared" si="304"/>
        <v>#REF!</v>
      </c>
      <c r="L6317" s="75" t="e">
        <f t="shared" si="303"/>
        <v>#REF!</v>
      </c>
      <c r="O6317" s="13"/>
      <c r="P6317" s="74"/>
      <c r="Q6317" s="26"/>
      <c r="R6317" s="75"/>
    </row>
    <row r="6318" spans="7:18" x14ac:dyDescent="0.25">
      <c r="G6318" s="13"/>
      <c r="H6318" s="13"/>
      <c r="I6318" s="13">
        <v>629.00000000006696</v>
      </c>
      <c r="J6318" s="74">
        <f t="shared" si="302"/>
        <v>26.208333333336125</v>
      </c>
      <c r="K6318" s="26" t="e">
        <f t="shared" si="304"/>
        <v>#REF!</v>
      </c>
      <c r="L6318" s="75" t="e">
        <f t="shared" si="303"/>
        <v>#REF!</v>
      </c>
      <c r="O6318" s="13"/>
      <c r="P6318" s="74"/>
      <c r="Q6318" s="26"/>
      <c r="R6318" s="75"/>
    </row>
    <row r="6319" spans="7:18" x14ac:dyDescent="0.25">
      <c r="G6319" s="13"/>
      <c r="H6319" s="13"/>
      <c r="I6319" s="13">
        <v>629.10000000006698</v>
      </c>
      <c r="J6319" s="74">
        <f t="shared" si="302"/>
        <v>26.212500000002791</v>
      </c>
      <c r="K6319" s="26" t="e">
        <f t="shared" si="304"/>
        <v>#REF!</v>
      </c>
      <c r="L6319" s="75" t="e">
        <f t="shared" si="303"/>
        <v>#REF!</v>
      </c>
      <c r="O6319" s="13"/>
      <c r="P6319" s="74"/>
      <c r="Q6319" s="26"/>
      <c r="R6319" s="75"/>
    </row>
    <row r="6320" spans="7:18" x14ac:dyDescent="0.25">
      <c r="G6320" s="13"/>
      <c r="H6320" s="13"/>
      <c r="I6320" s="13">
        <v>629.20000000006701</v>
      </c>
      <c r="J6320" s="74">
        <f t="shared" si="302"/>
        <v>26.216666666669457</v>
      </c>
      <c r="K6320" s="26" t="e">
        <f t="shared" si="304"/>
        <v>#REF!</v>
      </c>
      <c r="L6320" s="75" t="e">
        <f t="shared" si="303"/>
        <v>#REF!</v>
      </c>
      <c r="O6320" s="13"/>
      <c r="P6320" s="74"/>
      <c r="Q6320" s="26"/>
      <c r="R6320" s="75"/>
    </row>
    <row r="6321" spans="7:18" x14ac:dyDescent="0.25">
      <c r="G6321" s="13"/>
      <c r="H6321" s="13"/>
      <c r="I6321" s="13">
        <v>629.30000000006703</v>
      </c>
      <c r="J6321" s="74">
        <f t="shared" si="302"/>
        <v>26.220833333336127</v>
      </c>
      <c r="K6321" s="26" t="e">
        <f t="shared" si="304"/>
        <v>#REF!</v>
      </c>
      <c r="L6321" s="75" t="e">
        <f t="shared" si="303"/>
        <v>#REF!</v>
      </c>
      <c r="O6321" s="13"/>
      <c r="P6321" s="74"/>
      <c r="Q6321" s="26"/>
      <c r="R6321" s="75"/>
    </row>
    <row r="6322" spans="7:18" x14ac:dyDescent="0.25">
      <c r="G6322" s="13"/>
      <c r="H6322" s="13"/>
      <c r="I6322" s="13">
        <v>629.40000000006705</v>
      </c>
      <c r="J6322" s="74">
        <f t="shared" si="302"/>
        <v>26.225000000002794</v>
      </c>
      <c r="K6322" s="26" t="e">
        <f t="shared" si="304"/>
        <v>#REF!</v>
      </c>
      <c r="L6322" s="75" t="e">
        <f t="shared" si="303"/>
        <v>#REF!</v>
      </c>
      <c r="O6322" s="13"/>
      <c r="P6322" s="74"/>
      <c r="Q6322" s="26"/>
      <c r="R6322" s="75"/>
    </row>
    <row r="6323" spans="7:18" x14ac:dyDescent="0.25">
      <c r="G6323" s="13"/>
      <c r="H6323" s="13"/>
      <c r="I6323" s="13">
        <v>629.50000000006696</v>
      </c>
      <c r="J6323" s="74">
        <f t="shared" si="302"/>
        <v>26.229166666669457</v>
      </c>
      <c r="K6323" s="26" t="e">
        <f t="shared" si="304"/>
        <v>#REF!</v>
      </c>
      <c r="L6323" s="75" t="e">
        <f t="shared" si="303"/>
        <v>#REF!</v>
      </c>
      <c r="O6323" s="13"/>
      <c r="P6323" s="74"/>
      <c r="Q6323" s="26"/>
      <c r="R6323" s="75"/>
    </row>
    <row r="6324" spans="7:18" x14ac:dyDescent="0.25">
      <c r="G6324" s="13"/>
      <c r="H6324" s="13"/>
      <c r="I6324" s="13">
        <v>629.60000000006698</v>
      </c>
      <c r="J6324" s="74">
        <f t="shared" si="302"/>
        <v>26.233333333336123</v>
      </c>
      <c r="K6324" s="26" t="e">
        <f t="shared" si="304"/>
        <v>#REF!</v>
      </c>
      <c r="L6324" s="75" t="e">
        <f t="shared" si="303"/>
        <v>#REF!</v>
      </c>
      <c r="O6324" s="13"/>
      <c r="P6324" s="74"/>
      <c r="Q6324" s="26"/>
      <c r="R6324" s="75"/>
    </row>
    <row r="6325" spans="7:18" x14ac:dyDescent="0.25">
      <c r="G6325" s="13"/>
      <c r="H6325" s="13"/>
      <c r="I6325" s="13">
        <v>629.70000000006701</v>
      </c>
      <c r="J6325" s="74">
        <f t="shared" si="302"/>
        <v>26.237500000002793</v>
      </c>
      <c r="K6325" s="26" t="e">
        <f t="shared" si="304"/>
        <v>#REF!</v>
      </c>
      <c r="L6325" s="75" t="e">
        <f t="shared" si="303"/>
        <v>#REF!</v>
      </c>
      <c r="O6325" s="13"/>
      <c r="P6325" s="74"/>
      <c r="Q6325" s="26"/>
      <c r="R6325" s="75"/>
    </row>
    <row r="6326" spans="7:18" x14ac:dyDescent="0.25">
      <c r="G6326" s="13"/>
      <c r="H6326" s="13"/>
      <c r="I6326" s="13">
        <v>629.80000000006703</v>
      </c>
      <c r="J6326" s="74">
        <f t="shared" si="302"/>
        <v>26.24166666666946</v>
      </c>
      <c r="K6326" s="26" t="e">
        <f t="shared" si="304"/>
        <v>#REF!</v>
      </c>
      <c r="L6326" s="75" t="e">
        <f t="shared" si="303"/>
        <v>#REF!</v>
      </c>
      <c r="O6326" s="13"/>
      <c r="P6326" s="74"/>
      <c r="Q6326" s="26"/>
      <c r="R6326" s="75"/>
    </row>
    <row r="6327" spans="7:18" x14ac:dyDescent="0.25">
      <c r="G6327" s="13"/>
      <c r="H6327" s="13"/>
      <c r="I6327" s="13">
        <v>629.90000000006705</v>
      </c>
      <c r="J6327" s="74">
        <f t="shared" si="302"/>
        <v>26.245833333336126</v>
      </c>
      <c r="K6327" s="26" t="e">
        <f t="shared" si="304"/>
        <v>#REF!</v>
      </c>
      <c r="L6327" s="75" t="e">
        <f t="shared" si="303"/>
        <v>#REF!</v>
      </c>
      <c r="O6327" s="13"/>
      <c r="P6327" s="74"/>
      <c r="Q6327" s="26"/>
      <c r="R6327" s="75"/>
    </row>
    <row r="6328" spans="7:18" x14ac:dyDescent="0.25">
      <c r="G6328" s="13"/>
      <c r="H6328" s="13"/>
      <c r="I6328" s="13">
        <v>630.00000000006696</v>
      </c>
      <c r="J6328" s="74">
        <f t="shared" si="302"/>
        <v>26.250000000002789</v>
      </c>
      <c r="K6328" s="26" t="e">
        <f t="shared" si="304"/>
        <v>#REF!</v>
      </c>
      <c r="L6328" s="75" t="e">
        <f t="shared" si="303"/>
        <v>#REF!</v>
      </c>
      <c r="O6328" s="13"/>
      <c r="P6328" s="74"/>
      <c r="Q6328" s="26"/>
      <c r="R6328" s="75"/>
    </row>
    <row r="6329" spans="7:18" x14ac:dyDescent="0.25">
      <c r="G6329" s="13"/>
      <c r="H6329" s="13"/>
      <c r="I6329" s="13">
        <v>630.10000000006698</v>
      </c>
      <c r="J6329" s="74">
        <f t="shared" si="302"/>
        <v>26.254166666669459</v>
      </c>
      <c r="K6329" s="26" t="e">
        <f t="shared" si="304"/>
        <v>#REF!</v>
      </c>
      <c r="L6329" s="75" t="e">
        <f t="shared" si="303"/>
        <v>#REF!</v>
      </c>
      <c r="O6329" s="13"/>
      <c r="P6329" s="74"/>
      <c r="Q6329" s="26"/>
      <c r="R6329" s="75"/>
    </row>
    <row r="6330" spans="7:18" x14ac:dyDescent="0.25">
      <c r="G6330" s="13"/>
      <c r="H6330" s="13"/>
      <c r="I6330" s="13">
        <v>630.20000000006701</v>
      </c>
      <c r="J6330" s="74">
        <f t="shared" si="302"/>
        <v>26.258333333336125</v>
      </c>
      <c r="K6330" s="26" t="e">
        <f t="shared" si="304"/>
        <v>#REF!</v>
      </c>
      <c r="L6330" s="75" t="e">
        <f t="shared" si="303"/>
        <v>#REF!</v>
      </c>
      <c r="O6330" s="13"/>
      <c r="P6330" s="74"/>
      <c r="Q6330" s="26"/>
      <c r="R6330" s="75"/>
    </row>
    <row r="6331" spans="7:18" x14ac:dyDescent="0.25">
      <c r="G6331" s="13"/>
      <c r="H6331" s="13"/>
      <c r="I6331" s="13">
        <v>630.30000000006703</v>
      </c>
      <c r="J6331" s="74">
        <f t="shared" si="302"/>
        <v>26.262500000002792</v>
      </c>
      <c r="K6331" s="26" t="e">
        <f t="shared" si="304"/>
        <v>#REF!</v>
      </c>
      <c r="L6331" s="75" t="e">
        <f t="shared" si="303"/>
        <v>#REF!</v>
      </c>
      <c r="O6331" s="13"/>
      <c r="P6331" s="74"/>
      <c r="Q6331" s="26"/>
      <c r="R6331" s="75"/>
    </row>
    <row r="6332" spans="7:18" x14ac:dyDescent="0.25">
      <c r="G6332" s="13"/>
      <c r="H6332" s="13"/>
      <c r="I6332" s="13">
        <v>630.40000000006705</v>
      </c>
      <c r="J6332" s="74">
        <f t="shared" si="302"/>
        <v>26.266666666669462</v>
      </c>
      <c r="K6332" s="26" t="e">
        <f t="shared" si="304"/>
        <v>#REF!</v>
      </c>
      <c r="L6332" s="75" t="e">
        <f t="shared" si="303"/>
        <v>#REF!</v>
      </c>
      <c r="O6332" s="13"/>
      <c r="P6332" s="74"/>
      <c r="Q6332" s="26"/>
      <c r="R6332" s="75"/>
    </row>
    <row r="6333" spans="7:18" x14ac:dyDescent="0.25">
      <c r="G6333" s="13"/>
      <c r="H6333" s="13"/>
      <c r="I6333" s="13">
        <v>630.50000000006696</v>
      </c>
      <c r="J6333" s="74">
        <f t="shared" si="302"/>
        <v>26.270833333336125</v>
      </c>
      <c r="K6333" s="26" t="e">
        <f t="shared" si="304"/>
        <v>#REF!</v>
      </c>
      <c r="L6333" s="75" t="e">
        <f t="shared" si="303"/>
        <v>#REF!</v>
      </c>
      <c r="O6333" s="13"/>
      <c r="P6333" s="74"/>
      <c r="Q6333" s="26"/>
      <c r="R6333" s="75"/>
    </row>
    <row r="6334" spans="7:18" x14ac:dyDescent="0.25">
      <c r="G6334" s="13"/>
      <c r="H6334" s="13"/>
      <c r="I6334" s="13">
        <v>630.60000000006698</v>
      </c>
      <c r="J6334" s="74">
        <f t="shared" si="302"/>
        <v>26.275000000002791</v>
      </c>
      <c r="K6334" s="26" t="e">
        <f t="shared" si="304"/>
        <v>#REF!</v>
      </c>
      <c r="L6334" s="75" t="e">
        <f t="shared" si="303"/>
        <v>#REF!</v>
      </c>
      <c r="O6334" s="13"/>
      <c r="P6334" s="74"/>
      <c r="Q6334" s="26"/>
      <c r="R6334" s="75"/>
    </row>
    <row r="6335" spans="7:18" x14ac:dyDescent="0.25">
      <c r="G6335" s="13"/>
      <c r="H6335" s="13"/>
      <c r="I6335" s="13">
        <v>630.70000000006701</v>
      </c>
      <c r="J6335" s="74">
        <f t="shared" si="302"/>
        <v>26.279166666669457</v>
      </c>
      <c r="K6335" s="26" t="e">
        <f t="shared" si="304"/>
        <v>#REF!</v>
      </c>
      <c r="L6335" s="75" t="e">
        <f t="shared" si="303"/>
        <v>#REF!</v>
      </c>
      <c r="O6335" s="13"/>
      <c r="P6335" s="74"/>
      <c r="Q6335" s="26"/>
      <c r="R6335" s="75"/>
    </row>
    <row r="6336" spans="7:18" x14ac:dyDescent="0.25">
      <c r="G6336" s="13"/>
      <c r="H6336" s="13"/>
      <c r="I6336" s="13">
        <v>630.80000000006703</v>
      </c>
      <c r="J6336" s="74">
        <f t="shared" si="302"/>
        <v>26.283333333336127</v>
      </c>
      <c r="K6336" s="26" t="e">
        <f t="shared" si="304"/>
        <v>#REF!</v>
      </c>
      <c r="L6336" s="75" t="e">
        <f t="shared" si="303"/>
        <v>#REF!</v>
      </c>
      <c r="O6336" s="13"/>
      <c r="P6336" s="74"/>
      <c r="Q6336" s="26"/>
      <c r="R6336" s="75"/>
    </row>
    <row r="6337" spans="7:18" x14ac:dyDescent="0.25">
      <c r="G6337" s="13"/>
      <c r="H6337" s="13"/>
      <c r="I6337" s="13">
        <v>630.90000000006705</v>
      </c>
      <c r="J6337" s="74">
        <f t="shared" si="302"/>
        <v>26.287500000002794</v>
      </c>
      <c r="K6337" s="26" t="e">
        <f t="shared" si="304"/>
        <v>#REF!</v>
      </c>
      <c r="L6337" s="75" t="e">
        <f t="shared" si="303"/>
        <v>#REF!</v>
      </c>
      <c r="O6337" s="13"/>
      <c r="P6337" s="74"/>
      <c r="Q6337" s="26"/>
      <c r="R6337" s="75"/>
    </row>
    <row r="6338" spans="7:18" x14ac:dyDescent="0.25">
      <c r="G6338" s="13"/>
      <c r="H6338" s="13"/>
      <c r="I6338" s="13">
        <v>631.00000000006696</v>
      </c>
      <c r="J6338" s="74">
        <f t="shared" si="302"/>
        <v>26.291666666669457</v>
      </c>
      <c r="K6338" s="26" t="e">
        <f t="shared" si="304"/>
        <v>#REF!</v>
      </c>
      <c r="L6338" s="75" t="e">
        <f t="shared" si="303"/>
        <v>#REF!</v>
      </c>
      <c r="O6338" s="13"/>
      <c r="P6338" s="74"/>
      <c r="Q6338" s="26"/>
      <c r="R6338" s="75"/>
    </row>
    <row r="6339" spans="7:18" x14ac:dyDescent="0.25">
      <c r="G6339" s="13"/>
      <c r="H6339" s="13"/>
      <c r="I6339" s="13">
        <v>631.10000000006698</v>
      </c>
      <c r="J6339" s="74">
        <f t="shared" ref="J6339:J6402" si="305">I6339/24</f>
        <v>26.295833333336123</v>
      </c>
      <c r="K6339" s="26" t="e">
        <f t="shared" si="304"/>
        <v>#REF!</v>
      </c>
      <c r="L6339" s="75" t="e">
        <f t="shared" ref="L6339:L6402" si="306">K6339-K6338</f>
        <v>#REF!</v>
      </c>
      <c r="O6339" s="13"/>
      <c r="P6339" s="74"/>
      <c r="Q6339" s="26"/>
      <c r="R6339" s="75"/>
    </row>
    <row r="6340" spans="7:18" x14ac:dyDescent="0.25">
      <c r="G6340" s="13"/>
      <c r="H6340" s="13"/>
      <c r="I6340" s="13">
        <v>631.20000000006701</v>
      </c>
      <c r="J6340" s="74">
        <f t="shared" si="305"/>
        <v>26.300000000002793</v>
      </c>
      <c r="K6340" s="26" t="e">
        <f t="shared" si="304"/>
        <v>#REF!</v>
      </c>
      <c r="L6340" s="75" t="e">
        <f t="shared" si="306"/>
        <v>#REF!</v>
      </c>
      <c r="O6340" s="13"/>
      <c r="P6340" s="74"/>
      <c r="Q6340" s="26"/>
      <c r="R6340" s="75"/>
    </row>
    <row r="6341" spans="7:18" x14ac:dyDescent="0.25">
      <c r="G6341" s="13"/>
      <c r="H6341" s="13"/>
      <c r="I6341" s="13">
        <v>631.30000000006703</v>
      </c>
      <c r="J6341" s="74">
        <f t="shared" si="305"/>
        <v>26.30416666666946</v>
      </c>
      <c r="K6341" s="26" t="e">
        <f t="shared" si="304"/>
        <v>#REF!</v>
      </c>
      <c r="L6341" s="75" t="e">
        <f t="shared" si="306"/>
        <v>#REF!</v>
      </c>
      <c r="O6341" s="13"/>
      <c r="P6341" s="74"/>
      <c r="Q6341" s="26"/>
      <c r="R6341" s="75"/>
    </row>
    <row r="6342" spans="7:18" x14ac:dyDescent="0.25">
      <c r="G6342" s="13"/>
      <c r="H6342" s="13"/>
      <c r="I6342" s="13">
        <v>631.40000000006705</v>
      </c>
      <c r="J6342" s="74">
        <f t="shared" si="305"/>
        <v>26.308333333336126</v>
      </c>
      <c r="K6342" s="26" t="e">
        <f t="shared" si="304"/>
        <v>#REF!</v>
      </c>
      <c r="L6342" s="75" t="e">
        <f t="shared" si="306"/>
        <v>#REF!</v>
      </c>
      <c r="O6342" s="13"/>
      <c r="P6342" s="74"/>
      <c r="Q6342" s="26"/>
      <c r="R6342" s="75"/>
    </row>
    <row r="6343" spans="7:18" x14ac:dyDescent="0.25">
      <c r="G6343" s="13"/>
      <c r="H6343" s="13"/>
      <c r="I6343" s="13">
        <v>631.50000000006696</v>
      </c>
      <c r="J6343" s="74">
        <f t="shared" si="305"/>
        <v>26.312500000002789</v>
      </c>
      <c r="K6343" s="26" t="e">
        <f t="shared" si="304"/>
        <v>#REF!</v>
      </c>
      <c r="L6343" s="75" t="e">
        <f t="shared" si="306"/>
        <v>#REF!</v>
      </c>
      <c r="O6343" s="13"/>
      <c r="P6343" s="74"/>
      <c r="Q6343" s="26"/>
      <c r="R6343" s="75"/>
    </row>
    <row r="6344" spans="7:18" x14ac:dyDescent="0.25">
      <c r="G6344" s="13"/>
      <c r="H6344" s="13"/>
      <c r="I6344" s="13">
        <v>631.60000000006698</v>
      </c>
      <c r="J6344" s="74">
        <f t="shared" si="305"/>
        <v>26.316666666669459</v>
      </c>
      <c r="K6344" s="26" t="e">
        <f t="shared" si="304"/>
        <v>#REF!</v>
      </c>
      <c r="L6344" s="75" t="e">
        <f t="shared" si="306"/>
        <v>#REF!</v>
      </c>
      <c r="O6344" s="13"/>
      <c r="P6344" s="74"/>
      <c r="Q6344" s="26"/>
      <c r="R6344" s="75"/>
    </row>
    <row r="6345" spans="7:18" x14ac:dyDescent="0.25">
      <c r="G6345" s="13"/>
      <c r="H6345" s="13"/>
      <c r="I6345" s="13">
        <v>631.70000000006701</v>
      </c>
      <c r="J6345" s="74">
        <f t="shared" si="305"/>
        <v>26.320833333336125</v>
      </c>
      <c r="K6345" s="26" t="e">
        <f t="shared" si="304"/>
        <v>#REF!</v>
      </c>
      <c r="L6345" s="75" t="e">
        <f t="shared" si="306"/>
        <v>#REF!</v>
      </c>
      <c r="O6345" s="13"/>
      <c r="P6345" s="74"/>
      <c r="Q6345" s="26"/>
      <c r="R6345" s="75"/>
    </row>
    <row r="6346" spans="7:18" x14ac:dyDescent="0.25">
      <c r="G6346" s="13"/>
      <c r="H6346" s="13"/>
      <c r="I6346" s="13">
        <v>631.80000000006703</v>
      </c>
      <c r="J6346" s="74">
        <f t="shared" si="305"/>
        <v>26.325000000002792</v>
      </c>
      <c r="K6346" s="26" t="e">
        <f t="shared" si="304"/>
        <v>#REF!</v>
      </c>
      <c r="L6346" s="75" t="e">
        <f t="shared" si="306"/>
        <v>#REF!</v>
      </c>
      <c r="O6346" s="13"/>
      <c r="P6346" s="74"/>
      <c r="Q6346" s="26"/>
      <c r="R6346" s="75"/>
    </row>
    <row r="6347" spans="7:18" x14ac:dyDescent="0.25">
      <c r="G6347" s="13"/>
      <c r="H6347" s="13"/>
      <c r="I6347" s="13">
        <v>631.90000000006705</v>
      </c>
      <c r="J6347" s="74">
        <f t="shared" si="305"/>
        <v>26.329166666669462</v>
      </c>
      <c r="K6347" s="26" t="e">
        <f t="shared" si="304"/>
        <v>#REF!</v>
      </c>
      <c r="L6347" s="75" t="e">
        <f t="shared" si="306"/>
        <v>#REF!</v>
      </c>
      <c r="O6347" s="13"/>
      <c r="P6347" s="74"/>
      <c r="Q6347" s="26"/>
      <c r="R6347" s="75"/>
    </row>
    <row r="6348" spans="7:18" x14ac:dyDescent="0.25">
      <c r="G6348" s="13"/>
      <c r="H6348" s="13"/>
      <c r="I6348" s="13">
        <v>632.00000000006696</v>
      </c>
      <c r="J6348" s="74">
        <f t="shared" si="305"/>
        <v>26.333333333336125</v>
      </c>
      <c r="K6348" s="26" t="e">
        <f t="shared" si="304"/>
        <v>#REF!</v>
      </c>
      <c r="L6348" s="75" t="e">
        <f t="shared" si="306"/>
        <v>#REF!</v>
      </c>
      <c r="O6348" s="13"/>
      <c r="P6348" s="74"/>
      <c r="Q6348" s="26"/>
      <c r="R6348" s="75"/>
    </row>
    <row r="6349" spans="7:18" x14ac:dyDescent="0.25">
      <c r="G6349" s="13"/>
      <c r="H6349" s="13"/>
      <c r="I6349" s="13">
        <v>632.10000000006698</v>
      </c>
      <c r="J6349" s="74">
        <f t="shared" si="305"/>
        <v>26.337500000002791</v>
      </c>
      <c r="K6349" s="26" t="e">
        <f t="shared" si="304"/>
        <v>#REF!</v>
      </c>
      <c r="L6349" s="75" t="e">
        <f t="shared" si="306"/>
        <v>#REF!</v>
      </c>
      <c r="O6349" s="13"/>
      <c r="P6349" s="74"/>
      <c r="Q6349" s="26"/>
      <c r="R6349" s="75"/>
    </row>
    <row r="6350" spans="7:18" x14ac:dyDescent="0.25">
      <c r="G6350" s="13"/>
      <c r="H6350" s="13"/>
      <c r="I6350" s="13">
        <v>632.20000000006701</v>
      </c>
      <c r="J6350" s="74">
        <f t="shared" si="305"/>
        <v>26.341666666669457</v>
      </c>
      <c r="K6350" s="26" t="e">
        <f t="shared" si="304"/>
        <v>#REF!</v>
      </c>
      <c r="L6350" s="75" t="e">
        <f t="shared" si="306"/>
        <v>#REF!</v>
      </c>
      <c r="O6350" s="13"/>
      <c r="P6350" s="74"/>
      <c r="Q6350" s="26"/>
      <c r="R6350" s="75"/>
    </row>
    <row r="6351" spans="7:18" x14ac:dyDescent="0.25">
      <c r="G6351" s="13"/>
      <c r="H6351" s="13"/>
      <c r="I6351" s="13">
        <v>632.30000000006703</v>
      </c>
      <c r="J6351" s="74">
        <f t="shared" si="305"/>
        <v>26.345833333336127</v>
      </c>
      <c r="K6351" s="26" t="e">
        <f t="shared" si="304"/>
        <v>#REF!</v>
      </c>
      <c r="L6351" s="75" t="e">
        <f t="shared" si="306"/>
        <v>#REF!</v>
      </c>
      <c r="O6351" s="13"/>
      <c r="P6351" s="74"/>
      <c r="Q6351" s="26"/>
      <c r="R6351" s="75"/>
    </row>
    <row r="6352" spans="7:18" x14ac:dyDescent="0.25">
      <c r="G6352" s="13"/>
      <c r="H6352" s="13"/>
      <c r="I6352" s="13">
        <v>632.40000000006705</v>
      </c>
      <c r="J6352" s="74">
        <f t="shared" si="305"/>
        <v>26.350000000002794</v>
      </c>
      <c r="K6352" s="26" t="e">
        <f t="shared" si="304"/>
        <v>#REF!</v>
      </c>
      <c r="L6352" s="75" t="e">
        <f t="shared" si="306"/>
        <v>#REF!</v>
      </c>
      <c r="O6352" s="13"/>
      <c r="P6352" s="74"/>
      <c r="Q6352" s="26"/>
      <c r="R6352" s="75"/>
    </row>
    <row r="6353" spans="7:18" x14ac:dyDescent="0.25">
      <c r="G6353" s="13"/>
      <c r="H6353" s="13"/>
      <c r="I6353" s="13">
        <v>632.50000000006696</v>
      </c>
      <c r="J6353" s="74">
        <f t="shared" si="305"/>
        <v>26.354166666669457</v>
      </c>
      <c r="K6353" s="26" t="e">
        <f t="shared" si="304"/>
        <v>#REF!</v>
      </c>
      <c r="L6353" s="75" t="e">
        <f t="shared" si="306"/>
        <v>#REF!</v>
      </c>
      <c r="O6353" s="13"/>
      <c r="P6353" s="74"/>
      <c r="Q6353" s="26"/>
      <c r="R6353" s="75"/>
    </row>
    <row r="6354" spans="7:18" x14ac:dyDescent="0.25">
      <c r="G6354" s="13"/>
      <c r="H6354" s="13"/>
      <c r="I6354" s="13">
        <v>632.60000000006698</v>
      </c>
      <c r="J6354" s="74">
        <f t="shared" si="305"/>
        <v>26.358333333336123</v>
      </c>
      <c r="K6354" s="26" t="e">
        <f t="shared" si="304"/>
        <v>#REF!</v>
      </c>
      <c r="L6354" s="75" t="e">
        <f t="shared" si="306"/>
        <v>#REF!</v>
      </c>
      <c r="O6354" s="13"/>
      <c r="P6354" s="74"/>
      <c r="Q6354" s="26"/>
      <c r="R6354" s="75"/>
    </row>
    <row r="6355" spans="7:18" x14ac:dyDescent="0.25">
      <c r="G6355" s="13"/>
      <c r="H6355" s="13"/>
      <c r="I6355" s="13">
        <v>632.70000000006701</v>
      </c>
      <c r="J6355" s="74">
        <f t="shared" si="305"/>
        <v>26.362500000002793</v>
      </c>
      <c r="K6355" s="26" t="e">
        <f t="shared" si="304"/>
        <v>#REF!</v>
      </c>
      <c r="L6355" s="75" t="e">
        <f t="shared" si="306"/>
        <v>#REF!</v>
      </c>
      <c r="O6355" s="13"/>
      <c r="P6355" s="74"/>
      <c r="Q6355" s="26"/>
      <c r="R6355" s="75"/>
    </row>
    <row r="6356" spans="7:18" x14ac:dyDescent="0.25">
      <c r="G6356" s="13"/>
      <c r="H6356" s="13"/>
      <c r="I6356" s="13">
        <v>632.80000000006805</v>
      </c>
      <c r="J6356" s="74">
        <f t="shared" si="305"/>
        <v>26.366666666669502</v>
      </c>
      <c r="K6356" s="26" t="e">
        <f t="shared" si="304"/>
        <v>#REF!</v>
      </c>
      <c r="L6356" s="75" t="e">
        <f t="shared" si="306"/>
        <v>#REF!</v>
      </c>
      <c r="O6356" s="13"/>
      <c r="P6356" s="74"/>
      <c r="Q6356" s="26"/>
      <c r="R6356" s="75"/>
    </row>
    <row r="6357" spans="7:18" x14ac:dyDescent="0.25">
      <c r="G6357" s="13"/>
      <c r="H6357" s="13"/>
      <c r="I6357" s="13">
        <v>632.90000000006796</v>
      </c>
      <c r="J6357" s="74">
        <f t="shared" si="305"/>
        <v>26.370833333336165</v>
      </c>
      <c r="K6357" s="26" t="e">
        <f t="shared" si="304"/>
        <v>#REF!</v>
      </c>
      <c r="L6357" s="75" t="e">
        <f t="shared" si="306"/>
        <v>#REF!</v>
      </c>
      <c r="O6357" s="13"/>
      <c r="P6357" s="74"/>
      <c r="Q6357" s="26"/>
      <c r="R6357" s="75"/>
    </row>
    <row r="6358" spans="7:18" x14ac:dyDescent="0.25">
      <c r="G6358" s="13"/>
      <c r="H6358" s="13"/>
      <c r="I6358" s="13">
        <v>633.00000000006798</v>
      </c>
      <c r="J6358" s="74">
        <f t="shared" si="305"/>
        <v>26.375000000002832</v>
      </c>
      <c r="K6358" s="26" t="e">
        <f t="shared" si="304"/>
        <v>#REF!</v>
      </c>
      <c r="L6358" s="75" t="e">
        <f t="shared" si="306"/>
        <v>#REF!</v>
      </c>
      <c r="O6358" s="13"/>
      <c r="P6358" s="74"/>
      <c r="Q6358" s="26"/>
      <c r="R6358" s="75"/>
    </row>
    <row r="6359" spans="7:18" x14ac:dyDescent="0.25">
      <c r="G6359" s="13"/>
      <c r="H6359" s="13"/>
      <c r="I6359" s="13">
        <v>633.10000000006801</v>
      </c>
      <c r="J6359" s="74">
        <f t="shared" si="305"/>
        <v>26.379166666669501</v>
      </c>
      <c r="K6359" s="26" t="e">
        <f t="shared" si="304"/>
        <v>#REF!</v>
      </c>
      <c r="L6359" s="75" t="e">
        <f t="shared" si="306"/>
        <v>#REF!</v>
      </c>
      <c r="O6359" s="13"/>
      <c r="P6359" s="74"/>
      <c r="Q6359" s="26"/>
      <c r="R6359" s="75"/>
    </row>
    <row r="6360" spans="7:18" x14ac:dyDescent="0.25">
      <c r="G6360" s="13"/>
      <c r="H6360" s="13"/>
      <c r="I6360" s="13">
        <v>633.20000000006803</v>
      </c>
      <c r="J6360" s="74">
        <f t="shared" si="305"/>
        <v>26.383333333336168</v>
      </c>
      <c r="K6360" s="26" t="e">
        <f t="shared" si="304"/>
        <v>#REF!</v>
      </c>
      <c r="L6360" s="75" t="e">
        <f t="shared" si="306"/>
        <v>#REF!</v>
      </c>
      <c r="O6360" s="13"/>
      <c r="P6360" s="74"/>
      <c r="Q6360" s="26"/>
      <c r="R6360" s="75"/>
    </row>
    <row r="6361" spans="7:18" x14ac:dyDescent="0.25">
      <c r="G6361" s="13"/>
      <c r="H6361" s="13"/>
      <c r="I6361" s="13">
        <v>633.30000000006805</v>
      </c>
      <c r="J6361" s="74">
        <f t="shared" si="305"/>
        <v>26.387500000002834</v>
      </c>
      <c r="K6361" s="26" t="e">
        <f t="shared" si="304"/>
        <v>#REF!</v>
      </c>
      <c r="L6361" s="75" t="e">
        <f t="shared" si="306"/>
        <v>#REF!</v>
      </c>
      <c r="O6361" s="13"/>
      <c r="P6361" s="74"/>
      <c r="Q6361" s="26"/>
      <c r="R6361" s="75"/>
    </row>
    <row r="6362" spans="7:18" x14ac:dyDescent="0.25">
      <c r="G6362" s="13"/>
      <c r="H6362" s="13"/>
      <c r="I6362" s="13">
        <v>633.40000000006796</v>
      </c>
      <c r="J6362" s="74">
        <f t="shared" si="305"/>
        <v>26.391666666669497</v>
      </c>
      <c r="K6362" s="26" t="e">
        <f t="shared" si="304"/>
        <v>#REF!</v>
      </c>
      <c r="L6362" s="75" t="e">
        <f t="shared" si="306"/>
        <v>#REF!</v>
      </c>
      <c r="O6362" s="13"/>
      <c r="P6362" s="74"/>
      <c r="Q6362" s="26"/>
      <c r="R6362" s="75"/>
    </row>
    <row r="6363" spans="7:18" x14ac:dyDescent="0.25">
      <c r="G6363" s="13"/>
      <c r="H6363" s="13"/>
      <c r="I6363" s="13">
        <v>633.50000000006798</v>
      </c>
      <c r="J6363" s="74">
        <f t="shared" si="305"/>
        <v>26.395833333336167</v>
      </c>
      <c r="K6363" s="26" t="e">
        <f t="shared" si="304"/>
        <v>#REF!</v>
      </c>
      <c r="L6363" s="75" t="e">
        <f t="shared" si="306"/>
        <v>#REF!</v>
      </c>
      <c r="O6363" s="13"/>
      <c r="P6363" s="74"/>
      <c r="Q6363" s="26"/>
      <c r="R6363" s="75"/>
    </row>
    <row r="6364" spans="7:18" x14ac:dyDescent="0.25">
      <c r="G6364" s="13"/>
      <c r="H6364" s="13"/>
      <c r="I6364" s="13">
        <v>633.60000000006801</v>
      </c>
      <c r="J6364" s="74">
        <f t="shared" si="305"/>
        <v>26.400000000002834</v>
      </c>
      <c r="K6364" s="26" t="e">
        <f t="shared" ref="K6364:K6427" si="307">100%-EXP(-I6364/24*$B$10)</f>
        <v>#REF!</v>
      </c>
      <c r="L6364" s="75" t="e">
        <f t="shared" si="306"/>
        <v>#REF!</v>
      </c>
      <c r="O6364" s="13"/>
      <c r="P6364" s="74"/>
      <c r="Q6364" s="26"/>
      <c r="R6364" s="75"/>
    </row>
    <row r="6365" spans="7:18" x14ac:dyDescent="0.25">
      <c r="G6365" s="13"/>
      <c r="H6365" s="13"/>
      <c r="I6365" s="13">
        <v>633.70000000006803</v>
      </c>
      <c r="J6365" s="74">
        <f t="shared" si="305"/>
        <v>26.4041666666695</v>
      </c>
      <c r="K6365" s="26" t="e">
        <f t="shared" si="307"/>
        <v>#REF!</v>
      </c>
      <c r="L6365" s="75" t="e">
        <f t="shared" si="306"/>
        <v>#REF!</v>
      </c>
      <c r="O6365" s="13"/>
      <c r="P6365" s="74"/>
      <c r="Q6365" s="26"/>
      <c r="R6365" s="75"/>
    </row>
    <row r="6366" spans="7:18" x14ac:dyDescent="0.25">
      <c r="G6366" s="13"/>
      <c r="H6366" s="13"/>
      <c r="I6366" s="13">
        <v>633.80000000006805</v>
      </c>
      <c r="J6366" s="74">
        <f t="shared" si="305"/>
        <v>26.40833333333617</v>
      </c>
      <c r="K6366" s="26" t="e">
        <f t="shared" si="307"/>
        <v>#REF!</v>
      </c>
      <c r="L6366" s="75" t="e">
        <f t="shared" si="306"/>
        <v>#REF!</v>
      </c>
      <c r="O6366" s="13"/>
      <c r="P6366" s="74"/>
      <c r="Q6366" s="26"/>
      <c r="R6366" s="75"/>
    </row>
    <row r="6367" spans="7:18" x14ac:dyDescent="0.25">
      <c r="G6367" s="13"/>
      <c r="H6367" s="13"/>
      <c r="I6367" s="13">
        <v>633.90000000006796</v>
      </c>
      <c r="J6367" s="74">
        <f t="shared" si="305"/>
        <v>26.412500000002833</v>
      </c>
      <c r="K6367" s="26" t="e">
        <f t="shared" si="307"/>
        <v>#REF!</v>
      </c>
      <c r="L6367" s="75" t="e">
        <f t="shared" si="306"/>
        <v>#REF!</v>
      </c>
      <c r="O6367" s="13"/>
      <c r="P6367" s="74"/>
      <c r="Q6367" s="26"/>
      <c r="R6367" s="75"/>
    </row>
    <row r="6368" spans="7:18" x14ac:dyDescent="0.25">
      <c r="G6368" s="13"/>
      <c r="H6368" s="13"/>
      <c r="I6368" s="13">
        <v>634.00000000006798</v>
      </c>
      <c r="J6368" s="74">
        <f t="shared" si="305"/>
        <v>26.416666666669499</v>
      </c>
      <c r="K6368" s="26" t="e">
        <f t="shared" si="307"/>
        <v>#REF!</v>
      </c>
      <c r="L6368" s="75" t="e">
        <f t="shared" si="306"/>
        <v>#REF!</v>
      </c>
      <c r="O6368" s="13"/>
      <c r="P6368" s="74"/>
      <c r="Q6368" s="26"/>
      <c r="R6368" s="75"/>
    </row>
    <row r="6369" spans="7:18" x14ac:dyDescent="0.25">
      <c r="G6369" s="13"/>
      <c r="H6369" s="13"/>
      <c r="I6369" s="13">
        <v>634.10000000006801</v>
      </c>
      <c r="J6369" s="74">
        <f t="shared" si="305"/>
        <v>26.420833333336166</v>
      </c>
      <c r="K6369" s="26" t="e">
        <f t="shared" si="307"/>
        <v>#REF!</v>
      </c>
      <c r="L6369" s="75" t="e">
        <f t="shared" si="306"/>
        <v>#REF!</v>
      </c>
      <c r="O6369" s="13"/>
      <c r="P6369" s="74"/>
      <c r="Q6369" s="26"/>
      <c r="R6369" s="75"/>
    </row>
    <row r="6370" spans="7:18" x14ac:dyDescent="0.25">
      <c r="G6370" s="13"/>
      <c r="H6370" s="13"/>
      <c r="I6370" s="13">
        <v>634.20000000006803</v>
      </c>
      <c r="J6370" s="74">
        <f t="shared" si="305"/>
        <v>26.425000000002836</v>
      </c>
      <c r="K6370" s="26" t="e">
        <f t="shared" si="307"/>
        <v>#REF!</v>
      </c>
      <c r="L6370" s="75" t="e">
        <f t="shared" si="306"/>
        <v>#REF!</v>
      </c>
      <c r="O6370" s="13"/>
      <c r="P6370" s="74"/>
      <c r="Q6370" s="26"/>
      <c r="R6370" s="75"/>
    </row>
    <row r="6371" spans="7:18" x14ac:dyDescent="0.25">
      <c r="G6371" s="13"/>
      <c r="H6371" s="13"/>
      <c r="I6371" s="13">
        <v>634.30000000006805</v>
      </c>
      <c r="J6371" s="74">
        <f t="shared" si="305"/>
        <v>26.429166666669502</v>
      </c>
      <c r="K6371" s="26" t="e">
        <f t="shared" si="307"/>
        <v>#REF!</v>
      </c>
      <c r="L6371" s="75" t="e">
        <f t="shared" si="306"/>
        <v>#REF!</v>
      </c>
      <c r="O6371" s="13"/>
      <c r="P6371" s="74"/>
      <c r="Q6371" s="26"/>
      <c r="R6371" s="75"/>
    </row>
    <row r="6372" spans="7:18" x14ac:dyDescent="0.25">
      <c r="G6372" s="13"/>
      <c r="H6372" s="13"/>
      <c r="I6372" s="13">
        <v>634.40000000006796</v>
      </c>
      <c r="J6372" s="74">
        <f t="shared" si="305"/>
        <v>26.433333333336165</v>
      </c>
      <c r="K6372" s="26" t="e">
        <f t="shared" si="307"/>
        <v>#REF!</v>
      </c>
      <c r="L6372" s="75" t="e">
        <f t="shared" si="306"/>
        <v>#REF!</v>
      </c>
      <c r="O6372" s="13"/>
      <c r="P6372" s="74"/>
      <c r="Q6372" s="26"/>
      <c r="R6372" s="75"/>
    </row>
    <row r="6373" spans="7:18" x14ac:dyDescent="0.25">
      <c r="G6373" s="13"/>
      <c r="H6373" s="13"/>
      <c r="I6373" s="13">
        <v>634.50000000006798</v>
      </c>
      <c r="J6373" s="74">
        <f t="shared" si="305"/>
        <v>26.437500000002832</v>
      </c>
      <c r="K6373" s="26" t="e">
        <f t="shared" si="307"/>
        <v>#REF!</v>
      </c>
      <c r="L6373" s="75" t="e">
        <f t="shared" si="306"/>
        <v>#REF!</v>
      </c>
      <c r="O6373" s="13"/>
      <c r="P6373" s="74"/>
      <c r="Q6373" s="26"/>
      <c r="R6373" s="75"/>
    </row>
    <row r="6374" spans="7:18" x14ac:dyDescent="0.25">
      <c r="G6374" s="13"/>
      <c r="H6374" s="13"/>
      <c r="I6374" s="13">
        <v>634.60000000006801</v>
      </c>
      <c r="J6374" s="74">
        <f t="shared" si="305"/>
        <v>26.441666666669501</v>
      </c>
      <c r="K6374" s="26" t="e">
        <f t="shared" si="307"/>
        <v>#REF!</v>
      </c>
      <c r="L6374" s="75" t="e">
        <f t="shared" si="306"/>
        <v>#REF!</v>
      </c>
      <c r="O6374" s="13"/>
      <c r="P6374" s="74"/>
      <c r="Q6374" s="26"/>
      <c r="R6374" s="75"/>
    </row>
    <row r="6375" spans="7:18" x14ac:dyDescent="0.25">
      <c r="G6375" s="13"/>
      <c r="H6375" s="13"/>
      <c r="I6375" s="13">
        <v>634.70000000006803</v>
      </c>
      <c r="J6375" s="74">
        <f t="shared" si="305"/>
        <v>26.445833333336168</v>
      </c>
      <c r="K6375" s="26" t="e">
        <f t="shared" si="307"/>
        <v>#REF!</v>
      </c>
      <c r="L6375" s="75" t="e">
        <f t="shared" si="306"/>
        <v>#REF!</v>
      </c>
      <c r="O6375" s="13"/>
      <c r="P6375" s="74"/>
      <c r="Q6375" s="26"/>
      <c r="R6375" s="75"/>
    </row>
    <row r="6376" spans="7:18" x14ac:dyDescent="0.25">
      <c r="G6376" s="13"/>
      <c r="H6376" s="13"/>
      <c r="I6376" s="13">
        <v>634.80000000006805</v>
      </c>
      <c r="J6376" s="74">
        <f t="shared" si="305"/>
        <v>26.450000000002834</v>
      </c>
      <c r="K6376" s="26" t="e">
        <f t="shared" si="307"/>
        <v>#REF!</v>
      </c>
      <c r="L6376" s="75" t="e">
        <f t="shared" si="306"/>
        <v>#REF!</v>
      </c>
      <c r="O6376" s="13"/>
      <c r="P6376" s="74"/>
      <c r="Q6376" s="26"/>
      <c r="R6376" s="75"/>
    </row>
    <row r="6377" spans="7:18" x14ac:dyDescent="0.25">
      <c r="G6377" s="13"/>
      <c r="H6377" s="13"/>
      <c r="I6377" s="13">
        <v>634.90000000006796</v>
      </c>
      <c r="J6377" s="74">
        <f t="shared" si="305"/>
        <v>26.454166666669497</v>
      </c>
      <c r="K6377" s="26" t="e">
        <f t="shared" si="307"/>
        <v>#REF!</v>
      </c>
      <c r="L6377" s="75" t="e">
        <f t="shared" si="306"/>
        <v>#REF!</v>
      </c>
      <c r="O6377" s="13"/>
      <c r="P6377" s="74"/>
      <c r="Q6377" s="26"/>
      <c r="R6377" s="75"/>
    </row>
    <row r="6378" spans="7:18" x14ac:dyDescent="0.25">
      <c r="G6378" s="13"/>
      <c r="H6378" s="13"/>
      <c r="I6378" s="13">
        <v>635.00000000006798</v>
      </c>
      <c r="J6378" s="74">
        <f t="shared" si="305"/>
        <v>26.458333333336167</v>
      </c>
      <c r="K6378" s="26" t="e">
        <f t="shared" si="307"/>
        <v>#REF!</v>
      </c>
      <c r="L6378" s="75" t="e">
        <f t="shared" si="306"/>
        <v>#REF!</v>
      </c>
      <c r="O6378" s="13"/>
      <c r="P6378" s="74"/>
      <c r="Q6378" s="26"/>
      <c r="R6378" s="75"/>
    </row>
    <row r="6379" spans="7:18" x14ac:dyDescent="0.25">
      <c r="G6379" s="13"/>
      <c r="H6379" s="13"/>
      <c r="I6379" s="13">
        <v>635.10000000006801</v>
      </c>
      <c r="J6379" s="74">
        <f t="shared" si="305"/>
        <v>26.462500000002834</v>
      </c>
      <c r="K6379" s="26" t="e">
        <f t="shared" si="307"/>
        <v>#REF!</v>
      </c>
      <c r="L6379" s="75" t="e">
        <f t="shared" si="306"/>
        <v>#REF!</v>
      </c>
      <c r="O6379" s="13"/>
      <c r="P6379" s="74"/>
      <c r="Q6379" s="26"/>
      <c r="R6379" s="75"/>
    </row>
    <row r="6380" spans="7:18" x14ac:dyDescent="0.25">
      <c r="G6380" s="13"/>
      <c r="H6380" s="13"/>
      <c r="I6380" s="13">
        <v>635.20000000006803</v>
      </c>
      <c r="J6380" s="74">
        <f t="shared" si="305"/>
        <v>26.4666666666695</v>
      </c>
      <c r="K6380" s="26" t="e">
        <f t="shared" si="307"/>
        <v>#REF!</v>
      </c>
      <c r="L6380" s="75" t="e">
        <f t="shared" si="306"/>
        <v>#REF!</v>
      </c>
      <c r="O6380" s="13"/>
      <c r="P6380" s="74"/>
      <c r="Q6380" s="26"/>
      <c r="R6380" s="75"/>
    </row>
    <row r="6381" spans="7:18" x14ac:dyDescent="0.25">
      <c r="G6381" s="13"/>
      <c r="H6381" s="13"/>
      <c r="I6381" s="13">
        <v>635.30000000006805</v>
      </c>
      <c r="J6381" s="74">
        <f t="shared" si="305"/>
        <v>26.47083333333617</v>
      </c>
      <c r="K6381" s="26" t="e">
        <f t="shared" si="307"/>
        <v>#REF!</v>
      </c>
      <c r="L6381" s="75" t="e">
        <f t="shared" si="306"/>
        <v>#REF!</v>
      </c>
      <c r="O6381" s="13"/>
      <c r="P6381" s="74"/>
      <c r="Q6381" s="26"/>
      <c r="R6381" s="75"/>
    </row>
    <row r="6382" spans="7:18" x14ac:dyDescent="0.25">
      <c r="G6382" s="13"/>
      <c r="H6382" s="13"/>
      <c r="I6382" s="13">
        <v>635.40000000006796</v>
      </c>
      <c r="J6382" s="74">
        <f t="shared" si="305"/>
        <v>26.475000000002833</v>
      </c>
      <c r="K6382" s="26" t="e">
        <f t="shared" si="307"/>
        <v>#REF!</v>
      </c>
      <c r="L6382" s="75" t="e">
        <f t="shared" si="306"/>
        <v>#REF!</v>
      </c>
      <c r="O6382" s="13"/>
      <c r="P6382" s="74"/>
      <c r="Q6382" s="26"/>
      <c r="R6382" s="75"/>
    </row>
    <row r="6383" spans="7:18" x14ac:dyDescent="0.25">
      <c r="G6383" s="13"/>
      <c r="H6383" s="13"/>
      <c r="I6383" s="13">
        <v>635.50000000006798</v>
      </c>
      <c r="J6383" s="74">
        <f t="shared" si="305"/>
        <v>26.479166666669499</v>
      </c>
      <c r="K6383" s="26" t="e">
        <f t="shared" si="307"/>
        <v>#REF!</v>
      </c>
      <c r="L6383" s="75" t="e">
        <f t="shared" si="306"/>
        <v>#REF!</v>
      </c>
      <c r="O6383" s="13"/>
      <c r="P6383" s="74"/>
      <c r="Q6383" s="26"/>
      <c r="R6383" s="75"/>
    </row>
    <row r="6384" spans="7:18" x14ac:dyDescent="0.25">
      <c r="G6384" s="13"/>
      <c r="H6384" s="13"/>
      <c r="I6384" s="13">
        <v>635.60000000006801</v>
      </c>
      <c r="J6384" s="74">
        <f t="shared" si="305"/>
        <v>26.483333333336166</v>
      </c>
      <c r="K6384" s="26" t="e">
        <f t="shared" si="307"/>
        <v>#REF!</v>
      </c>
      <c r="L6384" s="75" t="e">
        <f t="shared" si="306"/>
        <v>#REF!</v>
      </c>
      <c r="O6384" s="13"/>
      <c r="P6384" s="74"/>
      <c r="Q6384" s="26"/>
      <c r="R6384" s="75"/>
    </row>
    <row r="6385" spans="7:18" x14ac:dyDescent="0.25">
      <c r="G6385" s="13"/>
      <c r="H6385" s="13"/>
      <c r="I6385" s="13">
        <v>635.70000000006803</v>
      </c>
      <c r="J6385" s="74">
        <f t="shared" si="305"/>
        <v>26.487500000002836</v>
      </c>
      <c r="K6385" s="26" t="e">
        <f t="shared" si="307"/>
        <v>#REF!</v>
      </c>
      <c r="L6385" s="75" t="e">
        <f t="shared" si="306"/>
        <v>#REF!</v>
      </c>
      <c r="O6385" s="13"/>
      <c r="P6385" s="74"/>
      <c r="Q6385" s="26"/>
      <c r="R6385" s="75"/>
    </row>
    <row r="6386" spans="7:18" x14ac:dyDescent="0.25">
      <c r="G6386" s="13"/>
      <c r="H6386" s="13"/>
      <c r="I6386" s="13">
        <v>635.80000000006805</v>
      </c>
      <c r="J6386" s="74">
        <f t="shared" si="305"/>
        <v>26.491666666669502</v>
      </c>
      <c r="K6386" s="26" t="e">
        <f t="shared" si="307"/>
        <v>#REF!</v>
      </c>
      <c r="L6386" s="75" t="e">
        <f t="shared" si="306"/>
        <v>#REF!</v>
      </c>
      <c r="O6386" s="13"/>
      <c r="P6386" s="74"/>
      <c r="Q6386" s="26"/>
      <c r="R6386" s="75"/>
    </row>
    <row r="6387" spans="7:18" x14ac:dyDescent="0.25">
      <c r="G6387" s="13"/>
      <c r="H6387" s="13"/>
      <c r="I6387" s="13">
        <v>635.90000000006796</v>
      </c>
      <c r="J6387" s="74">
        <f t="shared" si="305"/>
        <v>26.495833333336165</v>
      </c>
      <c r="K6387" s="26" t="e">
        <f t="shared" si="307"/>
        <v>#REF!</v>
      </c>
      <c r="L6387" s="75" t="e">
        <f t="shared" si="306"/>
        <v>#REF!</v>
      </c>
      <c r="O6387" s="13"/>
      <c r="P6387" s="74"/>
      <c r="Q6387" s="26"/>
      <c r="R6387" s="75"/>
    </row>
    <row r="6388" spans="7:18" x14ac:dyDescent="0.25">
      <c r="G6388" s="13"/>
      <c r="H6388" s="13"/>
      <c r="I6388" s="13">
        <v>636.00000000006798</v>
      </c>
      <c r="J6388" s="74">
        <f t="shared" si="305"/>
        <v>26.500000000002832</v>
      </c>
      <c r="K6388" s="26" t="e">
        <f t="shared" si="307"/>
        <v>#REF!</v>
      </c>
      <c r="L6388" s="75" t="e">
        <f t="shared" si="306"/>
        <v>#REF!</v>
      </c>
      <c r="O6388" s="13"/>
      <c r="P6388" s="74"/>
      <c r="Q6388" s="26"/>
      <c r="R6388" s="75"/>
    </row>
    <row r="6389" spans="7:18" x14ac:dyDescent="0.25">
      <c r="G6389" s="13"/>
      <c r="H6389" s="13"/>
      <c r="I6389" s="13">
        <v>636.10000000006801</v>
      </c>
      <c r="J6389" s="74">
        <f t="shared" si="305"/>
        <v>26.504166666669501</v>
      </c>
      <c r="K6389" s="26" t="e">
        <f t="shared" si="307"/>
        <v>#REF!</v>
      </c>
      <c r="L6389" s="75" t="e">
        <f t="shared" si="306"/>
        <v>#REF!</v>
      </c>
      <c r="O6389" s="13"/>
      <c r="P6389" s="74"/>
      <c r="Q6389" s="26"/>
      <c r="R6389" s="75"/>
    </row>
    <row r="6390" spans="7:18" x14ac:dyDescent="0.25">
      <c r="G6390" s="13"/>
      <c r="H6390" s="13"/>
      <c r="I6390" s="13">
        <v>636.20000000006803</v>
      </c>
      <c r="J6390" s="74">
        <f t="shared" si="305"/>
        <v>26.508333333336168</v>
      </c>
      <c r="K6390" s="26" t="e">
        <f t="shared" si="307"/>
        <v>#REF!</v>
      </c>
      <c r="L6390" s="75" t="e">
        <f t="shared" si="306"/>
        <v>#REF!</v>
      </c>
      <c r="O6390" s="13"/>
      <c r="P6390" s="74"/>
      <c r="Q6390" s="26"/>
      <c r="R6390" s="75"/>
    </row>
    <row r="6391" spans="7:18" x14ac:dyDescent="0.25">
      <c r="G6391" s="13"/>
      <c r="H6391" s="13"/>
      <c r="I6391" s="13">
        <v>636.30000000006805</v>
      </c>
      <c r="J6391" s="74">
        <f t="shared" si="305"/>
        <v>26.512500000002834</v>
      </c>
      <c r="K6391" s="26" t="e">
        <f t="shared" si="307"/>
        <v>#REF!</v>
      </c>
      <c r="L6391" s="75" t="e">
        <f t="shared" si="306"/>
        <v>#REF!</v>
      </c>
      <c r="O6391" s="13"/>
      <c r="P6391" s="74"/>
      <c r="Q6391" s="26"/>
      <c r="R6391" s="75"/>
    </row>
    <row r="6392" spans="7:18" x14ac:dyDescent="0.25">
      <c r="G6392" s="13"/>
      <c r="H6392" s="13"/>
      <c r="I6392" s="13">
        <v>636.40000000006796</v>
      </c>
      <c r="J6392" s="74">
        <f t="shared" si="305"/>
        <v>26.516666666669497</v>
      </c>
      <c r="K6392" s="26" t="e">
        <f t="shared" si="307"/>
        <v>#REF!</v>
      </c>
      <c r="L6392" s="75" t="e">
        <f t="shared" si="306"/>
        <v>#REF!</v>
      </c>
      <c r="O6392" s="13"/>
      <c r="P6392" s="74"/>
      <c r="Q6392" s="26"/>
      <c r="R6392" s="75"/>
    </row>
    <row r="6393" spans="7:18" x14ac:dyDescent="0.25">
      <c r="G6393" s="13"/>
      <c r="H6393" s="13"/>
      <c r="I6393" s="13">
        <v>636.50000000006798</v>
      </c>
      <c r="J6393" s="74">
        <f t="shared" si="305"/>
        <v>26.520833333336167</v>
      </c>
      <c r="K6393" s="26" t="e">
        <f t="shared" si="307"/>
        <v>#REF!</v>
      </c>
      <c r="L6393" s="75" t="e">
        <f t="shared" si="306"/>
        <v>#REF!</v>
      </c>
      <c r="O6393" s="13"/>
      <c r="P6393" s="74"/>
      <c r="Q6393" s="26"/>
      <c r="R6393" s="75"/>
    </row>
    <row r="6394" spans="7:18" x14ac:dyDescent="0.25">
      <c r="G6394" s="13"/>
      <c r="H6394" s="13"/>
      <c r="I6394" s="13">
        <v>636.60000000006801</v>
      </c>
      <c r="J6394" s="74">
        <f t="shared" si="305"/>
        <v>26.525000000002834</v>
      </c>
      <c r="K6394" s="26" t="e">
        <f t="shared" si="307"/>
        <v>#REF!</v>
      </c>
      <c r="L6394" s="75" t="e">
        <f t="shared" si="306"/>
        <v>#REF!</v>
      </c>
      <c r="O6394" s="13"/>
      <c r="P6394" s="74"/>
      <c r="Q6394" s="26"/>
      <c r="R6394" s="75"/>
    </row>
    <row r="6395" spans="7:18" x14ac:dyDescent="0.25">
      <c r="G6395" s="13"/>
      <c r="H6395" s="13"/>
      <c r="I6395" s="13">
        <v>636.70000000006803</v>
      </c>
      <c r="J6395" s="74">
        <f t="shared" si="305"/>
        <v>26.5291666666695</v>
      </c>
      <c r="K6395" s="26" t="e">
        <f t="shared" si="307"/>
        <v>#REF!</v>
      </c>
      <c r="L6395" s="75" t="e">
        <f t="shared" si="306"/>
        <v>#REF!</v>
      </c>
      <c r="O6395" s="13"/>
      <c r="P6395" s="74"/>
      <c r="Q6395" s="26"/>
      <c r="R6395" s="75"/>
    </row>
    <row r="6396" spans="7:18" x14ac:dyDescent="0.25">
      <c r="G6396" s="13"/>
      <c r="H6396" s="13"/>
      <c r="I6396" s="13">
        <v>636.80000000006805</v>
      </c>
      <c r="J6396" s="74">
        <f t="shared" si="305"/>
        <v>26.53333333333617</v>
      </c>
      <c r="K6396" s="26" t="e">
        <f t="shared" si="307"/>
        <v>#REF!</v>
      </c>
      <c r="L6396" s="75" t="e">
        <f t="shared" si="306"/>
        <v>#REF!</v>
      </c>
      <c r="O6396" s="13"/>
      <c r="P6396" s="74"/>
      <c r="Q6396" s="26"/>
      <c r="R6396" s="75"/>
    </row>
    <row r="6397" spans="7:18" x14ac:dyDescent="0.25">
      <c r="G6397" s="13"/>
      <c r="H6397" s="13"/>
      <c r="I6397" s="13">
        <v>636.90000000006796</v>
      </c>
      <c r="J6397" s="74">
        <f t="shared" si="305"/>
        <v>26.537500000002833</v>
      </c>
      <c r="K6397" s="26" t="e">
        <f t="shared" si="307"/>
        <v>#REF!</v>
      </c>
      <c r="L6397" s="75" t="e">
        <f t="shared" si="306"/>
        <v>#REF!</v>
      </c>
      <c r="O6397" s="13"/>
      <c r="P6397" s="74"/>
      <c r="Q6397" s="26"/>
      <c r="R6397" s="75"/>
    </row>
    <row r="6398" spans="7:18" x14ac:dyDescent="0.25">
      <c r="G6398" s="13"/>
      <c r="H6398" s="13"/>
      <c r="I6398" s="13">
        <v>637.00000000006798</v>
      </c>
      <c r="J6398" s="74">
        <f t="shared" si="305"/>
        <v>26.541666666669499</v>
      </c>
      <c r="K6398" s="26" t="e">
        <f t="shared" si="307"/>
        <v>#REF!</v>
      </c>
      <c r="L6398" s="75" t="e">
        <f t="shared" si="306"/>
        <v>#REF!</v>
      </c>
      <c r="O6398" s="13"/>
      <c r="P6398" s="74"/>
      <c r="Q6398" s="26"/>
      <c r="R6398" s="75"/>
    </row>
    <row r="6399" spans="7:18" x14ac:dyDescent="0.25">
      <c r="G6399" s="13"/>
      <c r="H6399" s="13"/>
      <c r="I6399" s="13">
        <v>637.10000000006801</v>
      </c>
      <c r="J6399" s="74">
        <f t="shared" si="305"/>
        <v>26.545833333336166</v>
      </c>
      <c r="K6399" s="26" t="e">
        <f t="shared" si="307"/>
        <v>#REF!</v>
      </c>
      <c r="L6399" s="75" t="e">
        <f t="shared" si="306"/>
        <v>#REF!</v>
      </c>
      <c r="O6399" s="13"/>
      <c r="P6399" s="74"/>
      <c r="Q6399" s="26"/>
      <c r="R6399" s="75"/>
    </row>
    <row r="6400" spans="7:18" x14ac:dyDescent="0.25">
      <c r="G6400" s="13"/>
      <c r="H6400" s="13"/>
      <c r="I6400" s="13">
        <v>637.20000000006905</v>
      </c>
      <c r="J6400" s="74">
        <f t="shared" si="305"/>
        <v>26.550000000002878</v>
      </c>
      <c r="K6400" s="26" t="e">
        <f t="shared" si="307"/>
        <v>#REF!</v>
      </c>
      <c r="L6400" s="75" t="e">
        <f t="shared" si="306"/>
        <v>#REF!</v>
      </c>
      <c r="O6400" s="13"/>
      <c r="P6400" s="74"/>
      <c r="Q6400" s="26"/>
      <c r="R6400" s="75"/>
    </row>
    <row r="6401" spans="7:18" x14ac:dyDescent="0.25">
      <c r="G6401" s="13"/>
      <c r="H6401" s="13"/>
      <c r="I6401" s="13">
        <v>637.30000000006896</v>
      </c>
      <c r="J6401" s="74">
        <f t="shared" si="305"/>
        <v>26.554166666669541</v>
      </c>
      <c r="K6401" s="26" t="e">
        <f t="shared" si="307"/>
        <v>#REF!</v>
      </c>
      <c r="L6401" s="75" t="e">
        <f t="shared" si="306"/>
        <v>#REF!</v>
      </c>
      <c r="O6401" s="13"/>
      <c r="P6401" s="74"/>
      <c r="Q6401" s="26"/>
      <c r="R6401" s="75"/>
    </row>
    <row r="6402" spans="7:18" x14ac:dyDescent="0.25">
      <c r="G6402" s="13"/>
      <c r="H6402" s="13"/>
      <c r="I6402" s="13">
        <v>637.40000000006899</v>
      </c>
      <c r="J6402" s="74">
        <f t="shared" si="305"/>
        <v>26.558333333336208</v>
      </c>
      <c r="K6402" s="26" t="e">
        <f t="shared" si="307"/>
        <v>#REF!</v>
      </c>
      <c r="L6402" s="75" t="e">
        <f t="shared" si="306"/>
        <v>#REF!</v>
      </c>
      <c r="O6402" s="13"/>
      <c r="P6402" s="74"/>
      <c r="Q6402" s="26"/>
      <c r="R6402" s="75"/>
    </row>
    <row r="6403" spans="7:18" x14ac:dyDescent="0.25">
      <c r="G6403" s="13"/>
      <c r="H6403" s="13"/>
      <c r="I6403" s="13">
        <v>637.50000000006901</v>
      </c>
      <c r="J6403" s="74">
        <f t="shared" ref="J6403:J6466" si="308">I6403/24</f>
        <v>26.562500000002874</v>
      </c>
      <c r="K6403" s="26" t="e">
        <f t="shared" si="307"/>
        <v>#REF!</v>
      </c>
      <c r="L6403" s="75" t="e">
        <f t="shared" ref="L6403:L6466" si="309">K6403-K6402</f>
        <v>#REF!</v>
      </c>
      <c r="O6403" s="13"/>
      <c r="P6403" s="74"/>
      <c r="Q6403" s="26"/>
      <c r="R6403" s="75"/>
    </row>
    <row r="6404" spans="7:18" x14ac:dyDescent="0.25">
      <c r="G6404" s="13"/>
      <c r="H6404" s="13"/>
      <c r="I6404" s="13">
        <v>637.60000000006903</v>
      </c>
      <c r="J6404" s="74">
        <f t="shared" si="308"/>
        <v>26.566666666669544</v>
      </c>
      <c r="K6404" s="26" t="e">
        <f t="shared" si="307"/>
        <v>#REF!</v>
      </c>
      <c r="L6404" s="75" t="e">
        <f t="shared" si="309"/>
        <v>#REF!</v>
      </c>
      <c r="O6404" s="13"/>
      <c r="P6404" s="74"/>
      <c r="Q6404" s="26"/>
      <c r="R6404" s="75"/>
    </row>
    <row r="6405" spans="7:18" x14ac:dyDescent="0.25">
      <c r="G6405" s="13"/>
      <c r="H6405" s="13"/>
      <c r="I6405" s="13">
        <v>637.70000000006905</v>
      </c>
      <c r="J6405" s="74">
        <f t="shared" si="308"/>
        <v>26.570833333336211</v>
      </c>
      <c r="K6405" s="26" t="e">
        <f t="shared" si="307"/>
        <v>#REF!</v>
      </c>
      <c r="L6405" s="75" t="e">
        <f t="shared" si="309"/>
        <v>#REF!</v>
      </c>
      <c r="O6405" s="13"/>
      <c r="P6405" s="74"/>
      <c r="Q6405" s="26"/>
      <c r="R6405" s="75"/>
    </row>
    <row r="6406" spans="7:18" x14ac:dyDescent="0.25">
      <c r="G6406" s="13"/>
      <c r="H6406" s="13"/>
      <c r="I6406" s="13">
        <v>637.80000000006896</v>
      </c>
      <c r="J6406" s="74">
        <f t="shared" si="308"/>
        <v>26.575000000002873</v>
      </c>
      <c r="K6406" s="26" t="e">
        <f t="shared" si="307"/>
        <v>#REF!</v>
      </c>
      <c r="L6406" s="75" t="e">
        <f t="shared" si="309"/>
        <v>#REF!</v>
      </c>
      <c r="O6406" s="13"/>
      <c r="P6406" s="74"/>
      <c r="Q6406" s="26"/>
      <c r="R6406" s="75"/>
    </row>
    <row r="6407" spans="7:18" x14ac:dyDescent="0.25">
      <c r="G6407" s="13"/>
      <c r="H6407" s="13"/>
      <c r="I6407" s="13">
        <v>637.90000000006899</v>
      </c>
      <c r="J6407" s="74">
        <f t="shared" si="308"/>
        <v>26.57916666666954</v>
      </c>
      <c r="K6407" s="26" t="e">
        <f t="shared" si="307"/>
        <v>#REF!</v>
      </c>
      <c r="L6407" s="75" t="e">
        <f t="shared" si="309"/>
        <v>#REF!</v>
      </c>
      <c r="O6407" s="13"/>
      <c r="P6407" s="74"/>
      <c r="Q6407" s="26"/>
      <c r="R6407" s="75"/>
    </row>
    <row r="6408" spans="7:18" x14ac:dyDescent="0.25">
      <c r="G6408" s="13"/>
      <c r="H6408" s="13"/>
      <c r="I6408" s="13">
        <v>638.00000000006901</v>
      </c>
      <c r="J6408" s="74">
        <f t="shared" si="308"/>
        <v>26.58333333333621</v>
      </c>
      <c r="K6408" s="26" t="e">
        <f t="shared" si="307"/>
        <v>#REF!</v>
      </c>
      <c r="L6408" s="75" t="e">
        <f t="shared" si="309"/>
        <v>#REF!</v>
      </c>
      <c r="O6408" s="13"/>
      <c r="P6408" s="74"/>
      <c r="Q6408" s="26"/>
      <c r="R6408" s="75"/>
    </row>
    <row r="6409" spans="7:18" x14ac:dyDescent="0.25">
      <c r="G6409" s="13"/>
      <c r="H6409" s="13"/>
      <c r="I6409" s="13">
        <v>638.10000000006903</v>
      </c>
      <c r="J6409" s="74">
        <f t="shared" si="308"/>
        <v>26.587500000002876</v>
      </c>
      <c r="K6409" s="26" t="e">
        <f t="shared" si="307"/>
        <v>#REF!</v>
      </c>
      <c r="L6409" s="75" t="e">
        <f t="shared" si="309"/>
        <v>#REF!</v>
      </c>
      <c r="O6409" s="13"/>
      <c r="P6409" s="74"/>
      <c r="Q6409" s="26"/>
      <c r="R6409" s="75"/>
    </row>
    <row r="6410" spans="7:18" x14ac:dyDescent="0.25">
      <c r="G6410" s="13"/>
      <c r="H6410" s="13"/>
      <c r="I6410" s="13">
        <v>638.20000000006905</v>
      </c>
      <c r="J6410" s="74">
        <f t="shared" si="308"/>
        <v>26.591666666669543</v>
      </c>
      <c r="K6410" s="26" t="e">
        <f t="shared" si="307"/>
        <v>#REF!</v>
      </c>
      <c r="L6410" s="75" t="e">
        <f t="shared" si="309"/>
        <v>#REF!</v>
      </c>
      <c r="O6410" s="13"/>
      <c r="P6410" s="74"/>
      <c r="Q6410" s="26"/>
      <c r="R6410" s="75"/>
    </row>
    <row r="6411" spans="7:18" x14ac:dyDescent="0.25">
      <c r="G6411" s="13"/>
      <c r="H6411" s="13"/>
      <c r="I6411" s="13">
        <v>638.30000000006896</v>
      </c>
      <c r="J6411" s="74">
        <f t="shared" si="308"/>
        <v>26.595833333336206</v>
      </c>
      <c r="K6411" s="26" t="e">
        <f t="shared" si="307"/>
        <v>#REF!</v>
      </c>
      <c r="L6411" s="75" t="e">
        <f t="shared" si="309"/>
        <v>#REF!</v>
      </c>
      <c r="O6411" s="13"/>
      <c r="P6411" s="74"/>
      <c r="Q6411" s="26"/>
      <c r="R6411" s="75"/>
    </row>
    <row r="6412" spans="7:18" x14ac:dyDescent="0.25">
      <c r="G6412" s="13"/>
      <c r="H6412" s="13"/>
      <c r="I6412" s="13">
        <v>638.40000000006899</v>
      </c>
      <c r="J6412" s="74">
        <f t="shared" si="308"/>
        <v>26.600000000002876</v>
      </c>
      <c r="K6412" s="26" t="e">
        <f t="shared" si="307"/>
        <v>#REF!</v>
      </c>
      <c r="L6412" s="75" t="e">
        <f t="shared" si="309"/>
        <v>#REF!</v>
      </c>
      <c r="O6412" s="13"/>
      <c r="P6412" s="74"/>
      <c r="Q6412" s="26"/>
      <c r="R6412" s="75"/>
    </row>
    <row r="6413" spans="7:18" x14ac:dyDescent="0.25">
      <c r="G6413" s="13"/>
      <c r="H6413" s="13"/>
      <c r="I6413" s="13">
        <v>638.50000000006901</v>
      </c>
      <c r="J6413" s="74">
        <f t="shared" si="308"/>
        <v>26.604166666669542</v>
      </c>
      <c r="K6413" s="26" t="e">
        <f t="shared" si="307"/>
        <v>#REF!</v>
      </c>
      <c r="L6413" s="75" t="e">
        <f t="shared" si="309"/>
        <v>#REF!</v>
      </c>
      <c r="O6413" s="13"/>
      <c r="P6413" s="74"/>
      <c r="Q6413" s="26"/>
      <c r="R6413" s="75"/>
    </row>
    <row r="6414" spans="7:18" x14ac:dyDescent="0.25">
      <c r="G6414" s="13"/>
      <c r="H6414" s="13"/>
      <c r="I6414" s="13">
        <v>638.60000000006903</v>
      </c>
      <c r="J6414" s="74">
        <f t="shared" si="308"/>
        <v>26.608333333336208</v>
      </c>
      <c r="K6414" s="26" t="e">
        <f t="shared" si="307"/>
        <v>#REF!</v>
      </c>
      <c r="L6414" s="75" t="e">
        <f t="shared" si="309"/>
        <v>#REF!</v>
      </c>
      <c r="O6414" s="13"/>
      <c r="P6414" s="74"/>
      <c r="Q6414" s="26"/>
      <c r="R6414" s="75"/>
    </row>
    <row r="6415" spans="7:18" x14ac:dyDescent="0.25">
      <c r="G6415" s="13"/>
      <c r="H6415" s="13"/>
      <c r="I6415" s="13">
        <v>638.70000000006905</v>
      </c>
      <c r="J6415" s="74">
        <f t="shared" si="308"/>
        <v>26.612500000002878</v>
      </c>
      <c r="K6415" s="26" t="e">
        <f t="shared" si="307"/>
        <v>#REF!</v>
      </c>
      <c r="L6415" s="75" t="e">
        <f t="shared" si="309"/>
        <v>#REF!</v>
      </c>
      <c r="O6415" s="13"/>
      <c r="P6415" s="74"/>
      <c r="Q6415" s="26"/>
      <c r="R6415" s="75"/>
    </row>
    <row r="6416" spans="7:18" x14ac:dyDescent="0.25">
      <c r="G6416" s="13"/>
      <c r="H6416" s="13"/>
      <c r="I6416" s="13">
        <v>638.80000000006896</v>
      </c>
      <c r="J6416" s="74">
        <f t="shared" si="308"/>
        <v>26.616666666669541</v>
      </c>
      <c r="K6416" s="26" t="e">
        <f t="shared" si="307"/>
        <v>#REF!</v>
      </c>
      <c r="L6416" s="75" t="e">
        <f t="shared" si="309"/>
        <v>#REF!</v>
      </c>
      <c r="O6416" s="13"/>
      <c r="P6416" s="74"/>
      <c r="Q6416" s="26"/>
      <c r="R6416" s="75"/>
    </row>
    <row r="6417" spans="7:18" x14ac:dyDescent="0.25">
      <c r="G6417" s="13"/>
      <c r="H6417" s="13"/>
      <c r="I6417" s="13">
        <v>638.90000000006899</v>
      </c>
      <c r="J6417" s="74">
        <f t="shared" si="308"/>
        <v>26.620833333336208</v>
      </c>
      <c r="K6417" s="26" t="e">
        <f t="shared" si="307"/>
        <v>#REF!</v>
      </c>
      <c r="L6417" s="75" t="e">
        <f t="shared" si="309"/>
        <v>#REF!</v>
      </c>
      <c r="O6417" s="13"/>
      <c r="P6417" s="74"/>
      <c r="Q6417" s="26"/>
      <c r="R6417" s="75"/>
    </row>
    <row r="6418" spans="7:18" x14ac:dyDescent="0.25">
      <c r="G6418" s="13"/>
      <c r="H6418" s="13"/>
      <c r="I6418" s="13">
        <v>639.00000000006901</v>
      </c>
      <c r="J6418" s="74">
        <f t="shared" si="308"/>
        <v>26.625000000002874</v>
      </c>
      <c r="K6418" s="26" t="e">
        <f t="shared" si="307"/>
        <v>#REF!</v>
      </c>
      <c r="L6418" s="75" t="e">
        <f t="shared" si="309"/>
        <v>#REF!</v>
      </c>
      <c r="O6418" s="13"/>
      <c r="P6418" s="74"/>
      <c r="Q6418" s="26"/>
      <c r="R6418" s="75"/>
    </row>
    <row r="6419" spans="7:18" x14ac:dyDescent="0.25">
      <c r="G6419" s="13"/>
      <c r="H6419" s="13"/>
      <c r="I6419" s="13">
        <v>639.10000000006903</v>
      </c>
      <c r="J6419" s="74">
        <f t="shared" si="308"/>
        <v>26.629166666669544</v>
      </c>
      <c r="K6419" s="26" t="e">
        <f t="shared" si="307"/>
        <v>#REF!</v>
      </c>
      <c r="L6419" s="75" t="e">
        <f t="shared" si="309"/>
        <v>#REF!</v>
      </c>
      <c r="O6419" s="13"/>
      <c r="P6419" s="74"/>
      <c r="Q6419" s="26"/>
      <c r="R6419" s="75"/>
    </row>
    <row r="6420" spans="7:18" x14ac:dyDescent="0.25">
      <c r="G6420" s="13"/>
      <c r="H6420" s="13"/>
      <c r="I6420" s="13">
        <v>639.20000000006905</v>
      </c>
      <c r="J6420" s="74">
        <f t="shared" si="308"/>
        <v>26.633333333336211</v>
      </c>
      <c r="K6420" s="26" t="e">
        <f t="shared" si="307"/>
        <v>#REF!</v>
      </c>
      <c r="L6420" s="75" t="e">
        <f t="shared" si="309"/>
        <v>#REF!</v>
      </c>
      <c r="O6420" s="13"/>
      <c r="P6420" s="74"/>
      <c r="Q6420" s="26"/>
      <c r="R6420" s="75"/>
    </row>
    <row r="6421" spans="7:18" x14ac:dyDescent="0.25">
      <c r="G6421" s="13"/>
      <c r="H6421" s="13"/>
      <c r="I6421" s="13">
        <v>639.30000000006896</v>
      </c>
      <c r="J6421" s="74">
        <f t="shared" si="308"/>
        <v>26.637500000002873</v>
      </c>
      <c r="K6421" s="26" t="e">
        <f t="shared" si="307"/>
        <v>#REF!</v>
      </c>
      <c r="L6421" s="75" t="e">
        <f t="shared" si="309"/>
        <v>#REF!</v>
      </c>
      <c r="O6421" s="13"/>
      <c r="P6421" s="74"/>
      <c r="Q6421" s="26"/>
      <c r="R6421" s="75"/>
    </row>
    <row r="6422" spans="7:18" x14ac:dyDescent="0.25">
      <c r="G6422" s="13"/>
      <c r="H6422" s="13"/>
      <c r="I6422" s="13">
        <v>639.40000000006899</v>
      </c>
      <c r="J6422" s="74">
        <f t="shared" si="308"/>
        <v>26.64166666666954</v>
      </c>
      <c r="K6422" s="26" t="e">
        <f t="shared" si="307"/>
        <v>#REF!</v>
      </c>
      <c r="L6422" s="75" t="e">
        <f t="shared" si="309"/>
        <v>#REF!</v>
      </c>
      <c r="O6422" s="13"/>
      <c r="P6422" s="74"/>
      <c r="Q6422" s="26"/>
      <c r="R6422" s="75"/>
    </row>
    <row r="6423" spans="7:18" x14ac:dyDescent="0.25">
      <c r="G6423" s="13"/>
      <c r="H6423" s="13"/>
      <c r="I6423" s="13">
        <v>639.50000000006901</v>
      </c>
      <c r="J6423" s="74">
        <f t="shared" si="308"/>
        <v>26.64583333333621</v>
      </c>
      <c r="K6423" s="26" t="e">
        <f t="shared" si="307"/>
        <v>#REF!</v>
      </c>
      <c r="L6423" s="75" t="e">
        <f t="shared" si="309"/>
        <v>#REF!</v>
      </c>
      <c r="O6423" s="13"/>
      <c r="P6423" s="74"/>
      <c r="Q6423" s="26"/>
      <c r="R6423" s="75"/>
    </row>
    <row r="6424" spans="7:18" x14ac:dyDescent="0.25">
      <c r="G6424" s="13"/>
      <c r="H6424" s="13"/>
      <c r="I6424" s="13">
        <v>639.60000000006903</v>
      </c>
      <c r="J6424" s="74">
        <f t="shared" si="308"/>
        <v>26.650000000002876</v>
      </c>
      <c r="K6424" s="26" t="e">
        <f t="shared" si="307"/>
        <v>#REF!</v>
      </c>
      <c r="L6424" s="75" t="e">
        <f t="shared" si="309"/>
        <v>#REF!</v>
      </c>
      <c r="O6424" s="13"/>
      <c r="P6424" s="74"/>
      <c r="Q6424" s="26"/>
      <c r="R6424" s="75"/>
    </row>
    <row r="6425" spans="7:18" x14ac:dyDescent="0.25">
      <c r="G6425" s="13"/>
      <c r="H6425" s="13"/>
      <c r="I6425" s="13">
        <v>639.70000000006905</v>
      </c>
      <c r="J6425" s="74">
        <f t="shared" si="308"/>
        <v>26.654166666669543</v>
      </c>
      <c r="K6425" s="26" t="e">
        <f t="shared" si="307"/>
        <v>#REF!</v>
      </c>
      <c r="L6425" s="75" t="e">
        <f t="shared" si="309"/>
        <v>#REF!</v>
      </c>
      <c r="O6425" s="13"/>
      <c r="P6425" s="74"/>
      <c r="Q6425" s="26"/>
      <c r="R6425" s="75"/>
    </row>
    <row r="6426" spans="7:18" x14ac:dyDescent="0.25">
      <c r="G6426" s="13"/>
      <c r="H6426" s="13"/>
      <c r="I6426" s="13">
        <v>639.80000000006896</v>
      </c>
      <c r="J6426" s="74">
        <f t="shared" si="308"/>
        <v>26.658333333336206</v>
      </c>
      <c r="K6426" s="26" t="e">
        <f t="shared" si="307"/>
        <v>#REF!</v>
      </c>
      <c r="L6426" s="75" t="e">
        <f t="shared" si="309"/>
        <v>#REF!</v>
      </c>
      <c r="O6426" s="13"/>
      <c r="P6426" s="74"/>
      <c r="Q6426" s="26"/>
      <c r="R6426" s="75"/>
    </row>
    <row r="6427" spans="7:18" x14ac:dyDescent="0.25">
      <c r="G6427" s="13"/>
      <c r="H6427" s="13"/>
      <c r="I6427" s="13">
        <v>639.90000000006899</v>
      </c>
      <c r="J6427" s="74">
        <f t="shared" si="308"/>
        <v>26.662500000002876</v>
      </c>
      <c r="K6427" s="26" t="e">
        <f t="shared" si="307"/>
        <v>#REF!</v>
      </c>
      <c r="L6427" s="75" t="e">
        <f t="shared" si="309"/>
        <v>#REF!</v>
      </c>
      <c r="O6427" s="13"/>
      <c r="P6427" s="74"/>
      <c r="Q6427" s="26"/>
      <c r="R6427" s="75"/>
    </row>
    <row r="6428" spans="7:18" x14ac:dyDescent="0.25">
      <c r="G6428" s="13"/>
      <c r="H6428" s="13"/>
      <c r="I6428" s="13">
        <v>640.00000000006901</v>
      </c>
      <c r="J6428" s="74">
        <f t="shared" si="308"/>
        <v>26.666666666669542</v>
      </c>
      <c r="K6428" s="26" t="e">
        <f t="shared" ref="K6428:K6491" si="310">100%-EXP(-I6428/24*$B$10)</f>
        <v>#REF!</v>
      </c>
      <c r="L6428" s="75" t="e">
        <f t="shared" si="309"/>
        <v>#REF!</v>
      </c>
      <c r="O6428" s="13"/>
      <c r="P6428" s="74"/>
      <c r="Q6428" s="26"/>
      <c r="R6428" s="75"/>
    </row>
    <row r="6429" spans="7:18" x14ac:dyDescent="0.25">
      <c r="G6429" s="13"/>
      <c r="H6429" s="13"/>
      <c r="I6429" s="13">
        <v>640.10000000006903</v>
      </c>
      <c r="J6429" s="74">
        <f t="shared" si="308"/>
        <v>26.670833333336208</v>
      </c>
      <c r="K6429" s="26" t="e">
        <f t="shared" si="310"/>
        <v>#REF!</v>
      </c>
      <c r="L6429" s="75" t="e">
        <f t="shared" si="309"/>
        <v>#REF!</v>
      </c>
      <c r="O6429" s="13"/>
      <c r="P6429" s="74"/>
      <c r="Q6429" s="26"/>
      <c r="R6429" s="75"/>
    </row>
    <row r="6430" spans="7:18" x14ac:dyDescent="0.25">
      <c r="G6430" s="13"/>
      <c r="H6430" s="13"/>
      <c r="I6430" s="13">
        <v>640.20000000006905</v>
      </c>
      <c r="J6430" s="74">
        <f t="shared" si="308"/>
        <v>26.675000000002878</v>
      </c>
      <c r="K6430" s="26" t="e">
        <f t="shared" si="310"/>
        <v>#REF!</v>
      </c>
      <c r="L6430" s="75" t="e">
        <f t="shared" si="309"/>
        <v>#REF!</v>
      </c>
      <c r="O6430" s="13"/>
      <c r="P6430" s="74"/>
      <c r="Q6430" s="26"/>
      <c r="R6430" s="75"/>
    </row>
    <row r="6431" spans="7:18" x14ac:dyDescent="0.25">
      <c r="G6431" s="13"/>
      <c r="H6431" s="13"/>
      <c r="I6431" s="13">
        <v>640.30000000006896</v>
      </c>
      <c r="J6431" s="74">
        <f t="shared" si="308"/>
        <v>26.679166666669541</v>
      </c>
      <c r="K6431" s="26" t="e">
        <f t="shared" si="310"/>
        <v>#REF!</v>
      </c>
      <c r="L6431" s="75" t="e">
        <f t="shared" si="309"/>
        <v>#REF!</v>
      </c>
      <c r="O6431" s="13"/>
      <c r="P6431" s="74"/>
      <c r="Q6431" s="26"/>
      <c r="R6431" s="75"/>
    </row>
    <row r="6432" spans="7:18" x14ac:dyDescent="0.25">
      <c r="G6432" s="13"/>
      <c r="H6432" s="13"/>
      <c r="I6432" s="13">
        <v>640.40000000006899</v>
      </c>
      <c r="J6432" s="74">
        <f t="shared" si="308"/>
        <v>26.683333333336208</v>
      </c>
      <c r="K6432" s="26" t="e">
        <f t="shared" si="310"/>
        <v>#REF!</v>
      </c>
      <c r="L6432" s="75" t="e">
        <f t="shared" si="309"/>
        <v>#REF!</v>
      </c>
      <c r="O6432" s="13"/>
      <c r="P6432" s="74"/>
      <c r="Q6432" s="26"/>
      <c r="R6432" s="75"/>
    </row>
    <row r="6433" spans="7:18" x14ac:dyDescent="0.25">
      <c r="G6433" s="13"/>
      <c r="H6433" s="13"/>
      <c r="I6433" s="13">
        <v>640.50000000006901</v>
      </c>
      <c r="J6433" s="74">
        <f t="shared" si="308"/>
        <v>26.687500000002874</v>
      </c>
      <c r="K6433" s="26" t="e">
        <f t="shared" si="310"/>
        <v>#REF!</v>
      </c>
      <c r="L6433" s="75" t="e">
        <f t="shared" si="309"/>
        <v>#REF!</v>
      </c>
      <c r="O6433" s="13"/>
      <c r="P6433" s="74"/>
      <c r="Q6433" s="26"/>
      <c r="R6433" s="75"/>
    </row>
    <row r="6434" spans="7:18" x14ac:dyDescent="0.25">
      <c r="G6434" s="13"/>
      <c r="H6434" s="13"/>
      <c r="I6434" s="13">
        <v>640.60000000006903</v>
      </c>
      <c r="J6434" s="74">
        <f t="shared" si="308"/>
        <v>26.691666666669544</v>
      </c>
      <c r="K6434" s="26" t="e">
        <f t="shared" si="310"/>
        <v>#REF!</v>
      </c>
      <c r="L6434" s="75" t="e">
        <f t="shared" si="309"/>
        <v>#REF!</v>
      </c>
      <c r="O6434" s="13"/>
      <c r="P6434" s="74"/>
      <c r="Q6434" s="26"/>
      <c r="R6434" s="75"/>
    </row>
    <row r="6435" spans="7:18" x14ac:dyDescent="0.25">
      <c r="G6435" s="13"/>
      <c r="H6435" s="13"/>
      <c r="I6435" s="13">
        <v>640.70000000006905</v>
      </c>
      <c r="J6435" s="74">
        <f t="shared" si="308"/>
        <v>26.695833333336211</v>
      </c>
      <c r="K6435" s="26" t="e">
        <f t="shared" si="310"/>
        <v>#REF!</v>
      </c>
      <c r="L6435" s="75" t="e">
        <f t="shared" si="309"/>
        <v>#REF!</v>
      </c>
      <c r="O6435" s="13"/>
      <c r="P6435" s="74"/>
      <c r="Q6435" s="26"/>
      <c r="R6435" s="75"/>
    </row>
    <row r="6436" spans="7:18" x14ac:dyDescent="0.25">
      <c r="G6436" s="13"/>
      <c r="H6436" s="13"/>
      <c r="I6436" s="13">
        <v>640.80000000006896</v>
      </c>
      <c r="J6436" s="74">
        <f t="shared" si="308"/>
        <v>26.700000000002873</v>
      </c>
      <c r="K6436" s="26" t="e">
        <f t="shared" si="310"/>
        <v>#REF!</v>
      </c>
      <c r="L6436" s="75" t="e">
        <f t="shared" si="309"/>
        <v>#REF!</v>
      </c>
      <c r="O6436" s="13"/>
      <c r="P6436" s="74"/>
      <c r="Q6436" s="26"/>
      <c r="R6436" s="75"/>
    </row>
    <row r="6437" spans="7:18" x14ac:dyDescent="0.25">
      <c r="G6437" s="13"/>
      <c r="H6437" s="13"/>
      <c r="I6437" s="13">
        <v>640.90000000006899</v>
      </c>
      <c r="J6437" s="74">
        <f t="shared" si="308"/>
        <v>26.70416666666954</v>
      </c>
      <c r="K6437" s="26" t="e">
        <f t="shared" si="310"/>
        <v>#REF!</v>
      </c>
      <c r="L6437" s="75" t="e">
        <f t="shared" si="309"/>
        <v>#REF!</v>
      </c>
      <c r="O6437" s="13"/>
      <c r="P6437" s="74"/>
      <c r="Q6437" s="26"/>
      <c r="R6437" s="75"/>
    </row>
    <row r="6438" spans="7:18" x14ac:dyDescent="0.25">
      <c r="G6438" s="13"/>
      <c r="H6438" s="13"/>
      <c r="I6438" s="13">
        <v>641.00000000006901</v>
      </c>
      <c r="J6438" s="74">
        <f t="shared" si="308"/>
        <v>26.70833333333621</v>
      </c>
      <c r="K6438" s="26" t="e">
        <f t="shared" si="310"/>
        <v>#REF!</v>
      </c>
      <c r="L6438" s="75" t="e">
        <f t="shared" si="309"/>
        <v>#REF!</v>
      </c>
      <c r="O6438" s="13"/>
      <c r="P6438" s="74"/>
      <c r="Q6438" s="26"/>
      <c r="R6438" s="75"/>
    </row>
    <row r="6439" spans="7:18" x14ac:dyDescent="0.25">
      <c r="G6439" s="13"/>
      <c r="H6439" s="13"/>
      <c r="I6439" s="13">
        <v>641.10000000006903</v>
      </c>
      <c r="J6439" s="74">
        <f t="shared" si="308"/>
        <v>26.712500000002876</v>
      </c>
      <c r="K6439" s="26" t="e">
        <f t="shared" si="310"/>
        <v>#REF!</v>
      </c>
      <c r="L6439" s="75" t="e">
        <f t="shared" si="309"/>
        <v>#REF!</v>
      </c>
      <c r="O6439" s="13"/>
      <c r="P6439" s="74"/>
      <c r="Q6439" s="26"/>
      <c r="R6439" s="75"/>
    </row>
    <row r="6440" spans="7:18" x14ac:dyDescent="0.25">
      <c r="G6440" s="13"/>
      <c r="H6440" s="13"/>
      <c r="I6440" s="13">
        <v>641.20000000006905</v>
      </c>
      <c r="J6440" s="74">
        <f t="shared" si="308"/>
        <v>26.716666666669543</v>
      </c>
      <c r="K6440" s="26" t="e">
        <f t="shared" si="310"/>
        <v>#REF!</v>
      </c>
      <c r="L6440" s="75" t="e">
        <f t="shared" si="309"/>
        <v>#REF!</v>
      </c>
      <c r="O6440" s="13"/>
      <c r="P6440" s="74"/>
      <c r="Q6440" s="26"/>
      <c r="R6440" s="75"/>
    </row>
    <row r="6441" spans="7:18" x14ac:dyDescent="0.25">
      <c r="G6441" s="13"/>
      <c r="H6441" s="13"/>
      <c r="I6441" s="13">
        <v>641.30000000006896</v>
      </c>
      <c r="J6441" s="74">
        <f t="shared" si="308"/>
        <v>26.720833333336206</v>
      </c>
      <c r="K6441" s="26" t="e">
        <f t="shared" si="310"/>
        <v>#REF!</v>
      </c>
      <c r="L6441" s="75" t="e">
        <f t="shared" si="309"/>
        <v>#REF!</v>
      </c>
      <c r="O6441" s="13"/>
      <c r="P6441" s="74"/>
      <c r="Q6441" s="26"/>
      <c r="R6441" s="75"/>
    </row>
    <row r="6442" spans="7:18" x14ac:dyDescent="0.25">
      <c r="G6442" s="13"/>
      <c r="H6442" s="13"/>
      <c r="I6442" s="13">
        <v>641.40000000006899</v>
      </c>
      <c r="J6442" s="74">
        <f t="shared" si="308"/>
        <v>26.725000000002876</v>
      </c>
      <c r="K6442" s="26" t="e">
        <f t="shared" si="310"/>
        <v>#REF!</v>
      </c>
      <c r="L6442" s="75" t="e">
        <f t="shared" si="309"/>
        <v>#REF!</v>
      </c>
      <c r="O6442" s="13"/>
      <c r="P6442" s="74"/>
      <c r="Q6442" s="26"/>
      <c r="R6442" s="75"/>
    </row>
    <row r="6443" spans="7:18" x14ac:dyDescent="0.25">
      <c r="G6443" s="13"/>
      <c r="H6443" s="13"/>
      <c r="I6443" s="13">
        <v>641.50000000006901</v>
      </c>
      <c r="J6443" s="74">
        <f t="shared" si="308"/>
        <v>26.729166666669542</v>
      </c>
      <c r="K6443" s="26" t="e">
        <f t="shared" si="310"/>
        <v>#REF!</v>
      </c>
      <c r="L6443" s="75" t="e">
        <f t="shared" si="309"/>
        <v>#REF!</v>
      </c>
      <c r="O6443" s="13"/>
      <c r="P6443" s="74"/>
      <c r="Q6443" s="26"/>
      <c r="R6443" s="75"/>
    </row>
    <row r="6444" spans="7:18" x14ac:dyDescent="0.25">
      <c r="G6444" s="13"/>
      <c r="H6444" s="13"/>
      <c r="I6444" s="13">
        <v>641.60000000007005</v>
      </c>
      <c r="J6444" s="74">
        <f t="shared" si="308"/>
        <v>26.733333333336251</v>
      </c>
      <c r="K6444" s="26" t="e">
        <f t="shared" si="310"/>
        <v>#REF!</v>
      </c>
      <c r="L6444" s="75" t="e">
        <f t="shared" si="309"/>
        <v>#REF!</v>
      </c>
      <c r="O6444" s="13"/>
      <c r="P6444" s="74"/>
      <c r="Q6444" s="26"/>
      <c r="R6444" s="75"/>
    </row>
    <row r="6445" spans="7:18" x14ac:dyDescent="0.25">
      <c r="G6445" s="13"/>
      <c r="H6445" s="13"/>
      <c r="I6445" s="13">
        <v>641.70000000006996</v>
      </c>
      <c r="J6445" s="74">
        <f t="shared" si="308"/>
        <v>26.737500000002914</v>
      </c>
      <c r="K6445" s="26" t="e">
        <f t="shared" si="310"/>
        <v>#REF!</v>
      </c>
      <c r="L6445" s="75" t="e">
        <f t="shared" si="309"/>
        <v>#REF!</v>
      </c>
      <c r="O6445" s="13"/>
      <c r="P6445" s="74"/>
      <c r="Q6445" s="26"/>
      <c r="R6445" s="75"/>
    </row>
    <row r="6446" spans="7:18" x14ac:dyDescent="0.25">
      <c r="G6446" s="13"/>
      <c r="H6446" s="13"/>
      <c r="I6446" s="13">
        <v>641.80000000006999</v>
      </c>
      <c r="J6446" s="74">
        <f t="shared" si="308"/>
        <v>26.741666666669584</v>
      </c>
      <c r="K6446" s="26" t="e">
        <f t="shared" si="310"/>
        <v>#REF!</v>
      </c>
      <c r="L6446" s="75" t="e">
        <f t="shared" si="309"/>
        <v>#REF!</v>
      </c>
      <c r="O6446" s="13"/>
      <c r="P6446" s="74"/>
      <c r="Q6446" s="26"/>
      <c r="R6446" s="75"/>
    </row>
    <row r="6447" spans="7:18" x14ac:dyDescent="0.25">
      <c r="G6447" s="13"/>
      <c r="H6447" s="13"/>
      <c r="I6447" s="13">
        <v>641.90000000007001</v>
      </c>
      <c r="J6447" s="74">
        <f t="shared" si="308"/>
        <v>26.74583333333625</v>
      </c>
      <c r="K6447" s="26" t="e">
        <f t="shared" si="310"/>
        <v>#REF!</v>
      </c>
      <c r="L6447" s="75" t="e">
        <f t="shared" si="309"/>
        <v>#REF!</v>
      </c>
      <c r="O6447" s="13"/>
      <c r="P6447" s="74"/>
      <c r="Q6447" s="26"/>
      <c r="R6447" s="75"/>
    </row>
    <row r="6448" spans="7:18" x14ac:dyDescent="0.25">
      <c r="G6448" s="13"/>
      <c r="H6448" s="13"/>
      <c r="I6448" s="13">
        <v>642.00000000007003</v>
      </c>
      <c r="J6448" s="74">
        <f t="shared" si="308"/>
        <v>26.750000000002917</v>
      </c>
      <c r="K6448" s="26" t="e">
        <f t="shared" si="310"/>
        <v>#REF!</v>
      </c>
      <c r="L6448" s="75" t="e">
        <f t="shared" si="309"/>
        <v>#REF!</v>
      </c>
      <c r="O6448" s="13"/>
      <c r="P6448" s="74"/>
      <c r="Q6448" s="26"/>
      <c r="R6448" s="75"/>
    </row>
    <row r="6449" spans="7:18" x14ac:dyDescent="0.25">
      <c r="G6449" s="13"/>
      <c r="H6449" s="13"/>
      <c r="I6449" s="13">
        <v>642.10000000007005</v>
      </c>
      <c r="J6449" s="74">
        <f t="shared" si="308"/>
        <v>26.754166666669587</v>
      </c>
      <c r="K6449" s="26" t="e">
        <f t="shared" si="310"/>
        <v>#REF!</v>
      </c>
      <c r="L6449" s="75" t="e">
        <f t="shared" si="309"/>
        <v>#REF!</v>
      </c>
      <c r="O6449" s="13"/>
      <c r="P6449" s="74"/>
      <c r="Q6449" s="26"/>
      <c r="R6449" s="75"/>
    </row>
    <row r="6450" spans="7:18" x14ac:dyDescent="0.25">
      <c r="G6450" s="13"/>
      <c r="H6450" s="13"/>
      <c r="I6450" s="13">
        <v>642.20000000006996</v>
      </c>
      <c r="J6450" s="74">
        <f t="shared" si="308"/>
        <v>26.75833333333625</v>
      </c>
      <c r="K6450" s="26" t="e">
        <f t="shared" si="310"/>
        <v>#REF!</v>
      </c>
      <c r="L6450" s="75" t="e">
        <f t="shared" si="309"/>
        <v>#REF!</v>
      </c>
      <c r="O6450" s="13"/>
      <c r="P6450" s="74"/>
      <c r="Q6450" s="26"/>
      <c r="R6450" s="75"/>
    </row>
    <row r="6451" spans="7:18" x14ac:dyDescent="0.25">
      <c r="G6451" s="13"/>
      <c r="H6451" s="13"/>
      <c r="I6451" s="13">
        <v>642.30000000006999</v>
      </c>
      <c r="J6451" s="74">
        <f t="shared" si="308"/>
        <v>26.762500000002916</v>
      </c>
      <c r="K6451" s="26" t="e">
        <f t="shared" si="310"/>
        <v>#REF!</v>
      </c>
      <c r="L6451" s="75" t="e">
        <f t="shared" si="309"/>
        <v>#REF!</v>
      </c>
      <c r="O6451" s="13"/>
      <c r="P6451" s="74"/>
      <c r="Q6451" s="26"/>
      <c r="R6451" s="75"/>
    </row>
    <row r="6452" spans="7:18" x14ac:dyDescent="0.25">
      <c r="G6452" s="13"/>
      <c r="H6452" s="13"/>
      <c r="I6452" s="13">
        <v>642.40000000007001</v>
      </c>
      <c r="J6452" s="74">
        <f t="shared" si="308"/>
        <v>26.766666666669582</v>
      </c>
      <c r="K6452" s="26" t="e">
        <f t="shared" si="310"/>
        <v>#REF!</v>
      </c>
      <c r="L6452" s="75" t="e">
        <f t="shared" si="309"/>
        <v>#REF!</v>
      </c>
      <c r="O6452" s="13"/>
      <c r="P6452" s="74"/>
      <c r="Q6452" s="26"/>
      <c r="R6452" s="75"/>
    </row>
    <row r="6453" spans="7:18" x14ac:dyDescent="0.25">
      <c r="G6453" s="13"/>
      <c r="H6453" s="13"/>
      <c r="I6453" s="13">
        <v>642.50000000007003</v>
      </c>
      <c r="J6453" s="74">
        <f t="shared" si="308"/>
        <v>26.770833333336252</v>
      </c>
      <c r="K6453" s="26" t="e">
        <f t="shared" si="310"/>
        <v>#REF!</v>
      </c>
      <c r="L6453" s="75" t="e">
        <f t="shared" si="309"/>
        <v>#REF!</v>
      </c>
      <c r="O6453" s="13"/>
      <c r="P6453" s="74"/>
      <c r="Q6453" s="26"/>
      <c r="R6453" s="75"/>
    </row>
    <row r="6454" spans="7:18" x14ac:dyDescent="0.25">
      <c r="G6454" s="13"/>
      <c r="H6454" s="13"/>
      <c r="I6454" s="13">
        <v>642.60000000007005</v>
      </c>
      <c r="J6454" s="74">
        <f t="shared" si="308"/>
        <v>26.775000000002919</v>
      </c>
      <c r="K6454" s="26" t="e">
        <f t="shared" si="310"/>
        <v>#REF!</v>
      </c>
      <c r="L6454" s="75" t="e">
        <f t="shared" si="309"/>
        <v>#REF!</v>
      </c>
      <c r="O6454" s="13"/>
      <c r="P6454" s="74"/>
      <c r="Q6454" s="26"/>
      <c r="R6454" s="75"/>
    </row>
    <row r="6455" spans="7:18" x14ac:dyDescent="0.25">
      <c r="G6455" s="13"/>
      <c r="H6455" s="13"/>
      <c r="I6455" s="13">
        <v>642.70000000006996</v>
      </c>
      <c r="J6455" s="74">
        <f t="shared" si="308"/>
        <v>26.779166666669582</v>
      </c>
      <c r="K6455" s="26" t="e">
        <f t="shared" si="310"/>
        <v>#REF!</v>
      </c>
      <c r="L6455" s="75" t="e">
        <f t="shared" si="309"/>
        <v>#REF!</v>
      </c>
      <c r="O6455" s="13"/>
      <c r="P6455" s="74"/>
      <c r="Q6455" s="26"/>
      <c r="R6455" s="75"/>
    </row>
    <row r="6456" spans="7:18" x14ac:dyDescent="0.25">
      <c r="G6456" s="13"/>
      <c r="H6456" s="13"/>
      <c r="I6456" s="13">
        <v>642.80000000006999</v>
      </c>
      <c r="J6456" s="74">
        <f t="shared" si="308"/>
        <v>26.783333333336248</v>
      </c>
      <c r="K6456" s="26" t="e">
        <f t="shared" si="310"/>
        <v>#REF!</v>
      </c>
      <c r="L6456" s="75" t="e">
        <f t="shared" si="309"/>
        <v>#REF!</v>
      </c>
      <c r="O6456" s="13"/>
      <c r="P6456" s="74"/>
      <c r="Q6456" s="26"/>
      <c r="R6456" s="75"/>
    </row>
    <row r="6457" spans="7:18" x14ac:dyDescent="0.25">
      <c r="G6457" s="13"/>
      <c r="H6457" s="13"/>
      <c r="I6457" s="13">
        <v>642.90000000007001</v>
      </c>
      <c r="J6457" s="74">
        <f t="shared" si="308"/>
        <v>26.787500000002918</v>
      </c>
      <c r="K6457" s="26" t="e">
        <f t="shared" si="310"/>
        <v>#REF!</v>
      </c>
      <c r="L6457" s="75" t="e">
        <f t="shared" si="309"/>
        <v>#REF!</v>
      </c>
      <c r="O6457" s="13"/>
      <c r="P6457" s="74"/>
      <c r="Q6457" s="26"/>
      <c r="R6457" s="75"/>
    </row>
    <row r="6458" spans="7:18" x14ac:dyDescent="0.25">
      <c r="G6458" s="13"/>
      <c r="H6458" s="13"/>
      <c r="I6458" s="13">
        <v>643.00000000007003</v>
      </c>
      <c r="J6458" s="74">
        <f t="shared" si="308"/>
        <v>26.791666666669585</v>
      </c>
      <c r="K6458" s="26" t="e">
        <f t="shared" si="310"/>
        <v>#REF!</v>
      </c>
      <c r="L6458" s="75" t="e">
        <f t="shared" si="309"/>
        <v>#REF!</v>
      </c>
      <c r="O6458" s="13"/>
      <c r="P6458" s="74"/>
      <c r="Q6458" s="26"/>
      <c r="R6458" s="75"/>
    </row>
    <row r="6459" spans="7:18" x14ac:dyDescent="0.25">
      <c r="G6459" s="13"/>
      <c r="H6459" s="13"/>
      <c r="I6459" s="13">
        <v>643.10000000007005</v>
      </c>
      <c r="J6459" s="74">
        <f t="shared" si="308"/>
        <v>26.795833333336251</v>
      </c>
      <c r="K6459" s="26" t="e">
        <f t="shared" si="310"/>
        <v>#REF!</v>
      </c>
      <c r="L6459" s="75" t="e">
        <f t="shared" si="309"/>
        <v>#REF!</v>
      </c>
      <c r="O6459" s="13"/>
      <c r="P6459" s="74"/>
      <c r="Q6459" s="26"/>
      <c r="R6459" s="75"/>
    </row>
    <row r="6460" spans="7:18" x14ac:dyDescent="0.25">
      <c r="G6460" s="13"/>
      <c r="H6460" s="13"/>
      <c r="I6460" s="13">
        <v>643.20000000006996</v>
      </c>
      <c r="J6460" s="74">
        <f t="shared" si="308"/>
        <v>26.800000000002914</v>
      </c>
      <c r="K6460" s="26" t="e">
        <f t="shared" si="310"/>
        <v>#REF!</v>
      </c>
      <c r="L6460" s="75" t="e">
        <f t="shared" si="309"/>
        <v>#REF!</v>
      </c>
      <c r="O6460" s="13"/>
      <c r="P6460" s="74"/>
      <c r="Q6460" s="26"/>
      <c r="R6460" s="75"/>
    </row>
    <row r="6461" spans="7:18" x14ac:dyDescent="0.25">
      <c r="G6461" s="13"/>
      <c r="H6461" s="13"/>
      <c r="I6461" s="13">
        <v>643.30000000006999</v>
      </c>
      <c r="J6461" s="74">
        <f t="shared" si="308"/>
        <v>26.804166666669584</v>
      </c>
      <c r="K6461" s="26" t="e">
        <f t="shared" si="310"/>
        <v>#REF!</v>
      </c>
      <c r="L6461" s="75" t="e">
        <f t="shared" si="309"/>
        <v>#REF!</v>
      </c>
      <c r="O6461" s="13"/>
      <c r="P6461" s="74"/>
      <c r="Q6461" s="26"/>
      <c r="R6461" s="75"/>
    </row>
    <row r="6462" spans="7:18" x14ac:dyDescent="0.25">
      <c r="G6462" s="13"/>
      <c r="H6462" s="13"/>
      <c r="I6462" s="13">
        <v>643.40000000007001</v>
      </c>
      <c r="J6462" s="74">
        <f t="shared" si="308"/>
        <v>26.80833333333625</v>
      </c>
      <c r="K6462" s="26" t="e">
        <f t="shared" si="310"/>
        <v>#REF!</v>
      </c>
      <c r="L6462" s="75" t="e">
        <f t="shared" si="309"/>
        <v>#REF!</v>
      </c>
      <c r="O6462" s="13"/>
      <c r="P6462" s="74"/>
      <c r="Q6462" s="26"/>
      <c r="R6462" s="75"/>
    </row>
    <row r="6463" spans="7:18" x14ac:dyDescent="0.25">
      <c r="G6463" s="13"/>
      <c r="H6463" s="13"/>
      <c r="I6463" s="13">
        <v>643.50000000007003</v>
      </c>
      <c r="J6463" s="74">
        <f t="shared" si="308"/>
        <v>26.812500000002917</v>
      </c>
      <c r="K6463" s="26" t="e">
        <f t="shared" si="310"/>
        <v>#REF!</v>
      </c>
      <c r="L6463" s="75" t="e">
        <f t="shared" si="309"/>
        <v>#REF!</v>
      </c>
      <c r="O6463" s="13"/>
      <c r="P6463" s="74"/>
      <c r="Q6463" s="26"/>
      <c r="R6463" s="75"/>
    </row>
    <row r="6464" spans="7:18" x14ac:dyDescent="0.25">
      <c r="G6464" s="13"/>
      <c r="H6464" s="13"/>
      <c r="I6464" s="13">
        <v>643.60000000007005</v>
      </c>
      <c r="J6464" s="74">
        <f t="shared" si="308"/>
        <v>26.816666666669587</v>
      </c>
      <c r="K6464" s="26" t="e">
        <f t="shared" si="310"/>
        <v>#REF!</v>
      </c>
      <c r="L6464" s="75" t="e">
        <f t="shared" si="309"/>
        <v>#REF!</v>
      </c>
      <c r="O6464" s="13"/>
      <c r="P6464" s="74"/>
      <c r="Q6464" s="26"/>
      <c r="R6464" s="75"/>
    </row>
    <row r="6465" spans="7:18" x14ac:dyDescent="0.25">
      <c r="G6465" s="13"/>
      <c r="H6465" s="13"/>
      <c r="I6465" s="13">
        <v>643.70000000006996</v>
      </c>
      <c r="J6465" s="74">
        <f t="shared" si="308"/>
        <v>26.82083333333625</v>
      </c>
      <c r="K6465" s="26" t="e">
        <f t="shared" si="310"/>
        <v>#REF!</v>
      </c>
      <c r="L6465" s="75" t="e">
        <f t="shared" si="309"/>
        <v>#REF!</v>
      </c>
      <c r="O6465" s="13"/>
      <c r="P6465" s="74"/>
      <c r="Q6465" s="26"/>
      <c r="R6465" s="75"/>
    </row>
    <row r="6466" spans="7:18" x14ac:dyDescent="0.25">
      <c r="G6466" s="13"/>
      <c r="H6466" s="13"/>
      <c r="I6466" s="13">
        <v>643.80000000006999</v>
      </c>
      <c r="J6466" s="74">
        <f t="shared" si="308"/>
        <v>26.825000000002916</v>
      </c>
      <c r="K6466" s="26" t="e">
        <f t="shared" si="310"/>
        <v>#REF!</v>
      </c>
      <c r="L6466" s="75" t="e">
        <f t="shared" si="309"/>
        <v>#REF!</v>
      </c>
      <c r="O6466" s="13"/>
      <c r="P6466" s="74"/>
      <c r="Q6466" s="26"/>
      <c r="R6466" s="75"/>
    </row>
    <row r="6467" spans="7:18" x14ac:dyDescent="0.25">
      <c r="G6467" s="13"/>
      <c r="H6467" s="13"/>
      <c r="I6467" s="13">
        <v>643.90000000007001</v>
      </c>
      <c r="J6467" s="74">
        <f t="shared" ref="J6467:J6530" si="311">I6467/24</f>
        <v>26.829166666669582</v>
      </c>
      <c r="K6467" s="26" t="e">
        <f t="shared" si="310"/>
        <v>#REF!</v>
      </c>
      <c r="L6467" s="75" t="e">
        <f t="shared" ref="L6467:L6530" si="312">K6467-K6466</f>
        <v>#REF!</v>
      </c>
      <c r="O6467" s="13"/>
      <c r="P6467" s="74"/>
      <c r="Q6467" s="26"/>
      <c r="R6467" s="75"/>
    </row>
    <row r="6468" spans="7:18" x14ac:dyDescent="0.25">
      <c r="G6468" s="13"/>
      <c r="H6468" s="13"/>
      <c r="I6468" s="13">
        <v>644.00000000007003</v>
      </c>
      <c r="J6468" s="74">
        <f t="shared" si="311"/>
        <v>26.833333333336252</v>
      </c>
      <c r="K6468" s="26" t="e">
        <f t="shared" si="310"/>
        <v>#REF!</v>
      </c>
      <c r="L6468" s="75" t="e">
        <f t="shared" si="312"/>
        <v>#REF!</v>
      </c>
      <c r="O6468" s="13"/>
      <c r="P6468" s="74"/>
      <c r="Q6468" s="26"/>
      <c r="R6468" s="75"/>
    </row>
    <row r="6469" spans="7:18" x14ac:dyDescent="0.25">
      <c r="G6469" s="13"/>
      <c r="H6469" s="13"/>
      <c r="I6469" s="13">
        <v>644.10000000007005</v>
      </c>
      <c r="J6469" s="74">
        <f t="shared" si="311"/>
        <v>26.837500000002919</v>
      </c>
      <c r="K6469" s="26" t="e">
        <f t="shared" si="310"/>
        <v>#REF!</v>
      </c>
      <c r="L6469" s="75" t="e">
        <f t="shared" si="312"/>
        <v>#REF!</v>
      </c>
      <c r="O6469" s="13"/>
      <c r="P6469" s="74"/>
      <c r="Q6469" s="26"/>
      <c r="R6469" s="75"/>
    </row>
    <row r="6470" spans="7:18" x14ac:dyDescent="0.25">
      <c r="G6470" s="13"/>
      <c r="H6470" s="13"/>
      <c r="I6470" s="13">
        <v>644.20000000006996</v>
      </c>
      <c r="J6470" s="74">
        <f t="shared" si="311"/>
        <v>26.841666666669582</v>
      </c>
      <c r="K6470" s="26" t="e">
        <f t="shared" si="310"/>
        <v>#REF!</v>
      </c>
      <c r="L6470" s="75" t="e">
        <f t="shared" si="312"/>
        <v>#REF!</v>
      </c>
      <c r="O6470" s="13"/>
      <c r="P6470" s="74"/>
      <c r="Q6470" s="26"/>
      <c r="R6470" s="75"/>
    </row>
    <row r="6471" spans="7:18" x14ac:dyDescent="0.25">
      <c r="G6471" s="13"/>
      <c r="H6471" s="13"/>
      <c r="I6471" s="13">
        <v>644.30000000006999</v>
      </c>
      <c r="J6471" s="74">
        <f t="shared" si="311"/>
        <v>26.845833333336248</v>
      </c>
      <c r="K6471" s="26" t="e">
        <f t="shared" si="310"/>
        <v>#REF!</v>
      </c>
      <c r="L6471" s="75" t="e">
        <f t="shared" si="312"/>
        <v>#REF!</v>
      </c>
      <c r="O6471" s="13"/>
      <c r="P6471" s="74"/>
      <c r="Q6471" s="26"/>
      <c r="R6471" s="75"/>
    </row>
    <row r="6472" spans="7:18" x14ac:dyDescent="0.25">
      <c r="G6472" s="13"/>
      <c r="H6472" s="13"/>
      <c r="I6472" s="13">
        <v>644.40000000007001</v>
      </c>
      <c r="J6472" s="74">
        <f t="shared" si="311"/>
        <v>26.850000000002918</v>
      </c>
      <c r="K6472" s="26" t="e">
        <f t="shared" si="310"/>
        <v>#REF!</v>
      </c>
      <c r="L6472" s="75" t="e">
        <f t="shared" si="312"/>
        <v>#REF!</v>
      </c>
      <c r="O6472" s="13"/>
      <c r="P6472" s="74"/>
      <c r="Q6472" s="26"/>
      <c r="R6472" s="75"/>
    </row>
    <row r="6473" spans="7:18" x14ac:dyDescent="0.25">
      <c r="G6473" s="13"/>
      <c r="H6473" s="13"/>
      <c r="I6473" s="13">
        <v>644.50000000007003</v>
      </c>
      <c r="J6473" s="74">
        <f t="shared" si="311"/>
        <v>26.854166666669585</v>
      </c>
      <c r="K6473" s="26" t="e">
        <f t="shared" si="310"/>
        <v>#REF!</v>
      </c>
      <c r="L6473" s="75" t="e">
        <f t="shared" si="312"/>
        <v>#REF!</v>
      </c>
      <c r="O6473" s="13"/>
      <c r="P6473" s="74"/>
      <c r="Q6473" s="26"/>
      <c r="R6473" s="75"/>
    </row>
    <row r="6474" spans="7:18" x14ac:dyDescent="0.25">
      <c r="G6474" s="13"/>
      <c r="H6474" s="13"/>
      <c r="I6474" s="13">
        <v>644.60000000007005</v>
      </c>
      <c r="J6474" s="74">
        <f t="shared" si="311"/>
        <v>26.858333333336251</v>
      </c>
      <c r="K6474" s="26" t="e">
        <f t="shared" si="310"/>
        <v>#REF!</v>
      </c>
      <c r="L6474" s="75" t="e">
        <f t="shared" si="312"/>
        <v>#REF!</v>
      </c>
      <c r="O6474" s="13"/>
      <c r="P6474" s="74"/>
      <c r="Q6474" s="26"/>
      <c r="R6474" s="75"/>
    </row>
    <row r="6475" spans="7:18" x14ac:dyDescent="0.25">
      <c r="G6475" s="13"/>
      <c r="H6475" s="13"/>
      <c r="I6475" s="13">
        <v>644.70000000006996</v>
      </c>
      <c r="J6475" s="74">
        <f t="shared" si="311"/>
        <v>26.862500000002914</v>
      </c>
      <c r="K6475" s="26" t="e">
        <f t="shared" si="310"/>
        <v>#REF!</v>
      </c>
      <c r="L6475" s="75" t="e">
        <f t="shared" si="312"/>
        <v>#REF!</v>
      </c>
      <c r="O6475" s="13"/>
      <c r="P6475" s="74"/>
      <c r="Q6475" s="26"/>
      <c r="R6475" s="75"/>
    </row>
    <row r="6476" spans="7:18" x14ac:dyDescent="0.25">
      <c r="G6476" s="13"/>
      <c r="H6476" s="13"/>
      <c r="I6476" s="13">
        <v>644.80000000006999</v>
      </c>
      <c r="J6476" s="74">
        <f t="shared" si="311"/>
        <v>26.866666666669584</v>
      </c>
      <c r="K6476" s="26" t="e">
        <f t="shared" si="310"/>
        <v>#REF!</v>
      </c>
      <c r="L6476" s="75" t="e">
        <f t="shared" si="312"/>
        <v>#REF!</v>
      </c>
      <c r="O6476" s="13"/>
      <c r="P6476" s="74"/>
      <c r="Q6476" s="26"/>
      <c r="R6476" s="75"/>
    </row>
    <row r="6477" spans="7:18" x14ac:dyDescent="0.25">
      <c r="G6477" s="13"/>
      <c r="H6477" s="13"/>
      <c r="I6477" s="13">
        <v>644.90000000007001</v>
      </c>
      <c r="J6477" s="74">
        <f t="shared" si="311"/>
        <v>26.87083333333625</v>
      </c>
      <c r="K6477" s="26" t="e">
        <f t="shared" si="310"/>
        <v>#REF!</v>
      </c>
      <c r="L6477" s="75" t="e">
        <f t="shared" si="312"/>
        <v>#REF!</v>
      </c>
      <c r="O6477" s="13"/>
      <c r="P6477" s="74"/>
      <c r="Q6477" s="26"/>
      <c r="R6477" s="75"/>
    </row>
    <row r="6478" spans="7:18" x14ac:dyDescent="0.25">
      <c r="G6478" s="13"/>
      <c r="H6478" s="13"/>
      <c r="I6478" s="13">
        <v>645.00000000007003</v>
      </c>
      <c r="J6478" s="74">
        <f t="shared" si="311"/>
        <v>26.875000000002917</v>
      </c>
      <c r="K6478" s="26" t="e">
        <f t="shared" si="310"/>
        <v>#REF!</v>
      </c>
      <c r="L6478" s="75" t="e">
        <f t="shared" si="312"/>
        <v>#REF!</v>
      </c>
      <c r="O6478" s="13"/>
      <c r="P6478" s="74"/>
      <c r="Q6478" s="26"/>
      <c r="R6478" s="75"/>
    </row>
    <row r="6479" spans="7:18" x14ac:dyDescent="0.25">
      <c r="G6479" s="13"/>
      <c r="H6479" s="13"/>
      <c r="I6479" s="13">
        <v>645.10000000007005</v>
      </c>
      <c r="J6479" s="74">
        <f t="shared" si="311"/>
        <v>26.879166666669587</v>
      </c>
      <c r="K6479" s="26" t="e">
        <f t="shared" si="310"/>
        <v>#REF!</v>
      </c>
      <c r="L6479" s="75" t="e">
        <f t="shared" si="312"/>
        <v>#REF!</v>
      </c>
      <c r="O6479" s="13"/>
      <c r="P6479" s="74"/>
      <c r="Q6479" s="26"/>
      <c r="R6479" s="75"/>
    </row>
    <row r="6480" spans="7:18" x14ac:dyDescent="0.25">
      <c r="G6480" s="13"/>
      <c r="H6480" s="13"/>
      <c r="I6480" s="13">
        <v>645.20000000006996</v>
      </c>
      <c r="J6480" s="74">
        <f t="shared" si="311"/>
        <v>26.88333333333625</v>
      </c>
      <c r="K6480" s="26" t="e">
        <f t="shared" si="310"/>
        <v>#REF!</v>
      </c>
      <c r="L6480" s="75" t="e">
        <f t="shared" si="312"/>
        <v>#REF!</v>
      </c>
      <c r="O6480" s="13"/>
      <c r="P6480" s="74"/>
      <c r="Q6480" s="26"/>
      <c r="R6480" s="75"/>
    </row>
    <row r="6481" spans="7:18" x14ac:dyDescent="0.25">
      <c r="G6481" s="13"/>
      <c r="H6481" s="13"/>
      <c r="I6481" s="13">
        <v>645.30000000006999</v>
      </c>
      <c r="J6481" s="74">
        <f t="shared" si="311"/>
        <v>26.887500000002916</v>
      </c>
      <c r="K6481" s="26" t="e">
        <f t="shared" si="310"/>
        <v>#REF!</v>
      </c>
      <c r="L6481" s="75" t="e">
        <f t="shared" si="312"/>
        <v>#REF!</v>
      </c>
      <c r="O6481" s="13"/>
      <c r="P6481" s="74"/>
      <c r="Q6481" s="26"/>
      <c r="R6481" s="75"/>
    </row>
    <row r="6482" spans="7:18" x14ac:dyDescent="0.25">
      <c r="G6482" s="13"/>
      <c r="H6482" s="13"/>
      <c r="I6482" s="13">
        <v>645.40000000007001</v>
      </c>
      <c r="J6482" s="74">
        <f t="shared" si="311"/>
        <v>26.891666666669582</v>
      </c>
      <c r="K6482" s="26" t="e">
        <f t="shared" si="310"/>
        <v>#REF!</v>
      </c>
      <c r="L6482" s="75" t="e">
        <f t="shared" si="312"/>
        <v>#REF!</v>
      </c>
      <c r="O6482" s="13"/>
      <c r="P6482" s="74"/>
      <c r="Q6482" s="26"/>
      <c r="R6482" s="75"/>
    </row>
    <row r="6483" spans="7:18" x14ac:dyDescent="0.25">
      <c r="G6483" s="13"/>
      <c r="H6483" s="13"/>
      <c r="I6483" s="13">
        <v>645.50000000007003</v>
      </c>
      <c r="J6483" s="74">
        <f t="shared" si="311"/>
        <v>26.895833333336252</v>
      </c>
      <c r="K6483" s="26" t="e">
        <f t="shared" si="310"/>
        <v>#REF!</v>
      </c>
      <c r="L6483" s="75" t="e">
        <f t="shared" si="312"/>
        <v>#REF!</v>
      </c>
      <c r="O6483" s="13"/>
      <c r="P6483" s="74"/>
      <c r="Q6483" s="26"/>
      <c r="R6483" s="75"/>
    </row>
    <row r="6484" spans="7:18" x14ac:dyDescent="0.25">
      <c r="G6484" s="13"/>
      <c r="H6484" s="13"/>
      <c r="I6484" s="13">
        <v>645.60000000007005</v>
      </c>
      <c r="J6484" s="74">
        <f t="shared" si="311"/>
        <v>26.900000000002919</v>
      </c>
      <c r="K6484" s="26" t="e">
        <f t="shared" si="310"/>
        <v>#REF!</v>
      </c>
      <c r="L6484" s="75" t="e">
        <f t="shared" si="312"/>
        <v>#REF!</v>
      </c>
      <c r="O6484" s="13"/>
      <c r="P6484" s="74"/>
      <c r="Q6484" s="26"/>
      <c r="R6484" s="75"/>
    </row>
    <row r="6485" spans="7:18" x14ac:dyDescent="0.25">
      <c r="G6485" s="13"/>
      <c r="H6485" s="13"/>
      <c r="I6485" s="13">
        <v>645.70000000006996</v>
      </c>
      <c r="J6485" s="74">
        <f t="shared" si="311"/>
        <v>26.904166666669582</v>
      </c>
      <c r="K6485" s="26" t="e">
        <f t="shared" si="310"/>
        <v>#REF!</v>
      </c>
      <c r="L6485" s="75" t="e">
        <f t="shared" si="312"/>
        <v>#REF!</v>
      </c>
      <c r="O6485" s="13"/>
      <c r="P6485" s="74"/>
      <c r="Q6485" s="26"/>
      <c r="R6485" s="75"/>
    </row>
    <row r="6486" spans="7:18" x14ac:dyDescent="0.25">
      <c r="G6486" s="13"/>
      <c r="H6486" s="13"/>
      <c r="I6486" s="13">
        <v>645.80000000006999</v>
      </c>
      <c r="J6486" s="74">
        <f t="shared" si="311"/>
        <v>26.908333333336248</v>
      </c>
      <c r="K6486" s="26" t="e">
        <f t="shared" si="310"/>
        <v>#REF!</v>
      </c>
      <c r="L6486" s="75" t="e">
        <f t="shared" si="312"/>
        <v>#REF!</v>
      </c>
      <c r="O6486" s="13"/>
      <c r="P6486" s="74"/>
      <c r="Q6486" s="26"/>
      <c r="R6486" s="75"/>
    </row>
    <row r="6487" spans="7:18" x14ac:dyDescent="0.25">
      <c r="G6487" s="13"/>
      <c r="H6487" s="13"/>
      <c r="I6487" s="13">
        <v>645.90000000007001</v>
      </c>
      <c r="J6487" s="74">
        <f t="shared" si="311"/>
        <v>26.912500000002918</v>
      </c>
      <c r="K6487" s="26" t="e">
        <f t="shared" si="310"/>
        <v>#REF!</v>
      </c>
      <c r="L6487" s="75" t="e">
        <f t="shared" si="312"/>
        <v>#REF!</v>
      </c>
      <c r="O6487" s="13"/>
      <c r="P6487" s="74"/>
      <c r="Q6487" s="26"/>
      <c r="R6487" s="75"/>
    </row>
    <row r="6488" spans="7:18" x14ac:dyDescent="0.25">
      <c r="G6488" s="13"/>
      <c r="H6488" s="13"/>
      <c r="I6488" s="13">
        <v>646.00000000007105</v>
      </c>
      <c r="J6488" s="74">
        <f t="shared" si="311"/>
        <v>26.916666666669627</v>
      </c>
      <c r="K6488" s="26" t="e">
        <f t="shared" si="310"/>
        <v>#REF!</v>
      </c>
      <c r="L6488" s="75" t="e">
        <f t="shared" si="312"/>
        <v>#REF!</v>
      </c>
      <c r="O6488" s="13"/>
      <c r="P6488" s="74"/>
      <c r="Q6488" s="26"/>
      <c r="R6488" s="75"/>
    </row>
    <row r="6489" spans="7:18" x14ac:dyDescent="0.25">
      <c r="G6489" s="13"/>
      <c r="H6489" s="13"/>
      <c r="I6489" s="13">
        <v>646.10000000007096</v>
      </c>
      <c r="J6489" s="74">
        <f t="shared" si="311"/>
        <v>26.92083333333629</v>
      </c>
      <c r="K6489" s="26" t="e">
        <f t="shared" si="310"/>
        <v>#REF!</v>
      </c>
      <c r="L6489" s="75" t="e">
        <f t="shared" si="312"/>
        <v>#REF!</v>
      </c>
      <c r="O6489" s="13"/>
      <c r="P6489" s="74"/>
      <c r="Q6489" s="26"/>
      <c r="R6489" s="75"/>
    </row>
    <row r="6490" spans="7:18" x14ac:dyDescent="0.25">
      <c r="G6490" s="13"/>
      <c r="H6490" s="13"/>
      <c r="I6490" s="13">
        <v>646.20000000007099</v>
      </c>
      <c r="J6490" s="74">
        <f t="shared" si="311"/>
        <v>26.925000000002957</v>
      </c>
      <c r="K6490" s="26" t="e">
        <f t="shared" si="310"/>
        <v>#REF!</v>
      </c>
      <c r="L6490" s="75" t="e">
        <f t="shared" si="312"/>
        <v>#REF!</v>
      </c>
      <c r="O6490" s="13"/>
      <c r="P6490" s="74"/>
      <c r="Q6490" s="26"/>
      <c r="R6490" s="75"/>
    </row>
    <row r="6491" spans="7:18" x14ac:dyDescent="0.25">
      <c r="G6491" s="13"/>
      <c r="H6491" s="13"/>
      <c r="I6491" s="13">
        <v>646.30000000007101</v>
      </c>
      <c r="J6491" s="74">
        <f t="shared" si="311"/>
        <v>26.929166666669627</v>
      </c>
      <c r="K6491" s="26" t="e">
        <f t="shared" si="310"/>
        <v>#REF!</v>
      </c>
      <c r="L6491" s="75" t="e">
        <f t="shared" si="312"/>
        <v>#REF!</v>
      </c>
      <c r="O6491" s="13"/>
      <c r="P6491" s="74"/>
      <c r="Q6491" s="26"/>
      <c r="R6491" s="75"/>
    </row>
    <row r="6492" spans="7:18" x14ac:dyDescent="0.25">
      <c r="G6492" s="13"/>
      <c r="H6492" s="13"/>
      <c r="I6492" s="13">
        <v>646.40000000007103</v>
      </c>
      <c r="J6492" s="74">
        <f t="shared" si="311"/>
        <v>26.933333333336293</v>
      </c>
      <c r="K6492" s="26" t="e">
        <f t="shared" ref="K6492:K6555" si="313">100%-EXP(-I6492/24*$B$10)</f>
        <v>#REF!</v>
      </c>
      <c r="L6492" s="75" t="e">
        <f t="shared" si="312"/>
        <v>#REF!</v>
      </c>
      <c r="O6492" s="13"/>
      <c r="P6492" s="74"/>
      <c r="Q6492" s="26"/>
      <c r="R6492" s="75"/>
    </row>
    <row r="6493" spans="7:18" x14ac:dyDescent="0.25">
      <c r="G6493" s="13"/>
      <c r="H6493" s="13"/>
      <c r="I6493" s="13">
        <v>646.50000000007105</v>
      </c>
      <c r="J6493" s="74">
        <f t="shared" si="311"/>
        <v>26.937500000002959</v>
      </c>
      <c r="K6493" s="26" t="e">
        <f t="shared" si="313"/>
        <v>#REF!</v>
      </c>
      <c r="L6493" s="75" t="e">
        <f t="shared" si="312"/>
        <v>#REF!</v>
      </c>
      <c r="O6493" s="13"/>
      <c r="P6493" s="74"/>
      <c r="Q6493" s="26"/>
      <c r="R6493" s="75"/>
    </row>
    <row r="6494" spans="7:18" x14ac:dyDescent="0.25">
      <c r="G6494" s="13"/>
      <c r="H6494" s="13"/>
      <c r="I6494" s="13">
        <v>646.60000000007096</v>
      </c>
      <c r="J6494" s="74">
        <f t="shared" si="311"/>
        <v>26.941666666669622</v>
      </c>
      <c r="K6494" s="26" t="e">
        <f t="shared" si="313"/>
        <v>#REF!</v>
      </c>
      <c r="L6494" s="75" t="e">
        <f t="shared" si="312"/>
        <v>#REF!</v>
      </c>
      <c r="O6494" s="13"/>
      <c r="P6494" s="74"/>
      <c r="Q6494" s="26"/>
      <c r="R6494" s="75"/>
    </row>
    <row r="6495" spans="7:18" x14ac:dyDescent="0.25">
      <c r="G6495" s="13"/>
      <c r="H6495" s="13"/>
      <c r="I6495" s="13">
        <v>646.70000000007099</v>
      </c>
      <c r="J6495" s="74">
        <f t="shared" si="311"/>
        <v>26.945833333336292</v>
      </c>
      <c r="K6495" s="26" t="e">
        <f t="shared" si="313"/>
        <v>#REF!</v>
      </c>
      <c r="L6495" s="75" t="e">
        <f t="shared" si="312"/>
        <v>#REF!</v>
      </c>
      <c r="O6495" s="13"/>
      <c r="P6495" s="74"/>
      <c r="Q6495" s="26"/>
      <c r="R6495" s="75"/>
    </row>
    <row r="6496" spans="7:18" x14ac:dyDescent="0.25">
      <c r="G6496" s="13"/>
      <c r="H6496" s="13"/>
      <c r="I6496" s="13">
        <v>646.80000000007101</v>
      </c>
      <c r="J6496" s="74">
        <f t="shared" si="311"/>
        <v>26.950000000002959</v>
      </c>
      <c r="K6496" s="26" t="e">
        <f t="shared" si="313"/>
        <v>#REF!</v>
      </c>
      <c r="L6496" s="75" t="e">
        <f t="shared" si="312"/>
        <v>#REF!</v>
      </c>
      <c r="O6496" s="13"/>
      <c r="P6496" s="74"/>
      <c r="Q6496" s="26"/>
      <c r="R6496" s="75"/>
    </row>
    <row r="6497" spans="7:18" x14ac:dyDescent="0.25">
      <c r="G6497" s="13"/>
      <c r="H6497" s="13"/>
      <c r="I6497" s="13">
        <v>646.90000000007103</v>
      </c>
      <c r="J6497" s="74">
        <f t="shared" si="311"/>
        <v>26.954166666669625</v>
      </c>
      <c r="K6497" s="26" t="e">
        <f t="shared" si="313"/>
        <v>#REF!</v>
      </c>
      <c r="L6497" s="75" t="e">
        <f t="shared" si="312"/>
        <v>#REF!</v>
      </c>
      <c r="O6497" s="13"/>
      <c r="P6497" s="74"/>
      <c r="Q6497" s="26"/>
      <c r="R6497" s="75"/>
    </row>
    <row r="6498" spans="7:18" x14ac:dyDescent="0.25">
      <c r="G6498" s="13"/>
      <c r="H6498" s="13"/>
      <c r="I6498" s="13">
        <v>647.00000000007105</v>
      </c>
      <c r="J6498" s="74">
        <f t="shared" si="311"/>
        <v>26.958333333336295</v>
      </c>
      <c r="K6498" s="26" t="e">
        <f t="shared" si="313"/>
        <v>#REF!</v>
      </c>
      <c r="L6498" s="75" t="e">
        <f t="shared" si="312"/>
        <v>#REF!</v>
      </c>
      <c r="O6498" s="13"/>
      <c r="P6498" s="74"/>
      <c r="Q6498" s="26"/>
      <c r="R6498" s="75"/>
    </row>
    <row r="6499" spans="7:18" x14ac:dyDescent="0.25">
      <c r="G6499" s="13"/>
      <c r="H6499" s="13"/>
      <c r="I6499" s="13">
        <v>647.10000000007096</v>
      </c>
      <c r="J6499" s="74">
        <f t="shared" si="311"/>
        <v>26.962500000002958</v>
      </c>
      <c r="K6499" s="26" t="e">
        <f t="shared" si="313"/>
        <v>#REF!</v>
      </c>
      <c r="L6499" s="75" t="e">
        <f t="shared" si="312"/>
        <v>#REF!</v>
      </c>
      <c r="O6499" s="13"/>
      <c r="P6499" s="74"/>
      <c r="Q6499" s="26"/>
      <c r="R6499" s="75"/>
    </row>
    <row r="6500" spans="7:18" x14ac:dyDescent="0.25">
      <c r="G6500" s="13"/>
      <c r="H6500" s="13"/>
      <c r="I6500" s="13">
        <v>647.20000000007099</v>
      </c>
      <c r="J6500" s="74">
        <f t="shared" si="311"/>
        <v>26.966666666669624</v>
      </c>
      <c r="K6500" s="26" t="e">
        <f t="shared" si="313"/>
        <v>#REF!</v>
      </c>
      <c r="L6500" s="75" t="e">
        <f t="shared" si="312"/>
        <v>#REF!</v>
      </c>
      <c r="O6500" s="13"/>
      <c r="P6500" s="74"/>
      <c r="Q6500" s="26"/>
      <c r="R6500" s="75"/>
    </row>
    <row r="6501" spans="7:18" x14ac:dyDescent="0.25">
      <c r="G6501" s="13"/>
      <c r="H6501" s="13"/>
      <c r="I6501" s="13">
        <v>647.30000000007101</v>
      </c>
      <c r="J6501" s="74">
        <f t="shared" si="311"/>
        <v>26.970833333336291</v>
      </c>
      <c r="K6501" s="26" t="e">
        <f t="shared" si="313"/>
        <v>#REF!</v>
      </c>
      <c r="L6501" s="75" t="e">
        <f t="shared" si="312"/>
        <v>#REF!</v>
      </c>
      <c r="O6501" s="13"/>
      <c r="P6501" s="74"/>
      <c r="Q6501" s="26"/>
      <c r="R6501" s="75"/>
    </row>
    <row r="6502" spans="7:18" x14ac:dyDescent="0.25">
      <c r="G6502" s="13"/>
      <c r="H6502" s="13"/>
      <c r="I6502" s="13">
        <v>647.40000000007103</v>
      </c>
      <c r="J6502" s="74">
        <f t="shared" si="311"/>
        <v>26.975000000002961</v>
      </c>
      <c r="K6502" s="26" t="e">
        <f t="shared" si="313"/>
        <v>#REF!</v>
      </c>
      <c r="L6502" s="75" t="e">
        <f t="shared" si="312"/>
        <v>#REF!</v>
      </c>
      <c r="O6502" s="13"/>
      <c r="P6502" s="74"/>
      <c r="Q6502" s="26"/>
      <c r="R6502" s="75"/>
    </row>
    <row r="6503" spans="7:18" x14ac:dyDescent="0.25">
      <c r="G6503" s="13"/>
      <c r="H6503" s="13"/>
      <c r="I6503" s="13">
        <v>647.50000000007105</v>
      </c>
      <c r="J6503" s="74">
        <f t="shared" si="311"/>
        <v>26.979166666669627</v>
      </c>
      <c r="K6503" s="26" t="e">
        <f t="shared" si="313"/>
        <v>#REF!</v>
      </c>
      <c r="L6503" s="75" t="e">
        <f t="shared" si="312"/>
        <v>#REF!</v>
      </c>
      <c r="O6503" s="13"/>
      <c r="P6503" s="74"/>
      <c r="Q6503" s="26"/>
      <c r="R6503" s="75"/>
    </row>
    <row r="6504" spans="7:18" x14ac:dyDescent="0.25">
      <c r="G6504" s="13"/>
      <c r="H6504" s="13"/>
      <c r="I6504" s="13">
        <v>647.60000000007096</v>
      </c>
      <c r="J6504" s="74">
        <f t="shared" si="311"/>
        <v>26.98333333333629</v>
      </c>
      <c r="K6504" s="26" t="e">
        <f t="shared" si="313"/>
        <v>#REF!</v>
      </c>
      <c r="L6504" s="75" t="e">
        <f t="shared" si="312"/>
        <v>#REF!</v>
      </c>
      <c r="O6504" s="13"/>
      <c r="P6504" s="74"/>
      <c r="Q6504" s="26"/>
      <c r="R6504" s="75"/>
    </row>
    <row r="6505" spans="7:18" x14ac:dyDescent="0.25">
      <c r="G6505" s="13"/>
      <c r="H6505" s="13"/>
      <c r="I6505" s="13">
        <v>647.70000000007099</v>
      </c>
      <c r="J6505" s="74">
        <f t="shared" si="311"/>
        <v>26.987500000002957</v>
      </c>
      <c r="K6505" s="26" t="e">
        <f t="shared" si="313"/>
        <v>#REF!</v>
      </c>
      <c r="L6505" s="75" t="e">
        <f t="shared" si="312"/>
        <v>#REF!</v>
      </c>
      <c r="O6505" s="13"/>
      <c r="P6505" s="74"/>
      <c r="Q6505" s="26"/>
      <c r="R6505" s="75"/>
    </row>
    <row r="6506" spans="7:18" x14ac:dyDescent="0.25">
      <c r="G6506" s="13"/>
      <c r="H6506" s="13"/>
      <c r="I6506" s="13">
        <v>647.80000000007101</v>
      </c>
      <c r="J6506" s="74">
        <f t="shared" si="311"/>
        <v>26.991666666669627</v>
      </c>
      <c r="K6506" s="26" t="e">
        <f t="shared" si="313"/>
        <v>#REF!</v>
      </c>
      <c r="L6506" s="75" t="e">
        <f t="shared" si="312"/>
        <v>#REF!</v>
      </c>
      <c r="O6506" s="13"/>
      <c r="P6506" s="74"/>
      <c r="Q6506" s="26"/>
      <c r="R6506" s="75"/>
    </row>
    <row r="6507" spans="7:18" x14ac:dyDescent="0.25">
      <c r="G6507" s="13"/>
      <c r="H6507" s="13"/>
      <c r="I6507" s="13">
        <v>647.90000000007103</v>
      </c>
      <c r="J6507" s="74">
        <f t="shared" si="311"/>
        <v>26.995833333336293</v>
      </c>
      <c r="K6507" s="26" t="e">
        <f t="shared" si="313"/>
        <v>#REF!</v>
      </c>
      <c r="L6507" s="75" t="e">
        <f t="shared" si="312"/>
        <v>#REF!</v>
      </c>
      <c r="O6507" s="13"/>
      <c r="P6507" s="74"/>
      <c r="Q6507" s="26"/>
      <c r="R6507" s="75"/>
    </row>
    <row r="6508" spans="7:18" x14ac:dyDescent="0.25">
      <c r="G6508" s="13"/>
      <c r="H6508" s="13"/>
      <c r="I6508" s="13">
        <v>648.00000000007105</v>
      </c>
      <c r="J6508" s="74">
        <f t="shared" si="311"/>
        <v>27.000000000002959</v>
      </c>
      <c r="K6508" s="26" t="e">
        <f t="shared" si="313"/>
        <v>#REF!</v>
      </c>
      <c r="L6508" s="75" t="e">
        <f t="shared" si="312"/>
        <v>#REF!</v>
      </c>
      <c r="O6508" s="13"/>
      <c r="P6508" s="74"/>
      <c r="Q6508" s="26"/>
      <c r="R6508" s="75"/>
    </row>
    <row r="6509" spans="7:18" x14ac:dyDescent="0.25">
      <c r="G6509" s="13"/>
      <c r="H6509" s="13"/>
      <c r="I6509" s="13">
        <v>648.10000000007096</v>
      </c>
      <c r="J6509" s="74">
        <f t="shared" si="311"/>
        <v>27.004166666669622</v>
      </c>
      <c r="K6509" s="26" t="e">
        <f t="shared" si="313"/>
        <v>#REF!</v>
      </c>
      <c r="L6509" s="75" t="e">
        <f t="shared" si="312"/>
        <v>#REF!</v>
      </c>
      <c r="O6509" s="13"/>
      <c r="P6509" s="74"/>
      <c r="Q6509" s="26"/>
      <c r="R6509" s="75"/>
    </row>
    <row r="6510" spans="7:18" x14ac:dyDescent="0.25">
      <c r="G6510" s="13"/>
      <c r="H6510" s="13"/>
      <c r="I6510" s="13">
        <v>648.20000000007099</v>
      </c>
      <c r="J6510" s="74">
        <f t="shared" si="311"/>
        <v>27.008333333336292</v>
      </c>
      <c r="K6510" s="26" t="e">
        <f t="shared" si="313"/>
        <v>#REF!</v>
      </c>
      <c r="L6510" s="75" t="e">
        <f t="shared" si="312"/>
        <v>#REF!</v>
      </c>
      <c r="O6510" s="13"/>
      <c r="P6510" s="74"/>
      <c r="Q6510" s="26"/>
      <c r="R6510" s="75"/>
    </row>
    <row r="6511" spans="7:18" x14ac:dyDescent="0.25">
      <c r="G6511" s="13"/>
      <c r="H6511" s="13"/>
      <c r="I6511" s="13">
        <v>648.30000000007101</v>
      </c>
      <c r="J6511" s="74">
        <f t="shared" si="311"/>
        <v>27.012500000002959</v>
      </c>
      <c r="K6511" s="26" t="e">
        <f t="shared" si="313"/>
        <v>#REF!</v>
      </c>
      <c r="L6511" s="75" t="e">
        <f t="shared" si="312"/>
        <v>#REF!</v>
      </c>
      <c r="O6511" s="13"/>
      <c r="P6511" s="74"/>
      <c r="Q6511" s="26"/>
      <c r="R6511" s="75"/>
    </row>
    <row r="6512" spans="7:18" x14ac:dyDescent="0.25">
      <c r="G6512" s="13"/>
      <c r="H6512" s="13"/>
      <c r="I6512" s="13">
        <v>648.40000000007103</v>
      </c>
      <c r="J6512" s="74">
        <f t="shared" si="311"/>
        <v>27.016666666669625</v>
      </c>
      <c r="K6512" s="26" t="e">
        <f t="shared" si="313"/>
        <v>#REF!</v>
      </c>
      <c r="L6512" s="75" t="e">
        <f t="shared" si="312"/>
        <v>#REF!</v>
      </c>
      <c r="O6512" s="13"/>
      <c r="P6512" s="74"/>
      <c r="Q6512" s="26"/>
      <c r="R6512" s="75"/>
    </row>
    <row r="6513" spans="7:18" x14ac:dyDescent="0.25">
      <c r="G6513" s="13"/>
      <c r="H6513" s="13"/>
      <c r="I6513" s="13">
        <v>648.50000000007105</v>
      </c>
      <c r="J6513" s="74">
        <f t="shared" si="311"/>
        <v>27.020833333336295</v>
      </c>
      <c r="K6513" s="26" t="e">
        <f t="shared" si="313"/>
        <v>#REF!</v>
      </c>
      <c r="L6513" s="75" t="e">
        <f t="shared" si="312"/>
        <v>#REF!</v>
      </c>
      <c r="O6513" s="13"/>
      <c r="P6513" s="74"/>
      <c r="Q6513" s="26"/>
      <c r="R6513" s="75"/>
    </row>
    <row r="6514" spans="7:18" x14ac:dyDescent="0.25">
      <c r="G6514" s="13"/>
      <c r="H6514" s="13"/>
      <c r="I6514" s="13">
        <v>648.60000000007096</v>
      </c>
      <c r="J6514" s="74">
        <f t="shared" si="311"/>
        <v>27.025000000002958</v>
      </c>
      <c r="K6514" s="26" t="e">
        <f t="shared" si="313"/>
        <v>#REF!</v>
      </c>
      <c r="L6514" s="75" t="e">
        <f t="shared" si="312"/>
        <v>#REF!</v>
      </c>
      <c r="O6514" s="13"/>
      <c r="P6514" s="74"/>
      <c r="Q6514" s="26"/>
      <c r="R6514" s="75"/>
    </row>
    <row r="6515" spans="7:18" x14ac:dyDescent="0.25">
      <c r="G6515" s="13"/>
      <c r="H6515" s="13"/>
      <c r="I6515" s="13">
        <v>648.70000000007099</v>
      </c>
      <c r="J6515" s="74">
        <f t="shared" si="311"/>
        <v>27.029166666669624</v>
      </c>
      <c r="K6515" s="26" t="e">
        <f t="shared" si="313"/>
        <v>#REF!</v>
      </c>
      <c r="L6515" s="75" t="e">
        <f t="shared" si="312"/>
        <v>#REF!</v>
      </c>
      <c r="O6515" s="13"/>
      <c r="P6515" s="74"/>
      <c r="Q6515" s="26"/>
      <c r="R6515" s="75"/>
    </row>
    <row r="6516" spans="7:18" x14ac:dyDescent="0.25">
      <c r="G6516" s="13"/>
      <c r="H6516" s="13"/>
      <c r="I6516" s="13">
        <v>648.80000000007101</v>
      </c>
      <c r="J6516" s="74">
        <f t="shared" si="311"/>
        <v>27.033333333336291</v>
      </c>
      <c r="K6516" s="26" t="e">
        <f t="shared" si="313"/>
        <v>#REF!</v>
      </c>
      <c r="L6516" s="75" t="e">
        <f t="shared" si="312"/>
        <v>#REF!</v>
      </c>
      <c r="O6516" s="13"/>
      <c r="P6516" s="74"/>
      <c r="Q6516" s="26"/>
      <c r="R6516" s="75"/>
    </row>
    <row r="6517" spans="7:18" x14ac:dyDescent="0.25">
      <c r="G6517" s="13"/>
      <c r="H6517" s="13"/>
      <c r="I6517" s="13">
        <v>648.90000000007103</v>
      </c>
      <c r="J6517" s="74">
        <f t="shared" si="311"/>
        <v>27.037500000002961</v>
      </c>
      <c r="K6517" s="26" t="e">
        <f t="shared" si="313"/>
        <v>#REF!</v>
      </c>
      <c r="L6517" s="75" t="e">
        <f t="shared" si="312"/>
        <v>#REF!</v>
      </c>
      <c r="O6517" s="13"/>
      <c r="P6517" s="74"/>
      <c r="Q6517" s="26"/>
      <c r="R6517" s="75"/>
    </row>
    <row r="6518" spans="7:18" x14ac:dyDescent="0.25">
      <c r="G6518" s="13"/>
      <c r="H6518" s="13"/>
      <c r="I6518" s="13">
        <v>649.00000000007105</v>
      </c>
      <c r="J6518" s="74">
        <f t="shared" si="311"/>
        <v>27.041666666669627</v>
      </c>
      <c r="K6518" s="26" t="e">
        <f t="shared" si="313"/>
        <v>#REF!</v>
      </c>
      <c r="L6518" s="75" t="e">
        <f t="shared" si="312"/>
        <v>#REF!</v>
      </c>
      <c r="O6518" s="13"/>
      <c r="P6518" s="74"/>
      <c r="Q6518" s="26"/>
      <c r="R6518" s="75"/>
    </row>
    <row r="6519" spans="7:18" x14ac:dyDescent="0.25">
      <c r="G6519" s="13"/>
      <c r="H6519" s="13"/>
      <c r="I6519" s="13">
        <v>649.10000000007096</v>
      </c>
      <c r="J6519" s="74">
        <f t="shared" si="311"/>
        <v>27.04583333333629</v>
      </c>
      <c r="K6519" s="26" t="e">
        <f t="shared" si="313"/>
        <v>#REF!</v>
      </c>
      <c r="L6519" s="75" t="e">
        <f t="shared" si="312"/>
        <v>#REF!</v>
      </c>
      <c r="O6519" s="13"/>
      <c r="P6519" s="74"/>
      <c r="Q6519" s="26"/>
      <c r="R6519" s="75"/>
    </row>
    <row r="6520" spans="7:18" x14ac:dyDescent="0.25">
      <c r="G6520" s="13"/>
      <c r="H6520" s="13"/>
      <c r="I6520" s="13">
        <v>649.20000000007099</v>
      </c>
      <c r="J6520" s="74">
        <f t="shared" si="311"/>
        <v>27.050000000002957</v>
      </c>
      <c r="K6520" s="26" t="e">
        <f t="shared" si="313"/>
        <v>#REF!</v>
      </c>
      <c r="L6520" s="75" t="e">
        <f t="shared" si="312"/>
        <v>#REF!</v>
      </c>
      <c r="O6520" s="13"/>
      <c r="P6520" s="74"/>
      <c r="Q6520" s="26"/>
      <c r="R6520" s="75"/>
    </row>
    <row r="6521" spans="7:18" x14ac:dyDescent="0.25">
      <c r="G6521" s="13"/>
      <c r="H6521" s="13"/>
      <c r="I6521" s="13">
        <v>649.30000000007101</v>
      </c>
      <c r="J6521" s="74">
        <f t="shared" si="311"/>
        <v>27.054166666669627</v>
      </c>
      <c r="K6521" s="26" t="e">
        <f t="shared" si="313"/>
        <v>#REF!</v>
      </c>
      <c r="L6521" s="75" t="e">
        <f t="shared" si="312"/>
        <v>#REF!</v>
      </c>
      <c r="O6521" s="13"/>
      <c r="P6521" s="74"/>
      <c r="Q6521" s="26"/>
      <c r="R6521" s="75"/>
    </row>
    <row r="6522" spans="7:18" x14ac:dyDescent="0.25">
      <c r="G6522" s="13"/>
      <c r="H6522" s="13"/>
      <c r="I6522" s="13">
        <v>649.40000000007103</v>
      </c>
      <c r="J6522" s="74">
        <f t="shared" si="311"/>
        <v>27.058333333336293</v>
      </c>
      <c r="K6522" s="26" t="e">
        <f t="shared" si="313"/>
        <v>#REF!</v>
      </c>
      <c r="L6522" s="75" t="e">
        <f t="shared" si="312"/>
        <v>#REF!</v>
      </c>
      <c r="O6522" s="13"/>
      <c r="P6522" s="74"/>
      <c r="Q6522" s="26"/>
      <c r="R6522" s="75"/>
    </row>
    <row r="6523" spans="7:18" x14ac:dyDescent="0.25">
      <c r="G6523" s="13"/>
      <c r="H6523" s="13"/>
      <c r="I6523" s="13">
        <v>649.50000000007105</v>
      </c>
      <c r="J6523" s="74">
        <f t="shared" si="311"/>
        <v>27.062500000002959</v>
      </c>
      <c r="K6523" s="26" t="e">
        <f t="shared" si="313"/>
        <v>#REF!</v>
      </c>
      <c r="L6523" s="75" t="e">
        <f t="shared" si="312"/>
        <v>#REF!</v>
      </c>
      <c r="O6523" s="13"/>
      <c r="P6523" s="74"/>
      <c r="Q6523" s="26"/>
      <c r="R6523" s="75"/>
    </row>
    <row r="6524" spans="7:18" x14ac:dyDescent="0.25">
      <c r="G6524" s="13"/>
      <c r="H6524" s="13"/>
      <c r="I6524" s="13">
        <v>649.60000000007096</v>
      </c>
      <c r="J6524" s="74">
        <f t="shared" si="311"/>
        <v>27.066666666669622</v>
      </c>
      <c r="K6524" s="26" t="e">
        <f t="shared" si="313"/>
        <v>#REF!</v>
      </c>
      <c r="L6524" s="75" t="e">
        <f t="shared" si="312"/>
        <v>#REF!</v>
      </c>
      <c r="O6524" s="13"/>
      <c r="P6524" s="74"/>
      <c r="Q6524" s="26"/>
      <c r="R6524" s="75"/>
    </row>
    <row r="6525" spans="7:18" x14ac:dyDescent="0.25">
      <c r="G6525" s="13"/>
      <c r="H6525" s="13"/>
      <c r="I6525" s="13">
        <v>649.70000000007099</v>
      </c>
      <c r="J6525" s="74">
        <f t="shared" si="311"/>
        <v>27.070833333336292</v>
      </c>
      <c r="K6525" s="26" t="e">
        <f t="shared" si="313"/>
        <v>#REF!</v>
      </c>
      <c r="L6525" s="75" t="e">
        <f t="shared" si="312"/>
        <v>#REF!</v>
      </c>
      <c r="O6525" s="13"/>
      <c r="P6525" s="74"/>
      <c r="Q6525" s="26"/>
      <c r="R6525" s="75"/>
    </row>
    <row r="6526" spans="7:18" x14ac:dyDescent="0.25">
      <c r="G6526" s="13"/>
      <c r="H6526" s="13"/>
      <c r="I6526" s="13">
        <v>649.80000000007101</v>
      </c>
      <c r="J6526" s="74">
        <f t="shared" si="311"/>
        <v>27.075000000002959</v>
      </c>
      <c r="K6526" s="26" t="e">
        <f t="shared" si="313"/>
        <v>#REF!</v>
      </c>
      <c r="L6526" s="75" t="e">
        <f t="shared" si="312"/>
        <v>#REF!</v>
      </c>
      <c r="O6526" s="13"/>
      <c r="P6526" s="74"/>
      <c r="Q6526" s="26"/>
      <c r="R6526" s="75"/>
    </row>
    <row r="6527" spans="7:18" x14ac:dyDescent="0.25">
      <c r="G6527" s="13"/>
      <c r="H6527" s="13"/>
      <c r="I6527" s="13">
        <v>649.90000000007103</v>
      </c>
      <c r="J6527" s="74">
        <f t="shared" si="311"/>
        <v>27.079166666669625</v>
      </c>
      <c r="K6527" s="26" t="e">
        <f t="shared" si="313"/>
        <v>#REF!</v>
      </c>
      <c r="L6527" s="75" t="e">
        <f t="shared" si="312"/>
        <v>#REF!</v>
      </c>
      <c r="O6527" s="13"/>
      <c r="P6527" s="74"/>
      <c r="Q6527" s="26"/>
      <c r="R6527" s="75"/>
    </row>
    <row r="6528" spans="7:18" x14ac:dyDescent="0.25">
      <c r="G6528" s="13"/>
      <c r="H6528" s="13"/>
      <c r="I6528" s="13">
        <v>650.00000000007105</v>
      </c>
      <c r="J6528" s="74">
        <f t="shared" si="311"/>
        <v>27.083333333336295</v>
      </c>
      <c r="K6528" s="26" t="e">
        <f t="shared" si="313"/>
        <v>#REF!</v>
      </c>
      <c r="L6528" s="75" t="e">
        <f t="shared" si="312"/>
        <v>#REF!</v>
      </c>
      <c r="O6528" s="13"/>
      <c r="P6528" s="74"/>
      <c r="Q6528" s="26"/>
      <c r="R6528" s="75"/>
    </row>
    <row r="6529" spans="7:18" x14ac:dyDescent="0.25">
      <c r="G6529" s="13"/>
      <c r="H6529" s="13"/>
      <c r="I6529" s="13">
        <v>650.10000000007096</v>
      </c>
      <c r="J6529" s="74">
        <f t="shared" si="311"/>
        <v>27.087500000002958</v>
      </c>
      <c r="K6529" s="26" t="e">
        <f t="shared" si="313"/>
        <v>#REF!</v>
      </c>
      <c r="L6529" s="75" t="e">
        <f t="shared" si="312"/>
        <v>#REF!</v>
      </c>
      <c r="O6529" s="13"/>
      <c r="P6529" s="74"/>
      <c r="Q6529" s="26"/>
      <c r="R6529" s="75"/>
    </row>
    <row r="6530" spans="7:18" x14ac:dyDescent="0.25">
      <c r="G6530" s="13"/>
      <c r="H6530" s="13"/>
      <c r="I6530" s="13">
        <v>650.20000000007099</v>
      </c>
      <c r="J6530" s="74">
        <f t="shared" si="311"/>
        <v>27.091666666669624</v>
      </c>
      <c r="K6530" s="26" t="e">
        <f t="shared" si="313"/>
        <v>#REF!</v>
      </c>
      <c r="L6530" s="75" t="e">
        <f t="shared" si="312"/>
        <v>#REF!</v>
      </c>
      <c r="O6530" s="13"/>
      <c r="P6530" s="74"/>
      <c r="Q6530" s="26"/>
      <c r="R6530" s="75"/>
    </row>
    <row r="6531" spans="7:18" x14ac:dyDescent="0.25">
      <c r="G6531" s="13"/>
      <c r="H6531" s="13"/>
      <c r="I6531" s="13">
        <v>650.30000000007101</v>
      </c>
      <c r="J6531" s="74">
        <f t="shared" ref="J6531:J6594" si="314">I6531/24</f>
        <v>27.095833333336291</v>
      </c>
      <c r="K6531" s="26" t="e">
        <f t="shared" si="313"/>
        <v>#REF!</v>
      </c>
      <c r="L6531" s="75" t="e">
        <f t="shared" ref="L6531:L6594" si="315">K6531-K6530</f>
        <v>#REF!</v>
      </c>
      <c r="O6531" s="13"/>
      <c r="P6531" s="74"/>
      <c r="Q6531" s="26"/>
      <c r="R6531" s="75"/>
    </row>
    <row r="6532" spans="7:18" x14ac:dyDescent="0.25">
      <c r="G6532" s="13"/>
      <c r="H6532" s="13"/>
      <c r="I6532" s="13">
        <v>650.40000000007205</v>
      </c>
      <c r="J6532" s="74">
        <f t="shared" si="314"/>
        <v>27.100000000003003</v>
      </c>
      <c r="K6532" s="26" t="e">
        <f t="shared" si="313"/>
        <v>#REF!</v>
      </c>
      <c r="L6532" s="75" t="e">
        <f t="shared" si="315"/>
        <v>#REF!</v>
      </c>
      <c r="O6532" s="13"/>
      <c r="P6532" s="74"/>
      <c r="Q6532" s="26"/>
      <c r="R6532" s="75"/>
    </row>
    <row r="6533" spans="7:18" x14ac:dyDescent="0.25">
      <c r="G6533" s="13"/>
      <c r="H6533" s="13"/>
      <c r="I6533" s="13">
        <v>650.50000000007196</v>
      </c>
      <c r="J6533" s="74">
        <f t="shared" si="314"/>
        <v>27.104166666669666</v>
      </c>
      <c r="K6533" s="26" t="e">
        <f t="shared" si="313"/>
        <v>#REF!</v>
      </c>
      <c r="L6533" s="75" t="e">
        <f t="shared" si="315"/>
        <v>#REF!</v>
      </c>
      <c r="O6533" s="13"/>
      <c r="P6533" s="74"/>
      <c r="Q6533" s="26"/>
      <c r="R6533" s="75"/>
    </row>
    <row r="6534" spans="7:18" x14ac:dyDescent="0.25">
      <c r="G6534" s="13"/>
      <c r="H6534" s="13"/>
      <c r="I6534" s="13">
        <v>650.60000000007199</v>
      </c>
      <c r="J6534" s="74">
        <f t="shared" si="314"/>
        <v>27.108333333336333</v>
      </c>
      <c r="K6534" s="26" t="e">
        <f t="shared" si="313"/>
        <v>#REF!</v>
      </c>
      <c r="L6534" s="75" t="e">
        <f t="shared" si="315"/>
        <v>#REF!</v>
      </c>
      <c r="O6534" s="13"/>
      <c r="P6534" s="74"/>
      <c r="Q6534" s="26"/>
      <c r="R6534" s="75"/>
    </row>
    <row r="6535" spans="7:18" x14ac:dyDescent="0.25">
      <c r="G6535" s="13"/>
      <c r="H6535" s="13"/>
      <c r="I6535" s="13">
        <v>650.70000000007201</v>
      </c>
      <c r="J6535" s="74">
        <f t="shared" si="314"/>
        <v>27.112500000002999</v>
      </c>
      <c r="K6535" s="26" t="e">
        <f t="shared" si="313"/>
        <v>#REF!</v>
      </c>
      <c r="L6535" s="75" t="e">
        <f t="shared" si="315"/>
        <v>#REF!</v>
      </c>
      <c r="O6535" s="13"/>
      <c r="P6535" s="74"/>
      <c r="Q6535" s="26"/>
      <c r="R6535" s="75"/>
    </row>
    <row r="6536" spans="7:18" x14ac:dyDescent="0.25">
      <c r="G6536" s="13"/>
      <c r="H6536" s="13"/>
      <c r="I6536" s="13">
        <v>650.80000000007203</v>
      </c>
      <c r="J6536" s="74">
        <f t="shared" si="314"/>
        <v>27.116666666669669</v>
      </c>
      <c r="K6536" s="26" t="e">
        <f t="shared" si="313"/>
        <v>#REF!</v>
      </c>
      <c r="L6536" s="75" t="e">
        <f t="shared" si="315"/>
        <v>#REF!</v>
      </c>
      <c r="O6536" s="13"/>
      <c r="P6536" s="74"/>
      <c r="Q6536" s="26"/>
      <c r="R6536" s="75"/>
    </row>
    <row r="6537" spans="7:18" x14ac:dyDescent="0.25">
      <c r="G6537" s="13"/>
      <c r="H6537" s="13"/>
      <c r="I6537" s="13">
        <v>650.90000000007205</v>
      </c>
      <c r="J6537" s="74">
        <f t="shared" si="314"/>
        <v>27.120833333336336</v>
      </c>
      <c r="K6537" s="26" t="e">
        <f t="shared" si="313"/>
        <v>#REF!</v>
      </c>
      <c r="L6537" s="75" t="e">
        <f t="shared" si="315"/>
        <v>#REF!</v>
      </c>
      <c r="O6537" s="13"/>
      <c r="P6537" s="74"/>
      <c r="Q6537" s="26"/>
      <c r="R6537" s="75"/>
    </row>
    <row r="6538" spans="7:18" x14ac:dyDescent="0.25">
      <c r="G6538" s="13"/>
      <c r="H6538" s="13"/>
      <c r="I6538" s="13">
        <v>651.00000000007196</v>
      </c>
      <c r="J6538" s="74">
        <f t="shared" si="314"/>
        <v>27.125000000002998</v>
      </c>
      <c r="K6538" s="26" t="e">
        <f t="shared" si="313"/>
        <v>#REF!</v>
      </c>
      <c r="L6538" s="75" t="e">
        <f t="shared" si="315"/>
        <v>#REF!</v>
      </c>
      <c r="O6538" s="13"/>
      <c r="P6538" s="74"/>
      <c r="Q6538" s="26"/>
      <c r="R6538" s="75"/>
    </row>
    <row r="6539" spans="7:18" x14ac:dyDescent="0.25">
      <c r="G6539" s="13"/>
      <c r="H6539" s="13"/>
      <c r="I6539" s="13">
        <v>651.10000000007199</v>
      </c>
      <c r="J6539" s="74">
        <f t="shared" si="314"/>
        <v>27.129166666669665</v>
      </c>
      <c r="K6539" s="26" t="e">
        <f t="shared" si="313"/>
        <v>#REF!</v>
      </c>
      <c r="L6539" s="75" t="e">
        <f t="shared" si="315"/>
        <v>#REF!</v>
      </c>
      <c r="O6539" s="13"/>
      <c r="P6539" s="74"/>
      <c r="Q6539" s="26"/>
      <c r="R6539" s="75"/>
    </row>
    <row r="6540" spans="7:18" x14ac:dyDescent="0.25">
      <c r="G6540" s="13"/>
      <c r="H6540" s="13"/>
      <c r="I6540" s="13">
        <v>651.20000000007201</v>
      </c>
      <c r="J6540" s="74">
        <f t="shared" si="314"/>
        <v>27.133333333336335</v>
      </c>
      <c r="K6540" s="26" t="e">
        <f t="shared" si="313"/>
        <v>#REF!</v>
      </c>
      <c r="L6540" s="75" t="e">
        <f t="shared" si="315"/>
        <v>#REF!</v>
      </c>
      <c r="O6540" s="13"/>
      <c r="P6540" s="74"/>
      <c r="Q6540" s="26"/>
      <c r="R6540" s="75"/>
    </row>
    <row r="6541" spans="7:18" x14ac:dyDescent="0.25">
      <c r="G6541" s="13"/>
      <c r="H6541" s="13"/>
      <c r="I6541" s="13">
        <v>651.30000000007203</v>
      </c>
      <c r="J6541" s="74">
        <f t="shared" si="314"/>
        <v>27.137500000003001</v>
      </c>
      <c r="K6541" s="26" t="e">
        <f t="shared" si="313"/>
        <v>#REF!</v>
      </c>
      <c r="L6541" s="75" t="e">
        <f t="shared" si="315"/>
        <v>#REF!</v>
      </c>
      <c r="O6541" s="13"/>
      <c r="P6541" s="74"/>
      <c r="Q6541" s="26"/>
      <c r="R6541" s="75"/>
    </row>
    <row r="6542" spans="7:18" x14ac:dyDescent="0.25">
      <c r="G6542" s="13"/>
      <c r="H6542" s="13"/>
      <c r="I6542" s="13">
        <v>651.40000000007205</v>
      </c>
      <c r="J6542" s="74">
        <f t="shared" si="314"/>
        <v>27.141666666669668</v>
      </c>
      <c r="K6542" s="26" t="e">
        <f t="shared" si="313"/>
        <v>#REF!</v>
      </c>
      <c r="L6542" s="75" t="e">
        <f t="shared" si="315"/>
        <v>#REF!</v>
      </c>
      <c r="O6542" s="13"/>
      <c r="P6542" s="74"/>
      <c r="Q6542" s="26"/>
      <c r="R6542" s="75"/>
    </row>
    <row r="6543" spans="7:18" x14ac:dyDescent="0.25">
      <c r="G6543" s="13"/>
      <c r="H6543" s="13"/>
      <c r="I6543" s="13">
        <v>651.50000000007196</v>
      </c>
      <c r="J6543" s="74">
        <f t="shared" si="314"/>
        <v>27.145833333336331</v>
      </c>
      <c r="K6543" s="26" t="e">
        <f t="shared" si="313"/>
        <v>#REF!</v>
      </c>
      <c r="L6543" s="75" t="e">
        <f t="shared" si="315"/>
        <v>#REF!</v>
      </c>
      <c r="O6543" s="13"/>
      <c r="P6543" s="74"/>
      <c r="Q6543" s="26"/>
      <c r="R6543" s="75"/>
    </row>
    <row r="6544" spans="7:18" x14ac:dyDescent="0.25">
      <c r="G6544" s="13"/>
      <c r="H6544" s="13"/>
      <c r="I6544" s="13">
        <v>651.60000000007199</v>
      </c>
      <c r="J6544" s="74">
        <f t="shared" si="314"/>
        <v>27.150000000003001</v>
      </c>
      <c r="K6544" s="26" t="e">
        <f t="shared" si="313"/>
        <v>#REF!</v>
      </c>
      <c r="L6544" s="75" t="e">
        <f t="shared" si="315"/>
        <v>#REF!</v>
      </c>
      <c r="O6544" s="13"/>
      <c r="P6544" s="74"/>
      <c r="Q6544" s="26"/>
      <c r="R6544" s="75"/>
    </row>
    <row r="6545" spans="7:18" x14ac:dyDescent="0.25">
      <c r="G6545" s="13"/>
      <c r="H6545" s="13"/>
      <c r="I6545" s="13">
        <v>651.70000000007201</v>
      </c>
      <c r="J6545" s="74">
        <f t="shared" si="314"/>
        <v>27.154166666669667</v>
      </c>
      <c r="K6545" s="26" t="e">
        <f t="shared" si="313"/>
        <v>#REF!</v>
      </c>
      <c r="L6545" s="75" t="e">
        <f t="shared" si="315"/>
        <v>#REF!</v>
      </c>
      <c r="O6545" s="13"/>
      <c r="P6545" s="74"/>
      <c r="Q6545" s="26"/>
      <c r="R6545" s="75"/>
    </row>
    <row r="6546" spans="7:18" x14ac:dyDescent="0.25">
      <c r="G6546" s="13"/>
      <c r="H6546" s="13"/>
      <c r="I6546" s="13">
        <v>651.80000000007203</v>
      </c>
      <c r="J6546" s="74">
        <f t="shared" si="314"/>
        <v>27.158333333336333</v>
      </c>
      <c r="K6546" s="26" t="e">
        <f t="shared" si="313"/>
        <v>#REF!</v>
      </c>
      <c r="L6546" s="75" t="e">
        <f t="shared" si="315"/>
        <v>#REF!</v>
      </c>
      <c r="O6546" s="13"/>
      <c r="P6546" s="74"/>
      <c r="Q6546" s="26"/>
      <c r="R6546" s="75"/>
    </row>
    <row r="6547" spans="7:18" x14ac:dyDescent="0.25">
      <c r="G6547" s="13"/>
      <c r="H6547" s="13"/>
      <c r="I6547" s="13">
        <v>651.90000000007205</v>
      </c>
      <c r="J6547" s="74">
        <f t="shared" si="314"/>
        <v>27.162500000003003</v>
      </c>
      <c r="K6547" s="26" t="e">
        <f t="shared" si="313"/>
        <v>#REF!</v>
      </c>
      <c r="L6547" s="75" t="e">
        <f t="shared" si="315"/>
        <v>#REF!</v>
      </c>
      <c r="O6547" s="13"/>
      <c r="P6547" s="74"/>
      <c r="Q6547" s="26"/>
      <c r="R6547" s="75"/>
    </row>
    <row r="6548" spans="7:18" x14ac:dyDescent="0.25">
      <c r="G6548" s="13"/>
      <c r="H6548" s="13"/>
      <c r="I6548" s="13">
        <v>652.00000000007196</v>
      </c>
      <c r="J6548" s="74">
        <f t="shared" si="314"/>
        <v>27.166666666669666</v>
      </c>
      <c r="K6548" s="26" t="e">
        <f t="shared" si="313"/>
        <v>#REF!</v>
      </c>
      <c r="L6548" s="75" t="e">
        <f t="shared" si="315"/>
        <v>#REF!</v>
      </c>
      <c r="O6548" s="13"/>
      <c r="P6548" s="74"/>
      <c r="Q6548" s="26"/>
      <c r="R6548" s="75"/>
    </row>
    <row r="6549" spans="7:18" x14ac:dyDescent="0.25">
      <c r="G6549" s="13"/>
      <c r="H6549" s="13"/>
      <c r="I6549" s="13">
        <v>652.10000000007199</v>
      </c>
      <c r="J6549" s="74">
        <f t="shared" si="314"/>
        <v>27.170833333336333</v>
      </c>
      <c r="K6549" s="26" t="e">
        <f t="shared" si="313"/>
        <v>#REF!</v>
      </c>
      <c r="L6549" s="75" t="e">
        <f t="shared" si="315"/>
        <v>#REF!</v>
      </c>
      <c r="O6549" s="13"/>
      <c r="P6549" s="74"/>
      <c r="Q6549" s="26"/>
      <c r="R6549" s="75"/>
    </row>
    <row r="6550" spans="7:18" x14ac:dyDescent="0.25">
      <c r="G6550" s="13"/>
      <c r="H6550" s="13"/>
      <c r="I6550" s="13">
        <v>652.20000000007201</v>
      </c>
      <c r="J6550" s="74">
        <f t="shared" si="314"/>
        <v>27.175000000002999</v>
      </c>
      <c r="K6550" s="26" t="e">
        <f t="shared" si="313"/>
        <v>#REF!</v>
      </c>
      <c r="L6550" s="75" t="e">
        <f t="shared" si="315"/>
        <v>#REF!</v>
      </c>
      <c r="O6550" s="13"/>
      <c r="P6550" s="74"/>
      <c r="Q6550" s="26"/>
      <c r="R6550" s="75"/>
    </row>
    <row r="6551" spans="7:18" x14ac:dyDescent="0.25">
      <c r="G6551" s="13"/>
      <c r="H6551" s="13"/>
      <c r="I6551" s="13">
        <v>652.30000000007203</v>
      </c>
      <c r="J6551" s="74">
        <f t="shared" si="314"/>
        <v>27.179166666669669</v>
      </c>
      <c r="K6551" s="26" t="e">
        <f t="shared" si="313"/>
        <v>#REF!</v>
      </c>
      <c r="L6551" s="75" t="e">
        <f t="shared" si="315"/>
        <v>#REF!</v>
      </c>
      <c r="O6551" s="13"/>
      <c r="P6551" s="74"/>
      <c r="Q6551" s="26"/>
      <c r="R6551" s="75"/>
    </row>
    <row r="6552" spans="7:18" x14ac:dyDescent="0.25">
      <c r="G6552" s="13"/>
      <c r="H6552" s="13"/>
      <c r="I6552" s="13">
        <v>652.40000000007205</v>
      </c>
      <c r="J6552" s="74">
        <f t="shared" si="314"/>
        <v>27.183333333336336</v>
      </c>
      <c r="K6552" s="26" t="e">
        <f t="shared" si="313"/>
        <v>#REF!</v>
      </c>
      <c r="L6552" s="75" t="e">
        <f t="shared" si="315"/>
        <v>#REF!</v>
      </c>
      <c r="O6552" s="13"/>
      <c r="P6552" s="74"/>
      <c r="Q6552" s="26"/>
      <c r="R6552" s="75"/>
    </row>
    <row r="6553" spans="7:18" x14ac:dyDescent="0.25">
      <c r="G6553" s="13"/>
      <c r="H6553" s="13"/>
      <c r="I6553" s="13">
        <v>652.50000000007196</v>
      </c>
      <c r="J6553" s="74">
        <f t="shared" si="314"/>
        <v>27.187500000002998</v>
      </c>
      <c r="K6553" s="26" t="e">
        <f t="shared" si="313"/>
        <v>#REF!</v>
      </c>
      <c r="L6553" s="75" t="e">
        <f t="shared" si="315"/>
        <v>#REF!</v>
      </c>
      <c r="O6553" s="13"/>
      <c r="P6553" s="74"/>
      <c r="Q6553" s="26"/>
      <c r="R6553" s="75"/>
    </row>
    <row r="6554" spans="7:18" x14ac:dyDescent="0.25">
      <c r="G6554" s="13"/>
      <c r="H6554" s="13"/>
      <c r="I6554" s="13">
        <v>652.60000000007199</v>
      </c>
      <c r="J6554" s="74">
        <f t="shared" si="314"/>
        <v>27.191666666669665</v>
      </c>
      <c r="K6554" s="26" t="e">
        <f t="shared" si="313"/>
        <v>#REF!</v>
      </c>
      <c r="L6554" s="75" t="e">
        <f t="shared" si="315"/>
        <v>#REF!</v>
      </c>
      <c r="O6554" s="13"/>
      <c r="P6554" s="74"/>
      <c r="Q6554" s="26"/>
      <c r="R6554" s="75"/>
    </row>
    <row r="6555" spans="7:18" x14ac:dyDescent="0.25">
      <c r="G6555" s="13"/>
      <c r="H6555" s="13"/>
      <c r="I6555" s="13">
        <v>652.70000000007201</v>
      </c>
      <c r="J6555" s="74">
        <f t="shared" si="314"/>
        <v>27.195833333336335</v>
      </c>
      <c r="K6555" s="26" t="e">
        <f t="shared" si="313"/>
        <v>#REF!</v>
      </c>
      <c r="L6555" s="75" t="e">
        <f t="shared" si="315"/>
        <v>#REF!</v>
      </c>
      <c r="O6555" s="13"/>
      <c r="P6555" s="74"/>
      <c r="Q6555" s="26"/>
      <c r="R6555" s="75"/>
    </row>
    <row r="6556" spans="7:18" x14ac:dyDescent="0.25">
      <c r="G6556" s="13"/>
      <c r="H6556" s="13"/>
      <c r="I6556" s="13">
        <v>652.80000000007203</v>
      </c>
      <c r="J6556" s="74">
        <f t="shared" si="314"/>
        <v>27.200000000003001</v>
      </c>
      <c r="K6556" s="26" t="e">
        <f t="shared" ref="K6556:K6619" si="316">100%-EXP(-I6556/24*$B$10)</f>
        <v>#REF!</v>
      </c>
      <c r="L6556" s="75" t="e">
        <f t="shared" si="315"/>
        <v>#REF!</v>
      </c>
      <c r="O6556" s="13"/>
      <c r="P6556" s="74"/>
      <c r="Q6556" s="26"/>
      <c r="R6556" s="75"/>
    </row>
    <row r="6557" spans="7:18" x14ac:dyDescent="0.25">
      <c r="G6557" s="13"/>
      <c r="H6557" s="13"/>
      <c r="I6557" s="13">
        <v>652.90000000007205</v>
      </c>
      <c r="J6557" s="74">
        <f t="shared" si="314"/>
        <v>27.204166666669668</v>
      </c>
      <c r="K6557" s="26" t="e">
        <f t="shared" si="316"/>
        <v>#REF!</v>
      </c>
      <c r="L6557" s="75" t="e">
        <f t="shared" si="315"/>
        <v>#REF!</v>
      </c>
      <c r="O6557" s="13"/>
      <c r="P6557" s="74"/>
      <c r="Q6557" s="26"/>
      <c r="R6557" s="75"/>
    </row>
    <row r="6558" spans="7:18" x14ac:dyDescent="0.25">
      <c r="G6558" s="13"/>
      <c r="H6558" s="13"/>
      <c r="I6558" s="13">
        <v>653.00000000007196</v>
      </c>
      <c r="J6558" s="74">
        <f t="shared" si="314"/>
        <v>27.208333333336331</v>
      </c>
      <c r="K6558" s="26" t="e">
        <f t="shared" si="316"/>
        <v>#REF!</v>
      </c>
      <c r="L6558" s="75" t="e">
        <f t="shared" si="315"/>
        <v>#REF!</v>
      </c>
      <c r="O6558" s="13"/>
      <c r="P6558" s="74"/>
      <c r="Q6558" s="26"/>
      <c r="R6558" s="75"/>
    </row>
    <row r="6559" spans="7:18" x14ac:dyDescent="0.25">
      <c r="G6559" s="13"/>
      <c r="H6559" s="13"/>
      <c r="I6559" s="13">
        <v>653.10000000007199</v>
      </c>
      <c r="J6559" s="74">
        <f t="shared" si="314"/>
        <v>27.212500000003001</v>
      </c>
      <c r="K6559" s="26" t="e">
        <f t="shared" si="316"/>
        <v>#REF!</v>
      </c>
      <c r="L6559" s="75" t="e">
        <f t="shared" si="315"/>
        <v>#REF!</v>
      </c>
      <c r="O6559" s="13"/>
      <c r="P6559" s="74"/>
      <c r="Q6559" s="26"/>
      <c r="R6559" s="75"/>
    </row>
    <row r="6560" spans="7:18" x14ac:dyDescent="0.25">
      <c r="G6560" s="13"/>
      <c r="H6560" s="13"/>
      <c r="I6560" s="13">
        <v>653.20000000007201</v>
      </c>
      <c r="J6560" s="74">
        <f t="shared" si="314"/>
        <v>27.216666666669667</v>
      </c>
      <c r="K6560" s="26" t="e">
        <f t="shared" si="316"/>
        <v>#REF!</v>
      </c>
      <c r="L6560" s="75" t="e">
        <f t="shared" si="315"/>
        <v>#REF!</v>
      </c>
      <c r="O6560" s="13"/>
      <c r="P6560" s="74"/>
      <c r="Q6560" s="26"/>
      <c r="R6560" s="75"/>
    </row>
    <row r="6561" spans="7:18" x14ac:dyDescent="0.25">
      <c r="G6561" s="13"/>
      <c r="H6561" s="13"/>
      <c r="I6561" s="13">
        <v>653.30000000007203</v>
      </c>
      <c r="J6561" s="74">
        <f t="shared" si="314"/>
        <v>27.220833333336333</v>
      </c>
      <c r="K6561" s="26" t="e">
        <f t="shared" si="316"/>
        <v>#REF!</v>
      </c>
      <c r="L6561" s="75" t="e">
        <f t="shared" si="315"/>
        <v>#REF!</v>
      </c>
      <c r="O6561" s="13"/>
      <c r="P6561" s="74"/>
      <c r="Q6561" s="26"/>
      <c r="R6561" s="75"/>
    </row>
    <row r="6562" spans="7:18" x14ac:dyDescent="0.25">
      <c r="G6562" s="13"/>
      <c r="H6562" s="13"/>
      <c r="I6562" s="13">
        <v>653.40000000007205</v>
      </c>
      <c r="J6562" s="74">
        <f t="shared" si="314"/>
        <v>27.225000000003003</v>
      </c>
      <c r="K6562" s="26" t="e">
        <f t="shared" si="316"/>
        <v>#REF!</v>
      </c>
      <c r="L6562" s="75" t="e">
        <f t="shared" si="315"/>
        <v>#REF!</v>
      </c>
      <c r="O6562" s="13"/>
      <c r="P6562" s="74"/>
      <c r="Q6562" s="26"/>
      <c r="R6562" s="75"/>
    </row>
    <row r="6563" spans="7:18" x14ac:dyDescent="0.25">
      <c r="G6563" s="13"/>
      <c r="H6563" s="13"/>
      <c r="I6563" s="13">
        <v>653.50000000007196</v>
      </c>
      <c r="J6563" s="74">
        <f t="shared" si="314"/>
        <v>27.229166666669666</v>
      </c>
      <c r="K6563" s="26" t="e">
        <f t="shared" si="316"/>
        <v>#REF!</v>
      </c>
      <c r="L6563" s="75" t="e">
        <f t="shared" si="315"/>
        <v>#REF!</v>
      </c>
      <c r="O6563" s="13"/>
      <c r="P6563" s="74"/>
      <c r="Q6563" s="26"/>
      <c r="R6563" s="75"/>
    </row>
    <row r="6564" spans="7:18" x14ac:dyDescent="0.25">
      <c r="G6564" s="13"/>
      <c r="H6564" s="13"/>
      <c r="I6564" s="13">
        <v>653.60000000007199</v>
      </c>
      <c r="J6564" s="74">
        <f t="shared" si="314"/>
        <v>27.233333333336333</v>
      </c>
      <c r="K6564" s="26" t="e">
        <f t="shared" si="316"/>
        <v>#REF!</v>
      </c>
      <c r="L6564" s="75" t="e">
        <f t="shared" si="315"/>
        <v>#REF!</v>
      </c>
      <c r="O6564" s="13"/>
      <c r="P6564" s="74"/>
      <c r="Q6564" s="26"/>
      <c r="R6564" s="75"/>
    </row>
    <row r="6565" spans="7:18" x14ac:dyDescent="0.25">
      <c r="G6565" s="13"/>
      <c r="H6565" s="13"/>
      <c r="I6565" s="13">
        <v>653.70000000007201</v>
      </c>
      <c r="J6565" s="74">
        <f t="shared" si="314"/>
        <v>27.237500000002999</v>
      </c>
      <c r="K6565" s="26" t="e">
        <f t="shared" si="316"/>
        <v>#REF!</v>
      </c>
      <c r="L6565" s="75" t="e">
        <f t="shared" si="315"/>
        <v>#REF!</v>
      </c>
      <c r="O6565" s="13"/>
      <c r="P6565" s="74"/>
      <c r="Q6565" s="26"/>
      <c r="R6565" s="75"/>
    </row>
    <row r="6566" spans="7:18" x14ac:dyDescent="0.25">
      <c r="G6566" s="13"/>
      <c r="H6566" s="13"/>
      <c r="I6566" s="13">
        <v>653.80000000007203</v>
      </c>
      <c r="J6566" s="74">
        <f t="shared" si="314"/>
        <v>27.241666666669669</v>
      </c>
      <c r="K6566" s="26" t="e">
        <f t="shared" si="316"/>
        <v>#REF!</v>
      </c>
      <c r="L6566" s="75" t="e">
        <f t="shared" si="315"/>
        <v>#REF!</v>
      </c>
      <c r="O6566" s="13"/>
      <c r="P6566" s="74"/>
      <c r="Q6566" s="26"/>
      <c r="R6566" s="75"/>
    </row>
    <row r="6567" spans="7:18" x14ac:dyDescent="0.25">
      <c r="G6567" s="13"/>
      <c r="H6567" s="13"/>
      <c r="I6567" s="13">
        <v>653.90000000007205</v>
      </c>
      <c r="J6567" s="74">
        <f t="shared" si="314"/>
        <v>27.245833333336336</v>
      </c>
      <c r="K6567" s="26" t="e">
        <f t="shared" si="316"/>
        <v>#REF!</v>
      </c>
      <c r="L6567" s="75" t="e">
        <f t="shared" si="315"/>
        <v>#REF!</v>
      </c>
      <c r="O6567" s="13"/>
      <c r="P6567" s="74"/>
      <c r="Q6567" s="26"/>
      <c r="R6567" s="75"/>
    </row>
    <row r="6568" spans="7:18" x14ac:dyDescent="0.25">
      <c r="G6568" s="13"/>
      <c r="H6568" s="13"/>
      <c r="I6568" s="13">
        <v>654.00000000007196</v>
      </c>
      <c r="J6568" s="74">
        <f t="shared" si="314"/>
        <v>27.250000000002998</v>
      </c>
      <c r="K6568" s="26" t="e">
        <f t="shared" si="316"/>
        <v>#REF!</v>
      </c>
      <c r="L6568" s="75" t="e">
        <f t="shared" si="315"/>
        <v>#REF!</v>
      </c>
      <c r="O6568" s="13"/>
      <c r="P6568" s="74"/>
      <c r="Q6568" s="26"/>
      <c r="R6568" s="75"/>
    </row>
    <row r="6569" spans="7:18" x14ac:dyDescent="0.25">
      <c r="G6569" s="13"/>
      <c r="H6569" s="13"/>
      <c r="I6569" s="13">
        <v>654.10000000007199</v>
      </c>
      <c r="J6569" s="74">
        <f t="shared" si="314"/>
        <v>27.254166666669665</v>
      </c>
      <c r="K6569" s="26" t="e">
        <f t="shared" si="316"/>
        <v>#REF!</v>
      </c>
      <c r="L6569" s="75" t="e">
        <f t="shared" si="315"/>
        <v>#REF!</v>
      </c>
      <c r="O6569" s="13"/>
      <c r="P6569" s="74"/>
      <c r="Q6569" s="26"/>
      <c r="R6569" s="75"/>
    </row>
    <row r="6570" spans="7:18" x14ac:dyDescent="0.25">
      <c r="G6570" s="13"/>
      <c r="H6570" s="13"/>
      <c r="I6570" s="13">
        <v>654.20000000007201</v>
      </c>
      <c r="J6570" s="74">
        <f t="shared" si="314"/>
        <v>27.258333333336335</v>
      </c>
      <c r="K6570" s="26" t="e">
        <f t="shared" si="316"/>
        <v>#REF!</v>
      </c>
      <c r="L6570" s="75" t="e">
        <f t="shared" si="315"/>
        <v>#REF!</v>
      </c>
      <c r="O6570" s="13"/>
      <c r="P6570" s="74"/>
      <c r="Q6570" s="26"/>
      <c r="R6570" s="75"/>
    </row>
    <row r="6571" spans="7:18" x14ac:dyDescent="0.25">
      <c r="G6571" s="13"/>
      <c r="H6571" s="13"/>
      <c r="I6571" s="13">
        <v>654.30000000007203</v>
      </c>
      <c r="J6571" s="74">
        <f t="shared" si="314"/>
        <v>27.262500000003001</v>
      </c>
      <c r="K6571" s="26" t="e">
        <f t="shared" si="316"/>
        <v>#REF!</v>
      </c>
      <c r="L6571" s="75" t="e">
        <f t="shared" si="315"/>
        <v>#REF!</v>
      </c>
      <c r="O6571" s="13"/>
      <c r="P6571" s="74"/>
      <c r="Q6571" s="26"/>
      <c r="R6571" s="75"/>
    </row>
    <row r="6572" spans="7:18" x14ac:dyDescent="0.25">
      <c r="G6572" s="13"/>
      <c r="H6572" s="13"/>
      <c r="I6572" s="13">
        <v>654.40000000007205</v>
      </c>
      <c r="J6572" s="74">
        <f t="shared" si="314"/>
        <v>27.266666666669668</v>
      </c>
      <c r="K6572" s="26" t="e">
        <f t="shared" si="316"/>
        <v>#REF!</v>
      </c>
      <c r="L6572" s="75" t="e">
        <f t="shared" si="315"/>
        <v>#REF!</v>
      </c>
      <c r="O6572" s="13"/>
      <c r="P6572" s="74"/>
      <c r="Q6572" s="26"/>
      <c r="R6572" s="75"/>
    </row>
    <row r="6573" spans="7:18" x14ac:dyDescent="0.25">
      <c r="G6573" s="13"/>
      <c r="H6573" s="13"/>
      <c r="I6573" s="13">
        <v>654.50000000007196</v>
      </c>
      <c r="J6573" s="74">
        <f t="shared" si="314"/>
        <v>27.270833333336331</v>
      </c>
      <c r="K6573" s="26" t="e">
        <f t="shared" si="316"/>
        <v>#REF!</v>
      </c>
      <c r="L6573" s="75" t="e">
        <f t="shared" si="315"/>
        <v>#REF!</v>
      </c>
      <c r="O6573" s="13"/>
      <c r="P6573" s="74"/>
      <c r="Q6573" s="26"/>
      <c r="R6573" s="75"/>
    </row>
    <row r="6574" spans="7:18" x14ac:dyDescent="0.25">
      <c r="G6574" s="13"/>
      <c r="H6574" s="13"/>
      <c r="I6574" s="13">
        <v>654.60000000007199</v>
      </c>
      <c r="J6574" s="74">
        <f t="shared" si="314"/>
        <v>27.275000000003001</v>
      </c>
      <c r="K6574" s="26" t="e">
        <f t="shared" si="316"/>
        <v>#REF!</v>
      </c>
      <c r="L6574" s="75" t="e">
        <f t="shared" si="315"/>
        <v>#REF!</v>
      </c>
      <c r="O6574" s="13"/>
      <c r="P6574" s="74"/>
      <c r="Q6574" s="26"/>
      <c r="R6574" s="75"/>
    </row>
    <row r="6575" spans="7:18" x14ac:dyDescent="0.25">
      <c r="G6575" s="13"/>
      <c r="H6575" s="13"/>
      <c r="I6575" s="13">
        <v>654.70000000007201</v>
      </c>
      <c r="J6575" s="74">
        <f t="shared" si="314"/>
        <v>27.279166666669667</v>
      </c>
      <c r="K6575" s="26" t="e">
        <f t="shared" si="316"/>
        <v>#REF!</v>
      </c>
      <c r="L6575" s="75" t="e">
        <f t="shared" si="315"/>
        <v>#REF!</v>
      </c>
      <c r="O6575" s="13"/>
      <c r="P6575" s="74"/>
      <c r="Q6575" s="26"/>
      <c r="R6575" s="75"/>
    </row>
    <row r="6576" spans="7:18" x14ac:dyDescent="0.25">
      <c r="G6576" s="13"/>
      <c r="H6576" s="13"/>
      <c r="I6576" s="13">
        <v>654.80000000007306</v>
      </c>
      <c r="J6576" s="74">
        <f t="shared" si="314"/>
        <v>27.283333333336376</v>
      </c>
      <c r="K6576" s="26" t="e">
        <f t="shared" si="316"/>
        <v>#REF!</v>
      </c>
      <c r="L6576" s="75" t="e">
        <f t="shared" si="315"/>
        <v>#REF!</v>
      </c>
      <c r="O6576" s="13"/>
      <c r="P6576" s="74"/>
      <c r="Q6576" s="26"/>
      <c r="R6576" s="75"/>
    </row>
    <row r="6577" spans="7:18" x14ac:dyDescent="0.25">
      <c r="G6577" s="13"/>
      <c r="H6577" s="13"/>
      <c r="I6577" s="13">
        <v>654.90000000007296</v>
      </c>
      <c r="J6577" s="74">
        <f t="shared" si="314"/>
        <v>27.287500000003039</v>
      </c>
      <c r="K6577" s="26" t="e">
        <f t="shared" si="316"/>
        <v>#REF!</v>
      </c>
      <c r="L6577" s="75" t="e">
        <f t="shared" si="315"/>
        <v>#REF!</v>
      </c>
      <c r="O6577" s="13"/>
      <c r="P6577" s="74"/>
      <c r="Q6577" s="26"/>
      <c r="R6577" s="75"/>
    </row>
    <row r="6578" spans="7:18" x14ac:dyDescent="0.25">
      <c r="G6578" s="13"/>
      <c r="H6578" s="13"/>
      <c r="I6578" s="13">
        <v>655.00000000007299</v>
      </c>
      <c r="J6578" s="74">
        <f t="shared" si="314"/>
        <v>27.291666666669709</v>
      </c>
      <c r="K6578" s="26" t="e">
        <f t="shared" si="316"/>
        <v>#REF!</v>
      </c>
      <c r="L6578" s="75" t="e">
        <f t="shared" si="315"/>
        <v>#REF!</v>
      </c>
      <c r="O6578" s="13"/>
      <c r="P6578" s="74"/>
      <c r="Q6578" s="26"/>
      <c r="R6578" s="75"/>
    </row>
    <row r="6579" spans="7:18" x14ac:dyDescent="0.25">
      <c r="G6579" s="13"/>
      <c r="H6579" s="13"/>
      <c r="I6579" s="13">
        <v>655.10000000007301</v>
      </c>
      <c r="J6579" s="74">
        <f t="shared" si="314"/>
        <v>27.295833333336375</v>
      </c>
      <c r="K6579" s="26" t="e">
        <f t="shared" si="316"/>
        <v>#REF!</v>
      </c>
      <c r="L6579" s="75" t="e">
        <f t="shared" si="315"/>
        <v>#REF!</v>
      </c>
      <c r="O6579" s="13"/>
      <c r="P6579" s="74"/>
      <c r="Q6579" s="26"/>
      <c r="R6579" s="75"/>
    </row>
    <row r="6580" spans="7:18" x14ac:dyDescent="0.25">
      <c r="G6580" s="13"/>
      <c r="H6580" s="13"/>
      <c r="I6580" s="13">
        <v>655.20000000007303</v>
      </c>
      <c r="J6580" s="74">
        <f t="shared" si="314"/>
        <v>27.300000000003042</v>
      </c>
      <c r="K6580" s="26" t="e">
        <f t="shared" si="316"/>
        <v>#REF!</v>
      </c>
      <c r="L6580" s="75" t="e">
        <f t="shared" si="315"/>
        <v>#REF!</v>
      </c>
      <c r="O6580" s="13"/>
      <c r="P6580" s="74"/>
      <c r="Q6580" s="26"/>
      <c r="R6580" s="75"/>
    </row>
    <row r="6581" spans="7:18" x14ac:dyDescent="0.25">
      <c r="G6581" s="13"/>
      <c r="H6581" s="13"/>
      <c r="I6581" s="13">
        <v>655.30000000007306</v>
      </c>
      <c r="J6581" s="74">
        <f t="shared" si="314"/>
        <v>27.304166666669712</v>
      </c>
      <c r="K6581" s="26" t="e">
        <f t="shared" si="316"/>
        <v>#REF!</v>
      </c>
      <c r="L6581" s="75" t="e">
        <f t="shared" si="315"/>
        <v>#REF!</v>
      </c>
      <c r="O6581" s="13"/>
      <c r="P6581" s="74"/>
      <c r="Q6581" s="26"/>
      <c r="R6581" s="75"/>
    </row>
    <row r="6582" spans="7:18" x14ac:dyDescent="0.25">
      <c r="G6582" s="13"/>
      <c r="H6582" s="13"/>
      <c r="I6582" s="13">
        <v>655.40000000007296</v>
      </c>
      <c r="J6582" s="74">
        <f t="shared" si="314"/>
        <v>27.308333333336375</v>
      </c>
      <c r="K6582" s="26" t="e">
        <f t="shared" si="316"/>
        <v>#REF!</v>
      </c>
      <c r="L6582" s="75" t="e">
        <f t="shared" si="315"/>
        <v>#REF!</v>
      </c>
      <c r="O6582" s="13"/>
      <c r="P6582" s="74"/>
      <c r="Q6582" s="26"/>
      <c r="R6582" s="75"/>
    </row>
    <row r="6583" spans="7:18" x14ac:dyDescent="0.25">
      <c r="G6583" s="13"/>
      <c r="H6583" s="13"/>
      <c r="I6583" s="13">
        <v>655.50000000007299</v>
      </c>
      <c r="J6583" s="74">
        <f t="shared" si="314"/>
        <v>27.312500000003041</v>
      </c>
      <c r="K6583" s="26" t="e">
        <f t="shared" si="316"/>
        <v>#REF!</v>
      </c>
      <c r="L6583" s="75" t="e">
        <f t="shared" si="315"/>
        <v>#REF!</v>
      </c>
      <c r="O6583" s="13"/>
      <c r="P6583" s="74"/>
      <c r="Q6583" s="26"/>
      <c r="R6583" s="75"/>
    </row>
    <row r="6584" spans="7:18" x14ac:dyDescent="0.25">
      <c r="G6584" s="13"/>
      <c r="H6584" s="13"/>
      <c r="I6584" s="13">
        <v>655.60000000007301</v>
      </c>
      <c r="J6584" s="74">
        <f t="shared" si="314"/>
        <v>27.316666666669708</v>
      </c>
      <c r="K6584" s="26" t="e">
        <f t="shared" si="316"/>
        <v>#REF!</v>
      </c>
      <c r="L6584" s="75" t="e">
        <f t="shared" si="315"/>
        <v>#REF!</v>
      </c>
      <c r="O6584" s="13"/>
      <c r="P6584" s="74"/>
      <c r="Q6584" s="26"/>
      <c r="R6584" s="75"/>
    </row>
    <row r="6585" spans="7:18" x14ac:dyDescent="0.25">
      <c r="G6585" s="13"/>
      <c r="H6585" s="13"/>
      <c r="I6585" s="13">
        <v>655.70000000007303</v>
      </c>
      <c r="J6585" s="74">
        <f t="shared" si="314"/>
        <v>27.320833333336378</v>
      </c>
      <c r="K6585" s="26" t="e">
        <f t="shared" si="316"/>
        <v>#REF!</v>
      </c>
      <c r="L6585" s="75" t="e">
        <f t="shared" si="315"/>
        <v>#REF!</v>
      </c>
      <c r="O6585" s="13"/>
      <c r="P6585" s="74"/>
      <c r="Q6585" s="26"/>
      <c r="R6585" s="75"/>
    </row>
    <row r="6586" spans="7:18" x14ac:dyDescent="0.25">
      <c r="G6586" s="13"/>
      <c r="H6586" s="13"/>
      <c r="I6586" s="13">
        <v>655.80000000007306</v>
      </c>
      <c r="J6586" s="74">
        <f t="shared" si="314"/>
        <v>27.325000000003044</v>
      </c>
      <c r="K6586" s="26" t="e">
        <f t="shared" si="316"/>
        <v>#REF!</v>
      </c>
      <c r="L6586" s="75" t="e">
        <f t="shared" si="315"/>
        <v>#REF!</v>
      </c>
      <c r="O6586" s="13"/>
      <c r="P6586" s="74"/>
      <c r="Q6586" s="26"/>
      <c r="R6586" s="75"/>
    </row>
    <row r="6587" spans="7:18" x14ac:dyDescent="0.25">
      <c r="G6587" s="13"/>
      <c r="H6587" s="13"/>
      <c r="I6587" s="13">
        <v>655.90000000007296</v>
      </c>
      <c r="J6587" s="74">
        <f t="shared" si="314"/>
        <v>27.329166666669707</v>
      </c>
      <c r="K6587" s="26" t="e">
        <f t="shared" si="316"/>
        <v>#REF!</v>
      </c>
      <c r="L6587" s="75" t="e">
        <f t="shared" si="315"/>
        <v>#REF!</v>
      </c>
      <c r="O6587" s="13"/>
      <c r="P6587" s="74"/>
      <c r="Q6587" s="26"/>
      <c r="R6587" s="75"/>
    </row>
    <row r="6588" spans="7:18" x14ac:dyDescent="0.25">
      <c r="G6588" s="13"/>
      <c r="H6588" s="13"/>
      <c r="I6588" s="13">
        <v>656.00000000007299</v>
      </c>
      <c r="J6588" s="74">
        <f t="shared" si="314"/>
        <v>27.333333333336373</v>
      </c>
      <c r="K6588" s="26" t="e">
        <f t="shared" si="316"/>
        <v>#REF!</v>
      </c>
      <c r="L6588" s="75" t="e">
        <f t="shared" si="315"/>
        <v>#REF!</v>
      </c>
      <c r="O6588" s="13"/>
      <c r="P6588" s="74"/>
      <c r="Q6588" s="26"/>
      <c r="R6588" s="75"/>
    </row>
    <row r="6589" spans="7:18" x14ac:dyDescent="0.25">
      <c r="G6589" s="13"/>
      <c r="H6589" s="13"/>
      <c r="I6589" s="13">
        <v>656.10000000007301</v>
      </c>
      <c r="J6589" s="74">
        <f t="shared" si="314"/>
        <v>27.337500000003043</v>
      </c>
      <c r="K6589" s="26" t="e">
        <f t="shared" si="316"/>
        <v>#REF!</v>
      </c>
      <c r="L6589" s="75" t="e">
        <f t="shared" si="315"/>
        <v>#REF!</v>
      </c>
      <c r="O6589" s="13"/>
      <c r="P6589" s="74"/>
      <c r="Q6589" s="26"/>
      <c r="R6589" s="75"/>
    </row>
    <row r="6590" spans="7:18" x14ac:dyDescent="0.25">
      <c r="G6590" s="13"/>
      <c r="H6590" s="13"/>
      <c r="I6590" s="13">
        <v>656.20000000007303</v>
      </c>
      <c r="J6590" s="74">
        <f t="shared" si="314"/>
        <v>27.34166666666971</v>
      </c>
      <c r="K6590" s="26" t="e">
        <f t="shared" si="316"/>
        <v>#REF!</v>
      </c>
      <c r="L6590" s="75" t="e">
        <f t="shared" si="315"/>
        <v>#REF!</v>
      </c>
      <c r="O6590" s="13"/>
      <c r="P6590" s="74"/>
      <c r="Q6590" s="26"/>
      <c r="R6590" s="75"/>
    </row>
    <row r="6591" spans="7:18" x14ac:dyDescent="0.25">
      <c r="G6591" s="13"/>
      <c r="H6591" s="13"/>
      <c r="I6591" s="13">
        <v>656.30000000007306</v>
      </c>
      <c r="J6591" s="74">
        <f t="shared" si="314"/>
        <v>27.345833333336376</v>
      </c>
      <c r="K6591" s="26" t="e">
        <f t="shared" si="316"/>
        <v>#REF!</v>
      </c>
      <c r="L6591" s="75" t="e">
        <f t="shared" si="315"/>
        <v>#REF!</v>
      </c>
      <c r="O6591" s="13"/>
      <c r="P6591" s="74"/>
      <c r="Q6591" s="26"/>
      <c r="R6591" s="75"/>
    </row>
    <row r="6592" spans="7:18" x14ac:dyDescent="0.25">
      <c r="G6592" s="13"/>
      <c r="H6592" s="13"/>
      <c r="I6592" s="13">
        <v>656.40000000007296</v>
      </c>
      <c r="J6592" s="74">
        <f t="shared" si="314"/>
        <v>27.350000000003039</v>
      </c>
      <c r="K6592" s="26" t="e">
        <f t="shared" si="316"/>
        <v>#REF!</v>
      </c>
      <c r="L6592" s="75" t="e">
        <f t="shared" si="315"/>
        <v>#REF!</v>
      </c>
      <c r="O6592" s="13"/>
      <c r="P6592" s="74"/>
      <c r="Q6592" s="26"/>
      <c r="R6592" s="75"/>
    </row>
    <row r="6593" spans="7:18" x14ac:dyDescent="0.25">
      <c r="G6593" s="13"/>
      <c r="H6593" s="13"/>
      <c r="I6593" s="13">
        <v>656.50000000007299</v>
      </c>
      <c r="J6593" s="74">
        <f t="shared" si="314"/>
        <v>27.354166666669709</v>
      </c>
      <c r="K6593" s="26" t="e">
        <f t="shared" si="316"/>
        <v>#REF!</v>
      </c>
      <c r="L6593" s="75" t="e">
        <f t="shared" si="315"/>
        <v>#REF!</v>
      </c>
      <c r="O6593" s="13"/>
      <c r="P6593" s="74"/>
      <c r="Q6593" s="26"/>
      <c r="R6593" s="75"/>
    </row>
    <row r="6594" spans="7:18" x14ac:dyDescent="0.25">
      <c r="G6594" s="13"/>
      <c r="H6594" s="13"/>
      <c r="I6594" s="13">
        <v>656.60000000007301</v>
      </c>
      <c r="J6594" s="74">
        <f t="shared" si="314"/>
        <v>27.358333333336375</v>
      </c>
      <c r="K6594" s="26" t="e">
        <f t="shared" si="316"/>
        <v>#REF!</v>
      </c>
      <c r="L6594" s="75" t="e">
        <f t="shared" si="315"/>
        <v>#REF!</v>
      </c>
      <c r="O6594" s="13"/>
      <c r="P6594" s="74"/>
      <c r="Q6594" s="26"/>
      <c r="R6594" s="75"/>
    </row>
    <row r="6595" spans="7:18" x14ac:dyDescent="0.25">
      <c r="G6595" s="13"/>
      <c r="H6595" s="13"/>
      <c r="I6595" s="13">
        <v>656.70000000007303</v>
      </c>
      <c r="J6595" s="74">
        <f t="shared" ref="J6595:J6658" si="317">I6595/24</f>
        <v>27.362500000003042</v>
      </c>
      <c r="K6595" s="26" t="e">
        <f t="shared" si="316"/>
        <v>#REF!</v>
      </c>
      <c r="L6595" s="75" t="e">
        <f t="shared" ref="L6595:L6658" si="318">K6595-K6594</f>
        <v>#REF!</v>
      </c>
      <c r="O6595" s="13"/>
      <c r="P6595" s="74"/>
      <c r="Q6595" s="26"/>
      <c r="R6595" s="75"/>
    </row>
    <row r="6596" spans="7:18" x14ac:dyDescent="0.25">
      <c r="G6596" s="13"/>
      <c r="H6596" s="13"/>
      <c r="I6596" s="13">
        <v>656.80000000007306</v>
      </c>
      <c r="J6596" s="74">
        <f t="shared" si="317"/>
        <v>27.366666666669712</v>
      </c>
      <c r="K6596" s="26" t="e">
        <f t="shared" si="316"/>
        <v>#REF!</v>
      </c>
      <c r="L6596" s="75" t="e">
        <f t="shared" si="318"/>
        <v>#REF!</v>
      </c>
      <c r="O6596" s="13"/>
      <c r="P6596" s="74"/>
      <c r="Q6596" s="26"/>
      <c r="R6596" s="75"/>
    </row>
    <row r="6597" spans="7:18" x14ac:dyDescent="0.25">
      <c r="G6597" s="13"/>
      <c r="H6597" s="13"/>
      <c r="I6597" s="13">
        <v>656.90000000007296</v>
      </c>
      <c r="J6597" s="74">
        <f t="shared" si="317"/>
        <v>27.370833333336375</v>
      </c>
      <c r="K6597" s="26" t="e">
        <f t="shared" si="316"/>
        <v>#REF!</v>
      </c>
      <c r="L6597" s="75" t="e">
        <f t="shared" si="318"/>
        <v>#REF!</v>
      </c>
      <c r="O6597" s="13"/>
      <c r="P6597" s="74"/>
      <c r="Q6597" s="26"/>
      <c r="R6597" s="75"/>
    </row>
    <row r="6598" spans="7:18" x14ac:dyDescent="0.25">
      <c r="G6598" s="13"/>
      <c r="H6598" s="13"/>
      <c r="I6598" s="13">
        <v>657.00000000007299</v>
      </c>
      <c r="J6598" s="74">
        <f t="shared" si="317"/>
        <v>27.375000000003041</v>
      </c>
      <c r="K6598" s="26" t="e">
        <f t="shared" si="316"/>
        <v>#REF!</v>
      </c>
      <c r="L6598" s="75" t="e">
        <f t="shared" si="318"/>
        <v>#REF!</v>
      </c>
      <c r="O6598" s="13"/>
      <c r="P6598" s="74"/>
      <c r="Q6598" s="26"/>
      <c r="R6598" s="75"/>
    </row>
    <row r="6599" spans="7:18" x14ac:dyDescent="0.25">
      <c r="G6599" s="13"/>
      <c r="H6599" s="13"/>
      <c r="I6599" s="13">
        <v>657.10000000007301</v>
      </c>
      <c r="J6599" s="74">
        <f t="shared" si="317"/>
        <v>27.379166666669708</v>
      </c>
      <c r="K6599" s="26" t="e">
        <f t="shared" si="316"/>
        <v>#REF!</v>
      </c>
      <c r="L6599" s="75" t="e">
        <f t="shared" si="318"/>
        <v>#REF!</v>
      </c>
      <c r="O6599" s="13"/>
      <c r="P6599" s="74"/>
      <c r="Q6599" s="26"/>
      <c r="R6599" s="75"/>
    </row>
    <row r="6600" spans="7:18" x14ac:dyDescent="0.25">
      <c r="G6600" s="13"/>
      <c r="H6600" s="13"/>
      <c r="I6600" s="13">
        <v>657.20000000007303</v>
      </c>
      <c r="J6600" s="74">
        <f t="shared" si="317"/>
        <v>27.383333333336378</v>
      </c>
      <c r="K6600" s="26" t="e">
        <f t="shared" si="316"/>
        <v>#REF!</v>
      </c>
      <c r="L6600" s="75" t="e">
        <f t="shared" si="318"/>
        <v>#REF!</v>
      </c>
      <c r="O6600" s="13"/>
      <c r="P6600" s="74"/>
      <c r="Q6600" s="26"/>
      <c r="R6600" s="75"/>
    </row>
    <row r="6601" spans="7:18" x14ac:dyDescent="0.25">
      <c r="G6601" s="13"/>
      <c r="H6601" s="13"/>
      <c r="I6601" s="13">
        <v>657.30000000007306</v>
      </c>
      <c r="J6601" s="74">
        <f t="shared" si="317"/>
        <v>27.387500000003044</v>
      </c>
      <c r="K6601" s="26" t="e">
        <f t="shared" si="316"/>
        <v>#REF!</v>
      </c>
      <c r="L6601" s="75" t="e">
        <f t="shared" si="318"/>
        <v>#REF!</v>
      </c>
      <c r="O6601" s="13"/>
      <c r="P6601" s="74"/>
      <c r="Q6601" s="26"/>
      <c r="R6601" s="75"/>
    </row>
    <row r="6602" spans="7:18" x14ac:dyDescent="0.25">
      <c r="G6602" s="13"/>
      <c r="H6602" s="13"/>
      <c r="I6602" s="13">
        <v>657.40000000007296</v>
      </c>
      <c r="J6602" s="74">
        <f t="shared" si="317"/>
        <v>27.391666666669707</v>
      </c>
      <c r="K6602" s="26" t="e">
        <f t="shared" si="316"/>
        <v>#REF!</v>
      </c>
      <c r="L6602" s="75" t="e">
        <f t="shared" si="318"/>
        <v>#REF!</v>
      </c>
      <c r="O6602" s="13"/>
      <c r="P6602" s="74"/>
      <c r="Q6602" s="26"/>
      <c r="R6602" s="75"/>
    </row>
    <row r="6603" spans="7:18" x14ac:dyDescent="0.25">
      <c r="G6603" s="13"/>
      <c r="H6603" s="13"/>
      <c r="I6603" s="13">
        <v>657.50000000007299</v>
      </c>
      <c r="J6603" s="74">
        <f t="shared" si="317"/>
        <v>27.395833333336373</v>
      </c>
      <c r="K6603" s="26" t="e">
        <f t="shared" si="316"/>
        <v>#REF!</v>
      </c>
      <c r="L6603" s="75" t="e">
        <f t="shared" si="318"/>
        <v>#REF!</v>
      </c>
      <c r="O6603" s="13"/>
      <c r="P6603" s="74"/>
      <c r="Q6603" s="26"/>
      <c r="R6603" s="75"/>
    </row>
    <row r="6604" spans="7:18" x14ac:dyDescent="0.25">
      <c r="G6604" s="13"/>
      <c r="H6604" s="13"/>
      <c r="I6604" s="13">
        <v>657.60000000007301</v>
      </c>
      <c r="J6604" s="74">
        <f t="shared" si="317"/>
        <v>27.400000000003043</v>
      </c>
      <c r="K6604" s="26" t="e">
        <f t="shared" si="316"/>
        <v>#REF!</v>
      </c>
      <c r="L6604" s="75" t="e">
        <f t="shared" si="318"/>
        <v>#REF!</v>
      </c>
      <c r="O6604" s="13"/>
      <c r="P6604" s="74"/>
      <c r="Q6604" s="26"/>
      <c r="R6604" s="75"/>
    </row>
    <row r="6605" spans="7:18" x14ac:dyDescent="0.25">
      <c r="G6605" s="13"/>
      <c r="H6605" s="13"/>
      <c r="I6605" s="13">
        <v>657.70000000007303</v>
      </c>
      <c r="J6605" s="74">
        <f t="shared" si="317"/>
        <v>27.40416666666971</v>
      </c>
      <c r="K6605" s="26" t="e">
        <f t="shared" si="316"/>
        <v>#REF!</v>
      </c>
      <c r="L6605" s="75" t="e">
        <f t="shared" si="318"/>
        <v>#REF!</v>
      </c>
      <c r="O6605" s="13"/>
      <c r="P6605" s="74"/>
      <c r="Q6605" s="26"/>
      <c r="R6605" s="75"/>
    </row>
    <row r="6606" spans="7:18" x14ac:dyDescent="0.25">
      <c r="G6606" s="13"/>
      <c r="H6606" s="13"/>
      <c r="I6606" s="13">
        <v>657.80000000007306</v>
      </c>
      <c r="J6606" s="74">
        <f t="shared" si="317"/>
        <v>27.408333333336376</v>
      </c>
      <c r="K6606" s="26" t="e">
        <f t="shared" si="316"/>
        <v>#REF!</v>
      </c>
      <c r="L6606" s="75" t="e">
        <f t="shared" si="318"/>
        <v>#REF!</v>
      </c>
      <c r="O6606" s="13"/>
      <c r="P6606" s="74"/>
      <c r="Q6606" s="26"/>
      <c r="R6606" s="75"/>
    </row>
    <row r="6607" spans="7:18" x14ac:dyDescent="0.25">
      <c r="G6607" s="13"/>
      <c r="H6607" s="13"/>
      <c r="I6607" s="13">
        <v>657.90000000007296</v>
      </c>
      <c r="J6607" s="74">
        <f t="shared" si="317"/>
        <v>27.412500000003039</v>
      </c>
      <c r="K6607" s="26" t="e">
        <f t="shared" si="316"/>
        <v>#REF!</v>
      </c>
      <c r="L6607" s="75" t="e">
        <f t="shared" si="318"/>
        <v>#REF!</v>
      </c>
      <c r="O6607" s="13"/>
      <c r="P6607" s="74"/>
      <c r="Q6607" s="26"/>
      <c r="R6607" s="75"/>
    </row>
    <row r="6608" spans="7:18" x14ac:dyDescent="0.25">
      <c r="G6608" s="13"/>
      <c r="H6608" s="13"/>
      <c r="I6608" s="13">
        <v>658.00000000007299</v>
      </c>
      <c r="J6608" s="74">
        <f t="shared" si="317"/>
        <v>27.416666666669709</v>
      </c>
      <c r="K6608" s="26" t="e">
        <f t="shared" si="316"/>
        <v>#REF!</v>
      </c>
      <c r="L6608" s="75" t="e">
        <f t="shared" si="318"/>
        <v>#REF!</v>
      </c>
      <c r="O6608" s="13"/>
      <c r="P6608" s="74"/>
      <c r="Q6608" s="26"/>
      <c r="R6608" s="75"/>
    </row>
    <row r="6609" spans="7:18" x14ac:dyDescent="0.25">
      <c r="G6609" s="13"/>
      <c r="H6609" s="13"/>
      <c r="I6609" s="13">
        <v>658.10000000007301</v>
      </c>
      <c r="J6609" s="74">
        <f t="shared" si="317"/>
        <v>27.420833333336375</v>
      </c>
      <c r="K6609" s="26" t="e">
        <f t="shared" si="316"/>
        <v>#REF!</v>
      </c>
      <c r="L6609" s="75" t="e">
        <f t="shared" si="318"/>
        <v>#REF!</v>
      </c>
      <c r="O6609" s="13"/>
      <c r="P6609" s="74"/>
      <c r="Q6609" s="26"/>
      <c r="R6609" s="75"/>
    </row>
    <row r="6610" spans="7:18" x14ac:dyDescent="0.25">
      <c r="G6610" s="13"/>
      <c r="H6610" s="13"/>
      <c r="I6610" s="13">
        <v>658.20000000007303</v>
      </c>
      <c r="J6610" s="74">
        <f t="shared" si="317"/>
        <v>27.425000000003042</v>
      </c>
      <c r="K6610" s="26" t="e">
        <f t="shared" si="316"/>
        <v>#REF!</v>
      </c>
      <c r="L6610" s="75" t="e">
        <f t="shared" si="318"/>
        <v>#REF!</v>
      </c>
      <c r="O6610" s="13"/>
      <c r="P6610" s="74"/>
      <c r="Q6610" s="26"/>
      <c r="R6610" s="75"/>
    </row>
    <row r="6611" spans="7:18" x14ac:dyDescent="0.25">
      <c r="G6611" s="13"/>
      <c r="H6611" s="13"/>
      <c r="I6611" s="13">
        <v>658.30000000007306</v>
      </c>
      <c r="J6611" s="74">
        <f t="shared" si="317"/>
        <v>27.429166666669712</v>
      </c>
      <c r="K6611" s="26" t="e">
        <f t="shared" si="316"/>
        <v>#REF!</v>
      </c>
      <c r="L6611" s="75" t="e">
        <f t="shared" si="318"/>
        <v>#REF!</v>
      </c>
      <c r="O6611" s="13"/>
      <c r="P6611" s="74"/>
      <c r="Q6611" s="26"/>
      <c r="R6611" s="75"/>
    </row>
    <row r="6612" spans="7:18" x14ac:dyDescent="0.25">
      <c r="G6612" s="13"/>
      <c r="H6612" s="13"/>
      <c r="I6612" s="13">
        <v>658.40000000007296</v>
      </c>
      <c r="J6612" s="74">
        <f t="shared" si="317"/>
        <v>27.433333333336375</v>
      </c>
      <c r="K6612" s="26" t="e">
        <f t="shared" si="316"/>
        <v>#REF!</v>
      </c>
      <c r="L6612" s="75" t="e">
        <f t="shared" si="318"/>
        <v>#REF!</v>
      </c>
      <c r="O6612" s="13"/>
      <c r="P6612" s="74"/>
      <c r="Q6612" s="26"/>
      <c r="R6612" s="75"/>
    </row>
    <row r="6613" spans="7:18" x14ac:dyDescent="0.25">
      <c r="G6613" s="13"/>
      <c r="H6613" s="13"/>
      <c r="I6613" s="13">
        <v>658.50000000007299</v>
      </c>
      <c r="J6613" s="74">
        <f t="shared" si="317"/>
        <v>27.437500000003041</v>
      </c>
      <c r="K6613" s="26" t="e">
        <f t="shared" si="316"/>
        <v>#REF!</v>
      </c>
      <c r="L6613" s="75" t="e">
        <f t="shared" si="318"/>
        <v>#REF!</v>
      </c>
      <c r="O6613" s="13"/>
      <c r="P6613" s="74"/>
      <c r="Q6613" s="26"/>
      <c r="R6613" s="75"/>
    </row>
    <row r="6614" spans="7:18" x14ac:dyDescent="0.25">
      <c r="G6614" s="13"/>
      <c r="H6614" s="13"/>
      <c r="I6614" s="13">
        <v>658.60000000007301</v>
      </c>
      <c r="J6614" s="74">
        <f t="shared" si="317"/>
        <v>27.441666666669708</v>
      </c>
      <c r="K6614" s="26" t="e">
        <f t="shared" si="316"/>
        <v>#REF!</v>
      </c>
      <c r="L6614" s="75" t="e">
        <f t="shared" si="318"/>
        <v>#REF!</v>
      </c>
      <c r="O6614" s="13"/>
      <c r="P6614" s="74"/>
      <c r="Q6614" s="26"/>
      <c r="R6614" s="75"/>
    </row>
    <row r="6615" spans="7:18" x14ac:dyDescent="0.25">
      <c r="G6615" s="13"/>
      <c r="H6615" s="13"/>
      <c r="I6615" s="13">
        <v>658.70000000007303</v>
      </c>
      <c r="J6615" s="74">
        <f t="shared" si="317"/>
        <v>27.445833333336378</v>
      </c>
      <c r="K6615" s="26" t="e">
        <f t="shared" si="316"/>
        <v>#REF!</v>
      </c>
      <c r="L6615" s="75" t="e">
        <f t="shared" si="318"/>
        <v>#REF!</v>
      </c>
      <c r="O6615" s="13"/>
      <c r="P6615" s="74"/>
      <c r="Q6615" s="26"/>
      <c r="R6615" s="75"/>
    </row>
    <row r="6616" spans="7:18" x14ac:dyDescent="0.25">
      <c r="G6616" s="13"/>
      <c r="H6616" s="13"/>
      <c r="I6616" s="13">
        <v>658.80000000007306</v>
      </c>
      <c r="J6616" s="74">
        <f t="shared" si="317"/>
        <v>27.450000000003044</v>
      </c>
      <c r="K6616" s="26" t="e">
        <f t="shared" si="316"/>
        <v>#REF!</v>
      </c>
      <c r="L6616" s="75" t="e">
        <f t="shared" si="318"/>
        <v>#REF!</v>
      </c>
      <c r="O6616" s="13"/>
      <c r="P6616" s="74"/>
      <c r="Q6616" s="26"/>
      <c r="R6616" s="75"/>
    </row>
    <row r="6617" spans="7:18" x14ac:dyDescent="0.25">
      <c r="G6617" s="13"/>
      <c r="H6617" s="13"/>
      <c r="I6617" s="13">
        <v>658.90000000007296</v>
      </c>
      <c r="J6617" s="74">
        <f t="shared" si="317"/>
        <v>27.454166666669707</v>
      </c>
      <c r="K6617" s="26" t="e">
        <f t="shared" si="316"/>
        <v>#REF!</v>
      </c>
      <c r="L6617" s="75" t="e">
        <f t="shared" si="318"/>
        <v>#REF!</v>
      </c>
      <c r="O6617" s="13"/>
      <c r="P6617" s="74"/>
      <c r="Q6617" s="26"/>
      <c r="R6617" s="75"/>
    </row>
    <row r="6618" spans="7:18" x14ac:dyDescent="0.25">
      <c r="G6618" s="13"/>
      <c r="H6618" s="13"/>
      <c r="I6618" s="13">
        <v>659.00000000007299</v>
      </c>
      <c r="J6618" s="74">
        <f t="shared" si="317"/>
        <v>27.458333333336373</v>
      </c>
      <c r="K6618" s="26" t="e">
        <f t="shared" si="316"/>
        <v>#REF!</v>
      </c>
      <c r="L6618" s="75" t="e">
        <f t="shared" si="318"/>
        <v>#REF!</v>
      </c>
      <c r="O6618" s="13"/>
      <c r="P6618" s="74"/>
      <c r="Q6618" s="26"/>
      <c r="R6618" s="75"/>
    </row>
    <row r="6619" spans="7:18" x14ac:dyDescent="0.25">
      <c r="G6619" s="13"/>
      <c r="H6619" s="13"/>
      <c r="I6619" s="13">
        <v>659.10000000007301</v>
      </c>
      <c r="J6619" s="74">
        <f t="shared" si="317"/>
        <v>27.462500000003043</v>
      </c>
      <c r="K6619" s="26" t="e">
        <f t="shared" si="316"/>
        <v>#REF!</v>
      </c>
      <c r="L6619" s="75" t="e">
        <f t="shared" si="318"/>
        <v>#REF!</v>
      </c>
      <c r="O6619" s="13"/>
      <c r="P6619" s="74"/>
      <c r="Q6619" s="26"/>
      <c r="R6619" s="75"/>
    </row>
    <row r="6620" spans="7:18" x14ac:dyDescent="0.25">
      <c r="G6620" s="13"/>
      <c r="H6620" s="13"/>
      <c r="I6620" s="13">
        <v>659.20000000007406</v>
      </c>
      <c r="J6620" s="74">
        <f t="shared" si="317"/>
        <v>27.466666666669752</v>
      </c>
      <c r="K6620" s="26" t="e">
        <f t="shared" ref="K6620:K6683" si="319">100%-EXP(-I6620/24*$B$10)</f>
        <v>#REF!</v>
      </c>
      <c r="L6620" s="75" t="e">
        <f t="shared" si="318"/>
        <v>#REF!</v>
      </c>
      <c r="O6620" s="13"/>
      <c r="P6620" s="74"/>
      <c r="Q6620" s="26"/>
      <c r="R6620" s="75"/>
    </row>
    <row r="6621" spans="7:18" x14ac:dyDescent="0.25">
      <c r="G6621" s="13"/>
      <c r="H6621" s="13"/>
      <c r="I6621" s="13">
        <v>659.30000000007396</v>
      </c>
      <c r="J6621" s="74">
        <f t="shared" si="317"/>
        <v>27.470833333336415</v>
      </c>
      <c r="K6621" s="26" t="e">
        <f t="shared" si="319"/>
        <v>#REF!</v>
      </c>
      <c r="L6621" s="75" t="e">
        <f t="shared" si="318"/>
        <v>#REF!</v>
      </c>
      <c r="O6621" s="13"/>
      <c r="P6621" s="74"/>
      <c r="Q6621" s="26"/>
      <c r="R6621" s="75"/>
    </row>
    <row r="6622" spans="7:18" x14ac:dyDescent="0.25">
      <c r="G6622" s="13"/>
      <c r="H6622" s="13"/>
      <c r="I6622" s="13">
        <v>659.40000000007399</v>
      </c>
      <c r="J6622" s="74">
        <f t="shared" si="317"/>
        <v>27.475000000003082</v>
      </c>
      <c r="K6622" s="26" t="e">
        <f t="shared" si="319"/>
        <v>#REF!</v>
      </c>
      <c r="L6622" s="75" t="e">
        <f t="shared" si="318"/>
        <v>#REF!</v>
      </c>
      <c r="O6622" s="13"/>
      <c r="P6622" s="74"/>
      <c r="Q6622" s="26"/>
      <c r="R6622" s="75"/>
    </row>
    <row r="6623" spans="7:18" x14ac:dyDescent="0.25">
      <c r="G6623" s="13"/>
      <c r="H6623" s="13"/>
      <c r="I6623" s="13">
        <v>659.50000000007401</v>
      </c>
      <c r="J6623" s="74">
        <f t="shared" si="317"/>
        <v>27.479166666669752</v>
      </c>
      <c r="K6623" s="26" t="e">
        <f t="shared" si="319"/>
        <v>#REF!</v>
      </c>
      <c r="L6623" s="75" t="e">
        <f t="shared" si="318"/>
        <v>#REF!</v>
      </c>
      <c r="O6623" s="13"/>
      <c r="P6623" s="74"/>
      <c r="Q6623" s="26"/>
      <c r="R6623" s="75"/>
    </row>
    <row r="6624" spans="7:18" x14ac:dyDescent="0.25">
      <c r="G6624" s="13"/>
      <c r="H6624" s="13"/>
      <c r="I6624" s="13">
        <v>659.60000000007403</v>
      </c>
      <c r="J6624" s="74">
        <f t="shared" si="317"/>
        <v>27.483333333336418</v>
      </c>
      <c r="K6624" s="26" t="e">
        <f t="shared" si="319"/>
        <v>#REF!</v>
      </c>
      <c r="L6624" s="75" t="e">
        <f t="shared" si="318"/>
        <v>#REF!</v>
      </c>
      <c r="O6624" s="13"/>
      <c r="P6624" s="74"/>
      <c r="Q6624" s="26"/>
      <c r="R6624" s="75"/>
    </row>
    <row r="6625" spans="7:18" x14ac:dyDescent="0.25">
      <c r="G6625" s="13"/>
      <c r="H6625" s="13"/>
      <c r="I6625" s="13">
        <v>659.70000000007406</v>
      </c>
      <c r="J6625" s="74">
        <f t="shared" si="317"/>
        <v>27.487500000003084</v>
      </c>
      <c r="K6625" s="26" t="e">
        <f t="shared" si="319"/>
        <v>#REF!</v>
      </c>
      <c r="L6625" s="75" t="e">
        <f t="shared" si="318"/>
        <v>#REF!</v>
      </c>
      <c r="O6625" s="13"/>
      <c r="P6625" s="74"/>
      <c r="Q6625" s="26"/>
      <c r="R6625" s="75"/>
    </row>
    <row r="6626" spans="7:18" x14ac:dyDescent="0.25">
      <c r="G6626" s="13"/>
      <c r="H6626" s="13"/>
      <c r="I6626" s="13">
        <v>659.80000000007396</v>
      </c>
      <c r="J6626" s="74">
        <f t="shared" si="317"/>
        <v>27.491666666669747</v>
      </c>
      <c r="K6626" s="26" t="e">
        <f t="shared" si="319"/>
        <v>#REF!</v>
      </c>
      <c r="L6626" s="75" t="e">
        <f t="shared" si="318"/>
        <v>#REF!</v>
      </c>
      <c r="O6626" s="13"/>
      <c r="P6626" s="74"/>
      <c r="Q6626" s="26"/>
      <c r="R6626" s="75"/>
    </row>
    <row r="6627" spans="7:18" x14ac:dyDescent="0.25">
      <c r="G6627" s="13"/>
      <c r="H6627" s="13"/>
      <c r="I6627" s="13">
        <v>659.90000000007399</v>
      </c>
      <c r="J6627" s="74">
        <f t="shared" si="317"/>
        <v>27.495833333336417</v>
      </c>
      <c r="K6627" s="26" t="e">
        <f t="shared" si="319"/>
        <v>#REF!</v>
      </c>
      <c r="L6627" s="75" t="e">
        <f t="shared" si="318"/>
        <v>#REF!</v>
      </c>
      <c r="O6627" s="13"/>
      <c r="P6627" s="74"/>
      <c r="Q6627" s="26"/>
      <c r="R6627" s="75"/>
    </row>
    <row r="6628" spans="7:18" x14ac:dyDescent="0.25">
      <c r="G6628" s="13"/>
      <c r="H6628" s="13"/>
      <c r="I6628" s="13">
        <v>660.00000000007401</v>
      </c>
      <c r="J6628" s="74">
        <f t="shared" si="317"/>
        <v>27.500000000003084</v>
      </c>
      <c r="K6628" s="26" t="e">
        <f t="shared" si="319"/>
        <v>#REF!</v>
      </c>
      <c r="L6628" s="75" t="e">
        <f t="shared" si="318"/>
        <v>#REF!</v>
      </c>
      <c r="O6628" s="13"/>
      <c r="P6628" s="74"/>
      <c r="Q6628" s="26"/>
      <c r="R6628" s="75"/>
    </row>
    <row r="6629" spans="7:18" x14ac:dyDescent="0.25">
      <c r="G6629" s="13"/>
      <c r="H6629" s="13"/>
      <c r="I6629" s="13">
        <v>660.10000000007403</v>
      </c>
      <c r="J6629" s="74">
        <f t="shared" si="317"/>
        <v>27.50416666666975</v>
      </c>
      <c r="K6629" s="26" t="e">
        <f t="shared" si="319"/>
        <v>#REF!</v>
      </c>
      <c r="L6629" s="75" t="e">
        <f t="shared" si="318"/>
        <v>#REF!</v>
      </c>
      <c r="O6629" s="13"/>
      <c r="P6629" s="74"/>
      <c r="Q6629" s="26"/>
      <c r="R6629" s="75"/>
    </row>
    <row r="6630" spans="7:18" x14ac:dyDescent="0.25">
      <c r="G6630" s="13"/>
      <c r="H6630" s="13"/>
      <c r="I6630" s="13">
        <v>660.20000000007406</v>
      </c>
      <c r="J6630" s="74">
        <f t="shared" si="317"/>
        <v>27.50833333333642</v>
      </c>
      <c r="K6630" s="26" t="e">
        <f t="shared" si="319"/>
        <v>#REF!</v>
      </c>
      <c r="L6630" s="75" t="e">
        <f t="shared" si="318"/>
        <v>#REF!</v>
      </c>
      <c r="O6630" s="13"/>
      <c r="P6630" s="74"/>
      <c r="Q6630" s="26"/>
      <c r="R6630" s="75"/>
    </row>
    <row r="6631" spans="7:18" x14ac:dyDescent="0.25">
      <c r="G6631" s="13"/>
      <c r="H6631" s="13"/>
      <c r="I6631" s="13">
        <v>660.30000000007396</v>
      </c>
      <c r="J6631" s="74">
        <f t="shared" si="317"/>
        <v>27.512500000003083</v>
      </c>
      <c r="K6631" s="26" t="e">
        <f t="shared" si="319"/>
        <v>#REF!</v>
      </c>
      <c r="L6631" s="75" t="e">
        <f t="shared" si="318"/>
        <v>#REF!</v>
      </c>
      <c r="O6631" s="13"/>
      <c r="P6631" s="74"/>
      <c r="Q6631" s="26"/>
      <c r="R6631" s="75"/>
    </row>
    <row r="6632" spans="7:18" x14ac:dyDescent="0.25">
      <c r="G6632" s="13"/>
      <c r="H6632" s="13"/>
      <c r="I6632" s="13">
        <v>660.40000000007399</v>
      </c>
      <c r="J6632" s="74">
        <f t="shared" si="317"/>
        <v>27.516666666669749</v>
      </c>
      <c r="K6632" s="26" t="e">
        <f t="shared" si="319"/>
        <v>#REF!</v>
      </c>
      <c r="L6632" s="75" t="e">
        <f t="shared" si="318"/>
        <v>#REF!</v>
      </c>
      <c r="O6632" s="13"/>
      <c r="P6632" s="74"/>
      <c r="Q6632" s="26"/>
      <c r="R6632" s="75"/>
    </row>
    <row r="6633" spans="7:18" x14ac:dyDescent="0.25">
      <c r="G6633" s="13"/>
      <c r="H6633" s="13"/>
      <c r="I6633" s="13">
        <v>660.50000000007401</v>
      </c>
      <c r="J6633" s="74">
        <f t="shared" si="317"/>
        <v>27.520833333336416</v>
      </c>
      <c r="K6633" s="26" t="e">
        <f t="shared" si="319"/>
        <v>#REF!</v>
      </c>
      <c r="L6633" s="75" t="e">
        <f t="shared" si="318"/>
        <v>#REF!</v>
      </c>
      <c r="O6633" s="13"/>
      <c r="P6633" s="74"/>
      <c r="Q6633" s="26"/>
      <c r="R6633" s="75"/>
    </row>
    <row r="6634" spans="7:18" x14ac:dyDescent="0.25">
      <c r="G6634" s="13"/>
      <c r="H6634" s="13"/>
      <c r="I6634" s="13">
        <v>660.60000000007403</v>
      </c>
      <c r="J6634" s="74">
        <f t="shared" si="317"/>
        <v>27.525000000003086</v>
      </c>
      <c r="K6634" s="26" t="e">
        <f t="shared" si="319"/>
        <v>#REF!</v>
      </c>
      <c r="L6634" s="75" t="e">
        <f t="shared" si="318"/>
        <v>#REF!</v>
      </c>
      <c r="O6634" s="13"/>
      <c r="P6634" s="74"/>
      <c r="Q6634" s="26"/>
      <c r="R6634" s="75"/>
    </row>
    <row r="6635" spans="7:18" x14ac:dyDescent="0.25">
      <c r="G6635" s="13"/>
      <c r="H6635" s="13"/>
      <c r="I6635" s="13">
        <v>660.70000000007406</v>
      </c>
      <c r="J6635" s="74">
        <f t="shared" si="317"/>
        <v>27.529166666669752</v>
      </c>
      <c r="K6635" s="26" t="e">
        <f t="shared" si="319"/>
        <v>#REF!</v>
      </c>
      <c r="L6635" s="75" t="e">
        <f t="shared" si="318"/>
        <v>#REF!</v>
      </c>
      <c r="O6635" s="13"/>
      <c r="P6635" s="74"/>
      <c r="Q6635" s="26"/>
      <c r="R6635" s="75"/>
    </row>
    <row r="6636" spans="7:18" x14ac:dyDescent="0.25">
      <c r="G6636" s="13"/>
      <c r="H6636" s="13"/>
      <c r="I6636" s="13">
        <v>660.80000000007396</v>
      </c>
      <c r="J6636" s="74">
        <f t="shared" si="317"/>
        <v>27.533333333336415</v>
      </c>
      <c r="K6636" s="26" t="e">
        <f t="shared" si="319"/>
        <v>#REF!</v>
      </c>
      <c r="L6636" s="75" t="e">
        <f t="shared" si="318"/>
        <v>#REF!</v>
      </c>
      <c r="O6636" s="13"/>
      <c r="P6636" s="74"/>
      <c r="Q6636" s="26"/>
      <c r="R6636" s="75"/>
    </row>
    <row r="6637" spans="7:18" x14ac:dyDescent="0.25">
      <c r="G6637" s="13"/>
      <c r="H6637" s="13"/>
      <c r="I6637" s="13">
        <v>660.90000000007399</v>
      </c>
      <c r="J6637" s="74">
        <f t="shared" si="317"/>
        <v>27.537500000003082</v>
      </c>
      <c r="K6637" s="26" t="e">
        <f t="shared" si="319"/>
        <v>#REF!</v>
      </c>
      <c r="L6637" s="75" t="e">
        <f t="shared" si="318"/>
        <v>#REF!</v>
      </c>
      <c r="O6637" s="13"/>
      <c r="P6637" s="74"/>
      <c r="Q6637" s="26"/>
      <c r="R6637" s="75"/>
    </row>
    <row r="6638" spans="7:18" x14ac:dyDescent="0.25">
      <c r="G6638" s="13"/>
      <c r="H6638" s="13"/>
      <c r="I6638" s="13">
        <v>661.00000000007401</v>
      </c>
      <c r="J6638" s="74">
        <f t="shared" si="317"/>
        <v>27.541666666669752</v>
      </c>
      <c r="K6638" s="26" t="e">
        <f t="shared" si="319"/>
        <v>#REF!</v>
      </c>
      <c r="L6638" s="75" t="e">
        <f t="shared" si="318"/>
        <v>#REF!</v>
      </c>
      <c r="O6638" s="13"/>
      <c r="P6638" s="74"/>
      <c r="Q6638" s="26"/>
      <c r="R6638" s="75"/>
    </row>
    <row r="6639" spans="7:18" x14ac:dyDescent="0.25">
      <c r="G6639" s="13"/>
      <c r="H6639" s="13"/>
      <c r="I6639" s="13">
        <v>661.10000000007403</v>
      </c>
      <c r="J6639" s="74">
        <f t="shared" si="317"/>
        <v>27.545833333336418</v>
      </c>
      <c r="K6639" s="26" t="e">
        <f t="shared" si="319"/>
        <v>#REF!</v>
      </c>
      <c r="L6639" s="75" t="e">
        <f t="shared" si="318"/>
        <v>#REF!</v>
      </c>
      <c r="O6639" s="13"/>
      <c r="P6639" s="74"/>
      <c r="Q6639" s="26"/>
      <c r="R6639" s="75"/>
    </row>
    <row r="6640" spans="7:18" x14ac:dyDescent="0.25">
      <c r="G6640" s="13"/>
      <c r="H6640" s="13"/>
      <c r="I6640" s="13">
        <v>661.20000000007406</v>
      </c>
      <c r="J6640" s="74">
        <f t="shared" si="317"/>
        <v>27.550000000003084</v>
      </c>
      <c r="K6640" s="26" t="e">
        <f t="shared" si="319"/>
        <v>#REF!</v>
      </c>
      <c r="L6640" s="75" t="e">
        <f t="shared" si="318"/>
        <v>#REF!</v>
      </c>
      <c r="O6640" s="13"/>
      <c r="P6640" s="74"/>
      <c r="Q6640" s="26"/>
      <c r="R6640" s="75"/>
    </row>
    <row r="6641" spans="7:18" x14ac:dyDescent="0.25">
      <c r="G6641" s="13"/>
      <c r="H6641" s="13"/>
      <c r="I6641" s="13">
        <v>661.30000000007396</v>
      </c>
      <c r="J6641" s="74">
        <f t="shared" si="317"/>
        <v>27.554166666669747</v>
      </c>
      <c r="K6641" s="26" t="e">
        <f t="shared" si="319"/>
        <v>#REF!</v>
      </c>
      <c r="L6641" s="75" t="e">
        <f t="shared" si="318"/>
        <v>#REF!</v>
      </c>
      <c r="O6641" s="13"/>
      <c r="P6641" s="74"/>
      <c r="Q6641" s="26"/>
      <c r="R6641" s="75"/>
    </row>
    <row r="6642" spans="7:18" x14ac:dyDescent="0.25">
      <c r="G6642" s="13"/>
      <c r="H6642" s="13"/>
      <c r="I6642" s="13">
        <v>661.40000000007399</v>
      </c>
      <c r="J6642" s="74">
        <f t="shared" si="317"/>
        <v>27.558333333336417</v>
      </c>
      <c r="K6642" s="26" t="e">
        <f t="shared" si="319"/>
        <v>#REF!</v>
      </c>
      <c r="L6642" s="75" t="e">
        <f t="shared" si="318"/>
        <v>#REF!</v>
      </c>
      <c r="O6642" s="13"/>
      <c r="P6642" s="74"/>
      <c r="Q6642" s="26"/>
      <c r="R6642" s="75"/>
    </row>
    <row r="6643" spans="7:18" x14ac:dyDescent="0.25">
      <c r="G6643" s="13"/>
      <c r="H6643" s="13"/>
      <c r="I6643" s="13">
        <v>661.50000000007401</v>
      </c>
      <c r="J6643" s="74">
        <f t="shared" si="317"/>
        <v>27.562500000003084</v>
      </c>
      <c r="K6643" s="26" t="e">
        <f t="shared" si="319"/>
        <v>#REF!</v>
      </c>
      <c r="L6643" s="75" t="e">
        <f t="shared" si="318"/>
        <v>#REF!</v>
      </c>
      <c r="O6643" s="13"/>
      <c r="P6643" s="74"/>
      <c r="Q6643" s="26"/>
      <c r="R6643" s="75"/>
    </row>
    <row r="6644" spans="7:18" x14ac:dyDescent="0.25">
      <c r="G6644" s="13"/>
      <c r="H6644" s="13"/>
      <c r="I6644" s="13">
        <v>661.60000000007403</v>
      </c>
      <c r="J6644" s="74">
        <f t="shared" si="317"/>
        <v>27.56666666666975</v>
      </c>
      <c r="K6644" s="26" t="e">
        <f t="shared" si="319"/>
        <v>#REF!</v>
      </c>
      <c r="L6644" s="75" t="e">
        <f t="shared" si="318"/>
        <v>#REF!</v>
      </c>
      <c r="O6644" s="13"/>
      <c r="P6644" s="74"/>
      <c r="Q6644" s="26"/>
      <c r="R6644" s="75"/>
    </row>
    <row r="6645" spans="7:18" x14ac:dyDescent="0.25">
      <c r="G6645" s="13"/>
      <c r="H6645" s="13"/>
      <c r="I6645" s="13">
        <v>661.70000000007406</v>
      </c>
      <c r="J6645" s="74">
        <f t="shared" si="317"/>
        <v>27.57083333333642</v>
      </c>
      <c r="K6645" s="26" t="e">
        <f t="shared" si="319"/>
        <v>#REF!</v>
      </c>
      <c r="L6645" s="75" t="e">
        <f t="shared" si="318"/>
        <v>#REF!</v>
      </c>
      <c r="O6645" s="13"/>
      <c r="P6645" s="74"/>
      <c r="Q6645" s="26"/>
      <c r="R6645" s="75"/>
    </row>
    <row r="6646" spans="7:18" x14ac:dyDescent="0.25">
      <c r="G6646" s="13"/>
      <c r="H6646" s="13"/>
      <c r="I6646" s="13">
        <v>661.80000000007396</v>
      </c>
      <c r="J6646" s="74">
        <f t="shared" si="317"/>
        <v>27.575000000003083</v>
      </c>
      <c r="K6646" s="26" t="e">
        <f t="shared" si="319"/>
        <v>#REF!</v>
      </c>
      <c r="L6646" s="75" t="e">
        <f t="shared" si="318"/>
        <v>#REF!</v>
      </c>
      <c r="O6646" s="13"/>
      <c r="P6646" s="74"/>
      <c r="Q6646" s="26"/>
      <c r="R6646" s="75"/>
    </row>
    <row r="6647" spans="7:18" x14ac:dyDescent="0.25">
      <c r="G6647" s="13"/>
      <c r="H6647" s="13"/>
      <c r="I6647" s="13">
        <v>661.90000000007399</v>
      </c>
      <c r="J6647" s="74">
        <f t="shared" si="317"/>
        <v>27.579166666669749</v>
      </c>
      <c r="K6647" s="26" t="e">
        <f t="shared" si="319"/>
        <v>#REF!</v>
      </c>
      <c r="L6647" s="75" t="e">
        <f t="shared" si="318"/>
        <v>#REF!</v>
      </c>
      <c r="O6647" s="13"/>
      <c r="P6647" s="74"/>
      <c r="Q6647" s="26"/>
      <c r="R6647" s="75"/>
    </row>
    <row r="6648" spans="7:18" x14ac:dyDescent="0.25">
      <c r="G6648" s="13"/>
      <c r="H6648" s="13"/>
      <c r="I6648" s="13">
        <v>662.00000000007401</v>
      </c>
      <c r="J6648" s="74">
        <f t="shared" si="317"/>
        <v>27.583333333336416</v>
      </c>
      <c r="K6648" s="26" t="e">
        <f t="shared" si="319"/>
        <v>#REF!</v>
      </c>
      <c r="L6648" s="75" t="e">
        <f t="shared" si="318"/>
        <v>#REF!</v>
      </c>
      <c r="O6648" s="13"/>
      <c r="P6648" s="74"/>
      <c r="Q6648" s="26"/>
      <c r="R6648" s="75"/>
    </row>
    <row r="6649" spans="7:18" x14ac:dyDescent="0.25">
      <c r="G6649" s="13"/>
      <c r="H6649" s="13"/>
      <c r="I6649" s="13">
        <v>662.10000000007403</v>
      </c>
      <c r="J6649" s="74">
        <f t="shared" si="317"/>
        <v>27.587500000003086</v>
      </c>
      <c r="K6649" s="26" t="e">
        <f t="shared" si="319"/>
        <v>#REF!</v>
      </c>
      <c r="L6649" s="75" t="e">
        <f t="shared" si="318"/>
        <v>#REF!</v>
      </c>
      <c r="O6649" s="13"/>
      <c r="P6649" s="74"/>
      <c r="Q6649" s="26"/>
      <c r="R6649" s="75"/>
    </row>
    <row r="6650" spans="7:18" x14ac:dyDescent="0.25">
      <c r="G6650" s="13"/>
      <c r="H6650" s="13"/>
      <c r="I6650" s="13">
        <v>662.20000000007406</v>
      </c>
      <c r="J6650" s="74">
        <f t="shared" si="317"/>
        <v>27.591666666669752</v>
      </c>
      <c r="K6650" s="26" t="e">
        <f t="shared" si="319"/>
        <v>#REF!</v>
      </c>
      <c r="L6650" s="75" t="e">
        <f t="shared" si="318"/>
        <v>#REF!</v>
      </c>
      <c r="O6650" s="13"/>
      <c r="P6650" s="74"/>
      <c r="Q6650" s="26"/>
      <c r="R6650" s="75"/>
    </row>
    <row r="6651" spans="7:18" x14ac:dyDescent="0.25">
      <c r="G6651" s="13"/>
      <c r="H6651" s="13"/>
      <c r="I6651" s="13">
        <v>662.30000000007396</v>
      </c>
      <c r="J6651" s="74">
        <f t="shared" si="317"/>
        <v>27.595833333336415</v>
      </c>
      <c r="K6651" s="26" t="e">
        <f t="shared" si="319"/>
        <v>#REF!</v>
      </c>
      <c r="L6651" s="75" t="e">
        <f t="shared" si="318"/>
        <v>#REF!</v>
      </c>
      <c r="O6651" s="13"/>
      <c r="P6651" s="74"/>
      <c r="Q6651" s="26"/>
      <c r="R6651" s="75"/>
    </row>
    <row r="6652" spans="7:18" x14ac:dyDescent="0.25">
      <c r="G6652" s="13"/>
      <c r="H6652" s="13"/>
      <c r="I6652" s="13">
        <v>662.40000000007399</v>
      </c>
      <c r="J6652" s="74">
        <f t="shared" si="317"/>
        <v>27.600000000003082</v>
      </c>
      <c r="K6652" s="26" t="e">
        <f t="shared" si="319"/>
        <v>#REF!</v>
      </c>
      <c r="L6652" s="75" t="e">
        <f t="shared" si="318"/>
        <v>#REF!</v>
      </c>
      <c r="O6652" s="13"/>
      <c r="P6652" s="74"/>
      <c r="Q6652" s="26"/>
      <c r="R6652" s="75"/>
    </row>
    <row r="6653" spans="7:18" x14ac:dyDescent="0.25">
      <c r="G6653" s="13"/>
      <c r="H6653" s="13"/>
      <c r="I6653" s="13">
        <v>662.50000000007401</v>
      </c>
      <c r="J6653" s="74">
        <f t="shared" si="317"/>
        <v>27.604166666669752</v>
      </c>
      <c r="K6653" s="26" t="e">
        <f t="shared" si="319"/>
        <v>#REF!</v>
      </c>
      <c r="L6653" s="75" t="e">
        <f t="shared" si="318"/>
        <v>#REF!</v>
      </c>
      <c r="O6653" s="13"/>
      <c r="P6653" s="74"/>
      <c r="Q6653" s="26"/>
      <c r="R6653" s="75"/>
    </row>
    <row r="6654" spans="7:18" x14ac:dyDescent="0.25">
      <c r="G6654" s="13"/>
      <c r="H6654" s="13"/>
      <c r="I6654" s="13">
        <v>662.60000000007403</v>
      </c>
      <c r="J6654" s="74">
        <f t="shared" si="317"/>
        <v>27.608333333336418</v>
      </c>
      <c r="K6654" s="26" t="e">
        <f t="shared" si="319"/>
        <v>#REF!</v>
      </c>
      <c r="L6654" s="75" t="e">
        <f t="shared" si="318"/>
        <v>#REF!</v>
      </c>
      <c r="O6654" s="13"/>
      <c r="P6654" s="74"/>
      <c r="Q6654" s="26"/>
      <c r="R6654" s="75"/>
    </row>
    <row r="6655" spans="7:18" x14ac:dyDescent="0.25">
      <c r="G6655" s="13"/>
      <c r="H6655" s="13"/>
      <c r="I6655" s="13">
        <v>662.70000000007406</v>
      </c>
      <c r="J6655" s="74">
        <f t="shared" si="317"/>
        <v>27.612500000003084</v>
      </c>
      <c r="K6655" s="26" t="e">
        <f t="shared" si="319"/>
        <v>#REF!</v>
      </c>
      <c r="L6655" s="75" t="e">
        <f t="shared" si="318"/>
        <v>#REF!</v>
      </c>
      <c r="O6655" s="13"/>
      <c r="P6655" s="74"/>
      <c r="Q6655" s="26"/>
      <c r="R6655" s="75"/>
    </row>
    <row r="6656" spans="7:18" x14ac:dyDescent="0.25">
      <c r="G6656" s="13"/>
      <c r="H6656" s="13"/>
      <c r="I6656" s="13">
        <v>662.80000000007396</v>
      </c>
      <c r="J6656" s="74">
        <f t="shared" si="317"/>
        <v>27.616666666669747</v>
      </c>
      <c r="K6656" s="26" t="e">
        <f t="shared" si="319"/>
        <v>#REF!</v>
      </c>
      <c r="L6656" s="75" t="e">
        <f t="shared" si="318"/>
        <v>#REF!</v>
      </c>
      <c r="O6656" s="13"/>
      <c r="P6656" s="74"/>
      <c r="Q6656" s="26"/>
      <c r="R6656" s="75"/>
    </row>
    <row r="6657" spans="7:18" x14ac:dyDescent="0.25">
      <c r="G6657" s="13"/>
      <c r="H6657" s="13"/>
      <c r="I6657" s="13">
        <v>662.90000000007399</v>
      </c>
      <c r="J6657" s="74">
        <f t="shared" si="317"/>
        <v>27.620833333336417</v>
      </c>
      <c r="K6657" s="26" t="e">
        <f t="shared" si="319"/>
        <v>#REF!</v>
      </c>
      <c r="L6657" s="75" t="e">
        <f t="shared" si="318"/>
        <v>#REF!</v>
      </c>
      <c r="O6657" s="13"/>
      <c r="P6657" s="74"/>
      <c r="Q6657" s="26"/>
      <c r="R6657" s="75"/>
    </row>
    <row r="6658" spans="7:18" x14ac:dyDescent="0.25">
      <c r="G6658" s="13"/>
      <c r="H6658" s="13"/>
      <c r="I6658" s="13">
        <v>663.00000000007401</v>
      </c>
      <c r="J6658" s="74">
        <f t="shared" si="317"/>
        <v>27.625000000003084</v>
      </c>
      <c r="K6658" s="26" t="e">
        <f t="shared" si="319"/>
        <v>#REF!</v>
      </c>
      <c r="L6658" s="75" t="e">
        <f t="shared" si="318"/>
        <v>#REF!</v>
      </c>
      <c r="O6658" s="13"/>
      <c r="P6658" s="74"/>
      <c r="Q6658" s="26"/>
      <c r="R6658" s="75"/>
    </row>
    <row r="6659" spans="7:18" x14ac:dyDescent="0.25">
      <c r="G6659" s="13"/>
      <c r="H6659" s="13"/>
      <c r="I6659" s="13">
        <v>663.10000000007403</v>
      </c>
      <c r="J6659" s="74">
        <f t="shared" ref="J6659:J6722" si="320">I6659/24</f>
        <v>27.62916666666975</v>
      </c>
      <c r="K6659" s="26" t="e">
        <f t="shared" si="319"/>
        <v>#REF!</v>
      </c>
      <c r="L6659" s="75" t="e">
        <f t="shared" ref="L6659:L6722" si="321">K6659-K6658</f>
        <v>#REF!</v>
      </c>
      <c r="O6659" s="13"/>
      <c r="P6659" s="74"/>
      <c r="Q6659" s="26"/>
      <c r="R6659" s="75"/>
    </row>
    <row r="6660" spans="7:18" x14ac:dyDescent="0.25">
      <c r="G6660" s="13"/>
      <c r="H6660" s="13"/>
      <c r="I6660" s="13">
        <v>663.20000000007406</v>
      </c>
      <c r="J6660" s="74">
        <f t="shared" si="320"/>
        <v>27.63333333333642</v>
      </c>
      <c r="K6660" s="26" t="e">
        <f t="shared" si="319"/>
        <v>#REF!</v>
      </c>
      <c r="L6660" s="75" t="e">
        <f t="shared" si="321"/>
        <v>#REF!</v>
      </c>
      <c r="O6660" s="13"/>
      <c r="P6660" s="74"/>
      <c r="Q6660" s="26"/>
      <c r="R6660" s="75"/>
    </row>
    <row r="6661" spans="7:18" x14ac:dyDescent="0.25">
      <c r="G6661" s="13"/>
      <c r="H6661" s="13"/>
      <c r="I6661" s="13">
        <v>663.30000000007396</v>
      </c>
      <c r="J6661" s="74">
        <f t="shared" si="320"/>
        <v>27.637500000003083</v>
      </c>
      <c r="K6661" s="26" t="e">
        <f t="shared" si="319"/>
        <v>#REF!</v>
      </c>
      <c r="L6661" s="75" t="e">
        <f t="shared" si="321"/>
        <v>#REF!</v>
      </c>
      <c r="O6661" s="13"/>
      <c r="P6661" s="74"/>
      <c r="Q6661" s="26"/>
      <c r="R6661" s="75"/>
    </row>
    <row r="6662" spans="7:18" x14ac:dyDescent="0.25">
      <c r="G6662" s="13"/>
      <c r="H6662" s="13"/>
      <c r="I6662" s="13">
        <v>663.40000000007399</v>
      </c>
      <c r="J6662" s="74">
        <f t="shared" si="320"/>
        <v>27.641666666669749</v>
      </c>
      <c r="K6662" s="26" t="e">
        <f t="shared" si="319"/>
        <v>#REF!</v>
      </c>
      <c r="L6662" s="75" t="e">
        <f t="shared" si="321"/>
        <v>#REF!</v>
      </c>
      <c r="O6662" s="13"/>
      <c r="P6662" s="74"/>
      <c r="Q6662" s="26"/>
      <c r="R6662" s="75"/>
    </row>
    <row r="6663" spans="7:18" x14ac:dyDescent="0.25">
      <c r="G6663" s="13"/>
      <c r="H6663" s="13"/>
      <c r="I6663" s="13">
        <v>663.50000000007401</v>
      </c>
      <c r="J6663" s="74">
        <f t="shared" si="320"/>
        <v>27.645833333336416</v>
      </c>
      <c r="K6663" s="26" t="e">
        <f t="shared" si="319"/>
        <v>#REF!</v>
      </c>
      <c r="L6663" s="75" t="e">
        <f t="shared" si="321"/>
        <v>#REF!</v>
      </c>
      <c r="O6663" s="13"/>
      <c r="P6663" s="74"/>
      <c r="Q6663" s="26"/>
      <c r="R6663" s="75"/>
    </row>
    <row r="6664" spans="7:18" x14ac:dyDescent="0.25">
      <c r="G6664" s="13"/>
      <c r="H6664" s="13"/>
      <c r="I6664" s="13">
        <v>663.60000000007506</v>
      </c>
      <c r="J6664" s="74">
        <f t="shared" si="320"/>
        <v>27.650000000003129</v>
      </c>
      <c r="K6664" s="26" t="e">
        <f t="shared" si="319"/>
        <v>#REF!</v>
      </c>
      <c r="L6664" s="75" t="e">
        <f t="shared" si="321"/>
        <v>#REF!</v>
      </c>
      <c r="O6664" s="13"/>
      <c r="P6664" s="74"/>
      <c r="Q6664" s="26"/>
      <c r="R6664" s="75"/>
    </row>
    <row r="6665" spans="7:18" x14ac:dyDescent="0.25">
      <c r="G6665" s="13"/>
      <c r="H6665" s="13"/>
      <c r="I6665" s="13">
        <v>663.70000000007497</v>
      </c>
      <c r="J6665" s="74">
        <f t="shared" si="320"/>
        <v>27.654166666669791</v>
      </c>
      <c r="K6665" s="26" t="e">
        <f t="shared" si="319"/>
        <v>#REF!</v>
      </c>
      <c r="L6665" s="75" t="e">
        <f t="shared" si="321"/>
        <v>#REF!</v>
      </c>
      <c r="O6665" s="13"/>
      <c r="P6665" s="74"/>
      <c r="Q6665" s="26"/>
      <c r="R6665" s="75"/>
    </row>
    <row r="6666" spans="7:18" x14ac:dyDescent="0.25">
      <c r="G6666" s="13"/>
      <c r="H6666" s="13"/>
      <c r="I6666" s="13">
        <v>663.80000000007499</v>
      </c>
      <c r="J6666" s="74">
        <f t="shared" si="320"/>
        <v>27.658333333336458</v>
      </c>
      <c r="K6666" s="26" t="e">
        <f t="shared" si="319"/>
        <v>#REF!</v>
      </c>
      <c r="L6666" s="75" t="e">
        <f t="shared" si="321"/>
        <v>#REF!</v>
      </c>
      <c r="O6666" s="13"/>
      <c r="P6666" s="74"/>
      <c r="Q6666" s="26"/>
      <c r="R6666" s="75"/>
    </row>
    <row r="6667" spans="7:18" x14ac:dyDescent="0.25">
      <c r="G6667" s="13"/>
      <c r="H6667" s="13"/>
      <c r="I6667" s="13">
        <v>663.90000000007501</v>
      </c>
      <c r="J6667" s="74">
        <f t="shared" si="320"/>
        <v>27.662500000003124</v>
      </c>
      <c r="K6667" s="26" t="e">
        <f t="shared" si="319"/>
        <v>#REF!</v>
      </c>
      <c r="L6667" s="75" t="e">
        <f t="shared" si="321"/>
        <v>#REF!</v>
      </c>
      <c r="O6667" s="13"/>
      <c r="P6667" s="74"/>
      <c r="Q6667" s="26"/>
      <c r="R6667" s="75"/>
    </row>
    <row r="6668" spans="7:18" x14ac:dyDescent="0.25">
      <c r="G6668" s="13"/>
      <c r="H6668" s="13"/>
      <c r="I6668" s="13">
        <v>664.00000000007503</v>
      </c>
      <c r="J6668" s="74">
        <f t="shared" si="320"/>
        <v>27.666666666669794</v>
      </c>
      <c r="K6668" s="26" t="e">
        <f t="shared" si="319"/>
        <v>#REF!</v>
      </c>
      <c r="L6668" s="75" t="e">
        <f t="shared" si="321"/>
        <v>#REF!</v>
      </c>
      <c r="O6668" s="13"/>
      <c r="P6668" s="74"/>
      <c r="Q6668" s="26"/>
      <c r="R6668" s="75"/>
    </row>
    <row r="6669" spans="7:18" x14ac:dyDescent="0.25">
      <c r="G6669" s="13"/>
      <c r="H6669" s="13"/>
      <c r="I6669" s="13">
        <v>664.10000000007506</v>
      </c>
      <c r="J6669" s="74">
        <f t="shared" si="320"/>
        <v>27.670833333336461</v>
      </c>
      <c r="K6669" s="26" t="e">
        <f t="shared" si="319"/>
        <v>#REF!</v>
      </c>
      <c r="L6669" s="75" t="e">
        <f t="shared" si="321"/>
        <v>#REF!</v>
      </c>
      <c r="O6669" s="13"/>
      <c r="P6669" s="74"/>
      <c r="Q6669" s="26"/>
      <c r="R6669" s="75"/>
    </row>
    <row r="6670" spans="7:18" x14ac:dyDescent="0.25">
      <c r="G6670" s="13"/>
      <c r="H6670" s="13"/>
      <c r="I6670" s="13">
        <v>664.20000000007497</v>
      </c>
      <c r="J6670" s="74">
        <f t="shared" si="320"/>
        <v>27.675000000003124</v>
      </c>
      <c r="K6670" s="26" t="e">
        <f t="shared" si="319"/>
        <v>#REF!</v>
      </c>
      <c r="L6670" s="75" t="e">
        <f t="shared" si="321"/>
        <v>#REF!</v>
      </c>
      <c r="O6670" s="13"/>
      <c r="P6670" s="74"/>
      <c r="Q6670" s="26"/>
      <c r="R6670" s="75"/>
    </row>
    <row r="6671" spans="7:18" x14ac:dyDescent="0.25">
      <c r="G6671" s="13"/>
      <c r="H6671" s="13"/>
      <c r="I6671" s="13">
        <v>664.30000000007499</v>
      </c>
      <c r="J6671" s="74">
        <f t="shared" si="320"/>
        <v>27.67916666666979</v>
      </c>
      <c r="K6671" s="26" t="e">
        <f t="shared" si="319"/>
        <v>#REF!</v>
      </c>
      <c r="L6671" s="75" t="e">
        <f t="shared" si="321"/>
        <v>#REF!</v>
      </c>
      <c r="O6671" s="13"/>
      <c r="P6671" s="74"/>
      <c r="Q6671" s="26"/>
      <c r="R6671" s="75"/>
    </row>
    <row r="6672" spans="7:18" x14ac:dyDescent="0.25">
      <c r="G6672" s="13"/>
      <c r="H6672" s="13"/>
      <c r="I6672" s="13">
        <v>664.40000000007501</v>
      </c>
      <c r="J6672" s="74">
        <f t="shared" si="320"/>
        <v>27.68333333333646</v>
      </c>
      <c r="K6672" s="26" t="e">
        <f t="shared" si="319"/>
        <v>#REF!</v>
      </c>
      <c r="L6672" s="75" t="e">
        <f t="shared" si="321"/>
        <v>#REF!</v>
      </c>
      <c r="O6672" s="13"/>
      <c r="P6672" s="74"/>
      <c r="Q6672" s="26"/>
      <c r="R6672" s="75"/>
    </row>
    <row r="6673" spans="7:18" x14ac:dyDescent="0.25">
      <c r="G6673" s="13"/>
      <c r="H6673" s="13"/>
      <c r="I6673" s="13">
        <v>664.50000000007503</v>
      </c>
      <c r="J6673" s="74">
        <f t="shared" si="320"/>
        <v>27.687500000003126</v>
      </c>
      <c r="K6673" s="26" t="e">
        <f t="shared" si="319"/>
        <v>#REF!</v>
      </c>
      <c r="L6673" s="75" t="e">
        <f t="shared" si="321"/>
        <v>#REF!</v>
      </c>
      <c r="O6673" s="13"/>
      <c r="P6673" s="74"/>
      <c r="Q6673" s="26"/>
      <c r="R6673" s="75"/>
    </row>
    <row r="6674" spans="7:18" x14ac:dyDescent="0.25">
      <c r="G6674" s="13"/>
      <c r="H6674" s="13"/>
      <c r="I6674" s="13">
        <v>664.60000000007506</v>
      </c>
      <c r="J6674" s="74">
        <f t="shared" si="320"/>
        <v>27.691666666669793</v>
      </c>
      <c r="K6674" s="26" t="e">
        <f t="shared" si="319"/>
        <v>#REF!</v>
      </c>
      <c r="L6674" s="75" t="e">
        <f t="shared" si="321"/>
        <v>#REF!</v>
      </c>
      <c r="O6674" s="13"/>
      <c r="P6674" s="74"/>
      <c r="Q6674" s="26"/>
      <c r="R6674" s="75"/>
    </row>
    <row r="6675" spans="7:18" x14ac:dyDescent="0.25">
      <c r="G6675" s="13"/>
      <c r="H6675" s="13"/>
      <c r="I6675" s="13">
        <v>664.70000000007497</v>
      </c>
      <c r="J6675" s="74">
        <f t="shared" si="320"/>
        <v>27.695833333336456</v>
      </c>
      <c r="K6675" s="26" t="e">
        <f t="shared" si="319"/>
        <v>#REF!</v>
      </c>
      <c r="L6675" s="75" t="e">
        <f t="shared" si="321"/>
        <v>#REF!</v>
      </c>
      <c r="O6675" s="13"/>
      <c r="P6675" s="74"/>
      <c r="Q6675" s="26"/>
      <c r="R6675" s="75"/>
    </row>
    <row r="6676" spans="7:18" x14ac:dyDescent="0.25">
      <c r="G6676" s="13"/>
      <c r="H6676" s="13"/>
      <c r="I6676" s="13">
        <v>664.80000000007499</v>
      </c>
      <c r="J6676" s="74">
        <f t="shared" si="320"/>
        <v>27.700000000003126</v>
      </c>
      <c r="K6676" s="26" t="e">
        <f t="shared" si="319"/>
        <v>#REF!</v>
      </c>
      <c r="L6676" s="75" t="e">
        <f t="shared" si="321"/>
        <v>#REF!</v>
      </c>
      <c r="O6676" s="13"/>
      <c r="P6676" s="74"/>
      <c r="Q6676" s="26"/>
      <c r="R6676" s="75"/>
    </row>
    <row r="6677" spans="7:18" x14ac:dyDescent="0.25">
      <c r="G6677" s="13"/>
      <c r="H6677" s="13"/>
      <c r="I6677" s="13">
        <v>664.90000000007501</v>
      </c>
      <c r="J6677" s="74">
        <f t="shared" si="320"/>
        <v>27.704166666669792</v>
      </c>
      <c r="K6677" s="26" t="e">
        <f t="shared" si="319"/>
        <v>#REF!</v>
      </c>
      <c r="L6677" s="75" t="e">
        <f t="shared" si="321"/>
        <v>#REF!</v>
      </c>
      <c r="O6677" s="13"/>
      <c r="P6677" s="74"/>
      <c r="Q6677" s="26"/>
      <c r="R6677" s="75"/>
    </row>
    <row r="6678" spans="7:18" x14ac:dyDescent="0.25">
      <c r="G6678" s="13"/>
      <c r="H6678" s="13"/>
      <c r="I6678" s="13">
        <v>665.00000000007503</v>
      </c>
      <c r="J6678" s="74">
        <f t="shared" si="320"/>
        <v>27.708333333336459</v>
      </c>
      <c r="K6678" s="26" t="e">
        <f t="shared" si="319"/>
        <v>#REF!</v>
      </c>
      <c r="L6678" s="75" t="e">
        <f t="shared" si="321"/>
        <v>#REF!</v>
      </c>
      <c r="O6678" s="13"/>
      <c r="P6678" s="74"/>
      <c r="Q6678" s="26"/>
      <c r="R6678" s="75"/>
    </row>
    <row r="6679" spans="7:18" x14ac:dyDescent="0.25">
      <c r="G6679" s="13"/>
      <c r="H6679" s="13"/>
      <c r="I6679" s="13">
        <v>665.10000000007506</v>
      </c>
      <c r="J6679" s="74">
        <f t="shared" si="320"/>
        <v>27.712500000003129</v>
      </c>
      <c r="K6679" s="26" t="e">
        <f t="shared" si="319"/>
        <v>#REF!</v>
      </c>
      <c r="L6679" s="75" t="e">
        <f t="shared" si="321"/>
        <v>#REF!</v>
      </c>
      <c r="O6679" s="13"/>
      <c r="P6679" s="74"/>
      <c r="Q6679" s="26"/>
      <c r="R6679" s="75"/>
    </row>
    <row r="6680" spans="7:18" x14ac:dyDescent="0.25">
      <c r="G6680" s="13"/>
      <c r="H6680" s="13"/>
      <c r="I6680" s="13">
        <v>665.20000000007497</v>
      </c>
      <c r="J6680" s="74">
        <f t="shared" si="320"/>
        <v>27.716666666669791</v>
      </c>
      <c r="K6680" s="26" t="e">
        <f t="shared" si="319"/>
        <v>#REF!</v>
      </c>
      <c r="L6680" s="75" t="e">
        <f t="shared" si="321"/>
        <v>#REF!</v>
      </c>
      <c r="O6680" s="13"/>
      <c r="P6680" s="74"/>
      <c r="Q6680" s="26"/>
      <c r="R6680" s="75"/>
    </row>
    <row r="6681" spans="7:18" x14ac:dyDescent="0.25">
      <c r="G6681" s="13"/>
      <c r="H6681" s="13"/>
      <c r="I6681" s="13">
        <v>665.30000000007499</v>
      </c>
      <c r="J6681" s="74">
        <f t="shared" si="320"/>
        <v>27.720833333336458</v>
      </c>
      <c r="K6681" s="26" t="e">
        <f t="shared" si="319"/>
        <v>#REF!</v>
      </c>
      <c r="L6681" s="75" t="e">
        <f t="shared" si="321"/>
        <v>#REF!</v>
      </c>
      <c r="O6681" s="13"/>
      <c r="P6681" s="74"/>
      <c r="Q6681" s="26"/>
      <c r="R6681" s="75"/>
    </row>
    <row r="6682" spans="7:18" x14ac:dyDescent="0.25">
      <c r="G6682" s="13"/>
      <c r="H6682" s="13"/>
      <c r="I6682" s="13">
        <v>665.40000000007501</v>
      </c>
      <c r="J6682" s="74">
        <f t="shared" si="320"/>
        <v>27.725000000003124</v>
      </c>
      <c r="K6682" s="26" t="e">
        <f t="shared" si="319"/>
        <v>#REF!</v>
      </c>
      <c r="L6682" s="75" t="e">
        <f t="shared" si="321"/>
        <v>#REF!</v>
      </c>
      <c r="O6682" s="13"/>
      <c r="P6682" s="74"/>
      <c r="Q6682" s="26"/>
      <c r="R6682" s="75"/>
    </row>
    <row r="6683" spans="7:18" x14ac:dyDescent="0.25">
      <c r="G6683" s="13"/>
      <c r="H6683" s="13"/>
      <c r="I6683" s="13">
        <v>665.50000000007503</v>
      </c>
      <c r="J6683" s="74">
        <f t="shared" si="320"/>
        <v>27.729166666669794</v>
      </c>
      <c r="K6683" s="26" t="e">
        <f t="shared" si="319"/>
        <v>#REF!</v>
      </c>
      <c r="L6683" s="75" t="e">
        <f t="shared" si="321"/>
        <v>#REF!</v>
      </c>
      <c r="O6683" s="13"/>
      <c r="P6683" s="74"/>
      <c r="Q6683" s="26"/>
      <c r="R6683" s="75"/>
    </row>
    <row r="6684" spans="7:18" x14ac:dyDescent="0.25">
      <c r="G6684" s="13"/>
      <c r="H6684" s="13"/>
      <c r="I6684" s="13">
        <v>665.60000000007506</v>
      </c>
      <c r="J6684" s="74">
        <f t="shared" si="320"/>
        <v>27.733333333336461</v>
      </c>
      <c r="K6684" s="26" t="e">
        <f t="shared" ref="K6684:K6747" si="322">100%-EXP(-I6684/24*$B$10)</f>
        <v>#REF!</v>
      </c>
      <c r="L6684" s="75" t="e">
        <f t="shared" si="321"/>
        <v>#REF!</v>
      </c>
      <c r="O6684" s="13"/>
      <c r="P6684" s="74"/>
      <c r="Q6684" s="26"/>
      <c r="R6684" s="75"/>
    </row>
    <row r="6685" spans="7:18" x14ac:dyDescent="0.25">
      <c r="G6685" s="13"/>
      <c r="H6685" s="13"/>
      <c r="I6685" s="13">
        <v>665.70000000007497</v>
      </c>
      <c r="J6685" s="74">
        <f t="shared" si="320"/>
        <v>27.737500000003124</v>
      </c>
      <c r="K6685" s="26" t="e">
        <f t="shared" si="322"/>
        <v>#REF!</v>
      </c>
      <c r="L6685" s="75" t="e">
        <f t="shared" si="321"/>
        <v>#REF!</v>
      </c>
      <c r="O6685" s="13"/>
      <c r="P6685" s="74"/>
      <c r="Q6685" s="26"/>
      <c r="R6685" s="75"/>
    </row>
    <row r="6686" spans="7:18" x14ac:dyDescent="0.25">
      <c r="G6686" s="13"/>
      <c r="H6686" s="13"/>
      <c r="I6686" s="13">
        <v>665.80000000007499</v>
      </c>
      <c r="J6686" s="74">
        <f t="shared" si="320"/>
        <v>27.74166666666979</v>
      </c>
      <c r="K6686" s="26" t="e">
        <f t="shared" si="322"/>
        <v>#REF!</v>
      </c>
      <c r="L6686" s="75" t="e">
        <f t="shared" si="321"/>
        <v>#REF!</v>
      </c>
      <c r="O6686" s="13"/>
      <c r="P6686" s="74"/>
      <c r="Q6686" s="26"/>
      <c r="R6686" s="75"/>
    </row>
    <row r="6687" spans="7:18" x14ac:dyDescent="0.25">
      <c r="G6687" s="13"/>
      <c r="H6687" s="13"/>
      <c r="I6687" s="13">
        <v>665.90000000007501</v>
      </c>
      <c r="J6687" s="74">
        <f t="shared" si="320"/>
        <v>27.74583333333646</v>
      </c>
      <c r="K6687" s="26" t="e">
        <f t="shared" si="322"/>
        <v>#REF!</v>
      </c>
      <c r="L6687" s="75" t="e">
        <f t="shared" si="321"/>
        <v>#REF!</v>
      </c>
      <c r="O6687" s="13"/>
      <c r="P6687" s="74"/>
      <c r="Q6687" s="26"/>
      <c r="R6687" s="75"/>
    </row>
    <row r="6688" spans="7:18" x14ac:dyDescent="0.25">
      <c r="G6688" s="13"/>
      <c r="H6688" s="13"/>
      <c r="I6688" s="13">
        <v>666.00000000007503</v>
      </c>
      <c r="J6688" s="74">
        <f t="shared" si="320"/>
        <v>27.750000000003126</v>
      </c>
      <c r="K6688" s="26" t="e">
        <f t="shared" si="322"/>
        <v>#REF!</v>
      </c>
      <c r="L6688" s="75" t="e">
        <f t="shared" si="321"/>
        <v>#REF!</v>
      </c>
      <c r="O6688" s="13"/>
      <c r="P6688" s="74"/>
      <c r="Q6688" s="26"/>
      <c r="R6688" s="75"/>
    </row>
    <row r="6689" spans="7:18" x14ac:dyDescent="0.25">
      <c r="G6689" s="13"/>
      <c r="H6689" s="13"/>
      <c r="I6689" s="13">
        <v>666.10000000007506</v>
      </c>
      <c r="J6689" s="74">
        <f t="shared" si="320"/>
        <v>27.754166666669793</v>
      </c>
      <c r="K6689" s="26" t="e">
        <f t="shared" si="322"/>
        <v>#REF!</v>
      </c>
      <c r="L6689" s="75" t="e">
        <f t="shared" si="321"/>
        <v>#REF!</v>
      </c>
      <c r="O6689" s="13"/>
      <c r="P6689" s="74"/>
      <c r="Q6689" s="26"/>
      <c r="R6689" s="75"/>
    </row>
    <row r="6690" spans="7:18" x14ac:dyDescent="0.25">
      <c r="G6690" s="13"/>
      <c r="H6690" s="13"/>
      <c r="I6690" s="13">
        <v>666.20000000007497</v>
      </c>
      <c r="J6690" s="74">
        <f t="shared" si="320"/>
        <v>27.758333333336456</v>
      </c>
      <c r="K6690" s="26" t="e">
        <f t="shared" si="322"/>
        <v>#REF!</v>
      </c>
      <c r="L6690" s="75" t="e">
        <f t="shared" si="321"/>
        <v>#REF!</v>
      </c>
      <c r="O6690" s="13"/>
      <c r="P6690" s="74"/>
      <c r="Q6690" s="26"/>
      <c r="R6690" s="75"/>
    </row>
    <row r="6691" spans="7:18" x14ac:dyDescent="0.25">
      <c r="G6691" s="13"/>
      <c r="H6691" s="13"/>
      <c r="I6691" s="13">
        <v>666.30000000007499</v>
      </c>
      <c r="J6691" s="74">
        <f t="shared" si="320"/>
        <v>27.762500000003126</v>
      </c>
      <c r="K6691" s="26" t="e">
        <f t="shared" si="322"/>
        <v>#REF!</v>
      </c>
      <c r="L6691" s="75" t="e">
        <f t="shared" si="321"/>
        <v>#REF!</v>
      </c>
      <c r="O6691" s="13"/>
      <c r="P6691" s="74"/>
      <c r="Q6691" s="26"/>
      <c r="R6691" s="75"/>
    </row>
    <row r="6692" spans="7:18" x14ac:dyDescent="0.25">
      <c r="G6692" s="13"/>
      <c r="H6692" s="13"/>
      <c r="I6692" s="13">
        <v>666.40000000007501</v>
      </c>
      <c r="J6692" s="74">
        <f t="shared" si="320"/>
        <v>27.766666666669792</v>
      </c>
      <c r="K6692" s="26" t="e">
        <f t="shared" si="322"/>
        <v>#REF!</v>
      </c>
      <c r="L6692" s="75" t="e">
        <f t="shared" si="321"/>
        <v>#REF!</v>
      </c>
      <c r="O6692" s="13"/>
      <c r="P6692" s="74"/>
      <c r="Q6692" s="26"/>
      <c r="R6692" s="75"/>
    </row>
    <row r="6693" spans="7:18" x14ac:dyDescent="0.25">
      <c r="G6693" s="13"/>
      <c r="H6693" s="13"/>
      <c r="I6693" s="13">
        <v>666.50000000007503</v>
      </c>
      <c r="J6693" s="74">
        <f t="shared" si="320"/>
        <v>27.770833333336459</v>
      </c>
      <c r="K6693" s="26" t="e">
        <f t="shared" si="322"/>
        <v>#REF!</v>
      </c>
      <c r="L6693" s="75" t="e">
        <f t="shared" si="321"/>
        <v>#REF!</v>
      </c>
      <c r="O6693" s="13"/>
      <c r="P6693" s="74"/>
      <c r="Q6693" s="26"/>
      <c r="R6693" s="75"/>
    </row>
    <row r="6694" spans="7:18" x14ac:dyDescent="0.25">
      <c r="G6694" s="13"/>
      <c r="H6694" s="13"/>
      <c r="I6694" s="13">
        <v>666.60000000007506</v>
      </c>
      <c r="J6694" s="74">
        <f t="shared" si="320"/>
        <v>27.775000000003129</v>
      </c>
      <c r="K6694" s="26" t="e">
        <f t="shared" si="322"/>
        <v>#REF!</v>
      </c>
      <c r="L6694" s="75" t="e">
        <f t="shared" si="321"/>
        <v>#REF!</v>
      </c>
      <c r="O6694" s="13"/>
      <c r="P6694" s="74"/>
      <c r="Q6694" s="26"/>
      <c r="R6694" s="75"/>
    </row>
    <row r="6695" spans="7:18" x14ac:dyDescent="0.25">
      <c r="G6695" s="13"/>
      <c r="H6695" s="13"/>
      <c r="I6695" s="13">
        <v>666.70000000007497</v>
      </c>
      <c r="J6695" s="74">
        <f t="shared" si="320"/>
        <v>27.779166666669791</v>
      </c>
      <c r="K6695" s="26" t="e">
        <f t="shared" si="322"/>
        <v>#REF!</v>
      </c>
      <c r="L6695" s="75" t="e">
        <f t="shared" si="321"/>
        <v>#REF!</v>
      </c>
      <c r="O6695" s="13"/>
      <c r="P6695" s="74"/>
      <c r="Q6695" s="26"/>
      <c r="R6695" s="75"/>
    </row>
    <row r="6696" spans="7:18" x14ac:dyDescent="0.25">
      <c r="G6696" s="13"/>
      <c r="H6696" s="13"/>
      <c r="I6696" s="13">
        <v>666.80000000007499</v>
      </c>
      <c r="J6696" s="74">
        <f t="shared" si="320"/>
        <v>27.783333333336458</v>
      </c>
      <c r="K6696" s="26" t="e">
        <f t="shared" si="322"/>
        <v>#REF!</v>
      </c>
      <c r="L6696" s="75" t="e">
        <f t="shared" si="321"/>
        <v>#REF!</v>
      </c>
      <c r="O6696" s="13"/>
      <c r="P6696" s="74"/>
      <c r="Q6696" s="26"/>
      <c r="R6696" s="75"/>
    </row>
    <row r="6697" spans="7:18" x14ac:dyDescent="0.25">
      <c r="G6697" s="13"/>
      <c r="H6697" s="13"/>
      <c r="I6697" s="13">
        <v>666.90000000007501</v>
      </c>
      <c r="J6697" s="74">
        <f t="shared" si="320"/>
        <v>27.787500000003124</v>
      </c>
      <c r="K6697" s="26" t="e">
        <f t="shared" si="322"/>
        <v>#REF!</v>
      </c>
      <c r="L6697" s="75" t="e">
        <f t="shared" si="321"/>
        <v>#REF!</v>
      </c>
      <c r="O6697" s="13"/>
      <c r="P6697" s="74"/>
      <c r="Q6697" s="26"/>
      <c r="R6697" s="75"/>
    </row>
    <row r="6698" spans="7:18" x14ac:dyDescent="0.25">
      <c r="G6698" s="13"/>
      <c r="H6698" s="13"/>
      <c r="I6698" s="13">
        <v>667.00000000007503</v>
      </c>
      <c r="J6698" s="74">
        <f t="shared" si="320"/>
        <v>27.791666666669794</v>
      </c>
      <c r="K6698" s="26" t="e">
        <f t="shared" si="322"/>
        <v>#REF!</v>
      </c>
      <c r="L6698" s="75" t="e">
        <f t="shared" si="321"/>
        <v>#REF!</v>
      </c>
      <c r="O6698" s="13"/>
      <c r="P6698" s="74"/>
      <c r="Q6698" s="26"/>
      <c r="R6698" s="75"/>
    </row>
    <row r="6699" spans="7:18" x14ac:dyDescent="0.25">
      <c r="G6699" s="13"/>
      <c r="H6699" s="13"/>
      <c r="I6699" s="13">
        <v>667.10000000007506</v>
      </c>
      <c r="J6699" s="74">
        <f t="shared" si="320"/>
        <v>27.795833333336461</v>
      </c>
      <c r="K6699" s="26" t="e">
        <f t="shared" si="322"/>
        <v>#REF!</v>
      </c>
      <c r="L6699" s="75" t="e">
        <f t="shared" si="321"/>
        <v>#REF!</v>
      </c>
      <c r="O6699" s="13"/>
      <c r="P6699" s="74"/>
      <c r="Q6699" s="26"/>
      <c r="R6699" s="75"/>
    </row>
    <row r="6700" spans="7:18" x14ac:dyDescent="0.25">
      <c r="G6700" s="13"/>
      <c r="H6700" s="13"/>
      <c r="I6700" s="13">
        <v>667.20000000007497</v>
      </c>
      <c r="J6700" s="74">
        <f t="shared" si="320"/>
        <v>27.800000000003124</v>
      </c>
      <c r="K6700" s="26" t="e">
        <f t="shared" si="322"/>
        <v>#REF!</v>
      </c>
      <c r="L6700" s="75" t="e">
        <f t="shared" si="321"/>
        <v>#REF!</v>
      </c>
      <c r="O6700" s="13"/>
      <c r="P6700" s="74"/>
      <c r="Q6700" s="26"/>
      <c r="R6700" s="75"/>
    </row>
    <row r="6701" spans="7:18" x14ac:dyDescent="0.25">
      <c r="G6701" s="13"/>
      <c r="H6701" s="13"/>
      <c r="I6701" s="13">
        <v>667.30000000007499</v>
      </c>
      <c r="J6701" s="74">
        <f t="shared" si="320"/>
        <v>27.80416666666979</v>
      </c>
      <c r="K6701" s="26" t="e">
        <f t="shared" si="322"/>
        <v>#REF!</v>
      </c>
      <c r="L6701" s="75" t="e">
        <f t="shared" si="321"/>
        <v>#REF!</v>
      </c>
      <c r="O6701" s="13"/>
      <c r="P6701" s="74"/>
      <c r="Q6701" s="26"/>
      <c r="R6701" s="75"/>
    </row>
    <row r="6702" spans="7:18" x14ac:dyDescent="0.25">
      <c r="G6702" s="13"/>
      <c r="H6702" s="13"/>
      <c r="I6702" s="13">
        <v>667.40000000007501</v>
      </c>
      <c r="J6702" s="74">
        <f t="shared" si="320"/>
        <v>27.80833333333646</v>
      </c>
      <c r="K6702" s="26" t="e">
        <f t="shared" si="322"/>
        <v>#REF!</v>
      </c>
      <c r="L6702" s="75" t="e">
        <f t="shared" si="321"/>
        <v>#REF!</v>
      </c>
      <c r="O6702" s="13"/>
      <c r="P6702" s="74"/>
      <c r="Q6702" s="26"/>
      <c r="R6702" s="75"/>
    </row>
    <row r="6703" spans="7:18" x14ac:dyDescent="0.25">
      <c r="G6703" s="13"/>
      <c r="H6703" s="13"/>
      <c r="I6703" s="13">
        <v>667.50000000007503</v>
      </c>
      <c r="J6703" s="74">
        <f t="shared" si="320"/>
        <v>27.812500000003126</v>
      </c>
      <c r="K6703" s="26" t="e">
        <f t="shared" si="322"/>
        <v>#REF!</v>
      </c>
      <c r="L6703" s="75" t="e">
        <f t="shared" si="321"/>
        <v>#REF!</v>
      </c>
      <c r="O6703" s="13"/>
      <c r="P6703" s="74"/>
      <c r="Q6703" s="26"/>
      <c r="R6703" s="75"/>
    </row>
    <row r="6704" spans="7:18" x14ac:dyDescent="0.25">
      <c r="G6704" s="13"/>
      <c r="H6704" s="13"/>
      <c r="I6704" s="13">
        <v>667.60000000007506</v>
      </c>
      <c r="J6704" s="74">
        <f t="shared" si="320"/>
        <v>27.816666666669793</v>
      </c>
      <c r="K6704" s="26" t="e">
        <f t="shared" si="322"/>
        <v>#REF!</v>
      </c>
      <c r="L6704" s="75" t="e">
        <f t="shared" si="321"/>
        <v>#REF!</v>
      </c>
      <c r="O6704" s="13"/>
      <c r="P6704" s="74"/>
      <c r="Q6704" s="26"/>
      <c r="R6704" s="75"/>
    </row>
    <row r="6705" spans="7:18" x14ac:dyDescent="0.25">
      <c r="G6705" s="13"/>
      <c r="H6705" s="13"/>
      <c r="I6705" s="13">
        <v>667.70000000007497</v>
      </c>
      <c r="J6705" s="74">
        <f t="shared" si="320"/>
        <v>27.820833333336456</v>
      </c>
      <c r="K6705" s="26" t="e">
        <f t="shared" si="322"/>
        <v>#REF!</v>
      </c>
      <c r="L6705" s="75" t="e">
        <f t="shared" si="321"/>
        <v>#REF!</v>
      </c>
      <c r="O6705" s="13"/>
      <c r="P6705" s="74"/>
      <c r="Q6705" s="26"/>
      <c r="R6705" s="75"/>
    </row>
    <row r="6706" spans="7:18" x14ac:dyDescent="0.25">
      <c r="G6706" s="13"/>
      <c r="H6706" s="13"/>
      <c r="I6706" s="13">
        <v>667.80000000007499</v>
      </c>
      <c r="J6706" s="74">
        <f t="shared" si="320"/>
        <v>27.825000000003126</v>
      </c>
      <c r="K6706" s="26" t="e">
        <f t="shared" si="322"/>
        <v>#REF!</v>
      </c>
      <c r="L6706" s="75" t="e">
        <f t="shared" si="321"/>
        <v>#REF!</v>
      </c>
      <c r="O6706" s="13"/>
      <c r="P6706" s="74"/>
      <c r="Q6706" s="26"/>
      <c r="R6706" s="75"/>
    </row>
    <row r="6707" spans="7:18" x14ac:dyDescent="0.25">
      <c r="G6707" s="13"/>
      <c r="H6707" s="13"/>
      <c r="I6707" s="13">
        <v>667.90000000007501</v>
      </c>
      <c r="J6707" s="74">
        <f t="shared" si="320"/>
        <v>27.829166666669792</v>
      </c>
      <c r="K6707" s="26" t="e">
        <f t="shared" si="322"/>
        <v>#REF!</v>
      </c>
      <c r="L6707" s="75" t="e">
        <f t="shared" si="321"/>
        <v>#REF!</v>
      </c>
      <c r="O6707" s="13"/>
      <c r="P6707" s="74"/>
      <c r="Q6707" s="26"/>
      <c r="R6707" s="75"/>
    </row>
    <row r="6708" spans="7:18" x14ac:dyDescent="0.25">
      <c r="G6708" s="13"/>
      <c r="H6708" s="13"/>
      <c r="I6708" s="13">
        <v>668.00000000007606</v>
      </c>
      <c r="J6708" s="74">
        <f t="shared" si="320"/>
        <v>27.833333333336501</v>
      </c>
      <c r="K6708" s="26" t="e">
        <f t="shared" si="322"/>
        <v>#REF!</v>
      </c>
      <c r="L6708" s="75" t="e">
        <f t="shared" si="321"/>
        <v>#REF!</v>
      </c>
      <c r="O6708" s="13"/>
      <c r="P6708" s="74"/>
      <c r="Q6708" s="26"/>
      <c r="R6708" s="75"/>
    </row>
    <row r="6709" spans="7:18" x14ac:dyDescent="0.25">
      <c r="G6709" s="13"/>
      <c r="H6709" s="13"/>
      <c r="I6709" s="13">
        <v>668.10000000007597</v>
      </c>
      <c r="J6709" s="74">
        <f t="shared" si="320"/>
        <v>27.837500000003164</v>
      </c>
      <c r="K6709" s="26" t="e">
        <f t="shared" si="322"/>
        <v>#REF!</v>
      </c>
      <c r="L6709" s="75" t="e">
        <f t="shared" si="321"/>
        <v>#REF!</v>
      </c>
      <c r="O6709" s="13"/>
      <c r="P6709" s="74"/>
      <c r="Q6709" s="26"/>
      <c r="R6709" s="75"/>
    </row>
    <row r="6710" spans="7:18" x14ac:dyDescent="0.25">
      <c r="G6710" s="13"/>
      <c r="H6710" s="13"/>
      <c r="I6710" s="13">
        <v>668.20000000007599</v>
      </c>
      <c r="J6710" s="74">
        <f t="shared" si="320"/>
        <v>27.841666666669834</v>
      </c>
      <c r="K6710" s="26" t="e">
        <f t="shared" si="322"/>
        <v>#REF!</v>
      </c>
      <c r="L6710" s="75" t="e">
        <f t="shared" si="321"/>
        <v>#REF!</v>
      </c>
      <c r="O6710" s="13"/>
      <c r="P6710" s="74"/>
      <c r="Q6710" s="26"/>
      <c r="R6710" s="75"/>
    </row>
    <row r="6711" spans="7:18" x14ac:dyDescent="0.25">
      <c r="G6711" s="13"/>
      <c r="H6711" s="13"/>
      <c r="I6711" s="13">
        <v>668.30000000007601</v>
      </c>
      <c r="J6711" s="74">
        <f t="shared" si="320"/>
        <v>27.8458333333365</v>
      </c>
      <c r="K6711" s="26" t="e">
        <f t="shared" si="322"/>
        <v>#REF!</v>
      </c>
      <c r="L6711" s="75" t="e">
        <f t="shared" si="321"/>
        <v>#REF!</v>
      </c>
      <c r="O6711" s="13"/>
      <c r="P6711" s="74"/>
      <c r="Q6711" s="26"/>
      <c r="R6711" s="75"/>
    </row>
    <row r="6712" spans="7:18" x14ac:dyDescent="0.25">
      <c r="G6712" s="13"/>
      <c r="H6712" s="13"/>
      <c r="I6712" s="13">
        <v>668.40000000007603</v>
      </c>
      <c r="J6712" s="74">
        <f t="shared" si="320"/>
        <v>27.850000000003167</v>
      </c>
      <c r="K6712" s="26" t="e">
        <f t="shared" si="322"/>
        <v>#REF!</v>
      </c>
      <c r="L6712" s="75" t="e">
        <f t="shared" si="321"/>
        <v>#REF!</v>
      </c>
      <c r="O6712" s="13"/>
      <c r="P6712" s="74"/>
      <c r="Q6712" s="26"/>
      <c r="R6712" s="75"/>
    </row>
    <row r="6713" spans="7:18" x14ac:dyDescent="0.25">
      <c r="G6713" s="13"/>
      <c r="H6713" s="13"/>
      <c r="I6713" s="13">
        <v>668.50000000007606</v>
      </c>
      <c r="J6713" s="74">
        <f t="shared" si="320"/>
        <v>27.854166666669837</v>
      </c>
      <c r="K6713" s="26" t="e">
        <f t="shared" si="322"/>
        <v>#REF!</v>
      </c>
      <c r="L6713" s="75" t="e">
        <f t="shared" si="321"/>
        <v>#REF!</v>
      </c>
      <c r="O6713" s="13"/>
      <c r="P6713" s="74"/>
      <c r="Q6713" s="26"/>
      <c r="R6713" s="75"/>
    </row>
    <row r="6714" spans="7:18" x14ac:dyDescent="0.25">
      <c r="G6714" s="13"/>
      <c r="H6714" s="13"/>
      <c r="I6714" s="13">
        <v>668.60000000007597</v>
      </c>
      <c r="J6714" s="74">
        <f t="shared" si="320"/>
        <v>27.8583333333365</v>
      </c>
      <c r="K6714" s="26" t="e">
        <f t="shared" si="322"/>
        <v>#REF!</v>
      </c>
      <c r="L6714" s="75" t="e">
        <f t="shared" si="321"/>
        <v>#REF!</v>
      </c>
      <c r="O6714" s="13"/>
      <c r="P6714" s="74"/>
      <c r="Q6714" s="26"/>
      <c r="R6714" s="75"/>
    </row>
    <row r="6715" spans="7:18" x14ac:dyDescent="0.25">
      <c r="G6715" s="13"/>
      <c r="H6715" s="13"/>
      <c r="I6715" s="13">
        <v>668.70000000007599</v>
      </c>
      <c r="J6715" s="74">
        <f t="shared" si="320"/>
        <v>27.862500000003166</v>
      </c>
      <c r="K6715" s="26" t="e">
        <f t="shared" si="322"/>
        <v>#REF!</v>
      </c>
      <c r="L6715" s="75" t="e">
        <f t="shared" si="321"/>
        <v>#REF!</v>
      </c>
      <c r="O6715" s="13"/>
      <c r="P6715" s="74"/>
      <c r="Q6715" s="26"/>
      <c r="R6715" s="75"/>
    </row>
    <row r="6716" spans="7:18" x14ac:dyDescent="0.25">
      <c r="G6716" s="13"/>
      <c r="H6716" s="13"/>
      <c r="I6716" s="13">
        <v>668.80000000007601</v>
      </c>
      <c r="J6716" s="74">
        <f t="shared" si="320"/>
        <v>27.866666666669833</v>
      </c>
      <c r="K6716" s="26" t="e">
        <f t="shared" si="322"/>
        <v>#REF!</v>
      </c>
      <c r="L6716" s="75" t="e">
        <f t="shared" si="321"/>
        <v>#REF!</v>
      </c>
      <c r="O6716" s="13"/>
      <c r="P6716" s="74"/>
      <c r="Q6716" s="26"/>
      <c r="R6716" s="75"/>
    </row>
    <row r="6717" spans="7:18" x14ac:dyDescent="0.25">
      <c r="G6717" s="13"/>
      <c r="H6717" s="13"/>
      <c r="I6717" s="13">
        <v>668.90000000007603</v>
      </c>
      <c r="J6717" s="74">
        <f t="shared" si="320"/>
        <v>27.870833333336503</v>
      </c>
      <c r="K6717" s="26" t="e">
        <f t="shared" si="322"/>
        <v>#REF!</v>
      </c>
      <c r="L6717" s="75" t="e">
        <f t="shared" si="321"/>
        <v>#REF!</v>
      </c>
      <c r="O6717" s="13"/>
      <c r="P6717" s="74"/>
      <c r="Q6717" s="26"/>
      <c r="R6717" s="75"/>
    </row>
    <row r="6718" spans="7:18" x14ac:dyDescent="0.25">
      <c r="G6718" s="13"/>
      <c r="H6718" s="13"/>
      <c r="I6718" s="13">
        <v>669.00000000007606</v>
      </c>
      <c r="J6718" s="74">
        <f t="shared" si="320"/>
        <v>27.875000000003169</v>
      </c>
      <c r="K6718" s="26" t="e">
        <f t="shared" si="322"/>
        <v>#REF!</v>
      </c>
      <c r="L6718" s="75" t="e">
        <f t="shared" si="321"/>
        <v>#REF!</v>
      </c>
      <c r="O6718" s="13"/>
      <c r="P6718" s="74"/>
      <c r="Q6718" s="26"/>
      <c r="R6718" s="75"/>
    </row>
    <row r="6719" spans="7:18" x14ac:dyDescent="0.25">
      <c r="G6719" s="13"/>
      <c r="H6719" s="13"/>
      <c r="I6719" s="13">
        <v>669.10000000007597</v>
      </c>
      <c r="J6719" s="74">
        <f t="shared" si="320"/>
        <v>27.879166666669832</v>
      </c>
      <c r="K6719" s="26" t="e">
        <f t="shared" si="322"/>
        <v>#REF!</v>
      </c>
      <c r="L6719" s="75" t="e">
        <f t="shared" si="321"/>
        <v>#REF!</v>
      </c>
      <c r="O6719" s="13"/>
      <c r="P6719" s="74"/>
      <c r="Q6719" s="26"/>
      <c r="R6719" s="75"/>
    </row>
    <row r="6720" spans="7:18" x14ac:dyDescent="0.25">
      <c r="G6720" s="13"/>
      <c r="H6720" s="13"/>
      <c r="I6720" s="13">
        <v>669.20000000007599</v>
      </c>
      <c r="J6720" s="74">
        <f t="shared" si="320"/>
        <v>27.883333333336498</v>
      </c>
      <c r="K6720" s="26" t="e">
        <f t="shared" si="322"/>
        <v>#REF!</v>
      </c>
      <c r="L6720" s="75" t="e">
        <f t="shared" si="321"/>
        <v>#REF!</v>
      </c>
      <c r="O6720" s="13"/>
      <c r="P6720" s="74"/>
      <c r="Q6720" s="26"/>
      <c r="R6720" s="75"/>
    </row>
    <row r="6721" spans="7:18" x14ac:dyDescent="0.25">
      <c r="G6721" s="13"/>
      <c r="H6721" s="13"/>
      <c r="I6721" s="13">
        <v>669.30000000007601</v>
      </c>
      <c r="J6721" s="74">
        <f t="shared" si="320"/>
        <v>27.887500000003168</v>
      </c>
      <c r="K6721" s="26" t="e">
        <f t="shared" si="322"/>
        <v>#REF!</v>
      </c>
      <c r="L6721" s="75" t="e">
        <f t="shared" si="321"/>
        <v>#REF!</v>
      </c>
      <c r="O6721" s="13"/>
      <c r="P6721" s="74"/>
      <c r="Q6721" s="26"/>
      <c r="R6721" s="75"/>
    </row>
    <row r="6722" spans="7:18" x14ac:dyDescent="0.25">
      <c r="G6722" s="13"/>
      <c r="H6722" s="13"/>
      <c r="I6722" s="13">
        <v>669.40000000007603</v>
      </c>
      <c r="J6722" s="74">
        <f t="shared" si="320"/>
        <v>27.891666666669835</v>
      </c>
      <c r="K6722" s="26" t="e">
        <f t="shared" si="322"/>
        <v>#REF!</v>
      </c>
      <c r="L6722" s="75" t="e">
        <f t="shared" si="321"/>
        <v>#REF!</v>
      </c>
      <c r="O6722" s="13"/>
      <c r="P6722" s="74"/>
      <c r="Q6722" s="26"/>
      <c r="R6722" s="75"/>
    </row>
    <row r="6723" spans="7:18" x14ac:dyDescent="0.25">
      <c r="G6723" s="13"/>
      <c r="H6723" s="13"/>
      <c r="I6723" s="13">
        <v>669.50000000007606</v>
      </c>
      <c r="J6723" s="74">
        <f t="shared" ref="J6723:J6786" si="323">I6723/24</f>
        <v>27.895833333336501</v>
      </c>
      <c r="K6723" s="26" t="e">
        <f t="shared" si="322"/>
        <v>#REF!</v>
      </c>
      <c r="L6723" s="75" t="e">
        <f t="shared" ref="L6723:L6786" si="324">K6723-K6722</f>
        <v>#REF!</v>
      </c>
      <c r="O6723" s="13"/>
      <c r="P6723" s="74"/>
      <c r="Q6723" s="26"/>
      <c r="R6723" s="75"/>
    </row>
    <row r="6724" spans="7:18" x14ac:dyDescent="0.25">
      <c r="G6724" s="13"/>
      <c r="H6724" s="13"/>
      <c r="I6724" s="13">
        <v>669.60000000007597</v>
      </c>
      <c r="J6724" s="74">
        <f t="shared" si="323"/>
        <v>27.900000000003164</v>
      </c>
      <c r="K6724" s="26" t="e">
        <f t="shared" si="322"/>
        <v>#REF!</v>
      </c>
      <c r="L6724" s="75" t="e">
        <f t="shared" si="324"/>
        <v>#REF!</v>
      </c>
      <c r="O6724" s="13"/>
      <c r="P6724" s="74"/>
      <c r="Q6724" s="26"/>
      <c r="R6724" s="75"/>
    </row>
    <row r="6725" spans="7:18" x14ac:dyDescent="0.25">
      <c r="G6725" s="13"/>
      <c r="H6725" s="13"/>
      <c r="I6725" s="13">
        <v>669.70000000007599</v>
      </c>
      <c r="J6725" s="74">
        <f t="shared" si="323"/>
        <v>27.904166666669834</v>
      </c>
      <c r="K6725" s="26" t="e">
        <f t="shared" si="322"/>
        <v>#REF!</v>
      </c>
      <c r="L6725" s="75" t="e">
        <f t="shared" si="324"/>
        <v>#REF!</v>
      </c>
      <c r="O6725" s="13"/>
      <c r="P6725" s="74"/>
      <c r="Q6725" s="26"/>
      <c r="R6725" s="75"/>
    </row>
    <row r="6726" spans="7:18" x14ac:dyDescent="0.25">
      <c r="G6726" s="13"/>
      <c r="H6726" s="13"/>
      <c r="I6726" s="13">
        <v>669.80000000007601</v>
      </c>
      <c r="J6726" s="74">
        <f t="shared" si="323"/>
        <v>27.9083333333365</v>
      </c>
      <c r="K6726" s="26" t="e">
        <f t="shared" si="322"/>
        <v>#REF!</v>
      </c>
      <c r="L6726" s="75" t="e">
        <f t="shared" si="324"/>
        <v>#REF!</v>
      </c>
      <c r="O6726" s="13"/>
      <c r="P6726" s="74"/>
      <c r="Q6726" s="26"/>
      <c r="R6726" s="75"/>
    </row>
    <row r="6727" spans="7:18" x14ac:dyDescent="0.25">
      <c r="G6727" s="13"/>
      <c r="H6727" s="13"/>
      <c r="I6727" s="13">
        <v>669.90000000007603</v>
      </c>
      <c r="J6727" s="74">
        <f t="shared" si="323"/>
        <v>27.912500000003167</v>
      </c>
      <c r="K6727" s="26" t="e">
        <f t="shared" si="322"/>
        <v>#REF!</v>
      </c>
      <c r="L6727" s="75" t="e">
        <f t="shared" si="324"/>
        <v>#REF!</v>
      </c>
      <c r="O6727" s="13"/>
      <c r="P6727" s="74"/>
      <c r="Q6727" s="26"/>
      <c r="R6727" s="75"/>
    </row>
    <row r="6728" spans="7:18" x14ac:dyDescent="0.25">
      <c r="G6728" s="13"/>
      <c r="H6728" s="13"/>
      <c r="I6728" s="13">
        <v>670.00000000007606</v>
      </c>
      <c r="J6728" s="74">
        <f t="shared" si="323"/>
        <v>27.916666666669837</v>
      </c>
      <c r="K6728" s="26" t="e">
        <f t="shared" si="322"/>
        <v>#REF!</v>
      </c>
      <c r="L6728" s="75" t="e">
        <f t="shared" si="324"/>
        <v>#REF!</v>
      </c>
      <c r="O6728" s="13"/>
      <c r="P6728" s="74"/>
      <c r="Q6728" s="26"/>
      <c r="R6728" s="75"/>
    </row>
    <row r="6729" spans="7:18" x14ac:dyDescent="0.25">
      <c r="G6729" s="13"/>
      <c r="H6729" s="13"/>
      <c r="I6729" s="13">
        <v>670.10000000007597</v>
      </c>
      <c r="J6729" s="74">
        <f t="shared" si="323"/>
        <v>27.9208333333365</v>
      </c>
      <c r="K6729" s="26" t="e">
        <f t="shared" si="322"/>
        <v>#REF!</v>
      </c>
      <c r="L6729" s="75" t="e">
        <f t="shared" si="324"/>
        <v>#REF!</v>
      </c>
      <c r="O6729" s="13"/>
      <c r="P6729" s="74"/>
      <c r="Q6729" s="26"/>
      <c r="R6729" s="75"/>
    </row>
    <row r="6730" spans="7:18" x14ac:dyDescent="0.25">
      <c r="G6730" s="13"/>
      <c r="H6730" s="13"/>
      <c r="I6730" s="13">
        <v>670.20000000007599</v>
      </c>
      <c r="J6730" s="74">
        <f t="shared" si="323"/>
        <v>27.925000000003166</v>
      </c>
      <c r="K6730" s="26" t="e">
        <f t="shared" si="322"/>
        <v>#REF!</v>
      </c>
      <c r="L6730" s="75" t="e">
        <f t="shared" si="324"/>
        <v>#REF!</v>
      </c>
      <c r="O6730" s="13"/>
      <c r="P6730" s="74"/>
      <c r="Q6730" s="26"/>
      <c r="R6730" s="75"/>
    </row>
    <row r="6731" spans="7:18" x14ac:dyDescent="0.25">
      <c r="G6731" s="13"/>
      <c r="H6731" s="13"/>
      <c r="I6731" s="13">
        <v>670.30000000007601</v>
      </c>
      <c r="J6731" s="74">
        <f t="shared" si="323"/>
        <v>27.929166666669833</v>
      </c>
      <c r="K6731" s="26" t="e">
        <f t="shared" si="322"/>
        <v>#REF!</v>
      </c>
      <c r="L6731" s="75" t="e">
        <f t="shared" si="324"/>
        <v>#REF!</v>
      </c>
      <c r="O6731" s="13"/>
      <c r="P6731" s="74"/>
      <c r="Q6731" s="26"/>
      <c r="R6731" s="75"/>
    </row>
    <row r="6732" spans="7:18" x14ac:dyDescent="0.25">
      <c r="G6732" s="13"/>
      <c r="H6732" s="13"/>
      <c r="I6732" s="13">
        <v>670.40000000007603</v>
      </c>
      <c r="J6732" s="74">
        <f t="shared" si="323"/>
        <v>27.933333333336503</v>
      </c>
      <c r="K6732" s="26" t="e">
        <f t="shared" si="322"/>
        <v>#REF!</v>
      </c>
      <c r="L6732" s="75" t="e">
        <f t="shared" si="324"/>
        <v>#REF!</v>
      </c>
      <c r="O6732" s="13"/>
      <c r="P6732" s="74"/>
      <c r="Q6732" s="26"/>
      <c r="R6732" s="75"/>
    </row>
    <row r="6733" spans="7:18" x14ac:dyDescent="0.25">
      <c r="G6733" s="13"/>
      <c r="H6733" s="13"/>
      <c r="I6733" s="13">
        <v>670.50000000007606</v>
      </c>
      <c r="J6733" s="74">
        <f t="shared" si="323"/>
        <v>27.937500000003169</v>
      </c>
      <c r="K6733" s="26" t="e">
        <f t="shared" si="322"/>
        <v>#REF!</v>
      </c>
      <c r="L6733" s="75" t="e">
        <f t="shared" si="324"/>
        <v>#REF!</v>
      </c>
      <c r="O6733" s="13"/>
      <c r="P6733" s="74"/>
      <c r="Q6733" s="26"/>
      <c r="R6733" s="75"/>
    </row>
    <row r="6734" spans="7:18" x14ac:dyDescent="0.25">
      <c r="G6734" s="13"/>
      <c r="H6734" s="13"/>
      <c r="I6734" s="13">
        <v>670.60000000007597</v>
      </c>
      <c r="J6734" s="74">
        <f t="shared" si="323"/>
        <v>27.941666666669832</v>
      </c>
      <c r="K6734" s="26" t="e">
        <f t="shared" si="322"/>
        <v>#REF!</v>
      </c>
      <c r="L6734" s="75" t="e">
        <f t="shared" si="324"/>
        <v>#REF!</v>
      </c>
      <c r="O6734" s="13"/>
      <c r="P6734" s="74"/>
      <c r="Q6734" s="26"/>
      <c r="R6734" s="75"/>
    </row>
    <row r="6735" spans="7:18" x14ac:dyDescent="0.25">
      <c r="G6735" s="13"/>
      <c r="H6735" s="13"/>
      <c r="I6735" s="13">
        <v>670.70000000007599</v>
      </c>
      <c r="J6735" s="74">
        <f t="shared" si="323"/>
        <v>27.945833333336498</v>
      </c>
      <c r="K6735" s="26" t="e">
        <f t="shared" si="322"/>
        <v>#REF!</v>
      </c>
      <c r="L6735" s="75" t="e">
        <f t="shared" si="324"/>
        <v>#REF!</v>
      </c>
      <c r="O6735" s="13"/>
      <c r="P6735" s="74"/>
      <c r="Q6735" s="26"/>
      <c r="R6735" s="75"/>
    </row>
    <row r="6736" spans="7:18" x14ac:dyDescent="0.25">
      <c r="G6736" s="13"/>
      <c r="H6736" s="13"/>
      <c r="I6736" s="13">
        <v>670.80000000007601</v>
      </c>
      <c r="J6736" s="74">
        <f t="shared" si="323"/>
        <v>27.950000000003168</v>
      </c>
      <c r="K6736" s="26" t="e">
        <f t="shared" si="322"/>
        <v>#REF!</v>
      </c>
      <c r="L6736" s="75" t="e">
        <f t="shared" si="324"/>
        <v>#REF!</v>
      </c>
      <c r="O6736" s="13"/>
      <c r="P6736" s="74"/>
      <c r="Q6736" s="26"/>
      <c r="R6736" s="75"/>
    </row>
    <row r="6737" spans="7:18" x14ac:dyDescent="0.25">
      <c r="G6737" s="13"/>
      <c r="H6737" s="13"/>
      <c r="I6737" s="13">
        <v>670.90000000007603</v>
      </c>
      <c r="J6737" s="74">
        <f t="shared" si="323"/>
        <v>27.954166666669835</v>
      </c>
      <c r="K6737" s="26" t="e">
        <f t="shared" si="322"/>
        <v>#REF!</v>
      </c>
      <c r="L6737" s="75" t="e">
        <f t="shared" si="324"/>
        <v>#REF!</v>
      </c>
      <c r="O6737" s="13"/>
      <c r="P6737" s="74"/>
      <c r="Q6737" s="26"/>
      <c r="R6737" s="75"/>
    </row>
    <row r="6738" spans="7:18" x14ac:dyDescent="0.25">
      <c r="G6738" s="13"/>
      <c r="H6738" s="13"/>
      <c r="I6738" s="13">
        <v>671.00000000007606</v>
      </c>
      <c r="J6738" s="74">
        <f t="shared" si="323"/>
        <v>27.958333333336501</v>
      </c>
      <c r="K6738" s="26" t="e">
        <f t="shared" si="322"/>
        <v>#REF!</v>
      </c>
      <c r="L6738" s="75" t="e">
        <f t="shared" si="324"/>
        <v>#REF!</v>
      </c>
      <c r="O6738" s="13"/>
      <c r="P6738" s="74"/>
      <c r="Q6738" s="26"/>
      <c r="R6738" s="75"/>
    </row>
    <row r="6739" spans="7:18" x14ac:dyDescent="0.25">
      <c r="G6739" s="13"/>
      <c r="H6739" s="13"/>
      <c r="I6739" s="13">
        <v>671.10000000007597</v>
      </c>
      <c r="J6739" s="74">
        <f t="shared" si="323"/>
        <v>27.962500000003164</v>
      </c>
      <c r="K6739" s="26" t="e">
        <f t="shared" si="322"/>
        <v>#REF!</v>
      </c>
      <c r="L6739" s="75" t="e">
        <f t="shared" si="324"/>
        <v>#REF!</v>
      </c>
      <c r="O6739" s="13"/>
      <c r="P6739" s="74"/>
      <c r="Q6739" s="26"/>
      <c r="R6739" s="75"/>
    </row>
    <row r="6740" spans="7:18" x14ac:dyDescent="0.25">
      <c r="G6740" s="13"/>
      <c r="H6740" s="13"/>
      <c r="I6740" s="13">
        <v>671.20000000007599</v>
      </c>
      <c r="J6740" s="74">
        <f t="shared" si="323"/>
        <v>27.966666666669834</v>
      </c>
      <c r="K6740" s="26" t="e">
        <f t="shared" si="322"/>
        <v>#REF!</v>
      </c>
      <c r="L6740" s="75" t="e">
        <f t="shared" si="324"/>
        <v>#REF!</v>
      </c>
      <c r="O6740" s="13"/>
      <c r="P6740" s="74"/>
      <c r="Q6740" s="26"/>
      <c r="R6740" s="75"/>
    </row>
    <row r="6741" spans="7:18" x14ac:dyDescent="0.25">
      <c r="G6741" s="13"/>
      <c r="H6741" s="13"/>
      <c r="I6741" s="13">
        <v>671.30000000007601</v>
      </c>
      <c r="J6741" s="74">
        <f t="shared" si="323"/>
        <v>27.9708333333365</v>
      </c>
      <c r="K6741" s="26" t="e">
        <f t="shared" si="322"/>
        <v>#REF!</v>
      </c>
      <c r="L6741" s="75" t="e">
        <f t="shared" si="324"/>
        <v>#REF!</v>
      </c>
      <c r="O6741" s="13"/>
      <c r="P6741" s="74"/>
      <c r="Q6741" s="26"/>
      <c r="R6741" s="75"/>
    </row>
    <row r="6742" spans="7:18" x14ac:dyDescent="0.25">
      <c r="G6742" s="13"/>
      <c r="H6742" s="13"/>
      <c r="I6742" s="13">
        <v>671.40000000007603</v>
      </c>
      <c r="J6742" s="74">
        <f t="shared" si="323"/>
        <v>27.975000000003167</v>
      </c>
      <c r="K6742" s="26" t="e">
        <f t="shared" si="322"/>
        <v>#REF!</v>
      </c>
      <c r="L6742" s="75" t="e">
        <f t="shared" si="324"/>
        <v>#REF!</v>
      </c>
      <c r="O6742" s="13"/>
      <c r="P6742" s="74"/>
      <c r="Q6742" s="26"/>
      <c r="R6742" s="75"/>
    </row>
    <row r="6743" spans="7:18" x14ac:dyDescent="0.25">
      <c r="G6743" s="13"/>
      <c r="H6743" s="13"/>
      <c r="I6743" s="13">
        <v>671.50000000007606</v>
      </c>
      <c r="J6743" s="74">
        <f t="shared" si="323"/>
        <v>27.979166666669837</v>
      </c>
      <c r="K6743" s="26" t="e">
        <f t="shared" si="322"/>
        <v>#REF!</v>
      </c>
      <c r="L6743" s="75" t="e">
        <f t="shared" si="324"/>
        <v>#REF!</v>
      </c>
      <c r="O6743" s="13"/>
      <c r="P6743" s="74"/>
      <c r="Q6743" s="26"/>
      <c r="R6743" s="75"/>
    </row>
    <row r="6744" spans="7:18" x14ac:dyDescent="0.25">
      <c r="G6744" s="13"/>
      <c r="H6744" s="13"/>
      <c r="I6744" s="13">
        <v>671.60000000007597</v>
      </c>
      <c r="J6744" s="74">
        <f t="shared" si="323"/>
        <v>27.9833333333365</v>
      </c>
      <c r="K6744" s="26" t="e">
        <f t="shared" si="322"/>
        <v>#REF!</v>
      </c>
      <c r="L6744" s="75" t="e">
        <f t="shared" si="324"/>
        <v>#REF!</v>
      </c>
      <c r="O6744" s="13"/>
      <c r="P6744" s="74"/>
      <c r="Q6744" s="26"/>
      <c r="R6744" s="75"/>
    </row>
    <row r="6745" spans="7:18" x14ac:dyDescent="0.25">
      <c r="G6745" s="13"/>
      <c r="H6745" s="13"/>
      <c r="I6745" s="13">
        <v>671.70000000007599</v>
      </c>
      <c r="J6745" s="74">
        <f t="shared" si="323"/>
        <v>27.987500000003166</v>
      </c>
      <c r="K6745" s="26" t="e">
        <f t="shared" si="322"/>
        <v>#REF!</v>
      </c>
      <c r="L6745" s="75" t="e">
        <f t="shared" si="324"/>
        <v>#REF!</v>
      </c>
      <c r="O6745" s="13"/>
      <c r="P6745" s="74"/>
      <c r="Q6745" s="26"/>
      <c r="R6745" s="75"/>
    </row>
    <row r="6746" spans="7:18" x14ac:dyDescent="0.25">
      <c r="G6746" s="13"/>
      <c r="H6746" s="13"/>
      <c r="I6746" s="13">
        <v>671.80000000007601</v>
      </c>
      <c r="J6746" s="74">
        <f t="shared" si="323"/>
        <v>27.991666666669833</v>
      </c>
      <c r="K6746" s="26" t="e">
        <f t="shared" si="322"/>
        <v>#REF!</v>
      </c>
      <c r="L6746" s="75" t="e">
        <f t="shared" si="324"/>
        <v>#REF!</v>
      </c>
      <c r="O6746" s="13"/>
      <c r="P6746" s="74"/>
      <c r="Q6746" s="26"/>
      <c r="R6746" s="75"/>
    </row>
    <row r="6747" spans="7:18" x14ac:dyDescent="0.25">
      <c r="G6747" s="13"/>
      <c r="H6747" s="13"/>
      <c r="I6747" s="13">
        <v>671.90000000007603</v>
      </c>
      <c r="J6747" s="74">
        <f t="shared" si="323"/>
        <v>27.995833333336503</v>
      </c>
      <c r="K6747" s="26" t="e">
        <f t="shared" si="322"/>
        <v>#REF!</v>
      </c>
      <c r="L6747" s="75" t="e">
        <f t="shared" si="324"/>
        <v>#REF!</v>
      </c>
      <c r="O6747" s="13"/>
      <c r="P6747" s="74"/>
      <c r="Q6747" s="26"/>
      <c r="R6747" s="75"/>
    </row>
    <row r="6748" spans="7:18" x14ac:dyDescent="0.25">
      <c r="G6748" s="13"/>
      <c r="H6748" s="13"/>
      <c r="I6748" s="13">
        <v>672.00000000007606</v>
      </c>
      <c r="J6748" s="74">
        <f t="shared" si="323"/>
        <v>28.000000000003169</v>
      </c>
      <c r="K6748" s="26" t="e">
        <f t="shared" ref="K6748:K6811" si="325">100%-EXP(-I6748/24*$B$10)</f>
        <v>#REF!</v>
      </c>
      <c r="L6748" s="75" t="e">
        <f t="shared" si="324"/>
        <v>#REF!</v>
      </c>
      <c r="O6748" s="13"/>
      <c r="P6748" s="74"/>
      <c r="Q6748" s="26"/>
      <c r="R6748" s="75"/>
    </row>
    <row r="6749" spans="7:18" x14ac:dyDescent="0.25">
      <c r="G6749" s="13"/>
      <c r="H6749" s="13"/>
      <c r="I6749" s="13">
        <v>672.10000000007597</v>
      </c>
      <c r="J6749" s="74">
        <f t="shared" si="323"/>
        <v>28.004166666669832</v>
      </c>
      <c r="K6749" s="26" t="e">
        <f t="shared" si="325"/>
        <v>#REF!</v>
      </c>
      <c r="L6749" s="75" t="e">
        <f t="shared" si="324"/>
        <v>#REF!</v>
      </c>
      <c r="O6749" s="13"/>
      <c r="P6749" s="74"/>
      <c r="Q6749" s="26"/>
      <c r="R6749" s="75"/>
    </row>
    <row r="6750" spans="7:18" x14ac:dyDescent="0.25">
      <c r="G6750" s="13"/>
      <c r="H6750" s="13"/>
      <c r="I6750" s="13">
        <v>672.20000000007599</v>
      </c>
      <c r="J6750" s="74">
        <f t="shared" si="323"/>
        <v>28.008333333336498</v>
      </c>
      <c r="K6750" s="26" t="e">
        <f t="shared" si="325"/>
        <v>#REF!</v>
      </c>
      <c r="L6750" s="75" t="e">
        <f t="shared" si="324"/>
        <v>#REF!</v>
      </c>
      <c r="O6750" s="13"/>
      <c r="P6750" s="74"/>
      <c r="Q6750" s="26"/>
      <c r="R6750" s="75"/>
    </row>
    <row r="6751" spans="7:18" x14ac:dyDescent="0.25">
      <c r="G6751" s="13"/>
      <c r="H6751" s="13"/>
      <c r="I6751" s="13">
        <v>672.30000000007601</v>
      </c>
      <c r="J6751" s="74">
        <f t="shared" si="323"/>
        <v>28.012500000003168</v>
      </c>
      <c r="K6751" s="26" t="e">
        <f t="shared" si="325"/>
        <v>#REF!</v>
      </c>
      <c r="L6751" s="75" t="e">
        <f t="shared" si="324"/>
        <v>#REF!</v>
      </c>
      <c r="O6751" s="13"/>
      <c r="P6751" s="74"/>
      <c r="Q6751" s="26"/>
      <c r="R6751" s="75"/>
    </row>
    <row r="6752" spans="7:18" x14ac:dyDescent="0.25">
      <c r="G6752" s="13"/>
      <c r="H6752" s="13"/>
      <c r="I6752" s="13">
        <v>672.40000000007694</v>
      </c>
      <c r="J6752" s="74">
        <f t="shared" si="323"/>
        <v>28.016666666669874</v>
      </c>
      <c r="K6752" s="26" t="e">
        <f t="shared" si="325"/>
        <v>#REF!</v>
      </c>
      <c r="L6752" s="75" t="e">
        <f t="shared" si="324"/>
        <v>#REF!</v>
      </c>
      <c r="O6752" s="13"/>
      <c r="P6752" s="74"/>
      <c r="Q6752" s="26"/>
      <c r="R6752" s="75"/>
    </row>
    <row r="6753" spans="7:18" x14ac:dyDescent="0.25">
      <c r="G6753" s="13"/>
      <c r="H6753" s="13"/>
      <c r="I6753" s="13">
        <v>672.50000000007697</v>
      </c>
      <c r="J6753" s="74">
        <f t="shared" si="323"/>
        <v>28.02083333333654</v>
      </c>
      <c r="K6753" s="26" t="e">
        <f t="shared" si="325"/>
        <v>#REF!</v>
      </c>
      <c r="L6753" s="75" t="e">
        <f t="shared" si="324"/>
        <v>#REF!</v>
      </c>
      <c r="O6753" s="13"/>
      <c r="P6753" s="74"/>
      <c r="Q6753" s="26"/>
      <c r="R6753" s="75"/>
    </row>
    <row r="6754" spans="7:18" x14ac:dyDescent="0.25">
      <c r="G6754" s="13"/>
      <c r="H6754" s="13"/>
      <c r="I6754" s="13">
        <v>672.60000000007699</v>
      </c>
      <c r="J6754" s="74">
        <f t="shared" si="323"/>
        <v>28.025000000003207</v>
      </c>
      <c r="K6754" s="26" t="e">
        <f t="shared" si="325"/>
        <v>#REF!</v>
      </c>
      <c r="L6754" s="75" t="e">
        <f t="shared" si="324"/>
        <v>#REF!</v>
      </c>
      <c r="O6754" s="13"/>
      <c r="P6754" s="74"/>
      <c r="Q6754" s="26"/>
      <c r="R6754" s="75"/>
    </row>
    <row r="6755" spans="7:18" x14ac:dyDescent="0.25">
      <c r="G6755" s="13"/>
      <c r="H6755" s="13"/>
      <c r="I6755" s="13">
        <v>672.70000000007701</v>
      </c>
      <c r="J6755" s="74">
        <f t="shared" si="323"/>
        <v>28.029166666669877</v>
      </c>
      <c r="K6755" s="26" t="e">
        <f t="shared" si="325"/>
        <v>#REF!</v>
      </c>
      <c r="L6755" s="75" t="e">
        <f t="shared" si="324"/>
        <v>#REF!</v>
      </c>
      <c r="O6755" s="13"/>
      <c r="P6755" s="74"/>
      <c r="Q6755" s="26"/>
      <c r="R6755" s="75"/>
    </row>
    <row r="6756" spans="7:18" x14ac:dyDescent="0.25">
      <c r="G6756" s="13"/>
      <c r="H6756" s="13"/>
      <c r="I6756" s="13">
        <v>672.80000000007703</v>
      </c>
      <c r="J6756" s="74">
        <f t="shared" si="323"/>
        <v>28.033333333336543</v>
      </c>
      <c r="K6756" s="26" t="e">
        <f t="shared" si="325"/>
        <v>#REF!</v>
      </c>
      <c r="L6756" s="75" t="e">
        <f t="shared" si="324"/>
        <v>#REF!</v>
      </c>
      <c r="O6756" s="13"/>
      <c r="P6756" s="74"/>
      <c r="Q6756" s="26"/>
      <c r="R6756" s="75"/>
    </row>
    <row r="6757" spans="7:18" x14ac:dyDescent="0.25">
      <c r="G6757" s="13"/>
      <c r="H6757" s="13"/>
      <c r="I6757" s="13">
        <v>672.90000000007694</v>
      </c>
      <c r="J6757" s="74">
        <f t="shared" si="323"/>
        <v>28.037500000003206</v>
      </c>
      <c r="K6757" s="26" t="e">
        <f t="shared" si="325"/>
        <v>#REF!</v>
      </c>
      <c r="L6757" s="75" t="e">
        <f t="shared" si="324"/>
        <v>#REF!</v>
      </c>
      <c r="O6757" s="13"/>
      <c r="P6757" s="74"/>
      <c r="Q6757" s="26"/>
      <c r="R6757" s="75"/>
    </row>
    <row r="6758" spans="7:18" x14ac:dyDescent="0.25">
      <c r="G6758" s="13"/>
      <c r="H6758" s="13"/>
      <c r="I6758" s="13">
        <v>673.00000000007697</v>
      </c>
      <c r="J6758" s="74">
        <f t="shared" si="323"/>
        <v>28.041666666669872</v>
      </c>
      <c r="K6758" s="26" t="e">
        <f t="shared" si="325"/>
        <v>#REF!</v>
      </c>
      <c r="L6758" s="75" t="e">
        <f t="shared" si="324"/>
        <v>#REF!</v>
      </c>
      <c r="O6758" s="13"/>
      <c r="P6758" s="74"/>
      <c r="Q6758" s="26"/>
      <c r="R6758" s="75"/>
    </row>
    <row r="6759" spans="7:18" x14ac:dyDescent="0.25">
      <c r="G6759" s="13"/>
      <c r="H6759" s="13"/>
      <c r="I6759" s="13">
        <v>673.10000000007699</v>
      </c>
      <c r="J6759" s="74">
        <f t="shared" si="323"/>
        <v>28.045833333336542</v>
      </c>
      <c r="K6759" s="26" t="e">
        <f t="shared" si="325"/>
        <v>#REF!</v>
      </c>
      <c r="L6759" s="75" t="e">
        <f t="shared" si="324"/>
        <v>#REF!</v>
      </c>
      <c r="O6759" s="13"/>
      <c r="P6759" s="74"/>
      <c r="Q6759" s="26"/>
      <c r="R6759" s="75"/>
    </row>
    <row r="6760" spans="7:18" x14ac:dyDescent="0.25">
      <c r="G6760" s="13"/>
      <c r="H6760" s="13"/>
      <c r="I6760" s="13">
        <v>673.20000000007701</v>
      </c>
      <c r="J6760" s="74">
        <f t="shared" si="323"/>
        <v>28.050000000003209</v>
      </c>
      <c r="K6760" s="26" t="e">
        <f t="shared" si="325"/>
        <v>#REF!</v>
      </c>
      <c r="L6760" s="75" t="e">
        <f t="shared" si="324"/>
        <v>#REF!</v>
      </c>
      <c r="O6760" s="13"/>
      <c r="P6760" s="74"/>
      <c r="Q6760" s="26"/>
      <c r="R6760" s="75"/>
    </row>
    <row r="6761" spans="7:18" x14ac:dyDescent="0.25">
      <c r="G6761" s="13"/>
      <c r="H6761" s="13"/>
      <c r="I6761" s="13">
        <v>673.30000000007703</v>
      </c>
      <c r="J6761" s="74">
        <f t="shared" si="323"/>
        <v>28.054166666669875</v>
      </c>
      <c r="K6761" s="26" t="e">
        <f t="shared" si="325"/>
        <v>#REF!</v>
      </c>
      <c r="L6761" s="75" t="e">
        <f t="shared" si="324"/>
        <v>#REF!</v>
      </c>
      <c r="O6761" s="13"/>
      <c r="P6761" s="74"/>
      <c r="Q6761" s="26"/>
      <c r="R6761" s="75"/>
    </row>
    <row r="6762" spans="7:18" x14ac:dyDescent="0.25">
      <c r="G6762" s="13"/>
      <c r="H6762" s="13"/>
      <c r="I6762" s="13">
        <v>673.40000000007694</v>
      </c>
      <c r="J6762" s="74">
        <f t="shared" si="323"/>
        <v>28.058333333336538</v>
      </c>
      <c r="K6762" s="26" t="e">
        <f t="shared" si="325"/>
        <v>#REF!</v>
      </c>
      <c r="L6762" s="75" t="e">
        <f t="shared" si="324"/>
        <v>#REF!</v>
      </c>
      <c r="O6762" s="13"/>
      <c r="P6762" s="74"/>
      <c r="Q6762" s="26"/>
      <c r="R6762" s="75"/>
    </row>
    <row r="6763" spans="7:18" x14ac:dyDescent="0.25">
      <c r="G6763" s="13"/>
      <c r="H6763" s="13"/>
      <c r="I6763" s="13">
        <v>673.50000000007697</v>
      </c>
      <c r="J6763" s="74">
        <f t="shared" si="323"/>
        <v>28.062500000003208</v>
      </c>
      <c r="K6763" s="26" t="e">
        <f t="shared" si="325"/>
        <v>#REF!</v>
      </c>
      <c r="L6763" s="75" t="e">
        <f t="shared" si="324"/>
        <v>#REF!</v>
      </c>
      <c r="O6763" s="13"/>
      <c r="P6763" s="74"/>
      <c r="Q6763" s="26"/>
      <c r="R6763" s="75"/>
    </row>
    <row r="6764" spans="7:18" x14ac:dyDescent="0.25">
      <c r="G6764" s="13"/>
      <c r="H6764" s="13"/>
      <c r="I6764" s="13">
        <v>673.60000000007699</v>
      </c>
      <c r="J6764" s="74">
        <f t="shared" si="323"/>
        <v>28.066666666669875</v>
      </c>
      <c r="K6764" s="26" t="e">
        <f t="shared" si="325"/>
        <v>#REF!</v>
      </c>
      <c r="L6764" s="75" t="e">
        <f t="shared" si="324"/>
        <v>#REF!</v>
      </c>
      <c r="O6764" s="13"/>
      <c r="P6764" s="74"/>
      <c r="Q6764" s="26"/>
      <c r="R6764" s="75"/>
    </row>
    <row r="6765" spans="7:18" x14ac:dyDescent="0.25">
      <c r="G6765" s="13"/>
      <c r="H6765" s="13"/>
      <c r="I6765" s="13">
        <v>673.70000000007701</v>
      </c>
      <c r="J6765" s="74">
        <f t="shared" si="323"/>
        <v>28.070833333336541</v>
      </c>
      <c r="K6765" s="26" t="e">
        <f t="shared" si="325"/>
        <v>#REF!</v>
      </c>
      <c r="L6765" s="75" t="e">
        <f t="shared" si="324"/>
        <v>#REF!</v>
      </c>
      <c r="O6765" s="13"/>
      <c r="P6765" s="74"/>
      <c r="Q6765" s="26"/>
      <c r="R6765" s="75"/>
    </row>
    <row r="6766" spans="7:18" x14ac:dyDescent="0.25">
      <c r="G6766" s="13"/>
      <c r="H6766" s="13"/>
      <c r="I6766" s="13">
        <v>673.80000000007703</v>
      </c>
      <c r="J6766" s="74">
        <f t="shared" si="323"/>
        <v>28.075000000003211</v>
      </c>
      <c r="K6766" s="26" t="e">
        <f t="shared" si="325"/>
        <v>#REF!</v>
      </c>
      <c r="L6766" s="75" t="e">
        <f t="shared" si="324"/>
        <v>#REF!</v>
      </c>
      <c r="O6766" s="13"/>
      <c r="P6766" s="74"/>
      <c r="Q6766" s="26"/>
      <c r="R6766" s="75"/>
    </row>
    <row r="6767" spans="7:18" x14ac:dyDescent="0.25">
      <c r="G6767" s="13"/>
      <c r="H6767" s="13"/>
      <c r="I6767" s="13">
        <v>673.90000000007694</v>
      </c>
      <c r="J6767" s="74">
        <f t="shared" si="323"/>
        <v>28.079166666669874</v>
      </c>
      <c r="K6767" s="26" t="e">
        <f t="shared" si="325"/>
        <v>#REF!</v>
      </c>
      <c r="L6767" s="75" t="e">
        <f t="shared" si="324"/>
        <v>#REF!</v>
      </c>
      <c r="O6767" s="13"/>
      <c r="P6767" s="74"/>
      <c r="Q6767" s="26"/>
      <c r="R6767" s="75"/>
    </row>
    <row r="6768" spans="7:18" x14ac:dyDescent="0.25">
      <c r="G6768" s="13"/>
      <c r="H6768" s="13"/>
      <c r="I6768" s="13">
        <v>674.00000000007697</v>
      </c>
      <c r="J6768" s="74">
        <f t="shared" si="323"/>
        <v>28.08333333333654</v>
      </c>
      <c r="K6768" s="26" t="e">
        <f t="shared" si="325"/>
        <v>#REF!</v>
      </c>
      <c r="L6768" s="75" t="e">
        <f t="shared" si="324"/>
        <v>#REF!</v>
      </c>
      <c r="O6768" s="13"/>
      <c r="P6768" s="74"/>
      <c r="Q6768" s="26"/>
      <c r="R6768" s="75"/>
    </row>
    <row r="6769" spans="7:18" x14ac:dyDescent="0.25">
      <c r="G6769" s="13"/>
      <c r="H6769" s="13"/>
      <c r="I6769" s="13">
        <v>674.10000000007699</v>
      </c>
      <c r="J6769" s="74">
        <f t="shared" si="323"/>
        <v>28.087500000003207</v>
      </c>
      <c r="K6769" s="26" t="e">
        <f t="shared" si="325"/>
        <v>#REF!</v>
      </c>
      <c r="L6769" s="75" t="e">
        <f t="shared" si="324"/>
        <v>#REF!</v>
      </c>
      <c r="O6769" s="13"/>
      <c r="P6769" s="74"/>
      <c r="Q6769" s="26"/>
      <c r="R6769" s="75"/>
    </row>
    <row r="6770" spans="7:18" x14ac:dyDescent="0.25">
      <c r="G6770" s="13"/>
      <c r="H6770" s="13"/>
      <c r="I6770" s="13">
        <v>674.20000000007701</v>
      </c>
      <c r="J6770" s="74">
        <f t="shared" si="323"/>
        <v>28.091666666669877</v>
      </c>
      <c r="K6770" s="26" t="e">
        <f t="shared" si="325"/>
        <v>#REF!</v>
      </c>
      <c r="L6770" s="75" t="e">
        <f t="shared" si="324"/>
        <v>#REF!</v>
      </c>
      <c r="O6770" s="13"/>
      <c r="P6770" s="74"/>
      <c r="Q6770" s="26"/>
      <c r="R6770" s="75"/>
    </row>
    <row r="6771" spans="7:18" x14ac:dyDescent="0.25">
      <c r="G6771" s="13"/>
      <c r="H6771" s="13"/>
      <c r="I6771" s="13">
        <v>674.30000000007703</v>
      </c>
      <c r="J6771" s="74">
        <f t="shared" si="323"/>
        <v>28.095833333336543</v>
      </c>
      <c r="K6771" s="26" t="e">
        <f t="shared" si="325"/>
        <v>#REF!</v>
      </c>
      <c r="L6771" s="75" t="e">
        <f t="shared" si="324"/>
        <v>#REF!</v>
      </c>
      <c r="O6771" s="13"/>
      <c r="P6771" s="74"/>
      <c r="Q6771" s="26"/>
      <c r="R6771" s="75"/>
    </row>
    <row r="6772" spans="7:18" x14ac:dyDescent="0.25">
      <c r="G6772" s="13"/>
      <c r="H6772" s="13"/>
      <c r="I6772" s="13">
        <v>674.40000000007694</v>
      </c>
      <c r="J6772" s="74">
        <f t="shared" si="323"/>
        <v>28.100000000003206</v>
      </c>
      <c r="K6772" s="26" t="e">
        <f t="shared" si="325"/>
        <v>#REF!</v>
      </c>
      <c r="L6772" s="75" t="e">
        <f t="shared" si="324"/>
        <v>#REF!</v>
      </c>
      <c r="O6772" s="13"/>
      <c r="P6772" s="74"/>
      <c r="Q6772" s="26"/>
      <c r="R6772" s="75"/>
    </row>
    <row r="6773" spans="7:18" x14ac:dyDescent="0.25">
      <c r="G6773" s="13"/>
      <c r="H6773" s="13"/>
      <c r="I6773" s="13">
        <v>674.50000000007697</v>
      </c>
      <c r="J6773" s="74">
        <f t="shared" si="323"/>
        <v>28.104166666669872</v>
      </c>
      <c r="K6773" s="26" t="e">
        <f t="shared" si="325"/>
        <v>#REF!</v>
      </c>
      <c r="L6773" s="75" t="e">
        <f t="shared" si="324"/>
        <v>#REF!</v>
      </c>
      <c r="O6773" s="13"/>
      <c r="P6773" s="74"/>
      <c r="Q6773" s="26"/>
      <c r="R6773" s="75"/>
    </row>
    <row r="6774" spans="7:18" x14ac:dyDescent="0.25">
      <c r="G6774" s="13"/>
      <c r="H6774" s="13"/>
      <c r="I6774" s="13">
        <v>674.60000000007699</v>
      </c>
      <c r="J6774" s="74">
        <f t="shared" si="323"/>
        <v>28.108333333336542</v>
      </c>
      <c r="K6774" s="26" t="e">
        <f t="shared" si="325"/>
        <v>#REF!</v>
      </c>
      <c r="L6774" s="75" t="e">
        <f t="shared" si="324"/>
        <v>#REF!</v>
      </c>
      <c r="O6774" s="13"/>
      <c r="P6774" s="74"/>
      <c r="Q6774" s="26"/>
      <c r="R6774" s="75"/>
    </row>
    <row r="6775" spans="7:18" x14ac:dyDescent="0.25">
      <c r="G6775" s="13"/>
      <c r="H6775" s="13"/>
      <c r="I6775" s="13">
        <v>674.70000000007701</v>
      </c>
      <c r="J6775" s="74">
        <f t="shared" si="323"/>
        <v>28.112500000003209</v>
      </c>
      <c r="K6775" s="26" t="e">
        <f t="shared" si="325"/>
        <v>#REF!</v>
      </c>
      <c r="L6775" s="75" t="e">
        <f t="shared" si="324"/>
        <v>#REF!</v>
      </c>
      <c r="O6775" s="13"/>
      <c r="P6775" s="74"/>
      <c r="Q6775" s="26"/>
      <c r="R6775" s="75"/>
    </row>
    <row r="6776" spans="7:18" x14ac:dyDescent="0.25">
      <c r="G6776" s="13"/>
      <c r="H6776" s="13"/>
      <c r="I6776" s="13">
        <v>674.80000000007703</v>
      </c>
      <c r="J6776" s="74">
        <f t="shared" si="323"/>
        <v>28.116666666669875</v>
      </c>
      <c r="K6776" s="26" t="e">
        <f t="shared" si="325"/>
        <v>#REF!</v>
      </c>
      <c r="L6776" s="75" t="e">
        <f t="shared" si="324"/>
        <v>#REF!</v>
      </c>
      <c r="O6776" s="13"/>
      <c r="P6776" s="74"/>
      <c r="Q6776" s="26"/>
      <c r="R6776" s="75"/>
    </row>
    <row r="6777" spans="7:18" x14ac:dyDescent="0.25">
      <c r="G6777" s="13"/>
      <c r="H6777" s="13"/>
      <c r="I6777" s="13">
        <v>674.90000000007694</v>
      </c>
      <c r="J6777" s="74">
        <f t="shared" si="323"/>
        <v>28.120833333336538</v>
      </c>
      <c r="K6777" s="26" t="e">
        <f t="shared" si="325"/>
        <v>#REF!</v>
      </c>
      <c r="L6777" s="75" t="e">
        <f t="shared" si="324"/>
        <v>#REF!</v>
      </c>
      <c r="O6777" s="13"/>
      <c r="P6777" s="74"/>
      <c r="Q6777" s="26"/>
      <c r="R6777" s="75"/>
    </row>
    <row r="6778" spans="7:18" x14ac:dyDescent="0.25">
      <c r="G6778" s="13"/>
      <c r="H6778" s="13"/>
      <c r="I6778" s="13">
        <v>675.00000000007697</v>
      </c>
      <c r="J6778" s="74">
        <f t="shared" si="323"/>
        <v>28.125000000003208</v>
      </c>
      <c r="K6778" s="26" t="e">
        <f t="shared" si="325"/>
        <v>#REF!</v>
      </c>
      <c r="L6778" s="75" t="e">
        <f t="shared" si="324"/>
        <v>#REF!</v>
      </c>
      <c r="O6778" s="13"/>
      <c r="P6778" s="74"/>
      <c r="Q6778" s="26"/>
      <c r="R6778" s="75"/>
    </row>
    <row r="6779" spans="7:18" x14ac:dyDescent="0.25">
      <c r="G6779" s="13"/>
      <c r="H6779" s="13"/>
      <c r="I6779" s="13">
        <v>675.10000000007699</v>
      </c>
      <c r="J6779" s="74">
        <f t="shared" si="323"/>
        <v>28.129166666669875</v>
      </c>
      <c r="K6779" s="26" t="e">
        <f t="shared" si="325"/>
        <v>#REF!</v>
      </c>
      <c r="L6779" s="75" t="e">
        <f t="shared" si="324"/>
        <v>#REF!</v>
      </c>
      <c r="O6779" s="13"/>
      <c r="P6779" s="74"/>
      <c r="Q6779" s="26"/>
      <c r="R6779" s="75"/>
    </row>
    <row r="6780" spans="7:18" x14ac:dyDescent="0.25">
      <c r="G6780" s="13"/>
      <c r="H6780" s="13"/>
      <c r="I6780" s="13">
        <v>675.20000000007701</v>
      </c>
      <c r="J6780" s="74">
        <f t="shared" si="323"/>
        <v>28.133333333336541</v>
      </c>
      <c r="K6780" s="26" t="e">
        <f t="shared" si="325"/>
        <v>#REF!</v>
      </c>
      <c r="L6780" s="75" t="e">
        <f t="shared" si="324"/>
        <v>#REF!</v>
      </c>
      <c r="O6780" s="13"/>
      <c r="P6780" s="74"/>
      <c r="Q6780" s="26"/>
      <c r="R6780" s="75"/>
    </row>
    <row r="6781" spans="7:18" x14ac:dyDescent="0.25">
      <c r="G6781" s="13"/>
      <c r="H6781" s="13"/>
      <c r="I6781" s="13">
        <v>675.30000000007703</v>
      </c>
      <c r="J6781" s="74">
        <f t="shared" si="323"/>
        <v>28.137500000003211</v>
      </c>
      <c r="K6781" s="26" t="e">
        <f t="shared" si="325"/>
        <v>#REF!</v>
      </c>
      <c r="L6781" s="75" t="e">
        <f t="shared" si="324"/>
        <v>#REF!</v>
      </c>
      <c r="O6781" s="13"/>
      <c r="P6781" s="74"/>
      <c r="Q6781" s="26"/>
      <c r="R6781" s="75"/>
    </row>
    <row r="6782" spans="7:18" x14ac:dyDescent="0.25">
      <c r="G6782" s="13"/>
      <c r="H6782" s="13"/>
      <c r="I6782" s="13">
        <v>675.40000000007694</v>
      </c>
      <c r="J6782" s="74">
        <f t="shared" si="323"/>
        <v>28.141666666669874</v>
      </c>
      <c r="K6782" s="26" t="e">
        <f t="shared" si="325"/>
        <v>#REF!</v>
      </c>
      <c r="L6782" s="75" t="e">
        <f t="shared" si="324"/>
        <v>#REF!</v>
      </c>
      <c r="O6782" s="13"/>
      <c r="P6782" s="74"/>
      <c r="Q6782" s="26"/>
      <c r="R6782" s="75"/>
    </row>
    <row r="6783" spans="7:18" x14ac:dyDescent="0.25">
      <c r="G6783" s="13"/>
      <c r="H6783" s="13"/>
      <c r="I6783" s="13">
        <v>675.50000000007697</v>
      </c>
      <c r="J6783" s="74">
        <f t="shared" si="323"/>
        <v>28.14583333333654</v>
      </c>
      <c r="K6783" s="26" t="e">
        <f t="shared" si="325"/>
        <v>#REF!</v>
      </c>
      <c r="L6783" s="75" t="e">
        <f t="shared" si="324"/>
        <v>#REF!</v>
      </c>
      <c r="O6783" s="13"/>
      <c r="P6783" s="74"/>
      <c r="Q6783" s="26"/>
      <c r="R6783" s="75"/>
    </row>
    <row r="6784" spans="7:18" x14ac:dyDescent="0.25">
      <c r="G6784" s="13"/>
      <c r="H6784" s="13"/>
      <c r="I6784" s="13">
        <v>675.60000000007699</v>
      </c>
      <c r="J6784" s="74">
        <f t="shared" si="323"/>
        <v>28.150000000003207</v>
      </c>
      <c r="K6784" s="26" t="e">
        <f t="shared" si="325"/>
        <v>#REF!</v>
      </c>
      <c r="L6784" s="75" t="e">
        <f t="shared" si="324"/>
        <v>#REF!</v>
      </c>
      <c r="O6784" s="13"/>
      <c r="P6784" s="74"/>
      <c r="Q6784" s="26"/>
      <c r="R6784" s="75"/>
    </row>
    <row r="6785" spans="7:18" x14ac:dyDescent="0.25">
      <c r="G6785" s="13"/>
      <c r="H6785" s="13"/>
      <c r="I6785" s="13">
        <v>675.70000000007701</v>
      </c>
      <c r="J6785" s="74">
        <f t="shared" si="323"/>
        <v>28.154166666669877</v>
      </c>
      <c r="K6785" s="26" t="e">
        <f t="shared" si="325"/>
        <v>#REF!</v>
      </c>
      <c r="L6785" s="75" t="e">
        <f t="shared" si="324"/>
        <v>#REF!</v>
      </c>
      <c r="O6785" s="13"/>
      <c r="P6785" s="74"/>
      <c r="Q6785" s="26"/>
      <c r="R6785" s="75"/>
    </row>
    <row r="6786" spans="7:18" x14ac:dyDescent="0.25">
      <c r="G6786" s="13"/>
      <c r="H6786" s="13"/>
      <c r="I6786" s="13">
        <v>675.80000000007703</v>
      </c>
      <c r="J6786" s="74">
        <f t="shared" si="323"/>
        <v>28.158333333336543</v>
      </c>
      <c r="K6786" s="26" t="e">
        <f t="shared" si="325"/>
        <v>#REF!</v>
      </c>
      <c r="L6786" s="75" t="e">
        <f t="shared" si="324"/>
        <v>#REF!</v>
      </c>
      <c r="O6786" s="13"/>
      <c r="P6786" s="74"/>
      <c r="Q6786" s="26"/>
      <c r="R6786" s="75"/>
    </row>
    <row r="6787" spans="7:18" x14ac:dyDescent="0.25">
      <c r="G6787" s="13"/>
      <c r="H6787" s="13"/>
      <c r="I6787" s="13">
        <v>675.90000000007694</v>
      </c>
      <c r="J6787" s="74">
        <f t="shared" ref="J6787:J6850" si="326">I6787/24</f>
        <v>28.162500000003206</v>
      </c>
      <c r="K6787" s="26" t="e">
        <f t="shared" si="325"/>
        <v>#REF!</v>
      </c>
      <c r="L6787" s="75" t="e">
        <f t="shared" ref="L6787:L6850" si="327">K6787-K6786</f>
        <v>#REF!</v>
      </c>
      <c r="O6787" s="13"/>
      <c r="P6787" s="74"/>
      <c r="Q6787" s="26"/>
      <c r="R6787" s="75"/>
    </row>
    <row r="6788" spans="7:18" x14ac:dyDescent="0.25">
      <c r="G6788" s="13"/>
      <c r="H6788" s="13"/>
      <c r="I6788" s="13">
        <v>676.00000000007697</v>
      </c>
      <c r="J6788" s="74">
        <f t="shared" si="326"/>
        <v>28.166666666669872</v>
      </c>
      <c r="K6788" s="26" t="e">
        <f t="shared" si="325"/>
        <v>#REF!</v>
      </c>
      <c r="L6788" s="75" t="e">
        <f t="shared" si="327"/>
        <v>#REF!</v>
      </c>
      <c r="O6788" s="13"/>
      <c r="P6788" s="74"/>
      <c r="Q6788" s="26"/>
      <c r="R6788" s="75"/>
    </row>
    <row r="6789" spans="7:18" x14ac:dyDescent="0.25">
      <c r="G6789" s="13"/>
      <c r="H6789" s="13"/>
      <c r="I6789" s="13">
        <v>676.10000000007699</v>
      </c>
      <c r="J6789" s="74">
        <f t="shared" si="326"/>
        <v>28.170833333336542</v>
      </c>
      <c r="K6789" s="26" t="e">
        <f t="shared" si="325"/>
        <v>#REF!</v>
      </c>
      <c r="L6789" s="75" t="e">
        <f t="shared" si="327"/>
        <v>#REF!</v>
      </c>
      <c r="O6789" s="13"/>
      <c r="P6789" s="74"/>
      <c r="Q6789" s="26"/>
      <c r="R6789" s="75"/>
    </row>
    <row r="6790" spans="7:18" x14ac:dyDescent="0.25">
      <c r="G6790" s="13"/>
      <c r="H6790" s="13"/>
      <c r="I6790" s="13">
        <v>676.20000000007701</v>
      </c>
      <c r="J6790" s="74">
        <f t="shared" si="326"/>
        <v>28.175000000003209</v>
      </c>
      <c r="K6790" s="26" t="e">
        <f t="shared" si="325"/>
        <v>#REF!</v>
      </c>
      <c r="L6790" s="75" t="e">
        <f t="shared" si="327"/>
        <v>#REF!</v>
      </c>
      <c r="O6790" s="13"/>
      <c r="P6790" s="74"/>
      <c r="Q6790" s="26"/>
      <c r="R6790" s="75"/>
    </row>
    <row r="6791" spans="7:18" x14ac:dyDescent="0.25">
      <c r="G6791" s="13"/>
      <c r="H6791" s="13"/>
      <c r="I6791" s="13">
        <v>676.30000000007703</v>
      </c>
      <c r="J6791" s="74">
        <f t="shared" si="326"/>
        <v>28.179166666669875</v>
      </c>
      <c r="K6791" s="26" t="e">
        <f t="shared" si="325"/>
        <v>#REF!</v>
      </c>
      <c r="L6791" s="75" t="e">
        <f t="shared" si="327"/>
        <v>#REF!</v>
      </c>
      <c r="O6791" s="13"/>
      <c r="P6791" s="74"/>
      <c r="Q6791" s="26"/>
      <c r="R6791" s="75"/>
    </row>
    <row r="6792" spans="7:18" x14ac:dyDescent="0.25">
      <c r="G6792" s="13"/>
      <c r="H6792" s="13"/>
      <c r="I6792" s="13">
        <v>676.40000000007694</v>
      </c>
      <c r="J6792" s="74">
        <f t="shared" si="326"/>
        <v>28.183333333336538</v>
      </c>
      <c r="K6792" s="26" t="e">
        <f t="shared" si="325"/>
        <v>#REF!</v>
      </c>
      <c r="L6792" s="75" t="e">
        <f t="shared" si="327"/>
        <v>#REF!</v>
      </c>
      <c r="O6792" s="13"/>
      <c r="P6792" s="74"/>
      <c r="Q6792" s="26"/>
      <c r="R6792" s="75"/>
    </row>
    <row r="6793" spans="7:18" x14ac:dyDescent="0.25">
      <c r="G6793" s="13"/>
      <c r="H6793" s="13"/>
      <c r="I6793" s="13">
        <v>676.50000000007697</v>
      </c>
      <c r="J6793" s="74">
        <f t="shared" si="326"/>
        <v>28.187500000003208</v>
      </c>
      <c r="K6793" s="26" t="e">
        <f t="shared" si="325"/>
        <v>#REF!</v>
      </c>
      <c r="L6793" s="75" t="e">
        <f t="shared" si="327"/>
        <v>#REF!</v>
      </c>
      <c r="O6793" s="13"/>
      <c r="P6793" s="74"/>
      <c r="Q6793" s="26"/>
      <c r="R6793" s="75"/>
    </row>
    <row r="6794" spans="7:18" x14ac:dyDescent="0.25">
      <c r="G6794" s="13"/>
      <c r="H6794" s="13"/>
      <c r="I6794" s="13">
        <v>676.60000000007699</v>
      </c>
      <c r="J6794" s="74">
        <f t="shared" si="326"/>
        <v>28.191666666669875</v>
      </c>
      <c r="K6794" s="26" t="e">
        <f t="shared" si="325"/>
        <v>#REF!</v>
      </c>
      <c r="L6794" s="75" t="e">
        <f t="shared" si="327"/>
        <v>#REF!</v>
      </c>
      <c r="O6794" s="13"/>
      <c r="P6794" s="74"/>
      <c r="Q6794" s="26"/>
      <c r="R6794" s="75"/>
    </row>
    <row r="6795" spans="7:18" x14ac:dyDescent="0.25">
      <c r="G6795" s="13"/>
      <c r="H6795" s="13"/>
      <c r="I6795" s="13">
        <v>676.70000000007701</v>
      </c>
      <c r="J6795" s="74">
        <f t="shared" si="326"/>
        <v>28.195833333336541</v>
      </c>
      <c r="K6795" s="26" t="e">
        <f t="shared" si="325"/>
        <v>#REF!</v>
      </c>
      <c r="L6795" s="75" t="e">
        <f t="shared" si="327"/>
        <v>#REF!</v>
      </c>
      <c r="O6795" s="13"/>
      <c r="P6795" s="74"/>
      <c r="Q6795" s="26"/>
      <c r="R6795" s="75"/>
    </row>
    <row r="6796" spans="7:18" x14ac:dyDescent="0.25">
      <c r="G6796" s="13"/>
      <c r="H6796" s="13"/>
      <c r="I6796" s="13">
        <v>676.80000000007794</v>
      </c>
      <c r="J6796" s="74">
        <f t="shared" si="326"/>
        <v>28.200000000003246</v>
      </c>
      <c r="K6796" s="26" t="e">
        <f t="shared" si="325"/>
        <v>#REF!</v>
      </c>
      <c r="L6796" s="75" t="e">
        <f t="shared" si="327"/>
        <v>#REF!</v>
      </c>
      <c r="O6796" s="13"/>
      <c r="P6796" s="74"/>
      <c r="Q6796" s="26"/>
      <c r="R6796" s="75"/>
    </row>
    <row r="6797" spans="7:18" x14ac:dyDescent="0.25">
      <c r="G6797" s="13"/>
      <c r="H6797" s="13"/>
      <c r="I6797" s="13">
        <v>676.90000000007797</v>
      </c>
      <c r="J6797" s="74">
        <f t="shared" si="326"/>
        <v>28.204166666669916</v>
      </c>
      <c r="K6797" s="26" t="e">
        <f t="shared" si="325"/>
        <v>#REF!</v>
      </c>
      <c r="L6797" s="75" t="e">
        <f t="shared" si="327"/>
        <v>#REF!</v>
      </c>
      <c r="O6797" s="13"/>
      <c r="P6797" s="74"/>
      <c r="Q6797" s="26"/>
      <c r="R6797" s="75"/>
    </row>
    <row r="6798" spans="7:18" x14ac:dyDescent="0.25">
      <c r="G6798" s="13"/>
      <c r="H6798" s="13"/>
      <c r="I6798" s="13">
        <v>677.00000000007799</v>
      </c>
      <c r="J6798" s="74">
        <f t="shared" si="326"/>
        <v>28.208333333336583</v>
      </c>
      <c r="K6798" s="26" t="e">
        <f t="shared" si="325"/>
        <v>#REF!</v>
      </c>
      <c r="L6798" s="75" t="e">
        <f t="shared" si="327"/>
        <v>#REF!</v>
      </c>
      <c r="O6798" s="13"/>
      <c r="P6798" s="74"/>
      <c r="Q6798" s="26"/>
      <c r="R6798" s="75"/>
    </row>
    <row r="6799" spans="7:18" x14ac:dyDescent="0.25">
      <c r="G6799" s="13"/>
      <c r="H6799" s="13"/>
      <c r="I6799" s="13">
        <v>677.10000000007801</v>
      </c>
      <c r="J6799" s="74">
        <f t="shared" si="326"/>
        <v>28.212500000003249</v>
      </c>
      <c r="K6799" s="26" t="e">
        <f t="shared" si="325"/>
        <v>#REF!</v>
      </c>
      <c r="L6799" s="75" t="e">
        <f t="shared" si="327"/>
        <v>#REF!</v>
      </c>
      <c r="O6799" s="13"/>
      <c r="P6799" s="74"/>
      <c r="Q6799" s="26"/>
      <c r="R6799" s="75"/>
    </row>
    <row r="6800" spans="7:18" x14ac:dyDescent="0.25">
      <c r="G6800" s="13"/>
      <c r="H6800" s="13"/>
      <c r="I6800" s="13">
        <v>677.20000000007803</v>
      </c>
      <c r="J6800" s="74">
        <f t="shared" si="326"/>
        <v>28.216666666669919</v>
      </c>
      <c r="K6800" s="26" t="e">
        <f t="shared" si="325"/>
        <v>#REF!</v>
      </c>
      <c r="L6800" s="75" t="e">
        <f t="shared" si="327"/>
        <v>#REF!</v>
      </c>
      <c r="O6800" s="13"/>
      <c r="P6800" s="74"/>
      <c r="Q6800" s="26"/>
      <c r="R6800" s="75"/>
    </row>
    <row r="6801" spans="7:18" x14ac:dyDescent="0.25">
      <c r="G6801" s="13"/>
      <c r="H6801" s="13"/>
      <c r="I6801" s="13">
        <v>677.30000000007794</v>
      </c>
      <c r="J6801" s="74">
        <f t="shared" si="326"/>
        <v>28.220833333336582</v>
      </c>
      <c r="K6801" s="26" t="e">
        <f t="shared" si="325"/>
        <v>#REF!</v>
      </c>
      <c r="L6801" s="75" t="e">
        <f t="shared" si="327"/>
        <v>#REF!</v>
      </c>
      <c r="O6801" s="13"/>
      <c r="P6801" s="74"/>
      <c r="Q6801" s="26"/>
      <c r="R6801" s="75"/>
    </row>
    <row r="6802" spans="7:18" x14ac:dyDescent="0.25">
      <c r="G6802" s="13"/>
      <c r="H6802" s="13"/>
      <c r="I6802" s="13">
        <v>677.40000000007797</v>
      </c>
      <c r="J6802" s="74">
        <f t="shared" si="326"/>
        <v>28.225000000003249</v>
      </c>
      <c r="K6802" s="26" t="e">
        <f t="shared" si="325"/>
        <v>#REF!</v>
      </c>
      <c r="L6802" s="75" t="e">
        <f t="shared" si="327"/>
        <v>#REF!</v>
      </c>
      <c r="O6802" s="13"/>
      <c r="P6802" s="74"/>
      <c r="Q6802" s="26"/>
      <c r="R6802" s="75"/>
    </row>
    <row r="6803" spans="7:18" x14ac:dyDescent="0.25">
      <c r="G6803" s="13"/>
      <c r="H6803" s="13"/>
      <c r="I6803" s="13">
        <v>677.50000000007799</v>
      </c>
      <c r="J6803" s="74">
        <f t="shared" si="326"/>
        <v>28.229166666669915</v>
      </c>
      <c r="K6803" s="26" t="e">
        <f t="shared" si="325"/>
        <v>#REF!</v>
      </c>
      <c r="L6803" s="75" t="e">
        <f t="shared" si="327"/>
        <v>#REF!</v>
      </c>
      <c r="O6803" s="13"/>
      <c r="P6803" s="74"/>
      <c r="Q6803" s="26"/>
      <c r="R6803" s="75"/>
    </row>
    <row r="6804" spans="7:18" x14ac:dyDescent="0.25">
      <c r="G6804" s="13"/>
      <c r="H6804" s="13"/>
      <c r="I6804" s="13">
        <v>677.60000000007801</v>
      </c>
      <c r="J6804" s="74">
        <f t="shared" si="326"/>
        <v>28.233333333336585</v>
      </c>
      <c r="K6804" s="26" t="e">
        <f t="shared" si="325"/>
        <v>#REF!</v>
      </c>
      <c r="L6804" s="75" t="e">
        <f t="shared" si="327"/>
        <v>#REF!</v>
      </c>
      <c r="O6804" s="13"/>
      <c r="P6804" s="74"/>
      <c r="Q6804" s="26"/>
      <c r="R6804" s="75"/>
    </row>
    <row r="6805" spans="7:18" x14ac:dyDescent="0.25">
      <c r="G6805" s="13"/>
      <c r="H6805" s="13"/>
      <c r="I6805" s="13">
        <v>677.70000000007803</v>
      </c>
      <c r="J6805" s="74">
        <f t="shared" si="326"/>
        <v>28.237500000003251</v>
      </c>
      <c r="K6805" s="26" t="e">
        <f t="shared" si="325"/>
        <v>#REF!</v>
      </c>
      <c r="L6805" s="75" t="e">
        <f t="shared" si="327"/>
        <v>#REF!</v>
      </c>
      <c r="O6805" s="13"/>
      <c r="P6805" s="74"/>
      <c r="Q6805" s="26"/>
      <c r="R6805" s="75"/>
    </row>
    <row r="6806" spans="7:18" x14ac:dyDescent="0.25">
      <c r="G6806" s="13"/>
      <c r="H6806" s="13"/>
      <c r="I6806" s="13">
        <v>677.80000000007794</v>
      </c>
      <c r="J6806" s="74">
        <f t="shared" si="326"/>
        <v>28.241666666669914</v>
      </c>
      <c r="K6806" s="26" t="e">
        <f t="shared" si="325"/>
        <v>#REF!</v>
      </c>
      <c r="L6806" s="75" t="e">
        <f t="shared" si="327"/>
        <v>#REF!</v>
      </c>
      <c r="O6806" s="13"/>
      <c r="P6806" s="74"/>
      <c r="Q6806" s="26"/>
      <c r="R6806" s="75"/>
    </row>
    <row r="6807" spans="7:18" x14ac:dyDescent="0.25">
      <c r="G6807" s="13"/>
      <c r="H6807" s="13"/>
      <c r="I6807" s="13">
        <v>677.90000000007797</v>
      </c>
      <c r="J6807" s="74">
        <f t="shared" si="326"/>
        <v>28.245833333336581</v>
      </c>
      <c r="K6807" s="26" t="e">
        <f t="shared" si="325"/>
        <v>#REF!</v>
      </c>
      <c r="L6807" s="75" t="e">
        <f t="shared" si="327"/>
        <v>#REF!</v>
      </c>
      <c r="O6807" s="13"/>
      <c r="P6807" s="74"/>
      <c r="Q6807" s="26"/>
      <c r="R6807" s="75"/>
    </row>
    <row r="6808" spans="7:18" x14ac:dyDescent="0.25">
      <c r="G6808" s="13"/>
      <c r="H6808" s="13"/>
      <c r="I6808" s="13">
        <v>678.00000000007799</v>
      </c>
      <c r="J6808" s="74">
        <f t="shared" si="326"/>
        <v>28.250000000003251</v>
      </c>
      <c r="K6808" s="26" t="e">
        <f t="shared" si="325"/>
        <v>#REF!</v>
      </c>
      <c r="L6808" s="75" t="e">
        <f t="shared" si="327"/>
        <v>#REF!</v>
      </c>
      <c r="O6808" s="13"/>
      <c r="P6808" s="74"/>
      <c r="Q6808" s="26"/>
      <c r="R6808" s="75"/>
    </row>
    <row r="6809" spans="7:18" x14ac:dyDescent="0.25">
      <c r="G6809" s="13"/>
      <c r="H6809" s="13"/>
      <c r="I6809" s="13">
        <v>678.10000000007801</v>
      </c>
      <c r="J6809" s="74">
        <f t="shared" si="326"/>
        <v>28.254166666669917</v>
      </c>
      <c r="K6809" s="26" t="e">
        <f t="shared" si="325"/>
        <v>#REF!</v>
      </c>
      <c r="L6809" s="75" t="e">
        <f t="shared" si="327"/>
        <v>#REF!</v>
      </c>
      <c r="O6809" s="13"/>
      <c r="P6809" s="74"/>
      <c r="Q6809" s="26"/>
      <c r="R6809" s="75"/>
    </row>
    <row r="6810" spans="7:18" x14ac:dyDescent="0.25">
      <c r="G6810" s="13"/>
      <c r="H6810" s="13"/>
      <c r="I6810" s="13">
        <v>678.20000000007803</v>
      </c>
      <c r="J6810" s="74">
        <f t="shared" si="326"/>
        <v>28.258333333336584</v>
      </c>
      <c r="K6810" s="26" t="e">
        <f t="shared" si="325"/>
        <v>#REF!</v>
      </c>
      <c r="L6810" s="75" t="e">
        <f t="shared" si="327"/>
        <v>#REF!</v>
      </c>
      <c r="O6810" s="13"/>
      <c r="P6810" s="74"/>
      <c r="Q6810" s="26"/>
      <c r="R6810" s="75"/>
    </row>
    <row r="6811" spans="7:18" x14ac:dyDescent="0.25">
      <c r="G6811" s="13"/>
      <c r="H6811" s="13"/>
      <c r="I6811" s="13">
        <v>678.30000000007794</v>
      </c>
      <c r="J6811" s="74">
        <f t="shared" si="326"/>
        <v>28.262500000003246</v>
      </c>
      <c r="K6811" s="26" t="e">
        <f t="shared" si="325"/>
        <v>#REF!</v>
      </c>
      <c r="L6811" s="75" t="e">
        <f t="shared" si="327"/>
        <v>#REF!</v>
      </c>
      <c r="O6811" s="13"/>
      <c r="P6811" s="74"/>
      <c r="Q6811" s="26"/>
      <c r="R6811" s="75"/>
    </row>
    <row r="6812" spans="7:18" x14ac:dyDescent="0.25">
      <c r="G6812" s="13"/>
      <c r="H6812" s="13"/>
      <c r="I6812" s="13">
        <v>678.40000000007797</v>
      </c>
      <c r="J6812" s="74">
        <f t="shared" si="326"/>
        <v>28.266666666669916</v>
      </c>
      <c r="K6812" s="26" t="e">
        <f t="shared" ref="K6812:K6875" si="328">100%-EXP(-I6812/24*$B$10)</f>
        <v>#REF!</v>
      </c>
      <c r="L6812" s="75" t="e">
        <f t="shared" si="327"/>
        <v>#REF!</v>
      </c>
      <c r="O6812" s="13"/>
      <c r="P6812" s="74"/>
      <c r="Q6812" s="26"/>
      <c r="R6812" s="75"/>
    </row>
    <row r="6813" spans="7:18" x14ac:dyDescent="0.25">
      <c r="G6813" s="13"/>
      <c r="H6813" s="13"/>
      <c r="I6813" s="13">
        <v>678.50000000007799</v>
      </c>
      <c r="J6813" s="74">
        <f t="shared" si="326"/>
        <v>28.270833333336583</v>
      </c>
      <c r="K6813" s="26" t="e">
        <f t="shared" si="328"/>
        <v>#REF!</v>
      </c>
      <c r="L6813" s="75" t="e">
        <f t="shared" si="327"/>
        <v>#REF!</v>
      </c>
      <c r="O6813" s="13"/>
      <c r="P6813" s="74"/>
      <c r="Q6813" s="26"/>
      <c r="R6813" s="75"/>
    </row>
    <row r="6814" spans="7:18" x14ac:dyDescent="0.25">
      <c r="G6814" s="13"/>
      <c r="H6814" s="13"/>
      <c r="I6814" s="13">
        <v>678.60000000007801</v>
      </c>
      <c r="J6814" s="74">
        <f t="shared" si="326"/>
        <v>28.275000000003249</v>
      </c>
      <c r="K6814" s="26" t="e">
        <f t="shared" si="328"/>
        <v>#REF!</v>
      </c>
      <c r="L6814" s="75" t="e">
        <f t="shared" si="327"/>
        <v>#REF!</v>
      </c>
      <c r="O6814" s="13"/>
      <c r="P6814" s="74"/>
      <c r="Q6814" s="26"/>
      <c r="R6814" s="75"/>
    </row>
    <row r="6815" spans="7:18" x14ac:dyDescent="0.25">
      <c r="G6815" s="13"/>
      <c r="H6815" s="13"/>
      <c r="I6815" s="13">
        <v>678.70000000007803</v>
      </c>
      <c r="J6815" s="74">
        <f t="shared" si="326"/>
        <v>28.279166666669919</v>
      </c>
      <c r="K6815" s="26" t="e">
        <f t="shared" si="328"/>
        <v>#REF!</v>
      </c>
      <c r="L6815" s="75" t="e">
        <f t="shared" si="327"/>
        <v>#REF!</v>
      </c>
      <c r="O6815" s="13"/>
      <c r="P6815" s="74"/>
      <c r="Q6815" s="26"/>
      <c r="R6815" s="75"/>
    </row>
    <row r="6816" spans="7:18" x14ac:dyDescent="0.25">
      <c r="G6816" s="13"/>
      <c r="H6816" s="13"/>
      <c r="I6816" s="13">
        <v>678.80000000007794</v>
      </c>
      <c r="J6816" s="74">
        <f t="shared" si="326"/>
        <v>28.283333333336582</v>
      </c>
      <c r="K6816" s="26" t="e">
        <f t="shared" si="328"/>
        <v>#REF!</v>
      </c>
      <c r="L6816" s="75" t="e">
        <f t="shared" si="327"/>
        <v>#REF!</v>
      </c>
      <c r="O6816" s="13"/>
      <c r="P6816" s="74"/>
      <c r="Q6816" s="26"/>
      <c r="R6816" s="75"/>
    </row>
    <row r="6817" spans="7:18" x14ac:dyDescent="0.25">
      <c r="G6817" s="13"/>
      <c r="H6817" s="13"/>
      <c r="I6817" s="13">
        <v>678.90000000007797</v>
      </c>
      <c r="J6817" s="74">
        <f t="shared" si="326"/>
        <v>28.287500000003249</v>
      </c>
      <c r="K6817" s="26" t="e">
        <f t="shared" si="328"/>
        <v>#REF!</v>
      </c>
      <c r="L6817" s="75" t="e">
        <f t="shared" si="327"/>
        <v>#REF!</v>
      </c>
      <c r="O6817" s="13"/>
      <c r="P6817" s="74"/>
      <c r="Q6817" s="26"/>
      <c r="R6817" s="75"/>
    </row>
    <row r="6818" spans="7:18" x14ac:dyDescent="0.25">
      <c r="G6818" s="13"/>
      <c r="H6818" s="13"/>
      <c r="I6818" s="13">
        <v>679.00000000007799</v>
      </c>
      <c r="J6818" s="74">
        <f t="shared" si="326"/>
        <v>28.291666666669915</v>
      </c>
      <c r="K6818" s="26" t="e">
        <f t="shared" si="328"/>
        <v>#REF!</v>
      </c>
      <c r="L6818" s="75" t="e">
        <f t="shared" si="327"/>
        <v>#REF!</v>
      </c>
      <c r="O6818" s="13"/>
      <c r="P6818" s="74"/>
      <c r="Q6818" s="26"/>
      <c r="R6818" s="75"/>
    </row>
    <row r="6819" spans="7:18" x14ac:dyDescent="0.25">
      <c r="G6819" s="13"/>
      <c r="H6819" s="13"/>
      <c r="I6819" s="13">
        <v>679.10000000007801</v>
      </c>
      <c r="J6819" s="74">
        <f t="shared" si="326"/>
        <v>28.295833333336585</v>
      </c>
      <c r="K6819" s="26" t="e">
        <f t="shared" si="328"/>
        <v>#REF!</v>
      </c>
      <c r="L6819" s="75" t="e">
        <f t="shared" si="327"/>
        <v>#REF!</v>
      </c>
      <c r="O6819" s="13"/>
      <c r="P6819" s="74"/>
      <c r="Q6819" s="26"/>
      <c r="R6819" s="75"/>
    </row>
    <row r="6820" spans="7:18" x14ac:dyDescent="0.25">
      <c r="G6820" s="13"/>
      <c r="H6820" s="13"/>
      <c r="I6820" s="13">
        <v>679.20000000007803</v>
      </c>
      <c r="J6820" s="74">
        <f t="shared" si="326"/>
        <v>28.300000000003251</v>
      </c>
      <c r="K6820" s="26" t="e">
        <f t="shared" si="328"/>
        <v>#REF!</v>
      </c>
      <c r="L6820" s="75" t="e">
        <f t="shared" si="327"/>
        <v>#REF!</v>
      </c>
      <c r="O6820" s="13"/>
      <c r="P6820" s="74"/>
      <c r="Q6820" s="26"/>
      <c r="R6820" s="75"/>
    </row>
    <row r="6821" spans="7:18" x14ac:dyDescent="0.25">
      <c r="G6821" s="13"/>
      <c r="H6821" s="13"/>
      <c r="I6821" s="13">
        <v>679.30000000007794</v>
      </c>
      <c r="J6821" s="74">
        <f t="shared" si="326"/>
        <v>28.304166666669914</v>
      </c>
      <c r="K6821" s="26" t="e">
        <f t="shared" si="328"/>
        <v>#REF!</v>
      </c>
      <c r="L6821" s="75" t="e">
        <f t="shared" si="327"/>
        <v>#REF!</v>
      </c>
      <c r="O6821" s="13"/>
      <c r="P6821" s="74"/>
      <c r="Q6821" s="26"/>
      <c r="R6821" s="75"/>
    </row>
    <row r="6822" spans="7:18" x14ac:dyDescent="0.25">
      <c r="G6822" s="13"/>
      <c r="H6822" s="13"/>
      <c r="I6822" s="13">
        <v>679.40000000007797</v>
      </c>
      <c r="J6822" s="74">
        <f t="shared" si="326"/>
        <v>28.308333333336581</v>
      </c>
      <c r="K6822" s="26" t="e">
        <f t="shared" si="328"/>
        <v>#REF!</v>
      </c>
      <c r="L6822" s="75" t="e">
        <f t="shared" si="327"/>
        <v>#REF!</v>
      </c>
      <c r="O6822" s="13"/>
      <c r="P6822" s="74"/>
      <c r="Q6822" s="26"/>
      <c r="R6822" s="75"/>
    </row>
    <row r="6823" spans="7:18" x14ac:dyDescent="0.25">
      <c r="G6823" s="13"/>
      <c r="H6823" s="13"/>
      <c r="I6823" s="13">
        <v>679.50000000007799</v>
      </c>
      <c r="J6823" s="74">
        <f t="shared" si="326"/>
        <v>28.312500000003251</v>
      </c>
      <c r="K6823" s="26" t="e">
        <f t="shared" si="328"/>
        <v>#REF!</v>
      </c>
      <c r="L6823" s="75" t="e">
        <f t="shared" si="327"/>
        <v>#REF!</v>
      </c>
      <c r="O6823" s="13"/>
      <c r="P6823" s="74"/>
      <c r="Q6823" s="26"/>
      <c r="R6823" s="75"/>
    </row>
    <row r="6824" spans="7:18" x14ac:dyDescent="0.25">
      <c r="G6824" s="13"/>
      <c r="H6824" s="13"/>
      <c r="I6824" s="13">
        <v>679.60000000007801</v>
      </c>
      <c r="J6824" s="74">
        <f t="shared" si="326"/>
        <v>28.316666666669917</v>
      </c>
      <c r="K6824" s="26" t="e">
        <f t="shared" si="328"/>
        <v>#REF!</v>
      </c>
      <c r="L6824" s="75" t="e">
        <f t="shared" si="327"/>
        <v>#REF!</v>
      </c>
      <c r="O6824" s="13"/>
      <c r="P6824" s="74"/>
      <c r="Q6824" s="26"/>
      <c r="R6824" s="75"/>
    </row>
    <row r="6825" spans="7:18" x14ac:dyDescent="0.25">
      <c r="G6825" s="13"/>
      <c r="H6825" s="13"/>
      <c r="I6825" s="13">
        <v>679.70000000007803</v>
      </c>
      <c r="J6825" s="74">
        <f t="shared" si="326"/>
        <v>28.320833333336584</v>
      </c>
      <c r="K6825" s="26" t="e">
        <f t="shared" si="328"/>
        <v>#REF!</v>
      </c>
      <c r="L6825" s="75" t="e">
        <f t="shared" si="327"/>
        <v>#REF!</v>
      </c>
      <c r="O6825" s="13"/>
      <c r="P6825" s="74"/>
      <c r="Q6825" s="26"/>
      <c r="R6825" s="75"/>
    </row>
    <row r="6826" spans="7:18" x14ac:dyDescent="0.25">
      <c r="G6826" s="13"/>
      <c r="H6826" s="13"/>
      <c r="I6826" s="13">
        <v>679.80000000007794</v>
      </c>
      <c r="J6826" s="74">
        <f t="shared" si="326"/>
        <v>28.325000000003246</v>
      </c>
      <c r="K6826" s="26" t="e">
        <f t="shared" si="328"/>
        <v>#REF!</v>
      </c>
      <c r="L6826" s="75" t="e">
        <f t="shared" si="327"/>
        <v>#REF!</v>
      </c>
      <c r="O6826" s="13"/>
      <c r="P6826" s="74"/>
      <c r="Q6826" s="26"/>
      <c r="R6826" s="75"/>
    </row>
    <row r="6827" spans="7:18" x14ac:dyDescent="0.25">
      <c r="G6827" s="13"/>
      <c r="H6827" s="13"/>
      <c r="I6827" s="13">
        <v>679.90000000007797</v>
      </c>
      <c r="J6827" s="74">
        <f t="shared" si="326"/>
        <v>28.329166666669916</v>
      </c>
      <c r="K6827" s="26" t="e">
        <f t="shared" si="328"/>
        <v>#REF!</v>
      </c>
      <c r="L6827" s="75" t="e">
        <f t="shared" si="327"/>
        <v>#REF!</v>
      </c>
      <c r="O6827" s="13"/>
      <c r="P6827" s="74"/>
      <c r="Q6827" s="26"/>
      <c r="R6827" s="75"/>
    </row>
    <row r="6828" spans="7:18" x14ac:dyDescent="0.25">
      <c r="G6828" s="13"/>
      <c r="H6828" s="13"/>
      <c r="I6828" s="13">
        <v>680.00000000007799</v>
      </c>
      <c r="J6828" s="74">
        <f t="shared" si="326"/>
        <v>28.333333333336583</v>
      </c>
      <c r="K6828" s="26" t="e">
        <f t="shared" si="328"/>
        <v>#REF!</v>
      </c>
      <c r="L6828" s="75" t="e">
        <f t="shared" si="327"/>
        <v>#REF!</v>
      </c>
      <c r="O6828" s="13"/>
      <c r="P6828" s="74"/>
      <c r="Q6828" s="26"/>
      <c r="R6828" s="75"/>
    </row>
    <row r="6829" spans="7:18" x14ac:dyDescent="0.25">
      <c r="G6829" s="13"/>
      <c r="H6829" s="13"/>
      <c r="I6829" s="13">
        <v>680.10000000007801</v>
      </c>
      <c r="J6829" s="74">
        <f t="shared" si="326"/>
        <v>28.337500000003249</v>
      </c>
      <c r="K6829" s="26" t="e">
        <f t="shared" si="328"/>
        <v>#REF!</v>
      </c>
      <c r="L6829" s="75" t="e">
        <f t="shared" si="327"/>
        <v>#REF!</v>
      </c>
      <c r="O6829" s="13"/>
      <c r="P6829" s="74"/>
      <c r="Q6829" s="26"/>
      <c r="R6829" s="75"/>
    </row>
    <row r="6830" spans="7:18" x14ac:dyDescent="0.25">
      <c r="G6830" s="13"/>
      <c r="H6830" s="13"/>
      <c r="I6830" s="13">
        <v>680.20000000007803</v>
      </c>
      <c r="J6830" s="74">
        <f t="shared" si="326"/>
        <v>28.341666666669919</v>
      </c>
      <c r="K6830" s="26" t="e">
        <f t="shared" si="328"/>
        <v>#REF!</v>
      </c>
      <c r="L6830" s="75" t="e">
        <f t="shared" si="327"/>
        <v>#REF!</v>
      </c>
      <c r="O6830" s="13"/>
      <c r="P6830" s="74"/>
      <c r="Q6830" s="26"/>
      <c r="R6830" s="75"/>
    </row>
    <row r="6831" spans="7:18" x14ac:dyDescent="0.25">
      <c r="G6831" s="13"/>
      <c r="H6831" s="13"/>
      <c r="I6831" s="13">
        <v>680.30000000007794</v>
      </c>
      <c r="J6831" s="74">
        <f t="shared" si="326"/>
        <v>28.345833333336582</v>
      </c>
      <c r="K6831" s="26" t="e">
        <f t="shared" si="328"/>
        <v>#REF!</v>
      </c>
      <c r="L6831" s="75" t="e">
        <f t="shared" si="327"/>
        <v>#REF!</v>
      </c>
      <c r="O6831" s="13"/>
      <c r="P6831" s="74"/>
      <c r="Q6831" s="26"/>
      <c r="R6831" s="75"/>
    </row>
    <row r="6832" spans="7:18" x14ac:dyDescent="0.25">
      <c r="G6832" s="13"/>
      <c r="H6832" s="13"/>
      <c r="I6832" s="13">
        <v>680.40000000007797</v>
      </c>
      <c r="J6832" s="74">
        <f t="shared" si="326"/>
        <v>28.350000000003249</v>
      </c>
      <c r="K6832" s="26" t="e">
        <f t="shared" si="328"/>
        <v>#REF!</v>
      </c>
      <c r="L6832" s="75" t="e">
        <f t="shared" si="327"/>
        <v>#REF!</v>
      </c>
      <c r="O6832" s="13"/>
      <c r="P6832" s="74"/>
      <c r="Q6832" s="26"/>
      <c r="R6832" s="75"/>
    </row>
    <row r="6833" spans="7:18" x14ac:dyDescent="0.25">
      <c r="G6833" s="13"/>
      <c r="H6833" s="13"/>
      <c r="I6833" s="13">
        <v>680.50000000007799</v>
      </c>
      <c r="J6833" s="74">
        <f t="shared" si="326"/>
        <v>28.354166666669915</v>
      </c>
      <c r="K6833" s="26" t="e">
        <f t="shared" si="328"/>
        <v>#REF!</v>
      </c>
      <c r="L6833" s="75" t="e">
        <f t="shared" si="327"/>
        <v>#REF!</v>
      </c>
      <c r="O6833" s="13"/>
      <c r="P6833" s="74"/>
      <c r="Q6833" s="26"/>
      <c r="R6833" s="75"/>
    </row>
    <row r="6834" spans="7:18" x14ac:dyDescent="0.25">
      <c r="G6834" s="13"/>
      <c r="H6834" s="13"/>
      <c r="I6834" s="13">
        <v>680.60000000007801</v>
      </c>
      <c r="J6834" s="74">
        <f t="shared" si="326"/>
        <v>28.358333333336585</v>
      </c>
      <c r="K6834" s="26" t="e">
        <f t="shared" si="328"/>
        <v>#REF!</v>
      </c>
      <c r="L6834" s="75" t="e">
        <f t="shared" si="327"/>
        <v>#REF!</v>
      </c>
      <c r="O6834" s="13"/>
      <c r="P6834" s="74"/>
      <c r="Q6834" s="26"/>
      <c r="R6834" s="75"/>
    </row>
    <row r="6835" spans="7:18" x14ac:dyDescent="0.25">
      <c r="G6835" s="13"/>
      <c r="H6835" s="13"/>
      <c r="I6835" s="13">
        <v>680.70000000007803</v>
      </c>
      <c r="J6835" s="74">
        <f t="shared" si="326"/>
        <v>28.362500000003251</v>
      </c>
      <c r="K6835" s="26" t="e">
        <f t="shared" si="328"/>
        <v>#REF!</v>
      </c>
      <c r="L6835" s="75" t="e">
        <f t="shared" si="327"/>
        <v>#REF!</v>
      </c>
      <c r="O6835" s="13"/>
      <c r="P6835" s="74"/>
      <c r="Q6835" s="26"/>
      <c r="R6835" s="75"/>
    </row>
    <row r="6836" spans="7:18" x14ac:dyDescent="0.25">
      <c r="G6836" s="13"/>
      <c r="H6836" s="13"/>
      <c r="I6836" s="13">
        <v>680.80000000007794</v>
      </c>
      <c r="J6836" s="74">
        <f t="shared" si="326"/>
        <v>28.366666666669914</v>
      </c>
      <c r="K6836" s="26" t="e">
        <f t="shared" si="328"/>
        <v>#REF!</v>
      </c>
      <c r="L6836" s="75" t="e">
        <f t="shared" si="327"/>
        <v>#REF!</v>
      </c>
      <c r="O6836" s="13"/>
      <c r="P6836" s="74"/>
      <c r="Q6836" s="26"/>
      <c r="R6836" s="75"/>
    </row>
    <row r="6837" spans="7:18" x14ac:dyDescent="0.25">
      <c r="G6837" s="13"/>
      <c r="H6837" s="13"/>
      <c r="I6837" s="13">
        <v>680.90000000007797</v>
      </c>
      <c r="J6837" s="74">
        <f t="shared" si="326"/>
        <v>28.370833333336581</v>
      </c>
      <c r="K6837" s="26" t="e">
        <f t="shared" si="328"/>
        <v>#REF!</v>
      </c>
      <c r="L6837" s="75" t="e">
        <f t="shared" si="327"/>
        <v>#REF!</v>
      </c>
      <c r="O6837" s="13"/>
      <c r="P6837" s="74"/>
      <c r="Q6837" s="26"/>
      <c r="R6837" s="75"/>
    </row>
    <row r="6838" spans="7:18" x14ac:dyDescent="0.25">
      <c r="G6838" s="13"/>
      <c r="H6838" s="13"/>
      <c r="I6838" s="13">
        <v>681.00000000007799</v>
      </c>
      <c r="J6838" s="74">
        <f t="shared" si="326"/>
        <v>28.375000000003251</v>
      </c>
      <c r="K6838" s="26" t="e">
        <f t="shared" si="328"/>
        <v>#REF!</v>
      </c>
      <c r="L6838" s="75" t="e">
        <f t="shared" si="327"/>
        <v>#REF!</v>
      </c>
      <c r="O6838" s="13"/>
      <c r="P6838" s="74"/>
      <c r="Q6838" s="26"/>
      <c r="R6838" s="75"/>
    </row>
    <row r="6839" spans="7:18" x14ac:dyDescent="0.25">
      <c r="G6839" s="13"/>
      <c r="H6839" s="13"/>
      <c r="I6839" s="13">
        <v>681.10000000007801</v>
      </c>
      <c r="J6839" s="74">
        <f t="shared" si="326"/>
        <v>28.379166666669917</v>
      </c>
      <c r="K6839" s="26" t="e">
        <f t="shared" si="328"/>
        <v>#REF!</v>
      </c>
      <c r="L6839" s="75" t="e">
        <f t="shared" si="327"/>
        <v>#REF!</v>
      </c>
      <c r="O6839" s="13"/>
      <c r="P6839" s="74"/>
      <c r="Q6839" s="26"/>
      <c r="R6839" s="75"/>
    </row>
    <row r="6840" spans="7:18" x14ac:dyDescent="0.25">
      <c r="G6840" s="13"/>
      <c r="H6840" s="13"/>
      <c r="I6840" s="13">
        <v>681.20000000007894</v>
      </c>
      <c r="J6840" s="74">
        <f t="shared" si="326"/>
        <v>28.383333333336623</v>
      </c>
      <c r="K6840" s="26" t="e">
        <f t="shared" si="328"/>
        <v>#REF!</v>
      </c>
      <c r="L6840" s="75" t="e">
        <f t="shared" si="327"/>
        <v>#REF!</v>
      </c>
      <c r="O6840" s="13"/>
      <c r="P6840" s="74"/>
      <c r="Q6840" s="26"/>
      <c r="R6840" s="75"/>
    </row>
    <row r="6841" spans="7:18" x14ac:dyDescent="0.25">
      <c r="G6841" s="13"/>
      <c r="H6841" s="13"/>
      <c r="I6841" s="13">
        <v>681.30000000007897</v>
      </c>
      <c r="J6841" s="74">
        <f t="shared" si="326"/>
        <v>28.387500000003289</v>
      </c>
      <c r="K6841" s="26" t="e">
        <f t="shared" si="328"/>
        <v>#REF!</v>
      </c>
      <c r="L6841" s="75" t="e">
        <f t="shared" si="327"/>
        <v>#REF!</v>
      </c>
      <c r="O6841" s="13"/>
      <c r="P6841" s="74"/>
      <c r="Q6841" s="26"/>
      <c r="R6841" s="75"/>
    </row>
    <row r="6842" spans="7:18" x14ac:dyDescent="0.25">
      <c r="G6842" s="13"/>
      <c r="H6842" s="13"/>
      <c r="I6842" s="13">
        <v>681.40000000007899</v>
      </c>
      <c r="J6842" s="74">
        <f t="shared" si="326"/>
        <v>28.391666666669959</v>
      </c>
      <c r="K6842" s="26" t="e">
        <f t="shared" si="328"/>
        <v>#REF!</v>
      </c>
      <c r="L6842" s="75" t="e">
        <f t="shared" si="327"/>
        <v>#REF!</v>
      </c>
      <c r="O6842" s="13"/>
      <c r="P6842" s="74"/>
      <c r="Q6842" s="26"/>
      <c r="R6842" s="75"/>
    </row>
    <row r="6843" spans="7:18" x14ac:dyDescent="0.25">
      <c r="G6843" s="13"/>
      <c r="H6843" s="13"/>
      <c r="I6843" s="13">
        <v>681.50000000007901</v>
      </c>
      <c r="J6843" s="74">
        <f t="shared" si="326"/>
        <v>28.395833333336626</v>
      </c>
      <c r="K6843" s="26" t="e">
        <f t="shared" si="328"/>
        <v>#REF!</v>
      </c>
      <c r="L6843" s="75" t="e">
        <f t="shared" si="327"/>
        <v>#REF!</v>
      </c>
      <c r="O6843" s="13"/>
      <c r="P6843" s="74"/>
      <c r="Q6843" s="26"/>
      <c r="R6843" s="75"/>
    </row>
    <row r="6844" spans="7:18" x14ac:dyDescent="0.25">
      <c r="G6844" s="13"/>
      <c r="H6844" s="13"/>
      <c r="I6844" s="13">
        <v>681.60000000007904</v>
      </c>
      <c r="J6844" s="74">
        <f t="shared" si="326"/>
        <v>28.400000000003292</v>
      </c>
      <c r="K6844" s="26" t="e">
        <f t="shared" si="328"/>
        <v>#REF!</v>
      </c>
      <c r="L6844" s="75" t="e">
        <f t="shared" si="327"/>
        <v>#REF!</v>
      </c>
      <c r="O6844" s="13"/>
      <c r="P6844" s="74"/>
      <c r="Q6844" s="26"/>
      <c r="R6844" s="75"/>
    </row>
    <row r="6845" spans="7:18" x14ac:dyDescent="0.25">
      <c r="G6845" s="13"/>
      <c r="H6845" s="13"/>
      <c r="I6845" s="13">
        <v>681.70000000007894</v>
      </c>
      <c r="J6845" s="74">
        <f t="shared" si="326"/>
        <v>28.404166666669955</v>
      </c>
      <c r="K6845" s="26" t="e">
        <f t="shared" si="328"/>
        <v>#REF!</v>
      </c>
      <c r="L6845" s="75" t="e">
        <f t="shared" si="327"/>
        <v>#REF!</v>
      </c>
      <c r="O6845" s="13"/>
      <c r="P6845" s="74"/>
      <c r="Q6845" s="26"/>
      <c r="R6845" s="75"/>
    </row>
    <row r="6846" spans="7:18" x14ac:dyDescent="0.25">
      <c r="G6846" s="13"/>
      <c r="H6846" s="13"/>
      <c r="I6846" s="13">
        <v>681.80000000007897</v>
      </c>
      <c r="J6846" s="74">
        <f t="shared" si="326"/>
        <v>28.408333333336625</v>
      </c>
      <c r="K6846" s="26" t="e">
        <f t="shared" si="328"/>
        <v>#REF!</v>
      </c>
      <c r="L6846" s="75" t="e">
        <f t="shared" si="327"/>
        <v>#REF!</v>
      </c>
      <c r="O6846" s="13"/>
      <c r="P6846" s="74"/>
      <c r="Q6846" s="26"/>
      <c r="R6846" s="75"/>
    </row>
    <row r="6847" spans="7:18" x14ac:dyDescent="0.25">
      <c r="G6847" s="13"/>
      <c r="H6847" s="13"/>
      <c r="I6847" s="13">
        <v>681.90000000007899</v>
      </c>
      <c r="J6847" s="74">
        <f t="shared" si="326"/>
        <v>28.412500000003291</v>
      </c>
      <c r="K6847" s="26" t="e">
        <f t="shared" si="328"/>
        <v>#REF!</v>
      </c>
      <c r="L6847" s="75" t="e">
        <f t="shared" si="327"/>
        <v>#REF!</v>
      </c>
      <c r="O6847" s="13"/>
      <c r="P6847" s="74"/>
      <c r="Q6847" s="26"/>
      <c r="R6847" s="75"/>
    </row>
    <row r="6848" spans="7:18" x14ac:dyDescent="0.25">
      <c r="G6848" s="13"/>
      <c r="H6848" s="13"/>
      <c r="I6848" s="13">
        <v>682.00000000007901</v>
      </c>
      <c r="J6848" s="74">
        <f t="shared" si="326"/>
        <v>28.416666666669958</v>
      </c>
      <c r="K6848" s="26" t="e">
        <f t="shared" si="328"/>
        <v>#REF!</v>
      </c>
      <c r="L6848" s="75" t="e">
        <f t="shared" si="327"/>
        <v>#REF!</v>
      </c>
      <c r="O6848" s="13"/>
      <c r="P6848" s="74"/>
      <c r="Q6848" s="26"/>
      <c r="R6848" s="75"/>
    </row>
    <row r="6849" spans="7:18" x14ac:dyDescent="0.25">
      <c r="G6849" s="13"/>
      <c r="H6849" s="13"/>
      <c r="I6849" s="13">
        <v>682.10000000007904</v>
      </c>
      <c r="J6849" s="74">
        <f t="shared" si="326"/>
        <v>28.420833333336628</v>
      </c>
      <c r="K6849" s="26" t="e">
        <f t="shared" si="328"/>
        <v>#REF!</v>
      </c>
      <c r="L6849" s="75" t="e">
        <f t="shared" si="327"/>
        <v>#REF!</v>
      </c>
      <c r="O6849" s="13"/>
      <c r="P6849" s="74"/>
      <c r="Q6849" s="26"/>
      <c r="R6849" s="75"/>
    </row>
    <row r="6850" spans="7:18" x14ac:dyDescent="0.25">
      <c r="G6850" s="13"/>
      <c r="H6850" s="13"/>
      <c r="I6850" s="13">
        <v>682.20000000007894</v>
      </c>
      <c r="J6850" s="74">
        <f t="shared" si="326"/>
        <v>28.425000000003291</v>
      </c>
      <c r="K6850" s="26" t="e">
        <f t="shared" si="328"/>
        <v>#REF!</v>
      </c>
      <c r="L6850" s="75" t="e">
        <f t="shared" si="327"/>
        <v>#REF!</v>
      </c>
      <c r="O6850" s="13"/>
      <c r="P6850" s="74"/>
      <c r="Q6850" s="26"/>
      <c r="R6850" s="75"/>
    </row>
    <row r="6851" spans="7:18" x14ac:dyDescent="0.25">
      <c r="G6851" s="13"/>
      <c r="H6851" s="13"/>
      <c r="I6851" s="13">
        <v>682.30000000007897</v>
      </c>
      <c r="J6851" s="74">
        <f t="shared" ref="J6851:J6914" si="329">I6851/24</f>
        <v>28.429166666669957</v>
      </c>
      <c r="K6851" s="26" t="e">
        <f t="shared" si="328"/>
        <v>#REF!</v>
      </c>
      <c r="L6851" s="75" t="e">
        <f t="shared" ref="L6851:L6914" si="330">K6851-K6850</f>
        <v>#REF!</v>
      </c>
      <c r="O6851" s="13"/>
      <c r="P6851" s="74"/>
      <c r="Q6851" s="26"/>
      <c r="R6851" s="75"/>
    </row>
    <row r="6852" spans="7:18" x14ac:dyDescent="0.25">
      <c r="G6852" s="13"/>
      <c r="H6852" s="13"/>
      <c r="I6852" s="13">
        <v>682.40000000007899</v>
      </c>
      <c r="J6852" s="74">
        <f t="shared" si="329"/>
        <v>28.433333333336623</v>
      </c>
      <c r="K6852" s="26" t="e">
        <f t="shared" si="328"/>
        <v>#REF!</v>
      </c>
      <c r="L6852" s="75" t="e">
        <f t="shared" si="330"/>
        <v>#REF!</v>
      </c>
      <c r="O6852" s="13"/>
      <c r="P6852" s="74"/>
      <c r="Q6852" s="26"/>
      <c r="R6852" s="75"/>
    </row>
    <row r="6853" spans="7:18" x14ac:dyDescent="0.25">
      <c r="G6853" s="13"/>
      <c r="H6853" s="13"/>
      <c r="I6853" s="13">
        <v>682.50000000007901</v>
      </c>
      <c r="J6853" s="74">
        <f t="shared" si="329"/>
        <v>28.437500000003293</v>
      </c>
      <c r="K6853" s="26" t="e">
        <f t="shared" si="328"/>
        <v>#REF!</v>
      </c>
      <c r="L6853" s="75" t="e">
        <f t="shared" si="330"/>
        <v>#REF!</v>
      </c>
      <c r="O6853" s="13"/>
      <c r="P6853" s="74"/>
      <c r="Q6853" s="26"/>
      <c r="R6853" s="75"/>
    </row>
    <row r="6854" spans="7:18" x14ac:dyDescent="0.25">
      <c r="G6854" s="13"/>
      <c r="H6854" s="13"/>
      <c r="I6854" s="13">
        <v>682.60000000007904</v>
      </c>
      <c r="J6854" s="74">
        <f t="shared" si="329"/>
        <v>28.44166666666996</v>
      </c>
      <c r="K6854" s="26" t="e">
        <f t="shared" si="328"/>
        <v>#REF!</v>
      </c>
      <c r="L6854" s="75" t="e">
        <f t="shared" si="330"/>
        <v>#REF!</v>
      </c>
      <c r="O6854" s="13"/>
      <c r="P6854" s="74"/>
      <c r="Q6854" s="26"/>
      <c r="R6854" s="75"/>
    </row>
    <row r="6855" spans="7:18" x14ac:dyDescent="0.25">
      <c r="G6855" s="13"/>
      <c r="H6855" s="13"/>
      <c r="I6855" s="13">
        <v>682.70000000007894</v>
      </c>
      <c r="J6855" s="74">
        <f t="shared" si="329"/>
        <v>28.445833333336623</v>
      </c>
      <c r="K6855" s="26" t="e">
        <f t="shared" si="328"/>
        <v>#REF!</v>
      </c>
      <c r="L6855" s="75" t="e">
        <f t="shared" si="330"/>
        <v>#REF!</v>
      </c>
      <c r="O6855" s="13"/>
      <c r="P6855" s="74"/>
      <c r="Q6855" s="26"/>
      <c r="R6855" s="75"/>
    </row>
    <row r="6856" spans="7:18" x14ac:dyDescent="0.25">
      <c r="G6856" s="13"/>
      <c r="H6856" s="13"/>
      <c r="I6856" s="13">
        <v>682.80000000007897</v>
      </c>
      <c r="J6856" s="74">
        <f t="shared" si="329"/>
        <v>28.450000000003289</v>
      </c>
      <c r="K6856" s="26" t="e">
        <f t="shared" si="328"/>
        <v>#REF!</v>
      </c>
      <c r="L6856" s="75" t="e">
        <f t="shared" si="330"/>
        <v>#REF!</v>
      </c>
      <c r="O6856" s="13"/>
      <c r="P6856" s="74"/>
      <c r="Q6856" s="26"/>
      <c r="R6856" s="75"/>
    </row>
    <row r="6857" spans="7:18" x14ac:dyDescent="0.25">
      <c r="G6857" s="13"/>
      <c r="H6857" s="13"/>
      <c r="I6857" s="13">
        <v>682.90000000007899</v>
      </c>
      <c r="J6857" s="74">
        <f t="shared" si="329"/>
        <v>28.454166666669959</v>
      </c>
      <c r="K6857" s="26" t="e">
        <f t="shared" si="328"/>
        <v>#REF!</v>
      </c>
      <c r="L6857" s="75" t="e">
        <f t="shared" si="330"/>
        <v>#REF!</v>
      </c>
      <c r="O6857" s="13"/>
      <c r="P6857" s="74"/>
      <c r="Q6857" s="26"/>
      <c r="R6857" s="75"/>
    </row>
    <row r="6858" spans="7:18" x14ac:dyDescent="0.25">
      <c r="G6858" s="13"/>
      <c r="H6858" s="13"/>
      <c r="I6858" s="13">
        <v>683.00000000007901</v>
      </c>
      <c r="J6858" s="74">
        <f t="shared" si="329"/>
        <v>28.458333333336626</v>
      </c>
      <c r="K6858" s="26" t="e">
        <f t="shared" si="328"/>
        <v>#REF!</v>
      </c>
      <c r="L6858" s="75" t="e">
        <f t="shared" si="330"/>
        <v>#REF!</v>
      </c>
      <c r="O6858" s="13"/>
      <c r="P6858" s="74"/>
      <c r="Q6858" s="26"/>
      <c r="R6858" s="75"/>
    </row>
    <row r="6859" spans="7:18" x14ac:dyDescent="0.25">
      <c r="G6859" s="13"/>
      <c r="H6859" s="13"/>
      <c r="I6859" s="13">
        <v>683.10000000007904</v>
      </c>
      <c r="J6859" s="74">
        <f t="shared" si="329"/>
        <v>28.462500000003292</v>
      </c>
      <c r="K6859" s="26" t="e">
        <f t="shared" si="328"/>
        <v>#REF!</v>
      </c>
      <c r="L6859" s="75" t="e">
        <f t="shared" si="330"/>
        <v>#REF!</v>
      </c>
      <c r="O6859" s="13"/>
      <c r="P6859" s="74"/>
      <c r="Q6859" s="26"/>
      <c r="R6859" s="75"/>
    </row>
    <row r="6860" spans="7:18" x14ac:dyDescent="0.25">
      <c r="G6860" s="13"/>
      <c r="H6860" s="13"/>
      <c r="I6860" s="13">
        <v>683.20000000007894</v>
      </c>
      <c r="J6860" s="74">
        <f t="shared" si="329"/>
        <v>28.466666666669955</v>
      </c>
      <c r="K6860" s="26" t="e">
        <f t="shared" si="328"/>
        <v>#REF!</v>
      </c>
      <c r="L6860" s="75" t="e">
        <f t="shared" si="330"/>
        <v>#REF!</v>
      </c>
      <c r="O6860" s="13"/>
      <c r="P6860" s="74"/>
      <c r="Q6860" s="26"/>
      <c r="R6860" s="75"/>
    </row>
    <row r="6861" spans="7:18" x14ac:dyDescent="0.25">
      <c r="G6861" s="13"/>
      <c r="H6861" s="13"/>
      <c r="I6861" s="13">
        <v>683.30000000007897</v>
      </c>
      <c r="J6861" s="74">
        <f t="shared" si="329"/>
        <v>28.470833333336625</v>
      </c>
      <c r="K6861" s="26" t="e">
        <f t="shared" si="328"/>
        <v>#REF!</v>
      </c>
      <c r="L6861" s="75" t="e">
        <f t="shared" si="330"/>
        <v>#REF!</v>
      </c>
      <c r="O6861" s="13"/>
      <c r="P6861" s="74"/>
      <c r="Q6861" s="26"/>
      <c r="R6861" s="75"/>
    </row>
    <row r="6862" spans="7:18" x14ac:dyDescent="0.25">
      <c r="G6862" s="13"/>
      <c r="H6862" s="13"/>
      <c r="I6862" s="13">
        <v>683.40000000007899</v>
      </c>
      <c r="J6862" s="74">
        <f t="shared" si="329"/>
        <v>28.475000000003291</v>
      </c>
      <c r="K6862" s="26" t="e">
        <f t="shared" si="328"/>
        <v>#REF!</v>
      </c>
      <c r="L6862" s="75" t="e">
        <f t="shared" si="330"/>
        <v>#REF!</v>
      </c>
      <c r="O6862" s="13"/>
      <c r="P6862" s="74"/>
      <c r="Q6862" s="26"/>
      <c r="R6862" s="75"/>
    </row>
    <row r="6863" spans="7:18" x14ac:dyDescent="0.25">
      <c r="G6863" s="13"/>
      <c r="H6863" s="13"/>
      <c r="I6863" s="13">
        <v>683.50000000007901</v>
      </c>
      <c r="J6863" s="74">
        <f t="shared" si="329"/>
        <v>28.479166666669958</v>
      </c>
      <c r="K6863" s="26" t="e">
        <f t="shared" si="328"/>
        <v>#REF!</v>
      </c>
      <c r="L6863" s="75" t="e">
        <f t="shared" si="330"/>
        <v>#REF!</v>
      </c>
      <c r="O6863" s="13"/>
      <c r="P6863" s="74"/>
      <c r="Q6863" s="26"/>
      <c r="R6863" s="75"/>
    </row>
    <row r="6864" spans="7:18" x14ac:dyDescent="0.25">
      <c r="G6864" s="13"/>
      <c r="H6864" s="13"/>
      <c r="I6864" s="13">
        <v>683.60000000007904</v>
      </c>
      <c r="J6864" s="74">
        <f t="shared" si="329"/>
        <v>28.483333333336628</v>
      </c>
      <c r="K6864" s="26" t="e">
        <f t="shared" si="328"/>
        <v>#REF!</v>
      </c>
      <c r="L6864" s="75" t="e">
        <f t="shared" si="330"/>
        <v>#REF!</v>
      </c>
      <c r="O6864" s="13"/>
      <c r="P6864" s="74"/>
      <c r="Q6864" s="26"/>
      <c r="R6864" s="75"/>
    </row>
    <row r="6865" spans="7:18" x14ac:dyDescent="0.25">
      <c r="G6865" s="13"/>
      <c r="H6865" s="13"/>
      <c r="I6865" s="13">
        <v>683.70000000007894</v>
      </c>
      <c r="J6865" s="74">
        <f t="shared" si="329"/>
        <v>28.487500000003291</v>
      </c>
      <c r="K6865" s="26" t="e">
        <f t="shared" si="328"/>
        <v>#REF!</v>
      </c>
      <c r="L6865" s="75" t="e">
        <f t="shared" si="330"/>
        <v>#REF!</v>
      </c>
      <c r="O6865" s="13"/>
      <c r="P6865" s="74"/>
      <c r="Q6865" s="26"/>
      <c r="R6865" s="75"/>
    </row>
    <row r="6866" spans="7:18" x14ac:dyDescent="0.25">
      <c r="G6866" s="13"/>
      <c r="H6866" s="13"/>
      <c r="I6866" s="13">
        <v>683.80000000007897</v>
      </c>
      <c r="J6866" s="74">
        <f t="shared" si="329"/>
        <v>28.491666666669957</v>
      </c>
      <c r="K6866" s="26" t="e">
        <f t="shared" si="328"/>
        <v>#REF!</v>
      </c>
      <c r="L6866" s="75" t="e">
        <f t="shared" si="330"/>
        <v>#REF!</v>
      </c>
      <c r="O6866" s="13"/>
      <c r="P6866" s="74"/>
      <c r="Q6866" s="26"/>
      <c r="R6866" s="75"/>
    </row>
    <row r="6867" spans="7:18" x14ac:dyDescent="0.25">
      <c r="G6867" s="13"/>
      <c r="H6867" s="13"/>
      <c r="I6867" s="13">
        <v>683.90000000007899</v>
      </c>
      <c r="J6867" s="74">
        <f t="shared" si="329"/>
        <v>28.495833333336623</v>
      </c>
      <c r="K6867" s="26" t="e">
        <f t="shared" si="328"/>
        <v>#REF!</v>
      </c>
      <c r="L6867" s="75" t="e">
        <f t="shared" si="330"/>
        <v>#REF!</v>
      </c>
      <c r="O6867" s="13"/>
      <c r="P6867" s="74"/>
      <c r="Q6867" s="26"/>
      <c r="R6867" s="75"/>
    </row>
    <row r="6868" spans="7:18" x14ac:dyDescent="0.25">
      <c r="G6868" s="13"/>
      <c r="H6868" s="13"/>
      <c r="I6868" s="13">
        <v>684.00000000007901</v>
      </c>
      <c r="J6868" s="74">
        <f t="shared" si="329"/>
        <v>28.500000000003293</v>
      </c>
      <c r="K6868" s="26" t="e">
        <f t="shared" si="328"/>
        <v>#REF!</v>
      </c>
      <c r="L6868" s="75" t="e">
        <f t="shared" si="330"/>
        <v>#REF!</v>
      </c>
      <c r="O6868" s="13"/>
      <c r="P6868" s="74"/>
      <c r="Q6868" s="26"/>
      <c r="R6868" s="75"/>
    </row>
    <row r="6869" spans="7:18" x14ac:dyDescent="0.25">
      <c r="G6869" s="13"/>
      <c r="H6869" s="13"/>
      <c r="I6869" s="13">
        <v>684.10000000007904</v>
      </c>
      <c r="J6869" s="74">
        <f t="shared" si="329"/>
        <v>28.50416666666996</v>
      </c>
      <c r="K6869" s="26" t="e">
        <f t="shared" si="328"/>
        <v>#REF!</v>
      </c>
      <c r="L6869" s="75" t="e">
        <f t="shared" si="330"/>
        <v>#REF!</v>
      </c>
      <c r="O6869" s="13"/>
      <c r="P6869" s="74"/>
      <c r="Q6869" s="26"/>
      <c r="R6869" s="75"/>
    </row>
    <row r="6870" spans="7:18" x14ac:dyDescent="0.25">
      <c r="G6870" s="13"/>
      <c r="H6870" s="13"/>
      <c r="I6870" s="13">
        <v>684.20000000007894</v>
      </c>
      <c r="J6870" s="74">
        <f t="shared" si="329"/>
        <v>28.508333333336623</v>
      </c>
      <c r="K6870" s="26" t="e">
        <f t="shared" si="328"/>
        <v>#REF!</v>
      </c>
      <c r="L6870" s="75" t="e">
        <f t="shared" si="330"/>
        <v>#REF!</v>
      </c>
      <c r="O6870" s="13"/>
      <c r="P6870" s="74"/>
      <c r="Q6870" s="26"/>
      <c r="R6870" s="75"/>
    </row>
    <row r="6871" spans="7:18" x14ac:dyDescent="0.25">
      <c r="G6871" s="13"/>
      <c r="H6871" s="13"/>
      <c r="I6871" s="13">
        <v>684.30000000007897</v>
      </c>
      <c r="J6871" s="74">
        <f t="shared" si="329"/>
        <v>28.512500000003289</v>
      </c>
      <c r="K6871" s="26" t="e">
        <f t="shared" si="328"/>
        <v>#REF!</v>
      </c>
      <c r="L6871" s="75" t="e">
        <f t="shared" si="330"/>
        <v>#REF!</v>
      </c>
      <c r="O6871" s="13"/>
      <c r="P6871" s="74"/>
      <c r="Q6871" s="26"/>
      <c r="R6871" s="75"/>
    </row>
    <row r="6872" spans="7:18" x14ac:dyDescent="0.25">
      <c r="G6872" s="13"/>
      <c r="H6872" s="13"/>
      <c r="I6872" s="13">
        <v>684.40000000007899</v>
      </c>
      <c r="J6872" s="74">
        <f t="shared" si="329"/>
        <v>28.516666666669959</v>
      </c>
      <c r="K6872" s="26" t="e">
        <f t="shared" si="328"/>
        <v>#REF!</v>
      </c>
      <c r="L6872" s="75" t="e">
        <f t="shared" si="330"/>
        <v>#REF!</v>
      </c>
      <c r="O6872" s="13"/>
      <c r="P6872" s="74"/>
      <c r="Q6872" s="26"/>
      <c r="R6872" s="75"/>
    </row>
    <row r="6873" spans="7:18" x14ac:dyDescent="0.25">
      <c r="G6873" s="13"/>
      <c r="H6873" s="13"/>
      <c r="I6873" s="13">
        <v>684.50000000007901</v>
      </c>
      <c r="J6873" s="74">
        <f t="shared" si="329"/>
        <v>28.520833333336626</v>
      </c>
      <c r="K6873" s="26" t="e">
        <f t="shared" si="328"/>
        <v>#REF!</v>
      </c>
      <c r="L6873" s="75" t="e">
        <f t="shared" si="330"/>
        <v>#REF!</v>
      </c>
      <c r="O6873" s="13"/>
      <c r="P6873" s="74"/>
      <c r="Q6873" s="26"/>
      <c r="R6873" s="75"/>
    </row>
    <row r="6874" spans="7:18" x14ac:dyDescent="0.25">
      <c r="G6874" s="13"/>
      <c r="H6874" s="13"/>
      <c r="I6874" s="13">
        <v>684.60000000007904</v>
      </c>
      <c r="J6874" s="74">
        <f t="shared" si="329"/>
        <v>28.525000000003292</v>
      </c>
      <c r="K6874" s="26" t="e">
        <f t="shared" si="328"/>
        <v>#REF!</v>
      </c>
      <c r="L6874" s="75" t="e">
        <f t="shared" si="330"/>
        <v>#REF!</v>
      </c>
      <c r="O6874" s="13"/>
      <c r="P6874" s="74"/>
      <c r="Q6874" s="26"/>
      <c r="R6874" s="75"/>
    </row>
    <row r="6875" spans="7:18" x14ac:dyDescent="0.25">
      <c r="G6875" s="13"/>
      <c r="H6875" s="13"/>
      <c r="I6875" s="13">
        <v>684.70000000007894</v>
      </c>
      <c r="J6875" s="74">
        <f t="shared" si="329"/>
        <v>28.529166666669955</v>
      </c>
      <c r="K6875" s="26" t="e">
        <f t="shared" si="328"/>
        <v>#REF!</v>
      </c>
      <c r="L6875" s="75" t="e">
        <f t="shared" si="330"/>
        <v>#REF!</v>
      </c>
      <c r="O6875" s="13"/>
      <c r="P6875" s="74"/>
      <c r="Q6875" s="26"/>
      <c r="R6875" s="75"/>
    </row>
    <row r="6876" spans="7:18" x14ac:dyDescent="0.25">
      <c r="G6876" s="13"/>
      <c r="H6876" s="13"/>
      <c r="I6876" s="13">
        <v>684.80000000007897</v>
      </c>
      <c r="J6876" s="74">
        <f t="shared" si="329"/>
        <v>28.533333333336625</v>
      </c>
      <c r="K6876" s="26" t="e">
        <f t="shared" ref="K6876:K6939" si="331">100%-EXP(-I6876/24*$B$10)</f>
        <v>#REF!</v>
      </c>
      <c r="L6876" s="75" t="e">
        <f t="shared" si="330"/>
        <v>#REF!</v>
      </c>
      <c r="O6876" s="13"/>
      <c r="P6876" s="74"/>
      <c r="Q6876" s="26"/>
      <c r="R6876" s="75"/>
    </row>
    <row r="6877" spans="7:18" x14ac:dyDescent="0.25">
      <c r="G6877" s="13"/>
      <c r="H6877" s="13"/>
      <c r="I6877" s="13">
        <v>684.90000000007899</v>
      </c>
      <c r="J6877" s="74">
        <f t="shared" si="329"/>
        <v>28.537500000003291</v>
      </c>
      <c r="K6877" s="26" t="e">
        <f t="shared" si="331"/>
        <v>#REF!</v>
      </c>
      <c r="L6877" s="75" t="e">
        <f t="shared" si="330"/>
        <v>#REF!</v>
      </c>
      <c r="O6877" s="13"/>
      <c r="P6877" s="74"/>
      <c r="Q6877" s="26"/>
      <c r="R6877" s="75"/>
    </row>
    <row r="6878" spans="7:18" x14ac:dyDescent="0.25">
      <c r="G6878" s="13"/>
      <c r="H6878" s="13"/>
      <c r="I6878" s="13">
        <v>685.00000000007901</v>
      </c>
      <c r="J6878" s="74">
        <f t="shared" si="329"/>
        <v>28.541666666669958</v>
      </c>
      <c r="K6878" s="26" t="e">
        <f t="shared" si="331"/>
        <v>#REF!</v>
      </c>
      <c r="L6878" s="75" t="e">
        <f t="shared" si="330"/>
        <v>#REF!</v>
      </c>
      <c r="O6878" s="13"/>
      <c r="P6878" s="74"/>
      <c r="Q6878" s="26"/>
      <c r="R6878" s="75"/>
    </row>
    <row r="6879" spans="7:18" x14ac:dyDescent="0.25">
      <c r="G6879" s="13"/>
      <c r="H6879" s="13"/>
      <c r="I6879" s="13">
        <v>685.10000000007904</v>
      </c>
      <c r="J6879" s="74">
        <f t="shared" si="329"/>
        <v>28.545833333336628</v>
      </c>
      <c r="K6879" s="26" t="e">
        <f t="shared" si="331"/>
        <v>#REF!</v>
      </c>
      <c r="L6879" s="75" t="e">
        <f t="shared" si="330"/>
        <v>#REF!</v>
      </c>
      <c r="O6879" s="13"/>
      <c r="P6879" s="74"/>
      <c r="Q6879" s="26"/>
      <c r="R6879" s="75"/>
    </row>
    <row r="6880" spans="7:18" x14ac:dyDescent="0.25">
      <c r="G6880" s="13"/>
      <c r="H6880" s="13"/>
      <c r="I6880" s="13">
        <v>685.20000000007894</v>
      </c>
      <c r="J6880" s="74">
        <f t="shared" si="329"/>
        <v>28.550000000003291</v>
      </c>
      <c r="K6880" s="26" t="e">
        <f t="shared" si="331"/>
        <v>#REF!</v>
      </c>
      <c r="L6880" s="75" t="e">
        <f t="shared" si="330"/>
        <v>#REF!</v>
      </c>
      <c r="O6880" s="13"/>
      <c r="P6880" s="74"/>
      <c r="Q6880" s="26"/>
      <c r="R6880" s="75"/>
    </row>
    <row r="6881" spans="7:18" x14ac:dyDescent="0.25">
      <c r="G6881" s="13"/>
      <c r="H6881" s="13"/>
      <c r="I6881" s="13">
        <v>685.30000000007897</v>
      </c>
      <c r="J6881" s="74">
        <f t="shared" si="329"/>
        <v>28.554166666669957</v>
      </c>
      <c r="K6881" s="26" t="e">
        <f t="shared" si="331"/>
        <v>#REF!</v>
      </c>
      <c r="L6881" s="75" t="e">
        <f t="shared" si="330"/>
        <v>#REF!</v>
      </c>
      <c r="O6881" s="13"/>
      <c r="P6881" s="74"/>
      <c r="Q6881" s="26"/>
      <c r="R6881" s="75"/>
    </row>
    <row r="6882" spans="7:18" x14ac:dyDescent="0.25">
      <c r="G6882" s="13"/>
      <c r="H6882" s="13"/>
      <c r="I6882" s="13">
        <v>685.40000000007899</v>
      </c>
      <c r="J6882" s="74">
        <f t="shared" si="329"/>
        <v>28.558333333336623</v>
      </c>
      <c r="K6882" s="26" t="e">
        <f t="shared" si="331"/>
        <v>#REF!</v>
      </c>
      <c r="L6882" s="75" t="e">
        <f t="shared" si="330"/>
        <v>#REF!</v>
      </c>
      <c r="O6882" s="13"/>
      <c r="P6882" s="74"/>
      <c r="Q6882" s="26"/>
      <c r="R6882" s="75"/>
    </row>
    <row r="6883" spans="7:18" x14ac:dyDescent="0.25">
      <c r="G6883" s="13"/>
      <c r="H6883" s="13"/>
      <c r="I6883" s="13">
        <v>685.50000000007901</v>
      </c>
      <c r="J6883" s="74">
        <f t="shared" si="329"/>
        <v>28.562500000003293</v>
      </c>
      <c r="K6883" s="26" t="e">
        <f t="shared" si="331"/>
        <v>#REF!</v>
      </c>
      <c r="L6883" s="75" t="e">
        <f t="shared" si="330"/>
        <v>#REF!</v>
      </c>
      <c r="O6883" s="13"/>
      <c r="P6883" s="74"/>
      <c r="Q6883" s="26"/>
      <c r="R6883" s="75"/>
    </row>
    <row r="6884" spans="7:18" x14ac:dyDescent="0.25">
      <c r="G6884" s="13"/>
      <c r="H6884" s="13"/>
      <c r="I6884" s="13">
        <v>685.60000000007994</v>
      </c>
      <c r="J6884" s="74">
        <f t="shared" si="329"/>
        <v>28.566666666669999</v>
      </c>
      <c r="K6884" s="26" t="e">
        <f t="shared" si="331"/>
        <v>#REF!</v>
      </c>
      <c r="L6884" s="75" t="e">
        <f t="shared" si="330"/>
        <v>#REF!</v>
      </c>
      <c r="O6884" s="13"/>
      <c r="P6884" s="74"/>
      <c r="Q6884" s="26"/>
      <c r="R6884" s="75"/>
    </row>
    <row r="6885" spans="7:18" x14ac:dyDescent="0.25">
      <c r="G6885" s="13"/>
      <c r="H6885" s="13"/>
      <c r="I6885" s="13">
        <v>685.70000000007997</v>
      </c>
      <c r="J6885" s="74">
        <f t="shared" si="329"/>
        <v>28.570833333336665</v>
      </c>
      <c r="K6885" s="26" t="e">
        <f t="shared" si="331"/>
        <v>#REF!</v>
      </c>
      <c r="L6885" s="75" t="e">
        <f t="shared" si="330"/>
        <v>#REF!</v>
      </c>
      <c r="O6885" s="13"/>
      <c r="P6885" s="74"/>
      <c r="Q6885" s="26"/>
      <c r="R6885" s="75"/>
    </row>
    <row r="6886" spans="7:18" x14ac:dyDescent="0.25">
      <c r="G6886" s="13"/>
      <c r="H6886" s="13"/>
      <c r="I6886" s="13">
        <v>685.80000000007999</v>
      </c>
      <c r="J6886" s="74">
        <f t="shared" si="329"/>
        <v>28.575000000003332</v>
      </c>
      <c r="K6886" s="26" t="e">
        <f t="shared" si="331"/>
        <v>#REF!</v>
      </c>
      <c r="L6886" s="75" t="e">
        <f t="shared" si="330"/>
        <v>#REF!</v>
      </c>
      <c r="O6886" s="13"/>
      <c r="P6886" s="74"/>
      <c r="Q6886" s="26"/>
      <c r="R6886" s="75"/>
    </row>
    <row r="6887" spans="7:18" x14ac:dyDescent="0.25">
      <c r="G6887" s="13"/>
      <c r="H6887" s="13"/>
      <c r="I6887" s="13">
        <v>685.90000000008001</v>
      </c>
      <c r="J6887" s="74">
        <f t="shared" si="329"/>
        <v>28.579166666670002</v>
      </c>
      <c r="K6887" s="26" t="e">
        <f t="shared" si="331"/>
        <v>#REF!</v>
      </c>
      <c r="L6887" s="75" t="e">
        <f t="shared" si="330"/>
        <v>#REF!</v>
      </c>
      <c r="O6887" s="13"/>
      <c r="P6887" s="74"/>
      <c r="Q6887" s="26"/>
      <c r="R6887" s="75"/>
    </row>
    <row r="6888" spans="7:18" x14ac:dyDescent="0.25">
      <c r="G6888" s="13"/>
      <c r="H6888" s="13"/>
      <c r="I6888" s="13">
        <v>686.00000000008004</v>
      </c>
      <c r="J6888" s="74">
        <f t="shared" si="329"/>
        <v>28.583333333336668</v>
      </c>
      <c r="K6888" s="26" t="e">
        <f t="shared" si="331"/>
        <v>#REF!</v>
      </c>
      <c r="L6888" s="75" t="e">
        <f t="shared" si="330"/>
        <v>#REF!</v>
      </c>
      <c r="O6888" s="13"/>
      <c r="P6888" s="74"/>
      <c r="Q6888" s="26"/>
      <c r="R6888" s="75"/>
    </row>
    <row r="6889" spans="7:18" x14ac:dyDescent="0.25">
      <c r="G6889" s="13"/>
      <c r="H6889" s="13"/>
      <c r="I6889" s="13">
        <v>686.10000000007994</v>
      </c>
      <c r="J6889" s="74">
        <f t="shared" si="329"/>
        <v>28.587500000003331</v>
      </c>
      <c r="K6889" s="26" t="e">
        <f t="shared" si="331"/>
        <v>#REF!</v>
      </c>
      <c r="L6889" s="75" t="e">
        <f t="shared" si="330"/>
        <v>#REF!</v>
      </c>
      <c r="O6889" s="13"/>
      <c r="P6889" s="74"/>
      <c r="Q6889" s="26"/>
      <c r="R6889" s="75"/>
    </row>
    <row r="6890" spans="7:18" x14ac:dyDescent="0.25">
      <c r="G6890" s="13"/>
      <c r="H6890" s="13"/>
      <c r="I6890" s="13">
        <v>686.20000000007997</v>
      </c>
      <c r="J6890" s="74">
        <f t="shared" si="329"/>
        <v>28.591666666669997</v>
      </c>
      <c r="K6890" s="26" t="e">
        <f t="shared" si="331"/>
        <v>#REF!</v>
      </c>
      <c r="L6890" s="75" t="e">
        <f t="shared" si="330"/>
        <v>#REF!</v>
      </c>
      <c r="O6890" s="13"/>
      <c r="P6890" s="74"/>
      <c r="Q6890" s="26"/>
      <c r="R6890" s="75"/>
    </row>
    <row r="6891" spans="7:18" x14ac:dyDescent="0.25">
      <c r="G6891" s="13"/>
      <c r="H6891" s="13"/>
      <c r="I6891" s="13">
        <v>686.30000000007999</v>
      </c>
      <c r="J6891" s="74">
        <f t="shared" si="329"/>
        <v>28.595833333336667</v>
      </c>
      <c r="K6891" s="26" t="e">
        <f t="shared" si="331"/>
        <v>#REF!</v>
      </c>
      <c r="L6891" s="75" t="e">
        <f t="shared" si="330"/>
        <v>#REF!</v>
      </c>
      <c r="O6891" s="13"/>
      <c r="P6891" s="74"/>
      <c r="Q6891" s="26"/>
      <c r="R6891" s="75"/>
    </row>
    <row r="6892" spans="7:18" x14ac:dyDescent="0.25">
      <c r="G6892" s="13"/>
      <c r="H6892" s="13"/>
      <c r="I6892" s="13">
        <v>686.40000000008001</v>
      </c>
      <c r="J6892" s="74">
        <f t="shared" si="329"/>
        <v>28.600000000003334</v>
      </c>
      <c r="K6892" s="26" t="e">
        <f t="shared" si="331"/>
        <v>#REF!</v>
      </c>
      <c r="L6892" s="75" t="e">
        <f t="shared" si="330"/>
        <v>#REF!</v>
      </c>
      <c r="O6892" s="13"/>
      <c r="P6892" s="74"/>
      <c r="Q6892" s="26"/>
      <c r="R6892" s="75"/>
    </row>
    <row r="6893" spans="7:18" x14ac:dyDescent="0.25">
      <c r="G6893" s="13"/>
      <c r="H6893" s="13"/>
      <c r="I6893" s="13">
        <v>686.50000000008004</v>
      </c>
      <c r="J6893" s="74">
        <f t="shared" si="329"/>
        <v>28.60416666667</v>
      </c>
      <c r="K6893" s="26" t="e">
        <f t="shared" si="331"/>
        <v>#REF!</v>
      </c>
      <c r="L6893" s="75" t="e">
        <f t="shared" si="330"/>
        <v>#REF!</v>
      </c>
      <c r="O6893" s="13"/>
      <c r="P6893" s="74"/>
      <c r="Q6893" s="26"/>
      <c r="R6893" s="75"/>
    </row>
    <row r="6894" spans="7:18" x14ac:dyDescent="0.25">
      <c r="G6894" s="13"/>
      <c r="H6894" s="13"/>
      <c r="I6894" s="13">
        <v>686.60000000007994</v>
      </c>
      <c r="J6894" s="74">
        <f t="shared" si="329"/>
        <v>28.608333333336663</v>
      </c>
      <c r="K6894" s="26" t="e">
        <f t="shared" si="331"/>
        <v>#REF!</v>
      </c>
      <c r="L6894" s="75" t="e">
        <f t="shared" si="330"/>
        <v>#REF!</v>
      </c>
      <c r="O6894" s="13"/>
      <c r="P6894" s="74"/>
      <c r="Q6894" s="26"/>
      <c r="R6894" s="75"/>
    </row>
    <row r="6895" spans="7:18" x14ac:dyDescent="0.25">
      <c r="G6895" s="13"/>
      <c r="H6895" s="13"/>
      <c r="I6895" s="13">
        <v>686.70000000007997</v>
      </c>
      <c r="J6895" s="74">
        <f t="shared" si="329"/>
        <v>28.612500000003333</v>
      </c>
      <c r="K6895" s="26" t="e">
        <f t="shared" si="331"/>
        <v>#REF!</v>
      </c>
      <c r="L6895" s="75" t="e">
        <f t="shared" si="330"/>
        <v>#REF!</v>
      </c>
      <c r="O6895" s="13"/>
      <c r="P6895" s="74"/>
      <c r="Q6895" s="26"/>
      <c r="R6895" s="75"/>
    </row>
    <row r="6896" spans="7:18" x14ac:dyDescent="0.25">
      <c r="G6896" s="13"/>
      <c r="H6896" s="13"/>
      <c r="I6896" s="13">
        <v>686.80000000007999</v>
      </c>
      <c r="J6896" s="74">
        <f t="shared" si="329"/>
        <v>28.61666666667</v>
      </c>
      <c r="K6896" s="26" t="e">
        <f t="shared" si="331"/>
        <v>#REF!</v>
      </c>
      <c r="L6896" s="75" t="e">
        <f t="shared" si="330"/>
        <v>#REF!</v>
      </c>
      <c r="O6896" s="13"/>
      <c r="P6896" s="74"/>
      <c r="Q6896" s="26"/>
      <c r="R6896" s="75"/>
    </row>
    <row r="6897" spans="7:18" x14ac:dyDescent="0.25">
      <c r="G6897" s="13"/>
      <c r="H6897" s="13"/>
      <c r="I6897" s="13">
        <v>686.90000000008001</v>
      </c>
      <c r="J6897" s="74">
        <f t="shared" si="329"/>
        <v>28.620833333336666</v>
      </c>
      <c r="K6897" s="26" t="e">
        <f t="shared" si="331"/>
        <v>#REF!</v>
      </c>
      <c r="L6897" s="75" t="e">
        <f t="shared" si="330"/>
        <v>#REF!</v>
      </c>
      <c r="O6897" s="13"/>
      <c r="P6897" s="74"/>
      <c r="Q6897" s="26"/>
      <c r="R6897" s="75"/>
    </row>
    <row r="6898" spans="7:18" x14ac:dyDescent="0.25">
      <c r="G6898" s="13"/>
      <c r="H6898" s="13"/>
      <c r="I6898" s="13">
        <v>687.00000000008004</v>
      </c>
      <c r="J6898" s="74">
        <f t="shared" si="329"/>
        <v>28.625000000003336</v>
      </c>
      <c r="K6898" s="26" t="e">
        <f t="shared" si="331"/>
        <v>#REF!</v>
      </c>
      <c r="L6898" s="75" t="e">
        <f t="shared" si="330"/>
        <v>#REF!</v>
      </c>
      <c r="O6898" s="13"/>
      <c r="P6898" s="74"/>
      <c r="Q6898" s="26"/>
      <c r="R6898" s="75"/>
    </row>
    <row r="6899" spans="7:18" x14ac:dyDescent="0.25">
      <c r="G6899" s="13"/>
      <c r="H6899" s="13"/>
      <c r="I6899" s="13">
        <v>687.10000000007994</v>
      </c>
      <c r="J6899" s="74">
        <f t="shared" si="329"/>
        <v>28.629166666669999</v>
      </c>
      <c r="K6899" s="26" t="e">
        <f t="shared" si="331"/>
        <v>#REF!</v>
      </c>
      <c r="L6899" s="75" t="e">
        <f t="shared" si="330"/>
        <v>#REF!</v>
      </c>
      <c r="O6899" s="13"/>
      <c r="P6899" s="74"/>
      <c r="Q6899" s="26"/>
      <c r="R6899" s="75"/>
    </row>
    <row r="6900" spans="7:18" x14ac:dyDescent="0.25">
      <c r="G6900" s="13"/>
      <c r="H6900" s="13"/>
      <c r="I6900" s="13">
        <v>687.20000000007997</v>
      </c>
      <c r="J6900" s="74">
        <f t="shared" si="329"/>
        <v>28.633333333336665</v>
      </c>
      <c r="K6900" s="26" t="e">
        <f t="shared" si="331"/>
        <v>#REF!</v>
      </c>
      <c r="L6900" s="75" t="e">
        <f t="shared" si="330"/>
        <v>#REF!</v>
      </c>
      <c r="O6900" s="13"/>
      <c r="P6900" s="74"/>
      <c r="Q6900" s="26"/>
      <c r="R6900" s="75"/>
    </row>
    <row r="6901" spans="7:18" x14ac:dyDescent="0.25">
      <c r="G6901" s="13"/>
      <c r="H6901" s="13"/>
      <c r="I6901" s="13">
        <v>687.30000000007999</v>
      </c>
      <c r="J6901" s="74">
        <f t="shared" si="329"/>
        <v>28.637500000003332</v>
      </c>
      <c r="K6901" s="26" t="e">
        <f t="shared" si="331"/>
        <v>#REF!</v>
      </c>
      <c r="L6901" s="75" t="e">
        <f t="shared" si="330"/>
        <v>#REF!</v>
      </c>
      <c r="O6901" s="13"/>
      <c r="P6901" s="74"/>
      <c r="Q6901" s="26"/>
      <c r="R6901" s="75"/>
    </row>
    <row r="6902" spans="7:18" x14ac:dyDescent="0.25">
      <c r="G6902" s="13"/>
      <c r="H6902" s="13"/>
      <c r="I6902" s="13">
        <v>687.40000000008001</v>
      </c>
      <c r="J6902" s="74">
        <f t="shared" si="329"/>
        <v>28.641666666670002</v>
      </c>
      <c r="K6902" s="26" t="e">
        <f t="shared" si="331"/>
        <v>#REF!</v>
      </c>
      <c r="L6902" s="75" t="e">
        <f t="shared" si="330"/>
        <v>#REF!</v>
      </c>
      <c r="O6902" s="13"/>
      <c r="P6902" s="74"/>
      <c r="Q6902" s="26"/>
      <c r="R6902" s="75"/>
    </row>
    <row r="6903" spans="7:18" x14ac:dyDescent="0.25">
      <c r="G6903" s="13"/>
      <c r="H6903" s="13"/>
      <c r="I6903" s="13">
        <v>687.50000000008004</v>
      </c>
      <c r="J6903" s="74">
        <f t="shared" si="329"/>
        <v>28.645833333336668</v>
      </c>
      <c r="K6903" s="26" t="e">
        <f t="shared" si="331"/>
        <v>#REF!</v>
      </c>
      <c r="L6903" s="75" t="e">
        <f t="shared" si="330"/>
        <v>#REF!</v>
      </c>
      <c r="O6903" s="13"/>
      <c r="P6903" s="74"/>
      <c r="Q6903" s="26"/>
      <c r="R6903" s="75"/>
    </row>
    <row r="6904" spans="7:18" x14ac:dyDescent="0.25">
      <c r="G6904" s="13"/>
      <c r="H6904" s="13"/>
      <c r="I6904" s="13">
        <v>687.60000000007994</v>
      </c>
      <c r="J6904" s="74">
        <f t="shared" si="329"/>
        <v>28.650000000003331</v>
      </c>
      <c r="K6904" s="26" t="e">
        <f t="shared" si="331"/>
        <v>#REF!</v>
      </c>
      <c r="L6904" s="75" t="e">
        <f t="shared" si="330"/>
        <v>#REF!</v>
      </c>
      <c r="O6904" s="13"/>
      <c r="P6904" s="74"/>
      <c r="Q6904" s="26"/>
      <c r="R6904" s="75"/>
    </row>
    <row r="6905" spans="7:18" x14ac:dyDescent="0.25">
      <c r="G6905" s="13"/>
      <c r="H6905" s="13"/>
      <c r="I6905" s="13">
        <v>687.70000000007997</v>
      </c>
      <c r="J6905" s="74">
        <f t="shared" si="329"/>
        <v>28.654166666669997</v>
      </c>
      <c r="K6905" s="26" t="e">
        <f t="shared" si="331"/>
        <v>#REF!</v>
      </c>
      <c r="L6905" s="75" t="e">
        <f t="shared" si="330"/>
        <v>#REF!</v>
      </c>
      <c r="O6905" s="13"/>
      <c r="P6905" s="74"/>
      <c r="Q6905" s="26"/>
      <c r="R6905" s="75"/>
    </row>
    <row r="6906" spans="7:18" x14ac:dyDescent="0.25">
      <c r="G6906" s="13"/>
      <c r="H6906" s="13"/>
      <c r="I6906" s="13">
        <v>687.80000000007999</v>
      </c>
      <c r="J6906" s="74">
        <f t="shared" si="329"/>
        <v>28.658333333336667</v>
      </c>
      <c r="K6906" s="26" t="e">
        <f t="shared" si="331"/>
        <v>#REF!</v>
      </c>
      <c r="L6906" s="75" t="e">
        <f t="shared" si="330"/>
        <v>#REF!</v>
      </c>
      <c r="O6906" s="13"/>
      <c r="P6906" s="74"/>
      <c r="Q6906" s="26"/>
      <c r="R6906" s="75"/>
    </row>
    <row r="6907" spans="7:18" x14ac:dyDescent="0.25">
      <c r="G6907" s="13"/>
      <c r="H6907" s="13"/>
      <c r="I6907" s="13">
        <v>687.90000000008001</v>
      </c>
      <c r="J6907" s="74">
        <f t="shared" si="329"/>
        <v>28.662500000003334</v>
      </c>
      <c r="K6907" s="26" t="e">
        <f t="shared" si="331"/>
        <v>#REF!</v>
      </c>
      <c r="L6907" s="75" t="e">
        <f t="shared" si="330"/>
        <v>#REF!</v>
      </c>
      <c r="O6907" s="13"/>
      <c r="P6907" s="74"/>
      <c r="Q6907" s="26"/>
      <c r="R6907" s="75"/>
    </row>
    <row r="6908" spans="7:18" x14ac:dyDescent="0.25">
      <c r="G6908" s="13"/>
      <c r="H6908" s="13"/>
      <c r="I6908" s="13">
        <v>688.00000000008004</v>
      </c>
      <c r="J6908" s="74">
        <f t="shared" si="329"/>
        <v>28.66666666667</v>
      </c>
      <c r="K6908" s="26" t="e">
        <f t="shared" si="331"/>
        <v>#REF!</v>
      </c>
      <c r="L6908" s="75" t="e">
        <f t="shared" si="330"/>
        <v>#REF!</v>
      </c>
      <c r="O6908" s="13"/>
      <c r="P6908" s="74"/>
      <c r="Q6908" s="26"/>
      <c r="R6908" s="75"/>
    </row>
    <row r="6909" spans="7:18" x14ac:dyDescent="0.25">
      <c r="G6909" s="13"/>
      <c r="H6909" s="13"/>
      <c r="I6909" s="13">
        <v>688.10000000007994</v>
      </c>
      <c r="J6909" s="74">
        <f t="shared" si="329"/>
        <v>28.670833333336663</v>
      </c>
      <c r="K6909" s="26" t="e">
        <f t="shared" si="331"/>
        <v>#REF!</v>
      </c>
      <c r="L6909" s="75" t="e">
        <f t="shared" si="330"/>
        <v>#REF!</v>
      </c>
      <c r="O6909" s="13"/>
      <c r="P6909" s="74"/>
      <c r="Q6909" s="26"/>
      <c r="R6909" s="75"/>
    </row>
    <row r="6910" spans="7:18" x14ac:dyDescent="0.25">
      <c r="G6910" s="13"/>
      <c r="H6910" s="13"/>
      <c r="I6910" s="13">
        <v>688.20000000007997</v>
      </c>
      <c r="J6910" s="74">
        <f t="shared" si="329"/>
        <v>28.675000000003333</v>
      </c>
      <c r="K6910" s="26" t="e">
        <f t="shared" si="331"/>
        <v>#REF!</v>
      </c>
      <c r="L6910" s="75" t="e">
        <f t="shared" si="330"/>
        <v>#REF!</v>
      </c>
      <c r="O6910" s="13"/>
      <c r="P6910" s="74"/>
      <c r="Q6910" s="26"/>
      <c r="R6910" s="75"/>
    </row>
    <row r="6911" spans="7:18" x14ac:dyDescent="0.25">
      <c r="G6911" s="13"/>
      <c r="H6911" s="13"/>
      <c r="I6911" s="13">
        <v>688.30000000007999</v>
      </c>
      <c r="J6911" s="74">
        <f t="shared" si="329"/>
        <v>28.67916666667</v>
      </c>
      <c r="K6911" s="26" t="e">
        <f t="shared" si="331"/>
        <v>#REF!</v>
      </c>
      <c r="L6911" s="75" t="e">
        <f t="shared" si="330"/>
        <v>#REF!</v>
      </c>
      <c r="O6911" s="13"/>
      <c r="P6911" s="74"/>
      <c r="Q6911" s="26"/>
      <c r="R6911" s="75"/>
    </row>
    <row r="6912" spans="7:18" x14ac:dyDescent="0.25">
      <c r="G6912" s="13"/>
      <c r="H6912" s="13"/>
      <c r="I6912" s="13">
        <v>688.40000000008001</v>
      </c>
      <c r="J6912" s="74">
        <f t="shared" si="329"/>
        <v>28.683333333336666</v>
      </c>
      <c r="K6912" s="26" t="e">
        <f t="shared" si="331"/>
        <v>#REF!</v>
      </c>
      <c r="L6912" s="75" t="e">
        <f t="shared" si="330"/>
        <v>#REF!</v>
      </c>
      <c r="O6912" s="13"/>
      <c r="P6912" s="74"/>
      <c r="Q6912" s="26"/>
      <c r="R6912" s="75"/>
    </row>
    <row r="6913" spans="7:18" x14ac:dyDescent="0.25">
      <c r="G6913" s="13"/>
      <c r="H6913" s="13"/>
      <c r="I6913" s="13">
        <v>688.50000000008004</v>
      </c>
      <c r="J6913" s="74">
        <f t="shared" si="329"/>
        <v>28.687500000003336</v>
      </c>
      <c r="K6913" s="26" t="e">
        <f t="shared" si="331"/>
        <v>#REF!</v>
      </c>
      <c r="L6913" s="75" t="e">
        <f t="shared" si="330"/>
        <v>#REF!</v>
      </c>
      <c r="O6913" s="13"/>
      <c r="P6913" s="74"/>
      <c r="Q6913" s="26"/>
      <c r="R6913" s="75"/>
    </row>
    <row r="6914" spans="7:18" x14ac:dyDescent="0.25">
      <c r="G6914" s="13"/>
      <c r="H6914" s="13"/>
      <c r="I6914" s="13">
        <v>688.60000000007994</v>
      </c>
      <c r="J6914" s="74">
        <f t="shared" si="329"/>
        <v>28.691666666669999</v>
      </c>
      <c r="K6914" s="26" t="e">
        <f t="shared" si="331"/>
        <v>#REF!</v>
      </c>
      <c r="L6914" s="75" t="e">
        <f t="shared" si="330"/>
        <v>#REF!</v>
      </c>
      <c r="O6914" s="13"/>
      <c r="P6914" s="74"/>
      <c r="Q6914" s="26"/>
      <c r="R6914" s="75"/>
    </row>
    <row r="6915" spans="7:18" x14ac:dyDescent="0.25">
      <c r="G6915" s="13"/>
      <c r="H6915" s="13"/>
      <c r="I6915" s="13">
        <v>688.70000000007997</v>
      </c>
      <c r="J6915" s="74">
        <f t="shared" ref="J6915:J6978" si="332">I6915/24</f>
        <v>28.695833333336665</v>
      </c>
      <c r="K6915" s="26" t="e">
        <f t="shared" si="331"/>
        <v>#REF!</v>
      </c>
      <c r="L6915" s="75" t="e">
        <f t="shared" ref="L6915:L6978" si="333">K6915-K6914</f>
        <v>#REF!</v>
      </c>
      <c r="O6915" s="13"/>
      <c r="P6915" s="74"/>
      <c r="Q6915" s="26"/>
      <c r="R6915" s="75"/>
    </row>
    <row r="6916" spans="7:18" x14ac:dyDescent="0.25">
      <c r="G6916" s="13"/>
      <c r="H6916" s="13"/>
      <c r="I6916" s="13">
        <v>688.80000000007999</v>
      </c>
      <c r="J6916" s="74">
        <f t="shared" si="332"/>
        <v>28.700000000003332</v>
      </c>
      <c r="K6916" s="26" t="e">
        <f t="shared" si="331"/>
        <v>#REF!</v>
      </c>
      <c r="L6916" s="75" t="e">
        <f t="shared" si="333"/>
        <v>#REF!</v>
      </c>
      <c r="O6916" s="13"/>
      <c r="P6916" s="74"/>
      <c r="Q6916" s="26"/>
      <c r="R6916" s="75"/>
    </row>
    <row r="6917" spans="7:18" x14ac:dyDescent="0.25">
      <c r="G6917" s="13"/>
      <c r="H6917" s="13"/>
      <c r="I6917" s="13">
        <v>688.90000000008001</v>
      </c>
      <c r="J6917" s="74">
        <f t="shared" si="332"/>
        <v>28.704166666670002</v>
      </c>
      <c r="K6917" s="26" t="e">
        <f t="shared" si="331"/>
        <v>#REF!</v>
      </c>
      <c r="L6917" s="75" t="e">
        <f t="shared" si="333"/>
        <v>#REF!</v>
      </c>
      <c r="O6917" s="13"/>
      <c r="P6917" s="74"/>
      <c r="Q6917" s="26"/>
      <c r="R6917" s="75"/>
    </row>
    <row r="6918" spans="7:18" x14ac:dyDescent="0.25">
      <c r="G6918" s="13"/>
      <c r="H6918" s="13"/>
      <c r="I6918" s="13">
        <v>689.00000000008004</v>
      </c>
      <c r="J6918" s="74">
        <f t="shared" si="332"/>
        <v>28.708333333336668</v>
      </c>
      <c r="K6918" s="26" t="e">
        <f t="shared" si="331"/>
        <v>#REF!</v>
      </c>
      <c r="L6918" s="75" t="e">
        <f t="shared" si="333"/>
        <v>#REF!</v>
      </c>
      <c r="O6918" s="13"/>
      <c r="P6918" s="74"/>
      <c r="Q6918" s="26"/>
      <c r="R6918" s="75"/>
    </row>
    <row r="6919" spans="7:18" x14ac:dyDescent="0.25">
      <c r="G6919" s="13"/>
      <c r="H6919" s="13"/>
      <c r="I6919" s="13">
        <v>689.10000000007994</v>
      </c>
      <c r="J6919" s="74">
        <f t="shared" si="332"/>
        <v>28.712500000003331</v>
      </c>
      <c r="K6919" s="26" t="e">
        <f t="shared" si="331"/>
        <v>#REF!</v>
      </c>
      <c r="L6919" s="75" t="e">
        <f t="shared" si="333"/>
        <v>#REF!</v>
      </c>
      <c r="O6919" s="13"/>
      <c r="P6919" s="74"/>
      <c r="Q6919" s="26"/>
      <c r="R6919" s="75"/>
    </row>
    <row r="6920" spans="7:18" x14ac:dyDescent="0.25">
      <c r="G6920" s="13"/>
      <c r="H6920" s="13"/>
      <c r="I6920" s="13">
        <v>689.20000000007997</v>
      </c>
      <c r="J6920" s="74">
        <f t="shared" si="332"/>
        <v>28.716666666669997</v>
      </c>
      <c r="K6920" s="26" t="e">
        <f t="shared" si="331"/>
        <v>#REF!</v>
      </c>
      <c r="L6920" s="75" t="e">
        <f t="shared" si="333"/>
        <v>#REF!</v>
      </c>
      <c r="O6920" s="13"/>
      <c r="P6920" s="74"/>
      <c r="Q6920" s="26"/>
      <c r="R6920" s="75"/>
    </row>
    <row r="6921" spans="7:18" x14ac:dyDescent="0.25">
      <c r="G6921" s="13"/>
      <c r="H6921" s="13"/>
      <c r="I6921" s="13">
        <v>689.30000000007999</v>
      </c>
      <c r="J6921" s="74">
        <f t="shared" si="332"/>
        <v>28.720833333336667</v>
      </c>
      <c r="K6921" s="26" t="e">
        <f t="shared" si="331"/>
        <v>#REF!</v>
      </c>
      <c r="L6921" s="75" t="e">
        <f t="shared" si="333"/>
        <v>#REF!</v>
      </c>
      <c r="O6921" s="13"/>
      <c r="P6921" s="74"/>
      <c r="Q6921" s="26"/>
      <c r="R6921" s="75"/>
    </row>
    <row r="6922" spans="7:18" x14ac:dyDescent="0.25">
      <c r="G6922" s="13"/>
      <c r="H6922" s="13"/>
      <c r="I6922" s="13">
        <v>689.40000000008001</v>
      </c>
      <c r="J6922" s="74">
        <f t="shared" si="332"/>
        <v>28.725000000003334</v>
      </c>
      <c r="K6922" s="26" t="e">
        <f t="shared" si="331"/>
        <v>#REF!</v>
      </c>
      <c r="L6922" s="75" t="e">
        <f t="shared" si="333"/>
        <v>#REF!</v>
      </c>
      <c r="O6922" s="13"/>
      <c r="P6922" s="74"/>
      <c r="Q6922" s="26"/>
      <c r="R6922" s="75"/>
    </row>
    <row r="6923" spans="7:18" x14ac:dyDescent="0.25">
      <c r="G6923" s="13"/>
      <c r="H6923" s="13"/>
      <c r="I6923" s="13">
        <v>689.50000000008004</v>
      </c>
      <c r="J6923" s="74">
        <f t="shared" si="332"/>
        <v>28.72916666667</v>
      </c>
      <c r="K6923" s="26" t="e">
        <f t="shared" si="331"/>
        <v>#REF!</v>
      </c>
      <c r="L6923" s="75" t="e">
        <f t="shared" si="333"/>
        <v>#REF!</v>
      </c>
      <c r="O6923" s="13"/>
      <c r="P6923" s="74"/>
      <c r="Q6923" s="26"/>
      <c r="R6923" s="75"/>
    </row>
    <row r="6924" spans="7:18" x14ac:dyDescent="0.25">
      <c r="G6924" s="13"/>
      <c r="H6924" s="13"/>
      <c r="I6924" s="13">
        <v>689.60000000007994</v>
      </c>
      <c r="J6924" s="74">
        <f t="shared" si="332"/>
        <v>28.733333333336663</v>
      </c>
      <c r="K6924" s="26" t="e">
        <f t="shared" si="331"/>
        <v>#REF!</v>
      </c>
      <c r="L6924" s="75" t="e">
        <f t="shared" si="333"/>
        <v>#REF!</v>
      </c>
      <c r="O6924" s="13"/>
      <c r="P6924" s="74"/>
      <c r="Q6924" s="26"/>
      <c r="R6924" s="75"/>
    </row>
    <row r="6925" spans="7:18" x14ac:dyDescent="0.25">
      <c r="G6925" s="13"/>
      <c r="H6925" s="13"/>
      <c r="I6925" s="13">
        <v>689.70000000007997</v>
      </c>
      <c r="J6925" s="74">
        <f t="shared" si="332"/>
        <v>28.737500000003333</v>
      </c>
      <c r="K6925" s="26" t="e">
        <f t="shared" si="331"/>
        <v>#REF!</v>
      </c>
      <c r="L6925" s="75" t="e">
        <f t="shared" si="333"/>
        <v>#REF!</v>
      </c>
      <c r="O6925" s="13"/>
      <c r="P6925" s="74"/>
      <c r="Q6925" s="26"/>
      <c r="R6925" s="75"/>
    </row>
    <row r="6926" spans="7:18" x14ac:dyDescent="0.25">
      <c r="G6926" s="13"/>
      <c r="H6926" s="13"/>
      <c r="I6926" s="13">
        <v>689.80000000007999</v>
      </c>
      <c r="J6926" s="74">
        <f t="shared" si="332"/>
        <v>28.74166666667</v>
      </c>
      <c r="K6926" s="26" t="e">
        <f t="shared" si="331"/>
        <v>#REF!</v>
      </c>
      <c r="L6926" s="75" t="e">
        <f t="shared" si="333"/>
        <v>#REF!</v>
      </c>
      <c r="O6926" s="13"/>
      <c r="P6926" s="74"/>
      <c r="Q6926" s="26"/>
      <c r="R6926" s="75"/>
    </row>
    <row r="6927" spans="7:18" x14ac:dyDescent="0.25">
      <c r="G6927" s="13"/>
      <c r="H6927" s="13"/>
      <c r="I6927" s="13">
        <v>689.90000000008001</v>
      </c>
      <c r="J6927" s="74">
        <f t="shared" si="332"/>
        <v>28.745833333336666</v>
      </c>
      <c r="K6927" s="26" t="e">
        <f t="shared" si="331"/>
        <v>#REF!</v>
      </c>
      <c r="L6927" s="75" t="e">
        <f t="shared" si="333"/>
        <v>#REF!</v>
      </c>
      <c r="O6927" s="13"/>
      <c r="P6927" s="74"/>
      <c r="Q6927" s="26"/>
      <c r="R6927" s="75"/>
    </row>
    <row r="6928" spans="7:18" x14ac:dyDescent="0.25">
      <c r="G6928" s="13"/>
      <c r="H6928" s="13"/>
      <c r="I6928" s="13">
        <v>690.00000000008095</v>
      </c>
      <c r="J6928" s="74">
        <f t="shared" si="332"/>
        <v>28.750000000003372</v>
      </c>
      <c r="K6928" s="26" t="e">
        <f t="shared" si="331"/>
        <v>#REF!</v>
      </c>
      <c r="L6928" s="75" t="e">
        <f t="shared" si="333"/>
        <v>#REF!</v>
      </c>
      <c r="O6928" s="13"/>
      <c r="P6928" s="74"/>
      <c r="Q6928" s="26"/>
      <c r="R6928" s="75"/>
    </row>
    <row r="6929" spans="7:18" x14ac:dyDescent="0.25">
      <c r="G6929" s="13"/>
      <c r="H6929" s="13"/>
      <c r="I6929" s="13">
        <v>690.10000000008097</v>
      </c>
      <c r="J6929" s="74">
        <f t="shared" si="332"/>
        <v>28.754166666670042</v>
      </c>
      <c r="K6929" s="26" t="e">
        <f t="shared" si="331"/>
        <v>#REF!</v>
      </c>
      <c r="L6929" s="75" t="e">
        <f t="shared" si="333"/>
        <v>#REF!</v>
      </c>
      <c r="O6929" s="13"/>
      <c r="P6929" s="74"/>
      <c r="Q6929" s="26"/>
      <c r="R6929" s="75"/>
    </row>
    <row r="6930" spans="7:18" x14ac:dyDescent="0.25">
      <c r="G6930" s="13"/>
      <c r="H6930" s="13"/>
      <c r="I6930" s="13">
        <v>690.20000000008099</v>
      </c>
      <c r="J6930" s="74">
        <f t="shared" si="332"/>
        <v>28.758333333336708</v>
      </c>
      <c r="K6930" s="26" t="e">
        <f t="shared" si="331"/>
        <v>#REF!</v>
      </c>
      <c r="L6930" s="75" t="e">
        <f t="shared" si="333"/>
        <v>#REF!</v>
      </c>
      <c r="O6930" s="13"/>
      <c r="P6930" s="74"/>
      <c r="Q6930" s="26"/>
      <c r="R6930" s="75"/>
    </row>
    <row r="6931" spans="7:18" x14ac:dyDescent="0.25">
      <c r="G6931" s="13"/>
      <c r="H6931" s="13"/>
      <c r="I6931" s="13">
        <v>690.30000000008101</v>
      </c>
      <c r="J6931" s="74">
        <f t="shared" si="332"/>
        <v>28.762500000003374</v>
      </c>
      <c r="K6931" s="26" t="e">
        <f t="shared" si="331"/>
        <v>#REF!</v>
      </c>
      <c r="L6931" s="75" t="e">
        <f t="shared" si="333"/>
        <v>#REF!</v>
      </c>
      <c r="O6931" s="13"/>
      <c r="P6931" s="74"/>
      <c r="Q6931" s="26"/>
      <c r="R6931" s="75"/>
    </row>
    <row r="6932" spans="7:18" x14ac:dyDescent="0.25">
      <c r="G6932" s="13"/>
      <c r="H6932" s="13"/>
      <c r="I6932" s="13">
        <v>690.40000000008104</v>
      </c>
      <c r="J6932" s="74">
        <f t="shared" si="332"/>
        <v>28.766666666670044</v>
      </c>
      <c r="K6932" s="26" t="e">
        <f t="shared" si="331"/>
        <v>#REF!</v>
      </c>
      <c r="L6932" s="75" t="e">
        <f t="shared" si="333"/>
        <v>#REF!</v>
      </c>
      <c r="O6932" s="13"/>
      <c r="P6932" s="74"/>
      <c r="Q6932" s="26"/>
      <c r="R6932" s="75"/>
    </row>
    <row r="6933" spans="7:18" x14ac:dyDescent="0.25">
      <c r="G6933" s="13"/>
      <c r="H6933" s="13"/>
      <c r="I6933" s="13">
        <v>690.50000000008095</v>
      </c>
      <c r="J6933" s="74">
        <f t="shared" si="332"/>
        <v>28.770833333336707</v>
      </c>
      <c r="K6933" s="26" t="e">
        <f t="shared" si="331"/>
        <v>#REF!</v>
      </c>
      <c r="L6933" s="75" t="e">
        <f t="shared" si="333"/>
        <v>#REF!</v>
      </c>
      <c r="O6933" s="13"/>
      <c r="P6933" s="74"/>
      <c r="Q6933" s="26"/>
      <c r="R6933" s="75"/>
    </row>
    <row r="6934" spans="7:18" x14ac:dyDescent="0.25">
      <c r="G6934" s="13"/>
      <c r="H6934" s="13"/>
      <c r="I6934" s="13">
        <v>690.60000000008097</v>
      </c>
      <c r="J6934" s="74">
        <f t="shared" si="332"/>
        <v>28.775000000003374</v>
      </c>
      <c r="K6934" s="26" t="e">
        <f t="shared" si="331"/>
        <v>#REF!</v>
      </c>
      <c r="L6934" s="75" t="e">
        <f t="shared" si="333"/>
        <v>#REF!</v>
      </c>
      <c r="O6934" s="13"/>
      <c r="P6934" s="74"/>
      <c r="Q6934" s="26"/>
      <c r="R6934" s="75"/>
    </row>
    <row r="6935" spans="7:18" x14ac:dyDescent="0.25">
      <c r="G6935" s="13"/>
      <c r="H6935" s="13"/>
      <c r="I6935" s="13">
        <v>690.70000000008099</v>
      </c>
      <c r="J6935" s="74">
        <f t="shared" si="332"/>
        <v>28.77916666667004</v>
      </c>
      <c r="K6935" s="26" t="e">
        <f t="shared" si="331"/>
        <v>#REF!</v>
      </c>
      <c r="L6935" s="75" t="e">
        <f t="shared" si="333"/>
        <v>#REF!</v>
      </c>
      <c r="O6935" s="13"/>
      <c r="P6935" s="74"/>
      <c r="Q6935" s="26"/>
      <c r="R6935" s="75"/>
    </row>
    <row r="6936" spans="7:18" x14ac:dyDescent="0.25">
      <c r="G6936" s="13"/>
      <c r="H6936" s="13"/>
      <c r="I6936" s="13">
        <v>690.80000000008101</v>
      </c>
      <c r="J6936" s="74">
        <f t="shared" si="332"/>
        <v>28.78333333333671</v>
      </c>
      <c r="K6936" s="26" t="e">
        <f t="shared" si="331"/>
        <v>#REF!</v>
      </c>
      <c r="L6936" s="75" t="e">
        <f t="shared" si="333"/>
        <v>#REF!</v>
      </c>
      <c r="O6936" s="13"/>
      <c r="P6936" s="74"/>
      <c r="Q6936" s="26"/>
      <c r="R6936" s="75"/>
    </row>
    <row r="6937" spans="7:18" x14ac:dyDescent="0.25">
      <c r="G6937" s="13"/>
      <c r="H6937" s="13"/>
      <c r="I6937" s="13">
        <v>690.90000000008104</v>
      </c>
      <c r="J6937" s="74">
        <f t="shared" si="332"/>
        <v>28.787500000003376</v>
      </c>
      <c r="K6937" s="26" t="e">
        <f t="shared" si="331"/>
        <v>#REF!</v>
      </c>
      <c r="L6937" s="75" t="e">
        <f t="shared" si="333"/>
        <v>#REF!</v>
      </c>
      <c r="O6937" s="13"/>
      <c r="P6937" s="74"/>
      <c r="Q6937" s="26"/>
      <c r="R6937" s="75"/>
    </row>
    <row r="6938" spans="7:18" x14ac:dyDescent="0.25">
      <c r="G6938" s="13"/>
      <c r="H6938" s="13"/>
      <c r="I6938" s="13">
        <v>691.00000000008095</v>
      </c>
      <c r="J6938" s="74">
        <f t="shared" si="332"/>
        <v>28.791666666670039</v>
      </c>
      <c r="K6938" s="26" t="e">
        <f t="shared" si="331"/>
        <v>#REF!</v>
      </c>
      <c r="L6938" s="75" t="e">
        <f t="shared" si="333"/>
        <v>#REF!</v>
      </c>
      <c r="O6938" s="13"/>
      <c r="P6938" s="74"/>
      <c r="Q6938" s="26"/>
      <c r="R6938" s="75"/>
    </row>
    <row r="6939" spans="7:18" x14ac:dyDescent="0.25">
      <c r="G6939" s="13"/>
      <c r="H6939" s="13"/>
      <c r="I6939" s="13">
        <v>691.10000000008097</v>
      </c>
      <c r="J6939" s="74">
        <f t="shared" si="332"/>
        <v>28.795833333336706</v>
      </c>
      <c r="K6939" s="26" t="e">
        <f t="shared" si="331"/>
        <v>#REF!</v>
      </c>
      <c r="L6939" s="75" t="e">
        <f t="shared" si="333"/>
        <v>#REF!</v>
      </c>
      <c r="O6939" s="13"/>
      <c r="P6939" s="74"/>
      <c r="Q6939" s="26"/>
      <c r="R6939" s="75"/>
    </row>
    <row r="6940" spans="7:18" x14ac:dyDescent="0.25">
      <c r="G6940" s="13"/>
      <c r="H6940" s="13"/>
      <c r="I6940" s="13">
        <v>691.20000000008099</v>
      </c>
      <c r="J6940" s="74">
        <f t="shared" si="332"/>
        <v>28.800000000003376</v>
      </c>
      <c r="K6940" s="26" t="e">
        <f t="shared" ref="K6940:K7003" si="334">100%-EXP(-I6940/24*$B$10)</f>
        <v>#REF!</v>
      </c>
      <c r="L6940" s="75" t="e">
        <f t="shared" si="333"/>
        <v>#REF!</v>
      </c>
      <c r="O6940" s="13"/>
      <c r="P6940" s="74"/>
      <c r="Q6940" s="26"/>
      <c r="R6940" s="75"/>
    </row>
    <row r="6941" spans="7:18" x14ac:dyDescent="0.25">
      <c r="G6941" s="13"/>
      <c r="H6941" s="13"/>
      <c r="I6941" s="13">
        <v>691.30000000008101</v>
      </c>
      <c r="J6941" s="74">
        <f t="shared" si="332"/>
        <v>28.804166666670042</v>
      </c>
      <c r="K6941" s="26" t="e">
        <f t="shared" si="334"/>
        <v>#REF!</v>
      </c>
      <c r="L6941" s="75" t="e">
        <f t="shared" si="333"/>
        <v>#REF!</v>
      </c>
      <c r="O6941" s="13"/>
      <c r="P6941" s="74"/>
      <c r="Q6941" s="26"/>
      <c r="R6941" s="75"/>
    </row>
    <row r="6942" spans="7:18" x14ac:dyDescent="0.25">
      <c r="G6942" s="13"/>
      <c r="H6942" s="13"/>
      <c r="I6942" s="13">
        <v>691.40000000008104</v>
      </c>
      <c r="J6942" s="74">
        <f t="shared" si="332"/>
        <v>28.808333333336709</v>
      </c>
      <c r="K6942" s="26" t="e">
        <f t="shared" si="334"/>
        <v>#REF!</v>
      </c>
      <c r="L6942" s="75" t="e">
        <f t="shared" si="333"/>
        <v>#REF!</v>
      </c>
      <c r="O6942" s="13"/>
      <c r="P6942" s="74"/>
      <c r="Q6942" s="26"/>
      <c r="R6942" s="75"/>
    </row>
    <row r="6943" spans="7:18" x14ac:dyDescent="0.25">
      <c r="G6943" s="13"/>
      <c r="H6943" s="13"/>
      <c r="I6943" s="13">
        <v>691.50000000008095</v>
      </c>
      <c r="J6943" s="74">
        <f t="shared" si="332"/>
        <v>28.812500000003372</v>
      </c>
      <c r="K6943" s="26" t="e">
        <f t="shared" si="334"/>
        <v>#REF!</v>
      </c>
      <c r="L6943" s="75" t="e">
        <f t="shared" si="333"/>
        <v>#REF!</v>
      </c>
      <c r="O6943" s="13"/>
      <c r="P6943" s="74"/>
      <c r="Q6943" s="26"/>
      <c r="R6943" s="75"/>
    </row>
    <row r="6944" spans="7:18" x14ac:dyDescent="0.25">
      <c r="G6944" s="13"/>
      <c r="H6944" s="13"/>
      <c r="I6944" s="13">
        <v>691.60000000008097</v>
      </c>
      <c r="J6944" s="74">
        <f t="shared" si="332"/>
        <v>28.816666666670042</v>
      </c>
      <c r="K6944" s="26" t="e">
        <f t="shared" si="334"/>
        <v>#REF!</v>
      </c>
      <c r="L6944" s="75" t="e">
        <f t="shared" si="333"/>
        <v>#REF!</v>
      </c>
      <c r="O6944" s="13"/>
      <c r="P6944" s="74"/>
      <c r="Q6944" s="26"/>
      <c r="R6944" s="75"/>
    </row>
    <row r="6945" spans="7:18" x14ac:dyDescent="0.25">
      <c r="G6945" s="13"/>
      <c r="H6945" s="13"/>
      <c r="I6945" s="13">
        <v>691.70000000008099</v>
      </c>
      <c r="J6945" s="74">
        <f t="shared" si="332"/>
        <v>28.820833333336708</v>
      </c>
      <c r="K6945" s="26" t="e">
        <f t="shared" si="334"/>
        <v>#REF!</v>
      </c>
      <c r="L6945" s="75" t="e">
        <f t="shared" si="333"/>
        <v>#REF!</v>
      </c>
      <c r="O6945" s="13"/>
      <c r="P6945" s="74"/>
      <c r="Q6945" s="26"/>
      <c r="R6945" s="75"/>
    </row>
    <row r="6946" spans="7:18" x14ac:dyDescent="0.25">
      <c r="G6946" s="13"/>
      <c r="H6946" s="13"/>
      <c r="I6946" s="13">
        <v>691.80000000008101</v>
      </c>
      <c r="J6946" s="74">
        <f t="shared" si="332"/>
        <v>28.825000000003374</v>
      </c>
      <c r="K6946" s="26" t="e">
        <f t="shared" si="334"/>
        <v>#REF!</v>
      </c>
      <c r="L6946" s="75" t="e">
        <f t="shared" si="333"/>
        <v>#REF!</v>
      </c>
      <c r="O6946" s="13"/>
      <c r="P6946" s="74"/>
      <c r="Q6946" s="26"/>
      <c r="R6946" s="75"/>
    </row>
    <row r="6947" spans="7:18" x14ac:dyDescent="0.25">
      <c r="G6947" s="13"/>
      <c r="H6947" s="13"/>
      <c r="I6947" s="13">
        <v>691.90000000008104</v>
      </c>
      <c r="J6947" s="74">
        <f t="shared" si="332"/>
        <v>28.829166666670044</v>
      </c>
      <c r="K6947" s="26" t="e">
        <f t="shared" si="334"/>
        <v>#REF!</v>
      </c>
      <c r="L6947" s="75" t="e">
        <f t="shared" si="333"/>
        <v>#REF!</v>
      </c>
      <c r="O6947" s="13"/>
      <c r="P6947" s="74"/>
      <c r="Q6947" s="26"/>
      <c r="R6947" s="75"/>
    </row>
    <row r="6948" spans="7:18" x14ac:dyDescent="0.25">
      <c r="G6948" s="13"/>
      <c r="H6948" s="13"/>
      <c r="I6948" s="13">
        <v>692.00000000008095</v>
      </c>
      <c r="J6948" s="74">
        <f t="shared" si="332"/>
        <v>28.833333333336707</v>
      </c>
      <c r="K6948" s="26" t="e">
        <f t="shared" si="334"/>
        <v>#REF!</v>
      </c>
      <c r="L6948" s="75" t="e">
        <f t="shared" si="333"/>
        <v>#REF!</v>
      </c>
      <c r="O6948" s="13"/>
      <c r="P6948" s="74"/>
      <c r="Q6948" s="26"/>
      <c r="R6948" s="75"/>
    </row>
    <row r="6949" spans="7:18" x14ac:dyDescent="0.25">
      <c r="G6949" s="13"/>
      <c r="H6949" s="13"/>
      <c r="I6949" s="13">
        <v>692.10000000008097</v>
      </c>
      <c r="J6949" s="74">
        <f t="shared" si="332"/>
        <v>28.837500000003374</v>
      </c>
      <c r="K6949" s="26" t="e">
        <f t="shared" si="334"/>
        <v>#REF!</v>
      </c>
      <c r="L6949" s="75" t="e">
        <f t="shared" si="333"/>
        <v>#REF!</v>
      </c>
      <c r="O6949" s="13"/>
      <c r="P6949" s="74"/>
      <c r="Q6949" s="26"/>
      <c r="R6949" s="75"/>
    </row>
    <row r="6950" spans="7:18" x14ac:dyDescent="0.25">
      <c r="G6950" s="13"/>
      <c r="H6950" s="13"/>
      <c r="I6950" s="13">
        <v>692.20000000008099</v>
      </c>
      <c r="J6950" s="74">
        <f t="shared" si="332"/>
        <v>28.84166666667004</v>
      </c>
      <c r="K6950" s="26" t="e">
        <f t="shared" si="334"/>
        <v>#REF!</v>
      </c>
      <c r="L6950" s="75" t="e">
        <f t="shared" si="333"/>
        <v>#REF!</v>
      </c>
      <c r="O6950" s="13"/>
      <c r="P6950" s="74"/>
      <c r="Q6950" s="26"/>
      <c r="R6950" s="75"/>
    </row>
    <row r="6951" spans="7:18" x14ac:dyDescent="0.25">
      <c r="G6951" s="13"/>
      <c r="H6951" s="13"/>
      <c r="I6951" s="13">
        <v>692.30000000008101</v>
      </c>
      <c r="J6951" s="74">
        <f t="shared" si="332"/>
        <v>28.84583333333671</v>
      </c>
      <c r="K6951" s="26" t="e">
        <f t="shared" si="334"/>
        <v>#REF!</v>
      </c>
      <c r="L6951" s="75" t="e">
        <f t="shared" si="333"/>
        <v>#REF!</v>
      </c>
      <c r="O6951" s="13"/>
      <c r="P6951" s="74"/>
      <c r="Q6951" s="26"/>
      <c r="R6951" s="75"/>
    </row>
    <row r="6952" spans="7:18" x14ac:dyDescent="0.25">
      <c r="G6952" s="13"/>
      <c r="H6952" s="13"/>
      <c r="I6952" s="13">
        <v>692.40000000008104</v>
      </c>
      <c r="J6952" s="74">
        <f t="shared" si="332"/>
        <v>28.850000000003376</v>
      </c>
      <c r="K6952" s="26" t="e">
        <f t="shared" si="334"/>
        <v>#REF!</v>
      </c>
      <c r="L6952" s="75" t="e">
        <f t="shared" si="333"/>
        <v>#REF!</v>
      </c>
      <c r="O6952" s="13"/>
      <c r="P6952" s="74"/>
      <c r="Q6952" s="26"/>
      <c r="R6952" s="75"/>
    </row>
    <row r="6953" spans="7:18" x14ac:dyDescent="0.25">
      <c r="G6953" s="13"/>
      <c r="H6953" s="13"/>
      <c r="I6953" s="13">
        <v>692.50000000008095</v>
      </c>
      <c r="J6953" s="74">
        <f t="shared" si="332"/>
        <v>28.854166666670039</v>
      </c>
      <c r="K6953" s="26" t="e">
        <f t="shared" si="334"/>
        <v>#REF!</v>
      </c>
      <c r="L6953" s="75" t="e">
        <f t="shared" si="333"/>
        <v>#REF!</v>
      </c>
      <c r="O6953" s="13"/>
      <c r="P6953" s="74"/>
      <c r="Q6953" s="26"/>
      <c r="R6953" s="75"/>
    </row>
    <row r="6954" spans="7:18" x14ac:dyDescent="0.25">
      <c r="G6954" s="13"/>
      <c r="H6954" s="13"/>
      <c r="I6954" s="13">
        <v>692.60000000008097</v>
      </c>
      <c r="J6954" s="74">
        <f t="shared" si="332"/>
        <v>28.858333333336706</v>
      </c>
      <c r="K6954" s="26" t="e">
        <f t="shared" si="334"/>
        <v>#REF!</v>
      </c>
      <c r="L6954" s="75" t="e">
        <f t="shared" si="333"/>
        <v>#REF!</v>
      </c>
      <c r="O6954" s="13"/>
      <c r="P6954" s="74"/>
      <c r="Q6954" s="26"/>
      <c r="R6954" s="75"/>
    </row>
    <row r="6955" spans="7:18" x14ac:dyDescent="0.25">
      <c r="G6955" s="13"/>
      <c r="H6955" s="13"/>
      <c r="I6955" s="13">
        <v>692.70000000008099</v>
      </c>
      <c r="J6955" s="74">
        <f t="shared" si="332"/>
        <v>28.862500000003376</v>
      </c>
      <c r="K6955" s="26" t="e">
        <f t="shared" si="334"/>
        <v>#REF!</v>
      </c>
      <c r="L6955" s="75" t="e">
        <f t="shared" si="333"/>
        <v>#REF!</v>
      </c>
      <c r="O6955" s="13"/>
      <c r="P6955" s="74"/>
      <c r="Q6955" s="26"/>
      <c r="R6955" s="75"/>
    </row>
    <row r="6956" spans="7:18" x14ac:dyDescent="0.25">
      <c r="G6956" s="13"/>
      <c r="H6956" s="13"/>
      <c r="I6956" s="13">
        <v>692.80000000008101</v>
      </c>
      <c r="J6956" s="74">
        <f t="shared" si="332"/>
        <v>28.866666666670042</v>
      </c>
      <c r="K6956" s="26" t="e">
        <f t="shared" si="334"/>
        <v>#REF!</v>
      </c>
      <c r="L6956" s="75" t="e">
        <f t="shared" si="333"/>
        <v>#REF!</v>
      </c>
      <c r="O6956" s="13"/>
      <c r="P6956" s="74"/>
      <c r="Q6956" s="26"/>
      <c r="R6956" s="75"/>
    </row>
    <row r="6957" spans="7:18" x14ac:dyDescent="0.25">
      <c r="G6957" s="13"/>
      <c r="H6957" s="13"/>
      <c r="I6957" s="13">
        <v>692.90000000008104</v>
      </c>
      <c r="J6957" s="74">
        <f t="shared" si="332"/>
        <v>28.870833333336709</v>
      </c>
      <c r="K6957" s="26" t="e">
        <f t="shared" si="334"/>
        <v>#REF!</v>
      </c>
      <c r="L6957" s="75" t="e">
        <f t="shared" si="333"/>
        <v>#REF!</v>
      </c>
      <c r="O6957" s="13"/>
      <c r="P6957" s="74"/>
      <c r="Q6957" s="26"/>
      <c r="R6957" s="75"/>
    </row>
    <row r="6958" spans="7:18" x14ac:dyDescent="0.25">
      <c r="G6958" s="13"/>
      <c r="H6958" s="13"/>
      <c r="I6958" s="13">
        <v>693.00000000008095</v>
      </c>
      <c r="J6958" s="74">
        <f t="shared" si="332"/>
        <v>28.875000000003372</v>
      </c>
      <c r="K6958" s="26" t="e">
        <f t="shared" si="334"/>
        <v>#REF!</v>
      </c>
      <c r="L6958" s="75" t="e">
        <f t="shared" si="333"/>
        <v>#REF!</v>
      </c>
      <c r="O6958" s="13"/>
      <c r="P6958" s="74"/>
      <c r="Q6958" s="26"/>
      <c r="R6958" s="75"/>
    </row>
    <row r="6959" spans="7:18" x14ac:dyDescent="0.25">
      <c r="G6959" s="13"/>
      <c r="H6959" s="13"/>
      <c r="I6959" s="13">
        <v>693.10000000008097</v>
      </c>
      <c r="J6959" s="74">
        <f t="shared" si="332"/>
        <v>28.879166666670042</v>
      </c>
      <c r="K6959" s="26" t="e">
        <f t="shared" si="334"/>
        <v>#REF!</v>
      </c>
      <c r="L6959" s="75" t="e">
        <f t="shared" si="333"/>
        <v>#REF!</v>
      </c>
      <c r="O6959" s="13"/>
      <c r="P6959" s="74"/>
      <c r="Q6959" s="26"/>
      <c r="R6959" s="75"/>
    </row>
    <row r="6960" spans="7:18" x14ac:dyDescent="0.25">
      <c r="G6960" s="13"/>
      <c r="H6960" s="13"/>
      <c r="I6960" s="13">
        <v>693.20000000008099</v>
      </c>
      <c r="J6960" s="74">
        <f t="shared" si="332"/>
        <v>28.883333333336708</v>
      </c>
      <c r="K6960" s="26" t="e">
        <f t="shared" si="334"/>
        <v>#REF!</v>
      </c>
      <c r="L6960" s="75" t="e">
        <f t="shared" si="333"/>
        <v>#REF!</v>
      </c>
      <c r="O6960" s="13"/>
      <c r="P6960" s="74"/>
      <c r="Q6960" s="26"/>
      <c r="R6960" s="75"/>
    </row>
    <row r="6961" spans="7:18" x14ac:dyDescent="0.25">
      <c r="G6961" s="13"/>
      <c r="H6961" s="13"/>
      <c r="I6961" s="13">
        <v>693.30000000008101</v>
      </c>
      <c r="J6961" s="74">
        <f t="shared" si="332"/>
        <v>28.887500000003374</v>
      </c>
      <c r="K6961" s="26" t="e">
        <f t="shared" si="334"/>
        <v>#REF!</v>
      </c>
      <c r="L6961" s="75" t="e">
        <f t="shared" si="333"/>
        <v>#REF!</v>
      </c>
      <c r="O6961" s="13"/>
      <c r="P6961" s="74"/>
      <c r="Q6961" s="26"/>
      <c r="R6961" s="75"/>
    </row>
    <row r="6962" spans="7:18" x14ac:dyDescent="0.25">
      <c r="G6962" s="13"/>
      <c r="H6962" s="13"/>
      <c r="I6962" s="13">
        <v>693.40000000008104</v>
      </c>
      <c r="J6962" s="74">
        <f t="shared" si="332"/>
        <v>28.891666666670044</v>
      </c>
      <c r="K6962" s="26" t="e">
        <f t="shared" si="334"/>
        <v>#REF!</v>
      </c>
      <c r="L6962" s="75" t="e">
        <f t="shared" si="333"/>
        <v>#REF!</v>
      </c>
      <c r="O6962" s="13"/>
      <c r="P6962" s="74"/>
      <c r="Q6962" s="26"/>
      <c r="R6962" s="75"/>
    </row>
    <row r="6963" spans="7:18" x14ac:dyDescent="0.25">
      <c r="G6963" s="13"/>
      <c r="H6963" s="13"/>
      <c r="I6963" s="13">
        <v>693.50000000008095</v>
      </c>
      <c r="J6963" s="74">
        <f t="shared" si="332"/>
        <v>28.895833333336707</v>
      </c>
      <c r="K6963" s="26" t="e">
        <f t="shared" si="334"/>
        <v>#REF!</v>
      </c>
      <c r="L6963" s="75" t="e">
        <f t="shared" si="333"/>
        <v>#REF!</v>
      </c>
      <c r="O6963" s="13"/>
      <c r="P6963" s="74"/>
      <c r="Q6963" s="26"/>
      <c r="R6963" s="75"/>
    </row>
    <row r="6964" spans="7:18" x14ac:dyDescent="0.25">
      <c r="G6964" s="13"/>
      <c r="H6964" s="13"/>
      <c r="I6964" s="13">
        <v>693.60000000008097</v>
      </c>
      <c r="J6964" s="74">
        <f t="shared" si="332"/>
        <v>28.900000000003374</v>
      </c>
      <c r="K6964" s="26" t="e">
        <f t="shared" si="334"/>
        <v>#REF!</v>
      </c>
      <c r="L6964" s="75" t="e">
        <f t="shared" si="333"/>
        <v>#REF!</v>
      </c>
      <c r="O6964" s="13"/>
      <c r="P6964" s="74"/>
      <c r="Q6964" s="26"/>
      <c r="R6964" s="75"/>
    </row>
    <row r="6965" spans="7:18" x14ac:dyDescent="0.25">
      <c r="G6965" s="13"/>
      <c r="H6965" s="13"/>
      <c r="I6965" s="13">
        <v>693.70000000008099</v>
      </c>
      <c r="J6965" s="74">
        <f t="shared" si="332"/>
        <v>28.90416666667004</v>
      </c>
      <c r="K6965" s="26" t="e">
        <f t="shared" si="334"/>
        <v>#REF!</v>
      </c>
      <c r="L6965" s="75" t="e">
        <f t="shared" si="333"/>
        <v>#REF!</v>
      </c>
      <c r="O6965" s="13"/>
      <c r="P6965" s="74"/>
      <c r="Q6965" s="26"/>
      <c r="R6965" s="75"/>
    </row>
    <row r="6966" spans="7:18" x14ac:dyDescent="0.25">
      <c r="G6966" s="13"/>
      <c r="H6966" s="13"/>
      <c r="I6966" s="13">
        <v>693.80000000008101</v>
      </c>
      <c r="J6966" s="74">
        <f t="shared" si="332"/>
        <v>28.90833333333671</v>
      </c>
      <c r="K6966" s="26" t="e">
        <f t="shared" si="334"/>
        <v>#REF!</v>
      </c>
      <c r="L6966" s="75" t="e">
        <f t="shared" si="333"/>
        <v>#REF!</v>
      </c>
      <c r="O6966" s="13"/>
      <c r="P6966" s="74"/>
      <c r="Q6966" s="26"/>
      <c r="R6966" s="75"/>
    </row>
    <row r="6967" spans="7:18" x14ac:dyDescent="0.25">
      <c r="G6967" s="13"/>
      <c r="H6967" s="13"/>
      <c r="I6967" s="13">
        <v>693.90000000008104</v>
      </c>
      <c r="J6967" s="74">
        <f t="shared" si="332"/>
        <v>28.912500000003376</v>
      </c>
      <c r="K6967" s="26" t="e">
        <f t="shared" si="334"/>
        <v>#REF!</v>
      </c>
      <c r="L6967" s="75" t="e">
        <f t="shared" si="333"/>
        <v>#REF!</v>
      </c>
      <c r="O6967" s="13"/>
      <c r="P6967" s="74"/>
      <c r="Q6967" s="26"/>
      <c r="R6967" s="75"/>
    </row>
    <row r="6968" spans="7:18" x14ac:dyDescent="0.25">
      <c r="G6968" s="13"/>
      <c r="H6968" s="13"/>
      <c r="I6968" s="13">
        <v>694.00000000008095</v>
      </c>
      <c r="J6968" s="74">
        <f t="shared" si="332"/>
        <v>28.916666666670039</v>
      </c>
      <c r="K6968" s="26" t="e">
        <f t="shared" si="334"/>
        <v>#REF!</v>
      </c>
      <c r="L6968" s="75" t="e">
        <f t="shared" si="333"/>
        <v>#REF!</v>
      </c>
      <c r="O6968" s="13"/>
      <c r="P6968" s="74"/>
      <c r="Q6968" s="26"/>
      <c r="R6968" s="75"/>
    </row>
    <row r="6969" spans="7:18" x14ac:dyDescent="0.25">
      <c r="G6969" s="13"/>
      <c r="H6969" s="13"/>
      <c r="I6969" s="13">
        <v>694.10000000008097</v>
      </c>
      <c r="J6969" s="74">
        <f t="shared" si="332"/>
        <v>28.920833333336706</v>
      </c>
      <c r="K6969" s="26" t="e">
        <f t="shared" si="334"/>
        <v>#REF!</v>
      </c>
      <c r="L6969" s="75" t="e">
        <f t="shared" si="333"/>
        <v>#REF!</v>
      </c>
      <c r="O6969" s="13"/>
      <c r="P6969" s="74"/>
      <c r="Q6969" s="26"/>
      <c r="R6969" s="75"/>
    </row>
    <row r="6970" spans="7:18" x14ac:dyDescent="0.25">
      <c r="G6970" s="13"/>
      <c r="H6970" s="13"/>
      <c r="I6970" s="13">
        <v>694.20000000008099</v>
      </c>
      <c r="J6970" s="74">
        <f t="shared" si="332"/>
        <v>28.925000000003376</v>
      </c>
      <c r="K6970" s="26" t="e">
        <f t="shared" si="334"/>
        <v>#REF!</v>
      </c>
      <c r="L6970" s="75" t="e">
        <f t="shared" si="333"/>
        <v>#REF!</v>
      </c>
      <c r="O6970" s="13"/>
      <c r="P6970" s="74"/>
      <c r="Q6970" s="26"/>
      <c r="R6970" s="75"/>
    </row>
    <row r="6971" spans="7:18" x14ac:dyDescent="0.25">
      <c r="G6971" s="13"/>
      <c r="H6971" s="13"/>
      <c r="I6971" s="13">
        <v>694.30000000008101</v>
      </c>
      <c r="J6971" s="74">
        <f t="shared" si="332"/>
        <v>28.929166666670042</v>
      </c>
      <c r="K6971" s="26" t="e">
        <f t="shared" si="334"/>
        <v>#REF!</v>
      </c>
      <c r="L6971" s="75" t="e">
        <f t="shared" si="333"/>
        <v>#REF!</v>
      </c>
      <c r="O6971" s="13"/>
      <c r="P6971" s="74"/>
      <c r="Q6971" s="26"/>
      <c r="R6971" s="75"/>
    </row>
    <row r="6972" spans="7:18" x14ac:dyDescent="0.25">
      <c r="G6972" s="13"/>
      <c r="H6972" s="13"/>
      <c r="I6972" s="13">
        <v>694.40000000008195</v>
      </c>
      <c r="J6972" s="74">
        <f t="shared" si="332"/>
        <v>28.933333333336748</v>
      </c>
      <c r="K6972" s="26" t="e">
        <f t="shared" si="334"/>
        <v>#REF!</v>
      </c>
      <c r="L6972" s="75" t="e">
        <f t="shared" si="333"/>
        <v>#REF!</v>
      </c>
      <c r="O6972" s="13"/>
      <c r="P6972" s="74"/>
      <c r="Q6972" s="26"/>
      <c r="R6972" s="75"/>
    </row>
    <row r="6973" spans="7:18" x14ac:dyDescent="0.25">
      <c r="G6973" s="13"/>
      <c r="H6973" s="13"/>
      <c r="I6973" s="13">
        <v>694.50000000008197</v>
      </c>
      <c r="J6973" s="74">
        <f t="shared" si="332"/>
        <v>28.937500000003414</v>
      </c>
      <c r="K6973" s="26" t="e">
        <f t="shared" si="334"/>
        <v>#REF!</v>
      </c>
      <c r="L6973" s="75" t="e">
        <f t="shared" si="333"/>
        <v>#REF!</v>
      </c>
      <c r="O6973" s="13"/>
      <c r="P6973" s="74"/>
      <c r="Q6973" s="26"/>
      <c r="R6973" s="75"/>
    </row>
    <row r="6974" spans="7:18" x14ac:dyDescent="0.25">
      <c r="G6974" s="13"/>
      <c r="H6974" s="13"/>
      <c r="I6974" s="13">
        <v>694.60000000008199</v>
      </c>
      <c r="J6974" s="74">
        <f t="shared" si="332"/>
        <v>28.941666666670084</v>
      </c>
      <c r="K6974" s="26" t="e">
        <f t="shared" si="334"/>
        <v>#REF!</v>
      </c>
      <c r="L6974" s="75" t="e">
        <f t="shared" si="333"/>
        <v>#REF!</v>
      </c>
      <c r="O6974" s="13"/>
      <c r="P6974" s="74"/>
      <c r="Q6974" s="26"/>
      <c r="R6974" s="75"/>
    </row>
    <row r="6975" spans="7:18" x14ac:dyDescent="0.25">
      <c r="G6975" s="13"/>
      <c r="H6975" s="13"/>
      <c r="I6975" s="13">
        <v>694.70000000008201</v>
      </c>
      <c r="J6975" s="74">
        <f t="shared" si="332"/>
        <v>28.945833333336751</v>
      </c>
      <c r="K6975" s="26" t="e">
        <f t="shared" si="334"/>
        <v>#REF!</v>
      </c>
      <c r="L6975" s="75" t="e">
        <f t="shared" si="333"/>
        <v>#REF!</v>
      </c>
      <c r="O6975" s="13"/>
      <c r="P6975" s="74"/>
      <c r="Q6975" s="26"/>
      <c r="R6975" s="75"/>
    </row>
    <row r="6976" spans="7:18" x14ac:dyDescent="0.25">
      <c r="G6976" s="13"/>
      <c r="H6976" s="13"/>
      <c r="I6976" s="13">
        <v>694.80000000008204</v>
      </c>
      <c r="J6976" s="74">
        <f t="shared" si="332"/>
        <v>28.950000000003417</v>
      </c>
      <c r="K6976" s="26" t="e">
        <f t="shared" si="334"/>
        <v>#REF!</v>
      </c>
      <c r="L6976" s="75" t="e">
        <f t="shared" si="333"/>
        <v>#REF!</v>
      </c>
      <c r="O6976" s="13"/>
      <c r="P6976" s="74"/>
      <c r="Q6976" s="26"/>
      <c r="R6976" s="75"/>
    </row>
    <row r="6977" spans="7:18" x14ac:dyDescent="0.25">
      <c r="G6977" s="13"/>
      <c r="H6977" s="13"/>
      <c r="I6977" s="13">
        <v>694.90000000008195</v>
      </c>
      <c r="J6977" s="74">
        <f t="shared" si="332"/>
        <v>28.95416666667008</v>
      </c>
      <c r="K6977" s="26" t="e">
        <f t="shared" si="334"/>
        <v>#REF!</v>
      </c>
      <c r="L6977" s="75" t="e">
        <f t="shared" si="333"/>
        <v>#REF!</v>
      </c>
      <c r="O6977" s="13"/>
      <c r="P6977" s="74"/>
      <c r="Q6977" s="26"/>
      <c r="R6977" s="75"/>
    </row>
    <row r="6978" spans="7:18" x14ac:dyDescent="0.25">
      <c r="G6978" s="13"/>
      <c r="H6978" s="13"/>
      <c r="I6978" s="13">
        <v>695.00000000008197</v>
      </c>
      <c r="J6978" s="74">
        <f t="shared" si="332"/>
        <v>28.95833333333675</v>
      </c>
      <c r="K6978" s="26" t="e">
        <f t="shared" si="334"/>
        <v>#REF!</v>
      </c>
      <c r="L6978" s="75" t="e">
        <f t="shared" si="333"/>
        <v>#REF!</v>
      </c>
      <c r="O6978" s="13"/>
      <c r="P6978" s="74"/>
      <c r="Q6978" s="26"/>
      <c r="R6978" s="75"/>
    </row>
    <row r="6979" spans="7:18" x14ac:dyDescent="0.25">
      <c r="G6979" s="13"/>
      <c r="H6979" s="13"/>
      <c r="I6979" s="13">
        <v>695.10000000008199</v>
      </c>
      <c r="J6979" s="74">
        <f t="shared" ref="J6979:J7042" si="335">I6979/24</f>
        <v>28.962500000003416</v>
      </c>
      <c r="K6979" s="26" t="e">
        <f t="shared" si="334"/>
        <v>#REF!</v>
      </c>
      <c r="L6979" s="75" t="e">
        <f t="shared" ref="L6979:L7042" si="336">K6979-K6978</f>
        <v>#REF!</v>
      </c>
      <c r="O6979" s="13"/>
      <c r="P6979" s="74"/>
      <c r="Q6979" s="26"/>
      <c r="R6979" s="75"/>
    </row>
    <row r="6980" spans="7:18" x14ac:dyDescent="0.25">
      <c r="G6980" s="13"/>
      <c r="H6980" s="13"/>
      <c r="I6980" s="13">
        <v>695.20000000008201</v>
      </c>
      <c r="J6980" s="74">
        <f t="shared" si="335"/>
        <v>28.966666666670083</v>
      </c>
      <c r="K6980" s="26" t="e">
        <f t="shared" si="334"/>
        <v>#REF!</v>
      </c>
      <c r="L6980" s="75" t="e">
        <f t="shared" si="336"/>
        <v>#REF!</v>
      </c>
      <c r="O6980" s="13"/>
      <c r="P6980" s="74"/>
      <c r="Q6980" s="26"/>
      <c r="R6980" s="75"/>
    </row>
    <row r="6981" spans="7:18" x14ac:dyDescent="0.25">
      <c r="G6981" s="13"/>
      <c r="H6981" s="13"/>
      <c r="I6981" s="13">
        <v>695.30000000008204</v>
      </c>
      <c r="J6981" s="74">
        <f t="shared" si="335"/>
        <v>28.970833333336753</v>
      </c>
      <c r="K6981" s="26" t="e">
        <f t="shared" si="334"/>
        <v>#REF!</v>
      </c>
      <c r="L6981" s="75" t="e">
        <f t="shared" si="336"/>
        <v>#REF!</v>
      </c>
      <c r="O6981" s="13"/>
      <c r="P6981" s="74"/>
      <c r="Q6981" s="26"/>
      <c r="R6981" s="75"/>
    </row>
    <row r="6982" spans="7:18" x14ac:dyDescent="0.25">
      <c r="G6982" s="13"/>
      <c r="H6982" s="13"/>
      <c r="I6982" s="13">
        <v>695.40000000008195</v>
      </c>
      <c r="J6982" s="74">
        <f t="shared" si="335"/>
        <v>28.975000000003416</v>
      </c>
      <c r="K6982" s="26" t="e">
        <f t="shared" si="334"/>
        <v>#REF!</v>
      </c>
      <c r="L6982" s="75" t="e">
        <f t="shared" si="336"/>
        <v>#REF!</v>
      </c>
      <c r="O6982" s="13"/>
      <c r="P6982" s="74"/>
      <c r="Q6982" s="26"/>
      <c r="R6982" s="75"/>
    </row>
    <row r="6983" spans="7:18" x14ac:dyDescent="0.25">
      <c r="G6983" s="13"/>
      <c r="H6983" s="13"/>
      <c r="I6983" s="13">
        <v>695.50000000008197</v>
      </c>
      <c r="J6983" s="74">
        <f t="shared" si="335"/>
        <v>28.979166666670082</v>
      </c>
      <c r="K6983" s="26" t="e">
        <f t="shared" si="334"/>
        <v>#REF!</v>
      </c>
      <c r="L6983" s="75" t="e">
        <f t="shared" si="336"/>
        <v>#REF!</v>
      </c>
      <c r="O6983" s="13"/>
      <c r="P6983" s="74"/>
      <c r="Q6983" s="26"/>
      <c r="R6983" s="75"/>
    </row>
    <row r="6984" spans="7:18" x14ac:dyDescent="0.25">
      <c r="G6984" s="13"/>
      <c r="H6984" s="13"/>
      <c r="I6984" s="13">
        <v>695.60000000008199</v>
      </c>
      <c r="J6984" s="74">
        <f t="shared" si="335"/>
        <v>28.983333333336748</v>
      </c>
      <c r="K6984" s="26" t="e">
        <f t="shared" si="334"/>
        <v>#REF!</v>
      </c>
      <c r="L6984" s="75" t="e">
        <f t="shared" si="336"/>
        <v>#REF!</v>
      </c>
      <c r="O6984" s="13"/>
      <c r="P6984" s="74"/>
      <c r="Q6984" s="26"/>
      <c r="R6984" s="75"/>
    </row>
    <row r="6985" spans="7:18" x14ac:dyDescent="0.25">
      <c r="G6985" s="13"/>
      <c r="H6985" s="13"/>
      <c r="I6985" s="13">
        <v>695.70000000008201</v>
      </c>
      <c r="J6985" s="74">
        <f t="shared" si="335"/>
        <v>28.987500000003418</v>
      </c>
      <c r="K6985" s="26" t="e">
        <f t="shared" si="334"/>
        <v>#REF!</v>
      </c>
      <c r="L6985" s="75" t="e">
        <f t="shared" si="336"/>
        <v>#REF!</v>
      </c>
      <c r="O6985" s="13"/>
      <c r="P6985" s="74"/>
      <c r="Q6985" s="26"/>
      <c r="R6985" s="75"/>
    </row>
    <row r="6986" spans="7:18" x14ac:dyDescent="0.25">
      <c r="G6986" s="13"/>
      <c r="H6986" s="13"/>
      <c r="I6986" s="13">
        <v>695.80000000008204</v>
      </c>
      <c r="J6986" s="74">
        <f t="shared" si="335"/>
        <v>28.991666666670085</v>
      </c>
      <c r="K6986" s="26" t="e">
        <f t="shared" si="334"/>
        <v>#REF!</v>
      </c>
      <c r="L6986" s="75" t="e">
        <f t="shared" si="336"/>
        <v>#REF!</v>
      </c>
      <c r="O6986" s="13"/>
      <c r="P6986" s="74"/>
      <c r="Q6986" s="26"/>
      <c r="R6986" s="75"/>
    </row>
    <row r="6987" spans="7:18" x14ac:dyDescent="0.25">
      <c r="G6987" s="13"/>
      <c r="H6987" s="13"/>
      <c r="I6987" s="13">
        <v>695.90000000008195</v>
      </c>
      <c r="J6987" s="74">
        <f t="shared" si="335"/>
        <v>28.995833333336748</v>
      </c>
      <c r="K6987" s="26" t="e">
        <f t="shared" si="334"/>
        <v>#REF!</v>
      </c>
      <c r="L6987" s="75" t="e">
        <f t="shared" si="336"/>
        <v>#REF!</v>
      </c>
      <c r="O6987" s="13"/>
      <c r="P6987" s="74"/>
      <c r="Q6987" s="26"/>
      <c r="R6987" s="75"/>
    </row>
    <row r="6988" spans="7:18" x14ac:dyDescent="0.25">
      <c r="G6988" s="13"/>
      <c r="H6988" s="13"/>
      <c r="I6988" s="13">
        <v>696.00000000008197</v>
      </c>
      <c r="J6988" s="74">
        <f t="shared" si="335"/>
        <v>29.000000000003414</v>
      </c>
      <c r="K6988" s="26" t="e">
        <f t="shared" si="334"/>
        <v>#REF!</v>
      </c>
      <c r="L6988" s="75" t="e">
        <f t="shared" si="336"/>
        <v>#REF!</v>
      </c>
      <c r="O6988" s="13"/>
      <c r="P6988" s="74"/>
      <c r="Q6988" s="26"/>
      <c r="R6988" s="75"/>
    </row>
    <row r="6989" spans="7:18" x14ac:dyDescent="0.25">
      <c r="G6989" s="13"/>
      <c r="H6989" s="13"/>
      <c r="I6989" s="13">
        <v>696.10000000008199</v>
      </c>
      <c r="J6989" s="74">
        <f t="shared" si="335"/>
        <v>29.004166666670084</v>
      </c>
      <c r="K6989" s="26" t="e">
        <f t="shared" si="334"/>
        <v>#REF!</v>
      </c>
      <c r="L6989" s="75" t="e">
        <f t="shared" si="336"/>
        <v>#REF!</v>
      </c>
      <c r="O6989" s="13"/>
      <c r="P6989" s="74"/>
      <c r="Q6989" s="26"/>
      <c r="R6989" s="75"/>
    </row>
    <row r="6990" spans="7:18" x14ac:dyDescent="0.25">
      <c r="G6990" s="13"/>
      <c r="H6990" s="13"/>
      <c r="I6990" s="13">
        <v>696.20000000008201</v>
      </c>
      <c r="J6990" s="74">
        <f t="shared" si="335"/>
        <v>29.008333333336751</v>
      </c>
      <c r="K6990" s="26" t="e">
        <f t="shared" si="334"/>
        <v>#REF!</v>
      </c>
      <c r="L6990" s="75" t="e">
        <f t="shared" si="336"/>
        <v>#REF!</v>
      </c>
      <c r="O6990" s="13"/>
      <c r="P6990" s="74"/>
      <c r="Q6990" s="26"/>
      <c r="R6990" s="75"/>
    </row>
    <row r="6991" spans="7:18" x14ac:dyDescent="0.25">
      <c r="G6991" s="13"/>
      <c r="H6991" s="13"/>
      <c r="I6991" s="13">
        <v>696.30000000008204</v>
      </c>
      <c r="J6991" s="74">
        <f t="shared" si="335"/>
        <v>29.012500000003417</v>
      </c>
      <c r="K6991" s="26" t="e">
        <f t="shared" si="334"/>
        <v>#REF!</v>
      </c>
      <c r="L6991" s="75" t="e">
        <f t="shared" si="336"/>
        <v>#REF!</v>
      </c>
      <c r="O6991" s="13"/>
      <c r="P6991" s="74"/>
      <c r="Q6991" s="26"/>
      <c r="R6991" s="75"/>
    </row>
    <row r="6992" spans="7:18" x14ac:dyDescent="0.25">
      <c r="G6992" s="13"/>
      <c r="H6992" s="13"/>
      <c r="I6992" s="13">
        <v>696.40000000008195</v>
      </c>
      <c r="J6992" s="74">
        <f t="shared" si="335"/>
        <v>29.01666666667008</v>
      </c>
      <c r="K6992" s="26" t="e">
        <f t="shared" si="334"/>
        <v>#REF!</v>
      </c>
      <c r="L6992" s="75" t="e">
        <f t="shared" si="336"/>
        <v>#REF!</v>
      </c>
      <c r="O6992" s="13"/>
      <c r="P6992" s="74"/>
      <c r="Q6992" s="26"/>
      <c r="R6992" s="75"/>
    </row>
    <row r="6993" spans="7:18" x14ac:dyDescent="0.25">
      <c r="G6993" s="13"/>
      <c r="H6993" s="13"/>
      <c r="I6993" s="13">
        <v>696.50000000008197</v>
      </c>
      <c r="J6993" s="74">
        <f t="shared" si="335"/>
        <v>29.02083333333675</v>
      </c>
      <c r="K6993" s="26" t="e">
        <f t="shared" si="334"/>
        <v>#REF!</v>
      </c>
      <c r="L6993" s="75" t="e">
        <f t="shared" si="336"/>
        <v>#REF!</v>
      </c>
      <c r="O6993" s="13"/>
      <c r="P6993" s="74"/>
      <c r="Q6993" s="26"/>
      <c r="R6993" s="75"/>
    </row>
    <row r="6994" spans="7:18" x14ac:dyDescent="0.25">
      <c r="G6994" s="13"/>
      <c r="H6994" s="13"/>
      <c r="I6994" s="13">
        <v>696.60000000008199</v>
      </c>
      <c r="J6994" s="74">
        <f t="shared" si="335"/>
        <v>29.025000000003416</v>
      </c>
      <c r="K6994" s="26" t="e">
        <f t="shared" si="334"/>
        <v>#REF!</v>
      </c>
      <c r="L6994" s="75" t="e">
        <f t="shared" si="336"/>
        <v>#REF!</v>
      </c>
      <c r="O6994" s="13"/>
      <c r="P6994" s="74"/>
      <c r="Q6994" s="26"/>
      <c r="R6994" s="75"/>
    </row>
    <row r="6995" spans="7:18" x14ac:dyDescent="0.25">
      <c r="G6995" s="13"/>
      <c r="H6995" s="13"/>
      <c r="I6995" s="13">
        <v>696.70000000008201</v>
      </c>
      <c r="J6995" s="74">
        <f t="shared" si="335"/>
        <v>29.029166666670083</v>
      </c>
      <c r="K6995" s="26" t="e">
        <f t="shared" si="334"/>
        <v>#REF!</v>
      </c>
      <c r="L6995" s="75" t="e">
        <f t="shared" si="336"/>
        <v>#REF!</v>
      </c>
      <c r="O6995" s="13"/>
      <c r="P6995" s="74"/>
      <c r="Q6995" s="26"/>
      <c r="R6995" s="75"/>
    </row>
    <row r="6996" spans="7:18" x14ac:dyDescent="0.25">
      <c r="G6996" s="13"/>
      <c r="H6996" s="13"/>
      <c r="I6996" s="13">
        <v>696.80000000008204</v>
      </c>
      <c r="J6996" s="74">
        <f t="shared" si="335"/>
        <v>29.033333333336753</v>
      </c>
      <c r="K6996" s="26" t="e">
        <f t="shared" si="334"/>
        <v>#REF!</v>
      </c>
      <c r="L6996" s="75" t="e">
        <f t="shared" si="336"/>
        <v>#REF!</v>
      </c>
      <c r="O6996" s="13"/>
      <c r="P6996" s="74"/>
      <c r="Q6996" s="26"/>
      <c r="R6996" s="75"/>
    </row>
    <row r="6997" spans="7:18" x14ac:dyDescent="0.25">
      <c r="G6997" s="13"/>
      <c r="H6997" s="13"/>
      <c r="I6997" s="13">
        <v>696.90000000008195</v>
      </c>
      <c r="J6997" s="74">
        <f t="shared" si="335"/>
        <v>29.037500000003416</v>
      </c>
      <c r="K6997" s="26" t="e">
        <f t="shared" si="334"/>
        <v>#REF!</v>
      </c>
      <c r="L6997" s="75" t="e">
        <f t="shared" si="336"/>
        <v>#REF!</v>
      </c>
      <c r="O6997" s="13"/>
      <c r="P6997" s="74"/>
      <c r="Q6997" s="26"/>
      <c r="R6997" s="75"/>
    </row>
    <row r="6998" spans="7:18" x14ac:dyDescent="0.25">
      <c r="G6998" s="13"/>
      <c r="H6998" s="13"/>
      <c r="I6998" s="13">
        <v>697.00000000008197</v>
      </c>
      <c r="J6998" s="74">
        <f t="shared" si="335"/>
        <v>29.041666666670082</v>
      </c>
      <c r="K6998" s="26" t="e">
        <f t="shared" si="334"/>
        <v>#REF!</v>
      </c>
      <c r="L6998" s="75" t="e">
        <f t="shared" si="336"/>
        <v>#REF!</v>
      </c>
      <c r="O6998" s="13"/>
      <c r="P6998" s="74"/>
      <c r="Q6998" s="26"/>
      <c r="R6998" s="75"/>
    </row>
    <row r="6999" spans="7:18" x14ac:dyDescent="0.25">
      <c r="G6999" s="13"/>
      <c r="H6999" s="13"/>
      <c r="I6999" s="13">
        <v>697.10000000008199</v>
      </c>
      <c r="J6999" s="74">
        <f t="shared" si="335"/>
        <v>29.045833333336748</v>
      </c>
      <c r="K6999" s="26" t="e">
        <f t="shared" si="334"/>
        <v>#REF!</v>
      </c>
      <c r="L6999" s="75" t="e">
        <f t="shared" si="336"/>
        <v>#REF!</v>
      </c>
      <c r="O6999" s="13"/>
      <c r="P6999" s="74"/>
      <c r="Q6999" s="26"/>
      <c r="R6999" s="75"/>
    </row>
    <row r="7000" spans="7:18" x14ac:dyDescent="0.25">
      <c r="G7000" s="13"/>
      <c r="H7000" s="13"/>
      <c r="I7000" s="13">
        <v>697.20000000008201</v>
      </c>
      <c r="J7000" s="74">
        <f t="shared" si="335"/>
        <v>29.050000000003418</v>
      </c>
      <c r="K7000" s="26" t="e">
        <f t="shared" si="334"/>
        <v>#REF!</v>
      </c>
      <c r="L7000" s="75" t="e">
        <f t="shared" si="336"/>
        <v>#REF!</v>
      </c>
      <c r="O7000" s="13"/>
      <c r="P7000" s="74"/>
      <c r="Q7000" s="26"/>
      <c r="R7000" s="75"/>
    </row>
    <row r="7001" spans="7:18" x14ac:dyDescent="0.25">
      <c r="G7001" s="13"/>
      <c r="H7001" s="13"/>
      <c r="I7001" s="13">
        <v>697.30000000008204</v>
      </c>
      <c r="J7001" s="74">
        <f t="shared" si="335"/>
        <v>29.054166666670085</v>
      </c>
      <c r="K7001" s="26" t="e">
        <f t="shared" si="334"/>
        <v>#REF!</v>
      </c>
      <c r="L7001" s="75" t="e">
        <f t="shared" si="336"/>
        <v>#REF!</v>
      </c>
      <c r="O7001" s="13"/>
      <c r="P7001" s="74"/>
      <c r="Q7001" s="26"/>
      <c r="R7001" s="75"/>
    </row>
    <row r="7002" spans="7:18" x14ac:dyDescent="0.25">
      <c r="G7002" s="13"/>
      <c r="H7002" s="13"/>
      <c r="I7002" s="13">
        <v>697.40000000008195</v>
      </c>
      <c r="J7002" s="74">
        <f t="shared" si="335"/>
        <v>29.058333333336748</v>
      </c>
      <c r="K7002" s="26" t="e">
        <f t="shared" si="334"/>
        <v>#REF!</v>
      </c>
      <c r="L7002" s="75" t="e">
        <f t="shared" si="336"/>
        <v>#REF!</v>
      </c>
      <c r="O7002" s="13"/>
      <c r="P7002" s="74"/>
      <c r="Q7002" s="26"/>
      <c r="R7002" s="75"/>
    </row>
    <row r="7003" spans="7:18" x14ac:dyDescent="0.25">
      <c r="G7003" s="13"/>
      <c r="H7003" s="13"/>
      <c r="I7003" s="13">
        <v>697.50000000008197</v>
      </c>
      <c r="J7003" s="74">
        <f t="shared" si="335"/>
        <v>29.062500000003414</v>
      </c>
      <c r="K7003" s="26" t="e">
        <f t="shared" si="334"/>
        <v>#REF!</v>
      </c>
      <c r="L7003" s="75" t="e">
        <f t="shared" si="336"/>
        <v>#REF!</v>
      </c>
      <c r="O7003" s="13"/>
      <c r="P7003" s="74"/>
      <c r="Q7003" s="26"/>
      <c r="R7003" s="75"/>
    </row>
    <row r="7004" spans="7:18" x14ac:dyDescent="0.25">
      <c r="G7004" s="13"/>
      <c r="H7004" s="13"/>
      <c r="I7004" s="13">
        <v>697.60000000008199</v>
      </c>
      <c r="J7004" s="74">
        <f t="shared" si="335"/>
        <v>29.066666666670084</v>
      </c>
      <c r="K7004" s="26" t="e">
        <f t="shared" ref="K7004:K7067" si="337">100%-EXP(-I7004/24*$B$10)</f>
        <v>#REF!</v>
      </c>
      <c r="L7004" s="75" t="e">
        <f t="shared" si="336"/>
        <v>#REF!</v>
      </c>
      <c r="O7004" s="13"/>
      <c r="P7004" s="74"/>
      <c r="Q7004" s="26"/>
      <c r="R7004" s="75"/>
    </row>
    <row r="7005" spans="7:18" x14ac:dyDescent="0.25">
      <c r="G7005" s="13"/>
      <c r="H7005" s="13"/>
      <c r="I7005" s="13">
        <v>697.70000000008201</v>
      </c>
      <c r="J7005" s="74">
        <f t="shared" si="335"/>
        <v>29.070833333336751</v>
      </c>
      <c r="K7005" s="26" t="e">
        <f t="shared" si="337"/>
        <v>#REF!</v>
      </c>
      <c r="L7005" s="75" t="e">
        <f t="shared" si="336"/>
        <v>#REF!</v>
      </c>
      <c r="O7005" s="13"/>
      <c r="P7005" s="74"/>
      <c r="Q7005" s="26"/>
      <c r="R7005" s="75"/>
    </row>
    <row r="7006" spans="7:18" x14ac:dyDescent="0.25">
      <c r="G7006" s="13"/>
      <c r="H7006" s="13"/>
      <c r="I7006" s="13">
        <v>697.80000000008204</v>
      </c>
      <c r="J7006" s="74">
        <f t="shared" si="335"/>
        <v>29.075000000003417</v>
      </c>
      <c r="K7006" s="26" t="e">
        <f t="shared" si="337"/>
        <v>#REF!</v>
      </c>
      <c r="L7006" s="75" t="e">
        <f t="shared" si="336"/>
        <v>#REF!</v>
      </c>
      <c r="O7006" s="13"/>
      <c r="P7006" s="74"/>
      <c r="Q7006" s="26"/>
      <c r="R7006" s="75"/>
    </row>
    <row r="7007" spans="7:18" x14ac:dyDescent="0.25">
      <c r="G7007" s="13"/>
      <c r="H7007" s="13"/>
      <c r="I7007" s="13">
        <v>697.90000000008195</v>
      </c>
      <c r="J7007" s="74">
        <f t="shared" si="335"/>
        <v>29.07916666667008</v>
      </c>
      <c r="K7007" s="26" t="e">
        <f t="shared" si="337"/>
        <v>#REF!</v>
      </c>
      <c r="L7007" s="75" t="e">
        <f t="shared" si="336"/>
        <v>#REF!</v>
      </c>
      <c r="O7007" s="13"/>
      <c r="P7007" s="74"/>
      <c r="Q7007" s="26"/>
      <c r="R7007" s="75"/>
    </row>
    <row r="7008" spans="7:18" x14ac:dyDescent="0.25">
      <c r="G7008" s="13"/>
      <c r="H7008" s="13"/>
      <c r="I7008" s="13">
        <v>698.00000000008197</v>
      </c>
      <c r="J7008" s="74">
        <f t="shared" si="335"/>
        <v>29.08333333333675</v>
      </c>
      <c r="K7008" s="26" t="e">
        <f t="shared" si="337"/>
        <v>#REF!</v>
      </c>
      <c r="L7008" s="75" t="e">
        <f t="shared" si="336"/>
        <v>#REF!</v>
      </c>
      <c r="O7008" s="13"/>
      <c r="P7008" s="74"/>
      <c r="Q7008" s="26"/>
      <c r="R7008" s="75"/>
    </row>
    <row r="7009" spans="7:18" x14ac:dyDescent="0.25">
      <c r="G7009" s="13"/>
      <c r="H7009" s="13"/>
      <c r="I7009" s="13">
        <v>698.10000000008199</v>
      </c>
      <c r="J7009" s="74">
        <f t="shared" si="335"/>
        <v>29.087500000003416</v>
      </c>
      <c r="K7009" s="26" t="e">
        <f t="shared" si="337"/>
        <v>#REF!</v>
      </c>
      <c r="L7009" s="75" t="e">
        <f t="shared" si="336"/>
        <v>#REF!</v>
      </c>
      <c r="O7009" s="13"/>
      <c r="P7009" s="74"/>
      <c r="Q7009" s="26"/>
      <c r="R7009" s="75"/>
    </row>
    <row r="7010" spans="7:18" x14ac:dyDescent="0.25">
      <c r="G7010" s="13"/>
      <c r="H7010" s="13"/>
      <c r="I7010" s="13">
        <v>698.20000000008201</v>
      </c>
      <c r="J7010" s="74">
        <f t="shared" si="335"/>
        <v>29.091666666670083</v>
      </c>
      <c r="K7010" s="26" t="e">
        <f t="shared" si="337"/>
        <v>#REF!</v>
      </c>
      <c r="L7010" s="75" t="e">
        <f t="shared" si="336"/>
        <v>#REF!</v>
      </c>
      <c r="O7010" s="13"/>
      <c r="P7010" s="74"/>
      <c r="Q7010" s="26"/>
      <c r="R7010" s="75"/>
    </row>
    <row r="7011" spans="7:18" x14ac:dyDescent="0.25">
      <c r="G7011" s="13"/>
      <c r="H7011" s="13"/>
      <c r="I7011" s="13">
        <v>698.30000000008204</v>
      </c>
      <c r="J7011" s="74">
        <f t="shared" si="335"/>
        <v>29.095833333336753</v>
      </c>
      <c r="K7011" s="26" t="e">
        <f t="shared" si="337"/>
        <v>#REF!</v>
      </c>
      <c r="L7011" s="75" t="e">
        <f t="shared" si="336"/>
        <v>#REF!</v>
      </c>
      <c r="O7011" s="13"/>
      <c r="P7011" s="74"/>
      <c r="Q7011" s="26"/>
      <c r="R7011" s="75"/>
    </row>
    <row r="7012" spans="7:18" x14ac:dyDescent="0.25">
      <c r="G7012" s="13"/>
      <c r="H7012" s="13"/>
      <c r="I7012" s="13">
        <v>698.40000000008195</v>
      </c>
      <c r="J7012" s="74">
        <f t="shared" si="335"/>
        <v>29.100000000003416</v>
      </c>
      <c r="K7012" s="26" t="e">
        <f t="shared" si="337"/>
        <v>#REF!</v>
      </c>
      <c r="L7012" s="75" t="e">
        <f t="shared" si="336"/>
        <v>#REF!</v>
      </c>
      <c r="O7012" s="13"/>
      <c r="P7012" s="74"/>
      <c r="Q7012" s="26"/>
      <c r="R7012" s="75"/>
    </row>
    <row r="7013" spans="7:18" x14ac:dyDescent="0.25">
      <c r="G7013" s="13"/>
      <c r="H7013" s="13"/>
      <c r="I7013" s="13">
        <v>698.50000000008197</v>
      </c>
      <c r="J7013" s="74">
        <f t="shared" si="335"/>
        <v>29.104166666670082</v>
      </c>
      <c r="K7013" s="26" t="e">
        <f t="shared" si="337"/>
        <v>#REF!</v>
      </c>
      <c r="L7013" s="75" t="e">
        <f t="shared" si="336"/>
        <v>#REF!</v>
      </c>
      <c r="O7013" s="13"/>
      <c r="P7013" s="74"/>
      <c r="Q7013" s="26"/>
      <c r="R7013" s="75"/>
    </row>
    <row r="7014" spans="7:18" x14ac:dyDescent="0.25">
      <c r="G7014" s="13"/>
      <c r="H7014" s="13"/>
      <c r="I7014" s="13">
        <v>698.60000000008199</v>
      </c>
      <c r="J7014" s="74">
        <f t="shared" si="335"/>
        <v>29.108333333336748</v>
      </c>
      <c r="K7014" s="26" t="e">
        <f t="shared" si="337"/>
        <v>#REF!</v>
      </c>
      <c r="L7014" s="75" t="e">
        <f t="shared" si="336"/>
        <v>#REF!</v>
      </c>
      <c r="O7014" s="13"/>
      <c r="P7014" s="74"/>
      <c r="Q7014" s="26"/>
      <c r="R7014" s="75"/>
    </row>
    <row r="7015" spans="7:18" x14ac:dyDescent="0.25">
      <c r="G7015" s="13"/>
      <c r="H7015" s="13"/>
      <c r="I7015" s="13">
        <v>698.70000000008201</v>
      </c>
      <c r="J7015" s="74">
        <f t="shared" si="335"/>
        <v>29.112500000003418</v>
      </c>
      <c r="K7015" s="26" t="e">
        <f t="shared" si="337"/>
        <v>#REF!</v>
      </c>
      <c r="L7015" s="75" t="e">
        <f t="shared" si="336"/>
        <v>#REF!</v>
      </c>
      <c r="O7015" s="13"/>
      <c r="P7015" s="74"/>
      <c r="Q7015" s="26"/>
      <c r="R7015" s="75"/>
    </row>
    <row r="7016" spans="7:18" x14ac:dyDescent="0.25">
      <c r="G7016" s="13"/>
      <c r="H7016" s="13"/>
      <c r="I7016" s="13">
        <v>698.80000000008295</v>
      </c>
      <c r="J7016" s="74">
        <f t="shared" si="335"/>
        <v>29.116666666670124</v>
      </c>
      <c r="K7016" s="26" t="e">
        <f t="shared" si="337"/>
        <v>#REF!</v>
      </c>
      <c r="L7016" s="75" t="e">
        <f t="shared" si="336"/>
        <v>#REF!</v>
      </c>
      <c r="O7016" s="13"/>
      <c r="P7016" s="74"/>
      <c r="Q7016" s="26"/>
      <c r="R7016" s="75"/>
    </row>
    <row r="7017" spans="7:18" x14ac:dyDescent="0.25">
      <c r="G7017" s="13"/>
      <c r="H7017" s="13"/>
      <c r="I7017" s="13">
        <v>698.90000000008297</v>
      </c>
      <c r="J7017" s="74">
        <f t="shared" si="335"/>
        <v>29.12083333333679</v>
      </c>
      <c r="K7017" s="26" t="e">
        <f t="shared" si="337"/>
        <v>#REF!</v>
      </c>
      <c r="L7017" s="75" t="e">
        <f t="shared" si="336"/>
        <v>#REF!</v>
      </c>
      <c r="O7017" s="13"/>
      <c r="P7017" s="74"/>
      <c r="Q7017" s="26"/>
      <c r="R7017" s="75"/>
    </row>
    <row r="7018" spans="7:18" x14ac:dyDescent="0.25">
      <c r="G7018" s="13"/>
      <c r="H7018" s="13"/>
      <c r="I7018" s="13">
        <v>699.00000000008299</v>
      </c>
      <c r="J7018" s="74">
        <f t="shared" si="335"/>
        <v>29.125000000003457</v>
      </c>
      <c r="K7018" s="26" t="e">
        <f t="shared" si="337"/>
        <v>#REF!</v>
      </c>
      <c r="L7018" s="75" t="e">
        <f t="shared" si="336"/>
        <v>#REF!</v>
      </c>
      <c r="O7018" s="13"/>
      <c r="P7018" s="74"/>
      <c r="Q7018" s="26"/>
      <c r="R7018" s="75"/>
    </row>
    <row r="7019" spans="7:18" x14ac:dyDescent="0.25">
      <c r="G7019" s="13"/>
      <c r="H7019" s="13"/>
      <c r="I7019" s="13">
        <v>699.10000000008301</v>
      </c>
      <c r="J7019" s="74">
        <f t="shared" si="335"/>
        <v>29.129166666670127</v>
      </c>
      <c r="K7019" s="26" t="e">
        <f t="shared" si="337"/>
        <v>#REF!</v>
      </c>
      <c r="L7019" s="75" t="e">
        <f t="shared" si="336"/>
        <v>#REF!</v>
      </c>
      <c r="O7019" s="13"/>
      <c r="P7019" s="74"/>
      <c r="Q7019" s="26"/>
      <c r="R7019" s="75"/>
    </row>
    <row r="7020" spans="7:18" x14ac:dyDescent="0.25">
      <c r="G7020" s="13"/>
      <c r="H7020" s="13"/>
      <c r="I7020" s="13">
        <v>699.20000000008304</v>
      </c>
      <c r="J7020" s="74">
        <f t="shared" si="335"/>
        <v>29.133333333336793</v>
      </c>
      <c r="K7020" s="26" t="e">
        <f t="shared" si="337"/>
        <v>#REF!</v>
      </c>
      <c r="L7020" s="75" t="e">
        <f t="shared" si="336"/>
        <v>#REF!</v>
      </c>
      <c r="O7020" s="13"/>
      <c r="P7020" s="74"/>
      <c r="Q7020" s="26"/>
      <c r="R7020" s="75"/>
    </row>
    <row r="7021" spans="7:18" x14ac:dyDescent="0.25">
      <c r="G7021" s="13"/>
      <c r="H7021" s="13"/>
      <c r="I7021" s="13">
        <v>699.30000000008295</v>
      </c>
      <c r="J7021" s="74">
        <f t="shared" si="335"/>
        <v>29.137500000003456</v>
      </c>
      <c r="K7021" s="26" t="e">
        <f t="shared" si="337"/>
        <v>#REF!</v>
      </c>
      <c r="L7021" s="75" t="e">
        <f t="shared" si="336"/>
        <v>#REF!</v>
      </c>
      <c r="O7021" s="13"/>
      <c r="P7021" s="74"/>
      <c r="Q7021" s="26"/>
      <c r="R7021" s="75"/>
    </row>
    <row r="7022" spans="7:18" x14ac:dyDescent="0.25">
      <c r="G7022" s="13"/>
      <c r="H7022" s="13"/>
      <c r="I7022" s="13">
        <v>699.40000000008297</v>
      </c>
      <c r="J7022" s="74">
        <f t="shared" si="335"/>
        <v>29.141666666670123</v>
      </c>
      <c r="K7022" s="26" t="e">
        <f t="shared" si="337"/>
        <v>#REF!</v>
      </c>
      <c r="L7022" s="75" t="e">
        <f t="shared" si="336"/>
        <v>#REF!</v>
      </c>
      <c r="O7022" s="13"/>
      <c r="P7022" s="74"/>
      <c r="Q7022" s="26"/>
      <c r="R7022" s="75"/>
    </row>
    <row r="7023" spans="7:18" x14ac:dyDescent="0.25">
      <c r="G7023" s="13"/>
      <c r="H7023" s="13"/>
      <c r="I7023" s="13">
        <v>699.50000000008299</v>
      </c>
      <c r="J7023" s="74">
        <f t="shared" si="335"/>
        <v>29.145833333336792</v>
      </c>
      <c r="K7023" s="26" t="e">
        <f t="shared" si="337"/>
        <v>#REF!</v>
      </c>
      <c r="L7023" s="75" t="e">
        <f t="shared" si="336"/>
        <v>#REF!</v>
      </c>
      <c r="O7023" s="13"/>
      <c r="P7023" s="74"/>
      <c r="Q7023" s="26"/>
      <c r="R7023" s="75"/>
    </row>
    <row r="7024" spans="7:18" x14ac:dyDescent="0.25">
      <c r="G7024" s="13"/>
      <c r="H7024" s="13"/>
      <c r="I7024" s="13">
        <v>699.60000000008301</v>
      </c>
      <c r="J7024" s="74">
        <f t="shared" si="335"/>
        <v>29.150000000003459</v>
      </c>
      <c r="K7024" s="26" t="e">
        <f t="shared" si="337"/>
        <v>#REF!</v>
      </c>
      <c r="L7024" s="75" t="e">
        <f t="shared" si="336"/>
        <v>#REF!</v>
      </c>
      <c r="O7024" s="13"/>
      <c r="P7024" s="74"/>
      <c r="Q7024" s="26"/>
      <c r="R7024" s="75"/>
    </row>
    <row r="7025" spans="7:18" x14ac:dyDescent="0.25">
      <c r="G7025" s="13"/>
      <c r="H7025" s="13"/>
      <c r="I7025" s="13">
        <v>699.70000000008304</v>
      </c>
      <c r="J7025" s="74">
        <f t="shared" si="335"/>
        <v>29.154166666670125</v>
      </c>
      <c r="K7025" s="26" t="e">
        <f t="shared" si="337"/>
        <v>#REF!</v>
      </c>
      <c r="L7025" s="75" t="e">
        <f t="shared" si="336"/>
        <v>#REF!</v>
      </c>
      <c r="O7025" s="13"/>
      <c r="P7025" s="74"/>
      <c r="Q7025" s="26"/>
      <c r="R7025" s="75"/>
    </row>
    <row r="7026" spans="7:18" x14ac:dyDescent="0.25">
      <c r="G7026" s="13"/>
      <c r="H7026" s="13"/>
      <c r="I7026" s="13">
        <v>699.80000000008295</v>
      </c>
      <c r="J7026" s="74">
        <f t="shared" si="335"/>
        <v>29.158333333336788</v>
      </c>
      <c r="K7026" s="26" t="e">
        <f t="shared" si="337"/>
        <v>#REF!</v>
      </c>
      <c r="L7026" s="75" t="e">
        <f t="shared" si="336"/>
        <v>#REF!</v>
      </c>
      <c r="O7026" s="13"/>
      <c r="P7026" s="74"/>
      <c r="Q7026" s="26"/>
      <c r="R7026" s="75"/>
    </row>
    <row r="7027" spans="7:18" x14ac:dyDescent="0.25">
      <c r="G7027" s="13"/>
      <c r="H7027" s="13"/>
      <c r="I7027" s="13">
        <v>699.90000000008297</v>
      </c>
      <c r="J7027" s="74">
        <f t="shared" si="335"/>
        <v>29.162500000003458</v>
      </c>
      <c r="K7027" s="26" t="e">
        <f t="shared" si="337"/>
        <v>#REF!</v>
      </c>
      <c r="L7027" s="75" t="e">
        <f t="shared" si="336"/>
        <v>#REF!</v>
      </c>
      <c r="O7027" s="13"/>
      <c r="P7027" s="74"/>
      <c r="Q7027" s="26"/>
      <c r="R7027" s="75"/>
    </row>
    <row r="7028" spans="7:18" x14ac:dyDescent="0.25">
      <c r="G7028" s="13"/>
      <c r="H7028" s="13"/>
      <c r="I7028" s="13">
        <v>700.00000000008299</v>
      </c>
      <c r="J7028" s="74">
        <f t="shared" si="335"/>
        <v>29.166666666670125</v>
      </c>
      <c r="K7028" s="26" t="e">
        <f t="shared" si="337"/>
        <v>#REF!</v>
      </c>
      <c r="L7028" s="75" t="e">
        <f t="shared" si="336"/>
        <v>#REF!</v>
      </c>
      <c r="O7028" s="13"/>
      <c r="P7028" s="74"/>
      <c r="Q7028" s="26"/>
      <c r="R7028" s="75"/>
    </row>
    <row r="7029" spans="7:18" x14ac:dyDescent="0.25">
      <c r="G7029" s="13"/>
      <c r="H7029" s="13"/>
      <c r="I7029" s="13">
        <v>700.10000000008301</v>
      </c>
      <c r="J7029" s="74">
        <f t="shared" si="335"/>
        <v>29.170833333336791</v>
      </c>
      <c r="K7029" s="26" t="e">
        <f t="shared" si="337"/>
        <v>#REF!</v>
      </c>
      <c r="L7029" s="75" t="e">
        <f t="shared" si="336"/>
        <v>#REF!</v>
      </c>
      <c r="O7029" s="13"/>
      <c r="P7029" s="74"/>
      <c r="Q7029" s="26"/>
      <c r="R7029" s="75"/>
    </row>
    <row r="7030" spans="7:18" x14ac:dyDescent="0.25">
      <c r="G7030" s="13"/>
      <c r="H7030" s="13"/>
      <c r="I7030" s="13">
        <v>700.20000000008304</v>
      </c>
      <c r="J7030" s="74">
        <f t="shared" si="335"/>
        <v>29.175000000003461</v>
      </c>
      <c r="K7030" s="26" t="e">
        <f t="shared" si="337"/>
        <v>#REF!</v>
      </c>
      <c r="L7030" s="75" t="e">
        <f t="shared" si="336"/>
        <v>#REF!</v>
      </c>
      <c r="O7030" s="13"/>
      <c r="P7030" s="74"/>
      <c r="Q7030" s="26"/>
      <c r="R7030" s="75"/>
    </row>
    <row r="7031" spans="7:18" x14ac:dyDescent="0.25">
      <c r="G7031" s="13"/>
      <c r="H7031" s="13"/>
      <c r="I7031" s="13">
        <v>700.30000000008295</v>
      </c>
      <c r="J7031" s="74">
        <f t="shared" si="335"/>
        <v>29.179166666670124</v>
      </c>
      <c r="K7031" s="26" t="e">
        <f t="shared" si="337"/>
        <v>#REF!</v>
      </c>
      <c r="L7031" s="75" t="e">
        <f t="shared" si="336"/>
        <v>#REF!</v>
      </c>
      <c r="O7031" s="13"/>
      <c r="P7031" s="74"/>
      <c r="Q7031" s="26"/>
      <c r="R7031" s="75"/>
    </row>
    <row r="7032" spans="7:18" x14ac:dyDescent="0.25">
      <c r="G7032" s="13"/>
      <c r="H7032" s="13"/>
      <c r="I7032" s="13">
        <v>700.40000000008297</v>
      </c>
      <c r="J7032" s="74">
        <f t="shared" si="335"/>
        <v>29.18333333333679</v>
      </c>
      <c r="K7032" s="26" t="e">
        <f t="shared" si="337"/>
        <v>#REF!</v>
      </c>
      <c r="L7032" s="75" t="e">
        <f t="shared" si="336"/>
        <v>#REF!</v>
      </c>
      <c r="O7032" s="13"/>
      <c r="P7032" s="74"/>
      <c r="Q7032" s="26"/>
      <c r="R7032" s="75"/>
    </row>
    <row r="7033" spans="7:18" x14ac:dyDescent="0.25">
      <c r="G7033" s="13"/>
      <c r="H7033" s="13"/>
      <c r="I7033" s="13">
        <v>700.50000000008299</v>
      </c>
      <c r="J7033" s="74">
        <f t="shared" si="335"/>
        <v>29.187500000003457</v>
      </c>
      <c r="K7033" s="26" t="e">
        <f t="shared" si="337"/>
        <v>#REF!</v>
      </c>
      <c r="L7033" s="75" t="e">
        <f t="shared" si="336"/>
        <v>#REF!</v>
      </c>
      <c r="O7033" s="13"/>
      <c r="P7033" s="74"/>
      <c r="Q7033" s="26"/>
      <c r="R7033" s="75"/>
    </row>
    <row r="7034" spans="7:18" x14ac:dyDescent="0.25">
      <c r="G7034" s="13"/>
      <c r="H7034" s="13"/>
      <c r="I7034" s="13">
        <v>700.60000000008301</v>
      </c>
      <c r="J7034" s="74">
        <f t="shared" si="335"/>
        <v>29.191666666670127</v>
      </c>
      <c r="K7034" s="26" t="e">
        <f t="shared" si="337"/>
        <v>#REF!</v>
      </c>
      <c r="L7034" s="75" t="e">
        <f t="shared" si="336"/>
        <v>#REF!</v>
      </c>
      <c r="O7034" s="13"/>
      <c r="P7034" s="74"/>
      <c r="Q7034" s="26"/>
      <c r="R7034" s="75"/>
    </row>
    <row r="7035" spans="7:18" x14ac:dyDescent="0.25">
      <c r="G7035" s="13"/>
      <c r="H7035" s="13"/>
      <c r="I7035" s="13">
        <v>700.70000000008304</v>
      </c>
      <c r="J7035" s="74">
        <f t="shared" si="335"/>
        <v>29.195833333336793</v>
      </c>
      <c r="K7035" s="26" t="e">
        <f t="shared" si="337"/>
        <v>#REF!</v>
      </c>
      <c r="L7035" s="75" t="e">
        <f t="shared" si="336"/>
        <v>#REF!</v>
      </c>
      <c r="O7035" s="13"/>
      <c r="P7035" s="74"/>
      <c r="Q7035" s="26"/>
      <c r="R7035" s="75"/>
    </row>
    <row r="7036" spans="7:18" x14ac:dyDescent="0.25">
      <c r="G7036" s="13"/>
      <c r="H7036" s="13"/>
      <c r="I7036" s="13">
        <v>700.80000000008295</v>
      </c>
      <c r="J7036" s="74">
        <f t="shared" si="335"/>
        <v>29.200000000003456</v>
      </c>
      <c r="K7036" s="26" t="e">
        <f t="shared" si="337"/>
        <v>#REF!</v>
      </c>
      <c r="L7036" s="75" t="e">
        <f t="shared" si="336"/>
        <v>#REF!</v>
      </c>
      <c r="O7036" s="13"/>
      <c r="P7036" s="74"/>
      <c r="Q7036" s="26"/>
      <c r="R7036" s="75"/>
    </row>
    <row r="7037" spans="7:18" x14ac:dyDescent="0.25">
      <c r="G7037" s="13"/>
      <c r="H7037" s="13"/>
      <c r="I7037" s="13">
        <v>700.90000000008297</v>
      </c>
      <c r="J7037" s="74">
        <f t="shared" si="335"/>
        <v>29.204166666670123</v>
      </c>
      <c r="K7037" s="26" t="e">
        <f t="shared" si="337"/>
        <v>#REF!</v>
      </c>
      <c r="L7037" s="75" t="e">
        <f t="shared" si="336"/>
        <v>#REF!</v>
      </c>
      <c r="O7037" s="13"/>
      <c r="P7037" s="74"/>
      <c r="Q7037" s="26"/>
      <c r="R7037" s="75"/>
    </row>
    <row r="7038" spans="7:18" x14ac:dyDescent="0.25">
      <c r="G7038" s="13"/>
      <c r="H7038" s="13"/>
      <c r="I7038" s="13">
        <v>701.00000000008299</v>
      </c>
      <c r="J7038" s="74">
        <f t="shared" si="335"/>
        <v>29.208333333336792</v>
      </c>
      <c r="K7038" s="26" t="e">
        <f t="shared" si="337"/>
        <v>#REF!</v>
      </c>
      <c r="L7038" s="75" t="e">
        <f t="shared" si="336"/>
        <v>#REF!</v>
      </c>
      <c r="O7038" s="13"/>
      <c r="P7038" s="74"/>
      <c r="Q7038" s="26"/>
      <c r="R7038" s="75"/>
    </row>
    <row r="7039" spans="7:18" x14ac:dyDescent="0.25">
      <c r="G7039" s="13"/>
      <c r="H7039" s="13"/>
      <c r="I7039" s="13">
        <v>701.10000000008301</v>
      </c>
      <c r="J7039" s="74">
        <f t="shared" si="335"/>
        <v>29.212500000003459</v>
      </c>
      <c r="K7039" s="26" t="e">
        <f t="shared" si="337"/>
        <v>#REF!</v>
      </c>
      <c r="L7039" s="75" t="e">
        <f t="shared" si="336"/>
        <v>#REF!</v>
      </c>
      <c r="O7039" s="13"/>
      <c r="P7039" s="74"/>
      <c r="Q7039" s="26"/>
      <c r="R7039" s="75"/>
    </row>
    <row r="7040" spans="7:18" x14ac:dyDescent="0.25">
      <c r="G7040" s="13"/>
      <c r="H7040" s="13"/>
      <c r="I7040" s="13">
        <v>701.20000000008304</v>
      </c>
      <c r="J7040" s="74">
        <f t="shared" si="335"/>
        <v>29.216666666670125</v>
      </c>
      <c r="K7040" s="26" t="e">
        <f t="shared" si="337"/>
        <v>#REF!</v>
      </c>
      <c r="L7040" s="75" t="e">
        <f t="shared" si="336"/>
        <v>#REF!</v>
      </c>
      <c r="O7040" s="13"/>
      <c r="P7040" s="74"/>
      <c r="Q7040" s="26"/>
      <c r="R7040" s="75"/>
    </row>
    <row r="7041" spans="7:18" x14ac:dyDescent="0.25">
      <c r="G7041" s="13"/>
      <c r="H7041" s="13"/>
      <c r="I7041" s="13">
        <v>701.30000000008295</v>
      </c>
      <c r="J7041" s="74">
        <f t="shared" si="335"/>
        <v>29.220833333336788</v>
      </c>
      <c r="K7041" s="26" t="e">
        <f t="shared" si="337"/>
        <v>#REF!</v>
      </c>
      <c r="L7041" s="75" t="e">
        <f t="shared" si="336"/>
        <v>#REF!</v>
      </c>
      <c r="O7041" s="13"/>
      <c r="P7041" s="74"/>
      <c r="Q7041" s="26"/>
      <c r="R7041" s="75"/>
    </row>
    <row r="7042" spans="7:18" x14ac:dyDescent="0.25">
      <c r="G7042" s="13"/>
      <c r="H7042" s="13"/>
      <c r="I7042" s="13">
        <v>701.40000000008297</v>
      </c>
      <c r="J7042" s="74">
        <f t="shared" si="335"/>
        <v>29.225000000003458</v>
      </c>
      <c r="K7042" s="26" t="e">
        <f t="shared" si="337"/>
        <v>#REF!</v>
      </c>
      <c r="L7042" s="75" t="e">
        <f t="shared" si="336"/>
        <v>#REF!</v>
      </c>
      <c r="O7042" s="13"/>
      <c r="P7042" s="74"/>
      <c r="Q7042" s="26"/>
      <c r="R7042" s="75"/>
    </row>
    <row r="7043" spans="7:18" x14ac:dyDescent="0.25">
      <c r="G7043" s="13"/>
      <c r="H7043" s="13"/>
      <c r="I7043" s="13">
        <v>701.50000000008299</v>
      </c>
      <c r="J7043" s="74">
        <f t="shared" ref="J7043:J7106" si="338">I7043/24</f>
        <v>29.229166666670125</v>
      </c>
      <c r="K7043" s="26" t="e">
        <f t="shared" si="337"/>
        <v>#REF!</v>
      </c>
      <c r="L7043" s="75" t="e">
        <f t="shared" ref="L7043:L7106" si="339">K7043-K7042</f>
        <v>#REF!</v>
      </c>
      <c r="O7043" s="13"/>
      <c r="P7043" s="74"/>
      <c r="Q7043" s="26"/>
      <c r="R7043" s="75"/>
    </row>
    <row r="7044" spans="7:18" x14ac:dyDescent="0.25">
      <c r="G7044" s="13"/>
      <c r="H7044" s="13"/>
      <c r="I7044" s="13">
        <v>701.60000000008301</v>
      </c>
      <c r="J7044" s="74">
        <f t="shared" si="338"/>
        <v>29.233333333336791</v>
      </c>
      <c r="K7044" s="26" t="e">
        <f t="shared" si="337"/>
        <v>#REF!</v>
      </c>
      <c r="L7044" s="75" t="e">
        <f t="shared" si="339"/>
        <v>#REF!</v>
      </c>
      <c r="O7044" s="13"/>
      <c r="P7044" s="74"/>
      <c r="Q7044" s="26"/>
      <c r="R7044" s="75"/>
    </row>
    <row r="7045" spans="7:18" x14ac:dyDescent="0.25">
      <c r="G7045" s="13"/>
      <c r="H7045" s="13"/>
      <c r="I7045" s="13">
        <v>701.70000000008304</v>
      </c>
      <c r="J7045" s="74">
        <f t="shared" si="338"/>
        <v>29.237500000003461</v>
      </c>
      <c r="K7045" s="26" t="e">
        <f t="shared" si="337"/>
        <v>#REF!</v>
      </c>
      <c r="L7045" s="75" t="e">
        <f t="shared" si="339"/>
        <v>#REF!</v>
      </c>
      <c r="O7045" s="13"/>
      <c r="P7045" s="74"/>
      <c r="Q7045" s="26"/>
      <c r="R7045" s="75"/>
    </row>
    <row r="7046" spans="7:18" x14ac:dyDescent="0.25">
      <c r="G7046" s="13"/>
      <c r="H7046" s="13"/>
      <c r="I7046" s="13">
        <v>701.80000000008295</v>
      </c>
      <c r="J7046" s="74">
        <f t="shared" si="338"/>
        <v>29.241666666670124</v>
      </c>
      <c r="K7046" s="26" t="e">
        <f t="shared" si="337"/>
        <v>#REF!</v>
      </c>
      <c r="L7046" s="75" t="e">
        <f t="shared" si="339"/>
        <v>#REF!</v>
      </c>
      <c r="O7046" s="13"/>
      <c r="P7046" s="74"/>
      <c r="Q7046" s="26"/>
      <c r="R7046" s="75"/>
    </row>
    <row r="7047" spans="7:18" x14ac:dyDescent="0.25">
      <c r="G7047" s="13"/>
      <c r="H7047" s="13"/>
      <c r="I7047" s="13">
        <v>701.90000000008297</v>
      </c>
      <c r="J7047" s="74">
        <f t="shared" si="338"/>
        <v>29.24583333333679</v>
      </c>
      <c r="K7047" s="26" t="e">
        <f t="shared" si="337"/>
        <v>#REF!</v>
      </c>
      <c r="L7047" s="75" t="e">
        <f t="shared" si="339"/>
        <v>#REF!</v>
      </c>
      <c r="O7047" s="13"/>
      <c r="P7047" s="74"/>
      <c r="Q7047" s="26"/>
      <c r="R7047" s="75"/>
    </row>
    <row r="7048" spans="7:18" x14ac:dyDescent="0.25">
      <c r="G7048" s="13"/>
      <c r="H7048" s="13"/>
      <c r="I7048" s="13">
        <v>702.00000000008299</v>
      </c>
      <c r="J7048" s="74">
        <f t="shared" si="338"/>
        <v>29.250000000003457</v>
      </c>
      <c r="K7048" s="26" t="e">
        <f t="shared" si="337"/>
        <v>#REF!</v>
      </c>
      <c r="L7048" s="75" t="e">
        <f t="shared" si="339"/>
        <v>#REF!</v>
      </c>
      <c r="O7048" s="13"/>
      <c r="P7048" s="74"/>
      <c r="Q7048" s="26"/>
      <c r="R7048" s="75"/>
    </row>
    <row r="7049" spans="7:18" x14ac:dyDescent="0.25">
      <c r="G7049" s="13"/>
      <c r="H7049" s="13"/>
      <c r="I7049" s="13">
        <v>702.10000000008301</v>
      </c>
      <c r="J7049" s="74">
        <f t="shared" si="338"/>
        <v>29.254166666670127</v>
      </c>
      <c r="K7049" s="26" t="e">
        <f t="shared" si="337"/>
        <v>#REF!</v>
      </c>
      <c r="L7049" s="75" t="e">
        <f t="shared" si="339"/>
        <v>#REF!</v>
      </c>
      <c r="O7049" s="13"/>
      <c r="P7049" s="74"/>
      <c r="Q7049" s="26"/>
      <c r="R7049" s="75"/>
    </row>
    <row r="7050" spans="7:18" x14ac:dyDescent="0.25">
      <c r="G7050" s="13"/>
      <c r="H7050" s="13"/>
      <c r="I7050" s="13">
        <v>702.20000000008304</v>
      </c>
      <c r="J7050" s="74">
        <f t="shared" si="338"/>
        <v>29.258333333336793</v>
      </c>
      <c r="K7050" s="26" t="e">
        <f t="shared" si="337"/>
        <v>#REF!</v>
      </c>
      <c r="L7050" s="75" t="e">
        <f t="shared" si="339"/>
        <v>#REF!</v>
      </c>
      <c r="O7050" s="13"/>
      <c r="P7050" s="74"/>
      <c r="Q7050" s="26"/>
      <c r="R7050" s="75"/>
    </row>
    <row r="7051" spans="7:18" x14ac:dyDescent="0.25">
      <c r="G7051" s="13"/>
      <c r="H7051" s="13"/>
      <c r="I7051" s="13">
        <v>702.30000000008295</v>
      </c>
      <c r="J7051" s="74">
        <f t="shared" si="338"/>
        <v>29.262500000003456</v>
      </c>
      <c r="K7051" s="26" t="e">
        <f t="shared" si="337"/>
        <v>#REF!</v>
      </c>
      <c r="L7051" s="75" t="e">
        <f t="shared" si="339"/>
        <v>#REF!</v>
      </c>
      <c r="O7051" s="13"/>
      <c r="P7051" s="74"/>
      <c r="Q7051" s="26"/>
      <c r="R7051" s="75"/>
    </row>
    <row r="7052" spans="7:18" x14ac:dyDescent="0.25">
      <c r="G7052" s="13"/>
      <c r="H7052" s="13"/>
      <c r="I7052" s="13">
        <v>702.40000000008297</v>
      </c>
      <c r="J7052" s="74">
        <f t="shared" si="338"/>
        <v>29.266666666670123</v>
      </c>
      <c r="K7052" s="26" t="e">
        <f t="shared" si="337"/>
        <v>#REF!</v>
      </c>
      <c r="L7052" s="75" t="e">
        <f t="shared" si="339"/>
        <v>#REF!</v>
      </c>
      <c r="O7052" s="13"/>
      <c r="P7052" s="74"/>
      <c r="Q7052" s="26"/>
      <c r="R7052" s="75"/>
    </row>
    <row r="7053" spans="7:18" x14ac:dyDescent="0.25">
      <c r="G7053" s="13"/>
      <c r="H7053" s="13"/>
      <c r="I7053" s="13">
        <v>702.50000000008299</v>
      </c>
      <c r="J7053" s="74">
        <f t="shared" si="338"/>
        <v>29.270833333336792</v>
      </c>
      <c r="K7053" s="26" t="e">
        <f t="shared" si="337"/>
        <v>#REF!</v>
      </c>
      <c r="L7053" s="75" t="e">
        <f t="shared" si="339"/>
        <v>#REF!</v>
      </c>
      <c r="O7053" s="13"/>
      <c r="P7053" s="74"/>
      <c r="Q7053" s="26"/>
      <c r="R7053" s="75"/>
    </row>
    <row r="7054" spans="7:18" x14ac:dyDescent="0.25">
      <c r="G7054" s="13"/>
      <c r="H7054" s="13"/>
      <c r="I7054" s="13">
        <v>702.60000000008301</v>
      </c>
      <c r="J7054" s="74">
        <f t="shared" si="338"/>
        <v>29.275000000003459</v>
      </c>
      <c r="K7054" s="26" t="e">
        <f t="shared" si="337"/>
        <v>#REF!</v>
      </c>
      <c r="L7054" s="75" t="e">
        <f t="shared" si="339"/>
        <v>#REF!</v>
      </c>
      <c r="O7054" s="13"/>
      <c r="P7054" s="74"/>
      <c r="Q7054" s="26"/>
      <c r="R7054" s="75"/>
    </row>
    <row r="7055" spans="7:18" x14ac:dyDescent="0.25">
      <c r="G7055" s="13"/>
      <c r="H7055" s="13"/>
      <c r="I7055" s="13">
        <v>702.70000000008304</v>
      </c>
      <c r="J7055" s="74">
        <f t="shared" si="338"/>
        <v>29.279166666670125</v>
      </c>
      <c r="K7055" s="26" t="e">
        <f t="shared" si="337"/>
        <v>#REF!</v>
      </c>
      <c r="L7055" s="75" t="e">
        <f t="shared" si="339"/>
        <v>#REF!</v>
      </c>
      <c r="O7055" s="13"/>
      <c r="P7055" s="74"/>
      <c r="Q7055" s="26"/>
      <c r="R7055" s="75"/>
    </row>
    <row r="7056" spans="7:18" x14ac:dyDescent="0.25">
      <c r="G7056" s="13"/>
      <c r="H7056" s="13"/>
      <c r="I7056" s="13">
        <v>702.80000000008295</v>
      </c>
      <c r="J7056" s="74">
        <f t="shared" si="338"/>
        <v>29.283333333336788</v>
      </c>
      <c r="K7056" s="26" t="e">
        <f t="shared" si="337"/>
        <v>#REF!</v>
      </c>
      <c r="L7056" s="75" t="e">
        <f t="shared" si="339"/>
        <v>#REF!</v>
      </c>
      <c r="O7056" s="13"/>
      <c r="P7056" s="74"/>
      <c r="Q7056" s="26"/>
      <c r="R7056" s="75"/>
    </row>
    <row r="7057" spans="7:18" x14ac:dyDescent="0.25">
      <c r="G7057" s="13"/>
      <c r="H7057" s="13"/>
      <c r="I7057" s="13">
        <v>702.90000000008297</v>
      </c>
      <c r="J7057" s="74">
        <f t="shared" si="338"/>
        <v>29.287500000003458</v>
      </c>
      <c r="K7057" s="26" t="e">
        <f t="shared" si="337"/>
        <v>#REF!</v>
      </c>
      <c r="L7057" s="75" t="e">
        <f t="shared" si="339"/>
        <v>#REF!</v>
      </c>
      <c r="O7057" s="13"/>
      <c r="P7057" s="74"/>
      <c r="Q7057" s="26"/>
      <c r="R7057" s="75"/>
    </row>
    <row r="7058" spans="7:18" x14ac:dyDescent="0.25">
      <c r="G7058" s="13"/>
      <c r="H7058" s="13"/>
      <c r="I7058" s="13">
        <v>703.00000000008299</v>
      </c>
      <c r="J7058" s="74">
        <f t="shared" si="338"/>
        <v>29.291666666670125</v>
      </c>
      <c r="K7058" s="26" t="e">
        <f t="shared" si="337"/>
        <v>#REF!</v>
      </c>
      <c r="L7058" s="75" t="e">
        <f t="shared" si="339"/>
        <v>#REF!</v>
      </c>
      <c r="O7058" s="13"/>
      <c r="P7058" s="74"/>
      <c r="Q7058" s="26"/>
      <c r="R7058" s="75"/>
    </row>
    <row r="7059" spans="7:18" x14ac:dyDescent="0.25">
      <c r="G7059" s="13"/>
      <c r="H7059" s="13"/>
      <c r="I7059" s="13">
        <v>703.10000000008301</v>
      </c>
      <c r="J7059" s="74">
        <f t="shared" si="338"/>
        <v>29.295833333336791</v>
      </c>
      <c r="K7059" s="26" t="e">
        <f t="shared" si="337"/>
        <v>#REF!</v>
      </c>
      <c r="L7059" s="75" t="e">
        <f t="shared" si="339"/>
        <v>#REF!</v>
      </c>
      <c r="O7059" s="13"/>
      <c r="P7059" s="74"/>
      <c r="Q7059" s="26"/>
      <c r="R7059" s="75"/>
    </row>
    <row r="7060" spans="7:18" x14ac:dyDescent="0.25">
      <c r="G7060" s="13"/>
      <c r="H7060" s="13"/>
      <c r="I7060" s="13">
        <v>703.20000000008395</v>
      </c>
      <c r="J7060" s="74">
        <f t="shared" si="338"/>
        <v>29.300000000003497</v>
      </c>
      <c r="K7060" s="26" t="e">
        <f t="shared" si="337"/>
        <v>#REF!</v>
      </c>
      <c r="L7060" s="75" t="e">
        <f t="shared" si="339"/>
        <v>#REF!</v>
      </c>
      <c r="O7060" s="13"/>
      <c r="P7060" s="74"/>
      <c r="Q7060" s="26"/>
      <c r="R7060" s="75"/>
    </row>
    <row r="7061" spans="7:18" x14ac:dyDescent="0.25">
      <c r="G7061" s="13"/>
      <c r="H7061" s="13"/>
      <c r="I7061" s="13">
        <v>703.30000000008397</v>
      </c>
      <c r="J7061" s="74">
        <f t="shared" si="338"/>
        <v>29.304166666670167</v>
      </c>
      <c r="K7061" s="26" t="e">
        <f t="shared" si="337"/>
        <v>#REF!</v>
      </c>
      <c r="L7061" s="75" t="e">
        <f t="shared" si="339"/>
        <v>#REF!</v>
      </c>
      <c r="O7061" s="13"/>
      <c r="P7061" s="74"/>
      <c r="Q7061" s="26"/>
      <c r="R7061" s="75"/>
    </row>
    <row r="7062" spans="7:18" x14ac:dyDescent="0.25">
      <c r="G7062" s="13"/>
      <c r="H7062" s="13"/>
      <c r="I7062" s="13">
        <v>703.40000000008399</v>
      </c>
      <c r="J7062" s="74">
        <f t="shared" si="338"/>
        <v>29.308333333336833</v>
      </c>
      <c r="K7062" s="26" t="e">
        <f t="shared" si="337"/>
        <v>#REF!</v>
      </c>
      <c r="L7062" s="75" t="e">
        <f t="shared" si="339"/>
        <v>#REF!</v>
      </c>
      <c r="O7062" s="13"/>
      <c r="P7062" s="74"/>
      <c r="Q7062" s="26"/>
      <c r="R7062" s="75"/>
    </row>
    <row r="7063" spans="7:18" x14ac:dyDescent="0.25">
      <c r="G7063" s="13"/>
      <c r="H7063" s="13"/>
      <c r="I7063" s="13">
        <v>703.50000000008401</v>
      </c>
      <c r="J7063" s="74">
        <f t="shared" si="338"/>
        <v>29.312500000003499</v>
      </c>
      <c r="K7063" s="26" t="e">
        <f t="shared" si="337"/>
        <v>#REF!</v>
      </c>
      <c r="L7063" s="75" t="e">
        <f t="shared" si="339"/>
        <v>#REF!</v>
      </c>
      <c r="O7063" s="13"/>
      <c r="P7063" s="74"/>
      <c r="Q7063" s="26"/>
      <c r="R7063" s="75"/>
    </row>
    <row r="7064" spans="7:18" x14ac:dyDescent="0.25">
      <c r="G7064" s="13"/>
      <c r="H7064" s="13"/>
      <c r="I7064" s="13">
        <v>703.60000000008404</v>
      </c>
      <c r="J7064" s="74">
        <f t="shared" si="338"/>
        <v>29.316666666670169</v>
      </c>
      <c r="K7064" s="26" t="e">
        <f t="shared" si="337"/>
        <v>#REF!</v>
      </c>
      <c r="L7064" s="75" t="e">
        <f t="shared" si="339"/>
        <v>#REF!</v>
      </c>
      <c r="O7064" s="13"/>
      <c r="P7064" s="74"/>
      <c r="Q7064" s="26"/>
      <c r="R7064" s="75"/>
    </row>
    <row r="7065" spans="7:18" x14ac:dyDescent="0.25">
      <c r="G7065" s="13"/>
      <c r="H7065" s="13"/>
      <c r="I7065" s="13">
        <v>703.70000000008395</v>
      </c>
      <c r="J7065" s="74">
        <f t="shared" si="338"/>
        <v>29.320833333336832</v>
      </c>
      <c r="K7065" s="26" t="e">
        <f t="shared" si="337"/>
        <v>#REF!</v>
      </c>
      <c r="L7065" s="75" t="e">
        <f t="shared" si="339"/>
        <v>#REF!</v>
      </c>
      <c r="O7065" s="13"/>
      <c r="P7065" s="74"/>
      <c r="Q7065" s="26"/>
      <c r="R7065" s="75"/>
    </row>
    <row r="7066" spans="7:18" x14ac:dyDescent="0.25">
      <c r="G7066" s="13"/>
      <c r="H7066" s="13"/>
      <c r="I7066" s="13">
        <v>703.80000000008397</v>
      </c>
      <c r="J7066" s="74">
        <f t="shared" si="338"/>
        <v>29.325000000003499</v>
      </c>
      <c r="K7066" s="26" t="e">
        <f t="shared" si="337"/>
        <v>#REF!</v>
      </c>
      <c r="L7066" s="75" t="e">
        <f t="shared" si="339"/>
        <v>#REF!</v>
      </c>
      <c r="O7066" s="13"/>
      <c r="P7066" s="74"/>
      <c r="Q7066" s="26"/>
      <c r="R7066" s="75"/>
    </row>
    <row r="7067" spans="7:18" x14ac:dyDescent="0.25">
      <c r="G7067" s="13"/>
      <c r="H7067" s="13"/>
      <c r="I7067" s="13">
        <v>703.90000000008399</v>
      </c>
      <c r="J7067" s="74">
        <f t="shared" si="338"/>
        <v>29.329166666670165</v>
      </c>
      <c r="K7067" s="26" t="e">
        <f t="shared" si="337"/>
        <v>#REF!</v>
      </c>
      <c r="L7067" s="75" t="e">
        <f t="shared" si="339"/>
        <v>#REF!</v>
      </c>
      <c r="O7067" s="13"/>
      <c r="P7067" s="74"/>
      <c r="Q7067" s="26"/>
      <c r="R7067" s="75"/>
    </row>
    <row r="7068" spans="7:18" x14ac:dyDescent="0.25">
      <c r="G7068" s="13"/>
      <c r="H7068" s="13"/>
      <c r="I7068" s="13">
        <v>704.00000000008401</v>
      </c>
      <c r="J7068" s="74">
        <f t="shared" si="338"/>
        <v>29.333333333336835</v>
      </c>
      <c r="K7068" s="26" t="e">
        <f t="shared" ref="K7068:K7131" si="340">100%-EXP(-I7068/24*$B$10)</f>
        <v>#REF!</v>
      </c>
      <c r="L7068" s="75" t="e">
        <f t="shared" si="339"/>
        <v>#REF!</v>
      </c>
      <c r="O7068" s="13"/>
      <c r="P7068" s="74"/>
      <c r="Q7068" s="26"/>
      <c r="R7068" s="75"/>
    </row>
    <row r="7069" spans="7:18" x14ac:dyDescent="0.25">
      <c r="G7069" s="13"/>
      <c r="H7069" s="13"/>
      <c r="I7069" s="13">
        <v>704.10000000008404</v>
      </c>
      <c r="J7069" s="74">
        <f t="shared" si="338"/>
        <v>29.337500000003502</v>
      </c>
      <c r="K7069" s="26" t="e">
        <f t="shared" si="340"/>
        <v>#REF!</v>
      </c>
      <c r="L7069" s="75" t="e">
        <f t="shared" si="339"/>
        <v>#REF!</v>
      </c>
      <c r="O7069" s="13"/>
      <c r="P7069" s="74"/>
      <c r="Q7069" s="26"/>
      <c r="R7069" s="75"/>
    </row>
    <row r="7070" spans="7:18" x14ac:dyDescent="0.25">
      <c r="G7070" s="13"/>
      <c r="H7070" s="13"/>
      <c r="I7070" s="13">
        <v>704.20000000008395</v>
      </c>
      <c r="J7070" s="74">
        <f t="shared" si="338"/>
        <v>29.341666666670164</v>
      </c>
      <c r="K7070" s="26" t="e">
        <f t="shared" si="340"/>
        <v>#REF!</v>
      </c>
      <c r="L7070" s="75" t="e">
        <f t="shared" si="339"/>
        <v>#REF!</v>
      </c>
      <c r="O7070" s="13"/>
      <c r="P7070" s="74"/>
      <c r="Q7070" s="26"/>
      <c r="R7070" s="75"/>
    </row>
    <row r="7071" spans="7:18" x14ac:dyDescent="0.25">
      <c r="G7071" s="13"/>
      <c r="H7071" s="13"/>
      <c r="I7071" s="13">
        <v>704.30000000008397</v>
      </c>
      <c r="J7071" s="74">
        <f t="shared" si="338"/>
        <v>29.345833333336831</v>
      </c>
      <c r="K7071" s="26" t="e">
        <f t="shared" si="340"/>
        <v>#REF!</v>
      </c>
      <c r="L7071" s="75" t="e">
        <f t="shared" si="339"/>
        <v>#REF!</v>
      </c>
      <c r="O7071" s="13"/>
      <c r="P7071" s="74"/>
      <c r="Q7071" s="26"/>
      <c r="R7071" s="75"/>
    </row>
    <row r="7072" spans="7:18" x14ac:dyDescent="0.25">
      <c r="G7072" s="13"/>
      <c r="H7072" s="13"/>
      <c r="I7072" s="13">
        <v>704.40000000008399</v>
      </c>
      <c r="J7072" s="74">
        <f t="shared" si="338"/>
        <v>29.350000000003501</v>
      </c>
      <c r="K7072" s="26" t="e">
        <f t="shared" si="340"/>
        <v>#REF!</v>
      </c>
      <c r="L7072" s="75" t="e">
        <f t="shared" si="339"/>
        <v>#REF!</v>
      </c>
      <c r="O7072" s="13"/>
      <c r="P7072" s="74"/>
      <c r="Q7072" s="26"/>
      <c r="R7072" s="75"/>
    </row>
    <row r="7073" spans="7:18" x14ac:dyDescent="0.25">
      <c r="G7073" s="13"/>
      <c r="H7073" s="13"/>
      <c r="I7073" s="13">
        <v>704.50000000008401</v>
      </c>
      <c r="J7073" s="74">
        <f t="shared" si="338"/>
        <v>29.354166666670167</v>
      </c>
      <c r="K7073" s="26" t="e">
        <f t="shared" si="340"/>
        <v>#REF!</v>
      </c>
      <c r="L7073" s="75" t="e">
        <f t="shared" si="339"/>
        <v>#REF!</v>
      </c>
      <c r="O7073" s="13"/>
      <c r="P7073" s="74"/>
      <c r="Q7073" s="26"/>
      <c r="R7073" s="75"/>
    </row>
    <row r="7074" spans="7:18" x14ac:dyDescent="0.25">
      <c r="G7074" s="13"/>
      <c r="H7074" s="13"/>
      <c r="I7074" s="13">
        <v>704.60000000008404</v>
      </c>
      <c r="J7074" s="74">
        <f t="shared" si="338"/>
        <v>29.358333333336834</v>
      </c>
      <c r="K7074" s="26" t="e">
        <f t="shared" si="340"/>
        <v>#REF!</v>
      </c>
      <c r="L7074" s="75" t="e">
        <f t="shared" si="339"/>
        <v>#REF!</v>
      </c>
      <c r="O7074" s="13"/>
      <c r="P7074" s="74"/>
      <c r="Q7074" s="26"/>
      <c r="R7074" s="75"/>
    </row>
    <row r="7075" spans="7:18" x14ac:dyDescent="0.25">
      <c r="G7075" s="13"/>
      <c r="H7075" s="13"/>
      <c r="I7075" s="13">
        <v>704.70000000008395</v>
      </c>
      <c r="J7075" s="74">
        <f t="shared" si="338"/>
        <v>29.362500000003497</v>
      </c>
      <c r="K7075" s="26" t="e">
        <f t="shared" si="340"/>
        <v>#REF!</v>
      </c>
      <c r="L7075" s="75" t="e">
        <f t="shared" si="339"/>
        <v>#REF!</v>
      </c>
      <c r="O7075" s="13"/>
      <c r="P7075" s="74"/>
      <c r="Q7075" s="26"/>
      <c r="R7075" s="75"/>
    </row>
    <row r="7076" spans="7:18" x14ac:dyDescent="0.25">
      <c r="G7076" s="13"/>
      <c r="H7076" s="13"/>
      <c r="I7076" s="13">
        <v>704.80000000008397</v>
      </c>
      <c r="J7076" s="74">
        <f t="shared" si="338"/>
        <v>29.366666666670167</v>
      </c>
      <c r="K7076" s="26" t="e">
        <f t="shared" si="340"/>
        <v>#REF!</v>
      </c>
      <c r="L7076" s="75" t="e">
        <f t="shared" si="339"/>
        <v>#REF!</v>
      </c>
      <c r="O7076" s="13"/>
      <c r="P7076" s="74"/>
      <c r="Q7076" s="26"/>
      <c r="R7076" s="75"/>
    </row>
    <row r="7077" spans="7:18" x14ac:dyDescent="0.25">
      <c r="G7077" s="13"/>
      <c r="H7077" s="13"/>
      <c r="I7077" s="13">
        <v>704.90000000008399</v>
      </c>
      <c r="J7077" s="74">
        <f t="shared" si="338"/>
        <v>29.370833333336833</v>
      </c>
      <c r="K7077" s="26" t="e">
        <f t="shared" si="340"/>
        <v>#REF!</v>
      </c>
      <c r="L7077" s="75" t="e">
        <f t="shared" si="339"/>
        <v>#REF!</v>
      </c>
      <c r="O7077" s="13"/>
      <c r="P7077" s="74"/>
      <c r="Q7077" s="26"/>
      <c r="R7077" s="75"/>
    </row>
    <row r="7078" spans="7:18" x14ac:dyDescent="0.25">
      <c r="G7078" s="13"/>
      <c r="H7078" s="13"/>
      <c r="I7078" s="13">
        <v>705.00000000008401</v>
      </c>
      <c r="J7078" s="74">
        <f t="shared" si="338"/>
        <v>29.375000000003499</v>
      </c>
      <c r="K7078" s="26" t="e">
        <f t="shared" si="340"/>
        <v>#REF!</v>
      </c>
      <c r="L7078" s="75" t="e">
        <f t="shared" si="339"/>
        <v>#REF!</v>
      </c>
      <c r="O7078" s="13"/>
      <c r="P7078" s="74"/>
      <c r="Q7078" s="26"/>
      <c r="R7078" s="75"/>
    </row>
    <row r="7079" spans="7:18" x14ac:dyDescent="0.25">
      <c r="G7079" s="13"/>
      <c r="H7079" s="13"/>
      <c r="I7079" s="13">
        <v>705.10000000008404</v>
      </c>
      <c r="J7079" s="74">
        <f t="shared" si="338"/>
        <v>29.379166666670169</v>
      </c>
      <c r="K7079" s="26" t="e">
        <f t="shared" si="340"/>
        <v>#REF!</v>
      </c>
      <c r="L7079" s="75" t="e">
        <f t="shared" si="339"/>
        <v>#REF!</v>
      </c>
      <c r="O7079" s="13"/>
      <c r="P7079" s="74"/>
      <c r="Q7079" s="26"/>
      <c r="R7079" s="75"/>
    </row>
    <row r="7080" spans="7:18" x14ac:dyDescent="0.25">
      <c r="G7080" s="13"/>
      <c r="H7080" s="13"/>
      <c r="I7080" s="13">
        <v>705.20000000008395</v>
      </c>
      <c r="J7080" s="74">
        <f t="shared" si="338"/>
        <v>29.383333333336832</v>
      </c>
      <c r="K7080" s="26" t="e">
        <f t="shared" si="340"/>
        <v>#REF!</v>
      </c>
      <c r="L7080" s="75" t="e">
        <f t="shared" si="339"/>
        <v>#REF!</v>
      </c>
      <c r="O7080" s="13"/>
      <c r="P7080" s="74"/>
      <c r="Q7080" s="26"/>
      <c r="R7080" s="75"/>
    </row>
    <row r="7081" spans="7:18" x14ac:dyDescent="0.25">
      <c r="G7081" s="13"/>
      <c r="H7081" s="13"/>
      <c r="I7081" s="13">
        <v>705.30000000008397</v>
      </c>
      <c r="J7081" s="74">
        <f t="shared" si="338"/>
        <v>29.387500000003499</v>
      </c>
      <c r="K7081" s="26" t="e">
        <f t="shared" si="340"/>
        <v>#REF!</v>
      </c>
      <c r="L7081" s="75" t="e">
        <f t="shared" si="339"/>
        <v>#REF!</v>
      </c>
      <c r="O7081" s="13"/>
      <c r="P7081" s="74"/>
      <c r="Q7081" s="26"/>
      <c r="R7081" s="75"/>
    </row>
    <row r="7082" spans="7:18" x14ac:dyDescent="0.25">
      <c r="G7082" s="13"/>
      <c r="H7082" s="13"/>
      <c r="I7082" s="13">
        <v>705.40000000008399</v>
      </c>
      <c r="J7082" s="74">
        <f t="shared" si="338"/>
        <v>29.391666666670165</v>
      </c>
      <c r="K7082" s="26" t="e">
        <f t="shared" si="340"/>
        <v>#REF!</v>
      </c>
      <c r="L7082" s="75" t="e">
        <f t="shared" si="339"/>
        <v>#REF!</v>
      </c>
      <c r="O7082" s="13"/>
      <c r="P7082" s="74"/>
      <c r="Q7082" s="26"/>
      <c r="R7082" s="75"/>
    </row>
    <row r="7083" spans="7:18" x14ac:dyDescent="0.25">
      <c r="G7083" s="13"/>
      <c r="H7083" s="13"/>
      <c r="I7083" s="13">
        <v>705.50000000008401</v>
      </c>
      <c r="J7083" s="74">
        <f t="shared" si="338"/>
        <v>29.395833333336835</v>
      </c>
      <c r="K7083" s="26" t="e">
        <f t="shared" si="340"/>
        <v>#REF!</v>
      </c>
      <c r="L7083" s="75" t="e">
        <f t="shared" si="339"/>
        <v>#REF!</v>
      </c>
      <c r="O7083" s="13"/>
      <c r="P7083" s="74"/>
      <c r="Q7083" s="26"/>
      <c r="R7083" s="75"/>
    </row>
    <row r="7084" spans="7:18" x14ac:dyDescent="0.25">
      <c r="G7084" s="13"/>
      <c r="H7084" s="13"/>
      <c r="I7084" s="13">
        <v>705.60000000008404</v>
      </c>
      <c r="J7084" s="74">
        <f t="shared" si="338"/>
        <v>29.400000000003502</v>
      </c>
      <c r="K7084" s="26" t="e">
        <f t="shared" si="340"/>
        <v>#REF!</v>
      </c>
      <c r="L7084" s="75" t="e">
        <f t="shared" si="339"/>
        <v>#REF!</v>
      </c>
      <c r="O7084" s="13"/>
      <c r="P7084" s="74"/>
      <c r="Q7084" s="26"/>
      <c r="R7084" s="75"/>
    </row>
    <row r="7085" spans="7:18" x14ac:dyDescent="0.25">
      <c r="G7085" s="13"/>
      <c r="H7085" s="13"/>
      <c r="I7085" s="13">
        <v>705.70000000008395</v>
      </c>
      <c r="J7085" s="74">
        <f t="shared" si="338"/>
        <v>29.404166666670164</v>
      </c>
      <c r="K7085" s="26" t="e">
        <f t="shared" si="340"/>
        <v>#REF!</v>
      </c>
      <c r="L7085" s="75" t="e">
        <f t="shared" si="339"/>
        <v>#REF!</v>
      </c>
      <c r="O7085" s="13"/>
      <c r="P7085" s="74"/>
      <c r="Q7085" s="26"/>
      <c r="R7085" s="75"/>
    </row>
    <row r="7086" spans="7:18" x14ac:dyDescent="0.25">
      <c r="G7086" s="13"/>
      <c r="H7086" s="13"/>
      <c r="I7086" s="13">
        <v>705.80000000008397</v>
      </c>
      <c r="J7086" s="74">
        <f t="shared" si="338"/>
        <v>29.408333333336831</v>
      </c>
      <c r="K7086" s="26" t="e">
        <f t="shared" si="340"/>
        <v>#REF!</v>
      </c>
      <c r="L7086" s="75" t="e">
        <f t="shared" si="339"/>
        <v>#REF!</v>
      </c>
      <c r="O7086" s="13"/>
      <c r="P7086" s="74"/>
      <c r="Q7086" s="26"/>
      <c r="R7086" s="75"/>
    </row>
    <row r="7087" spans="7:18" x14ac:dyDescent="0.25">
      <c r="G7087" s="13"/>
      <c r="H7087" s="13"/>
      <c r="I7087" s="13">
        <v>705.90000000008399</v>
      </c>
      <c r="J7087" s="74">
        <f t="shared" si="338"/>
        <v>29.412500000003501</v>
      </c>
      <c r="K7087" s="26" t="e">
        <f t="shared" si="340"/>
        <v>#REF!</v>
      </c>
      <c r="L7087" s="75" t="e">
        <f t="shared" si="339"/>
        <v>#REF!</v>
      </c>
      <c r="O7087" s="13"/>
      <c r="P7087" s="74"/>
      <c r="Q7087" s="26"/>
      <c r="R7087" s="75"/>
    </row>
    <row r="7088" spans="7:18" x14ac:dyDescent="0.25">
      <c r="G7088" s="13"/>
      <c r="H7088" s="13"/>
      <c r="I7088" s="13">
        <v>706.00000000008401</v>
      </c>
      <c r="J7088" s="74">
        <f t="shared" si="338"/>
        <v>29.416666666670167</v>
      </c>
      <c r="K7088" s="26" t="e">
        <f t="shared" si="340"/>
        <v>#REF!</v>
      </c>
      <c r="L7088" s="75" t="e">
        <f t="shared" si="339"/>
        <v>#REF!</v>
      </c>
      <c r="O7088" s="13"/>
      <c r="P7088" s="74"/>
      <c r="Q7088" s="26"/>
      <c r="R7088" s="75"/>
    </row>
    <row r="7089" spans="7:18" x14ac:dyDescent="0.25">
      <c r="G7089" s="13"/>
      <c r="H7089" s="13"/>
      <c r="I7089" s="13">
        <v>706.10000000008404</v>
      </c>
      <c r="J7089" s="74">
        <f t="shared" si="338"/>
        <v>29.420833333336834</v>
      </c>
      <c r="K7089" s="26" t="e">
        <f t="shared" si="340"/>
        <v>#REF!</v>
      </c>
      <c r="L7089" s="75" t="e">
        <f t="shared" si="339"/>
        <v>#REF!</v>
      </c>
      <c r="O7089" s="13"/>
      <c r="P7089" s="74"/>
      <c r="Q7089" s="26"/>
      <c r="R7089" s="75"/>
    </row>
    <row r="7090" spans="7:18" x14ac:dyDescent="0.25">
      <c r="G7090" s="13"/>
      <c r="H7090" s="13"/>
      <c r="I7090" s="13">
        <v>706.20000000008395</v>
      </c>
      <c r="J7090" s="74">
        <f t="shared" si="338"/>
        <v>29.425000000003497</v>
      </c>
      <c r="K7090" s="26" t="e">
        <f t="shared" si="340"/>
        <v>#REF!</v>
      </c>
      <c r="L7090" s="75" t="e">
        <f t="shared" si="339"/>
        <v>#REF!</v>
      </c>
      <c r="O7090" s="13"/>
      <c r="P7090" s="74"/>
      <c r="Q7090" s="26"/>
      <c r="R7090" s="75"/>
    </row>
    <row r="7091" spans="7:18" x14ac:dyDescent="0.25">
      <c r="G7091" s="13"/>
      <c r="H7091" s="13"/>
      <c r="I7091" s="13">
        <v>706.30000000008397</v>
      </c>
      <c r="J7091" s="74">
        <f t="shared" si="338"/>
        <v>29.429166666670167</v>
      </c>
      <c r="K7091" s="26" t="e">
        <f t="shared" si="340"/>
        <v>#REF!</v>
      </c>
      <c r="L7091" s="75" t="e">
        <f t="shared" si="339"/>
        <v>#REF!</v>
      </c>
      <c r="O7091" s="13"/>
      <c r="P7091" s="74"/>
      <c r="Q7091" s="26"/>
      <c r="R7091" s="75"/>
    </row>
    <row r="7092" spans="7:18" x14ac:dyDescent="0.25">
      <c r="G7092" s="13"/>
      <c r="H7092" s="13"/>
      <c r="I7092" s="13">
        <v>706.40000000008399</v>
      </c>
      <c r="J7092" s="74">
        <f t="shared" si="338"/>
        <v>29.433333333336833</v>
      </c>
      <c r="K7092" s="26" t="e">
        <f t="shared" si="340"/>
        <v>#REF!</v>
      </c>
      <c r="L7092" s="75" t="e">
        <f t="shared" si="339"/>
        <v>#REF!</v>
      </c>
      <c r="O7092" s="13"/>
      <c r="P7092" s="74"/>
      <c r="Q7092" s="26"/>
      <c r="R7092" s="75"/>
    </row>
    <row r="7093" spans="7:18" x14ac:dyDescent="0.25">
      <c r="G7093" s="13"/>
      <c r="H7093" s="13"/>
      <c r="I7093" s="13">
        <v>706.50000000008401</v>
      </c>
      <c r="J7093" s="74">
        <f t="shared" si="338"/>
        <v>29.437500000003499</v>
      </c>
      <c r="K7093" s="26" t="e">
        <f t="shared" si="340"/>
        <v>#REF!</v>
      </c>
      <c r="L7093" s="75" t="e">
        <f t="shared" si="339"/>
        <v>#REF!</v>
      </c>
      <c r="O7093" s="13"/>
      <c r="P7093" s="74"/>
      <c r="Q7093" s="26"/>
      <c r="R7093" s="75"/>
    </row>
    <row r="7094" spans="7:18" x14ac:dyDescent="0.25">
      <c r="G7094" s="13"/>
      <c r="H7094" s="13"/>
      <c r="I7094" s="13">
        <v>706.60000000008404</v>
      </c>
      <c r="J7094" s="74">
        <f t="shared" si="338"/>
        <v>29.441666666670169</v>
      </c>
      <c r="K7094" s="26" t="e">
        <f t="shared" si="340"/>
        <v>#REF!</v>
      </c>
      <c r="L7094" s="75" t="e">
        <f t="shared" si="339"/>
        <v>#REF!</v>
      </c>
      <c r="O7094" s="13"/>
      <c r="P7094" s="74"/>
      <c r="Q7094" s="26"/>
      <c r="R7094" s="75"/>
    </row>
    <row r="7095" spans="7:18" x14ac:dyDescent="0.25">
      <c r="G7095" s="13"/>
      <c r="H7095" s="13"/>
      <c r="I7095" s="13">
        <v>706.70000000008395</v>
      </c>
      <c r="J7095" s="74">
        <f t="shared" si="338"/>
        <v>29.445833333336832</v>
      </c>
      <c r="K7095" s="26" t="e">
        <f t="shared" si="340"/>
        <v>#REF!</v>
      </c>
      <c r="L7095" s="75" t="e">
        <f t="shared" si="339"/>
        <v>#REF!</v>
      </c>
      <c r="O7095" s="13"/>
      <c r="P7095" s="74"/>
      <c r="Q7095" s="26"/>
      <c r="R7095" s="75"/>
    </row>
    <row r="7096" spans="7:18" x14ac:dyDescent="0.25">
      <c r="G7096" s="13"/>
      <c r="H7096" s="13"/>
      <c r="I7096" s="13">
        <v>706.80000000008397</v>
      </c>
      <c r="J7096" s="74">
        <f t="shared" si="338"/>
        <v>29.450000000003499</v>
      </c>
      <c r="K7096" s="26" t="e">
        <f t="shared" si="340"/>
        <v>#REF!</v>
      </c>
      <c r="L7096" s="75" t="e">
        <f t="shared" si="339"/>
        <v>#REF!</v>
      </c>
      <c r="O7096" s="13"/>
      <c r="P7096" s="74"/>
      <c r="Q7096" s="26"/>
      <c r="R7096" s="75"/>
    </row>
    <row r="7097" spans="7:18" x14ac:dyDescent="0.25">
      <c r="G7097" s="13"/>
      <c r="H7097" s="13"/>
      <c r="I7097" s="13">
        <v>706.90000000008399</v>
      </c>
      <c r="J7097" s="74">
        <f t="shared" si="338"/>
        <v>29.454166666670165</v>
      </c>
      <c r="K7097" s="26" t="e">
        <f t="shared" si="340"/>
        <v>#REF!</v>
      </c>
      <c r="L7097" s="75" t="e">
        <f t="shared" si="339"/>
        <v>#REF!</v>
      </c>
      <c r="O7097" s="13"/>
      <c r="P7097" s="74"/>
      <c r="Q7097" s="26"/>
      <c r="R7097" s="75"/>
    </row>
    <row r="7098" spans="7:18" x14ac:dyDescent="0.25">
      <c r="G7098" s="13"/>
      <c r="H7098" s="13"/>
      <c r="I7098" s="13">
        <v>707.00000000008401</v>
      </c>
      <c r="J7098" s="74">
        <f t="shared" si="338"/>
        <v>29.458333333336835</v>
      </c>
      <c r="K7098" s="26" t="e">
        <f t="shared" si="340"/>
        <v>#REF!</v>
      </c>
      <c r="L7098" s="75" t="e">
        <f t="shared" si="339"/>
        <v>#REF!</v>
      </c>
      <c r="O7098" s="13"/>
      <c r="P7098" s="74"/>
      <c r="Q7098" s="26"/>
      <c r="R7098" s="75"/>
    </row>
    <row r="7099" spans="7:18" x14ac:dyDescent="0.25">
      <c r="G7099" s="13"/>
      <c r="H7099" s="13"/>
      <c r="I7099" s="13">
        <v>707.10000000008404</v>
      </c>
      <c r="J7099" s="74">
        <f t="shared" si="338"/>
        <v>29.462500000003502</v>
      </c>
      <c r="K7099" s="26" t="e">
        <f t="shared" si="340"/>
        <v>#REF!</v>
      </c>
      <c r="L7099" s="75" t="e">
        <f t="shared" si="339"/>
        <v>#REF!</v>
      </c>
      <c r="O7099" s="13"/>
      <c r="P7099" s="74"/>
      <c r="Q7099" s="26"/>
      <c r="R7099" s="75"/>
    </row>
    <row r="7100" spans="7:18" x14ac:dyDescent="0.25">
      <c r="G7100" s="13"/>
      <c r="H7100" s="13"/>
      <c r="I7100" s="13">
        <v>707.20000000008395</v>
      </c>
      <c r="J7100" s="74">
        <f t="shared" si="338"/>
        <v>29.466666666670164</v>
      </c>
      <c r="K7100" s="26" t="e">
        <f t="shared" si="340"/>
        <v>#REF!</v>
      </c>
      <c r="L7100" s="75" t="e">
        <f t="shared" si="339"/>
        <v>#REF!</v>
      </c>
      <c r="O7100" s="13"/>
      <c r="P7100" s="74"/>
      <c r="Q7100" s="26"/>
      <c r="R7100" s="75"/>
    </row>
    <row r="7101" spans="7:18" x14ac:dyDescent="0.25">
      <c r="G7101" s="13"/>
      <c r="H7101" s="13"/>
      <c r="I7101" s="13">
        <v>707.30000000008397</v>
      </c>
      <c r="J7101" s="74">
        <f t="shared" si="338"/>
        <v>29.470833333336831</v>
      </c>
      <c r="K7101" s="26" t="e">
        <f t="shared" si="340"/>
        <v>#REF!</v>
      </c>
      <c r="L7101" s="75" t="e">
        <f t="shared" si="339"/>
        <v>#REF!</v>
      </c>
      <c r="O7101" s="13"/>
      <c r="P7101" s="74"/>
      <c r="Q7101" s="26"/>
      <c r="R7101" s="75"/>
    </row>
    <row r="7102" spans="7:18" x14ac:dyDescent="0.25">
      <c r="G7102" s="13"/>
      <c r="H7102" s="13"/>
      <c r="I7102" s="13">
        <v>707.40000000008399</v>
      </c>
      <c r="J7102" s="74">
        <f t="shared" si="338"/>
        <v>29.475000000003501</v>
      </c>
      <c r="K7102" s="26" t="e">
        <f t="shared" si="340"/>
        <v>#REF!</v>
      </c>
      <c r="L7102" s="75" t="e">
        <f t="shared" si="339"/>
        <v>#REF!</v>
      </c>
      <c r="O7102" s="13"/>
      <c r="P7102" s="74"/>
      <c r="Q7102" s="26"/>
      <c r="R7102" s="75"/>
    </row>
    <row r="7103" spans="7:18" x14ac:dyDescent="0.25">
      <c r="G7103" s="13"/>
      <c r="H7103" s="13"/>
      <c r="I7103" s="13">
        <v>707.50000000008401</v>
      </c>
      <c r="J7103" s="74">
        <f t="shared" si="338"/>
        <v>29.479166666670167</v>
      </c>
      <c r="K7103" s="26" t="e">
        <f t="shared" si="340"/>
        <v>#REF!</v>
      </c>
      <c r="L7103" s="75" t="e">
        <f t="shared" si="339"/>
        <v>#REF!</v>
      </c>
      <c r="O7103" s="13"/>
      <c r="P7103" s="74"/>
      <c r="Q7103" s="26"/>
      <c r="R7103" s="75"/>
    </row>
    <row r="7104" spans="7:18" x14ac:dyDescent="0.25">
      <c r="G7104" s="13"/>
      <c r="H7104" s="13"/>
      <c r="I7104" s="13">
        <v>707.60000000008495</v>
      </c>
      <c r="J7104" s="74">
        <f t="shared" si="338"/>
        <v>29.483333333336873</v>
      </c>
      <c r="K7104" s="26" t="e">
        <f t="shared" si="340"/>
        <v>#REF!</v>
      </c>
      <c r="L7104" s="75" t="e">
        <f t="shared" si="339"/>
        <v>#REF!</v>
      </c>
      <c r="O7104" s="13"/>
      <c r="P7104" s="74"/>
      <c r="Q7104" s="26"/>
      <c r="R7104" s="75"/>
    </row>
    <row r="7105" spans="7:18" x14ac:dyDescent="0.25">
      <c r="G7105" s="13"/>
      <c r="H7105" s="13"/>
      <c r="I7105" s="13">
        <v>707.70000000008497</v>
      </c>
      <c r="J7105" s="74">
        <f t="shared" si="338"/>
        <v>29.487500000003539</v>
      </c>
      <c r="K7105" s="26" t="e">
        <f t="shared" si="340"/>
        <v>#REF!</v>
      </c>
      <c r="L7105" s="75" t="e">
        <f t="shared" si="339"/>
        <v>#REF!</v>
      </c>
      <c r="O7105" s="13"/>
      <c r="P7105" s="74"/>
      <c r="Q7105" s="26"/>
      <c r="R7105" s="75"/>
    </row>
    <row r="7106" spans="7:18" x14ac:dyDescent="0.25">
      <c r="G7106" s="13"/>
      <c r="H7106" s="13"/>
      <c r="I7106" s="13">
        <v>707.80000000008499</v>
      </c>
      <c r="J7106" s="74">
        <f t="shared" si="338"/>
        <v>29.491666666670209</v>
      </c>
      <c r="K7106" s="26" t="e">
        <f t="shared" si="340"/>
        <v>#REF!</v>
      </c>
      <c r="L7106" s="75" t="e">
        <f t="shared" si="339"/>
        <v>#REF!</v>
      </c>
      <c r="O7106" s="13"/>
      <c r="P7106" s="74"/>
      <c r="Q7106" s="26"/>
      <c r="R7106" s="75"/>
    </row>
    <row r="7107" spans="7:18" x14ac:dyDescent="0.25">
      <c r="G7107" s="13"/>
      <c r="H7107" s="13"/>
      <c r="I7107" s="13">
        <v>707.90000000008502</v>
      </c>
      <c r="J7107" s="74">
        <f t="shared" ref="J7107:J7170" si="341">I7107/24</f>
        <v>29.495833333336876</v>
      </c>
      <c r="K7107" s="26" t="e">
        <f t="shared" si="340"/>
        <v>#REF!</v>
      </c>
      <c r="L7107" s="75" t="e">
        <f t="shared" ref="L7107:L7170" si="342">K7107-K7106</f>
        <v>#REF!</v>
      </c>
      <c r="O7107" s="13"/>
      <c r="P7107" s="74"/>
      <c r="Q7107" s="26"/>
      <c r="R7107" s="75"/>
    </row>
    <row r="7108" spans="7:18" x14ac:dyDescent="0.25">
      <c r="G7108" s="13"/>
      <c r="H7108" s="13"/>
      <c r="I7108" s="13">
        <v>708.00000000008504</v>
      </c>
      <c r="J7108" s="74">
        <f t="shared" si="341"/>
        <v>29.500000000003542</v>
      </c>
      <c r="K7108" s="26" t="e">
        <f t="shared" si="340"/>
        <v>#REF!</v>
      </c>
      <c r="L7108" s="75" t="e">
        <f t="shared" si="342"/>
        <v>#REF!</v>
      </c>
      <c r="O7108" s="13"/>
      <c r="P7108" s="74"/>
      <c r="Q7108" s="26"/>
      <c r="R7108" s="75"/>
    </row>
    <row r="7109" spans="7:18" x14ac:dyDescent="0.25">
      <c r="G7109" s="13"/>
      <c r="H7109" s="13"/>
      <c r="I7109" s="13">
        <v>708.10000000008495</v>
      </c>
      <c r="J7109" s="74">
        <f t="shared" si="341"/>
        <v>29.504166666670205</v>
      </c>
      <c r="K7109" s="26" t="e">
        <f t="shared" si="340"/>
        <v>#REF!</v>
      </c>
      <c r="L7109" s="75" t="e">
        <f t="shared" si="342"/>
        <v>#REF!</v>
      </c>
      <c r="O7109" s="13"/>
      <c r="P7109" s="74"/>
      <c r="Q7109" s="26"/>
      <c r="R7109" s="75"/>
    </row>
    <row r="7110" spans="7:18" x14ac:dyDescent="0.25">
      <c r="G7110" s="13"/>
      <c r="H7110" s="13"/>
      <c r="I7110" s="13">
        <v>708.20000000008497</v>
      </c>
      <c r="J7110" s="74">
        <f t="shared" si="341"/>
        <v>29.508333333336875</v>
      </c>
      <c r="K7110" s="26" t="e">
        <f t="shared" si="340"/>
        <v>#REF!</v>
      </c>
      <c r="L7110" s="75" t="e">
        <f t="shared" si="342"/>
        <v>#REF!</v>
      </c>
      <c r="O7110" s="13"/>
      <c r="P7110" s="74"/>
      <c r="Q7110" s="26"/>
      <c r="R7110" s="75"/>
    </row>
    <row r="7111" spans="7:18" x14ac:dyDescent="0.25">
      <c r="G7111" s="13"/>
      <c r="H7111" s="13"/>
      <c r="I7111" s="13">
        <v>708.30000000008499</v>
      </c>
      <c r="J7111" s="74">
        <f t="shared" si="341"/>
        <v>29.512500000003541</v>
      </c>
      <c r="K7111" s="26" t="e">
        <f t="shared" si="340"/>
        <v>#REF!</v>
      </c>
      <c r="L7111" s="75" t="e">
        <f t="shared" si="342"/>
        <v>#REF!</v>
      </c>
      <c r="O7111" s="13"/>
      <c r="P7111" s="74"/>
      <c r="Q7111" s="26"/>
      <c r="R7111" s="75"/>
    </row>
    <row r="7112" spans="7:18" x14ac:dyDescent="0.25">
      <c r="G7112" s="13"/>
      <c r="H7112" s="13"/>
      <c r="I7112" s="13">
        <v>708.40000000008502</v>
      </c>
      <c r="J7112" s="74">
        <f t="shared" si="341"/>
        <v>29.516666666670208</v>
      </c>
      <c r="K7112" s="26" t="e">
        <f t="shared" si="340"/>
        <v>#REF!</v>
      </c>
      <c r="L7112" s="75" t="e">
        <f t="shared" si="342"/>
        <v>#REF!</v>
      </c>
      <c r="O7112" s="13"/>
      <c r="P7112" s="74"/>
      <c r="Q7112" s="26"/>
      <c r="R7112" s="75"/>
    </row>
    <row r="7113" spans="7:18" x14ac:dyDescent="0.25">
      <c r="G7113" s="13"/>
      <c r="H7113" s="13"/>
      <c r="I7113" s="13">
        <v>708.50000000008504</v>
      </c>
      <c r="J7113" s="74">
        <f t="shared" si="341"/>
        <v>29.520833333336878</v>
      </c>
      <c r="K7113" s="26" t="e">
        <f t="shared" si="340"/>
        <v>#REF!</v>
      </c>
      <c r="L7113" s="75" t="e">
        <f t="shared" si="342"/>
        <v>#REF!</v>
      </c>
      <c r="O7113" s="13"/>
      <c r="P7113" s="74"/>
      <c r="Q7113" s="26"/>
      <c r="R7113" s="75"/>
    </row>
    <row r="7114" spans="7:18" x14ac:dyDescent="0.25">
      <c r="G7114" s="13"/>
      <c r="H7114" s="13"/>
      <c r="I7114" s="13">
        <v>708.60000000008495</v>
      </c>
      <c r="J7114" s="74">
        <f t="shared" si="341"/>
        <v>29.525000000003541</v>
      </c>
      <c r="K7114" s="26" t="e">
        <f t="shared" si="340"/>
        <v>#REF!</v>
      </c>
      <c r="L7114" s="75" t="e">
        <f t="shared" si="342"/>
        <v>#REF!</v>
      </c>
      <c r="O7114" s="13"/>
      <c r="P7114" s="74"/>
      <c r="Q7114" s="26"/>
      <c r="R7114" s="75"/>
    </row>
    <row r="7115" spans="7:18" x14ac:dyDescent="0.25">
      <c r="G7115" s="13"/>
      <c r="H7115" s="13"/>
      <c r="I7115" s="13">
        <v>708.70000000008497</v>
      </c>
      <c r="J7115" s="74">
        <f t="shared" si="341"/>
        <v>29.529166666670207</v>
      </c>
      <c r="K7115" s="26" t="e">
        <f t="shared" si="340"/>
        <v>#REF!</v>
      </c>
      <c r="L7115" s="75" t="e">
        <f t="shared" si="342"/>
        <v>#REF!</v>
      </c>
      <c r="O7115" s="13"/>
      <c r="P7115" s="74"/>
      <c r="Q7115" s="26"/>
      <c r="R7115" s="75"/>
    </row>
    <row r="7116" spans="7:18" x14ac:dyDescent="0.25">
      <c r="G7116" s="13"/>
      <c r="H7116" s="13"/>
      <c r="I7116" s="13">
        <v>708.80000000008499</v>
      </c>
      <c r="J7116" s="74">
        <f t="shared" si="341"/>
        <v>29.533333333336873</v>
      </c>
      <c r="K7116" s="26" t="e">
        <f t="shared" si="340"/>
        <v>#REF!</v>
      </c>
      <c r="L7116" s="75" t="e">
        <f t="shared" si="342"/>
        <v>#REF!</v>
      </c>
      <c r="O7116" s="13"/>
      <c r="P7116" s="74"/>
      <c r="Q7116" s="26"/>
      <c r="R7116" s="75"/>
    </row>
    <row r="7117" spans="7:18" x14ac:dyDescent="0.25">
      <c r="G7117" s="13"/>
      <c r="H7117" s="13"/>
      <c r="I7117" s="13">
        <v>708.90000000008502</v>
      </c>
      <c r="J7117" s="74">
        <f t="shared" si="341"/>
        <v>29.537500000003543</v>
      </c>
      <c r="K7117" s="26" t="e">
        <f t="shared" si="340"/>
        <v>#REF!</v>
      </c>
      <c r="L7117" s="75" t="e">
        <f t="shared" si="342"/>
        <v>#REF!</v>
      </c>
      <c r="O7117" s="13"/>
      <c r="P7117" s="74"/>
      <c r="Q7117" s="26"/>
      <c r="R7117" s="75"/>
    </row>
    <row r="7118" spans="7:18" x14ac:dyDescent="0.25">
      <c r="G7118" s="13"/>
      <c r="H7118" s="13"/>
      <c r="I7118" s="13">
        <v>709.00000000008504</v>
      </c>
      <c r="J7118" s="74">
        <f t="shared" si="341"/>
        <v>29.54166666667021</v>
      </c>
      <c r="K7118" s="26" t="e">
        <f t="shared" si="340"/>
        <v>#REF!</v>
      </c>
      <c r="L7118" s="75" t="e">
        <f t="shared" si="342"/>
        <v>#REF!</v>
      </c>
      <c r="O7118" s="13"/>
      <c r="P7118" s="74"/>
      <c r="Q7118" s="26"/>
      <c r="R7118" s="75"/>
    </row>
    <row r="7119" spans="7:18" x14ac:dyDescent="0.25">
      <c r="G7119" s="13"/>
      <c r="H7119" s="13"/>
      <c r="I7119" s="13">
        <v>709.10000000008495</v>
      </c>
      <c r="J7119" s="74">
        <f t="shared" si="341"/>
        <v>29.545833333336873</v>
      </c>
      <c r="K7119" s="26" t="e">
        <f t="shared" si="340"/>
        <v>#REF!</v>
      </c>
      <c r="L7119" s="75" t="e">
        <f t="shared" si="342"/>
        <v>#REF!</v>
      </c>
      <c r="O7119" s="13"/>
      <c r="P7119" s="74"/>
      <c r="Q7119" s="26"/>
      <c r="R7119" s="75"/>
    </row>
    <row r="7120" spans="7:18" x14ac:dyDescent="0.25">
      <c r="G7120" s="13"/>
      <c r="H7120" s="13"/>
      <c r="I7120" s="13">
        <v>709.20000000008497</v>
      </c>
      <c r="J7120" s="74">
        <f t="shared" si="341"/>
        <v>29.550000000003539</v>
      </c>
      <c r="K7120" s="26" t="e">
        <f t="shared" si="340"/>
        <v>#REF!</v>
      </c>
      <c r="L7120" s="75" t="e">
        <f t="shared" si="342"/>
        <v>#REF!</v>
      </c>
      <c r="O7120" s="13"/>
      <c r="P7120" s="74"/>
      <c r="Q7120" s="26"/>
      <c r="R7120" s="75"/>
    </row>
    <row r="7121" spans="7:18" x14ac:dyDescent="0.25">
      <c r="G7121" s="13"/>
      <c r="H7121" s="13"/>
      <c r="I7121" s="13">
        <v>709.30000000008499</v>
      </c>
      <c r="J7121" s="74">
        <f t="shared" si="341"/>
        <v>29.554166666670209</v>
      </c>
      <c r="K7121" s="26" t="e">
        <f t="shared" si="340"/>
        <v>#REF!</v>
      </c>
      <c r="L7121" s="75" t="e">
        <f t="shared" si="342"/>
        <v>#REF!</v>
      </c>
      <c r="O7121" s="13"/>
      <c r="P7121" s="74"/>
      <c r="Q7121" s="26"/>
      <c r="R7121" s="75"/>
    </row>
    <row r="7122" spans="7:18" x14ac:dyDescent="0.25">
      <c r="G7122" s="13"/>
      <c r="H7122" s="13"/>
      <c r="I7122" s="13">
        <v>709.40000000008502</v>
      </c>
      <c r="J7122" s="74">
        <f t="shared" si="341"/>
        <v>29.558333333336876</v>
      </c>
      <c r="K7122" s="26" t="e">
        <f t="shared" si="340"/>
        <v>#REF!</v>
      </c>
      <c r="L7122" s="75" t="e">
        <f t="shared" si="342"/>
        <v>#REF!</v>
      </c>
      <c r="O7122" s="13"/>
      <c r="P7122" s="74"/>
      <c r="Q7122" s="26"/>
      <c r="R7122" s="75"/>
    </row>
    <row r="7123" spans="7:18" x14ac:dyDescent="0.25">
      <c r="G7123" s="13"/>
      <c r="H7123" s="13"/>
      <c r="I7123" s="13">
        <v>709.50000000008504</v>
      </c>
      <c r="J7123" s="74">
        <f t="shared" si="341"/>
        <v>29.562500000003542</v>
      </c>
      <c r="K7123" s="26" t="e">
        <f t="shared" si="340"/>
        <v>#REF!</v>
      </c>
      <c r="L7123" s="75" t="e">
        <f t="shared" si="342"/>
        <v>#REF!</v>
      </c>
      <c r="O7123" s="13"/>
      <c r="P7123" s="74"/>
      <c r="Q7123" s="26"/>
      <c r="R7123" s="75"/>
    </row>
    <row r="7124" spans="7:18" x14ac:dyDescent="0.25">
      <c r="G7124" s="13"/>
      <c r="H7124" s="13"/>
      <c r="I7124" s="13">
        <v>709.60000000008495</v>
      </c>
      <c r="J7124" s="74">
        <f t="shared" si="341"/>
        <v>29.566666666670205</v>
      </c>
      <c r="K7124" s="26" t="e">
        <f t="shared" si="340"/>
        <v>#REF!</v>
      </c>
      <c r="L7124" s="75" t="e">
        <f t="shared" si="342"/>
        <v>#REF!</v>
      </c>
      <c r="O7124" s="13"/>
      <c r="P7124" s="74"/>
      <c r="Q7124" s="26"/>
      <c r="R7124" s="75"/>
    </row>
    <row r="7125" spans="7:18" x14ac:dyDescent="0.25">
      <c r="G7125" s="13"/>
      <c r="H7125" s="13"/>
      <c r="I7125" s="13">
        <v>709.70000000008497</v>
      </c>
      <c r="J7125" s="74">
        <f t="shared" si="341"/>
        <v>29.570833333336875</v>
      </c>
      <c r="K7125" s="26" t="e">
        <f t="shared" si="340"/>
        <v>#REF!</v>
      </c>
      <c r="L7125" s="75" t="e">
        <f t="shared" si="342"/>
        <v>#REF!</v>
      </c>
      <c r="O7125" s="13"/>
      <c r="P7125" s="74"/>
      <c r="Q7125" s="26"/>
      <c r="R7125" s="75"/>
    </row>
    <row r="7126" spans="7:18" x14ac:dyDescent="0.25">
      <c r="G7126" s="13"/>
      <c r="H7126" s="13"/>
      <c r="I7126" s="13">
        <v>709.80000000008499</v>
      </c>
      <c r="J7126" s="74">
        <f t="shared" si="341"/>
        <v>29.575000000003541</v>
      </c>
      <c r="K7126" s="26" t="e">
        <f t="shared" si="340"/>
        <v>#REF!</v>
      </c>
      <c r="L7126" s="75" t="e">
        <f t="shared" si="342"/>
        <v>#REF!</v>
      </c>
      <c r="O7126" s="13"/>
      <c r="P7126" s="74"/>
      <c r="Q7126" s="26"/>
      <c r="R7126" s="75"/>
    </row>
    <row r="7127" spans="7:18" x14ac:dyDescent="0.25">
      <c r="G7127" s="13"/>
      <c r="H7127" s="13"/>
      <c r="I7127" s="13">
        <v>709.90000000008502</v>
      </c>
      <c r="J7127" s="74">
        <f t="shared" si="341"/>
        <v>29.579166666670208</v>
      </c>
      <c r="K7127" s="26" t="e">
        <f t="shared" si="340"/>
        <v>#REF!</v>
      </c>
      <c r="L7127" s="75" t="e">
        <f t="shared" si="342"/>
        <v>#REF!</v>
      </c>
      <c r="O7127" s="13"/>
      <c r="P7127" s="74"/>
      <c r="Q7127" s="26"/>
      <c r="R7127" s="75"/>
    </row>
    <row r="7128" spans="7:18" x14ac:dyDescent="0.25">
      <c r="G7128" s="13"/>
      <c r="H7128" s="13"/>
      <c r="I7128" s="13">
        <v>710.00000000008504</v>
      </c>
      <c r="J7128" s="74">
        <f t="shared" si="341"/>
        <v>29.583333333336878</v>
      </c>
      <c r="K7128" s="26" t="e">
        <f t="shared" si="340"/>
        <v>#REF!</v>
      </c>
      <c r="L7128" s="75" t="e">
        <f t="shared" si="342"/>
        <v>#REF!</v>
      </c>
      <c r="O7128" s="13"/>
      <c r="P7128" s="74"/>
      <c r="Q7128" s="26"/>
      <c r="R7128" s="75"/>
    </row>
    <row r="7129" spans="7:18" x14ac:dyDescent="0.25">
      <c r="G7129" s="13"/>
      <c r="H7129" s="13"/>
      <c r="I7129" s="13">
        <v>710.10000000008495</v>
      </c>
      <c r="J7129" s="74">
        <f t="shared" si="341"/>
        <v>29.587500000003541</v>
      </c>
      <c r="K7129" s="26" t="e">
        <f t="shared" si="340"/>
        <v>#REF!</v>
      </c>
      <c r="L7129" s="75" t="e">
        <f t="shared" si="342"/>
        <v>#REF!</v>
      </c>
      <c r="O7129" s="13"/>
      <c r="P7129" s="74"/>
      <c r="Q7129" s="26"/>
      <c r="R7129" s="75"/>
    </row>
    <row r="7130" spans="7:18" x14ac:dyDescent="0.25">
      <c r="G7130" s="13"/>
      <c r="H7130" s="13"/>
      <c r="I7130" s="13">
        <v>710.20000000008497</v>
      </c>
      <c r="J7130" s="74">
        <f t="shared" si="341"/>
        <v>29.591666666670207</v>
      </c>
      <c r="K7130" s="26" t="e">
        <f t="shared" si="340"/>
        <v>#REF!</v>
      </c>
      <c r="L7130" s="75" t="e">
        <f t="shared" si="342"/>
        <v>#REF!</v>
      </c>
      <c r="O7130" s="13"/>
      <c r="P7130" s="74"/>
      <c r="Q7130" s="26"/>
      <c r="R7130" s="75"/>
    </row>
    <row r="7131" spans="7:18" x14ac:dyDescent="0.25">
      <c r="G7131" s="13"/>
      <c r="H7131" s="13"/>
      <c r="I7131" s="13">
        <v>710.30000000008499</v>
      </c>
      <c r="J7131" s="74">
        <f t="shared" si="341"/>
        <v>29.595833333336873</v>
      </c>
      <c r="K7131" s="26" t="e">
        <f t="shared" si="340"/>
        <v>#REF!</v>
      </c>
      <c r="L7131" s="75" t="e">
        <f t="shared" si="342"/>
        <v>#REF!</v>
      </c>
      <c r="O7131" s="13"/>
      <c r="P7131" s="74"/>
      <c r="Q7131" s="26"/>
      <c r="R7131" s="75"/>
    </row>
    <row r="7132" spans="7:18" x14ac:dyDescent="0.25">
      <c r="G7132" s="13"/>
      <c r="H7132" s="13"/>
      <c r="I7132" s="13">
        <v>710.40000000008502</v>
      </c>
      <c r="J7132" s="74">
        <f t="shared" si="341"/>
        <v>29.600000000003543</v>
      </c>
      <c r="K7132" s="26" t="e">
        <f t="shared" ref="K7132:K7195" si="343">100%-EXP(-I7132/24*$B$10)</f>
        <v>#REF!</v>
      </c>
      <c r="L7132" s="75" t="e">
        <f t="shared" si="342"/>
        <v>#REF!</v>
      </c>
      <c r="O7132" s="13"/>
      <c r="P7132" s="74"/>
      <c r="Q7132" s="26"/>
      <c r="R7132" s="75"/>
    </row>
    <row r="7133" spans="7:18" x14ac:dyDescent="0.25">
      <c r="G7133" s="13"/>
      <c r="H7133" s="13"/>
      <c r="I7133" s="13">
        <v>710.50000000008504</v>
      </c>
      <c r="J7133" s="74">
        <f t="shared" si="341"/>
        <v>29.60416666667021</v>
      </c>
      <c r="K7133" s="26" t="e">
        <f t="shared" si="343"/>
        <v>#REF!</v>
      </c>
      <c r="L7133" s="75" t="e">
        <f t="shared" si="342"/>
        <v>#REF!</v>
      </c>
      <c r="O7133" s="13"/>
      <c r="P7133" s="74"/>
      <c r="Q7133" s="26"/>
      <c r="R7133" s="75"/>
    </row>
    <row r="7134" spans="7:18" x14ac:dyDescent="0.25">
      <c r="G7134" s="13"/>
      <c r="H7134" s="13"/>
      <c r="I7134" s="13">
        <v>710.60000000008495</v>
      </c>
      <c r="J7134" s="74">
        <f t="shared" si="341"/>
        <v>29.608333333336873</v>
      </c>
      <c r="K7134" s="26" t="e">
        <f t="shared" si="343"/>
        <v>#REF!</v>
      </c>
      <c r="L7134" s="75" t="e">
        <f t="shared" si="342"/>
        <v>#REF!</v>
      </c>
      <c r="O7134" s="13"/>
      <c r="P7134" s="74"/>
      <c r="Q7134" s="26"/>
      <c r="R7134" s="75"/>
    </row>
    <row r="7135" spans="7:18" x14ac:dyDescent="0.25">
      <c r="G7135" s="13"/>
      <c r="H7135" s="13"/>
      <c r="I7135" s="13">
        <v>710.70000000008497</v>
      </c>
      <c r="J7135" s="74">
        <f t="shared" si="341"/>
        <v>29.612500000003539</v>
      </c>
      <c r="K7135" s="26" t="e">
        <f t="shared" si="343"/>
        <v>#REF!</v>
      </c>
      <c r="L7135" s="75" t="e">
        <f t="shared" si="342"/>
        <v>#REF!</v>
      </c>
      <c r="O7135" s="13"/>
      <c r="P7135" s="74"/>
      <c r="Q7135" s="26"/>
      <c r="R7135" s="75"/>
    </row>
    <row r="7136" spans="7:18" x14ac:dyDescent="0.25">
      <c r="G7136" s="13"/>
      <c r="H7136" s="13"/>
      <c r="I7136" s="13">
        <v>710.80000000008499</v>
      </c>
      <c r="J7136" s="74">
        <f t="shared" si="341"/>
        <v>29.616666666670209</v>
      </c>
      <c r="K7136" s="26" t="e">
        <f t="shared" si="343"/>
        <v>#REF!</v>
      </c>
      <c r="L7136" s="75" t="e">
        <f t="shared" si="342"/>
        <v>#REF!</v>
      </c>
      <c r="O7136" s="13"/>
      <c r="P7136" s="74"/>
      <c r="Q7136" s="26"/>
      <c r="R7136" s="75"/>
    </row>
    <row r="7137" spans="7:18" x14ac:dyDescent="0.25">
      <c r="G7137" s="13"/>
      <c r="H7137" s="13"/>
      <c r="I7137" s="13">
        <v>710.90000000008502</v>
      </c>
      <c r="J7137" s="74">
        <f t="shared" si="341"/>
        <v>29.620833333336876</v>
      </c>
      <c r="K7137" s="26" t="e">
        <f t="shared" si="343"/>
        <v>#REF!</v>
      </c>
      <c r="L7137" s="75" t="e">
        <f t="shared" si="342"/>
        <v>#REF!</v>
      </c>
      <c r="O7137" s="13"/>
      <c r="P7137" s="74"/>
      <c r="Q7137" s="26"/>
      <c r="R7137" s="75"/>
    </row>
    <row r="7138" spans="7:18" x14ac:dyDescent="0.25">
      <c r="G7138" s="13"/>
      <c r="H7138" s="13"/>
      <c r="I7138" s="13">
        <v>711.00000000008504</v>
      </c>
      <c r="J7138" s="74">
        <f t="shared" si="341"/>
        <v>29.625000000003542</v>
      </c>
      <c r="K7138" s="26" t="e">
        <f t="shared" si="343"/>
        <v>#REF!</v>
      </c>
      <c r="L7138" s="75" t="e">
        <f t="shared" si="342"/>
        <v>#REF!</v>
      </c>
      <c r="O7138" s="13"/>
      <c r="P7138" s="74"/>
      <c r="Q7138" s="26"/>
      <c r="R7138" s="75"/>
    </row>
    <row r="7139" spans="7:18" x14ac:dyDescent="0.25">
      <c r="G7139" s="13"/>
      <c r="H7139" s="13"/>
      <c r="I7139" s="13">
        <v>711.10000000008495</v>
      </c>
      <c r="J7139" s="74">
        <f t="shared" si="341"/>
        <v>29.629166666670205</v>
      </c>
      <c r="K7139" s="26" t="e">
        <f t="shared" si="343"/>
        <v>#REF!</v>
      </c>
      <c r="L7139" s="75" t="e">
        <f t="shared" si="342"/>
        <v>#REF!</v>
      </c>
      <c r="O7139" s="13"/>
      <c r="P7139" s="74"/>
      <c r="Q7139" s="26"/>
      <c r="R7139" s="75"/>
    </row>
    <row r="7140" spans="7:18" x14ac:dyDescent="0.25">
      <c r="G7140" s="13"/>
      <c r="H7140" s="13"/>
      <c r="I7140" s="13">
        <v>711.20000000008497</v>
      </c>
      <c r="J7140" s="74">
        <f t="shared" si="341"/>
        <v>29.633333333336875</v>
      </c>
      <c r="K7140" s="26" t="e">
        <f t="shared" si="343"/>
        <v>#REF!</v>
      </c>
      <c r="L7140" s="75" t="e">
        <f t="shared" si="342"/>
        <v>#REF!</v>
      </c>
      <c r="O7140" s="13"/>
      <c r="P7140" s="74"/>
      <c r="Q7140" s="26"/>
      <c r="R7140" s="75"/>
    </row>
    <row r="7141" spans="7:18" x14ac:dyDescent="0.25">
      <c r="G7141" s="13"/>
      <c r="H7141" s="13"/>
      <c r="I7141" s="13">
        <v>711.30000000008499</v>
      </c>
      <c r="J7141" s="74">
        <f t="shared" si="341"/>
        <v>29.637500000003541</v>
      </c>
      <c r="K7141" s="26" t="e">
        <f t="shared" si="343"/>
        <v>#REF!</v>
      </c>
      <c r="L7141" s="75" t="e">
        <f t="shared" si="342"/>
        <v>#REF!</v>
      </c>
      <c r="O7141" s="13"/>
      <c r="P7141" s="74"/>
      <c r="Q7141" s="26"/>
      <c r="R7141" s="75"/>
    </row>
    <row r="7142" spans="7:18" x14ac:dyDescent="0.25">
      <c r="G7142" s="13"/>
      <c r="H7142" s="13"/>
      <c r="I7142" s="13">
        <v>711.40000000008502</v>
      </c>
      <c r="J7142" s="74">
        <f t="shared" si="341"/>
        <v>29.641666666670208</v>
      </c>
      <c r="K7142" s="26" t="e">
        <f t="shared" si="343"/>
        <v>#REF!</v>
      </c>
      <c r="L7142" s="75" t="e">
        <f t="shared" si="342"/>
        <v>#REF!</v>
      </c>
      <c r="O7142" s="13"/>
      <c r="P7142" s="74"/>
      <c r="Q7142" s="26"/>
      <c r="R7142" s="75"/>
    </row>
    <row r="7143" spans="7:18" x14ac:dyDescent="0.25">
      <c r="G7143" s="13"/>
      <c r="H7143" s="13"/>
      <c r="I7143" s="13">
        <v>711.50000000008504</v>
      </c>
      <c r="J7143" s="74">
        <f t="shared" si="341"/>
        <v>29.645833333336878</v>
      </c>
      <c r="K7143" s="26" t="e">
        <f t="shared" si="343"/>
        <v>#REF!</v>
      </c>
      <c r="L7143" s="75" t="e">
        <f t="shared" si="342"/>
        <v>#REF!</v>
      </c>
      <c r="O7143" s="13"/>
      <c r="P7143" s="74"/>
      <c r="Q7143" s="26"/>
      <c r="R7143" s="75"/>
    </row>
    <row r="7144" spans="7:18" x14ac:dyDescent="0.25">
      <c r="G7144" s="13"/>
      <c r="H7144" s="13"/>
      <c r="I7144" s="13">
        <v>711.60000000008495</v>
      </c>
      <c r="J7144" s="74">
        <f t="shared" si="341"/>
        <v>29.650000000003541</v>
      </c>
      <c r="K7144" s="26" t="e">
        <f t="shared" si="343"/>
        <v>#REF!</v>
      </c>
      <c r="L7144" s="75" t="e">
        <f t="shared" si="342"/>
        <v>#REF!</v>
      </c>
      <c r="O7144" s="13"/>
      <c r="P7144" s="74"/>
      <c r="Q7144" s="26"/>
      <c r="R7144" s="75"/>
    </row>
    <row r="7145" spans="7:18" x14ac:dyDescent="0.25">
      <c r="G7145" s="13"/>
      <c r="H7145" s="13"/>
      <c r="I7145" s="13">
        <v>711.70000000008497</v>
      </c>
      <c r="J7145" s="74">
        <f t="shared" si="341"/>
        <v>29.654166666670207</v>
      </c>
      <c r="K7145" s="26" t="e">
        <f t="shared" si="343"/>
        <v>#REF!</v>
      </c>
      <c r="L7145" s="75" t="e">
        <f t="shared" si="342"/>
        <v>#REF!</v>
      </c>
      <c r="O7145" s="13"/>
      <c r="P7145" s="74"/>
      <c r="Q7145" s="26"/>
      <c r="R7145" s="75"/>
    </row>
    <row r="7146" spans="7:18" x14ac:dyDescent="0.25">
      <c r="G7146" s="13"/>
      <c r="H7146" s="13"/>
      <c r="I7146" s="13">
        <v>711.80000000008499</v>
      </c>
      <c r="J7146" s="74">
        <f t="shared" si="341"/>
        <v>29.658333333336873</v>
      </c>
      <c r="K7146" s="26" t="e">
        <f t="shared" si="343"/>
        <v>#REF!</v>
      </c>
      <c r="L7146" s="75" t="e">
        <f t="shared" si="342"/>
        <v>#REF!</v>
      </c>
      <c r="O7146" s="13"/>
      <c r="P7146" s="74"/>
      <c r="Q7146" s="26"/>
      <c r="R7146" s="75"/>
    </row>
    <row r="7147" spans="7:18" x14ac:dyDescent="0.25">
      <c r="G7147" s="13"/>
      <c r="H7147" s="13"/>
      <c r="I7147" s="13">
        <v>711.90000000008502</v>
      </c>
      <c r="J7147" s="74">
        <f t="shared" si="341"/>
        <v>29.662500000003543</v>
      </c>
      <c r="K7147" s="26" t="e">
        <f t="shared" si="343"/>
        <v>#REF!</v>
      </c>
      <c r="L7147" s="75" t="e">
        <f t="shared" si="342"/>
        <v>#REF!</v>
      </c>
      <c r="O7147" s="13"/>
      <c r="P7147" s="74"/>
      <c r="Q7147" s="26"/>
      <c r="R7147" s="75"/>
    </row>
    <row r="7148" spans="7:18" x14ac:dyDescent="0.25">
      <c r="G7148" s="13"/>
      <c r="H7148" s="13"/>
      <c r="I7148" s="13">
        <v>712.00000000008595</v>
      </c>
      <c r="J7148" s="74">
        <f t="shared" si="341"/>
        <v>29.666666666670249</v>
      </c>
      <c r="K7148" s="26" t="e">
        <f t="shared" si="343"/>
        <v>#REF!</v>
      </c>
      <c r="L7148" s="75" t="e">
        <f t="shared" si="342"/>
        <v>#REF!</v>
      </c>
      <c r="O7148" s="13"/>
      <c r="P7148" s="74"/>
      <c r="Q7148" s="26"/>
      <c r="R7148" s="75"/>
    </row>
    <row r="7149" spans="7:18" x14ac:dyDescent="0.25">
      <c r="G7149" s="13"/>
      <c r="H7149" s="13"/>
      <c r="I7149" s="13">
        <v>712.10000000008597</v>
      </c>
      <c r="J7149" s="74">
        <f t="shared" si="341"/>
        <v>29.670833333336915</v>
      </c>
      <c r="K7149" s="26" t="e">
        <f t="shared" si="343"/>
        <v>#REF!</v>
      </c>
      <c r="L7149" s="75" t="e">
        <f t="shared" si="342"/>
        <v>#REF!</v>
      </c>
      <c r="O7149" s="13"/>
      <c r="P7149" s="74"/>
      <c r="Q7149" s="26"/>
      <c r="R7149" s="75"/>
    </row>
    <row r="7150" spans="7:18" x14ac:dyDescent="0.25">
      <c r="G7150" s="13"/>
      <c r="H7150" s="13"/>
      <c r="I7150" s="13">
        <v>712.20000000008599</v>
      </c>
      <c r="J7150" s="74">
        <f t="shared" si="341"/>
        <v>29.675000000003582</v>
      </c>
      <c r="K7150" s="26" t="e">
        <f t="shared" si="343"/>
        <v>#REF!</v>
      </c>
      <c r="L7150" s="75" t="e">
        <f t="shared" si="342"/>
        <v>#REF!</v>
      </c>
      <c r="O7150" s="13"/>
      <c r="P7150" s="74"/>
      <c r="Q7150" s="26"/>
      <c r="R7150" s="75"/>
    </row>
    <row r="7151" spans="7:18" x14ac:dyDescent="0.25">
      <c r="G7151" s="13"/>
      <c r="H7151" s="13"/>
      <c r="I7151" s="13">
        <v>712.30000000008602</v>
      </c>
      <c r="J7151" s="74">
        <f t="shared" si="341"/>
        <v>29.679166666670252</v>
      </c>
      <c r="K7151" s="26" t="e">
        <f t="shared" si="343"/>
        <v>#REF!</v>
      </c>
      <c r="L7151" s="75" t="e">
        <f t="shared" si="342"/>
        <v>#REF!</v>
      </c>
      <c r="O7151" s="13"/>
      <c r="P7151" s="74"/>
      <c r="Q7151" s="26"/>
      <c r="R7151" s="75"/>
    </row>
    <row r="7152" spans="7:18" x14ac:dyDescent="0.25">
      <c r="G7152" s="13"/>
      <c r="H7152" s="13"/>
      <c r="I7152" s="13">
        <v>712.40000000008604</v>
      </c>
      <c r="J7152" s="74">
        <f t="shared" si="341"/>
        <v>29.683333333336918</v>
      </c>
      <c r="K7152" s="26" t="e">
        <f t="shared" si="343"/>
        <v>#REF!</v>
      </c>
      <c r="L7152" s="75" t="e">
        <f t="shared" si="342"/>
        <v>#REF!</v>
      </c>
      <c r="O7152" s="13"/>
      <c r="P7152" s="74"/>
      <c r="Q7152" s="26"/>
      <c r="R7152" s="75"/>
    </row>
    <row r="7153" spans="7:18" x14ac:dyDescent="0.25">
      <c r="G7153" s="13"/>
      <c r="H7153" s="13"/>
      <c r="I7153" s="13">
        <v>712.50000000008595</v>
      </c>
      <c r="J7153" s="74">
        <f t="shared" si="341"/>
        <v>29.687500000003581</v>
      </c>
      <c r="K7153" s="26" t="e">
        <f t="shared" si="343"/>
        <v>#REF!</v>
      </c>
      <c r="L7153" s="75" t="e">
        <f t="shared" si="342"/>
        <v>#REF!</v>
      </c>
      <c r="O7153" s="13"/>
      <c r="P7153" s="74"/>
      <c r="Q7153" s="26"/>
      <c r="R7153" s="75"/>
    </row>
    <row r="7154" spans="7:18" x14ac:dyDescent="0.25">
      <c r="G7154" s="13"/>
      <c r="H7154" s="13"/>
      <c r="I7154" s="13">
        <v>712.60000000008597</v>
      </c>
      <c r="J7154" s="74">
        <f t="shared" si="341"/>
        <v>29.691666666670248</v>
      </c>
      <c r="K7154" s="26" t="e">
        <f t="shared" si="343"/>
        <v>#REF!</v>
      </c>
      <c r="L7154" s="75" t="e">
        <f t="shared" si="342"/>
        <v>#REF!</v>
      </c>
      <c r="O7154" s="13"/>
      <c r="P7154" s="74"/>
      <c r="Q7154" s="26"/>
      <c r="R7154" s="75"/>
    </row>
    <row r="7155" spans="7:18" x14ac:dyDescent="0.25">
      <c r="G7155" s="13"/>
      <c r="H7155" s="13"/>
      <c r="I7155" s="13">
        <v>712.70000000008599</v>
      </c>
      <c r="J7155" s="74">
        <f t="shared" si="341"/>
        <v>29.695833333336918</v>
      </c>
      <c r="K7155" s="26" t="e">
        <f t="shared" si="343"/>
        <v>#REF!</v>
      </c>
      <c r="L7155" s="75" t="e">
        <f t="shared" si="342"/>
        <v>#REF!</v>
      </c>
      <c r="O7155" s="13"/>
      <c r="P7155" s="74"/>
      <c r="Q7155" s="26"/>
      <c r="R7155" s="75"/>
    </row>
    <row r="7156" spans="7:18" x14ac:dyDescent="0.25">
      <c r="G7156" s="13"/>
      <c r="H7156" s="13"/>
      <c r="I7156" s="13">
        <v>712.80000000008602</v>
      </c>
      <c r="J7156" s="74">
        <f t="shared" si="341"/>
        <v>29.700000000003584</v>
      </c>
      <c r="K7156" s="26" t="e">
        <f t="shared" si="343"/>
        <v>#REF!</v>
      </c>
      <c r="L7156" s="75" t="e">
        <f t="shared" si="342"/>
        <v>#REF!</v>
      </c>
      <c r="O7156" s="13"/>
      <c r="P7156" s="74"/>
      <c r="Q7156" s="26"/>
      <c r="R7156" s="75"/>
    </row>
    <row r="7157" spans="7:18" x14ac:dyDescent="0.25">
      <c r="G7157" s="13"/>
      <c r="H7157" s="13"/>
      <c r="I7157" s="13">
        <v>712.90000000008604</v>
      </c>
      <c r="J7157" s="74">
        <f t="shared" si="341"/>
        <v>29.70416666667025</v>
      </c>
      <c r="K7157" s="26" t="e">
        <f t="shared" si="343"/>
        <v>#REF!</v>
      </c>
      <c r="L7157" s="75" t="e">
        <f t="shared" si="342"/>
        <v>#REF!</v>
      </c>
      <c r="O7157" s="13"/>
      <c r="P7157" s="74"/>
      <c r="Q7157" s="26"/>
      <c r="R7157" s="75"/>
    </row>
    <row r="7158" spans="7:18" x14ac:dyDescent="0.25">
      <c r="G7158" s="13"/>
      <c r="H7158" s="13"/>
      <c r="I7158" s="13">
        <v>713.00000000008595</v>
      </c>
      <c r="J7158" s="74">
        <f t="shared" si="341"/>
        <v>29.708333333336913</v>
      </c>
      <c r="K7158" s="26" t="e">
        <f t="shared" si="343"/>
        <v>#REF!</v>
      </c>
      <c r="L7158" s="75" t="e">
        <f t="shared" si="342"/>
        <v>#REF!</v>
      </c>
      <c r="O7158" s="13"/>
      <c r="P7158" s="74"/>
      <c r="Q7158" s="26"/>
      <c r="R7158" s="75"/>
    </row>
    <row r="7159" spans="7:18" x14ac:dyDescent="0.25">
      <c r="G7159" s="13"/>
      <c r="H7159" s="13"/>
      <c r="I7159" s="13">
        <v>713.10000000008597</v>
      </c>
      <c r="J7159" s="74">
        <f t="shared" si="341"/>
        <v>29.712500000003583</v>
      </c>
      <c r="K7159" s="26" t="e">
        <f t="shared" si="343"/>
        <v>#REF!</v>
      </c>
      <c r="L7159" s="75" t="e">
        <f t="shared" si="342"/>
        <v>#REF!</v>
      </c>
      <c r="O7159" s="13"/>
      <c r="P7159" s="74"/>
      <c r="Q7159" s="26"/>
      <c r="R7159" s="75"/>
    </row>
    <row r="7160" spans="7:18" x14ac:dyDescent="0.25">
      <c r="G7160" s="13"/>
      <c r="H7160" s="13"/>
      <c r="I7160" s="13">
        <v>713.20000000008599</v>
      </c>
      <c r="J7160" s="74">
        <f t="shared" si="341"/>
        <v>29.71666666667025</v>
      </c>
      <c r="K7160" s="26" t="e">
        <f t="shared" si="343"/>
        <v>#REF!</v>
      </c>
      <c r="L7160" s="75" t="e">
        <f t="shared" si="342"/>
        <v>#REF!</v>
      </c>
      <c r="O7160" s="13"/>
      <c r="P7160" s="74"/>
      <c r="Q7160" s="26"/>
      <c r="R7160" s="75"/>
    </row>
    <row r="7161" spans="7:18" x14ac:dyDescent="0.25">
      <c r="G7161" s="13"/>
      <c r="H7161" s="13"/>
      <c r="I7161" s="13">
        <v>713.30000000008602</v>
      </c>
      <c r="J7161" s="74">
        <f t="shared" si="341"/>
        <v>29.720833333336916</v>
      </c>
      <c r="K7161" s="26" t="e">
        <f t="shared" si="343"/>
        <v>#REF!</v>
      </c>
      <c r="L7161" s="75" t="e">
        <f t="shared" si="342"/>
        <v>#REF!</v>
      </c>
      <c r="O7161" s="13"/>
      <c r="P7161" s="74"/>
      <c r="Q7161" s="26"/>
      <c r="R7161" s="75"/>
    </row>
    <row r="7162" spans="7:18" x14ac:dyDescent="0.25">
      <c r="G7162" s="13"/>
      <c r="H7162" s="13"/>
      <c r="I7162" s="13">
        <v>713.40000000008604</v>
      </c>
      <c r="J7162" s="74">
        <f t="shared" si="341"/>
        <v>29.725000000003586</v>
      </c>
      <c r="K7162" s="26" t="e">
        <f t="shared" si="343"/>
        <v>#REF!</v>
      </c>
      <c r="L7162" s="75" t="e">
        <f t="shared" si="342"/>
        <v>#REF!</v>
      </c>
      <c r="O7162" s="13"/>
      <c r="P7162" s="74"/>
      <c r="Q7162" s="26"/>
      <c r="R7162" s="75"/>
    </row>
    <row r="7163" spans="7:18" x14ac:dyDescent="0.25">
      <c r="G7163" s="13"/>
      <c r="H7163" s="13"/>
      <c r="I7163" s="13">
        <v>713.50000000008595</v>
      </c>
      <c r="J7163" s="74">
        <f t="shared" si="341"/>
        <v>29.729166666670249</v>
      </c>
      <c r="K7163" s="26" t="e">
        <f t="shared" si="343"/>
        <v>#REF!</v>
      </c>
      <c r="L7163" s="75" t="e">
        <f t="shared" si="342"/>
        <v>#REF!</v>
      </c>
      <c r="O7163" s="13"/>
      <c r="P7163" s="74"/>
      <c r="Q7163" s="26"/>
      <c r="R7163" s="75"/>
    </row>
    <row r="7164" spans="7:18" x14ac:dyDescent="0.25">
      <c r="G7164" s="13"/>
      <c r="H7164" s="13"/>
      <c r="I7164" s="13">
        <v>713.60000000008597</v>
      </c>
      <c r="J7164" s="74">
        <f t="shared" si="341"/>
        <v>29.733333333336915</v>
      </c>
      <c r="K7164" s="26" t="e">
        <f t="shared" si="343"/>
        <v>#REF!</v>
      </c>
      <c r="L7164" s="75" t="e">
        <f t="shared" si="342"/>
        <v>#REF!</v>
      </c>
      <c r="O7164" s="13"/>
      <c r="P7164" s="74"/>
      <c r="Q7164" s="26"/>
      <c r="R7164" s="75"/>
    </row>
    <row r="7165" spans="7:18" x14ac:dyDescent="0.25">
      <c r="G7165" s="13"/>
      <c r="H7165" s="13"/>
      <c r="I7165" s="13">
        <v>713.70000000008599</v>
      </c>
      <c r="J7165" s="74">
        <f t="shared" si="341"/>
        <v>29.737500000003582</v>
      </c>
      <c r="K7165" s="26" t="e">
        <f t="shared" si="343"/>
        <v>#REF!</v>
      </c>
      <c r="L7165" s="75" t="e">
        <f t="shared" si="342"/>
        <v>#REF!</v>
      </c>
      <c r="O7165" s="13"/>
      <c r="P7165" s="74"/>
      <c r="Q7165" s="26"/>
      <c r="R7165" s="75"/>
    </row>
    <row r="7166" spans="7:18" x14ac:dyDescent="0.25">
      <c r="G7166" s="13"/>
      <c r="H7166" s="13"/>
      <c r="I7166" s="13">
        <v>713.80000000008602</v>
      </c>
      <c r="J7166" s="74">
        <f t="shared" si="341"/>
        <v>29.741666666670252</v>
      </c>
      <c r="K7166" s="26" t="e">
        <f t="shared" si="343"/>
        <v>#REF!</v>
      </c>
      <c r="L7166" s="75" t="e">
        <f t="shared" si="342"/>
        <v>#REF!</v>
      </c>
      <c r="O7166" s="13"/>
      <c r="P7166" s="74"/>
      <c r="Q7166" s="26"/>
      <c r="R7166" s="75"/>
    </row>
    <row r="7167" spans="7:18" x14ac:dyDescent="0.25">
      <c r="G7167" s="13"/>
      <c r="H7167" s="13"/>
      <c r="I7167" s="13">
        <v>713.90000000008604</v>
      </c>
      <c r="J7167" s="74">
        <f t="shared" si="341"/>
        <v>29.745833333336918</v>
      </c>
      <c r="K7167" s="26" t="e">
        <f t="shared" si="343"/>
        <v>#REF!</v>
      </c>
      <c r="L7167" s="75" t="e">
        <f t="shared" si="342"/>
        <v>#REF!</v>
      </c>
      <c r="O7167" s="13"/>
      <c r="P7167" s="74"/>
      <c r="Q7167" s="26"/>
      <c r="R7167" s="75"/>
    </row>
    <row r="7168" spans="7:18" x14ac:dyDescent="0.25">
      <c r="G7168" s="13"/>
      <c r="H7168" s="13"/>
      <c r="I7168" s="13">
        <v>714.00000000008595</v>
      </c>
      <c r="J7168" s="74">
        <f t="shared" si="341"/>
        <v>29.750000000003581</v>
      </c>
      <c r="K7168" s="26" t="e">
        <f t="shared" si="343"/>
        <v>#REF!</v>
      </c>
      <c r="L7168" s="75" t="e">
        <f t="shared" si="342"/>
        <v>#REF!</v>
      </c>
      <c r="O7168" s="13"/>
      <c r="P7168" s="74"/>
      <c r="Q7168" s="26"/>
      <c r="R7168" s="75"/>
    </row>
    <row r="7169" spans="7:18" x14ac:dyDescent="0.25">
      <c r="G7169" s="13"/>
      <c r="H7169" s="13"/>
      <c r="I7169" s="13">
        <v>714.10000000008597</v>
      </c>
      <c r="J7169" s="74">
        <f t="shared" si="341"/>
        <v>29.754166666670248</v>
      </c>
      <c r="K7169" s="26" t="e">
        <f t="shared" si="343"/>
        <v>#REF!</v>
      </c>
      <c r="L7169" s="75" t="e">
        <f t="shared" si="342"/>
        <v>#REF!</v>
      </c>
      <c r="O7169" s="13"/>
      <c r="P7169" s="74"/>
      <c r="Q7169" s="26"/>
      <c r="R7169" s="75"/>
    </row>
    <row r="7170" spans="7:18" x14ac:dyDescent="0.25">
      <c r="G7170" s="13"/>
      <c r="H7170" s="13"/>
      <c r="I7170" s="13">
        <v>714.20000000008599</v>
      </c>
      <c r="J7170" s="74">
        <f t="shared" si="341"/>
        <v>29.758333333336918</v>
      </c>
      <c r="K7170" s="26" t="e">
        <f t="shared" si="343"/>
        <v>#REF!</v>
      </c>
      <c r="L7170" s="75" t="e">
        <f t="shared" si="342"/>
        <v>#REF!</v>
      </c>
      <c r="O7170" s="13"/>
      <c r="P7170" s="74"/>
      <c r="Q7170" s="26"/>
      <c r="R7170" s="75"/>
    </row>
    <row r="7171" spans="7:18" x14ac:dyDescent="0.25">
      <c r="G7171" s="13"/>
      <c r="H7171" s="13"/>
      <c r="I7171" s="13">
        <v>714.30000000008602</v>
      </c>
      <c r="J7171" s="74">
        <f t="shared" ref="J7171:J7234" si="344">I7171/24</f>
        <v>29.762500000003584</v>
      </c>
      <c r="K7171" s="26" t="e">
        <f t="shared" si="343"/>
        <v>#REF!</v>
      </c>
      <c r="L7171" s="75" t="e">
        <f t="shared" ref="L7171:L7234" si="345">K7171-K7170</f>
        <v>#REF!</v>
      </c>
      <c r="O7171" s="13"/>
      <c r="P7171" s="74"/>
      <c r="Q7171" s="26"/>
      <c r="R7171" s="75"/>
    </row>
    <row r="7172" spans="7:18" x14ac:dyDescent="0.25">
      <c r="G7172" s="13"/>
      <c r="H7172" s="13"/>
      <c r="I7172" s="13">
        <v>714.40000000008604</v>
      </c>
      <c r="J7172" s="74">
        <f t="shared" si="344"/>
        <v>29.76666666667025</v>
      </c>
      <c r="K7172" s="26" t="e">
        <f t="shared" si="343"/>
        <v>#REF!</v>
      </c>
      <c r="L7172" s="75" t="e">
        <f t="shared" si="345"/>
        <v>#REF!</v>
      </c>
      <c r="O7172" s="13"/>
      <c r="P7172" s="74"/>
      <c r="Q7172" s="26"/>
      <c r="R7172" s="75"/>
    </row>
    <row r="7173" spans="7:18" x14ac:dyDescent="0.25">
      <c r="G7173" s="13"/>
      <c r="H7173" s="13"/>
      <c r="I7173" s="13">
        <v>714.50000000008595</v>
      </c>
      <c r="J7173" s="74">
        <f t="shared" si="344"/>
        <v>29.770833333336913</v>
      </c>
      <c r="K7173" s="26" t="e">
        <f t="shared" si="343"/>
        <v>#REF!</v>
      </c>
      <c r="L7173" s="75" t="e">
        <f t="shared" si="345"/>
        <v>#REF!</v>
      </c>
      <c r="O7173" s="13"/>
      <c r="P7173" s="74"/>
      <c r="Q7173" s="26"/>
      <c r="R7173" s="75"/>
    </row>
    <row r="7174" spans="7:18" x14ac:dyDescent="0.25">
      <c r="G7174" s="13"/>
      <c r="H7174" s="13"/>
      <c r="I7174" s="13">
        <v>714.60000000008597</v>
      </c>
      <c r="J7174" s="74">
        <f t="shared" si="344"/>
        <v>29.775000000003583</v>
      </c>
      <c r="K7174" s="26" t="e">
        <f t="shared" si="343"/>
        <v>#REF!</v>
      </c>
      <c r="L7174" s="75" t="e">
        <f t="shared" si="345"/>
        <v>#REF!</v>
      </c>
      <c r="O7174" s="13"/>
      <c r="P7174" s="74"/>
      <c r="Q7174" s="26"/>
      <c r="R7174" s="75"/>
    </row>
    <row r="7175" spans="7:18" x14ac:dyDescent="0.25">
      <c r="G7175" s="13"/>
      <c r="H7175" s="13"/>
      <c r="I7175" s="13">
        <v>714.70000000008599</v>
      </c>
      <c r="J7175" s="74">
        <f t="shared" si="344"/>
        <v>29.77916666667025</v>
      </c>
      <c r="K7175" s="26" t="e">
        <f t="shared" si="343"/>
        <v>#REF!</v>
      </c>
      <c r="L7175" s="75" t="e">
        <f t="shared" si="345"/>
        <v>#REF!</v>
      </c>
      <c r="O7175" s="13"/>
      <c r="P7175" s="74"/>
      <c r="Q7175" s="26"/>
      <c r="R7175" s="75"/>
    </row>
    <row r="7176" spans="7:18" x14ac:dyDescent="0.25">
      <c r="G7176" s="13"/>
      <c r="H7176" s="13"/>
      <c r="I7176" s="13">
        <v>714.80000000008602</v>
      </c>
      <c r="J7176" s="74">
        <f t="shared" si="344"/>
        <v>29.783333333336916</v>
      </c>
      <c r="K7176" s="26" t="e">
        <f t="shared" si="343"/>
        <v>#REF!</v>
      </c>
      <c r="L7176" s="75" t="e">
        <f t="shared" si="345"/>
        <v>#REF!</v>
      </c>
      <c r="O7176" s="13"/>
      <c r="P7176" s="74"/>
      <c r="Q7176" s="26"/>
      <c r="R7176" s="75"/>
    </row>
    <row r="7177" spans="7:18" x14ac:dyDescent="0.25">
      <c r="G7177" s="13"/>
      <c r="H7177" s="13"/>
      <c r="I7177" s="13">
        <v>714.90000000008604</v>
      </c>
      <c r="J7177" s="74">
        <f t="shared" si="344"/>
        <v>29.787500000003586</v>
      </c>
      <c r="K7177" s="26" t="e">
        <f t="shared" si="343"/>
        <v>#REF!</v>
      </c>
      <c r="L7177" s="75" t="e">
        <f t="shared" si="345"/>
        <v>#REF!</v>
      </c>
      <c r="O7177" s="13"/>
      <c r="P7177" s="74"/>
      <c r="Q7177" s="26"/>
      <c r="R7177" s="75"/>
    </row>
    <row r="7178" spans="7:18" x14ac:dyDescent="0.25">
      <c r="G7178" s="13"/>
      <c r="H7178" s="13"/>
      <c r="I7178" s="13">
        <v>715.00000000008595</v>
      </c>
      <c r="J7178" s="74">
        <f t="shared" si="344"/>
        <v>29.791666666670249</v>
      </c>
      <c r="K7178" s="26" t="e">
        <f t="shared" si="343"/>
        <v>#REF!</v>
      </c>
      <c r="L7178" s="75" t="e">
        <f t="shared" si="345"/>
        <v>#REF!</v>
      </c>
      <c r="O7178" s="13"/>
      <c r="P7178" s="74"/>
      <c r="Q7178" s="26"/>
      <c r="R7178" s="75"/>
    </row>
    <row r="7179" spans="7:18" x14ac:dyDescent="0.25">
      <c r="G7179" s="13"/>
      <c r="H7179" s="13"/>
      <c r="I7179" s="13">
        <v>715.10000000008597</v>
      </c>
      <c r="J7179" s="74">
        <f t="shared" si="344"/>
        <v>29.795833333336915</v>
      </c>
      <c r="K7179" s="26" t="e">
        <f t="shared" si="343"/>
        <v>#REF!</v>
      </c>
      <c r="L7179" s="75" t="e">
        <f t="shared" si="345"/>
        <v>#REF!</v>
      </c>
      <c r="O7179" s="13"/>
      <c r="P7179" s="74"/>
      <c r="Q7179" s="26"/>
      <c r="R7179" s="75"/>
    </row>
    <row r="7180" spans="7:18" x14ac:dyDescent="0.25">
      <c r="G7180" s="13"/>
      <c r="H7180" s="13"/>
      <c r="I7180" s="13">
        <v>715.20000000008599</v>
      </c>
      <c r="J7180" s="74">
        <f t="shared" si="344"/>
        <v>29.800000000003582</v>
      </c>
      <c r="K7180" s="26" t="e">
        <f t="shared" si="343"/>
        <v>#REF!</v>
      </c>
      <c r="L7180" s="75" t="e">
        <f t="shared" si="345"/>
        <v>#REF!</v>
      </c>
      <c r="O7180" s="13"/>
      <c r="P7180" s="74"/>
      <c r="Q7180" s="26"/>
      <c r="R7180" s="75"/>
    </row>
    <row r="7181" spans="7:18" x14ac:dyDescent="0.25">
      <c r="G7181" s="13"/>
      <c r="H7181" s="13"/>
      <c r="I7181" s="13">
        <v>715.30000000008602</v>
      </c>
      <c r="J7181" s="74">
        <f t="shared" si="344"/>
        <v>29.804166666670252</v>
      </c>
      <c r="K7181" s="26" t="e">
        <f t="shared" si="343"/>
        <v>#REF!</v>
      </c>
      <c r="L7181" s="75" t="e">
        <f t="shared" si="345"/>
        <v>#REF!</v>
      </c>
      <c r="O7181" s="13"/>
      <c r="P7181" s="74"/>
      <c r="Q7181" s="26"/>
      <c r="R7181" s="75"/>
    </row>
    <row r="7182" spans="7:18" x14ac:dyDescent="0.25">
      <c r="G7182" s="13"/>
      <c r="H7182" s="13"/>
      <c r="I7182" s="13">
        <v>715.40000000008604</v>
      </c>
      <c r="J7182" s="74">
        <f t="shared" si="344"/>
        <v>29.808333333336918</v>
      </c>
      <c r="K7182" s="26" t="e">
        <f t="shared" si="343"/>
        <v>#REF!</v>
      </c>
      <c r="L7182" s="75" t="e">
        <f t="shared" si="345"/>
        <v>#REF!</v>
      </c>
      <c r="O7182" s="13"/>
      <c r="P7182" s="74"/>
      <c r="Q7182" s="26"/>
      <c r="R7182" s="75"/>
    </row>
    <row r="7183" spans="7:18" x14ac:dyDescent="0.25">
      <c r="G7183" s="13"/>
      <c r="H7183" s="13"/>
      <c r="I7183" s="13">
        <v>715.50000000008595</v>
      </c>
      <c r="J7183" s="74">
        <f t="shared" si="344"/>
        <v>29.812500000003581</v>
      </c>
      <c r="K7183" s="26" t="e">
        <f t="shared" si="343"/>
        <v>#REF!</v>
      </c>
      <c r="L7183" s="75" t="e">
        <f t="shared" si="345"/>
        <v>#REF!</v>
      </c>
      <c r="O7183" s="13"/>
      <c r="P7183" s="74"/>
      <c r="Q7183" s="26"/>
      <c r="R7183" s="75"/>
    </row>
    <row r="7184" spans="7:18" x14ac:dyDescent="0.25">
      <c r="G7184" s="13"/>
      <c r="H7184" s="13"/>
      <c r="I7184" s="13">
        <v>715.60000000008597</v>
      </c>
      <c r="J7184" s="74">
        <f t="shared" si="344"/>
        <v>29.816666666670248</v>
      </c>
      <c r="K7184" s="26" t="e">
        <f t="shared" si="343"/>
        <v>#REF!</v>
      </c>
      <c r="L7184" s="75" t="e">
        <f t="shared" si="345"/>
        <v>#REF!</v>
      </c>
      <c r="O7184" s="13"/>
      <c r="P7184" s="74"/>
      <c r="Q7184" s="26"/>
      <c r="R7184" s="75"/>
    </row>
    <row r="7185" spans="7:18" x14ac:dyDescent="0.25">
      <c r="G7185" s="13"/>
      <c r="H7185" s="13"/>
      <c r="I7185" s="13">
        <v>715.70000000008599</v>
      </c>
      <c r="J7185" s="74">
        <f t="shared" si="344"/>
        <v>29.820833333336918</v>
      </c>
      <c r="K7185" s="26" t="e">
        <f t="shared" si="343"/>
        <v>#REF!</v>
      </c>
      <c r="L7185" s="75" t="e">
        <f t="shared" si="345"/>
        <v>#REF!</v>
      </c>
      <c r="O7185" s="13"/>
      <c r="P7185" s="74"/>
      <c r="Q7185" s="26"/>
      <c r="R7185" s="75"/>
    </row>
    <row r="7186" spans="7:18" x14ac:dyDescent="0.25">
      <c r="G7186" s="13"/>
      <c r="H7186" s="13"/>
      <c r="I7186" s="13">
        <v>715.80000000008602</v>
      </c>
      <c r="J7186" s="74">
        <f t="shared" si="344"/>
        <v>29.825000000003584</v>
      </c>
      <c r="K7186" s="26" t="e">
        <f t="shared" si="343"/>
        <v>#REF!</v>
      </c>
      <c r="L7186" s="75" t="e">
        <f t="shared" si="345"/>
        <v>#REF!</v>
      </c>
      <c r="O7186" s="13"/>
      <c r="P7186" s="74"/>
      <c r="Q7186" s="26"/>
      <c r="R7186" s="75"/>
    </row>
    <row r="7187" spans="7:18" x14ac:dyDescent="0.25">
      <c r="G7187" s="13"/>
      <c r="H7187" s="13"/>
      <c r="I7187" s="13">
        <v>715.90000000008604</v>
      </c>
      <c r="J7187" s="74">
        <f t="shared" si="344"/>
        <v>29.82916666667025</v>
      </c>
      <c r="K7187" s="26" t="e">
        <f t="shared" si="343"/>
        <v>#REF!</v>
      </c>
      <c r="L7187" s="75" t="e">
        <f t="shared" si="345"/>
        <v>#REF!</v>
      </c>
      <c r="O7187" s="13"/>
      <c r="P7187" s="74"/>
      <c r="Q7187" s="26"/>
      <c r="R7187" s="75"/>
    </row>
    <row r="7188" spans="7:18" x14ac:dyDescent="0.25">
      <c r="G7188" s="13"/>
      <c r="H7188" s="13"/>
      <c r="I7188" s="13">
        <v>716.00000000008595</v>
      </c>
      <c r="J7188" s="74">
        <f t="shared" si="344"/>
        <v>29.833333333336913</v>
      </c>
      <c r="K7188" s="26" t="e">
        <f t="shared" si="343"/>
        <v>#REF!</v>
      </c>
      <c r="L7188" s="75" t="e">
        <f t="shared" si="345"/>
        <v>#REF!</v>
      </c>
      <c r="O7188" s="13"/>
      <c r="P7188" s="74"/>
      <c r="Q7188" s="26"/>
      <c r="R7188" s="75"/>
    </row>
    <row r="7189" spans="7:18" x14ac:dyDescent="0.25">
      <c r="G7189" s="13"/>
      <c r="H7189" s="13"/>
      <c r="I7189" s="13">
        <v>716.10000000008597</v>
      </c>
      <c r="J7189" s="74">
        <f t="shared" si="344"/>
        <v>29.837500000003583</v>
      </c>
      <c r="K7189" s="26" t="e">
        <f t="shared" si="343"/>
        <v>#REF!</v>
      </c>
      <c r="L7189" s="75" t="e">
        <f t="shared" si="345"/>
        <v>#REF!</v>
      </c>
      <c r="O7189" s="13"/>
      <c r="P7189" s="74"/>
      <c r="Q7189" s="26"/>
      <c r="R7189" s="75"/>
    </row>
    <row r="7190" spans="7:18" x14ac:dyDescent="0.25">
      <c r="G7190" s="13"/>
      <c r="H7190" s="13"/>
      <c r="I7190" s="13">
        <v>716.20000000008599</v>
      </c>
      <c r="J7190" s="74">
        <f t="shared" si="344"/>
        <v>29.84166666667025</v>
      </c>
      <c r="K7190" s="26" t="e">
        <f t="shared" si="343"/>
        <v>#REF!</v>
      </c>
      <c r="L7190" s="75" t="e">
        <f t="shared" si="345"/>
        <v>#REF!</v>
      </c>
      <c r="O7190" s="13"/>
      <c r="P7190" s="74"/>
      <c r="Q7190" s="26"/>
      <c r="R7190" s="75"/>
    </row>
    <row r="7191" spans="7:18" x14ac:dyDescent="0.25">
      <c r="G7191" s="13"/>
      <c r="H7191" s="13"/>
      <c r="I7191" s="13">
        <v>716.30000000008602</v>
      </c>
      <c r="J7191" s="74">
        <f t="shared" si="344"/>
        <v>29.845833333336916</v>
      </c>
      <c r="K7191" s="26" t="e">
        <f t="shared" si="343"/>
        <v>#REF!</v>
      </c>
      <c r="L7191" s="75" t="e">
        <f t="shared" si="345"/>
        <v>#REF!</v>
      </c>
      <c r="O7191" s="13"/>
      <c r="P7191" s="74"/>
      <c r="Q7191" s="26"/>
      <c r="R7191" s="75"/>
    </row>
    <row r="7192" spans="7:18" x14ac:dyDescent="0.25">
      <c r="G7192" s="13"/>
      <c r="H7192" s="13"/>
      <c r="I7192" s="13">
        <v>716.40000000008695</v>
      </c>
      <c r="J7192" s="74">
        <f t="shared" si="344"/>
        <v>29.850000000003622</v>
      </c>
      <c r="K7192" s="26" t="e">
        <f t="shared" si="343"/>
        <v>#REF!</v>
      </c>
      <c r="L7192" s="75" t="e">
        <f t="shared" si="345"/>
        <v>#REF!</v>
      </c>
      <c r="O7192" s="13"/>
      <c r="P7192" s="74"/>
      <c r="Q7192" s="26"/>
      <c r="R7192" s="75"/>
    </row>
    <row r="7193" spans="7:18" x14ac:dyDescent="0.25">
      <c r="G7193" s="13"/>
      <c r="H7193" s="13"/>
      <c r="I7193" s="13">
        <v>716.50000000008697</v>
      </c>
      <c r="J7193" s="74">
        <f t="shared" si="344"/>
        <v>29.854166666670292</v>
      </c>
      <c r="K7193" s="26" t="e">
        <f t="shared" si="343"/>
        <v>#REF!</v>
      </c>
      <c r="L7193" s="75" t="e">
        <f t="shared" si="345"/>
        <v>#REF!</v>
      </c>
      <c r="O7193" s="13"/>
      <c r="P7193" s="74"/>
      <c r="Q7193" s="26"/>
      <c r="R7193" s="75"/>
    </row>
    <row r="7194" spans="7:18" x14ac:dyDescent="0.25">
      <c r="G7194" s="13"/>
      <c r="H7194" s="13"/>
      <c r="I7194" s="13">
        <v>716.60000000008699</v>
      </c>
      <c r="J7194" s="74">
        <f t="shared" si="344"/>
        <v>29.858333333336958</v>
      </c>
      <c r="K7194" s="26" t="e">
        <f t="shared" si="343"/>
        <v>#REF!</v>
      </c>
      <c r="L7194" s="75" t="e">
        <f t="shared" si="345"/>
        <v>#REF!</v>
      </c>
      <c r="O7194" s="13"/>
      <c r="P7194" s="74"/>
      <c r="Q7194" s="26"/>
      <c r="R7194" s="75"/>
    </row>
    <row r="7195" spans="7:18" x14ac:dyDescent="0.25">
      <c r="G7195" s="13"/>
      <c r="H7195" s="13"/>
      <c r="I7195" s="13">
        <v>716.70000000008702</v>
      </c>
      <c r="J7195" s="74">
        <f t="shared" si="344"/>
        <v>29.862500000003624</v>
      </c>
      <c r="K7195" s="26" t="e">
        <f t="shared" si="343"/>
        <v>#REF!</v>
      </c>
      <c r="L7195" s="75" t="e">
        <f t="shared" si="345"/>
        <v>#REF!</v>
      </c>
      <c r="O7195" s="13"/>
      <c r="P7195" s="74"/>
      <c r="Q7195" s="26"/>
      <c r="R7195" s="75"/>
    </row>
    <row r="7196" spans="7:18" x14ac:dyDescent="0.25">
      <c r="G7196" s="13"/>
      <c r="H7196" s="13"/>
      <c r="I7196" s="13">
        <v>716.80000000008704</v>
      </c>
      <c r="J7196" s="74">
        <f t="shared" si="344"/>
        <v>29.866666666670294</v>
      </c>
      <c r="K7196" s="26" t="e">
        <f t="shared" ref="K7196:K7259" si="346">100%-EXP(-I7196/24*$B$10)</f>
        <v>#REF!</v>
      </c>
      <c r="L7196" s="75" t="e">
        <f t="shared" si="345"/>
        <v>#REF!</v>
      </c>
      <c r="O7196" s="13"/>
      <c r="P7196" s="74"/>
      <c r="Q7196" s="26"/>
      <c r="R7196" s="75"/>
    </row>
    <row r="7197" spans="7:18" x14ac:dyDescent="0.25">
      <c r="G7197" s="13"/>
      <c r="H7197" s="13"/>
      <c r="I7197" s="13">
        <v>716.90000000008695</v>
      </c>
      <c r="J7197" s="74">
        <f t="shared" si="344"/>
        <v>29.870833333336957</v>
      </c>
      <c r="K7197" s="26" t="e">
        <f t="shared" si="346"/>
        <v>#REF!</v>
      </c>
      <c r="L7197" s="75" t="e">
        <f t="shared" si="345"/>
        <v>#REF!</v>
      </c>
      <c r="O7197" s="13"/>
      <c r="P7197" s="74"/>
      <c r="Q7197" s="26"/>
      <c r="R7197" s="75"/>
    </row>
    <row r="7198" spans="7:18" x14ac:dyDescent="0.25">
      <c r="G7198" s="13"/>
      <c r="H7198" s="13"/>
      <c r="I7198" s="13">
        <v>717.00000000008697</v>
      </c>
      <c r="J7198" s="74">
        <f t="shared" si="344"/>
        <v>29.875000000003624</v>
      </c>
      <c r="K7198" s="26" t="e">
        <f t="shared" si="346"/>
        <v>#REF!</v>
      </c>
      <c r="L7198" s="75" t="e">
        <f t="shared" si="345"/>
        <v>#REF!</v>
      </c>
      <c r="O7198" s="13"/>
      <c r="P7198" s="74"/>
      <c r="Q7198" s="26"/>
      <c r="R7198" s="75"/>
    </row>
    <row r="7199" spans="7:18" x14ac:dyDescent="0.25">
      <c r="G7199" s="13"/>
      <c r="H7199" s="13"/>
      <c r="I7199" s="13">
        <v>717.10000000008699</v>
      </c>
      <c r="J7199" s="74">
        <f t="shared" si="344"/>
        <v>29.87916666667029</v>
      </c>
      <c r="K7199" s="26" t="e">
        <f t="shared" si="346"/>
        <v>#REF!</v>
      </c>
      <c r="L7199" s="75" t="e">
        <f t="shared" si="345"/>
        <v>#REF!</v>
      </c>
      <c r="O7199" s="13"/>
      <c r="P7199" s="74"/>
      <c r="Q7199" s="26"/>
      <c r="R7199" s="75"/>
    </row>
    <row r="7200" spans="7:18" x14ac:dyDescent="0.25">
      <c r="G7200" s="13"/>
      <c r="H7200" s="13"/>
      <c r="I7200" s="13">
        <v>717.20000000008702</v>
      </c>
      <c r="J7200" s="74">
        <f t="shared" si="344"/>
        <v>29.88333333333696</v>
      </c>
      <c r="K7200" s="26" t="e">
        <f t="shared" si="346"/>
        <v>#REF!</v>
      </c>
      <c r="L7200" s="75" t="e">
        <f t="shared" si="345"/>
        <v>#REF!</v>
      </c>
      <c r="O7200" s="13"/>
      <c r="P7200" s="74"/>
      <c r="Q7200" s="26"/>
      <c r="R7200" s="75"/>
    </row>
    <row r="7201" spans="7:18" x14ac:dyDescent="0.25">
      <c r="G7201" s="13"/>
      <c r="H7201" s="13"/>
      <c r="I7201" s="13">
        <v>717.30000000008704</v>
      </c>
      <c r="J7201" s="74">
        <f t="shared" si="344"/>
        <v>29.887500000003627</v>
      </c>
      <c r="K7201" s="26" t="e">
        <f t="shared" si="346"/>
        <v>#REF!</v>
      </c>
      <c r="L7201" s="75" t="e">
        <f t="shared" si="345"/>
        <v>#REF!</v>
      </c>
      <c r="O7201" s="13"/>
      <c r="P7201" s="74"/>
      <c r="Q7201" s="26"/>
      <c r="R7201" s="75"/>
    </row>
    <row r="7202" spans="7:18" x14ac:dyDescent="0.25">
      <c r="G7202" s="13"/>
      <c r="H7202" s="13"/>
      <c r="I7202" s="13">
        <v>717.40000000008695</v>
      </c>
      <c r="J7202" s="74">
        <f t="shared" si="344"/>
        <v>29.891666666670289</v>
      </c>
      <c r="K7202" s="26" t="e">
        <f t="shared" si="346"/>
        <v>#REF!</v>
      </c>
      <c r="L7202" s="75" t="e">
        <f t="shared" si="345"/>
        <v>#REF!</v>
      </c>
      <c r="O7202" s="13"/>
      <c r="P7202" s="74"/>
      <c r="Q7202" s="26"/>
      <c r="R7202" s="75"/>
    </row>
    <row r="7203" spans="7:18" x14ac:dyDescent="0.25">
      <c r="G7203" s="13"/>
      <c r="H7203" s="13"/>
      <c r="I7203" s="13">
        <v>717.50000000008697</v>
      </c>
      <c r="J7203" s="74">
        <f t="shared" si="344"/>
        <v>29.895833333336956</v>
      </c>
      <c r="K7203" s="26" t="e">
        <f t="shared" si="346"/>
        <v>#REF!</v>
      </c>
      <c r="L7203" s="75" t="e">
        <f t="shared" si="345"/>
        <v>#REF!</v>
      </c>
      <c r="O7203" s="13"/>
      <c r="P7203" s="74"/>
      <c r="Q7203" s="26"/>
      <c r="R7203" s="75"/>
    </row>
    <row r="7204" spans="7:18" x14ac:dyDescent="0.25">
      <c r="G7204" s="13"/>
      <c r="H7204" s="13"/>
      <c r="I7204" s="13">
        <v>717.60000000008699</v>
      </c>
      <c r="J7204" s="74">
        <f t="shared" si="344"/>
        <v>29.900000000003626</v>
      </c>
      <c r="K7204" s="26" t="e">
        <f t="shared" si="346"/>
        <v>#REF!</v>
      </c>
      <c r="L7204" s="75" t="e">
        <f t="shared" si="345"/>
        <v>#REF!</v>
      </c>
      <c r="O7204" s="13"/>
      <c r="P7204" s="74"/>
      <c r="Q7204" s="26"/>
      <c r="R7204" s="75"/>
    </row>
    <row r="7205" spans="7:18" x14ac:dyDescent="0.25">
      <c r="G7205" s="13"/>
      <c r="H7205" s="13"/>
      <c r="I7205" s="13">
        <v>717.70000000008702</v>
      </c>
      <c r="J7205" s="74">
        <f t="shared" si="344"/>
        <v>29.904166666670292</v>
      </c>
      <c r="K7205" s="26" t="e">
        <f t="shared" si="346"/>
        <v>#REF!</v>
      </c>
      <c r="L7205" s="75" t="e">
        <f t="shared" si="345"/>
        <v>#REF!</v>
      </c>
      <c r="O7205" s="13"/>
      <c r="P7205" s="74"/>
      <c r="Q7205" s="26"/>
      <c r="R7205" s="75"/>
    </row>
    <row r="7206" spans="7:18" x14ac:dyDescent="0.25">
      <c r="G7206" s="13"/>
      <c r="H7206" s="13"/>
      <c r="I7206" s="13">
        <v>717.80000000008704</v>
      </c>
      <c r="J7206" s="74">
        <f t="shared" si="344"/>
        <v>29.908333333336959</v>
      </c>
      <c r="K7206" s="26" t="e">
        <f t="shared" si="346"/>
        <v>#REF!</v>
      </c>
      <c r="L7206" s="75" t="e">
        <f t="shared" si="345"/>
        <v>#REF!</v>
      </c>
      <c r="O7206" s="13"/>
      <c r="P7206" s="74"/>
      <c r="Q7206" s="26"/>
      <c r="R7206" s="75"/>
    </row>
    <row r="7207" spans="7:18" x14ac:dyDescent="0.25">
      <c r="G7207" s="13"/>
      <c r="H7207" s="13"/>
      <c r="I7207" s="13">
        <v>717.90000000008695</v>
      </c>
      <c r="J7207" s="74">
        <f t="shared" si="344"/>
        <v>29.912500000003622</v>
      </c>
      <c r="K7207" s="26" t="e">
        <f t="shared" si="346"/>
        <v>#REF!</v>
      </c>
      <c r="L7207" s="75" t="e">
        <f t="shared" si="345"/>
        <v>#REF!</v>
      </c>
      <c r="O7207" s="13"/>
      <c r="P7207" s="74"/>
      <c r="Q7207" s="26"/>
      <c r="R7207" s="75"/>
    </row>
    <row r="7208" spans="7:18" x14ac:dyDescent="0.25">
      <c r="G7208" s="13"/>
      <c r="H7208" s="13"/>
      <c r="I7208" s="13">
        <v>718.00000000008697</v>
      </c>
      <c r="J7208" s="74">
        <f t="shared" si="344"/>
        <v>29.916666666670292</v>
      </c>
      <c r="K7208" s="26" t="e">
        <f t="shared" si="346"/>
        <v>#REF!</v>
      </c>
      <c r="L7208" s="75" t="e">
        <f t="shared" si="345"/>
        <v>#REF!</v>
      </c>
      <c r="O7208" s="13"/>
      <c r="P7208" s="74"/>
      <c r="Q7208" s="26"/>
      <c r="R7208" s="75"/>
    </row>
    <row r="7209" spans="7:18" x14ac:dyDescent="0.25">
      <c r="G7209" s="13"/>
      <c r="H7209" s="13"/>
      <c r="I7209" s="13">
        <v>718.10000000008699</v>
      </c>
      <c r="J7209" s="74">
        <f t="shared" si="344"/>
        <v>29.920833333336958</v>
      </c>
      <c r="K7209" s="26" t="e">
        <f t="shared" si="346"/>
        <v>#REF!</v>
      </c>
      <c r="L7209" s="75" t="e">
        <f t="shared" si="345"/>
        <v>#REF!</v>
      </c>
      <c r="O7209" s="13"/>
      <c r="P7209" s="74"/>
      <c r="Q7209" s="26"/>
      <c r="R7209" s="75"/>
    </row>
    <row r="7210" spans="7:18" x14ac:dyDescent="0.25">
      <c r="G7210" s="13"/>
      <c r="H7210" s="13"/>
      <c r="I7210" s="13">
        <v>718.20000000008702</v>
      </c>
      <c r="J7210" s="74">
        <f t="shared" si="344"/>
        <v>29.925000000003624</v>
      </c>
      <c r="K7210" s="26" t="e">
        <f t="shared" si="346"/>
        <v>#REF!</v>
      </c>
      <c r="L7210" s="75" t="e">
        <f t="shared" si="345"/>
        <v>#REF!</v>
      </c>
      <c r="O7210" s="13"/>
      <c r="P7210" s="74"/>
      <c r="Q7210" s="26"/>
      <c r="R7210" s="75"/>
    </row>
    <row r="7211" spans="7:18" x14ac:dyDescent="0.25">
      <c r="G7211" s="13"/>
      <c r="H7211" s="13"/>
      <c r="I7211" s="13">
        <v>718.30000000008704</v>
      </c>
      <c r="J7211" s="74">
        <f t="shared" si="344"/>
        <v>29.929166666670294</v>
      </c>
      <c r="K7211" s="26" t="e">
        <f t="shared" si="346"/>
        <v>#REF!</v>
      </c>
      <c r="L7211" s="75" t="e">
        <f t="shared" si="345"/>
        <v>#REF!</v>
      </c>
      <c r="O7211" s="13"/>
      <c r="P7211" s="74"/>
      <c r="Q7211" s="26"/>
      <c r="R7211" s="75"/>
    </row>
    <row r="7212" spans="7:18" x14ac:dyDescent="0.25">
      <c r="G7212" s="13"/>
      <c r="H7212" s="13"/>
      <c r="I7212" s="13">
        <v>718.40000000008695</v>
      </c>
      <c r="J7212" s="74">
        <f t="shared" si="344"/>
        <v>29.933333333336957</v>
      </c>
      <c r="K7212" s="26" t="e">
        <f t="shared" si="346"/>
        <v>#REF!</v>
      </c>
      <c r="L7212" s="75" t="e">
        <f t="shared" si="345"/>
        <v>#REF!</v>
      </c>
      <c r="O7212" s="13"/>
      <c r="P7212" s="74"/>
      <c r="Q7212" s="26"/>
      <c r="R7212" s="75"/>
    </row>
    <row r="7213" spans="7:18" x14ac:dyDescent="0.25">
      <c r="G7213" s="13"/>
      <c r="H7213" s="13"/>
      <c r="I7213" s="13">
        <v>718.50000000008697</v>
      </c>
      <c r="J7213" s="74">
        <f t="shared" si="344"/>
        <v>29.937500000003624</v>
      </c>
      <c r="K7213" s="26" t="e">
        <f t="shared" si="346"/>
        <v>#REF!</v>
      </c>
      <c r="L7213" s="75" t="e">
        <f t="shared" si="345"/>
        <v>#REF!</v>
      </c>
      <c r="O7213" s="13"/>
      <c r="P7213" s="74"/>
      <c r="Q7213" s="26"/>
      <c r="R7213" s="75"/>
    </row>
    <row r="7214" spans="7:18" x14ac:dyDescent="0.25">
      <c r="G7214" s="13"/>
      <c r="H7214" s="13"/>
      <c r="I7214" s="13">
        <v>718.60000000008699</v>
      </c>
      <c r="J7214" s="74">
        <f t="shared" si="344"/>
        <v>29.94166666667029</v>
      </c>
      <c r="K7214" s="26" t="e">
        <f t="shared" si="346"/>
        <v>#REF!</v>
      </c>
      <c r="L7214" s="75" t="e">
        <f t="shared" si="345"/>
        <v>#REF!</v>
      </c>
      <c r="O7214" s="13"/>
      <c r="P7214" s="74"/>
      <c r="Q7214" s="26"/>
      <c r="R7214" s="75"/>
    </row>
    <row r="7215" spans="7:18" x14ac:dyDescent="0.25">
      <c r="G7215" s="13"/>
      <c r="H7215" s="13"/>
      <c r="I7215" s="13">
        <v>718.70000000008702</v>
      </c>
      <c r="J7215" s="74">
        <f t="shared" si="344"/>
        <v>29.94583333333696</v>
      </c>
      <c r="K7215" s="26" t="e">
        <f t="shared" si="346"/>
        <v>#REF!</v>
      </c>
      <c r="L7215" s="75" t="e">
        <f t="shared" si="345"/>
        <v>#REF!</v>
      </c>
      <c r="O7215" s="13"/>
      <c r="P7215" s="74"/>
      <c r="Q7215" s="26"/>
      <c r="R7215" s="75"/>
    </row>
    <row r="7216" spans="7:18" x14ac:dyDescent="0.25">
      <c r="G7216" s="13"/>
      <c r="H7216" s="13"/>
      <c r="I7216" s="13">
        <v>718.80000000008704</v>
      </c>
      <c r="J7216" s="74">
        <f t="shared" si="344"/>
        <v>29.950000000003627</v>
      </c>
      <c r="K7216" s="26" t="e">
        <f t="shared" si="346"/>
        <v>#REF!</v>
      </c>
      <c r="L7216" s="75" t="e">
        <f t="shared" si="345"/>
        <v>#REF!</v>
      </c>
      <c r="O7216" s="13"/>
      <c r="P7216" s="74"/>
      <c r="Q7216" s="26"/>
      <c r="R7216" s="75"/>
    </row>
    <row r="7217" spans="7:18" x14ac:dyDescent="0.25">
      <c r="G7217" s="13"/>
      <c r="H7217" s="13"/>
      <c r="I7217" s="13">
        <v>718.90000000008695</v>
      </c>
      <c r="J7217" s="74">
        <f t="shared" si="344"/>
        <v>29.954166666670289</v>
      </c>
      <c r="K7217" s="26" t="e">
        <f t="shared" si="346"/>
        <v>#REF!</v>
      </c>
      <c r="L7217" s="75" t="e">
        <f t="shared" si="345"/>
        <v>#REF!</v>
      </c>
      <c r="O7217" s="13"/>
      <c r="P7217" s="74"/>
      <c r="Q7217" s="26"/>
      <c r="R7217" s="75"/>
    </row>
    <row r="7218" spans="7:18" x14ac:dyDescent="0.25">
      <c r="G7218" s="13"/>
      <c r="H7218" s="13"/>
      <c r="I7218" s="13">
        <v>719.00000000008697</v>
      </c>
      <c r="J7218" s="74">
        <f t="shared" si="344"/>
        <v>29.958333333336956</v>
      </c>
      <c r="K7218" s="26" t="e">
        <f t="shared" si="346"/>
        <v>#REF!</v>
      </c>
      <c r="L7218" s="75" t="e">
        <f t="shared" si="345"/>
        <v>#REF!</v>
      </c>
      <c r="O7218" s="13"/>
      <c r="P7218" s="74"/>
      <c r="Q7218" s="26"/>
      <c r="R7218" s="75"/>
    </row>
    <row r="7219" spans="7:18" x14ac:dyDescent="0.25">
      <c r="G7219" s="13"/>
      <c r="H7219" s="13"/>
      <c r="I7219" s="13">
        <v>719.10000000008699</v>
      </c>
      <c r="J7219" s="74">
        <f t="shared" si="344"/>
        <v>29.962500000003626</v>
      </c>
      <c r="K7219" s="26" t="e">
        <f t="shared" si="346"/>
        <v>#REF!</v>
      </c>
      <c r="L7219" s="75" t="e">
        <f t="shared" si="345"/>
        <v>#REF!</v>
      </c>
      <c r="O7219" s="13"/>
      <c r="P7219" s="74"/>
      <c r="Q7219" s="26"/>
      <c r="R7219" s="75"/>
    </row>
    <row r="7220" spans="7:18" x14ac:dyDescent="0.25">
      <c r="G7220" s="13"/>
      <c r="H7220" s="13"/>
      <c r="I7220" s="13">
        <v>719.20000000008702</v>
      </c>
      <c r="J7220" s="74">
        <f t="shared" si="344"/>
        <v>29.966666666670292</v>
      </c>
      <c r="K7220" s="26" t="e">
        <f t="shared" si="346"/>
        <v>#REF!</v>
      </c>
      <c r="L7220" s="75" t="e">
        <f t="shared" si="345"/>
        <v>#REF!</v>
      </c>
      <c r="O7220" s="13"/>
      <c r="P7220" s="74"/>
      <c r="Q7220" s="26"/>
      <c r="R7220" s="75"/>
    </row>
    <row r="7221" spans="7:18" x14ac:dyDescent="0.25">
      <c r="G7221" s="13"/>
      <c r="H7221" s="13"/>
      <c r="I7221" s="13">
        <v>719.30000000008704</v>
      </c>
      <c r="J7221" s="74">
        <f t="shared" si="344"/>
        <v>29.970833333336959</v>
      </c>
      <c r="K7221" s="26" t="e">
        <f t="shared" si="346"/>
        <v>#REF!</v>
      </c>
      <c r="L7221" s="75" t="e">
        <f t="shared" si="345"/>
        <v>#REF!</v>
      </c>
      <c r="O7221" s="13"/>
      <c r="P7221" s="74"/>
      <c r="Q7221" s="26"/>
      <c r="R7221" s="75"/>
    </row>
    <row r="7222" spans="7:18" x14ac:dyDescent="0.25">
      <c r="G7222" s="13"/>
      <c r="H7222" s="13"/>
      <c r="I7222" s="13">
        <v>719.40000000008695</v>
      </c>
      <c r="J7222" s="74">
        <f t="shared" si="344"/>
        <v>29.975000000003622</v>
      </c>
      <c r="K7222" s="26" t="e">
        <f t="shared" si="346"/>
        <v>#REF!</v>
      </c>
      <c r="L7222" s="75" t="e">
        <f t="shared" si="345"/>
        <v>#REF!</v>
      </c>
      <c r="O7222" s="13"/>
      <c r="P7222" s="74"/>
      <c r="Q7222" s="26"/>
      <c r="R7222" s="75"/>
    </row>
    <row r="7223" spans="7:18" x14ac:dyDescent="0.25">
      <c r="G7223" s="13"/>
      <c r="H7223" s="13"/>
      <c r="I7223" s="13">
        <v>719.50000000008697</v>
      </c>
      <c r="J7223" s="74">
        <f t="shared" si="344"/>
        <v>29.979166666670292</v>
      </c>
      <c r="K7223" s="26" t="e">
        <f t="shared" si="346"/>
        <v>#REF!</v>
      </c>
      <c r="L7223" s="75" t="e">
        <f t="shared" si="345"/>
        <v>#REF!</v>
      </c>
      <c r="O7223" s="13"/>
      <c r="P7223" s="74"/>
      <c r="Q7223" s="26"/>
      <c r="R7223" s="75"/>
    </row>
    <row r="7224" spans="7:18" x14ac:dyDescent="0.25">
      <c r="G7224" s="13"/>
      <c r="H7224" s="13"/>
      <c r="I7224" s="13">
        <v>719.60000000008699</v>
      </c>
      <c r="J7224" s="74">
        <f t="shared" si="344"/>
        <v>29.983333333336958</v>
      </c>
      <c r="K7224" s="26" t="e">
        <f t="shared" si="346"/>
        <v>#REF!</v>
      </c>
      <c r="L7224" s="75" t="e">
        <f t="shared" si="345"/>
        <v>#REF!</v>
      </c>
      <c r="O7224" s="13"/>
      <c r="P7224" s="74"/>
      <c r="Q7224" s="26"/>
      <c r="R7224" s="75"/>
    </row>
    <row r="7225" spans="7:18" x14ac:dyDescent="0.25">
      <c r="G7225" s="13"/>
      <c r="H7225" s="13"/>
      <c r="I7225" s="13">
        <v>719.70000000008702</v>
      </c>
      <c r="J7225" s="74">
        <f t="shared" si="344"/>
        <v>29.987500000003624</v>
      </c>
      <c r="K7225" s="26" t="e">
        <f t="shared" si="346"/>
        <v>#REF!</v>
      </c>
      <c r="L7225" s="75" t="e">
        <f t="shared" si="345"/>
        <v>#REF!</v>
      </c>
      <c r="O7225" s="13"/>
      <c r="P7225" s="74"/>
      <c r="Q7225" s="26"/>
      <c r="R7225" s="75"/>
    </row>
    <row r="7226" spans="7:18" x14ac:dyDescent="0.25">
      <c r="G7226" s="13"/>
      <c r="H7226" s="13"/>
      <c r="I7226" s="13">
        <v>719.80000000008704</v>
      </c>
      <c r="J7226" s="74">
        <f t="shared" si="344"/>
        <v>29.991666666670294</v>
      </c>
      <c r="K7226" s="26" t="e">
        <f t="shared" si="346"/>
        <v>#REF!</v>
      </c>
      <c r="L7226" s="75" t="e">
        <f t="shared" si="345"/>
        <v>#REF!</v>
      </c>
      <c r="O7226" s="13"/>
      <c r="P7226" s="74"/>
      <c r="Q7226" s="26"/>
      <c r="R7226" s="75"/>
    </row>
    <row r="7227" spans="7:18" x14ac:dyDescent="0.25">
      <c r="G7227" s="13"/>
      <c r="H7227" s="13"/>
      <c r="I7227" s="13">
        <v>719.90000000008695</v>
      </c>
      <c r="J7227" s="74">
        <f t="shared" si="344"/>
        <v>29.995833333336957</v>
      </c>
      <c r="K7227" s="26" t="e">
        <f t="shared" si="346"/>
        <v>#REF!</v>
      </c>
      <c r="L7227" s="75" t="e">
        <f t="shared" si="345"/>
        <v>#REF!</v>
      </c>
      <c r="O7227" s="13"/>
      <c r="P7227" s="74"/>
      <c r="Q7227" s="26"/>
      <c r="R7227" s="75"/>
    </row>
    <row r="7228" spans="7:18" x14ac:dyDescent="0.25">
      <c r="G7228" s="13"/>
      <c r="H7228" s="13"/>
      <c r="I7228" s="13">
        <v>720.00000000008697</v>
      </c>
      <c r="J7228" s="74">
        <f t="shared" si="344"/>
        <v>30.000000000003624</v>
      </c>
      <c r="K7228" s="26" t="e">
        <f t="shared" si="346"/>
        <v>#REF!</v>
      </c>
      <c r="L7228" s="75" t="e">
        <f t="shared" si="345"/>
        <v>#REF!</v>
      </c>
      <c r="O7228" s="13"/>
      <c r="P7228" s="74"/>
      <c r="Q7228" s="26"/>
      <c r="R7228" s="75"/>
    </row>
    <row r="7229" spans="7:18" x14ac:dyDescent="0.25">
      <c r="G7229" s="13"/>
      <c r="H7229" s="13"/>
      <c r="I7229" s="13">
        <v>720.10000000008699</v>
      </c>
      <c r="J7229" s="74">
        <f t="shared" si="344"/>
        <v>30.00416666667029</v>
      </c>
      <c r="K7229" s="26" t="e">
        <f t="shared" si="346"/>
        <v>#REF!</v>
      </c>
      <c r="L7229" s="75" t="e">
        <f t="shared" si="345"/>
        <v>#REF!</v>
      </c>
      <c r="O7229" s="13"/>
      <c r="P7229" s="74"/>
      <c r="Q7229" s="26"/>
      <c r="R7229" s="75"/>
    </row>
    <row r="7230" spans="7:18" x14ac:dyDescent="0.25">
      <c r="G7230" s="13"/>
      <c r="H7230" s="13"/>
      <c r="I7230" s="13">
        <v>720.20000000008702</v>
      </c>
      <c r="J7230" s="74">
        <f t="shared" si="344"/>
        <v>30.00833333333696</v>
      </c>
      <c r="K7230" s="26" t="e">
        <f t="shared" si="346"/>
        <v>#REF!</v>
      </c>
      <c r="L7230" s="75" t="e">
        <f t="shared" si="345"/>
        <v>#REF!</v>
      </c>
      <c r="O7230" s="13"/>
      <c r="P7230" s="74"/>
      <c r="Q7230" s="26"/>
      <c r="R7230" s="75"/>
    </row>
    <row r="7231" spans="7:18" x14ac:dyDescent="0.25">
      <c r="G7231" s="13"/>
      <c r="H7231" s="13"/>
      <c r="I7231" s="13">
        <v>720.30000000008704</v>
      </c>
      <c r="J7231" s="74">
        <f t="shared" si="344"/>
        <v>30.012500000003627</v>
      </c>
      <c r="K7231" s="26" t="e">
        <f t="shared" si="346"/>
        <v>#REF!</v>
      </c>
      <c r="L7231" s="75" t="e">
        <f t="shared" si="345"/>
        <v>#REF!</v>
      </c>
      <c r="O7231" s="13"/>
      <c r="P7231" s="74"/>
      <c r="Q7231" s="26"/>
      <c r="R7231" s="75"/>
    </row>
    <row r="7232" spans="7:18" x14ac:dyDescent="0.25">
      <c r="G7232" s="13"/>
      <c r="H7232" s="13"/>
      <c r="I7232" s="13">
        <v>720.40000000008695</v>
      </c>
      <c r="J7232" s="74">
        <f t="shared" si="344"/>
        <v>30.016666666670289</v>
      </c>
      <c r="K7232" s="26" t="e">
        <f t="shared" si="346"/>
        <v>#REF!</v>
      </c>
      <c r="L7232" s="75" t="e">
        <f t="shared" si="345"/>
        <v>#REF!</v>
      </c>
      <c r="O7232" s="13"/>
      <c r="P7232" s="74"/>
      <c r="Q7232" s="26"/>
      <c r="R7232" s="75"/>
    </row>
    <row r="7233" spans="7:18" x14ac:dyDescent="0.25">
      <c r="G7233" s="13"/>
      <c r="H7233" s="13"/>
      <c r="I7233" s="13">
        <v>720.50000000008697</v>
      </c>
      <c r="J7233" s="74">
        <f t="shared" si="344"/>
        <v>30.020833333336956</v>
      </c>
      <c r="K7233" s="26" t="e">
        <f t="shared" si="346"/>
        <v>#REF!</v>
      </c>
      <c r="L7233" s="75" t="e">
        <f t="shared" si="345"/>
        <v>#REF!</v>
      </c>
      <c r="O7233" s="13"/>
      <c r="P7233" s="74"/>
      <c r="Q7233" s="26"/>
      <c r="R7233" s="75"/>
    </row>
    <row r="7234" spans="7:18" x14ac:dyDescent="0.25">
      <c r="G7234" s="13"/>
      <c r="H7234" s="13"/>
      <c r="I7234" s="13">
        <v>720.60000000008699</v>
      </c>
      <c r="J7234" s="74">
        <f t="shared" si="344"/>
        <v>30.025000000003626</v>
      </c>
      <c r="K7234" s="26" t="e">
        <f t="shared" si="346"/>
        <v>#REF!</v>
      </c>
      <c r="L7234" s="75" t="e">
        <f t="shared" si="345"/>
        <v>#REF!</v>
      </c>
      <c r="O7234" s="13"/>
      <c r="P7234" s="74"/>
      <c r="Q7234" s="26"/>
      <c r="R7234" s="75"/>
    </row>
    <row r="7235" spans="7:18" x14ac:dyDescent="0.25">
      <c r="G7235" s="13"/>
      <c r="H7235" s="13"/>
      <c r="I7235" s="13">
        <v>720.70000000008702</v>
      </c>
      <c r="J7235" s="74">
        <f t="shared" ref="J7235:J7298" si="347">I7235/24</f>
        <v>30.029166666670292</v>
      </c>
      <c r="K7235" s="26" t="e">
        <f t="shared" si="346"/>
        <v>#REF!</v>
      </c>
      <c r="L7235" s="75" t="e">
        <f t="shared" ref="L7235:L7298" si="348">K7235-K7234</f>
        <v>#REF!</v>
      </c>
      <c r="O7235" s="13"/>
      <c r="P7235" s="74"/>
      <c r="Q7235" s="26"/>
      <c r="R7235" s="75"/>
    </row>
    <row r="7236" spans="7:18" x14ac:dyDescent="0.25">
      <c r="G7236" s="13"/>
      <c r="H7236" s="13"/>
      <c r="I7236" s="13">
        <v>720.80000000008795</v>
      </c>
      <c r="J7236" s="74">
        <f t="shared" si="347"/>
        <v>30.033333333336998</v>
      </c>
      <c r="K7236" s="26" t="e">
        <f t="shared" si="346"/>
        <v>#REF!</v>
      </c>
      <c r="L7236" s="75" t="e">
        <f t="shared" si="348"/>
        <v>#REF!</v>
      </c>
      <c r="O7236" s="13"/>
      <c r="P7236" s="74"/>
      <c r="Q7236" s="26"/>
      <c r="R7236" s="75"/>
    </row>
    <row r="7237" spans="7:18" x14ac:dyDescent="0.25">
      <c r="G7237" s="13"/>
      <c r="H7237" s="13"/>
      <c r="I7237" s="13">
        <v>720.90000000008797</v>
      </c>
      <c r="J7237" s="74">
        <f t="shared" si="347"/>
        <v>30.037500000003664</v>
      </c>
      <c r="K7237" s="26" t="e">
        <f t="shared" si="346"/>
        <v>#REF!</v>
      </c>
      <c r="L7237" s="75" t="e">
        <f t="shared" si="348"/>
        <v>#REF!</v>
      </c>
      <c r="O7237" s="13"/>
      <c r="P7237" s="74"/>
      <c r="Q7237" s="26"/>
      <c r="R7237" s="75"/>
    </row>
    <row r="7238" spans="7:18" x14ac:dyDescent="0.25">
      <c r="G7238" s="13"/>
      <c r="H7238" s="13"/>
      <c r="I7238" s="13">
        <v>721.00000000008799</v>
      </c>
      <c r="J7238" s="74">
        <f t="shared" si="347"/>
        <v>30.041666666670334</v>
      </c>
      <c r="K7238" s="26" t="e">
        <f t="shared" si="346"/>
        <v>#REF!</v>
      </c>
      <c r="L7238" s="75" t="e">
        <f t="shared" si="348"/>
        <v>#REF!</v>
      </c>
      <c r="O7238" s="13"/>
      <c r="P7238" s="74"/>
      <c r="Q7238" s="26"/>
      <c r="R7238" s="75"/>
    </row>
    <row r="7239" spans="7:18" x14ac:dyDescent="0.25">
      <c r="G7239" s="13"/>
      <c r="H7239" s="13"/>
      <c r="I7239" s="13">
        <v>721.10000000008802</v>
      </c>
      <c r="J7239" s="74">
        <f t="shared" si="347"/>
        <v>30.045833333337001</v>
      </c>
      <c r="K7239" s="26" t="e">
        <f t="shared" si="346"/>
        <v>#REF!</v>
      </c>
      <c r="L7239" s="75" t="e">
        <f t="shared" si="348"/>
        <v>#REF!</v>
      </c>
      <c r="O7239" s="13"/>
      <c r="P7239" s="74"/>
      <c r="Q7239" s="26"/>
      <c r="R7239" s="75"/>
    </row>
    <row r="7240" spans="7:18" x14ac:dyDescent="0.25">
      <c r="G7240" s="13"/>
      <c r="H7240" s="13"/>
      <c r="I7240" s="13">
        <v>721.20000000008804</v>
      </c>
      <c r="J7240" s="74">
        <f t="shared" si="347"/>
        <v>30.050000000003667</v>
      </c>
      <c r="K7240" s="26" t="e">
        <f t="shared" si="346"/>
        <v>#REF!</v>
      </c>
      <c r="L7240" s="75" t="e">
        <f t="shared" si="348"/>
        <v>#REF!</v>
      </c>
      <c r="O7240" s="13"/>
      <c r="P7240" s="74"/>
      <c r="Q7240" s="26"/>
      <c r="R7240" s="75"/>
    </row>
    <row r="7241" spans="7:18" x14ac:dyDescent="0.25">
      <c r="G7241" s="13"/>
      <c r="H7241" s="13"/>
      <c r="I7241" s="13">
        <v>721.30000000008795</v>
      </c>
      <c r="J7241" s="74">
        <f t="shared" si="347"/>
        <v>30.05416666667033</v>
      </c>
      <c r="K7241" s="26" t="e">
        <f t="shared" si="346"/>
        <v>#REF!</v>
      </c>
      <c r="L7241" s="75" t="e">
        <f t="shared" si="348"/>
        <v>#REF!</v>
      </c>
      <c r="O7241" s="13"/>
      <c r="P7241" s="74"/>
      <c r="Q7241" s="26"/>
      <c r="R7241" s="75"/>
    </row>
    <row r="7242" spans="7:18" x14ac:dyDescent="0.25">
      <c r="G7242" s="13"/>
      <c r="H7242" s="13"/>
      <c r="I7242" s="13">
        <v>721.40000000008797</v>
      </c>
      <c r="J7242" s="74">
        <f t="shared" si="347"/>
        <v>30.058333333337</v>
      </c>
      <c r="K7242" s="26" t="e">
        <f t="shared" si="346"/>
        <v>#REF!</v>
      </c>
      <c r="L7242" s="75" t="e">
        <f t="shared" si="348"/>
        <v>#REF!</v>
      </c>
      <c r="O7242" s="13"/>
      <c r="P7242" s="74"/>
      <c r="Q7242" s="26"/>
      <c r="R7242" s="75"/>
    </row>
    <row r="7243" spans="7:18" x14ac:dyDescent="0.25">
      <c r="G7243" s="13"/>
      <c r="H7243" s="13"/>
      <c r="I7243" s="13">
        <v>721.50000000008799</v>
      </c>
      <c r="J7243" s="74">
        <f t="shared" si="347"/>
        <v>30.062500000003666</v>
      </c>
      <c r="K7243" s="26" t="e">
        <f t="shared" si="346"/>
        <v>#REF!</v>
      </c>
      <c r="L7243" s="75" t="e">
        <f t="shared" si="348"/>
        <v>#REF!</v>
      </c>
      <c r="O7243" s="13"/>
      <c r="P7243" s="74"/>
      <c r="Q7243" s="26"/>
      <c r="R7243" s="75"/>
    </row>
    <row r="7244" spans="7:18" x14ac:dyDescent="0.25">
      <c r="G7244" s="13"/>
      <c r="H7244" s="13"/>
      <c r="I7244" s="13">
        <v>721.60000000008802</v>
      </c>
      <c r="J7244" s="74">
        <f t="shared" si="347"/>
        <v>30.066666666670333</v>
      </c>
      <c r="K7244" s="26" t="e">
        <f t="shared" si="346"/>
        <v>#REF!</v>
      </c>
      <c r="L7244" s="75" t="e">
        <f t="shared" si="348"/>
        <v>#REF!</v>
      </c>
      <c r="O7244" s="13"/>
      <c r="P7244" s="74"/>
      <c r="Q7244" s="26"/>
      <c r="R7244" s="75"/>
    </row>
    <row r="7245" spans="7:18" x14ac:dyDescent="0.25">
      <c r="G7245" s="13"/>
      <c r="H7245" s="13"/>
      <c r="I7245" s="13">
        <v>721.70000000008804</v>
      </c>
      <c r="J7245" s="74">
        <f t="shared" si="347"/>
        <v>30.070833333337003</v>
      </c>
      <c r="K7245" s="26" t="e">
        <f t="shared" si="346"/>
        <v>#REF!</v>
      </c>
      <c r="L7245" s="75" t="e">
        <f t="shared" si="348"/>
        <v>#REF!</v>
      </c>
      <c r="O7245" s="13"/>
      <c r="P7245" s="74"/>
      <c r="Q7245" s="26"/>
      <c r="R7245" s="75"/>
    </row>
    <row r="7246" spans="7:18" x14ac:dyDescent="0.25">
      <c r="G7246" s="13"/>
      <c r="H7246" s="13"/>
      <c r="I7246" s="13">
        <v>721.80000000008795</v>
      </c>
      <c r="J7246" s="74">
        <f t="shared" si="347"/>
        <v>30.075000000003666</v>
      </c>
      <c r="K7246" s="26" t="e">
        <f t="shared" si="346"/>
        <v>#REF!</v>
      </c>
      <c r="L7246" s="75" t="e">
        <f t="shared" si="348"/>
        <v>#REF!</v>
      </c>
      <c r="O7246" s="13"/>
      <c r="P7246" s="74"/>
      <c r="Q7246" s="26"/>
      <c r="R7246" s="75"/>
    </row>
    <row r="7247" spans="7:18" x14ac:dyDescent="0.25">
      <c r="G7247" s="13"/>
      <c r="H7247" s="13"/>
      <c r="I7247" s="13">
        <v>721.90000000008797</v>
      </c>
      <c r="J7247" s="74">
        <f t="shared" si="347"/>
        <v>30.079166666670332</v>
      </c>
      <c r="K7247" s="26" t="e">
        <f t="shared" si="346"/>
        <v>#REF!</v>
      </c>
      <c r="L7247" s="75" t="e">
        <f t="shared" si="348"/>
        <v>#REF!</v>
      </c>
      <c r="O7247" s="13"/>
      <c r="P7247" s="74"/>
      <c r="Q7247" s="26"/>
      <c r="R7247" s="75"/>
    </row>
    <row r="7248" spans="7:18" x14ac:dyDescent="0.25">
      <c r="G7248" s="13"/>
      <c r="H7248" s="13"/>
      <c r="I7248" s="13">
        <v>722.00000000008799</v>
      </c>
      <c r="J7248" s="74">
        <f t="shared" si="347"/>
        <v>30.083333333336999</v>
      </c>
      <c r="K7248" s="26" t="e">
        <f t="shared" si="346"/>
        <v>#REF!</v>
      </c>
      <c r="L7248" s="75" t="e">
        <f t="shared" si="348"/>
        <v>#REF!</v>
      </c>
      <c r="O7248" s="13"/>
      <c r="P7248" s="74"/>
      <c r="Q7248" s="26"/>
      <c r="R7248" s="75"/>
    </row>
    <row r="7249" spans="7:18" x14ac:dyDescent="0.25">
      <c r="G7249" s="13"/>
      <c r="H7249" s="13"/>
      <c r="I7249" s="13">
        <v>722.10000000008802</v>
      </c>
      <c r="J7249" s="74">
        <f t="shared" si="347"/>
        <v>30.087500000003669</v>
      </c>
      <c r="K7249" s="26" t="e">
        <f t="shared" si="346"/>
        <v>#REF!</v>
      </c>
      <c r="L7249" s="75" t="e">
        <f t="shared" si="348"/>
        <v>#REF!</v>
      </c>
      <c r="O7249" s="13"/>
      <c r="P7249" s="74"/>
      <c r="Q7249" s="26"/>
      <c r="R7249" s="75"/>
    </row>
    <row r="7250" spans="7:18" x14ac:dyDescent="0.25">
      <c r="G7250" s="13"/>
      <c r="H7250" s="13"/>
      <c r="I7250" s="13">
        <v>722.20000000008804</v>
      </c>
      <c r="J7250" s="74">
        <f t="shared" si="347"/>
        <v>30.091666666670335</v>
      </c>
      <c r="K7250" s="26" t="e">
        <f t="shared" si="346"/>
        <v>#REF!</v>
      </c>
      <c r="L7250" s="75" t="e">
        <f t="shared" si="348"/>
        <v>#REF!</v>
      </c>
      <c r="O7250" s="13"/>
      <c r="P7250" s="74"/>
      <c r="Q7250" s="26"/>
      <c r="R7250" s="75"/>
    </row>
    <row r="7251" spans="7:18" x14ac:dyDescent="0.25">
      <c r="G7251" s="13"/>
      <c r="H7251" s="13"/>
      <c r="I7251" s="13">
        <v>722.30000000008795</v>
      </c>
      <c r="J7251" s="74">
        <f t="shared" si="347"/>
        <v>30.095833333336998</v>
      </c>
      <c r="K7251" s="26" t="e">
        <f t="shared" si="346"/>
        <v>#REF!</v>
      </c>
      <c r="L7251" s="75" t="e">
        <f t="shared" si="348"/>
        <v>#REF!</v>
      </c>
      <c r="O7251" s="13"/>
      <c r="P7251" s="74"/>
      <c r="Q7251" s="26"/>
      <c r="R7251" s="75"/>
    </row>
    <row r="7252" spans="7:18" x14ac:dyDescent="0.25">
      <c r="G7252" s="13"/>
      <c r="H7252" s="13"/>
      <c r="I7252" s="13">
        <v>722.40000000008797</v>
      </c>
      <c r="J7252" s="74">
        <f t="shared" si="347"/>
        <v>30.100000000003664</v>
      </c>
      <c r="K7252" s="26" t="e">
        <f t="shared" si="346"/>
        <v>#REF!</v>
      </c>
      <c r="L7252" s="75" t="e">
        <f t="shared" si="348"/>
        <v>#REF!</v>
      </c>
      <c r="O7252" s="13"/>
      <c r="P7252" s="74"/>
      <c r="Q7252" s="26"/>
      <c r="R7252" s="75"/>
    </row>
    <row r="7253" spans="7:18" x14ac:dyDescent="0.25">
      <c r="G7253" s="13"/>
      <c r="H7253" s="13"/>
      <c r="I7253" s="13">
        <v>722.50000000008799</v>
      </c>
      <c r="J7253" s="74">
        <f t="shared" si="347"/>
        <v>30.104166666670334</v>
      </c>
      <c r="K7253" s="26" t="e">
        <f t="shared" si="346"/>
        <v>#REF!</v>
      </c>
      <c r="L7253" s="75" t="e">
        <f t="shared" si="348"/>
        <v>#REF!</v>
      </c>
      <c r="O7253" s="13"/>
      <c r="P7253" s="74"/>
      <c r="Q7253" s="26"/>
      <c r="R7253" s="75"/>
    </row>
    <row r="7254" spans="7:18" x14ac:dyDescent="0.25">
      <c r="G7254" s="13"/>
      <c r="H7254" s="13"/>
      <c r="I7254" s="13">
        <v>722.60000000008802</v>
      </c>
      <c r="J7254" s="74">
        <f t="shared" si="347"/>
        <v>30.108333333337001</v>
      </c>
      <c r="K7254" s="26" t="e">
        <f t="shared" si="346"/>
        <v>#REF!</v>
      </c>
      <c r="L7254" s="75" t="e">
        <f t="shared" si="348"/>
        <v>#REF!</v>
      </c>
      <c r="O7254" s="13"/>
      <c r="P7254" s="74"/>
      <c r="Q7254" s="26"/>
      <c r="R7254" s="75"/>
    </row>
    <row r="7255" spans="7:18" x14ac:dyDescent="0.25">
      <c r="G7255" s="13"/>
      <c r="H7255" s="13"/>
      <c r="I7255" s="13">
        <v>722.70000000008804</v>
      </c>
      <c r="J7255" s="74">
        <f t="shared" si="347"/>
        <v>30.112500000003667</v>
      </c>
      <c r="K7255" s="26" t="e">
        <f t="shared" si="346"/>
        <v>#REF!</v>
      </c>
      <c r="L7255" s="75" t="e">
        <f t="shared" si="348"/>
        <v>#REF!</v>
      </c>
      <c r="O7255" s="13"/>
      <c r="P7255" s="74"/>
      <c r="Q7255" s="26"/>
      <c r="R7255" s="75"/>
    </row>
    <row r="7256" spans="7:18" x14ac:dyDescent="0.25">
      <c r="G7256" s="13"/>
      <c r="H7256" s="13"/>
      <c r="I7256" s="13">
        <v>722.80000000008795</v>
      </c>
      <c r="J7256" s="74">
        <f t="shared" si="347"/>
        <v>30.11666666667033</v>
      </c>
      <c r="K7256" s="26" t="e">
        <f t="shared" si="346"/>
        <v>#REF!</v>
      </c>
      <c r="L7256" s="75" t="e">
        <f t="shared" si="348"/>
        <v>#REF!</v>
      </c>
      <c r="O7256" s="13"/>
      <c r="P7256" s="74"/>
      <c r="Q7256" s="26"/>
      <c r="R7256" s="75"/>
    </row>
    <row r="7257" spans="7:18" x14ac:dyDescent="0.25">
      <c r="G7257" s="13"/>
      <c r="H7257" s="13"/>
      <c r="I7257" s="13">
        <v>722.90000000008797</v>
      </c>
      <c r="J7257" s="74">
        <f t="shared" si="347"/>
        <v>30.120833333337</v>
      </c>
      <c r="K7257" s="26" t="e">
        <f t="shared" si="346"/>
        <v>#REF!</v>
      </c>
      <c r="L7257" s="75" t="e">
        <f t="shared" si="348"/>
        <v>#REF!</v>
      </c>
      <c r="O7257" s="13"/>
      <c r="P7257" s="74"/>
      <c r="Q7257" s="26"/>
      <c r="R7257" s="75"/>
    </row>
    <row r="7258" spans="7:18" x14ac:dyDescent="0.25">
      <c r="G7258" s="13"/>
      <c r="H7258" s="13"/>
      <c r="I7258" s="13">
        <v>723.00000000008799</v>
      </c>
      <c r="J7258" s="74">
        <f t="shared" si="347"/>
        <v>30.125000000003666</v>
      </c>
      <c r="K7258" s="26" t="e">
        <f t="shared" si="346"/>
        <v>#REF!</v>
      </c>
      <c r="L7258" s="75" t="e">
        <f t="shared" si="348"/>
        <v>#REF!</v>
      </c>
      <c r="O7258" s="13"/>
      <c r="P7258" s="74"/>
      <c r="Q7258" s="26"/>
      <c r="R7258" s="75"/>
    </row>
    <row r="7259" spans="7:18" x14ac:dyDescent="0.25">
      <c r="G7259" s="13"/>
      <c r="H7259" s="13"/>
      <c r="I7259" s="13">
        <v>723.10000000008802</v>
      </c>
      <c r="J7259" s="74">
        <f t="shared" si="347"/>
        <v>30.129166666670333</v>
      </c>
      <c r="K7259" s="26" t="e">
        <f t="shared" si="346"/>
        <v>#REF!</v>
      </c>
      <c r="L7259" s="75" t="e">
        <f t="shared" si="348"/>
        <v>#REF!</v>
      </c>
      <c r="O7259" s="13"/>
      <c r="P7259" s="74"/>
      <c r="Q7259" s="26"/>
      <c r="R7259" s="75"/>
    </row>
    <row r="7260" spans="7:18" x14ac:dyDescent="0.25">
      <c r="G7260" s="13"/>
      <c r="H7260" s="13"/>
      <c r="I7260" s="13">
        <v>723.20000000008804</v>
      </c>
      <c r="J7260" s="74">
        <f t="shared" si="347"/>
        <v>30.133333333337003</v>
      </c>
      <c r="K7260" s="26" t="e">
        <f t="shared" ref="K7260:K7323" si="349">100%-EXP(-I7260/24*$B$10)</f>
        <v>#REF!</v>
      </c>
      <c r="L7260" s="75" t="e">
        <f t="shared" si="348"/>
        <v>#REF!</v>
      </c>
      <c r="O7260" s="13"/>
      <c r="P7260" s="74"/>
      <c r="Q7260" s="26"/>
      <c r="R7260" s="75"/>
    </row>
    <row r="7261" spans="7:18" x14ac:dyDescent="0.25">
      <c r="G7261" s="13"/>
      <c r="H7261" s="13"/>
      <c r="I7261" s="13">
        <v>723.30000000008795</v>
      </c>
      <c r="J7261" s="74">
        <f t="shared" si="347"/>
        <v>30.137500000003666</v>
      </c>
      <c r="K7261" s="26" t="e">
        <f t="shared" si="349"/>
        <v>#REF!</v>
      </c>
      <c r="L7261" s="75" t="e">
        <f t="shared" si="348"/>
        <v>#REF!</v>
      </c>
      <c r="O7261" s="13"/>
      <c r="P7261" s="74"/>
      <c r="Q7261" s="26"/>
      <c r="R7261" s="75"/>
    </row>
    <row r="7262" spans="7:18" x14ac:dyDescent="0.25">
      <c r="G7262" s="13"/>
      <c r="H7262" s="13"/>
      <c r="I7262" s="13">
        <v>723.40000000008797</v>
      </c>
      <c r="J7262" s="74">
        <f t="shared" si="347"/>
        <v>30.141666666670332</v>
      </c>
      <c r="K7262" s="26" t="e">
        <f t="shared" si="349"/>
        <v>#REF!</v>
      </c>
      <c r="L7262" s="75" t="e">
        <f t="shared" si="348"/>
        <v>#REF!</v>
      </c>
      <c r="O7262" s="13"/>
      <c r="P7262" s="74"/>
      <c r="Q7262" s="26"/>
      <c r="R7262" s="75"/>
    </row>
    <row r="7263" spans="7:18" x14ac:dyDescent="0.25">
      <c r="G7263" s="13"/>
      <c r="H7263" s="13"/>
      <c r="I7263" s="13">
        <v>723.50000000008799</v>
      </c>
      <c r="J7263" s="74">
        <f t="shared" si="347"/>
        <v>30.145833333336999</v>
      </c>
      <c r="K7263" s="26" t="e">
        <f t="shared" si="349"/>
        <v>#REF!</v>
      </c>
      <c r="L7263" s="75" t="e">
        <f t="shared" si="348"/>
        <v>#REF!</v>
      </c>
      <c r="O7263" s="13"/>
      <c r="P7263" s="74"/>
      <c r="Q7263" s="26"/>
      <c r="R7263" s="75"/>
    </row>
    <row r="7264" spans="7:18" x14ac:dyDescent="0.25">
      <c r="G7264" s="13"/>
      <c r="H7264" s="13"/>
      <c r="I7264" s="13">
        <v>723.60000000008802</v>
      </c>
      <c r="J7264" s="74">
        <f t="shared" si="347"/>
        <v>30.150000000003669</v>
      </c>
      <c r="K7264" s="26" t="e">
        <f t="shared" si="349"/>
        <v>#REF!</v>
      </c>
      <c r="L7264" s="75" t="e">
        <f t="shared" si="348"/>
        <v>#REF!</v>
      </c>
      <c r="O7264" s="13"/>
      <c r="P7264" s="74"/>
      <c r="Q7264" s="26"/>
      <c r="R7264" s="75"/>
    </row>
    <row r="7265" spans="7:18" x14ac:dyDescent="0.25">
      <c r="G7265" s="13"/>
      <c r="H7265" s="13"/>
      <c r="I7265" s="13">
        <v>723.70000000008804</v>
      </c>
      <c r="J7265" s="74">
        <f t="shared" si="347"/>
        <v>30.154166666670335</v>
      </c>
      <c r="K7265" s="26" t="e">
        <f t="shared" si="349"/>
        <v>#REF!</v>
      </c>
      <c r="L7265" s="75" t="e">
        <f t="shared" si="348"/>
        <v>#REF!</v>
      </c>
      <c r="O7265" s="13"/>
      <c r="P7265" s="74"/>
      <c r="Q7265" s="26"/>
      <c r="R7265" s="75"/>
    </row>
    <row r="7266" spans="7:18" x14ac:dyDescent="0.25">
      <c r="G7266" s="13"/>
      <c r="H7266" s="13"/>
      <c r="I7266" s="13">
        <v>723.80000000008795</v>
      </c>
      <c r="J7266" s="74">
        <f t="shared" si="347"/>
        <v>30.158333333336998</v>
      </c>
      <c r="K7266" s="26" t="e">
        <f t="shared" si="349"/>
        <v>#REF!</v>
      </c>
      <c r="L7266" s="75" t="e">
        <f t="shared" si="348"/>
        <v>#REF!</v>
      </c>
      <c r="O7266" s="13"/>
      <c r="P7266" s="74"/>
      <c r="Q7266" s="26"/>
      <c r="R7266" s="75"/>
    </row>
    <row r="7267" spans="7:18" x14ac:dyDescent="0.25">
      <c r="G7267" s="13"/>
      <c r="H7267" s="13"/>
      <c r="I7267" s="13">
        <v>723.90000000008797</v>
      </c>
      <c r="J7267" s="74">
        <f t="shared" si="347"/>
        <v>30.162500000003664</v>
      </c>
      <c r="K7267" s="26" t="e">
        <f t="shared" si="349"/>
        <v>#REF!</v>
      </c>
      <c r="L7267" s="75" t="e">
        <f t="shared" si="348"/>
        <v>#REF!</v>
      </c>
      <c r="O7267" s="13"/>
      <c r="P7267" s="74"/>
      <c r="Q7267" s="26"/>
      <c r="R7267" s="75"/>
    </row>
    <row r="7268" spans="7:18" x14ac:dyDescent="0.25">
      <c r="G7268" s="13"/>
      <c r="H7268" s="13"/>
      <c r="I7268" s="13">
        <v>724.00000000008799</v>
      </c>
      <c r="J7268" s="74">
        <f t="shared" si="347"/>
        <v>30.166666666670334</v>
      </c>
      <c r="K7268" s="26" t="e">
        <f t="shared" si="349"/>
        <v>#REF!</v>
      </c>
      <c r="L7268" s="75" t="e">
        <f t="shared" si="348"/>
        <v>#REF!</v>
      </c>
      <c r="O7268" s="13"/>
      <c r="P7268" s="74"/>
      <c r="Q7268" s="26"/>
      <c r="R7268" s="75"/>
    </row>
    <row r="7269" spans="7:18" x14ac:dyDescent="0.25">
      <c r="G7269" s="13"/>
      <c r="H7269" s="13"/>
      <c r="I7269" s="13">
        <v>724.10000000008802</v>
      </c>
      <c r="J7269" s="74">
        <f t="shared" si="347"/>
        <v>30.170833333337001</v>
      </c>
      <c r="K7269" s="26" t="e">
        <f t="shared" si="349"/>
        <v>#REF!</v>
      </c>
      <c r="L7269" s="75" t="e">
        <f t="shared" si="348"/>
        <v>#REF!</v>
      </c>
      <c r="O7269" s="13"/>
      <c r="P7269" s="74"/>
      <c r="Q7269" s="26"/>
      <c r="R7269" s="75"/>
    </row>
    <row r="7270" spans="7:18" x14ac:dyDescent="0.25">
      <c r="G7270" s="13"/>
      <c r="H7270" s="13"/>
      <c r="I7270" s="13">
        <v>724.20000000008804</v>
      </c>
      <c r="J7270" s="74">
        <f t="shared" si="347"/>
        <v>30.175000000003667</v>
      </c>
      <c r="K7270" s="26" t="e">
        <f t="shared" si="349"/>
        <v>#REF!</v>
      </c>
      <c r="L7270" s="75" t="e">
        <f t="shared" si="348"/>
        <v>#REF!</v>
      </c>
      <c r="O7270" s="13"/>
      <c r="P7270" s="74"/>
      <c r="Q7270" s="26"/>
      <c r="R7270" s="75"/>
    </row>
    <row r="7271" spans="7:18" x14ac:dyDescent="0.25">
      <c r="G7271" s="13"/>
      <c r="H7271" s="13"/>
      <c r="I7271" s="13">
        <v>724.30000000008795</v>
      </c>
      <c r="J7271" s="74">
        <f t="shared" si="347"/>
        <v>30.17916666667033</v>
      </c>
      <c r="K7271" s="26" t="e">
        <f t="shared" si="349"/>
        <v>#REF!</v>
      </c>
      <c r="L7271" s="75" t="e">
        <f t="shared" si="348"/>
        <v>#REF!</v>
      </c>
      <c r="O7271" s="13"/>
      <c r="P7271" s="74"/>
      <c r="Q7271" s="26"/>
      <c r="R7271" s="75"/>
    </row>
    <row r="7272" spans="7:18" x14ac:dyDescent="0.25">
      <c r="G7272" s="13"/>
      <c r="H7272" s="13"/>
      <c r="I7272" s="13">
        <v>724.40000000008797</v>
      </c>
      <c r="J7272" s="74">
        <f t="shared" si="347"/>
        <v>30.183333333337</v>
      </c>
      <c r="K7272" s="26" t="e">
        <f t="shared" si="349"/>
        <v>#REF!</v>
      </c>
      <c r="L7272" s="75" t="e">
        <f t="shared" si="348"/>
        <v>#REF!</v>
      </c>
      <c r="O7272" s="13"/>
      <c r="P7272" s="74"/>
      <c r="Q7272" s="26"/>
      <c r="R7272" s="75"/>
    </row>
    <row r="7273" spans="7:18" x14ac:dyDescent="0.25">
      <c r="G7273" s="13"/>
      <c r="H7273" s="13"/>
      <c r="I7273" s="13">
        <v>724.50000000008799</v>
      </c>
      <c r="J7273" s="74">
        <f t="shared" si="347"/>
        <v>30.187500000003666</v>
      </c>
      <c r="K7273" s="26" t="e">
        <f t="shared" si="349"/>
        <v>#REF!</v>
      </c>
      <c r="L7273" s="75" t="e">
        <f t="shared" si="348"/>
        <v>#REF!</v>
      </c>
      <c r="O7273" s="13"/>
      <c r="P7273" s="74"/>
      <c r="Q7273" s="26"/>
      <c r="R7273" s="75"/>
    </row>
    <row r="7274" spans="7:18" x14ac:dyDescent="0.25">
      <c r="G7274" s="13"/>
      <c r="H7274" s="13"/>
      <c r="I7274" s="13">
        <v>724.60000000008802</v>
      </c>
      <c r="J7274" s="74">
        <f t="shared" si="347"/>
        <v>30.191666666670333</v>
      </c>
      <c r="K7274" s="26" t="e">
        <f t="shared" si="349"/>
        <v>#REF!</v>
      </c>
      <c r="L7274" s="75" t="e">
        <f t="shared" si="348"/>
        <v>#REF!</v>
      </c>
      <c r="O7274" s="13"/>
      <c r="P7274" s="74"/>
      <c r="Q7274" s="26"/>
      <c r="R7274" s="75"/>
    </row>
    <row r="7275" spans="7:18" x14ac:dyDescent="0.25">
      <c r="G7275" s="13"/>
      <c r="H7275" s="13"/>
      <c r="I7275" s="13">
        <v>724.70000000008804</v>
      </c>
      <c r="J7275" s="74">
        <f t="shared" si="347"/>
        <v>30.195833333337003</v>
      </c>
      <c r="K7275" s="26" t="e">
        <f t="shared" si="349"/>
        <v>#REF!</v>
      </c>
      <c r="L7275" s="75" t="e">
        <f t="shared" si="348"/>
        <v>#REF!</v>
      </c>
      <c r="O7275" s="13"/>
      <c r="P7275" s="74"/>
      <c r="Q7275" s="26"/>
      <c r="R7275" s="75"/>
    </row>
    <row r="7276" spans="7:18" x14ac:dyDescent="0.25">
      <c r="G7276" s="13"/>
      <c r="H7276" s="13"/>
      <c r="I7276" s="13">
        <v>724.80000000008795</v>
      </c>
      <c r="J7276" s="74">
        <f t="shared" si="347"/>
        <v>30.200000000003666</v>
      </c>
      <c r="K7276" s="26" t="e">
        <f t="shared" si="349"/>
        <v>#REF!</v>
      </c>
      <c r="L7276" s="75" t="e">
        <f t="shared" si="348"/>
        <v>#REF!</v>
      </c>
      <c r="O7276" s="13"/>
      <c r="P7276" s="74"/>
      <c r="Q7276" s="26"/>
      <c r="R7276" s="75"/>
    </row>
    <row r="7277" spans="7:18" x14ac:dyDescent="0.25">
      <c r="G7277" s="13"/>
      <c r="H7277" s="13"/>
      <c r="I7277" s="13">
        <v>724.90000000008797</v>
      </c>
      <c r="J7277" s="74">
        <f t="shared" si="347"/>
        <v>30.204166666670332</v>
      </c>
      <c r="K7277" s="26" t="e">
        <f t="shared" si="349"/>
        <v>#REF!</v>
      </c>
      <c r="L7277" s="75" t="e">
        <f t="shared" si="348"/>
        <v>#REF!</v>
      </c>
      <c r="O7277" s="13"/>
      <c r="P7277" s="74"/>
      <c r="Q7277" s="26"/>
      <c r="R7277" s="75"/>
    </row>
    <row r="7278" spans="7:18" x14ac:dyDescent="0.25">
      <c r="G7278" s="13"/>
      <c r="H7278" s="13"/>
      <c r="I7278" s="13">
        <v>725.00000000008799</v>
      </c>
      <c r="J7278" s="74">
        <f t="shared" si="347"/>
        <v>30.208333333336999</v>
      </c>
      <c r="K7278" s="26" t="e">
        <f t="shared" si="349"/>
        <v>#REF!</v>
      </c>
      <c r="L7278" s="75" t="e">
        <f t="shared" si="348"/>
        <v>#REF!</v>
      </c>
      <c r="O7278" s="13"/>
      <c r="P7278" s="74"/>
      <c r="Q7278" s="26"/>
      <c r="R7278" s="75"/>
    </row>
    <row r="7279" spans="7:18" x14ac:dyDescent="0.25">
      <c r="G7279" s="13"/>
      <c r="H7279" s="13"/>
      <c r="I7279" s="13">
        <v>725.10000000008802</v>
      </c>
      <c r="J7279" s="74">
        <f t="shared" si="347"/>
        <v>30.212500000003669</v>
      </c>
      <c r="K7279" s="26" t="e">
        <f t="shared" si="349"/>
        <v>#REF!</v>
      </c>
      <c r="L7279" s="75" t="e">
        <f t="shared" si="348"/>
        <v>#REF!</v>
      </c>
      <c r="O7279" s="13"/>
      <c r="P7279" s="74"/>
      <c r="Q7279" s="26"/>
      <c r="R7279" s="75"/>
    </row>
    <row r="7280" spans="7:18" x14ac:dyDescent="0.25">
      <c r="G7280" s="13"/>
      <c r="H7280" s="13"/>
      <c r="I7280" s="13">
        <v>725.20000000008895</v>
      </c>
      <c r="J7280" s="74">
        <f t="shared" si="347"/>
        <v>30.216666666670374</v>
      </c>
      <c r="K7280" s="26" t="e">
        <f t="shared" si="349"/>
        <v>#REF!</v>
      </c>
      <c r="L7280" s="75" t="e">
        <f t="shared" si="348"/>
        <v>#REF!</v>
      </c>
      <c r="O7280" s="13"/>
      <c r="P7280" s="74"/>
      <c r="Q7280" s="26"/>
      <c r="R7280" s="75"/>
    </row>
    <row r="7281" spans="7:18" x14ac:dyDescent="0.25">
      <c r="G7281" s="13"/>
      <c r="H7281" s="13"/>
      <c r="I7281" s="13">
        <v>725.30000000008897</v>
      </c>
      <c r="J7281" s="74">
        <f t="shared" si="347"/>
        <v>30.22083333333704</v>
      </c>
      <c r="K7281" s="26" t="e">
        <f t="shared" si="349"/>
        <v>#REF!</v>
      </c>
      <c r="L7281" s="75" t="e">
        <f t="shared" si="348"/>
        <v>#REF!</v>
      </c>
      <c r="O7281" s="13"/>
      <c r="P7281" s="74"/>
      <c r="Q7281" s="26"/>
      <c r="R7281" s="75"/>
    </row>
    <row r="7282" spans="7:18" x14ac:dyDescent="0.25">
      <c r="G7282" s="13"/>
      <c r="H7282" s="13"/>
      <c r="I7282" s="13">
        <v>725.40000000008899</v>
      </c>
      <c r="J7282" s="74">
        <f t="shared" si="347"/>
        <v>30.225000000003707</v>
      </c>
      <c r="K7282" s="26" t="e">
        <f t="shared" si="349"/>
        <v>#REF!</v>
      </c>
      <c r="L7282" s="75" t="e">
        <f t="shared" si="348"/>
        <v>#REF!</v>
      </c>
      <c r="O7282" s="13"/>
      <c r="P7282" s="74"/>
      <c r="Q7282" s="26"/>
      <c r="R7282" s="75"/>
    </row>
    <row r="7283" spans="7:18" x14ac:dyDescent="0.25">
      <c r="G7283" s="13"/>
      <c r="H7283" s="13"/>
      <c r="I7283" s="13">
        <v>725.50000000008902</v>
      </c>
      <c r="J7283" s="74">
        <f t="shared" si="347"/>
        <v>30.229166666670377</v>
      </c>
      <c r="K7283" s="26" t="e">
        <f t="shared" si="349"/>
        <v>#REF!</v>
      </c>
      <c r="L7283" s="75" t="e">
        <f t="shared" si="348"/>
        <v>#REF!</v>
      </c>
      <c r="O7283" s="13"/>
      <c r="P7283" s="74"/>
      <c r="Q7283" s="26"/>
      <c r="R7283" s="75"/>
    </row>
    <row r="7284" spans="7:18" x14ac:dyDescent="0.25">
      <c r="G7284" s="13"/>
      <c r="H7284" s="13"/>
      <c r="I7284" s="13">
        <v>725.60000000008904</v>
      </c>
      <c r="J7284" s="74">
        <f t="shared" si="347"/>
        <v>30.233333333337043</v>
      </c>
      <c r="K7284" s="26" t="e">
        <f t="shared" si="349"/>
        <v>#REF!</v>
      </c>
      <c r="L7284" s="75" t="e">
        <f t="shared" si="348"/>
        <v>#REF!</v>
      </c>
      <c r="O7284" s="13"/>
      <c r="P7284" s="74"/>
      <c r="Q7284" s="26"/>
      <c r="R7284" s="75"/>
    </row>
    <row r="7285" spans="7:18" x14ac:dyDescent="0.25">
      <c r="G7285" s="13"/>
      <c r="H7285" s="13"/>
      <c r="I7285" s="13">
        <v>725.70000000008895</v>
      </c>
      <c r="J7285" s="74">
        <f t="shared" si="347"/>
        <v>30.237500000003706</v>
      </c>
      <c r="K7285" s="26" t="e">
        <f t="shared" si="349"/>
        <v>#REF!</v>
      </c>
      <c r="L7285" s="75" t="e">
        <f t="shared" si="348"/>
        <v>#REF!</v>
      </c>
      <c r="O7285" s="13"/>
      <c r="P7285" s="74"/>
      <c r="Q7285" s="26"/>
      <c r="R7285" s="75"/>
    </row>
    <row r="7286" spans="7:18" x14ac:dyDescent="0.25">
      <c r="G7286" s="13"/>
      <c r="H7286" s="13"/>
      <c r="I7286" s="13">
        <v>725.80000000008897</v>
      </c>
      <c r="J7286" s="74">
        <f t="shared" si="347"/>
        <v>30.241666666670373</v>
      </c>
      <c r="K7286" s="26" t="e">
        <f t="shared" si="349"/>
        <v>#REF!</v>
      </c>
      <c r="L7286" s="75" t="e">
        <f t="shared" si="348"/>
        <v>#REF!</v>
      </c>
      <c r="O7286" s="13"/>
      <c r="P7286" s="74"/>
      <c r="Q7286" s="26"/>
      <c r="R7286" s="75"/>
    </row>
    <row r="7287" spans="7:18" x14ac:dyDescent="0.25">
      <c r="G7287" s="13"/>
      <c r="H7287" s="13"/>
      <c r="I7287" s="13">
        <v>725.90000000008899</v>
      </c>
      <c r="J7287" s="74">
        <f t="shared" si="347"/>
        <v>30.245833333337043</v>
      </c>
      <c r="K7287" s="26" t="e">
        <f t="shared" si="349"/>
        <v>#REF!</v>
      </c>
      <c r="L7287" s="75" t="e">
        <f t="shared" si="348"/>
        <v>#REF!</v>
      </c>
      <c r="O7287" s="13"/>
      <c r="P7287" s="74"/>
      <c r="Q7287" s="26"/>
      <c r="R7287" s="75"/>
    </row>
    <row r="7288" spans="7:18" x14ac:dyDescent="0.25">
      <c r="G7288" s="13"/>
      <c r="H7288" s="13"/>
      <c r="I7288" s="13">
        <v>726.00000000008902</v>
      </c>
      <c r="J7288" s="74">
        <f t="shared" si="347"/>
        <v>30.250000000003709</v>
      </c>
      <c r="K7288" s="26" t="e">
        <f t="shared" si="349"/>
        <v>#REF!</v>
      </c>
      <c r="L7288" s="75" t="e">
        <f t="shared" si="348"/>
        <v>#REF!</v>
      </c>
      <c r="O7288" s="13"/>
      <c r="P7288" s="74"/>
      <c r="Q7288" s="26"/>
      <c r="R7288" s="75"/>
    </row>
    <row r="7289" spans="7:18" x14ac:dyDescent="0.25">
      <c r="G7289" s="13"/>
      <c r="H7289" s="13"/>
      <c r="I7289" s="13">
        <v>726.10000000008904</v>
      </c>
      <c r="J7289" s="74">
        <f t="shared" si="347"/>
        <v>30.254166666670375</v>
      </c>
      <c r="K7289" s="26" t="e">
        <f t="shared" si="349"/>
        <v>#REF!</v>
      </c>
      <c r="L7289" s="75" t="e">
        <f t="shared" si="348"/>
        <v>#REF!</v>
      </c>
      <c r="O7289" s="13"/>
      <c r="P7289" s="74"/>
      <c r="Q7289" s="26"/>
      <c r="R7289" s="75"/>
    </row>
    <row r="7290" spans="7:18" x14ac:dyDescent="0.25">
      <c r="G7290" s="13"/>
      <c r="H7290" s="13"/>
      <c r="I7290" s="13">
        <v>726.20000000008895</v>
      </c>
      <c r="J7290" s="74">
        <f t="shared" si="347"/>
        <v>30.258333333337038</v>
      </c>
      <c r="K7290" s="26" t="e">
        <f t="shared" si="349"/>
        <v>#REF!</v>
      </c>
      <c r="L7290" s="75" t="e">
        <f t="shared" si="348"/>
        <v>#REF!</v>
      </c>
      <c r="O7290" s="13"/>
      <c r="P7290" s="74"/>
      <c r="Q7290" s="26"/>
      <c r="R7290" s="75"/>
    </row>
    <row r="7291" spans="7:18" x14ac:dyDescent="0.25">
      <c r="G7291" s="13"/>
      <c r="H7291" s="13"/>
      <c r="I7291" s="13">
        <v>726.30000000008897</v>
      </c>
      <c r="J7291" s="74">
        <f t="shared" si="347"/>
        <v>30.262500000003708</v>
      </c>
      <c r="K7291" s="26" t="e">
        <f t="shared" si="349"/>
        <v>#REF!</v>
      </c>
      <c r="L7291" s="75" t="e">
        <f t="shared" si="348"/>
        <v>#REF!</v>
      </c>
      <c r="O7291" s="13"/>
      <c r="P7291" s="74"/>
      <c r="Q7291" s="26"/>
      <c r="R7291" s="75"/>
    </row>
    <row r="7292" spans="7:18" x14ac:dyDescent="0.25">
      <c r="G7292" s="13"/>
      <c r="H7292" s="13"/>
      <c r="I7292" s="13">
        <v>726.40000000008899</v>
      </c>
      <c r="J7292" s="74">
        <f t="shared" si="347"/>
        <v>30.266666666670375</v>
      </c>
      <c r="K7292" s="26" t="e">
        <f t="shared" si="349"/>
        <v>#REF!</v>
      </c>
      <c r="L7292" s="75" t="e">
        <f t="shared" si="348"/>
        <v>#REF!</v>
      </c>
      <c r="O7292" s="13"/>
      <c r="P7292" s="74"/>
      <c r="Q7292" s="26"/>
      <c r="R7292" s="75"/>
    </row>
    <row r="7293" spans="7:18" x14ac:dyDescent="0.25">
      <c r="G7293" s="13"/>
      <c r="H7293" s="13"/>
      <c r="I7293" s="13">
        <v>726.50000000008902</v>
      </c>
      <c r="J7293" s="74">
        <f t="shared" si="347"/>
        <v>30.270833333337041</v>
      </c>
      <c r="K7293" s="26" t="e">
        <f t="shared" si="349"/>
        <v>#REF!</v>
      </c>
      <c r="L7293" s="75" t="e">
        <f t="shared" si="348"/>
        <v>#REF!</v>
      </c>
      <c r="O7293" s="13"/>
      <c r="P7293" s="74"/>
      <c r="Q7293" s="26"/>
      <c r="R7293" s="75"/>
    </row>
    <row r="7294" spans="7:18" x14ac:dyDescent="0.25">
      <c r="G7294" s="13"/>
      <c r="H7294" s="13"/>
      <c r="I7294" s="13">
        <v>726.60000000008904</v>
      </c>
      <c r="J7294" s="74">
        <f t="shared" si="347"/>
        <v>30.275000000003711</v>
      </c>
      <c r="K7294" s="26" t="e">
        <f t="shared" si="349"/>
        <v>#REF!</v>
      </c>
      <c r="L7294" s="75" t="e">
        <f t="shared" si="348"/>
        <v>#REF!</v>
      </c>
      <c r="O7294" s="13"/>
      <c r="P7294" s="74"/>
      <c r="Q7294" s="26"/>
      <c r="R7294" s="75"/>
    </row>
    <row r="7295" spans="7:18" x14ac:dyDescent="0.25">
      <c r="G7295" s="13"/>
      <c r="H7295" s="13"/>
      <c r="I7295" s="13">
        <v>726.70000000008895</v>
      </c>
      <c r="J7295" s="74">
        <f t="shared" si="347"/>
        <v>30.279166666670374</v>
      </c>
      <c r="K7295" s="26" t="e">
        <f t="shared" si="349"/>
        <v>#REF!</v>
      </c>
      <c r="L7295" s="75" t="e">
        <f t="shared" si="348"/>
        <v>#REF!</v>
      </c>
      <c r="O7295" s="13"/>
      <c r="P7295" s="74"/>
      <c r="Q7295" s="26"/>
      <c r="R7295" s="75"/>
    </row>
    <row r="7296" spans="7:18" x14ac:dyDescent="0.25">
      <c r="G7296" s="13"/>
      <c r="H7296" s="13"/>
      <c r="I7296" s="13">
        <v>726.80000000008897</v>
      </c>
      <c r="J7296" s="74">
        <f t="shared" si="347"/>
        <v>30.28333333333704</v>
      </c>
      <c r="K7296" s="26" t="e">
        <f t="shared" si="349"/>
        <v>#REF!</v>
      </c>
      <c r="L7296" s="75" t="e">
        <f t="shared" si="348"/>
        <v>#REF!</v>
      </c>
      <c r="O7296" s="13"/>
      <c r="P7296" s="74"/>
      <c r="Q7296" s="26"/>
      <c r="R7296" s="75"/>
    </row>
    <row r="7297" spans="7:18" x14ac:dyDescent="0.25">
      <c r="G7297" s="13"/>
      <c r="H7297" s="13"/>
      <c r="I7297" s="13">
        <v>726.90000000008899</v>
      </c>
      <c r="J7297" s="74">
        <f t="shared" si="347"/>
        <v>30.287500000003707</v>
      </c>
      <c r="K7297" s="26" t="e">
        <f t="shared" si="349"/>
        <v>#REF!</v>
      </c>
      <c r="L7297" s="75" t="e">
        <f t="shared" si="348"/>
        <v>#REF!</v>
      </c>
      <c r="O7297" s="13"/>
      <c r="P7297" s="74"/>
      <c r="Q7297" s="26"/>
      <c r="R7297" s="75"/>
    </row>
    <row r="7298" spans="7:18" x14ac:dyDescent="0.25">
      <c r="G7298" s="13"/>
      <c r="H7298" s="13"/>
      <c r="I7298" s="13">
        <v>727.00000000008902</v>
      </c>
      <c r="J7298" s="74">
        <f t="shared" si="347"/>
        <v>30.291666666670377</v>
      </c>
      <c r="K7298" s="26" t="e">
        <f t="shared" si="349"/>
        <v>#REF!</v>
      </c>
      <c r="L7298" s="75" t="e">
        <f t="shared" si="348"/>
        <v>#REF!</v>
      </c>
      <c r="O7298" s="13"/>
      <c r="P7298" s="74"/>
      <c r="Q7298" s="26"/>
      <c r="R7298" s="75"/>
    </row>
    <row r="7299" spans="7:18" x14ac:dyDescent="0.25">
      <c r="G7299" s="13"/>
      <c r="H7299" s="13"/>
      <c r="I7299" s="13">
        <v>727.10000000008904</v>
      </c>
      <c r="J7299" s="74">
        <f t="shared" ref="J7299:J7362" si="350">I7299/24</f>
        <v>30.295833333337043</v>
      </c>
      <c r="K7299" s="26" t="e">
        <f t="shared" si="349"/>
        <v>#REF!</v>
      </c>
      <c r="L7299" s="75" t="e">
        <f t="shared" ref="L7299:L7362" si="351">K7299-K7298</f>
        <v>#REF!</v>
      </c>
      <c r="O7299" s="13"/>
      <c r="P7299" s="74"/>
      <c r="Q7299" s="26"/>
      <c r="R7299" s="75"/>
    </row>
    <row r="7300" spans="7:18" x14ac:dyDescent="0.25">
      <c r="G7300" s="13"/>
      <c r="H7300" s="13"/>
      <c r="I7300" s="13">
        <v>727.20000000008895</v>
      </c>
      <c r="J7300" s="74">
        <f t="shared" si="350"/>
        <v>30.300000000003706</v>
      </c>
      <c r="K7300" s="26" t="e">
        <f t="shared" si="349"/>
        <v>#REF!</v>
      </c>
      <c r="L7300" s="75" t="e">
        <f t="shared" si="351"/>
        <v>#REF!</v>
      </c>
      <c r="O7300" s="13"/>
      <c r="P7300" s="74"/>
      <c r="Q7300" s="26"/>
      <c r="R7300" s="75"/>
    </row>
    <row r="7301" spans="7:18" x14ac:dyDescent="0.25">
      <c r="G7301" s="13"/>
      <c r="H7301" s="13"/>
      <c r="I7301" s="13">
        <v>727.30000000008897</v>
      </c>
      <c r="J7301" s="74">
        <f t="shared" si="350"/>
        <v>30.304166666670373</v>
      </c>
      <c r="K7301" s="26" t="e">
        <f t="shared" si="349"/>
        <v>#REF!</v>
      </c>
      <c r="L7301" s="75" t="e">
        <f t="shared" si="351"/>
        <v>#REF!</v>
      </c>
      <c r="O7301" s="13"/>
      <c r="P7301" s="74"/>
      <c r="Q7301" s="26"/>
      <c r="R7301" s="75"/>
    </row>
    <row r="7302" spans="7:18" x14ac:dyDescent="0.25">
      <c r="G7302" s="13"/>
      <c r="H7302" s="13"/>
      <c r="I7302" s="13">
        <v>727.40000000008899</v>
      </c>
      <c r="J7302" s="74">
        <f t="shared" si="350"/>
        <v>30.308333333337043</v>
      </c>
      <c r="K7302" s="26" t="e">
        <f t="shared" si="349"/>
        <v>#REF!</v>
      </c>
      <c r="L7302" s="75" t="e">
        <f t="shared" si="351"/>
        <v>#REF!</v>
      </c>
      <c r="O7302" s="13"/>
      <c r="P7302" s="74"/>
      <c r="Q7302" s="26"/>
      <c r="R7302" s="75"/>
    </row>
    <row r="7303" spans="7:18" x14ac:dyDescent="0.25">
      <c r="G7303" s="13"/>
      <c r="H7303" s="13"/>
      <c r="I7303" s="13">
        <v>727.50000000008902</v>
      </c>
      <c r="J7303" s="74">
        <f t="shared" si="350"/>
        <v>30.312500000003709</v>
      </c>
      <c r="K7303" s="26" t="e">
        <f t="shared" si="349"/>
        <v>#REF!</v>
      </c>
      <c r="L7303" s="75" t="e">
        <f t="shared" si="351"/>
        <v>#REF!</v>
      </c>
      <c r="O7303" s="13"/>
      <c r="P7303" s="74"/>
      <c r="Q7303" s="26"/>
      <c r="R7303" s="75"/>
    </row>
    <row r="7304" spans="7:18" x14ac:dyDescent="0.25">
      <c r="G7304" s="13"/>
      <c r="H7304" s="13"/>
      <c r="I7304" s="13">
        <v>727.60000000008904</v>
      </c>
      <c r="J7304" s="74">
        <f t="shared" si="350"/>
        <v>30.316666666670375</v>
      </c>
      <c r="K7304" s="26" t="e">
        <f t="shared" si="349"/>
        <v>#REF!</v>
      </c>
      <c r="L7304" s="75" t="e">
        <f t="shared" si="351"/>
        <v>#REF!</v>
      </c>
      <c r="O7304" s="13"/>
      <c r="P7304" s="74"/>
      <c r="Q7304" s="26"/>
      <c r="R7304" s="75"/>
    </row>
    <row r="7305" spans="7:18" x14ac:dyDescent="0.25">
      <c r="G7305" s="13"/>
      <c r="H7305" s="13"/>
      <c r="I7305" s="13">
        <v>727.70000000008895</v>
      </c>
      <c r="J7305" s="74">
        <f t="shared" si="350"/>
        <v>30.320833333337038</v>
      </c>
      <c r="K7305" s="26" t="e">
        <f t="shared" si="349"/>
        <v>#REF!</v>
      </c>
      <c r="L7305" s="75" t="e">
        <f t="shared" si="351"/>
        <v>#REF!</v>
      </c>
      <c r="O7305" s="13"/>
      <c r="P7305" s="74"/>
      <c r="Q7305" s="26"/>
      <c r="R7305" s="75"/>
    </row>
    <row r="7306" spans="7:18" x14ac:dyDescent="0.25">
      <c r="G7306" s="13"/>
      <c r="H7306" s="13"/>
      <c r="I7306" s="13">
        <v>727.80000000008897</v>
      </c>
      <c r="J7306" s="74">
        <f t="shared" si="350"/>
        <v>30.325000000003708</v>
      </c>
      <c r="K7306" s="26" t="e">
        <f t="shared" si="349"/>
        <v>#REF!</v>
      </c>
      <c r="L7306" s="75" t="e">
        <f t="shared" si="351"/>
        <v>#REF!</v>
      </c>
      <c r="O7306" s="13"/>
      <c r="P7306" s="74"/>
      <c r="Q7306" s="26"/>
      <c r="R7306" s="75"/>
    </row>
    <row r="7307" spans="7:18" x14ac:dyDescent="0.25">
      <c r="G7307" s="13"/>
      <c r="H7307" s="13"/>
      <c r="I7307" s="13">
        <v>727.90000000008899</v>
      </c>
      <c r="J7307" s="74">
        <f t="shared" si="350"/>
        <v>30.329166666670375</v>
      </c>
      <c r="K7307" s="26" t="e">
        <f t="shared" si="349"/>
        <v>#REF!</v>
      </c>
      <c r="L7307" s="75" t="e">
        <f t="shared" si="351"/>
        <v>#REF!</v>
      </c>
      <c r="O7307" s="13"/>
      <c r="P7307" s="74"/>
      <c r="Q7307" s="26"/>
      <c r="R7307" s="75"/>
    </row>
    <row r="7308" spans="7:18" x14ac:dyDescent="0.25">
      <c r="G7308" s="13"/>
      <c r="H7308" s="13"/>
      <c r="I7308" s="13">
        <v>728.00000000008902</v>
      </c>
      <c r="J7308" s="74">
        <f t="shared" si="350"/>
        <v>30.333333333337041</v>
      </c>
      <c r="K7308" s="26" t="e">
        <f t="shared" si="349"/>
        <v>#REF!</v>
      </c>
      <c r="L7308" s="75" t="e">
        <f t="shared" si="351"/>
        <v>#REF!</v>
      </c>
      <c r="O7308" s="13"/>
      <c r="P7308" s="74"/>
      <c r="Q7308" s="26"/>
      <c r="R7308" s="75"/>
    </row>
    <row r="7309" spans="7:18" x14ac:dyDescent="0.25">
      <c r="G7309" s="13"/>
      <c r="H7309" s="13"/>
      <c r="I7309" s="13">
        <v>728.10000000008904</v>
      </c>
      <c r="J7309" s="74">
        <f t="shared" si="350"/>
        <v>30.337500000003711</v>
      </c>
      <c r="K7309" s="26" t="e">
        <f t="shared" si="349"/>
        <v>#REF!</v>
      </c>
      <c r="L7309" s="75" t="e">
        <f t="shared" si="351"/>
        <v>#REF!</v>
      </c>
      <c r="O7309" s="13"/>
      <c r="P7309" s="74"/>
      <c r="Q7309" s="26"/>
      <c r="R7309" s="75"/>
    </row>
    <row r="7310" spans="7:18" x14ac:dyDescent="0.25">
      <c r="G7310" s="13"/>
      <c r="H7310" s="13"/>
      <c r="I7310" s="13">
        <v>728.20000000008895</v>
      </c>
      <c r="J7310" s="74">
        <f t="shared" si="350"/>
        <v>30.341666666670374</v>
      </c>
      <c r="K7310" s="26" t="e">
        <f t="shared" si="349"/>
        <v>#REF!</v>
      </c>
      <c r="L7310" s="75" t="e">
        <f t="shared" si="351"/>
        <v>#REF!</v>
      </c>
      <c r="O7310" s="13"/>
      <c r="P7310" s="74"/>
      <c r="Q7310" s="26"/>
      <c r="R7310" s="75"/>
    </row>
    <row r="7311" spans="7:18" x14ac:dyDescent="0.25">
      <c r="G7311" s="13"/>
      <c r="H7311" s="13"/>
      <c r="I7311" s="13">
        <v>728.30000000008897</v>
      </c>
      <c r="J7311" s="74">
        <f t="shared" si="350"/>
        <v>30.34583333333704</v>
      </c>
      <c r="K7311" s="26" t="e">
        <f t="shared" si="349"/>
        <v>#REF!</v>
      </c>
      <c r="L7311" s="75" t="e">
        <f t="shared" si="351"/>
        <v>#REF!</v>
      </c>
      <c r="O7311" s="13"/>
      <c r="P7311" s="74"/>
      <c r="Q7311" s="26"/>
      <c r="R7311" s="75"/>
    </row>
    <row r="7312" spans="7:18" x14ac:dyDescent="0.25">
      <c r="G7312" s="13"/>
      <c r="H7312" s="13"/>
      <c r="I7312" s="13">
        <v>728.40000000008899</v>
      </c>
      <c r="J7312" s="74">
        <f t="shared" si="350"/>
        <v>30.350000000003707</v>
      </c>
      <c r="K7312" s="26" t="e">
        <f t="shared" si="349"/>
        <v>#REF!</v>
      </c>
      <c r="L7312" s="75" t="e">
        <f t="shared" si="351"/>
        <v>#REF!</v>
      </c>
      <c r="O7312" s="13"/>
      <c r="P7312" s="74"/>
      <c r="Q7312" s="26"/>
      <c r="R7312" s="75"/>
    </row>
    <row r="7313" spans="7:18" x14ac:dyDescent="0.25">
      <c r="G7313" s="13"/>
      <c r="H7313" s="13"/>
      <c r="I7313" s="13">
        <v>728.50000000008902</v>
      </c>
      <c r="J7313" s="74">
        <f t="shared" si="350"/>
        <v>30.354166666670377</v>
      </c>
      <c r="K7313" s="26" t="e">
        <f t="shared" si="349"/>
        <v>#REF!</v>
      </c>
      <c r="L7313" s="75" t="e">
        <f t="shared" si="351"/>
        <v>#REF!</v>
      </c>
      <c r="O7313" s="13"/>
      <c r="P7313" s="74"/>
      <c r="Q7313" s="26"/>
      <c r="R7313" s="75"/>
    </row>
    <row r="7314" spans="7:18" x14ac:dyDescent="0.25">
      <c r="G7314" s="13"/>
      <c r="H7314" s="13"/>
      <c r="I7314" s="13">
        <v>728.60000000008904</v>
      </c>
      <c r="J7314" s="74">
        <f t="shared" si="350"/>
        <v>30.358333333337043</v>
      </c>
      <c r="K7314" s="26" t="e">
        <f t="shared" si="349"/>
        <v>#REF!</v>
      </c>
      <c r="L7314" s="75" t="e">
        <f t="shared" si="351"/>
        <v>#REF!</v>
      </c>
      <c r="O7314" s="13"/>
      <c r="P7314" s="74"/>
      <c r="Q7314" s="26"/>
      <c r="R7314" s="75"/>
    </row>
    <row r="7315" spans="7:18" x14ac:dyDescent="0.25">
      <c r="G7315" s="13"/>
      <c r="H7315" s="13"/>
      <c r="I7315" s="13">
        <v>728.70000000008895</v>
      </c>
      <c r="J7315" s="74">
        <f t="shared" si="350"/>
        <v>30.362500000003706</v>
      </c>
      <c r="K7315" s="26" t="e">
        <f t="shared" si="349"/>
        <v>#REF!</v>
      </c>
      <c r="L7315" s="75" t="e">
        <f t="shared" si="351"/>
        <v>#REF!</v>
      </c>
      <c r="O7315" s="13"/>
      <c r="P7315" s="74"/>
      <c r="Q7315" s="26"/>
      <c r="R7315" s="75"/>
    </row>
    <row r="7316" spans="7:18" x14ac:dyDescent="0.25">
      <c r="G7316" s="13"/>
      <c r="H7316" s="13"/>
      <c r="I7316" s="13">
        <v>728.80000000008897</v>
      </c>
      <c r="J7316" s="74">
        <f t="shared" si="350"/>
        <v>30.366666666670373</v>
      </c>
      <c r="K7316" s="26" t="e">
        <f t="shared" si="349"/>
        <v>#REF!</v>
      </c>
      <c r="L7316" s="75" t="e">
        <f t="shared" si="351"/>
        <v>#REF!</v>
      </c>
      <c r="O7316" s="13"/>
      <c r="P7316" s="74"/>
      <c r="Q7316" s="26"/>
      <c r="R7316" s="75"/>
    </row>
    <row r="7317" spans="7:18" x14ac:dyDescent="0.25">
      <c r="G7317" s="13"/>
      <c r="H7317" s="13"/>
      <c r="I7317" s="13">
        <v>728.90000000008899</v>
      </c>
      <c r="J7317" s="74">
        <f t="shared" si="350"/>
        <v>30.370833333337043</v>
      </c>
      <c r="K7317" s="26" t="e">
        <f t="shared" si="349"/>
        <v>#REF!</v>
      </c>
      <c r="L7317" s="75" t="e">
        <f t="shared" si="351"/>
        <v>#REF!</v>
      </c>
      <c r="O7317" s="13"/>
      <c r="P7317" s="74"/>
      <c r="Q7317" s="26"/>
      <c r="R7317" s="75"/>
    </row>
    <row r="7318" spans="7:18" x14ac:dyDescent="0.25">
      <c r="G7318" s="13"/>
      <c r="H7318" s="13"/>
      <c r="I7318" s="13">
        <v>729.00000000008902</v>
      </c>
      <c r="J7318" s="74">
        <f t="shared" si="350"/>
        <v>30.375000000003709</v>
      </c>
      <c r="K7318" s="26" t="e">
        <f t="shared" si="349"/>
        <v>#REF!</v>
      </c>
      <c r="L7318" s="75" t="e">
        <f t="shared" si="351"/>
        <v>#REF!</v>
      </c>
      <c r="O7318" s="13"/>
      <c r="P7318" s="74"/>
      <c r="Q7318" s="26"/>
      <c r="R7318" s="75"/>
    </row>
    <row r="7319" spans="7:18" x14ac:dyDescent="0.25">
      <c r="G7319" s="13"/>
      <c r="H7319" s="13"/>
      <c r="I7319" s="13">
        <v>729.10000000008904</v>
      </c>
      <c r="J7319" s="74">
        <f t="shared" si="350"/>
        <v>30.379166666670375</v>
      </c>
      <c r="K7319" s="26" t="e">
        <f t="shared" si="349"/>
        <v>#REF!</v>
      </c>
      <c r="L7319" s="75" t="e">
        <f t="shared" si="351"/>
        <v>#REF!</v>
      </c>
      <c r="O7319" s="13"/>
      <c r="P7319" s="74"/>
      <c r="Q7319" s="26"/>
      <c r="R7319" s="75"/>
    </row>
    <row r="7320" spans="7:18" x14ac:dyDescent="0.25">
      <c r="G7320" s="13"/>
      <c r="H7320" s="13"/>
      <c r="I7320" s="13">
        <v>729.20000000008895</v>
      </c>
      <c r="J7320" s="74">
        <f t="shared" si="350"/>
        <v>30.383333333337038</v>
      </c>
      <c r="K7320" s="26" t="e">
        <f t="shared" si="349"/>
        <v>#REF!</v>
      </c>
      <c r="L7320" s="75" t="e">
        <f t="shared" si="351"/>
        <v>#REF!</v>
      </c>
      <c r="O7320" s="13"/>
      <c r="P7320" s="74"/>
      <c r="Q7320" s="26"/>
      <c r="R7320" s="75"/>
    </row>
    <row r="7321" spans="7:18" x14ac:dyDescent="0.25">
      <c r="G7321" s="13"/>
      <c r="H7321" s="13"/>
      <c r="I7321" s="13">
        <v>729.30000000008897</v>
      </c>
      <c r="J7321" s="74">
        <f t="shared" si="350"/>
        <v>30.387500000003708</v>
      </c>
      <c r="K7321" s="26" t="e">
        <f t="shared" si="349"/>
        <v>#REF!</v>
      </c>
      <c r="L7321" s="75" t="e">
        <f t="shared" si="351"/>
        <v>#REF!</v>
      </c>
      <c r="O7321" s="13"/>
      <c r="P7321" s="74"/>
      <c r="Q7321" s="26"/>
      <c r="R7321" s="75"/>
    </row>
    <row r="7322" spans="7:18" x14ac:dyDescent="0.25">
      <c r="G7322" s="13"/>
      <c r="H7322" s="13"/>
      <c r="I7322" s="13">
        <v>729.40000000008899</v>
      </c>
      <c r="J7322" s="74">
        <f t="shared" si="350"/>
        <v>30.391666666670375</v>
      </c>
      <c r="K7322" s="26" t="e">
        <f t="shared" si="349"/>
        <v>#REF!</v>
      </c>
      <c r="L7322" s="75" t="e">
        <f t="shared" si="351"/>
        <v>#REF!</v>
      </c>
      <c r="O7322" s="13"/>
      <c r="P7322" s="74"/>
      <c r="Q7322" s="26"/>
      <c r="R7322" s="75"/>
    </row>
    <row r="7323" spans="7:18" x14ac:dyDescent="0.25">
      <c r="G7323" s="13"/>
      <c r="H7323" s="13"/>
      <c r="I7323" s="13">
        <v>729.50000000008902</v>
      </c>
      <c r="J7323" s="74">
        <f t="shared" si="350"/>
        <v>30.395833333337041</v>
      </c>
      <c r="K7323" s="26" t="e">
        <f t="shared" si="349"/>
        <v>#REF!</v>
      </c>
      <c r="L7323" s="75" t="e">
        <f t="shared" si="351"/>
        <v>#REF!</v>
      </c>
      <c r="O7323" s="13"/>
      <c r="P7323" s="74"/>
      <c r="Q7323" s="26"/>
      <c r="R7323" s="75"/>
    </row>
    <row r="7324" spans="7:18" x14ac:dyDescent="0.25">
      <c r="G7324" s="13"/>
      <c r="H7324" s="13"/>
      <c r="I7324" s="13">
        <v>729.60000000008995</v>
      </c>
      <c r="J7324" s="74">
        <f t="shared" si="350"/>
        <v>30.400000000003747</v>
      </c>
      <c r="K7324" s="26" t="e">
        <f t="shared" ref="K7324:K7387" si="352">100%-EXP(-I7324/24*$B$10)</f>
        <v>#REF!</v>
      </c>
      <c r="L7324" s="75" t="e">
        <f t="shared" si="351"/>
        <v>#REF!</v>
      </c>
      <c r="O7324" s="13"/>
      <c r="P7324" s="74"/>
      <c r="Q7324" s="26"/>
      <c r="R7324" s="75"/>
    </row>
    <row r="7325" spans="7:18" x14ac:dyDescent="0.25">
      <c r="G7325" s="13"/>
      <c r="H7325" s="13"/>
      <c r="I7325" s="13">
        <v>729.70000000008997</v>
      </c>
      <c r="J7325" s="74">
        <f t="shared" si="350"/>
        <v>30.404166666670417</v>
      </c>
      <c r="K7325" s="26" t="e">
        <f t="shared" si="352"/>
        <v>#REF!</v>
      </c>
      <c r="L7325" s="75" t="e">
        <f t="shared" si="351"/>
        <v>#REF!</v>
      </c>
      <c r="O7325" s="13"/>
      <c r="P7325" s="74"/>
      <c r="Q7325" s="26"/>
      <c r="R7325" s="75"/>
    </row>
    <row r="7326" spans="7:18" x14ac:dyDescent="0.25">
      <c r="G7326" s="13"/>
      <c r="H7326" s="13"/>
      <c r="I7326" s="13">
        <v>729.80000000008999</v>
      </c>
      <c r="J7326" s="74">
        <f t="shared" si="350"/>
        <v>30.408333333337083</v>
      </c>
      <c r="K7326" s="26" t="e">
        <f t="shared" si="352"/>
        <v>#REF!</v>
      </c>
      <c r="L7326" s="75" t="e">
        <f t="shared" si="351"/>
        <v>#REF!</v>
      </c>
      <c r="O7326" s="13"/>
      <c r="P7326" s="74"/>
      <c r="Q7326" s="26"/>
      <c r="R7326" s="75"/>
    </row>
    <row r="7327" spans="7:18" x14ac:dyDescent="0.25">
      <c r="G7327" s="13"/>
      <c r="H7327" s="13"/>
      <c r="I7327" s="13">
        <v>729.90000000009002</v>
      </c>
      <c r="J7327" s="74">
        <f t="shared" si="350"/>
        <v>30.41250000000375</v>
      </c>
      <c r="K7327" s="26" t="e">
        <f t="shared" si="352"/>
        <v>#REF!</v>
      </c>
      <c r="L7327" s="75" t="e">
        <f t="shared" si="351"/>
        <v>#REF!</v>
      </c>
      <c r="O7327" s="13"/>
      <c r="P7327" s="74"/>
      <c r="Q7327" s="26"/>
      <c r="R7327" s="75"/>
    </row>
    <row r="7328" spans="7:18" x14ac:dyDescent="0.25">
      <c r="G7328" s="13"/>
      <c r="H7328" s="13"/>
      <c r="I7328" s="13">
        <v>730.00000000009004</v>
      </c>
      <c r="J7328" s="74">
        <f t="shared" si="350"/>
        <v>30.41666666667042</v>
      </c>
      <c r="K7328" s="26" t="e">
        <f t="shared" si="352"/>
        <v>#REF!</v>
      </c>
      <c r="L7328" s="75" t="e">
        <f t="shared" si="351"/>
        <v>#REF!</v>
      </c>
      <c r="O7328" s="13"/>
      <c r="P7328" s="74"/>
      <c r="Q7328" s="26"/>
      <c r="R7328" s="75"/>
    </row>
    <row r="7329" spans="7:18" x14ac:dyDescent="0.25">
      <c r="G7329" s="13"/>
      <c r="H7329" s="13"/>
      <c r="I7329" s="13">
        <v>730.10000000008995</v>
      </c>
      <c r="J7329" s="74">
        <f t="shared" si="350"/>
        <v>30.420833333337082</v>
      </c>
      <c r="K7329" s="26" t="e">
        <f t="shared" si="352"/>
        <v>#REF!</v>
      </c>
      <c r="L7329" s="75" t="e">
        <f t="shared" si="351"/>
        <v>#REF!</v>
      </c>
      <c r="O7329" s="13"/>
      <c r="P7329" s="74"/>
      <c r="Q7329" s="26"/>
      <c r="R7329" s="75"/>
    </row>
    <row r="7330" spans="7:18" x14ac:dyDescent="0.25">
      <c r="G7330" s="13"/>
      <c r="H7330" s="13"/>
      <c r="I7330" s="13">
        <v>730.20000000008997</v>
      </c>
      <c r="J7330" s="74">
        <f t="shared" si="350"/>
        <v>30.425000000003749</v>
      </c>
      <c r="K7330" s="26" t="e">
        <f t="shared" si="352"/>
        <v>#REF!</v>
      </c>
      <c r="L7330" s="75" t="e">
        <f t="shared" si="351"/>
        <v>#REF!</v>
      </c>
      <c r="O7330" s="13"/>
      <c r="P7330" s="74"/>
      <c r="Q7330" s="26"/>
      <c r="R7330" s="75"/>
    </row>
    <row r="7331" spans="7:18" x14ac:dyDescent="0.25">
      <c r="G7331" s="13"/>
      <c r="H7331" s="13"/>
      <c r="I7331" s="13">
        <v>730.30000000008999</v>
      </c>
      <c r="J7331" s="74">
        <f t="shared" si="350"/>
        <v>30.429166666670415</v>
      </c>
      <c r="K7331" s="26" t="e">
        <f t="shared" si="352"/>
        <v>#REF!</v>
      </c>
      <c r="L7331" s="75" t="e">
        <f t="shared" si="351"/>
        <v>#REF!</v>
      </c>
      <c r="O7331" s="13"/>
      <c r="P7331" s="74"/>
      <c r="Q7331" s="26"/>
      <c r="R7331" s="75"/>
    </row>
    <row r="7332" spans="7:18" x14ac:dyDescent="0.25">
      <c r="G7332" s="13"/>
      <c r="H7332" s="13"/>
      <c r="I7332" s="13">
        <v>730.40000000009002</v>
      </c>
      <c r="J7332" s="74">
        <f t="shared" si="350"/>
        <v>30.433333333337085</v>
      </c>
      <c r="K7332" s="26" t="e">
        <f t="shared" si="352"/>
        <v>#REF!</v>
      </c>
      <c r="L7332" s="75" t="e">
        <f t="shared" si="351"/>
        <v>#REF!</v>
      </c>
      <c r="O7332" s="13"/>
      <c r="P7332" s="74"/>
      <c r="Q7332" s="26"/>
      <c r="R7332" s="75"/>
    </row>
    <row r="7333" spans="7:18" x14ac:dyDescent="0.25">
      <c r="G7333" s="13"/>
      <c r="H7333" s="13"/>
      <c r="I7333" s="13">
        <v>730.50000000009004</v>
      </c>
      <c r="J7333" s="74">
        <f t="shared" si="350"/>
        <v>30.437500000003752</v>
      </c>
      <c r="K7333" s="26" t="e">
        <f t="shared" si="352"/>
        <v>#REF!</v>
      </c>
      <c r="L7333" s="75" t="e">
        <f t="shared" si="351"/>
        <v>#REF!</v>
      </c>
      <c r="O7333" s="13"/>
      <c r="P7333" s="74"/>
      <c r="Q7333" s="26"/>
      <c r="R7333" s="75"/>
    </row>
    <row r="7334" spans="7:18" x14ac:dyDescent="0.25">
      <c r="G7334" s="13"/>
      <c r="H7334" s="13"/>
      <c r="I7334" s="13">
        <v>730.60000000008995</v>
      </c>
      <c r="J7334" s="74">
        <f t="shared" si="350"/>
        <v>30.441666666670415</v>
      </c>
      <c r="K7334" s="26" t="e">
        <f t="shared" si="352"/>
        <v>#REF!</v>
      </c>
      <c r="L7334" s="75" t="e">
        <f t="shared" si="351"/>
        <v>#REF!</v>
      </c>
      <c r="O7334" s="13"/>
      <c r="P7334" s="74"/>
      <c r="Q7334" s="26"/>
      <c r="R7334" s="75"/>
    </row>
    <row r="7335" spans="7:18" x14ac:dyDescent="0.25">
      <c r="G7335" s="13"/>
      <c r="H7335" s="13"/>
      <c r="I7335" s="13">
        <v>730.70000000008997</v>
      </c>
      <c r="J7335" s="74">
        <f t="shared" si="350"/>
        <v>30.445833333337081</v>
      </c>
      <c r="K7335" s="26" t="e">
        <f t="shared" si="352"/>
        <v>#REF!</v>
      </c>
      <c r="L7335" s="75" t="e">
        <f t="shared" si="351"/>
        <v>#REF!</v>
      </c>
      <c r="O7335" s="13"/>
      <c r="P7335" s="74"/>
      <c r="Q7335" s="26"/>
      <c r="R7335" s="75"/>
    </row>
    <row r="7336" spans="7:18" x14ac:dyDescent="0.25">
      <c r="G7336" s="13"/>
      <c r="H7336" s="13"/>
      <c r="I7336" s="13">
        <v>730.80000000008999</v>
      </c>
      <c r="J7336" s="74">
        <f t="shared" si="350"/>
        <v>30.450000000003751</v>
      </c>
      <c r="K7336" s="26" t="e">
        <f t="shared" si="352"/>
        <v>#REF!</v>
      </c>
      <c r="L7336" s="75" t="e">
        <f t="shared" si="351"/>
        <v>#REF!</v>
      </c>
      <c r="O7336" s="13"/>
      <c r="P7336" s="74"/>
      <c r="Q7336" s="26"/>
      <c r="R7336" s="75"/>
    </row>
    <row r="7337" spans="7:18" x14ac:dyDescent="0.25">
      <c r="G7337" s="13"/>
      <c r="H7337" s="13"/>
      <c r="I7337" s="13">
        <v>730.90000000009002</v>
      </c>
      <c r="J7337" s="74">
        <f t="shared" si="350"/>
        <v>30.454166666670417</v>
      </c>
      <c r="K7337" s="26" t="e">
        <f t="shared" si="352"/>
        <v>#REF!</v>
      </c>
      <c r="L7337" s="75" t="e">
        <f t="shared" si="351"/>
        <v>#REF!</v>
      </c>
      <c r="O7337" s="13"/>
      <c r="P7337" s="74"/>
      <c r="Q7337" s="26"/>
      <c r="R7337" s="75"/>
    </row>
    <row r="7338" spans="7:18" x14ac:dyDescent="0.25">
      <c r="G7338" s="13"/>
      <c r="H7338" s="13"/>
      <c r="I7338" s="13">
        <v>731.00000000009004</v>
      </c>
      <c r="J7338" s="74">
        <f t="shared" si="350"/>
        <v>30.458333333337084</v>
      </c>
      <c r="K7338" s="26" t="e">
        <f t="shared" si="352"/>
        <v>#REF!</v>
      </c>
      <c r="L7338" s="75" t="e">
        <f t="shared" si="351"/>
        <v>#REF!</v>
      </c>
      <c r="O7338" s="13"/>
      <c r="P7338" s="74"/>
      <c r="Q7338" s="26"/>
      <c r="R7338" s="75"/>
    </row>
    <row r="7339" spans="7:18" x14ac:dyDescent="0.25">
      <c r="G7339" s="13"/>
      <c r="H7339" s="13"/>
      <c r="I7339" s="13">
        <v>731.10000000008995</v>
      </c>
      <c r="J7339" s="74">
        <f t="shared" si="350"/>
        <v>30.462500000003747</v>
      </c>
      <c r="K7339" s="26" t="e">
        <f t="shared" si="352"/>
        <v>#REF!</v>
      </c>
      <c r="L7339" s="75" t="e">
        <f t="shared" si="351"/>
        <v>#REF!</v>
      </c>
      <c r="O7339" s="13"/>
      <c r="P7339" s="74"/>
      <c r="Q7339" s="26"/>
      <c r="R7339" s="75"/>
    </row>
    <row r="7340" spans="7:18" x14ac:dyDescent="0.25">
      <c r="G7340" s="13"/>
      <c r="H7340" s="13"/>
      <c r="I7340" s="13">
        <v>731.20000000008997</v>
      </c>
      <c r="J7340" s="74">
        <f t="shared" si="350"/>
        <v>30.466666666670417</v>
      </c>
      <c r="K7340" s="26" t="e">
        <f t="shared" si="352"/>
        <v>#REF!</v>
      </c>
      <c r="L7340" s="75" t="e">
        <f t="shared" si="351"/>
        <v>#REF!</v>
      </c>
      <c r="O7340" s="13"/>
      <c r="P7340" s="74"/>
      <c r="Q7340" s="26"/>
      <c r="R7340" s="75"/>
    </row>
    <row r="7341" spans="7:18" x14ac:dyDescent="0.25">
      <c r="G7341" s="13"/>
      <c r="H7341" s="13"/>
      <c r="I7341" s="13">
        <v>731.30000000008999</v>
      </c>
      <c r="J7341" s="74">
        <f t="shared" si="350"/>
        <v>30.470833333337083</v>
      </c>
      <c r="K7341" s="26" t="e">
        <f t="shared" si="352"/>
        <v>#REF!</v>
      </c>
      <c r="L7341" s="75" t="e">
        <f t="shared" si="351"/>
        <v>#REF!</v>
      </c>
      <c r="O7341" s="13"/>
      <c r="P7341" s="74"/>
      <c r="Q7341" s="26"/>
      <c r="R7341" s="75"/>
    </row>
    <row r="7342" spans="7:18" x14ac:dyDescent="0.25">
      <c r="G7342" s="13"/>
      <c r="H7342" s="13"/>
      <c r="I7342" s="13">
        <v>731.40000000009002</v>
      </c>
      <c r="J7342" s="74">
        <f t="shared" si="350"/>
        <v>30.47500000000375</v>
      </c>
      <c r="K7342" s="26" t="e">
        <f t="shared" si="352"/>
        <v>#REF!</v>
      </c>
      <c r="L7342" s="75" t="e">
        <f t="shared" si="351"/>
        <v>#REF!</v>
      </c>
      <c r="O7342" s="13"/>
      <c r="P7342" s="74"/>
      <c r="Q7342" s="26"/>
      <c r="R7342" s="75"/>
    </row>
    <row r="7343" spans="7:18" x14ac:dyDescent="0.25">
      <c r="G7343" s="13"/>
      <c r="H7343" s="13"/>
      <c r="I7343" s="13">
        <v>731.50000000009004</v>
      </c>
      <c r="J7343" s="74">
        <f t="shared" si="350"/>
        <v>30.47916666667042</v>
      </c>
      <c r="K7343" s="26" t="e">
        <f t="shared" si="352"/>
        <v>#REF!</v>
      </c>
      <c r="L7343" s="75" t="e">
        <f t="shared" si="351"/>
        <v>#REF!</v>
      </c>
      <c r="O7343" s="13"/>
      <c r="P7343" s="74"/>
      <c r="Q7343" s="26"/>
      <c r="R7343" s="75"/>
    </row>
    <row r="7344" spans="7:18" x14ac:dyDescent="0.25">
      <c r="G7344" s="13"/>
      <c r="H7344" s="13"/>
      <c r="I7344" s="13">
        <v>731.60000000008995</v>
      </c>
      <c r="J7344" s="74">
        <f t="shared" si="350"/>
        <v>30.483333333337082</v>
      </c>
      <c r="K7344" s="26" t="e">
        <f t="shared" si="352"/>
        <v>#REF!</v>
      </c>
      <c r="L7344" s="75" t="e">
        <f t="shared" si="351"/>
        <v>#REF!</v>
      </c>
      <c r="O7344" s="13"/>
      <c r="P7344" s="74"/>
      <c r="Q7344" s="26"/>
      <c r="R7344" s="75"/>
    </row>
    <row r="7345" spans="7:18" x14ac:dyDescent="0.25">
      <c r="G7345" s="13"/>
      <c r="H7345" s="13"/>
      <c r="I7345" s="13">
        <v>731.70000000008997</v>
      </c>
      <c r="J7345" s="74">
        <f t="shared" si="350"/>
        <v>30.487500000003749</v>
      </c>
      <c r="K7345" s="26" t="e">
        <f t="shared" si="352"/>
        <v>#REF!</v>
      </c>
      <c r="L7345" s="75" t="e">
        <f t="shared" si="351"/>
        <v>#REF!</v>
      </c>
      <c r="O7345" s="13"/>
      <c r="P7345" s="74"/>
      <c r="Q7345" s="26"/>
      <c r="R7345" s="75"/>
    </row>
    <row r="7346" spans="7:18" x14ac:dyDescent="0.25">
      <c r="G7346" s="13"/>
      <c r="H7346" s="13"/>
      <c r="I7346" s="13">
        <v>731.80000000008999</v>
      </c>
      <c r="J7346" s="74">
        <f t="shared" si="350"/>
        <v>30.491666666670415</v>
      </c>
      <c r="K7346" s="26" t="e">
        <f t="shared" si="352"/>
        <v>#REF!</v>
      </c>
      <c r="L7346" s="75" t="e">
        <f t="shared" si="351"/>
        <v>#REF!</v>
      </c>
      <c r="O7346" s="13"/>
      <c r="P7346" s="74"/>
      <c r="Q7346" s="26"/>
      <c r="R7346" s="75"/>
    </row>
    <row r="7347" spans="7:18" x14ac:dyDescent="0.25">
      <c r="G7347" s="13"/>
      <c r="H7347" s="13"/>
      <c r="I7347" s="13">
        <v>731.90000000009002</v>
      </c>
      <c r="J7347" s="74">
        <f t="shared" si="350"/>
        <v>30.495833333337085</v>
      </c>
      <c r="K7347" s="26" t="e">
        <f t="shared" si="352"/>
        <v>#REF!</v>
      </c>
      <c r="L7347" s="75" t="e">
        <f t="shared" si="351"/>
        <v>#REF!</v>
      </c>
      <c r="O7347" s="13"/>
      <c r="P7347" s="74"/>
      <c r="Q7347" s="26"/>
      <c r="R7347" s="75"/>
    </row>
    <row r="7348" spans="7:18" x14ac:dyDescent="0.25">
      <c r="G7348" s="13"/>
      <c r="H7348" s="13"/>
      <c r="I7348" s="13">
        <v>732.00000000009004</v>
      </c>
      <c r="J7348" s="74">
        <f t="shared" si="350"/>
        <v>30.500000000003752</v>
      </c>
      <c r="K7348" s="26" t="e">
        <f t="shared" si="352"/>
        <v>#REF!</v>
      </c>
      <c r="L7348" s="75" t="e">
        <f t="shared" si="351"/>
        <v>#REF!</v>
      </c>
      <c r="O7348" s="13"/>
      <c r="P7348" s="74"/>
      <c r="Q7348" s="26"/>
      <c r="R7348" s="75"/>
    </row>
    <row r="7349" spans="7:18" x14ac:dyDescent="0.25">
      <c r="G7349" s="13"/>
      <c r="H7349" s="13"/>
      <c r="I7349" s="13">
        <v>732.10000000008995</v>
      </c>
      <c r="J7349" s="74">
        <f t="shared" si="350"/>
        <v>30.504166666670415</v>
      </c>
      <c r="K7349" s="26" t="e">
        <f t="shared" si="352"/>
        <v>#REF!</v>
      </c>
      <c r="L7349" s="75" t="e">
        <f t="shared" si="351"/>
        <v>#REF!</v>
      </c>
      <c r="O7349" s="13"/>
      <c r="P7349" s="74"/>
      <c r="Q7349" s="26"/>
      <c r="R7349" s="75"/>
    </row>
    <row r="7350" spans="7:18" x14ac:dyDescent="0.25">
      <c r="G7350" s="13"/>
      <c r="H7350" s="13"/>
      <c r="I7350" s="13">
        <v>732.20000000008997</v>
      </c>
      <c r="J7350" s="74">
        <f t="shared" si="350"/>
        <v>30.508333333337081</v>
      </c>
      <c r="K7350" s="26" t="e">
        <f t="shared" si="352"/>
        <v>#REF!</v>
      </c>
      <c r="L7350" s="75" t="e">
        <f t="shared" si="351"/>
        <v>#REF!</v>
      </c>
      <c r="O7350" s="13"/>
      <c r="P7350" s="74"/>
      <c r="Q7350" s="26"/>
      <c r="R7350" s="75"/>
    </row>
    <row r="7351" spans="7:18" x14ac:dyDescent="0.25">
      <c r="G7351" s="13"/>
      <c r="H7351" s="13"/>
      <c r="I7351" s="13">
        <v>732.30000000008999</v>
      </c>
      <c r="J7351" s="74">
        <f t="shared" si="350"/>
        <v>30.512500000003751</v>
      </c>
      <c r="K7351" s="26" t="e">
        <f t="shared" si="352"/>
        <v>#REF!</v>
      </c>
      <c r="L7351" s="75" t="e">
        <f t="shared" si="351"/>
        <v>#REF!</v>
      </c>
      <c r="O7351" s="13"/>
      <c r="P7351" s="74"/>
      <c r="Q7351" s="26"/>
      <c r="R7351" s="75"/>
    </row>
    <row r="7352" spans="7:18" x14ac:dyDescent="0.25">
      <c r="G7352" s="13"/>
      <c r="H7352" s="13"/>
      <c r="I7352" s="13">
        <v>732.40000000009002</v>
      </c>
      <c r="J7352" s="74">
        <f t="shared" si="350"/>
        <v>30.516666666670417</v>
      </c>
      <c r="K7352" s="26" t="e">
        <f t="shared" si="352"/>
        <v>#REF!</v>
      </c>
      <c r="L7352" s="75" t="e">
        <f t="shared" si="351"/>
        <v>#REF!</v>
      </c>
      <c r="O7352" s="13"/>
      <c r="P7352" s="74"/>
      <c r="Q7352" s="26"/>
      <c r="R7352" s="75"/>
    </row>
    <row r="7353" spans="7:18" x14ac:dyDescent="0.25">
      <c r="G7353" s="13"/>
      <c r="H7353" s="13"/>
      <c r="I7353" s="13">
        <v>732.50000000009004</v>
      </c>
      <c r="J7353" s="74">
        <f t="shared" si="350"/>
        <v>30.520833333337084</v>
      </c>
      <c r="K7353" s="26" t="e">
        <f t="shared" si="352"/>
        <v>#REF!</v>
      </c>
      <c r="L7353" s="75" t="e">
        <f t="shared" si="351"/>
        <v>#REF!</v>
      </c>
      <c r="O7353" s="13"/>
      <c r="P7353" s="74"/>
      <c r="Q7353" s="26"/>
      <c r="R7353" s="75"/>
    </row>
    <row r="7354" spans="7:18" x14ac:dyDescent="0.25">
      <c r="G7354" s="13"/>
      <c r="H7354" s="13"/>
      <c r="I7354" s="13">
        <v>732.60000000008995</v>
      </c>
      <c r="J7354" s="74">
        <f t="shared" si="350"/>
        <v>30.525000000003747</v>
      </c>
      <c r="K7354" s="26" t="e">
        <f t="shared" si="352"/>
        <v>#REF!</v>
      </c>
      <c r="L7354" s="75" t="e">
        <f t="shared" si="351"/>
        <v>#REF!</v>
      </c>
      <c r="O7354" s="13"/>
      <c r="P7354" s="74"/>
      <c r="Q7354" s="26"/>
      <c r="R7354" s="75"/>
    </row>
    <row r="7355" spans="7:18" x14ac:dyDescent="0.25">
      <c r="G7355" s="13"/>
      <c r="H7355" s="13"/>
      <c r="I7355" s="13">
        <v>732.70000000008997</v>
      </c>
      <c r="J7355" s="74">
        <f t="shared" si="350"/>
        <v>30.529166666670417</v>
      </c>
      <c r="K7355" s="26" t="e">
        <f t="shared" si="352"/>
        <v>#REF!</v>
      </c>
      <c r="L7355" s="75" t="e">
        <f t="shared" si="351"/>
        <v>#REF!</v>
      </c>
      <c r="O7355" s="13"/>
      <c r="P7355" s="74"/>
      <c r="Q7355" s="26"/>
      <c r="R7355" s="75"/>
    </row>
    <row r="7356" spans="7:18" x14ac:dyDescent="0.25">
      <c r="G7356" s="13"/>
      <c r="H7356" s="13"/>
      <c r="I7356" s="13">
        <v>732.80000000008999</v>
      </c>
      <c r="J7356" s="74">
        <f t="shared" si="350"/>
        <v>30.533333333337083</v>
      </c>
      <c r="K7356" s="26" t="e">
        <f t="shared" si="352"/>
        <v>#REF!</v>
      </c>
      <c r="L7356" s="75" t="e">
        <f t="shared" si="351"/>
        <v>#REF!</v>
      </c>
      <c r="O7356" s="13"/>
      <c r="P7356" s="74"/>
      <c r="Q7356" s="26"/>
      <c r="R7356" s="75"/>
    </row>
    <row r="7357" spans="7:18" x14ac:dyDescent="0.25">
      <c r="G7357" s="13"/>
      <c r="H7357" s="13"/>
      <c r="I7357" s="13">
        <v>732.90000000009002</v>
      </c>
      <c r="J7357" s="74">
        <f t="shared" si="350"/>
        <v>30.53750000000375</v>
      </c>
      <c r="K7357" s="26" t="e">
        <f t="shared" si="352"/>
        <v>#REF!</v>
      </c>
      <c r="L7357" s="75" t="e">
        <f t="shared" si="351"/>
        <v>#REF!</v>
      </c>
      <c r="O7357" s="13"/>
      <c r="P7357" s="74"/>
      <c r="Q7357" s="26"/>
      <c r="R7357" s="75"/>
    </row>
    <row r="7358" spans="7:18" x14ac:dyDescent="0.25">
      <c r="G7358" s="13"/>
      <c r="H7358" s="13"/>
      <c r="I7358" s="13">
        <v>733.00000000009004</v>
      </c>
      <c r="J7358" s="74">
        <f t="shared" si="350"/>
        <v>30.54166666667042</v>
      </c>
      <c r="K7358" s="26" t="e">
        <f t="shared" si="352"/>
        <v>#REF!</v>
      </c>
      <c r="L7358" s="75" t="e">
        <f t="shared" si="351"/>
        <v>#REF!</v>
      </c>
      <c r="O7358" s="13"/>
      <c r="P7358" s="74"/>
      <c r="Q7358" s="26"/>
      <c r="R7358" s="75"/>
    </row>
    <row r="7359" spans="7:18" x14ac:dyDescent="0.25">
      <c r="G7359" s="13"/>
      <c r="H7359" s="13"/>
      <c r="I7359" s="13">
        <v>733.10000000008995</v>
      </c>
      <c r="J7359" s="74">
        <f t="shared" si="350"/>
        <v>30.545833333337082</v>
      </c>
      <c r="K7359" s="26" t="e">
        <f t="shared" si="352"/>
        <v>#REF!</v>
      </c>
      <c r="L7359" s="75" t="e">
        <f t="shared" si="351"/>
        <v>#REF!</v>
      </c>
      <c r="O7359" s="13"/>
      <c r="P7359" s="74"/>
      <c r="Q7359" s="26"/>
      <c r="R7359" s="75"/>
    </row>
    <row r="7360" spans="7:18" x14ac:dyDescent="0.25">
      <c r="G7360" s="13"/>
      <c r="H7360" s="13"/>
      <c r="I7360" s="13">
        <v>733.20000000008997</v>
      </c>
      <c r="J7360" s="74">
        <f t="shared" si="350"/>
        <v>30.550000000003749</v>
      </c>
      <c r="K7360" s="26" t="e">
        <f t="shared" si="352"/>
        <v>#REF!</v>
      </c>
      <c r="L7360" s="75" t="e">
        <f t="shared" si="351"/>
        <v>#REF!</v>
      </c>
      <c r="O7360" s="13"/>
      <c r="P7360" s="74"/>
      <c r="Q7360" s="26"/>
      <c r="R7360" s="75"/>
    </row>
    <row r="7361" spans="7:18" x14ac:dyDescent="0.25">
      <c r="G7361" s="13"/>
      <c r="H7361" s="13"/>
      <c r="I7361" s="13">
        <v>733.30000000008999</v>
      </c>
      <c r="J7361" s="74">
        <f t="shared" si="350"/>
        <v>30.554166666670415</v>
      </c>
      <c r="K7361" s="26" t="e">
        <f t="shared" si="352"/>
        <v>#REF!</v>
      </c>
      <c r="L7361" s="75" t="e">
        <f t="shared" si="351"/>
        <v>#REF!</v>
      </c>
      <c r="O7361" s="13"/>
      <c r="P7361" s="74"/>
      <c r="Q7361" s="26"/>
      <c r="R7361" s="75"/>
    </row>
    <row r="7362" spans="7:18" x14ac:dyDescent="0.25">
      <c r="G7362" s="13"/>
      <c r="H7362" s="13"/>
      <c r="I7362" s="13">
        <v>733.40000000009002</v>
      </c>
      <c r="J7362" s="74">
        <f t="shared" si="350"/>
        <v>30.558333333337085</v>
      </c>
      <c r="K7362" s="26" t="e">
        <f t="shared" si="352"/>
        <v>#REF!</v>
      </c>
      <c r="L7362" s="75" t="e">
        <f t="shared" si="351"/>
        <v>#REF!</v>
      </c>
      <c r="O7362" s="13"/>
      <c r="P7362" s="74"/>
      <c r="Q7362" s="26"/>
      <c r="R7362" s="75"/>
    </row>
    <row r="7363" spans="7:18" x14ac:dyDescent="0.25">
      <c r="G7363" s="13"/>
      <c r="H7363" s="13"/>
      <c r="I7363" s="13">
        <v>733.50000000009004</v>
      </c>
      <c r="J7363" s="74">
        <f t="shared" ref="J7363:J7426" si="353">I7363/24</f>
        <v>30.562500000003752</v>
      </c>
      <c r="K7363" s="26" t="e">
        <f t="shared" si="352"/>
        <v>#REF!</v>
      </c>
      <c r="L7363" s="75" t="e">
        <f t="shared" ref="L7363:L7426" si="354">K7363-K7362</f>
        <v>#REF!</v>
      </c>
      <c r="O7363" s="13"/>
      <c r="P7363" s="74"/>
      <c r="Q7363" s="26"/>
      <c r="R7363" s="75"/>
    </row>
    <row r="7364" spans="7:18" x14ac:dyDescent="0.25">
      <c r="G7364" s="13"/>
      <c r="H7364" s="13"/>
      <c r="I7364" s="13">
        <v>733.60000000008995</v>
      </c>
      <c r="J7364" s="74">
        <f t="shared" si="353"/>
        <v>30.566666666670415</v>
      </c>
      <c r="K7364" s="26" t="e">
        <f t="shared" si="352"/>
        <v>#REF!</v>
      </c>
      <c r="L7364" s="75" t="e">
        <f t="shared" si="354"/>
        <v>#REF!</v>
      </c>
      <c r="O7364" s="13"/>
      <c r="P7364" s="74"/>
      <c r="Q7364" s="26"/>
      <c r="R7364" s="75"/>
    </row>
    <row r="7365" spans="7:18" x14ac:dyDescent="0.25">
      <c r="G7365" s="13"/>
      <c r="H7365" s="13"/>
      <c r="I7365" s="13">
        <v>733.70000000008997</v>
      </c>
      <c r="J7365" s="74">
        <f t="shared" si="353"/>
        <v>30.570833333337081</v>
      </c>
      <c r="K7365" s="26" t="e">
        <f t="shared" si="352"/>
        <v>#REF!</v>
      </c>
      <c r="L7365" s="75" t="e">
        <f t="shared" si="354"/>
        <v>#REF!</v>
      </c>
      <c r="O7365" s="13"/>
      <c r="P7365" s="74"/>
      <c r="Q7365" s="26"/>
      <c r="R7365" s="75"/>
    </row>
    <row r="7366" spans="7:18" x14ac:dyDescent="0.25">
      <c r="G7366" s="13"/>
      <c r="H7366" s="13"/>
      <c r="I7366" s="13">
        <v>733.80000000008999</v>
      </c>
      <c r="J7366" s="74">
        <f t="shared" si="353"/>
        <v>30.575000000003751</v>
      </c>
      <c r="K7366" s="26" t="e">
        <f t="shared" si="352"/>
        <v>#REF!</v>
      </c>
      <c r="L7366" s="75" t="e">
        <f t="shared" si="354"/>
        <v>#REF!</v>
      </c>
      <c r="O7366" s="13"/>
      <c r="P7366" s="74"/>
      <c r="Q7366" s="26"/>
      <c r="R7366" s="75"/>
    </row>
    <row r="7367" spans="7:18" x14ac:dyDescent="0.25">
      <c r="G7367" s="13"/>
      <c r="H7367" s="13"/>
      <c r="I7367" s="13">
        <v>733.90000000009002</v>
      </c>
      <c r="J7367" s="74">
        <f t="shared" si="353"/>
        <v>30.579166666670417</v>
      </c>
      <c r="K7367" s="26" t="e">
        <f t="shared" si="352"/>
        <v>#REF!</v>
      </c>
      <c r="L7367" s="75" t="e">
        <f t="shared" si="354"/>
        <v>#REF!</v>
      </c>
      <c r="O7367" s="13"/>
      <c r="P7367" s="74"/>
      <c r="Q7367" s="26"/>
      <c r="R7367" s="75"/>
    </row>
    <row r="7368" spans="7:18" x14ac:dyDescent="0.25">
      <c r="G7368" s="13"/>
      <c r="H7368" s="13"/>
      <c r="I7368" s="13">
        <v>734.00000000009095</v>
      </c>
      <c r="J7368" s="74">
        <f t="shared" si="353"/>
        <v>30.583333333337123</v>
      </c>
      <c r="K7368" s="26" t="e">
        <f t="shared" si="352"/>
        <v>#REF!</v>
      </c>
      <c r="L7368" s="75" t="e">
        <f t="shared" si="354"/>
        <v>#REF!</v>
      </c>
      <c r="O7368" s="13"/>
      <c r="P7368" s="74"/>
      <c r="Q7368" s="26"/>
      <c r="R7368" s="75"/>
    </row>
    <row r="7369" spans="7:18" x14ac:dyDescent="0.25">
      <c r="G7369" s="13"/>
      <c r="H7369" s="13"/>
      <c r="I7369" s="13">
        <v>734.10000000009097</v>
      </c>
      <c r="J7369" s="74">
        <f t="shared" si="353"/>
        <v>30.587500000003789</v>
      </c>
      <c r="K7369" s="26" t="e">
        <f t="shared" si="352"/>
        <v>#REF!</v>
      </c>
      <c r="L7369" s="75" t="e">
        <f t="shared" si="354"/>
        <v>#REF!</v>
      </c>
      <c r="O7369" s="13"/>
      <c r="P7369" s="74"/>
      <c r="Q7369" s="26"/>
      <c r="R7369" s="75"/>
    </row>
    <row r="7370" spans="7:18" x14ac:dyDescent="0.25">
      <c r="G7370" s="13"/>
      <c r="H7370" s="13"/>
      <c r="I7370" s="13">
        <v>734.20000000009099</v>
      </c>
      <c r="J7370" s="74">
        <f t="shared" si="353"/>
        <v>30.591666666670459</v>
      </c>
      <c r="K7370" s="26" t="e">
        <f t="shared" si="352"/>
        <v>#REF!</v>
      </c>
      <c r="L7370" s="75" t="e">
        <f t="shared" si="354"/>
        <v>#REF!</v>
      </c>
      <c r="O7370" s="13"/>
      <c r="P7370" s="74"/>
      <c r="Q7370" s="26"/>
      <c r="R7370" s="75"/>
    </row>
    <row r="7371" spans="7:18" x14ac:dyDescent="0.25">
      <c r="G7371" s="13"/>
      <c r="H7371" s="13"/>
      <c r="I7371" s="13">
        <v>734.30000000009102</v>
      </c>
      <c r="J7371" s="74">
        <f t="shared" si="353"/>
        <v>30.595833333337126</v>
      </c>
      <c r="K7371" s="26" t="e">
        <f t="shared" si="352"/>
        <v>#REF!</v>
      </c>
      <c r="L7371" s="75" t="e">
        <f t="shared" si="354"/>
        <v>#REF!</v>
      </c>
      <c r="O7371" s="13"/>
      <c r="P7371" s="74"/>
      <c r="Q7371" s="26"/>
      <c r="R7371" s="75"/>
    </row>
    <row r="7372" spans="7:18" x14ac:dyDescent="0.25">
      <c r="G7372" s="13"/>
      <c r="H7372" s="13"/>
      <c r="I7372" s="13">
        <v>734.40000000009104</v>
      </c>
      <c r="J7372" s="74">
        <f t="shared" si="353"/>
        <v>30.600000000003792</v>
      </c>
      <c r="K7372" s="26" t="e">
        <f t="shared" si="352"/>
        <v>#REF!</v>
      </c>
      <c r="L7372" s="75" t="e">
        <f t="shared" si="354"/>
        <v>#REF!</v>
      </c>
      <c r="O7372" s="13"/>
      <c r="P7372" s="74"/>
      <c r="Q7372" s="26"/>
      <c r="R7372" s="75"/>
    </row>
    <row r="7373" spans="7:18" x14ac:dyDescent="0.25">
      <c r="G7373" s="13"/>
      <c r="H7373" s="13"/>
      <c r="I7373" s="13">
        <v>734.50000000009095</v>
      </c>
      <c r="J7373" s="74">
        <f t="shared" si="353"/>
        <v>30.604166666670455</v>
      </c>
      <c r="K7373" s="26" t="e">
        <f t="shared" si="352"/>
        <v>#REF!</v>
      </c>
      <c r="L7373" s="75" t="e">
        <f t="shared" si="354"/>
        <v>#REF!</v>
      </c>
      <c r="O7373" s="13"/>
      <c r="P7373" s="74"/>
      <c r="Q7373" s="26"/>
      <c r="R7373" s="75"/>
    </row>
    <row r="7374" spans="7:18" x14ac:dyDescent="0.25">
      <c r="G7374" s="13"/>
      <c r="H7374" s="13"/>
      <c r="I7374" s="13">
        <v>734.60000000009097</v>
      </c>
      <c r="J7374" s="74">
        <f t="shared" si="353"/>
        <v>30.608333333337125</v>
      </c>
      <c r="K7374" s="26" t="e">
        <f t="shared" si="352"/>
        <v>#REF!</v>
      </c>
      <c r="L7374" s="75" t="e">
        <f t="shared" si="354"/>
        <v>#REF!</v>
      </c>
      <c r="O7374" s="13"/>
      <c r="P7374" s="74"/>
      <c r="Q7374" s="26"/>
      <c r="R7374" s="75"/>
    </row>
    <row r="7375" spans="7:18" x14ac:dyDescent="0.25">
      <c r="G7375" s="13"/>
      <c r="H7375" s="13"/>
      <c r="I7375" s="13">
        <v>734.70000000009099</v>
      </c>
      <c r="J7375" s="74">
        <f t="shared" si="353"/>
        <v>30.612500000003791</v>
      </c>
      <c r="K7375" s="26" t="e">
        <f t="shared" si="352"/>
        <v>#REF!</v>
      </c>
      <c r="L7375" s="75" t="e">
        <f t="shared" si="354"/>
        <v>#REF!</v>
      </c>
      <c r="O7375" s="13"/>
      <c r="P7375" s="74"/>
      <c r="Q7375" s="26"/>
      <c r="R7375" s="75"/>
    </row>
    <row r="7376" spans="7:18" x14ac:dyDescent="0.25">
      <c r="G7376" s="13"/>
      <c r="H7376" s="13"/>
      <c r="I7376" s="13">
        <v>734.80000000009102</v>
      </c>
      <c r="J7376" s="74">
        <f t="shared" si="353"/>
        <v>30.616666666670458</v>
      </c>
      <c r="K7376" s="26" t="e">
        <f t="shared" si="352"/>
        <v>#REF!</v>
      </c>
      <c r="L7376" s="75" t="e">
        <f t="shared" si="354"/>
        <v>#REF!</v>
      </c>
      <c r="O7376" s="13"/>
      <c r="P7376" s="74"/>
      <c r="Q7376" s="26"/>
      <c r="R7376" s="75"/>
    </row>
    <row r="7377" spans="7:18" x14ac:dyDescent="0.25">
      <c r="G7377" s="13"/>
      <c r="H7377" s="13"/>
      <c r="I7377" s="13">
        <v>734.90000000009104</v>
      </c>
      <c r="J7377" s="74">
        <f t="shared" si="353"/>
        <v>30.620833333337128</v>
      </c>
      <c r="K7377" s="26" t="e">
        <f t="shared" si="352"/>
        <v>#REF!</v>
      </c>
      <c r="L7377" s="75" t="e">
        <f t="shared" si="354"/>
        <v>#REF!</v>
      </c>
      <c r="O7377" s="13"/>
      <c r="P7377" s="74"/>
      <c r="Q7377" s="26"/>
      <c r="R7377" s="75"/>
    </row>
    <row r="7378" spans="7:18" x14ac:dyDescent="0.25">
      <c r="G7378" s="13"/>
      <c r="H7378" s="13"/>
      <c r="I7378" s="13">
        <v>735.00000000009095</v>
      </c>
      <c r="J7378" s="74">
        <f t="shared" si="353"/>
        <v>30.625000000003791</v>
      </c>
      <c r="K7378" s="26" t="e">
        <f t="shared" si="352"/>
        <v>#REF!</v>
      </c>
      <c r="L7378" s="75" t="e">
        <f t="shared" si="354"/>
        <v>#REF!</v>
      </c>
      <c r="O7378" s="13"/>
      <c r="P7378" s="74"/>
      <c r="Q7378" s="26"/>
      <c r="R7378" s="75"/>
    </row>
    <row r="7379" spans="7:18" x14ac:dyDescent="0.25">
      <c r="G7379" s="13"/>
      <c r="H7379" s="13"/>
      <c r="I7379" s="13">
        <v>735.10000000009097</v>
      </c>
      <c r="J7379" s="74">
        <f t="shared" si="353"/>
        <v>30.629166666670457</v>
      </c>
      <c r="K7379" s="26" t="e">
        <f t="shared" si="352"/>
        <v>#REF!</v>
      </c>
      <c r="L7379" s="75" t="e">
        <f t="shared" si="354"/>
        <v>#REF!</v>
      </c>
      <c r="O7379" s="13"/>
      <c r="P7379" s="74"/>
      <c r="Q7379" s="26"/>
      <c r="R7379" s="75"/>
    </row>
    <row r="7380" spans="7:18" x14ac:dyDescent="0.25">
      <c r="G7380" s="13"/>
      <c r="H7380" s="13"/>
      <c r="I7380" s="13">
        <v>735.20000000009099</v>
      </c>
      <c r="J7380" s="74">
        <f t="shared" si="353"/>
        <v>30.633333333337124</v>
      </c>
      <c r="K7380" s="26" t="e">
        <f t="shared" si="352"/>
        <v>#REF!</v>
      </c>
      <c r="L7380" s="75" t="e">
        <f t="shared" si="354"/>
        <v>#REF!</v>
      </c>
      <c r="O7380" s="13"/>
      <c r="P7380" s="74"/>
      <c r="Q7380" s="26"/>
      <c r="R7380" s="75"/>
    </row>
    <row r="7381" spans="7:18" x14ac:dyDescent="0.25">
      <c r="G7381" s="13"/>
      <c r="H7381" s="13"/>
      <c r="I7381" s="13">
        <v>735.30000000009102</v>
      </c>
      <c r="J7381" s="74">
        <f t="shared" si="353"/>
        <v>30.637500000003794</v>
      </c>
      <c r="K7381" s="26" t="e">
        <f t="shared" si="352"/>
        <v>#REF!</v>
      </c>
      <c r="L7381" s="75" t="e">
        <f t="shared" si="354"/>
        <v>#REF!</v>
      </c>
      <c r="O7381" s="13"/>
      <c r="P7381" s="74"/>
      <c r="Q7381" s="26"/>
      <c r="R7381" s="75"/>
    </row>
    <row r="7382" spans="7:18" x14ac:dyDescent="0.25">
      <c r="G7382" s="13"/>
      <c r="H7382" s="13"/>
      <c r="I7382" s="13">
        <v>735.40000000009104</v>
      </c>
      <c r="J7382" s="74">
        <f t="shared" si="353"/>
        <v>30.64166666667046</v>
      </c>
      <c r="K7382" s="26" t="e">
        <f t="shared" si="352"/>
        <v>#REF!</v>
      </c>
      <c r="L7382" s="75" t="e">
        <f t="shared" si="354"/>
        <v>#REF!</v>
      </c>
      <c r="O7382" s="13"/>
      <c r="P7382" s="74"/>
      <c r="Q7382" s="26"/>
      <c r="R7382" s="75"/>
    </row>
    <row r="7383" spans="7:18" x14ac:dyDescent="0.25">
      <c r="G7383" s="13"/>
      <c r="H7383" s="13"/>
      <c r="I7383" s="13">
        <v>735.50000000009095</v>
      </c>
      <c r="J7383" s="74">
        <f t="shared" si="353"/>
        <v>30.645833333337123</v>
      </c>
      <c r="K7383" s="26" t="e">
        <f t="shared" si="352"/>
        <v>#REF!</v>
      </c>
      <c r="L7383" s="75" t="e">
        <f t="shared" si="354"/>
        <v>#REF!</v>
      </c>
      <c r="O7383" s="13"/>
      <c r="P7383" s="74"/>
      <c r="Q7383" s="26"/>
      <c r="R7383" s="75"/>
    </row>
    <row r="7384" spans="7:18" x14ac:dyDescent="0.25">
      <c r="G7384" s="13"/>
      <c r="H7384" s="13"/>
      <c r="I7384" s="13">
        <v>735.60000000009097</v>
      </c>
      <c r="J7384" s="74">
        <f t="shared" si="353"/>
        <v>30.650000000003789</v>
      </c>
      <c r="K7384" s="26" t="e">
        <f t="shared" si="352"/>
        <v>#REF!</v>
      </c>
      <c r="L7384" s="75" t="e">
        <f t="shared" si="354"/>
        <v>#REF!</v>
      </c>
      <c r="O7384" s="13"/>
      <c r="P7384" s="74"/>
      <c r="Q7384" s="26"/>
      <c r="R7384" s="75"/>
    </row>
    <row r="7385" spans="7:18" x14ac:dyDescent="0.25">
      <c r="G7385" s="13"/>
      <c r="H7385" s="13"/>
      <c r="I7385" s="13">
        <v>735.70000000009099</v>
      </c>
      <c r="J7385" s="74">
        <f t="shared" si="353"/>
        <v>30.654166666670459</v>
      </c>
      <c r="K7385" s="26" t="e">
        <f t="shared" si="352"/>
        <v>#REF!</v>
      </c>
      <c r="L7385" s="75" t="e">
        <f t="shared" si="354"/>
        <v>#REF!</v>
      </c>
      <c r="O7385" s="13"/>
      <c r="P7385" s="74"/>
      <c r="Q7385" s="26"/>
      <c r="R7385" s="75"/>
    </row>
    <row r="7386" spans="7:18" x14ac:dyDescent="0.25">
      <c r="G7386" s="13"/>
      <c r="H7386" s="13"/>
      <c r="I7386" s="13">
        <v>735.80000000009102</v>
      </c>
      <c r="J7386" s="74">
        <f t="shared" si="353"/>
        <v>30.658333333337126</v>
      </c>
      <c r="K7386" s="26" t="e">
        <f t="shared" si="352"/>
        <v>#REF!</v>
      </c>
      <c r="L7386" s="75" t="e">
        <f t="shared" si="354"/>
        <v>#REF!</v>
      </c>
      <c r="O7386" s="13"/>
      <c r="P7386" s="74"/>
      <c r="Q7386" s="26"/>
      <c r="R7386" s="75"/>
    </row>
    <row r="7387" spans="7:18" x14ac:dyDescent="0.25">
      <c r="G7387" s="13"/>
      <c r="H7387" s="13"/>
      <c r="I7387" s="13">
        <v>735.90000000009104</v>
      </c>
      <c r="J7387" s="74">
        <f t="shared" si="353"/>
        <v>30.662500000003792</v>
      </c>
      <c r="K7387" s="26" t="e">
        <f t="shared" si="352"/>
        <v>#REF!</v>
      </c>
      <c r="L7387" s="75" t="e">
        <f t="shared" si="354"/>
        <v>#REF!</v>
      </c>
      <c r="O7387" s="13"/>
      <c r="P7387" s="74"/>
      <c r="Q7387" s="26"/>
      <c r="R7387" s="75"/>
    </row>
    <row r="7388" spans="7:18" x14ac:dyDescent="0.25">
      <c r="G7388" s="13"/>
      <c r="H7388" s="13"/>
      <c r="I7388" s="13">
        <v>736.00000000009095</v>
      </c>
      <c r="J7388" s="74">
        <f t="shared" si="353"/>
        <v>30.666666666670455</v>
      </c>
      <c r="K7388" s="26" t="e">
        <f t="shared" ref="K7388:K7451" si="355">100%-EXP(-I7388/24*$B$10)</f>
        <v>#REF!</v>
      </c>
      <c r="L7388" s="75" t="e">
        <f t="shared" si="354"/>
        <v>#REF!</v>
      </c>
      <c r="O7388" s="13"/>
      <c r="P7388" s="74"/>
      <c r="Q7388" s="26"/>
      <c r="R7388" s="75"/>
    </row>
    <row r="7389" spans="7:18" x14ac:dyDescent="0.25">
      <c r="G7389" s="13"/>
      <c r="H7389" s="13"/>
      <c r="I7389" s="13">
        <v>736.10000000009097</v>
      </c>
      <c r="J7389" s="74">
        <f t="shared" si="353"/>
        <v>30.670833333337125</v>
      </c>
      <c r="K7389" s="26" t="e">
        <f t="shared" si="355"/>
        <v>#REF!</v>
      </c>
      <c r="L7389" s="75" t="e">
        <f t="shared" si="354"/>
        <v>#REF!</v>
      </c>
      <c r="O7389" s="13"/>
      <c r="P7389" s="74"/>
      <c r="Q7389" s="26"/>
      <c r="R7389" s="75"/>
    </row>
    <row r="7390" spans="7:18" x14ac:dyDescent="0.25">
      <c r="G7390" s="13"/>
      <c r="H7390" s="13"/>
      <c r="I7390" s="13">
        <v>736.20000000009099</v>
      </c>
      <c r="J7390" s="74">
        <f t="shared" si="353"/>
        <v>30.675000000003791</v>
      </c>
      <c r="K7390" s="26" t="e">
        <f t="shared" si="355"/>
        <v>#REF!</v>
      </c>
      <c r="L7390" s="75" t="e">
        <f t="shared" si="354"/>
        <v>#REF!</v>
      </c>
      <c r="O7390" s="13"/>
      <c r="P7390" s="74"/>
      <c r="Q7390" s="26"/>
      <c r="R7390" s="75"/>
    </row>
    <row r="7391" spans="7:18" x14ac:dyDescent="0.25">
      <c r="G7391" s="13"/>
      <c r="H7391" s="13"/>
      <c r="I7391" s="13">
        <v>736.30000000009102</v>
      </c>
      <c r="J7391" s="74">
        <f t="shared" si="353"/>
        <v>30.679166666670458</v>
      </c>
      <c r="K7391" s="26" t="e">
        <f t="shared" si="355"/>
        <v>#REF!</v>
      </c>
      <c r="L7391" s="75" t="e">
        <f t="shared" si="354"/>
        <v>#REF!</v>
      </c>
      <c r="O7391" s="13"/>
      <c r="P7391" s="74"/>
      <c r="Q7391" s="26"/>
      <c r="R7391" s="75"/>
    </row>
    <row r="7392" spans="7:18" x14ac:dyDescent="0.25">
      <c r="G7392" s="13"/>
      <c r="H7392" s="13"/>
      <c r="I7392" s="13">
        <v>736.40000000009104</v>
      </c>
      <c r="J7392" s="74">
        <f t="shared" si="353"/>
        <v>30.683333333337128</v>
      </c>
      <c r="K7392" s="26" t="e">
        <f t="shared" si="355"/>
        <v>#REF!</v>
      </c>
      <c r="L7392" s="75" t="e">
        <f t="shared" si="354"/>
        <v>#REF!</v>
      </c>
      <c r="O7392" s="13"/>
      <c r="P7392" s="74"/>
      <c r="Q7392" s="26"/>
      <c r="R7392" s="75"/>
    </row>
    <row r="7393" spans="7:18" x14ac:dyDescent="0.25">
      <c r="G7393" s="13"/>
      <c r="H7393" s="13"/>
      <c r="I7393" s="13">
        <v>736.50000000009095</v>
      </c>
      <c r="J7393" s="74">
        <f t="shared" si="353"/>
        <v>30.687500000003791</v>
      </c>
      <c r="K7393" s="26" t="e">
        <f t="shared" si="355"/>
        <v>#REF!</v>
      </c>
      <c r="L7393" s="75" t="e">
        <f t="shared" si="354"/>
        <v>#REF!</v>
      </c>
      <c r="O7393" s="13"/>
      <c r="P7393" s="74"/>
      <c r="Q7393" s="26"/>
      <c r="R7393" s="75"/>
    </row>
    <row r="7394" spans="7:18" x14ac:dyDescent="0.25">
      <c r="G7394" s="13"/>
      <c r="H7394" s="13"/>
      <c r="I7394" s="13">
        <v>736.60000000009097</v>
      </c>
      <c r="J7394" s="74">
        <f t="shared" si="353"/>
        <v>30.691666666670457</v>
      </c>
      <c r="K7394" s="26" t="e">
        <f t="shared" si="355"/>
        <v>#REF!</v>
      </c>
      <c r="L7394" s="75" t="e">
        <f t="shared" si="354"/>
        <v>#REF!</v>
      </c>
      <c r="O7394" s="13"/>
      <c r="P7394" s="74"/>
      <c r="Q7394" s="26"/>
      <c r="R7394" s="75"/>
    </row>
    <row r="7395" spans="7:18" x14ac:dyDescent="0.25">
      <c r="G7395" s="13"/>
      <c r="H7395" s="13"/>
      <c r="I7395" s="13">
        <v>736.70000000009099</v>
      </c>
      <c r="J7395" s="74">
        <f t="shared" si="353"/>
        <v>30.695833333337124</v>
      </c>
      <c r="K7395" s="26" t="e">
        <f t="shared" si="355"/>
        <v>#REF!</v>
      </c>
      <c r="L7395" s="75" t="e">
        <f t="shared" si="354"/>
        <v>#REF!</v>
      </c>
      <c r="O7395" s="13"/>
      <c r="P7395" s="74"/>
      <c r="Q7395" s="26"/>
      <c r="R7395" s="75"/>
    </row>
    <row r="7396" spans="7:18" x14ac:dyDescent="0.25">
      <c r="G7396" s="13"/>
      <c r="H7396" s="13"/>
      <c r="I7396" s="13">
        <v>736.80000000009102</v>
      </c>
      <c r="J7396" s="74">
        <f t="shared" si="353"/>
        <v>30.700000000003794</v>
      </c>
      <c r="K7396" s="26" t="e">
        <f t="shared" si="355"/>
        <v>#REF!</v>
      </c>
      <c r="L7396" s="75" t="e">
        <f t="shared" si="354"/>
        <v>#REF!</v>
      </c>
      <c r="O7396" s="13"/>
      <c r="P7396" s="74"/>
      <c r="Q7396" s="26"/>
      <c r="R7396" s="75"/>
    </row>
    <row r="7397" spans="7:18" x14ac:dyDescent="0.25">
      <c r="G7397" s="13"/>
      <c r="H7397" s="13"/>
      <c r="I7397" s="13">
        <v>736.90000000009104</v>
      </c>
      <c r="J7397" s="74">
        <f t="shared" si="353"/>
        <v>30.70416666667046</v>
      </c>
      <c r="K7397" s="26" t="e">
        <f t="shared" si="355"/>
        <v>#REF!</v>
      </c>
      <c r="L7397" s="75" t="e">
        <f t="shared" si="354"/>
        <v>#REF!</v>
      </c>
      <c r="O7397" s="13"/>
      <c r="P7397" s="74"/>
      <c r="Q7397" s="26"/>
      <c r="R7397" s="75"/>
    </row>
    <row r="7398" spans="7:18" x14ac:dyDescent="0.25">
      <c r="G7398" s="13"/>
      <c r="H7398" s="13"/>
      <c r="I7398" s="13">
        <v>737.00000000009095</v>
      </c>
      <c r="J7398" s="74">
        <f t="shared" si="353"/>
        <v>30.708333333337123</v>
      </c>
      <c r="K7398" s="26" t="e">
        <f t="shared" si="355"/>
        <v>#REF!</v>
      </c>
      <c r="L7398" s="75" t="e">
        <f t="shared" si="354"/>
        <v>#REF!</v>
      </c>
      <c r="O7398" s="13"/>
      <c r="P7398" s="74"/>
      <c r="Q7398" s="26"/>
      <c r="R7398" s="75"/>
    </row>
    <row r="7399" spans="7:18" x14ac:dyDescent="0.25">
      <c r="G7399" s="13"/>
      <c r="H7399" s="13"/>
      <c r="I7399" s="13">
        <v>737.10000000009097</v>
      </c>
      <c r="J7399" s="74">
        <f t="shared" si="353"/>
        <v>30.712500000003789</v>
      </c>
      <c r="K7399" s="26" t="e">
        <f t="shared" si="355"/>
        <v>#REF!</v>
      </c>
      <c r="L7399" s="75" t="e">
        <f t="shared" si="354"/>
        <v>#REF!</v>
      </c>
      <c r="O7399" s="13"/>
      <c r="P7399" s="74"/>
      <c r="Q7399" s="26"/>
      <c r="R7399" s="75"/>
    </row>
    <row r="7400" spans="7:18" x14ac:dyDescent="0.25">
      <c r="G7400" s="13"/>
      <c r="H7400" s="13"/>
      <c r="I7400" s="13">
        <v>737.20000000009099</v>
      </c>
      <c r="J7400" s="74">
        <f t="shared" si="353"/>
        <v>30.716666666670459</v>
      </c>
      <c r="K7400" s="26" t="e">
        <f t="shared" si="355"/>
        <v>#REF!</v>
      </c>
      <c r="L7400" s="75" t="e">
        <f t="shared" si="354"/>
        <v>#REF!</v>
      </c>
      <c r="O7400" s="13"/>
      <c r="P7400" s="74"/>
      <c r="Q7400" s="26"/>
      <c r="R7400" s="75"/>
    </row>
    <row r="7401" spans="7:18" x14ac:dyDescent="0.25">
      <c r="G7401" s="13"/>
      <c r="H7401" s="13"/>
      <c r="I7401" s="13">
        <v>737.30000000009102</v>
      </c>
      <c r="J7401" s="74">
        <f t="shared" si="353"/>
        <v>30.720833333337126</v>
      </c>
      <c r="K7401" s="26" t="e">
        <f t="shared" si="355"/>
        <v>#REF!</v>
      </c>
      <c r="L7401" s="75" t="e">
        <f t="shared" si="354"/>
        <v>#REF!</v>
      </c>
      <c r="O7401" s="13"/>
      <c r="P7401" s="74"/>
      <c r="Q7401" s="26"/>
      <c r="R7401" s="75"/>
    </row>
    <row r="7402" spans="7:18" x14ac:dyDescent="0.25">
      <c r="G7402" s="13"/>
      <c r="H7402" s="13"/>
      <c r="I7402" s="13">
        <v>737.40000000009104</v>
      </c>
      <c r="J7402" s="74">
        <f t="shared" si="353"/>
        <v>30.725000000003792</v>
      </c>
      <c r="K7402" s="26" t="e">
        <f t="shared" si="355"/>
        <v>#REF!</v>
      </c>
      <c r="L7402" s="75" t="e">
        <f t="shared" si="354"/>
        <v>#REF!</v>
      </c>
      <c r="O7402" s="13"/>
      <c r="P7402" s="74"/>
      <c r="Q7402" s="26"/>
      <c r="R7402" s="75"/>
    </row>
    <row r="7403" spans="7:18" x14ac:dyDescent="0.25">
      <c r="G7403" s="13"/>
      <c r="H7403" s="13"/>
      <c r="I7403" s="13">
        <v>737.50000000009095</v>
      </c>
      <c r="J7403" s="74">
        <f t="shared" si="353"/>
        <v>30.729166666670455</v>
      </c>
      <c r="K7403" s="26" t="e">
        <f t="shared" si="355"/>
        <v>#REF!</v>
      </c>
      <c r="L7403" s="75" t="e">
        <f t="shared" si="354"/>
        <v>#REF!</v>
      </c>
      <c r="O7403" s="13"/>
      <c r="P7403" s="74"/>
      <c r="Q7403" s="26"/>
      <c r="R7403" s="75"/>
    </row>
    <row r="7404" spans="7:18" x14ac:dyDescent="0.25">
      <c r="G7404" s="13"/>
      <c r="H7404" s="13"/>
      <c r="I7404" s="13">
        <v>737.60000000009097</v>
      </c>
      <c r="J7404" s="74">
        <f t="shared" si="353"/>
        <v>30.733333333337125</v>
      </c>
      <c r="K7404" s="26" t="e">
        <f t="shared" si="355"/>
        <v>#REF!</v>
      </c>
      <c r="L7404" s="75" t="e">
        <f t="shared" si="354"/>
        <v>#REF!</v>
      </c>
      <c r="O7404" s="13"/>
      <c r="P7404" s="74"/>
      <c r="Q7404" s="26"/>
      <c r="R7404" s="75"/>
    </row>
    <row r="7405" spans="7:18" x14ac:dyDescent="0.25">
      <c r="G7405" s="13"/>
      <c r="H7405" s="13"/>
      <c r="I7405" s="13">
        <v>737.70000000009099</v>
      </c>
      <c r="J7405" s="74">
        <f t="shared" si="353"/>
        <v>30.737500000003791</v>
      </c>
      <c r="K7405" s="26" t="e">
        <f t="shared" si="355"/>
        <v>#REF!</v>
      </c>
      <c r="L7405" s="75" t="e">
        <f t="shared" si="354"/>
        <v>#REF!</v>
      </c>
      <c r="O7405" s="13"/>
      <c r="P7405" s="74"/>
      <c r="Q7405" s="26"/>
      <c r="R7405" s="75"/>
    </row>
    <row r="7406" spans="7:18" x14ac:dyDescent="0.25">
      <c r="G7406" s="13"/>
      <c r="H7406" s="13"/>
      <c r="I7406" s="13">
        <v>737.80000000009102</v>
      </c>
      <c r="J7406" s="74">
        <f t="shared" si="353"/>
        <v>30.741666666670458</v>
      </c>
      <c r="K7406" s="26" t="e">
        <f t="shared" si="355"/>
        <v>#REF!</v>
      </c>
      <c r="L7406" s="75" t="e">
        <f t="shared" si="354"/>
        <v>#REF!</v>
      </c>
      <c r="O7406" s="13"/>
      <c r="P7406" s="74"/>
      <c r="Q7406" s="26"/>
      <c r="R7406" s="75"/>
    </row>
    <row r="7407" spans="7:18" x14ac:dyDescent="0.25">
      <c r="G7407" s="13"/>
      <c r="H7407" s="13"/>
      <c r="I7407" s="13">
        <v>737.90000000009104</v>
      </c>
      <c r="J7407" s="74">
        <f t="shared" si="353"/>
        <v>30.745833333337128</v>
      </c>
      <c r="K7407" s="26" t="e">
        <f t="shared" si="355"/>
        <v>#REF!</v>
      </c>
      <c r="L7407" s="75" t="e">
        <f t="shared" si="354"/>
        <v>#REF!</v>
      </c>
      <c r="O7407" s="13"/>
      <c r="P7407" s="74"/>
      <c r="Q7407" s="26"/>
      <c r="R7407" s="75"/>
    </row>
    <row r="7408" spans="7:18" x14ac:dyDescent="0.25">
      <c r="G7408" s="13"/>
      <c r="H7408" s="13"/>
      <c r="I7408" s="13">
        <v>738.00000000009095</v>
      </c>
      <c r="J7408" s="74">
        <f t="shared" si="353"/>
        <v>30.750000000003791</v>
      </c>
      <c r="K7408" s="26" t="e">
        <f t="shared" si="355"/>
        <v>#REF!</v>
      </c>
      <c r="L7408" s="75" t="e">
        <f t="shared" si="354"/>
        <v>#REF!</v>
      </c>
      <c r="O7408" s="13"/>
      <c r="P7408" s="74"/>
      <c r="Q7408" s="26"/>
      <c r="R7408" s="75"/>
    </row>
    <row r="7409" spans="7:18" x14ac:dyDescent="0.25">
      <c r="G7409" s="13"/>
      <c r="H7409" s="13"/>
      <c r="I7409" s="13">
        <v>738.10000000009097</v>
      </c>
      <c r="J7409" s="74">
        <f t="shared" si="353"/>
        <v>30.754166666670457</v>
      </c>
      <c r="K7409" s="26" t="e">
        <f t="shared" si="355"/>
        <v>#REF!</v>
      </c>
      <c r="L7409" s="75" t="e">
        <f t="shared" si="354"/>
        <v>#REF!</v>
      </c>
      <c r="O7409" s="13"/>
      <c r="P7409" s="74"/>
      <c r="Q7409" s="26"/>
      <c r="R7409" s="75"/>
    </row>
    <row r="7410" spans="7:18" x14ac:dyDescent="0.25">
      <c r="G7410" s="13"/>
      <c r="H7410" s="13"/>
      <c r="I7410" s="13">
        <v>738.20000000009099</v>
      </c>
      <c r="J7410" s="74">
        <f t="shared" si="353"/>
        <v>30.758333333337124</v>
      </c>
      <c r="K7410" s="26" t="e">
        <f t="shared" si="355"/>
        <v>#REF!</v>
      </c>
      <c r="L7410" s="75" t="e">
        <f t="shared" si="354"/>
        <v>#REF!</v>
      </c>
      <c r="O7410" s="13"/>
      <c r="P7410" s="74"/>
      <c r="Q7410" s="26"/>
      <c r="R7410" s="75"/>
    </row>
    <row r="7411" spans="7:18" x14ac:dyDescent="0.25">
      <c r="G7411" s="13"/>
      <c r="H7411" s="13"/>
      <c r="I7411" s="13">
        <v>738.30000000009102</v>
      </c>
      <c r="J7411" s="74">
        <f t="shared" si="353"/>
        <v>30.762500000003794</v>
      </c>
      <c r="K7411" s="26" t="e">
        <f t="shared" si="355"/>
        <v>#REF!</v>
      </c>
      <c r="L7411" s="75" t="e">
        <f t="shared" si="354"/>
        <v>#REF!</v>
      </c>
      <c r="O7411" s="13"/>
      <c r="P7411" s="74"/>
      <c r="Q7411" s="26"/>
      <c r="R7411" s="75"/>
    </row>
    <row r="7412" spans="7:18" x14ac:dyDescent="0.25">
      <c r="G7412" s="13"/>
      <c r="H7412" s="13"/>
      <c r="I7412" s="13">
        <v>738.40000000009195</v>
      </c>
      <c r="J7412" s="74">
        <f t="shared" si="353"/>
        <v>30.766666666670499</v>
      </c>
      <c r="K7412" s="26" t="e">
        <f t="shared" si="355"/>
        <v>#REF!</v>
      </c>
      <c r="L7412" s="75" t="e">
        <f t="shared" si="354"/>
        <v>#REF!</v>
      </c>
      <c r="O7412" s="13"/>
      <c r="P7412" s="74"/>
      <c r="Q7412" s="26"/>
      <c r="R7412" s="75"/>
    </row>
    <row r="7413" spans="7:18" x14ac:dyDescent="0.25">
      <c r="G7413" s="13"/>
      <c r="H7413" s="13"/>
      <c r="I7413" s="13">
        <v>738.50000000009197</v>
      </c>
      <c r="J7413" s="74">
        <f t="shared" si="353"/>
        <v>30.770833333337166</v>
      </c>
      <c r="K7413" s="26" t="e">
        <f t="shared" si="355"/>
        <v>#REF!</v>
      </c>
      <c r="L7413" s="75" t="e">
        <f t="shared" si="354"/>
        <v>#REF!</v>
      </c>
      <c r="O7413" s="13"/>
      <c r="P7413" s="74"/>
      <c r="Q7413" s="26"/>
      <c r="R7413" s="75"/>
    </row>
    <row r="7414" spans="7:18" x14ac:dyDescent="0.25">
      <c r="G7414" s="13"/>
      <c r="H7414" s="13"/>
      <c r="I7414" s="13">
        <v>738.600000000092</v>
      </c>
      <c r="J7414" s="74">
        <f t="shared" si="353"/>
        <v>30.775000000003832</v>
      </c>
      <c r="K7414" s="26" t="e">
        <f t="shared" si="355"/>
        <v>#REF!</v>
      </c>
      <c r="L7414" s="75" t="e">
        <f t="shared" si="354"/>
        <v>#REF!</v>
      </c>
      <c r="O7414" s="13"/>
      <c r="P7414" s="74"/>
      <c r="Q7414" s="26"/>
      <c r="R7414" s="75"/>
    </row>
    <row r="7415" spans="7:18" x14ac:dyDescent="0.25">
      <c r="G7415" s="13"/>
      <c r="H7415" s="13"/>
      <c r="I7415" s="13">
        <v>738.70000000009202</v>
      </c>
      <c r="J7415" s="74">
        <f t="shared" si="353"/>
        <v>30.779166666670502</v>
      </c>
      <c r="K7415" s="26" t="e">
        <f t="shared" si="355"/>
        <v>#REF!</v>
      </c>
      <c r="L7415" s="75" t="e">
        <f t="shared" si="354"/>
        <v>#REF!</v>
      </c>
      <c r="O7415" s="13"/>
      <c r="P7415" s="74"/>
      <c r="Q7415" s="26"/>
      <c r="R7415" s="75"/>
    </row>
    <row r="7416" spans="7:18" x14ac:dyDescent="0.25">
      <c r="G7416" s="13"/>
      <c r="H7416" s="13"/>
      <c r="I7416" s="13">
        <v>738.80000000009204</v>
      </c>
      <c r="J7416" s="74">
        <f t="shared" si="353"/>
        <v>30.783333333337168</v>
      </c>
      <c r="K7416" s="26" t="e">
        <f t="shared" si="355"/>
        <v>#REF!</v>
      </c>
      <c r="L7416" s="75" t="e">
        <f t="shared" si="354"/>
        <v>#REF!</v>
      </c>
      <c r="O7416" s="13"/>
      <c r="P7416" s="74"/>
      <c r="Q7416" s="26"/>
      <c r="R7416" s="75"/>
    </row>
    <row r="7417" spans="7:18" x14ac:dyDescent="0.25">
      <c r="G7417" s="13"/>
      <c r="H7417" s="13"/>
      <c r="I7417" s="13">
        <v>738.90000000009195</v>
      </c>
      <c r="J7417" s="74">
        <f t="shared" si="353"/>
        <v>30.787500000003831</v>
      </c>
      <c r="K7417" s="26" t="e">
        <f t="shared" si="355"/>
        <v>#REF!</v>
      </c>
      <c r="L7417" s="75" t="e">
        <f t="shared" si="354"/>
        <v>#REF!</v>
      </c>
      <c r="O7417" s="13"/>
      <c r="P7417" s="74"/>
      <c r="Q7417" s="26"/>
      <c r="R7417" s="75"/>
    </row>
    <row r="7418" spans="7:18" x14ac:dyDescent="0.25">
      <c r="G7418" s="13"/>
      <c r="H7418" s="13"/>
      <c r="I7418" s="13">
        <v>739.00000000009197</v>
      </c>
      <c r="J7418" s="74">
        <f t="shared" si="353"/>
        <v>30.791666666670498</v>
      </c>
      <c r="K7418" s="26" t="e">
        <f t="shared" si="355"/>
        <v>#REF!</v>
      </c>
      <c r="L7418" s="75" t="e">
        <f t="shared" si="354"/>
        <v>#REF!</v>
      </c>
      <c r="O7418" s="13"/>
      <c r="P7418" s="74"/>
      <c r="Q7418" s="26"/>
      <c r="R7418" s="75"/>
    </row>
    <row r="7419" spans="7:18" x14ac:dyDescent="0.25">
      <c r="G7419" s="13"/>
      <c r="H7419" s="13"/>
      <c r="I7419" s="13">
        <v>739.100000000092</v>
      </c>
      <c r="J7419" s="74">
        <f t="shared" si="353"/>
        <v>30.795833333337168</v>
      </c>
      <c r="K7419" s="26" t="e">
        <f t="shared" si="355"/>
        <v>#REF!</v>
      </c>
      <c r="L7419" s="75" t="e">
        <f t="shared" si="354"/>
        <v>#REF!</v>
      </c>
      <c r="O7419" s="13"/>
      <c r="P7419" s="74"/>
      <c r="Q7419" s="26"/>
      <c r="R7419" s="75"/>
    </row>
    <row r="7420" spans="7:18" x14ac:dyDescent="0.25">
      <c r="G7420" s="13"/>
      <c r="H7420" s="13"/>
      <c r="I7420" s="13">
        <v>739.20000000009202</v>
      </c>
      <c r="J7420" s="74">
        <f t="shared" si="353"/>
        <v>30.800000000003834</v>
      </c>
      <c r="K7420" s="26" t="e">
        <f t="shared" si="355"/>
        <v>#REF!</v>
      </c>
      <c r="L7420" s="75" t="e">
        <f t="shared" si="354"/>
        <v>#REF!</v>
      </c>
      <c r="O7420" s="13"/>
      <c r="P7420" s="74"/>
      <c r="Q7420" s="26"/>
      <c r="R7420" s="75"/>
    </row>
    <row r="7421" spans="7:18" x14ac:dyDescent="0.25">
      <c r="G7421" s="13"/>
      <c r="H7421" s="13"/>
      <c r="I7421" s="13">
        <v>739.30000000009204</v>
      </c>
      <c r="J7421" s="74">
        <f t="shared" si="353"/>
        <v>30.804166666670501</v>
      </c>
      <c r="K7421" s="26" t="e">
        <f t="shared" si="355"/>
        <v>#REF!</v>
      </c>
      <c r="L7421" s="75" t="e">
        <f t="shared" si="354"/>
        <v>#REF!</v>
      </c>
      <c r="O7421" s="13"/>
      <c r="P7421" s="74"/>
      <c r="Q7421" s="26"/>
      <c r="R7421" s="75"/>
    </row>
    <row r="7422" spans="7:18" x14ac:dyDescent="0.25">
      <c r="G7422" s="13"/>
      <c r="H7422" s="13"/>
      <c r="I7422" s="13">
        <v>739.40000000009195</v>
      </c>
      <c r="J7422" s="74">
        <f t="shared" si="353"/>
        <v>30.808333333337163</v>
      </c>
      <c r="K7422" s="26" t="e">
        <f t="shared" si="355"/>
        <v>#REF!</v>
      </c>
      <c r="L7422" s="75" t="e">
        <f t="shared" si="354"/>
        <v>#REF!</v>
      </c>
      <c r="O7422" s="13"/>
      <c r="P7422" s="74"/>
      <c r="Q7422" s="26"/>
      <c r="R7422" s="75"/>
    </row>
    <row r="7423" spans="7:18" x14ac:dyDescent="0.25">
      <c r="G7423" s="13"/>
      <c r="H7423" s="13"/>
      <c r="I7423" s="13">
        <v>739.50000000009197</v>
      </c>
      <c r="J7423" s="74">
        <f t="shared" si="353"/>
        <v>30.812500000003833</v>
      </c>
      <c r="K7423" s="26" t="e">
        <f t="shared" si="355"/>
        <v>#REF!</v>
      </c>
      <c r="L7423" s="75" t="e">
        <f t="shared" si="354"/>
        <v>#REF!</v>
      </c>
      <c r="O7423" s="13"/>
      <c r="P7423" s="74"/>
      <c r="Q7423" s="26"/>
      <c r="R7423" s="75"/>
    </row>
    <row r="7424" spans="7:18" x14ac:dyDescent="0.25">
      <c r="G7424" s="13"/>
      <c r="H7424" s="13"/>
      <c r="I7424" s="13">
        <v>739.600000000092</v>
      </c>
      <c r="J7424" s="74">
        <f t="shared" si="353"/>
        <v>30.8166666666705</v>
      </c>
      <c r="K7424" s="26" t="e">
        <f t="shared" si="355"/>
        <v>#REF!</v>
      </c>
      <c r="L7424" s="75" t="e">
        <f t="shared" si="354"/>
        <v>#REF!</v>
      </c>
      <c r="O7424" s="13"/>
      <c r="P7424" s="74"/>
      <c r="Q7424" s="26"/>
      <c r="R7424" s="75"/>
    </row>
    <row r="7425" spans="7:18" x14ac:dyDescent="0.25">
      <c r="G7425" s="13"/>
      <c r="H7425" s="13"/>
      <c r="I7425" s="13">
        <v>739.70000000009202</v>
      </c>
      <c r="J7425" s="74">
        <f t="shared" si="353"/>
        <v>30.820833333337166</v>
      </c>
      <c r="K7425" s="26" t="e">
        <f t="shared" si="355"/>
        <v>#REF!</v>
      </c>
      <c r="L7425" s="75" t="e">
        <f t="shared" si="354"/>
        <v>#REF!</v>
      </c>
      <c r="O7425" s="13"/>
      <c r="P7425" s="74"/>
      <c r="Q7425" s="26"/>
      <c r="R7425" s="75"/>
    </row>
    <row r="7426" spans="7:18" x14ac:dyDescent="0.25">
      <c r="G7426" s="13"/>
      <c r="H7426" s="13"/>
      <c r="I7426" s="13">
        <v>739.80000000009204</v>
      </c>
      <c r="J7426" s="74">
        <f t="shared" si="353"/>
        <v>30.825000000003836</v>
      </c>
      <c r="K7426" s="26" t="e">
        <f t="shared" si="355"/>
        <v>#REF!</v>
      </c>
      <c r="L7426" s="75" t="e">
        <f t="shared" si="354"/>
        <v>#REF!</v>
      </c>
      <c r="O7426" s="13"/>
      <c r="P7426" s="74"/>
      <c r="Q7426" s="26"/>
      <c r="R7426" s="75"/>
    </row>
    <row r="7427" spans="7:18" x14ac:dyDescent="0.25">
      <c r="G7427" s="13"/>
      <c r="H7427" s="13"/>
      <c r="I7427" s="13">
        <v>739.90000000009195</v>
      </c>
      <c r="J7427" s="74">
        <f t="shared" ref="J7427:J7490" si="356">I7427/24</f>
        <v>30.829166666670499</v>
      </c>
      <c r="K7427" s="26" t="e">
        <f t="shared" si="355"/>
        <v>#REF!</v>
      </c>
      <c r="L7427" s="75" t="e">
        <f t="shared" ref="L7427:L7490" si="357">K7427-K7426</f>
        <v>#REF!</v>
      </c>
      <c r="O7427" s="13"/>
      <c r="P7427" s="74"/>
      <c r="Q7427" s="26"/>
      <c r="R7427" s="75"/>
    </row>
    <row r="7428" spans="7:18" x14ac:dyDescent="0.25">
      <c r="G7428" s="13"/>
      <c r="H7428" s="13"/>
      <c r="I7428" s="13">
        <v>740.00000000009197</v>
      </c>
      <c r="J7428" s="74">
        <f t="shared" si="356"/>
        <v>30.833333333337166</v>
      </c>
      <c r="K7428" s="26" t="e">
        <f t="shared" si="355"/>
        <v>#REF!</v>
      </c>
      <c r="L7428" s="75" t="e">
        <f t="shared" si="357"/>
        <v>#REF!</v>
      </c>
      <c r="O7428" s="13"/>
      <c r="P7428" s="74"/>
      <c r="Q7428" s="26"/>
      <c r="R7428" s="75"/>
    </row>
    <row r="7429" spans="7:18" x14ac:dyDescent="0.25">
      <c r="G7429" s="13"/>
      <c r="H7429" s="13"/>
      <c r="I7429" s="13">
        <v>740.100000000092</v>
      </c>
      <c r="J7429" s="74">
        <f t="shared" si="356"/>
        <v>30.837500000003832</v>
      </c>
      <c r="K7429" s="26" t="e">
        <f t="shared" si="355"/>
        <v>#REF!</v>
      </c>
      <c r="L7429" s="75" t="e">
        <f t="shared" si="357"/>
        <v>#REF!</v>
      </c>
      <c r="O7429" s="13"/>
      <c r="P7429" s="74"/>
      <c r="Q7429" s="26"/>
      <c r="R7429" s="75"/>
    </row>
    <row r="7430" spans="7:18" x14ac:dyDescent="0.25">
      <c r="G7430" s="13"/>
      <c r="H7430" s="13"/>
      <c r="I7430" s="13">
        <v>740.20000000009202</v>
      </c>
      <c r="J7430" s="74">
        <f t="shared" si="356"/>
        <v>30.841666666670502</v>
      </c>
      <c r="K7430" s="26" t="e">
        <f t="shared" si="355"/>
        <v>#REF!</v>
      </c>
      <c r="L7430" s="75" t="e">
        <f t="shared" si="357"/>
        <v>#REF!</v>
      </c>
      <c r="O7430" s="13"/>
      <c r="P7430" s="74"/>
      <c r="Q7430" s="26"/>
      <c r="R7430" s="75"/>
    </row>
    <row r="7431" spans="7:18" x14ac:dyDescent="0.25">
      <c r="G7431" s="13"/>
      <c r="H7431" s="13"/>
      <c r="I7431" s="13">
        <v>740.30000000009204</v>
      </c>
      <c r="J7431" s="74">
        <f t="shared" si="356"/>
        <v>30.845833333337168</v>
      </c>
      <c r="K7431" s="26" t="e">
        <f t="shared" si="355"/>
        <v>#REF!</v>
      </c>
      <c r="L7431" s="75" t="e">
        <f t="shared" si="357"/>
        <v>#REF!</v>
      </c>
      <c r="O7431" s="13"/>
      <c r="P7431" s="74"/>
      <c r="Q7431" s="26"/>
      <c r="R7431" s="75"/>
    </row>
    <row r="7432" spans="7:18" x14ac:dyDescent="0.25">
      <c r="G7432" s="13"/>
      <c r="H7432" s="13"/>
      <c r="I7432" s="13">
        <v>740.40000000009195</v>
      </c>
      <c r="J7432" s="74">
        <f t="shared" si="356"/>
        <v>30.850000000003831</v>
      </c>
      <c r="K7432" s="26" t="e">
        <f t="shared" si="355"/>
        <v>#REF!</v>
      </c>
      <c r="L7432" s="75" t="e">
        <f t="shared" si="357"/>
        <v>#REF!</v>
      </c>
      <c r="O7432" s="13"/>
      <c r="P7432" s="74"/>
      <c r="Q7432" s="26"/>
      <c r="R7432" s="75"/>
    </row>
    <row r="7433" spans="7:18" x14ac:dyDescent="0.25">
      <c r="G7433" s="13"/>
      <c r="H7433" s="13"/>
      <c r="I7433" s="13">
        <v>740.50000000009197</v>
      </c>
      <c r="J7433" s="74">
        <f t="shared" si="356"/>
        <v>30.854166666670498</v>
      </c>
      <c r="K7433" s="26" t="e">
        <f t="shared" si="355"/>
        <v>#REF!</v>
      </c>
      <c r="L7433" s="75" t="e">
        <f t="shared" si="357"/>
        <v>#REF!</v>
      </c>
      <c r="O7433" s="13"/>
      <c r="P7433" s="74"/>
      <c r="Q7433" s="26"/>
      <c r="R7433" s="75"/>
    </row>
    <row r="7434" spans="7:18" x14ac:dyDescent="0.25">
      <c r="G7434" s="13"/>
      <c r="H7434" s="13"/>
      <c r="I7434" s="13">
        <v>740.600000000092</v>
      </c>
      <c r="J7434" s="74">
        <f t="shared" si="356"/>
        <v>30.858333333337168</v>
      </c>
      <c r="K7434" s="26" t="e">
        <f t="shared" si="355"/>
        <v>#REF!</v>
      </c>
      <c r="L7434" s="75" t="e">
        <f t="shared" si="357"/>
        <v>#REF!</v>
      </c>
      <c r="O7434" s="13"/>
      <c r="P7434" s="74"/>
      <c r="Q7434" s="26"/>
      <c r="R7434" s="75"/>
    </row>
    <row r="7435" spans="7:18" x14ac:dyDescent="0.25">
      <c r="G7435" s="13"/>
      <c r="H7435" s="13"/>
      <c r="I7435" s="13">
        <v>740.70000000009202</v>
      </c>
      <c r="J7435" s="74">
        <f t="shared" si="356"/>
        <v>30.862500000003834</v>
      </c>
      <c r="K7435" s="26" t="e">
        <f t="shared" si="355"/>
        <v>#REF!</v>
      </c>
      <c r="L7435" s="75" t="e">
        <f t="shared" si="357"/>
        <v>#REF!</v>
      </c>
      <c r="O7435" s="13"/>
      <c r="P7435" s="74"/>
      <c r="Q7435" s="26"/>
      <c r="R7435" s="75"/>
    </row>
    <row r="7436" spans="7:18" x14ac:dyDescent="0.25">
      <c r="G7436" s="13"/>
      <c r="H7436" s="13"/>
      <c r="I7436" s="13">
        <v>740.80000000009204</v>
      </c>
      <c r="J7436" s="74">
        <f t="shared" si="356"/>
        <v>30.866666666670501</v>
      </c>
      <c r="K7436" s="26" t="e">
        <f t="shared" si="355"/>
        <v>#REF!</v>
      </c>
      <c r="L7436" s="75" t="e">
        <f t="shared" si="357"/>
        <v>#REF!</v>
      </c>
      <c r="O7436" s="13"/>
      <c r="P7436" s="74"/>
      <c r="Q7436" s="26"/>
      <c r="R7436" s="75"/>
    </row>
    <row r="7437" spans="7:18" x14ac:dyDescent="0.25">
      <c r="G7437" s="13"/>
      <c r="H7437" s="13"/>
      <c r="I7437" s="13">
        <v>740.90000000009195</v>
      </c>
      <c r="J7437" s="74">
        <f t="shared" si="356"/>
        <v>30.870833333337163</v>
      </c>
      <c r="K7437" s="26" t="e">
        <f t="shared" si="355"/>
        <v>#REF!</v>
      </c>
      <c r="L7437" s="75" t="e">
        <f t="shared" si="357"/>
        <v>#REF!</v>
      </c>
      <c r="O7437" s="13"/>
      <c r="P7437" s="74"/>
      <c r="Q7437" s="26"/>
      <c r="R7437" s="75"/>
    </row>
    <row r="7438" spans="7:18" x14ac:dyDescent="0.25">
      <c r="G7438" s="13"/>
      <c r="H7438" s="13"/>
      <c r="I7438" s="13">
        <v>741.00000000009197</v>
      </c>
      <c r="J7438" s="74">
        <f t="shared" si="356"/>
        <v>30.875000000003833</v>
      </c>
      <c r="K7438" s="26" t="e">
        <f t="shared" si="355"/>
        <v>#REF!</v>
      </c>
      <c r="L7438" s="75" t="e">
        <f t="shared" si="357"/>
        <v>#REF!</v>
      </c>
      <c r="O7438" s="13"/>
      <c r="P7438" s="74"/>
      <c r="Q7438" s="26"/>
      <c r="R7438" s="75"/>
    </row>
    <row r="7439" spans="7:18" x14ac:dyDescent="0.25">
      <c r="G7439" s="13"/>
      <c r="H7439" s="13"/>
      <c r="I7439" s="13">
        <v>741.100000000092</v>
      </c>
      <c r="J7439" s="74">
        <f t="shared" si="356"/>
        <v>30.8791666666705</v>
      </c>
      <c r="K7439" s="26" t="e">
        <f t="shared" si="355"/>
        <v>#REF!</v>
      </c>
      <c r="L7439" s="75" t="e">
        <f t="shared" si="357"/>
        <v>#REF!</v>
      </c>
      <c r="O7439" s="13"/>
      <c r="P7439" s="74"/>
      <c r="Q7439" s="26"/>
      <c r="R7439" s="75"/>
    </row>
    <row r="7440" spans="7:18" x14ac:dyDescent="0.25">
      <c r="G7440" s="13"/>
      <c r="H7440" s="13"/>
      <c r="I7440" s="13">
        <v>741.20000000009202</v>
      </c>
      <c r="J7440" s="74">
        <f t="shared" si="356"/>
        <v>30.883333333337166</v>
      </c>
      <c r="K7440" s="26" t="e">
        <f t="shared" si="355"/>
        <v>#REF!</v>
      </c>
      <c r="L7440" s="75" t="e">
        <f t="shared" si="357"/>
        <v>#REF!</v>
      </c>
      <c r="O7440" s="13"/>
      <c r="P7440" s="74"/>
      <c r="Q7440" s="26"/>
      <c r="R7440" s="75"/>
    </row>
    <row r="7441" spans="7:18" x14ac:dyDescent="0.25">
      <c r="G7441" s="13"/>
      <c r="H7441" s="13"/>
      <c r="I7441" s="13">
        <v>741.30000000009204</v>
      </c>
      <c r="J7441" s="74">
        <f t="shared" si="356"/>
        <v>30.887500000003836</v>
      </c>
      <c r="K7441" s="26" t="e">
        <f t="shared" si="355"/>
        <v>#REF!</v>
      </c>
      <c r="L7441" s="75" t="e">
        <f t="shared" si="357"/>
        <v>#REF!</v>
      </c>
      <c r="O7441" s="13"/>
      <c r="P7441" s="74"/>
      <c r="Q7441" s="26"/>
      <c r="R7441" s="75"/>
    </row>
    <row r="7442" spans="7:18" x14ac:dyDescent="0.25">
      <c r="G7442" s="13"/>
      <c r="H7442" s="13"/>
      <c r="I7442" s="13">
        <v>741.40000000009195</v>
      </c>
      <c r="J7442" s="74">
        <f t="shared" si="356"/>
        <v>30.891666666670499</v>
      </c>
      <c r="K7442" s="26" t="e">
        <f t="shared" si="355"/>
        <v>#REF!</v>
      </c>
      <c r="L7442" s="75" t="e">
        <f t="shared" si="357"/>
        <v>#REF!</v>
      </c>
      <c r="O7442" s="13"/>
      <c r="P7442" s="74"/>
      <c r="Q7442" s="26"/>
      <c r="R7442" s="75"/>
    </row>
    <row r="7443" spans="7:18" x14ac:dyDescent="0.25">
      <c r="G7443" s="13"/>
      <c r="H7443" s="13"/>
      <c r="I7443" s="13">
        <v>741.50000000009197</v>
      </c>
      <c r="J7443" s="74">
        <f t="shared" si="356"/>
        <v>30.895833333337166</v>
      </c>
      <c r="K7443" s="26" t="e">
        <f t="shared" si="355"/>
        <v>#REF!</v>
      </c>
      <c r="L7443" s="75" t="e">
        <f t="shared" si="357"/>
        <v>#REF!</v>
      </c>
      <c r="O7443" s="13"/>
      <c r="P7443" s="74"/>
      <c r="Q7443" s="26"/>
      <c r="R7443" s="75"/>
    </row>
    <row r="7444" spans="7:18" x14ac:dyDescent="0.25">
      <c r="G7444" s="13"/>
      <c r="H7444" s="13"/>
      <c r="I7444" s="13">
        <v>741.600000000092</v>
      </c>
      <c r="J7444" s="74">
        <f t="shared" si="356"/>
        <v>30.900000000003832</v>
      </c>
      <c r="K7444" s="26" t="e">
        <f t="shared" si="355"/>
        <v>#REF!</v>
      </c>
      <c r="L7444" s="75" t="e">
        <f t="shared" si="357"/>
        <v>#REF!</v>
      </c>
      <c r="O7444" s="13"/>
      <c r="P7444" s="74"/>
      <c r="Q7444" s="26"/>
      <c r="R7444" s="75"/>
    </row>
    <row r="7445" spans="7:18" x14ac:dyDescent="0.25">
      <c r="G7445" s="13"/>
      <c r="H7445" s="13"/>
      <c r="I7445" s="13">
        <v>741.70000000009202</v>
      </c>
      <c r="J7445" s="74">
        <f t="shared" si="356"/>
        <v>30.904166666670502</v>
      </c>
      <c r="K7445" s="26" t="e">
        <f t="shared" si="355"/>
        <v>#REF!</v>
      </c>
      <c r="L7445" s="75" t="e">
        <f t="shared" si="357"/>
        <v>#REF!</v>
      </c>
      <c r="O7445" s="13"/>
      <c r="P7445" s="74"/>
      <c r="Q7445" s="26"/>
      <c r="R7445" s="75"/>
    </row>
    <row r="7446" spans="7:18" x14ac:dyDescent="0.25">
      <c r="G7446" s="13"/>
      <c r="H7446" s="13"/>
      <c r="I7446" s="13">
        <v>741.80000000009204</v>
      </c>
      <c r="J7446" s="74">
        <f t="shared" si="356"/>
        <v>30.908333333337168</v>
      </c>
      <c r="K7446" s="26" t="e">
        <f t="shared" si="355"/>
        <v>#REF!</v>
      </c>
      <c r="L7446" s="75" t="e">
        <f t="shared" si="357"/>
        <v>#REF!</v>
      </c>
      <c r="O7446" s="13"/>
      <c r="P7446" s="74"/>
      <c r="Q7446" s="26"/>
      <c r="R7446" s="75"/>
    </row>
    <row r="7447" spans="7:18" x14ac:dyDescent="0.25">
      <c r="G7447" s="13"/>
      <c r="H7447" s="13"/>
      <c r="I7447" s="13">
        <v>741.90000000009195</v>
      </c>
      <c r="J7447" s="74">
        <f t="shared" si="356"/>
        <v>30.912500000003831</v>
      </c>
      <c r="K7447" s="26" t="e">
        <f t="shared" si="355"/>
        <v>#REF!</v>
      </c>
      <c r="L7447" s="75" t="e">
        <f t="shared" si="357"/>
        <v>#REF!</v>
      </c>
      <c r="O7447" s="13"/>
      <c r="P7447" s="74"/>
      <c r="Q7447" s="26"/>
      <c r="R7447" s="75"/>
    </row>
    <row r="7448" spans="7:18" x14ac:dyDescent="0.25">
      <c r="G7448" s="13"/>
      <c r="H7448" s="13"/>
      <c r="I7448" s="13">
        <v>742.00000000009197</v>
      </c>
      <c r="J7448" s="74">
        <f t="shared" si="356"/>
        <v>30.916666666670498</v>
      </c>
      <c r="K7448" s="26" t="e">
        <f t="shared" si="355"/>
        <v>#REF!</v>
      </c>
      <c r="L7448" s="75" t="e">
        <f t="shared" si="357"/>
        <v>#REF!</v>
      </c>
      <c r="O7448" s="13"/>
      <c r="P7448" s="74"/>
      <c r="Q7448" s="26"/>
      <c r="R7448" s="75"/>
    </row>
    <row r="7449" spans="7:18" x14ac:dyDescent="0.25">
      <c r="G7449" s="13"/>
      <c r="H7449" s="13"/>
      <c r="I7449" s="13">
        <v>742.100000000092</v>
      </c>
      <c r="J7449" s="74">
        <f t="shared" si="356"/>
        <v>30.920833333337168</v>
      </c>
      <c r="K7449" s="26" t="e">
        <f t="shared" si="355"/>
        <v>#REF!</v>
      </c>
      <c r="L7449" s="75" t="e">
        <f t="shared" si="357"/>
        <v>#REF!</v>
      </c>
      <c r="O7449" s="13"/>
      <c r="P7449" s="74"/>
      <c r="Q7449" s="26"/>
      <c r="R7449" s="75"/>
    </row>
    <row r="7450" spans="7:18" x14ac:dyDescent="0.25">
      <c r="G7450" s="13"/>
      <c r="H7450" s="13"/>
      <c r="I7450" s="13">
        <v>742.20000000009202</v>
      </c>
      <c r="J7450" s="74">
        <f t="shared" si="356"/>
        <v>30.925000000003834</v>
      </c>
      <c r="K7450" s="26" t="e">
        <f t="shared" si="355"/>
        <v>#REF!</v>
      </c>
      <c r="L7450" s="75" t="e">
        <f t="shared" si="357"/>
        <v>#REF!</v>
      </c>
      <c r="O7450" s="13"/>
      <c r="P7450" s="74"/>
      <c r="Q7450" s="26"/>
      <c r="R7450" s="75"/>
    </row>
    <row r="7451" spans="7:18" x14ac:dyDescent="0.25">
      <c r="G7451" s="13"/>
      <c r="H7451" s="13"/>
      <c r="I7451" s="13">
        <v>742.30000000009204</v>
      </c>
      <c r="J7451" s="74">
        <f t="shared" si="356"/>
        <v>30.929166666670501</v>
      </c>
      <c r="K7451" s="26" t="e">
        <f t="shared" si="355"/>
        <v>#REF!</v>
      </c>
      <c r="L7451" s="75" t="e">
        <f t="shared" si="357"/>
        <v>#REF!</v>
      </c>
      <c r="O7451" s="13"/>
      <c r="P7451" s="74"/>
      <c r="Q7451" s="26"/>
      <c r="R7451" s="75"/>
    </row>
    <row r="7452" spans="7:18" x14ac:dyDescent="0.25">
      <c r="G7452" s="13"/>
      <c r="H7452" s="13"/>
      <c r="I7452" s="13">
        <v>742.40000000009195</v>
      </c>
      <c r="J7452" s="74">
        <f t="shared" si="356"/>
        <v>30.933333333337163</v>
      </c>
      <c r="K7452" s="26" t="e">
        <f t="shared" ref="K7452:K7515" si="358">100%-EXP(-I7452/24*$B$10)</f>
        <v>#REF!</v>
      </c>
      <c r="L7452" s="75" t="e">
        <f t="shared" si="357"/>
        <v>#REF!</v>
      </c>
      <c r="O7452" s="13"/>
      <c r="P7452" s="74"/>
      <c r="Q7452" s="26"/>
      <c r="R7452" s="75"/>
    </row>
    <row r="7453" spans="7:18" x14ac:dyDescent="0.25">
      <c r="G7453" s="13"/>
      <c r="H7453" s="13"/>
      <c r="I7453" s="13">
        <v>742.50000000009197</v>
      </c>
      <c r="J7453" s="74">
        <f t="shared" si="356"/>
        <v>30.937500000003833</v>
      </c>
      <c r="K7453" s="26" t="e">
        <f t="shared" si="358"/>
        <v>#REF!</v>
      </c>
      <c r="L7453" s="75" t="e">
        <f t="shared" si="357"/>
        <v>#REF!</v>
      </c>
      <c r="O7453" s="13"/>
      <c r="P7453" s="74"/>
      <c r="Q7453" s="26"/>
      <c r="R7453" s="75"/>
    </row>
    <row r="7454" spans="7:18" x14ac:dyDescent="0.25">
      <c r="G7454" s="13"/>
      <c r="H7454" s="13"/>
      <c r="I7454" s="13">
        <v>742.600000000092</v>
      </c>
      <c r="J7454" s="74">
        <f t="shared" si="356"/>
        <v>30.9416666666705</v>
      </c>
      <c r="K7454" s="26" t="e">
        <f t="shared" si="358"/>
        <v>#REF!</v>
      </c>
      <c r="L7454" s="75" t="e">
        <f t="shared" si="357"/>
        <v>#REF!</v>
      </c>
      <c r="O7454" s="13"/>
      <c r="P7454" s="74"/>
      <c r="Q7454" s="26"/>
      <c r="R7454" s="75"/>
    </row>
    <row r="7455" spans="7:18" x14ac:dyDescent="0.25">
      <c r="G7455" s="13"/>
      <c r="H7455" s="13"/>
      <c r="I7455" s="13">
        <v>742.70000000009202</v>
      </c>
      <c r="J7455" s="74">
        <f t="shared" si="356"/>
        <v>30.945833333337166</v>
      </c>
      <c r="K7455" s="26" t="e">
        <f t="shared" si="358"/>
        <v>#REF!</v>
      </c>
      <c r="L7455" s="75" t="e">
        <f t="shared" si="357"/>
        <v>#REF!</v>
      </c>
      <c r="O7455" s="13"/>
      <c r="P7455" s="74"/>
      <c r="Q7455" s="26"/>
      <c r="R7455" s="75"/>
    </row>
    <row r="7456" spans="7:18" x14ac:dyDescent="0.25">
      <c r="G7456" s="13"/>
      <c r="H7456" s="13"/>
      <c r="I7456" s="13">
        <v>742.80000000009295</v>
      </c>
      <c r="J7456" s="74">
        <f t="shared" si="356"/>
        <v>30.950000000003872</v>
      </c>
      <c r="K7456" s="26" t="e">
        <f t="shared" si="358"/>
        <v>#REF!</v>
      </c>
      <c r="L7456" s="75" t="e">
        <f t="shared" si="357"/>
        <v>#REF!</v>
      </c>
      <c r="O7456" s="13"/>
      <c r="P7456" s="74"/>
      <c r="Q7456" s="26"/>
      <c r="R7456" s="75"/>
    </row>
    <row r="7457" spans="7:18" x14ac:dyDescent="0.25">
      <c r="G7457" s="13"/>
      <c r="H7457" s="13"/>
      <c r="I7457" s="13">
        <v>742.90000000009297</v>
      </c>
      <c r="J7457" s="74">
        <f t="shared" si="356"/>
        <v>30.954166666670542</v>
      </c>
      <c r="K7457" s="26" t="e">
        <f t="shared" si="358"/>
        <v>#REF!</v>
      </c>
      <c r="L7457" s="75" t="e">
        <f t="shared" si="357"/>
        <v>#REF!</v>
      </c>
      <c r="O7457" s="13"/>
      <c r="P7457" s="74"/>
      <c r="Q7457" s="26"/>
      <c r="R7457" s="75"/>
    </row>
    <row r="7458" spans="7:18" x14ac:dyDescent="0.25">
      <c r="G7458" s="13"/>
      <c r="H7458" s="13"/>
      <c r="I7458" s="13">
        <v>743.000000000093</v>
      </c>
      <c r="J7458" s="74">
        <f t="shared" si="356"/>
        <v>30.958333333337208</v>
      </c>
      <c r="K7458" s="26" t="e">
        <f t="shared" si="358"/>
        <v>#REF!</v>
      </c>
      <c r="L7458" s="75" t="e">
        <f t="shared" si="357"/>
        <v>#REF!</v>
      </c>
      <c r="O7458" s="13"/>
      <c r="P7458" s="74"/>
      <c r="Q7458" s="26"/>
      <c r="R7458" s="75"/>
    </row>
    <row r="7459" spans="7:18" x14ac:dyDescent="0.25">
      <c r="G7459" s="13"/>
      <c r="H7459" s="13"/>
      <c r="I7459" s="13">
        <v>743.10000000009302</v>
      </c>
      <c r="J7459" s="74">
        <f t="shared" si="356"/>
        <v>30.962500000003875</v>
      </c>
      <c r="K7459" s="26" t="e">
        <f t="shared" si="358"/>
        <v>#REF!</v>
      </c>
      <c r="L7459" s="75" t="e">
        <f t="shared" si="357"/>
        <v>#REF!</v>
      </c>
      <c r="O7459" s="13"/>
      <c r="P7459" s="74"/>
      <c r="Q7459" s="26"/>
      <c r="R7459" s="75"/>
    </row>
    <row r="7460" spans="7:18" x14ac:dyDescent="0.25">
      <c r="G7460" s="13"/>
      <c r="H7460" s="13"/>
      <c r="I7460" s="13">
        <v>743.20000000009304</v>
      </c>
      <c r="J7460" s="74">
        <f t="shared" si="356"/>
        <v>30.966666666670545</v>
      </c>
      <c r="K7460" s="26" t="e">
        <f t="shared" si="358"/>
        <v>#REF!</v>
      </c>
      <c r="L7460" s="75" t="e">
        <f t="shared" si="357"/>
        <v>#REF!</v>
      </c>
      <c r="O7460" s="13"/>
      <c r="P7460" s="74"/>
      <c r="Q7460" s="26"/>
      <c r="R7460" s="75"/>
    </row>
    <row r="7461" spans="7:18" x14ac:dyDescent="0.25">
      <c r="G7461" s="13"/>
      <c r="H7461" s="13"/>
      <c r="I7461" s="13">
        <v>743.30000000009295</v>
      </c>
      <c r="J7461" s="74">
        <f t="shared" si="356"/>
        <v>30.970833333337207</v>
      </c>
      <c r="K7461" s="26" t="e">
        <f t="shared" si="358"/>
        <v>#REF!</v>
      </c>
      <c r="L7461" s="75" t="e">
        <f t="shared" si="357"/>
        <v>#REF!</v>
      </c>
      <c r="O7461" s="13"/>
      <c r="P7461" s="74"/>
      <c r="Q7461" s="26"/>
      <c r="R7461" s="75"/>
    </row>
    <row r="7462" spans="7:18" x14ac:dyDescent="0.25">
      <c r="G7462" s="13"/>
      <c r="H7462" s="13"/>
      <c r="I7462" s="13">
        <v>743.40000000009297</v>
      </c>
      <c r="J7462" s="74">
        <f t="shared" si="356"/>
        <v>30.975000000003874</v>
      </c>
      <c r="K7462" s="26" t="e">
        <f t="shared" si="358"/>
        <v>#REF!</v>
      </c>
      <c r="L7462" s="75" t="e">
        <f t="shared" si="357"/>
        <v>#REF!</v>
      </c>
      <c r="O7462" s="13"/>
      <c r="P7462" s="74"/>
      <c r="Q7462" s="26"/>
      <c r="R7462" s="75"/>
    </row>
    <row r="7463" spans="7:18" x14ac:dyDescent="0.25">
      <c r="G7463" s="13"/>
      <c r="H7463" s="13"/>
      <c r="I7463" s="13">
        <v>743.500000000093</v>
      </c>
      <c r="J7463" s="74">
        <f t="shared" si="356"/>
        <v>30.97916666667054</v>
      </c>
      <c r="K7463" s="26" t="e">
        <f t="shared" si="358"/>
        <v>#REF!</v>
      </c>
      <c r="L7463" s="75" t="e">
        <f t="shared" si="357"/>
        <v>#REF!</v>
      </c>
      <c r="O7463" s="13"/>
      <c r="P7463" s="74"/>
      <c r="Q7463" s="26"/>
      <c r="R7463" s="75"/>
    </row>
    <row r="7464" spans="7:18" x14ac:dyDescent="0.25">
      <c r="G7464" s="13"/>
      <c r="H7464" s="13"/>
      <c r="I7464" s="13">
        <v>743.60000000009302</v>
      </c>
      <c r="J7464" s="74">
        <f t="shared" si="356"/>
        <v>30.98333333333721</v>
      </c>
      <c r="K7464" s="26" t="e">
        <f t="shared" si="358"/>
        <v>#REF!</v>
      </c>
      <c r="L7464" s="75" t="e">
        <f t="shared" si="357"/>
        <v>#REF!</v>
      </c>
      <c r="O7464" s="13"/>
      <c r="P7464" s="74"/>
      <c r="Q7464" s="26"/>
      <c r="R7464" s="75"/>
    </row>
    <row r="7465" spans="7:18" x14ac:dyDescent="0.25">
      <c r="G7465" s="13"/>
      <c r="H7465" s="13"/>
      <c r="I7465" s="13">
        <v>743.70000000009304</v>
      </c>
      <c r="J7465" s="74">
        <f t="shared" si="356"/>
        <v>30.987500000003877</v>
      </c>
      <c r="K7465" s="26" t="e">
        <f t="shared" si="358"/>
        <v>#REF!</v>
      </c>
      <c r="L7465" s="75" t="e">
        <f t="shared" si="357"/>
        <v>#REF!</v>
      </c>
      <c r="O7465" s="13"/>
      <c r="P7465" s="74"/>
      <c r="Q7465" s="26"/>
      <c r="R7465" s="75"/>
    </row>
    <row r="7466" spans="7:18" x14ac:dyDescent="0.25">
      <c r="G7466" s="13"/>
      <c r="H7466" s="13"/>
      <c r="I7466" s="13">
        <v>743.80000000009295</v>
      </c>
      <c r="J7466" s="74">
        <f t="shared" si="356"/>
        <v>30.99166666667054</v>
      </c>
      <c r="K7466" s="26" t="e">
        <f t="shared" si="358"/>
        <v>#REF!</v>
      </c>
      <c r="L7466" s="75" t="e">
        <f t="shared" si="357"/>
        <v>#REF!</v>
      </c>
      <c r="O7466" s="13"/>
      <c r="P7466" s="74"/>
      <c r="Q7466" s="26"/>
      <c r="R7466" s="75"/>
    </row>
    <row r="7467" spans="7:18" x14ac:dyDescent="0.25">
      <c r="G7467" s="13"/>
      <c r="H7467" s="13"/>
      <c r="I7467" s="13">
        <v>743.90000000009297</v>
      </c>
      <c r="J7467" s="74">
        <f t="shared" si="356"/>
        <v>30.995833333337206</v>
      </c>
      <c r="K7467" s="26" t="e">
        <f t="shared" si="358"/>
        <v>#REF!</v>
      </c>
      <c r="L7467" s="75" t="e">
        <f t="shared" si="357"/>
        <v>#REF!</v>
      </c>
      <c r="O7467" s="13"/>
      <c r="P7467" s="74"/>
      <c r="Q7467" s="26"/>
      <c r="R7467" s="75"/>
    </row>
    <row r="7468" spans="7:18" x14ac:dyDescent="0.25">
      <c r="G7468" s="13"/>
      <c r="H7468" s="13"/>
      <c r="I7468" s="13">
        <v>744.000000000093</v>
      </c>
      <c r="J7468" s="74">
        <f t="shared" si="356"/>
        <v>31.000000000003876</v>
      </c>
      <c r="K7468" s="26" t="e">
        <f t="shared" si="358"/>
        <v>#REF!</v>
      </c>
      <c r="L7468" s="75" t="e">
        <f t="shared" si="357"/>
        <v>#REF!</v>
      </c>
      <c r="O7468" s="13"/>
      <c r="P7468" s="74"/>
      <c r="Q7468" s="26"/>
      <c r="R7468" s="75"/>
    </row>
    <row r="7469" spans="7:18" x14ac:dyDescent="0.25">
      <c r="G7469" s="13"/>
      <c r="H7469" s="13"/>
      <c r="I7469" s="13">
        <v>744.10000000009302</v>
      </c>
      <c r="J7469" s="74">
        <f t="shared" si="356"/>
        <v>31.004166666670542</v>
      </c>
      <c r="K7469" s="26" t="e">
        <f t="shared" si="358"/>
        <v>#REF!</v>
      </c>
      <c r="L7469" s="75" t="e">
        <f t="shared" si="357"/>
        <v>#REF!</v>
      </c>
      <c r="O7469" s="13"/>
      <c r="P7469" s="74"/>
      <c r="Q7469" s="26"/>
      <c r="R7469" s="75"/>
    </row>
    <row r="7470" spans="7:18" x14ac:dyDescent="0.25">
      <c r="G7470" s="13"/>
      <c r="H7470" s="13"/>
      <c r="I7470" s="13">
        <v>744.20000000009304</v>
      </c>
      <c r="J7470" s="74">
        <f t="shared" si="356"/>
        <v>31.008333333337209</v>
      </c>
      <c r="K7470" s="26" t="e">
        <f t="shared" si="358"/>
        <v>#REF!</v>
      </c>
      <c r="L7470" s="75" t="e">
        <f t="shared" si="357"/>
        <v>#REF!</v>
      </c>
      <c r="O7470" s="13"/>
      <c r="P7470" s="74"/>
      <c r="Q7470" s="26"/>
      <c r="R7470" s="75"/>
    </row>
    <row r="7471" spans="7:18" x14ac:dyDescent="0.25">
      <c r="G7471" s="13"/>
      <c r="H7471" s="13"/>
      <c r="I7471" s="13">
        <v>744.30000000009295</v>
      </c>
      <c r="J7471" s="74">
        <f t="shared" si="356"/>
        <v>31.012500000003872</v>
      </c>
      <c r="K7471" s="26" t="e">
        <f t="shared" si="358"/>
        <v>#REF!</v>
      </c>
      <c r="L7471" s="75" t="e">
        <f t="shared" si="357"/>
        <v>#REF!</v>
      </c>
      <c r="O7471" s="13"/>
      <c r="P7471" s="74"/>
      <c r="Q7471" s="26"/>
      <c r="R7471" s="75"/>
    </row>
    <row r="7472" spans="7:18" x14ac:dyDescent="0.25">
      <c r="G7472" s="13"/>
      <c r="H7472" s="13"/>
      <c r="I7472" s="13">
        <v>744.40000000009297</v>
      </c>
      <c r="J7472" s="74">
        <f t="shared" si="356"/>
        <v>31.016666666670542</v>
      </c>
      <c r="K7472" s="26" t="e">
        <f t="shared" si="358"/>
        <v>#REF!</v>
      </c>
      <c r="L7472" s="75" t="e">
        <f t="shared" si="357"/>
        <v>#REF!</v>
      </c>
      <c r="O7472" s="13"/>
      <c r="P7472" s="74"/>
      <c r="Q7472" s="26"/>
      <c r="R7472" s="75"/>
    </row>
    <row r="7473" spans="7:18" x14ac:dyDescent="0.25">
      <c r="G7473" s="13"/>
      <c r="H7473" s="13"/>
      <c r="I7473" s="13">
        <v>744.500000000093</v>
      </c>
      <c r="J7473" s="74">
        <f t="shared" si="356"/>
        <v>31.020833333337208</v>
      </c>
      <c r="K7473" s="26" t="e">
        <f t="shared" si="358"/>
        <v>#REF!</v>
      </c>
      <c r="L7473" s="75" t="e">
        <f t="shared" si="357"/>
        <v>#REF!</v>
      </c>
      <c r="O7473" s="13"/>
      <c r="P7473" s="74"/>
      <c r="Q7473" s="26"/>
      <c r="R7473" s="75"/>
    </row>
    <row r="7474" spans="7:18" x14ac:dyDescent="0.25">
      <c r="G7474" s="13"/>
      <c r="H7474" s="13"/>
      <c r="I7474" s="13">
        <v>744.60000000009302</v>
      </c>
      <c r="J7474" s="74">
        <f t="shared" si="356"/>
        <v>31.025000000003875</v>
      </c>
      <c r="K7474" s="26" t="e">
        <f t="shared" si="358"/>
        <v>#REF!</v>
      </c>
      <c r="L7474" s="75" t="e">
        <f t="shared" si="357"/>
        <v>#REF!</v>
      </c>
      <c r="O7474" s="13"/>
      <c r="P7474" s="74"/>
      <c r="Q7474" s="26"/>
      <c r="R7474" s="75"/>
    </row>
    <row r="7475" spans="7:18" x14ac:dyDescent="0.25">
      <c r="G7475" s="13"/>
      <c r="H7475" s="13"/>
      <c r="I7475" s="13">
        <v>744.70000000009304</v>
      </c>
      <c r="J7475" s="74">
        <f t="shared" si="356"/>
        <v>31.029166666670545</v>
      </c>
      <c r="K7475" s="26" t="e">
        <f t="shared" si="358"/>
        <v>#REF!</v>
      </c>
      <c r="L7475" s="75" t="e">
        <f t="shared" si="357"/>
        <v>#REF!</v>
      </c>
      <c r="O7475" s="13"/>
      <c r="P7475" s="74"/>
      <c r="Q7475" s="26"/>
      <c r="R7475" s="75"/>
    </row>
    <row r="7476" spans="7:18" x14ac:dyDescent="0.25">
      <c r="G7476" s="13"/>
      <c r="H7476" s="13"/>
      <c r="I7476" s="13">
        <v>744.80000000009295</v>
      </c>
      <c r="J7476" s="74">
        <f t="shared" si="356"/>
        <v>31.033333333337207</v>
      </c>
      <c r="K7476" s="26" t="e">
        <f t="shared" si="358"/>
        <v>#REF!</v>
      </c>
      <c r="L7476" s="75" t="e">
        <f t="shared" si="357"/>
        <v>#REF!</v>
      </c>
      <c r="O7476" s="13"/>
      <c r="P7476" s="74"/>
      <c r="Q7476" s="26"/>
      <c r="R7476" s="75"/>
    </row>
    <row r="7477" spans="7:18" x14ac:dyDescent="0.25">
      <c r="G7477" s="13"/>
      <c r="H7477" s="13"/>
      <c r="I7477" s="13">
        <v>744.90000000009297</v>
      </c>
      <c r="J7477" s="74">
        <f t="shared" si="356"/>
        <v>31.037500000003874</v>
      </c>
      <c r="K7477" s="26" t="e">
        <f t="shared" si="358"/>
        <v>#REF!</v>
      </c>
      <c r="L7477" s="75" t="e">
        <f t="shared" si="357"/>
        <v>#REF!</v>
      </c>
      <c r="O7477" s="13"/>
      <c r="P7477" s="74"/>
      <c r="Q7477" s="26"/>
      <c r="R7477" s="75"/>
    </row>
    <row r="7478" spans="7:18" x14ac:dyDescent="0.25">
      <c r="G7478" s="13"/>
      <c r="H7478" s="13"/>
      <c r="I7478" s="13">
        <v>745.000000000093</v>
      </c>
      <c r="J7478" s="74">
        <f t="shared" si="356"/>
        <v>31.04166666667054</v>
      </c>
      <c r="K7478" s="26" t="e">
        <f t="shared" si="358"/>
        <v>#REF!</v>
      </c>
      <c r="L7478" s="75" t="e">
        <f t="shared" si="357"/>
        <v>#REF!</v>
      </c>
      <c r="O7478" s="13"/>
      <c r="P7478" s="74"/>
      <c r="Q7478" s="26"/>
      <c r="R7478" s="75"/>
    </row>
    <row r="7479" spans="7:18" x14ac:dyDescent="0.25">
      <c r="G7479" s="13"/>
      <c r="H7479" s="13"/>
      <c r="I7479" s="13">
        <v>745.10000000009302</v>
      </c>
      <c r="J7479" s="74">
        <f t="shared" si="356"/>
        <v>31.04583333333721</v>
      </c>
      <c r="K7479" s="26" t="e">
        <f t="shared" si="358"/>
        <v>#REF!</v>
      </c>
      <c r="L7479" s="75" t="e">
        <f t="shared" si="357"/>
        <v>#REF!</v>
      </c>
      <c r="O7479" s="13"/>
      <c r="P7479" s="74"/>
      <c r="Q7479" s="26"/>
      <c r="R7479" s="75"/>
    </row>
    <row r="7480" spans="7:18" x14ac:dyDescent="0.25">
      <c r="G7480" s="13"/>
      <c r="H7480" s="13"/>
      <c r="I7480" s="13">
        <v>745.20000000009304</v>
      </c>
      <c r="J7480" s="74">
        <f t="shared" si="356"/>
        <v>31.050000000003877</v>
      </c>
      <c r="K7480" s="26" t="e">
        <f t="shared" si="358"/>
        <v>#REF!</v>
      </c>
      <c r="L7480" s="75" t="e">
        <f t="shared" si="357"/>
        <v>#REF!</v>
      </c>
      <c r="O7480" s="13"/>
      <c r="P7480" s="74"/>
      <c r="Q7480" s="26"/>
      <c r="R7480" s="75"/>
    </row>
    <row r="7481" spans="7:18" x14ac:dyDescent="0.25">
      <c r="G7481" s="13"/>
      <c r="H7481" s="13"/>
      <c r="I7481" s="13">
        <v>745.30000000009295</v>
      </c>
      <c r="J7481" s="74">
        <f t="shared" si="356"/>
        <v>31.05416666667054</v>
      </c>
      <c r="K7481" s="26" t="e">
        <f t="shared" si="358"/>
        <v>#REF!</v>
      </c>
      <c r="L7481" s="75" t="e">
        <f t="shared" si="357"/>
        <v>#REF!</v>
      </c>
      <c r="O7481" s="13"/>
      <c r="P7481" s="74"/>
      <c r="Q7481" s="26"/>
      <c r="R7481" s="75"/>
    </row>
    <row r="7482" spans="7:18" x14ac:dyDescent="0.25">
      <c r="G7482" s="13"/>
      <c r="H7482" s="13"/>
      <c r="I7482" s="13">
        <v>745.40000000009297</v>
      </c>
      <c r="J7482" s="74">
        <f t="shared" si="356"/>
        <v>31.058333333337206</v>
      </c>
      <c r="K7482" s="26" t="e">
        <f t="shared" si="358"/>
        <v>#REF!</v>
      </c>
      <c r="L7482" s="75" t="e">
        <f t="shared" si="357"/>
        <v>#REF!</v>
      </c>
      <c r="O7482" s="13"/>
      <c r="P7482" s="74"/>
      <c r="Q7482" s="26"/>
      <c r="R7482" s="75"/>
    </row>
    <row r="7483" spans="7:18" x14ac:dyDescent="0.25">
      <c r="G7483" s="13"/>
      <c r="H7483" s="13"/>
      <c r="I7483" s="13">
        <v>745.500000000093</v>
      </c>
      <c r="J7483" s="74">
        <f t="shared" si="356"/>
        <v>31.062500000003876</v>
      </c>
      <c r="K7483" s="26" t="e">
        <f t="shared" si="358"/>
        <v>#REF!</v>
      </c>
      <c r="L7483" s="75" t="e">
        <f t="shared" si="357"/>
        <v>#REF!</v>
      </c>
      <c r="O7483" s="13"/>
      <c r="P7483" s="74"/>
      <c r="Q7483" s="26"/>
      <c r="R7483" s="75"/>
    </row>
    <row r="7484" spans="7:18" x14ac:dyDescent="0.25">
      <c r="G7484" s="13"/>
      <c r="H7484" s="13"/>
      <c r="I7484" s="13">
        <v>745.60000000009302</v>
      </c>
      <c r="J7484" s="74">
        <f t="shared" si="356"/>
        <v>31.066666666670542</v>
      </c>
      <c r="K7484" s="26" t="e">
        <f t="shared" si="358"/>
        <v>#REF!</v>
      </c>
      <c r="L7484" s="75" t="e">
        <f t="shared" si="357"/>
        <v>#REF!</v>
      </c>
      <c r="O7484" s="13"/>
      <c r="P7484" s="74"/>
      <c r="Q7484" s="26"/>
      <c r="R7484" s="75"/>
    </row>
    <row r="7485" spans="7:18" x14ac:dyDescent="0.25">
      <c r="G7485" s="13"/>
      <c r="H7485" s="13"/>
      <c r="I7485" s="13">
        <v>745.70000000009304</v>
      </c>
      <c r="J7485" s="74">
        <f t="shared" si="356"/>
        <v>31.070833333337209</v>
      </c>
      <c r="K7485" s="26" t="e">
        <f t="shared" si="358"/>
        <v>#REF!</v>
      </c>
      <c r="L7485" s="75" t="e">
        <f t="shared" si="357"/>
        <v>#REF!</v>
      </c>
      <c r="O7485" s="13"/>
      <c r="P7485" s="74"/>
      <c r="Q7485" s="26"/>
      <c r="R7485" s="75"/>
    </row>
    <row r="7486" spans="7:18" x14ac:dyDescent="0.25">
      <c r="G7486" s="13"/>
      <c r="H7486" s="13"/>
      <c r="I7486" s="13">
        <v>745.80000000009295</v>
      </c>
      <c r="J7486" s="74">
        <f t="shared" si="356"/>
        <v>31.075000000003872</v>
      </c>
      <c r="K7486" s="26" t="e">
        <f t="shared" si="358"/>
        <v>#REF!</v>
      </c>
      <c r="L7486" s="75" t="e">
        <f t="shared" si="357"/>
        <v>#REF!</v>
      </c>
      <c r="O7486" s="13"/>
      <c r="P7486" s="74"/>
      <c r="Q7486" s="26"/>
      <c r="R7486" s="75"/>
    </row>
    <row r="7487" spans="7:18" x14ac:dyDescent="0.25">
      <c r="G7487" s="13"/>
      <c r="H7487" s="13"/>
      <c r="I7487" s="13">
        <v>745.90000000009297</v>
      </c>
      <c r="J7487" s="74">
        <f t="shared" si="356"/>
        <v>31.079166666670542</v>
      </c>
      <c r="K7487" s="26" t="e">
        <f t="shared" si="358"/>
        <v>#REF!</v>
      </c>
      <c r="L7487" s="75" t="e">
        <f t="shared" si="357"/>
        <v>#REF!</v>
      </c>
      <c r="O7487" s="13"/>
      <c r="P7487" s="74"/>
      <c r="Q7487" s="26"/>
      <c r="R7487" s="75"/>
    </row>
    <row r="7488" spans="7:18" x14ac:dyDescent="0.25">
      <c r="G7488" s="13"/>
      <c r="H7488" s="13"/>
      <c r="I7488" s="13">
        <v>746.000000000093</v>
      </c>
      <c r="J7488" s="74">
        <f t="shared" si="356"/>
        <v>31.083333333337208</v>
      </c>
      <c r="K7488" s="26" t="e">
        <f t="shared" si="358"/>
        <v>#REF!</v>
      </c>
      <c r="L7488" s="75" t="e">
        <f t="shared" si="357"/>
        <v>#REF!</v>
      </c>
      <c r="O7488" s="13"/>
      <c r="P7488" s="74"/>
      <c r="Q7488" s="26"/>
      <c r="R7488" s="75"/>
    </row>
    <row r="7489" spans="7:18" x14ac:dyDescent="0.25">
      <c r="G7489" s="13"/>
      <c r="H7489" s="13"/>
      <c r="I7489" s="13">
        <v>746.10000000009302</v>
      </c>
      <c r="J7489" s="74">
        <f t="shared" si="356"/>
        <v>31.087500000003875</v>
      </c>
      <c r="K7489" s="26" t="e">
        <f t="shared" si="358"/>
        <v>#REF!</v>
      </c>
      <c r="L7489" s="75" t="e">
        <f t="shared" si="357"/>
        <v>#REF!</v>
      </c>
      <c r="O7489" s="13"/>
      <c r="P7489" s="74"/>
      <c r="Q7489" s="26"/>
      <c r="R7489" s="75"/>
    </row>
    <row r="7490" spans="7:18" x14ac:dyDescent="0.25">
      <c r="G7490" s="13"/>
      <c r="H7490" s="13"/>
      <c r="I7490" s="13">
        <v>746.20000000009304</v>
      </c>
      <c r="J7490" s="74">
        <f t="shared" si="356"/>
        <v>31.091666666670545</v>
      </c>
      <c r="K7490" s="26" t="e">
        <f t="shared" si="358"/>
        <v>#REF!</v>
      </c>
      <c r="L7490" s="75" t="e">
        <f t="shared" si="357"/>
        <v>#REF!</v>
      </c>
      <c r="O7490" s="13"/>
      <c r="P7490" s="74"/>
      <c r="Q7490" s="26"/>
      <c r="R7490" s="75"/>
    </row>
    <row r="7491" spans="7:18" x14ac:dyDescent="0.25">
      <c r="G7491" s="13"/>
      <c r="H7491" s="13"/>
      <c r="I7491" s="13">
        <v>746.30000000009295</v>
      </c>
      <c r="J7491" s="74">
        <f t="shared" ref="J7491:J7554" si="359">I7491/24</f>
        <v>31.095833333337207</v>
      </c>
      <c r="K7491" s="26" t="e">
        <f t="shared" si="358"/>
        <v>#REF!</v>
      </c>
      <c r="L7491" s="75" t="e">
        <f t="shared" ref="L7491:L7554" si="360">K7491-K7490</f>
        <v>#REF!</v>
      </c>
      <c r="O7491" s="13"/>
      <c r="P7491" s="74"/>
      <c r="Q7491" s="26"/>
      <c r="R7491" s="75"/>
    </row>
    <row r="7492" spans="7:18" x14ac:dyDescent="0.25">
      <c r="G7492" s="13"/>
      <c r="H7492" s="13"/>
      <c r="I7492" s="13">
        <v>746.40000000009297</v>
      </c>
      <c r="J7492" s="74">
        <f t="shared" si="359"/>
        <v>31.100000000003874</v>
      </c>
      <c r="K7492" s="26" t="e">
        <f t="shared" si="358"/>
        <v>#REF!</v>
      </c>
      <c r="L7492" s="75" t="e">
        <f t="shared" si="360"/>
        <v>#REF!</v>
      </c>
      <c r="O7492" s="13"/>
      <c r="P7492" s="74"/>
      <c r="Q7492" s="26"/>
      <c r="R7492" s="75"/>
    </row>
    <row r="7493" spans="7:18" x14ac:dyDescent="0.25">
      <c r="G7493" s="13"/>
      <c r="H7493" s="13"/>
      <c r="I7493" s="13">
        <v>746.500000000093</v>
      </c>
      <c r="J7493" s="74">
        <f t="shared" si="359"/>
        <v>31.10416666667054</v>
      </c>
      <c r="K7493" s="26" t="e">
        <f t="shared" si="358"/>
        <v>#REF!</v>
      </c>
      <c r="L7493" s="75" t="e">
        <f t="shared" si="360"/>
        <v>#REF!</v>
      </c>
      <c r="O7493" s="13"/>
      <c r="P7493" s="74"/>
      <c r="Q7493" s="26"/>
      <c r="R7493" s="75"/>
    </row>
    <row r="7494" spans="7:18" x14ac:dyDescent="0.25">
      <c r="G7494" s="13"/>
      <c r="H7494" s="13"/>
      <c r="I7494" s="13">
        <v>746.60000000009302</v>
      </c>
      <c r="J7494" s="74">
        <f t="shared" si="359"/>
        <v>31.10833333333721</v>
      </c>
      <c r="K7494" s="26" t="e">
        <f t="shared" si="358"/>
        <v>#REF!</v>
      </c>
      <c r="L7494" s="75" t="e">
        <f t="shared" si="360"/>
        <v>#REF!</v>
      </c>
      <c r="O7494" s="13"/>
      <c r="P7494" s="74"/>
      <c r="Q7494" s="26"/>
      <c r="R7494" s="75"/>
    </row>
    <row r="7495" spans="7:18" x14ac:dyDescent="0.25">
      <c r="G7495" s="13"/>
      <c r="H7495" s="13"/>
      <c r="I7495" s="13">
        <v>746.70000000009304</v>
      </c>
      <c r="J7495" s="74">
        <f t="shared" si="359"/>
        <v>31.112500000003877</v>
      </c>
      <c r="K7495" s="26" t="e">
        <f t="shared" si="358"/>
        <v>#REF!</v>
      </c>
      <c r="L7495" s="75" t="e">
        <f t="shared" si="360"/>
        <v>#REF!</v>
      </c>
      <c r="O7495" s="13"/>
      <c r="P7495" s="74"/>
      <c r="Q7495" s="26"/>
      <c r="R7495" s="75"/>
    </row>
    <row r="7496" spans="7:18" x14ac:dyDescent="0.25">
      <c r="G7496" s="13"/>
      <c r="H7496" s="13"/>
      <c r="I7496" s="13">
        <v>746.80000000009295</v>
      </c>
      <c r="J7496" s="74">
        <f t="shared" si="359"/>
        <v>31.11666666667054</v>
      </c>
      <c r="K7496" s="26" t="e">
        <f t="shared" si="358"/>
        <v>#REF!</v>
      </c>
      <c r="L7496" s="75" t="e">
        <f t="shared" si="360"/>
        <v>#REF!</v>
      </c>
      <c r="O7496" s="13"/>
      <c r="P7496" s="74"/>
      <c r="Q7496" s="26"/>
      <c r="R7496" s="75"/>
    </row>
    <row r="7497" spans="7:18" x14ac:dyDescent="0.25">
      <c r="G7497" s="13"/>
      <c r="H7497" s="13"/>
      <c r="I7497" s="13">
        <v>746.90000000009297</v>
      </c>
      <c r="J7497" s="74">
        <f t="shared" si="359"/>
        <v>31.120833333337206</v>
      </c>
      <c r="K7497" s="26" t="e">
        <f t="shared" si="358"/>
        <v>#REF!</v>
      </c>
      <c r="L7497" s="75" t="e">
        <f t="shared" si="360"/>
        <v>#REF!</v>
      </c>
      <c r="O7497" s="13"/>
      <c r="P7497" s="74"/>
      <c r="Q7497" s="26"/>
      <c r="R7497" s="75"/>
    </row>
    <row r="7498" spans="7:18" x14ac:dyDescent="0.25">
      <c r="G7498" s="13"/>
      <c r="H7498" s="13"/>
      <c r="I7498" s="13">
        <v>747.000000000093</v>
      </c>
      <c r="J7498" s="74">
        <f t="shared" si="359"/>
        <v>31.125000000003876</v>
      </c>
      <c r="K7498" s="26" t="e">
        <f t="shared" si="358"/>
        <v>#REF!</v>
      </c>
      <c r="L7498" s="75" t="e">
        <f t="shared" si="360"/>
        <v>#REF!</v>
      </c>
      <c r="O7498" s="13"/>
      <c r="P7498" s="74"/>
      <c r="Q7498" s="26"/>
      <c r="R7498" s="75"/>
    </row>
    <row r="7499" spans="7:18" x14ac:dyDescent="0.25">
      <c r="G7499" s="13"/>
      <c r="H7499" s="13"/>
      <c r="I7499" s="13">
        <v>747.10000000009302</v>
      </c>
      <c r="J7499" s="74">
        <f t="shared" si="359"/>
        <v>31.129166666670542</v>
      </c>
      <c r="K7499" s="26" t="e">
        <f t="shared" si="358"/>
        <v>#REF!</v>
      </c>
      <c r="L7499" s="75" t="e">
        <f t="shared" si="360"/>
        <v>#REF!</v>
      </c>
      <c r="O7499" s="13"/>
      <c r="P7499" s="74"/>
      <c r="Q7499" s="26"/>
      <c r="R7499" s="75"/>
    </row>
    <row r="7500" spans="7:18" x14ac:dyDescent="0.25">
      <c r="G7500" s="13"/>
      <c r="H7500" s="13"/>
      <c r="I7500" s="13">
        <v>747.20000000009395</v>
      </c>
      <c r="J7500" s="74">
        <f t="shared" si="359"/>
        <v>31.133333333337248</v>
      </c>
      <c r="K7500" s="26" t="e">
        <f t="shared" si="358"/>
        <v>#REF!</v>
      </c>
      <c r="L7500" s="75" t="e">
        <f t="shared" si="360"/>
        <v>#REF!</v>
      </c>
      <c r="O7500" s="13"/>
      <c r="P7500" s="74"/>
      <c r="Q7500" s="26"/>
      <c r="R7500" s="75"/>
    </row>
    <row r="7501" spans="7:18" x14ac:dyDescent="0.25">
      <c r="G7501" s="13"/>
      <c r="H7501" s="13"/>
      <c r="I7501" s="13">
        <v>747.30000000009397</v>
      </c>
      <c r="J7501" s="74">
        <f t="shared" si="359"/>
        <v>31.137500000003914</v>
      </c>
      <c r="K7501" s="26" t="e">
        <f t="shared" si="358"/>
        <v>#REF!</v>
      </c>
      <c r="L7501" s="75" t="e">
        <f t="shared" si="360"/>
        <v>#REF!</v>
      </c>
      <c r="O7501" s="13"/>
      <c r="P7501" s="74"/>
      <c r="Q7501" s="26"/>
      <c r="R7501" s="75"/>
    </row>
    <row r="7502" spans="7:18" x14ac:dyDescent="0.25">
      <c r="G7502" s="13"/>
      <c r="H7502" s="13"/>
      <c r="I7502" s="13">
        <v>747.400000000094</v>
      </c>
      <c r="J7502" s="74">
        <f t="shared" si="359"/>
        <v>31.141666666670584</v>
      </c>
      <c r="K7502" s="26" t="e">
        <f t="shared" si="358"/>
        <v>#REF!</v>
      </c>
      <c r="L7502" s="75" t="e">
        <f t="shared" si="360"/>
        <v>#REF!</v>
      </c>
      <c r="O7502" s="13"/>
      <c r="P7502" s="74"/>
      <c r="Q7502" s="26"/>
      <c r="R7502" s="75"/>
    </row>
    <row r="7503" spans="7:18" x14ac:dyDescent="0.25">
      <c r="G7503" s="13"/>
      <c r="H7503" s="13"/>
      <c r="I7503" s="13">
        <v>747.50000000009402</v>
      </c>
      <c r="J7503" s="74">
        <f t="shared" si="359"/>
        <v>31.145833333337251</v>
      </c>
      <c r="K7503" s="26" t="e">
        <f t="shared" si="358"/>
        <v>#REF!</v>
      </c>
      <c r="L7503" s="75" t="e">
        <f t="shared" si="360"/>
        <v>#REF!</v>
      </c>
      <c r="O7503" s="13"/>
      <c r="P7503" s="74"/>
      <c r="Q7503" s="26"/>
      <c r="R7503" s="75"/>
    </row>
    <row r="7504" spans="7:18" x14ac:dyDescent="0.25">
      <c r="G7504" s="13"/>
      <c r="H7504" s="13"/>
      <c r="I7504" s="13">
        <v>747.60000000009404</v>
      </c>
      <c r="J7504" s="74">
        <f t="shared" si="359"/>
        <v>31.150000000003917</v>
      </c>
      <c r="K7504" s="26" t="e">
        <f t="shared" si="358"/>
        <v>#REF!</v>
      </c>
      <c r="L7504" s="75" t="e">
        <f t="shared" si="360"/>
        <v>#REF!</v>
      </c>
      <c r="O7504" s="13"/>
      <c r="P7504" s="74"/>
      <c r="Q7504" s="26"/>
      <c r="R7504" s="75"/>
    </row>
    <row r="7505" spans="7:18" x14ac:dyDescent="0.25">
      <c r="G7505" s="13"/>
      <c r="H7505" s="13"/>
      <c r="I7505" s="13">
        <v>747.70000000009395</v>
      </c>
      <c r="J7505" s="74">
        <f t="shared" si="359"/>
        <v>31.15416666667058</v>
      </c>
      <c r="K7505" s="26" t="e">
        <f t="shared" si="358"/>
        <v>#REF!</v>
      </c>
      <c r="L7505" s="75" t="e">
        <f t="shared" si="360"/>
        <v>#REF!</v>
      </c>
      <c r="O7505" s="13"/>
      <c r="P7505" s="74"/>
      <c r="Q7505" s="26"/>
      <c r="R7505" s="75"/>
    </row>
    <row r="7506" spans="7:18" x14ac:dyDescent="0.25">
      <c r="G7506" s="13"/>
      <c r="H7506" s="13"/>
      <c r="I7506" s="13">
        <v>747.80000000009397</v>
      </c>
      <c r="J7506" s="74">
        <f t="shared" si="359"/>
        <v>31.15833333333725</v>
      </c>
      <c r="K7506" s="26" t="e">
        <f t="shared" si="358"/>
        <v>#REF!</v>
      </c>
      <c r="L7506" s="75" t="e">
        <f t="shared" si="360"/>
        <v>#REF!</v>
      </c>
      <c r="O7506" s="13"/>
      <c r="P7506" s="74"/>
      <c r="Q7506" s="26"/>
      <c r="R7506" s="75"/>
    </row>
    <row r="7507" spans="7:18" x14ac:dyDescent="0.25">
      <c r="G7507" s="13"/>
      <c r="H7507" s="13"/>
      <c r="I7507" s="13">
        <v>747.900000000094</v>
      </c>
      <c r="J7507" s="74">
        <f t="shared" si="359"/>
        <v>31.162500000003917</v>
      </c>
      <c r="K7507" s="26" t="e">
        <f t="shared" si="358"/>
        <v>#REF!</v>
      </c>
      <c r="L7507" s="75" t="e">
        <f t="shared" si="360"/>
        <v>#REF!</v>
      </c>
      <c r="O7507" s="13"/>
      <c r="P7507" s="74"/>
      <c r="Q7507" s="26"/>
      <c r="R7507" s="75"/>
    </row>
    <row r="7508" spans="7:18" x14ac:dyDescent="0.25">
      <c r="G7508" s="13"/>
      <c r="H7508" s="13"/>
      <c r="I7508" s="13">
        <v>748.00000000009402</v>
      </c>
      <c r="J7508" s="74">
        <f t="shared" si="359"/>
        <v>31.166666666670583</v>
      </c>
      <c r="K7508" s="26" t="e">
        <f t="shared" si="358"/>
        <v>#REF!</v>
      </c>
      <c r="L7508" s="75" t="e">
        <f t="shared" si="360"/>
        <v>#REF!</v>
      </c>
      <c r="O7508" s="13"/>
      <c r="P7508" s="74"/>
      <c r="Q7508" s="26"/>
      <c r="R7508" s="75"/>
    </row>
    <row r="7509" spans="7:18" x14ac:dyDescent="0.25">
      <c r="G7509" s="13"/>
      <c r="H7509" s="13"/>
      <c r="I7509" s="13">
        <v>748.10000000009404</v>
      </c>
      <c r="J7509" s="74">
        <f t="shared" si="359"/>
        <v>31.170833333337253</v>
      </c>
      <c r="K7509" s="26" t="e">
        <f t="shared" si="358"/>
        <v>#REF!</v>
      </c>
      <c r="L7509" s="75" t="e">
        <f t="shared" si="360"/>
        <v>#REF!</v>
      </c>
      <c r="O7509" s="13"/>
      <c r="P7509" s="74"/>
      <c r="Q7509" s="26"/>
      <c r="R7509" s="75"/>
    </row>
    <row r="7510" spans="7:18" x14ac:dyDescent="0.25">
      <c r="G7510" s="13"/>
      <c r="H7510" s="13"/>
      <c r="I7510" s="13">
        <v>748.20000000009395</v>
      </c>
      <c r="J7510" s="74">
        <f t="shared" si="359"/>
        <v>31.175000000003916</v>
      </c>
      <c r="K7510" s="26" t="e">
        <f t="shared" si="358"/>
        <v>#REF!</v>
      </c>
      <c r="L7510" s="75" t="e">
        <f t="shared" si="360"/>
        <v>#REF!</v>
      </c>
      <c r="O7510" s="13"/>
      <c r="P7510" s="74"/>
      <c r="Q7510" s="26"/>
      <c r="R7510" s="75"/>
    </row>
    <row r="7511" spans="7:18" x14ac:dyDescent="0.25">
      <c r="G7511" s="13"/>
      <c r="H7511" s="13"/>
      <c r="I7511" s="13">
        <v>748.30000000009397</v>
      </c>
      <c r="J7511" s="74">
        <f t="shared" si="359"/>
        <v>31.179166666670582</v>
      </c>
      <c r="K7511" s="26" t="e">
        <f t="shared" si="358"/>
        <v>#REF!</v>
      </c>
      <c r="L7511" s="75" t="e">
        <f t="shared" si="360"/>
        <v>#REF!</v>
      </c>
      <c r="O7511" s="13"/>
      <c r="P7511" s="74"/>
      <c r="Q7511" s="26"/>
      <c r="R7511" s="75"/>
    </row>
    <row r="7512" spans="7:18" x14ac:dyDescent="0.25">
      <c r="G7512" s="13"/>
      <c r="H7512" s="13"/>
      <c r="I7512" s="13">
        <v>748.400000000094</v>
      </c>
      <c r="J7512" s="74">
        <f t="shared" si="359"/>
        <v>31.183333333337249</v>
      </c>
      <c r="K7512" s="26" t="e">
        <f t="shared" si="358"/>
        <v>#REF!</v>
      </c>
      <c r="L7512" s="75" t="e">
        <f t="shared" si="360"/>
        <v>#REF!</v>
      </c>
      <c r="O7512" s="13"/>
      <c r="P7512" s="74"/>
      <c r="Q7512" s="26"/>
      <c r="R7512" s="75"/>
    </row>
    <row r="7513" spans="7:18" x14ac:dyDescent="0.25">
      <c r="G7513" s="13"/>
      <c r="H7513" s="13"/>
      <c r="I7513" s="13">
        <v>748.50000000009402</v>
      </c>
      <c r="J7513" s="74">
        <f t="shared" si="359"/>
        <v>31.187500000003919</v>
      </c>
      <c r="K7513" s="26" t="e">
        <f t="shared" si="358"/>
        <v>#REF!</v>
      </c>
      <c r="L7513" s="75" t="e">
        <f t="shared" si="360"/>
        <v>#REF!</v>
      </c>
      <c r="O7513" s="13"/>
      <c r="P7513" s="74"/>
      <c r="Q7513" s="26"/>
      <c r="R7513" s="75"/>
    </row>
    <row r="7514" spans="7:18" x14ac:dyDescent="0.25">
      <c r="G7514" s="13"/>
      <c r="H7514" s="13"/>
      <c r="I7514" s="13">
        <v>748.60000000009404</v>
      </c>
      <c r="J7514" s="74">
        <f t="shared" si="359"/>
        <v>31.191666666670585</v>
      </c>
      <c r="K7514" s="26" t="e">
        <f t="shared" si="358"/>
        <v>#REF!</v>
      </c>
      <c r="L7514" s="75" t="e">
        <f t="shared" si="360"/>
        <v>#REF!</v>
      </c>
      <c r="O7514" s="13"/>
      <c r="P7514" s="74"/>
      <c r="Q7514" s="26"/>
      <c r="R7514" s="75"/>
    </row>
    <row r="7515" spans="7:18" x14ac:dyDescent="0.25">
      <c r="G7515" s="13"/>
      <c r="H7515" s="13"/>
      <c r="I7515" s="13">
        <v>748.70000000009395</v>
      </c>
      <c r="J7515" s="74">
        <f t="shared" si="359"/>
        <v>31.195833333337248</v>
      </c>
      <c r="K7515" s="26" t="e">
        <f t="shared" si="358"/>
        <v>#REF!</v>
      </c>
      <c r="L7515" s="75" t="e">
        <f t="shared" si="360"/>
        <v>#REF!</v>
      </c>
      <c r="O7515" s="13"/>
      <c r="P7515" s="74"/>
      <c r="Q7515" s="26"/>
      <c r="R7515" s="75"/>
    </row>
    <row r="7516" spans="7:18" x14ac:dyDescent="0.25">
      <c r="G7516" s="13"/>
      <c r="H7516" s="13"/>
      <c r="I7516" s="13">
        <v>748.80000000009397</v>
      </c>
      <c r="J7516" s="74">
        <f t="shared" si="359"/>
        <v>31.200000000003914</v>
      </c>
      <c r="K7516" s="26" t="e">
        <f t="shared" ref="K7516:K7579" si="361">100%-EXP(-I7516/24*$B$10)</f>
        <v>#REF!</v>
      </c>
      <c r="L7516" s="75" t="e">
        <f t="shared" si="360"/>
        <v>#REF!</v>
      </c>
      <c r="O7516" s="13"/>
      <c r="P7516" s="74"/>
      <c r="Q7516" s="26"/>
      <c r="R7516" s="75"/>
    </row>
    <row r="7517" spans="7:18" x14ac:dyDescent="0.25">
      <c r="G7517" s="13"/>
      <c r="H7517" s="13"/>
      <c r="I7517" s="13">
        <v>748.900000000094</v>
      </c>
      <c r="J7517" s="74">
        <f t="shared" si="359"/>
        <v>31.204166666670584</v>
      </c>
      <c r="K7517" s="26" t="e">
        <f t="shared" si="361"/>
        <v>#REF!</v>
      </c>
      <c r="L7517" s="75" t="e">
        <f t="shared" si="360"/>
        <v>#REF!</v>
      </c>
      <c r="O7517" s="13"/>
      <c r="P7517" s="74"/>
      <c r="Q7517" s="26"/>
      <c r="R7517" s="75"/>
    </row>
    <row r="7518" spans="7:18" x14ac:dyDescent="0.25">
      <c r="G7518" s="13"/>
      <c r="H7518" s="13"/>
      <c r="I7518" s="13">
        <v>749.00000000009402</v>
      </c>
      <c r="J7518" s="74">
        <f t="shared" si="359"/>
        <v>31.208333333337251</v>
      </c>
      <c r="K7518" s="26" t="e">
        <f t="shared" si="361"/>
        <v>#REF!</v>
      </c>
      <c r="L7518" s="75" t="e">
        <f t="shared" si="360"/>
        <v>#REF!</v>
      </c>
      <c r="O7518" s="13"/>
      <c r="P7518" s="74"/>
      <c r="Q7518" s="26"/>
      <c r="R7518" s="75"/>
    </row>
    <row r="7519" spans="7:18" x14ac:dyDescent="0.25">
      <c r="G7519" s="13"/>
      <c r="H7519" s="13"/>
      <c r="I7519" s="13">
        <v>749.10000000009404</v>
      </c>
      <c r="J7519" s="74">
        <f t="shared" si="359"/>
        <v>31.212500000003917</v>
      </c>
      <c r="K7519" s="26" t="e">
        <f t="shared" si="361"/>
        <v>#REF!</v>
      </c>
      <c r="L7519" s="75" t="e">
        <f t="shared" si="360"/>
        <v>#REF!</v>
      </c>
      <c r="O7519" s="13"/>
      <c r="P7519" s="74"/>
      <c r="Q7519" s="26"/>
      <c r="R7519" s="75"/>
    </row>
    <row r="7520" spans="7:18" x14ac:dyDescent="0.25">
      <c r="G7520" s="13"/>
      <c r="H7520" s="13"/>
      <c r="I7520" s="13">
        <v>749.20000000009395</v>
      </c>
      <c r="J7520" s="74">
        <f t="shared" si="359"/>
        <v>31.21666666667058</v>
      </c>
      <c r="K7520" s="26" t="e">
        <f t="shared" si="361"/>
        <v>#REF!</v>
      </c>
      <c r="L7520" s="75" t="e">
        <f t="shared" si="360"/>
        <v>#REF!</v>
      </c>
      <c r="O7520" s="13"/>
      <c r="P7520" s="74"/>
      <c r="Q7520" s="26"/>
      <c r="R7520" s="75"/>
    </row>
    <row r="7521" spans="7:18" x14ac:dyDescent="0.25">
      <c r="G7521" s="13"/>
      <c r="H7521" s="13"/>
      <c r="I7521" s="13">
        <v>749.30000000009397</v>
      </c>
      <c r="J7521" s="74">
        <f t="shared" si="359"/>
        <v>31.22083333333725</v>
      </c>
      <c r="K7521" s="26" t="e">
        <f t="shared" si="361"/>
        <v>#REF!</v>
      </c>
      <c r="L7521" s="75" t="e">
        <f t="shared" si="360"/>
        <v>#REF!</v>
      </c>
      <c r="O7521" s="13"/>
      <c r="P7521" s="74"/>
      <c r="Q7521" s="26"/>
      <c r="R7521" s="75"/>
    </row>
    <row r="7522" spans="7:18" x14ac:dyDescent="0.25">
      <c r="G7522" s="13"/>
      <c r="H7522" s="13"/>
      <c r="I7522" s="13">
        <v>749.400000000094</v>
      </c>
      <c r="J7522" s="74">
        <f t="shared" si="359"/>
        <v>31.225000000003917</v>
      </c>
      <c r="K7522" s="26" t="e">
        <f t="shared" si="361"/>
        <v>#REF!</v>
      </c>
      <c r="L7522" s="75" t="e">
        <f t="shared" si="360"/>
        <v>#REF!</v>
      </c>
      <c r="O7522" s="13"/>
      <c r="P7522" s="74"/>
      <c r="Q7522" s="26"/>
      <c r="R7522" s="75"/>
    </row>
    <row r="7523" spans="7:18" x14ac:dyDescent="0.25">
      <c r="G7523" s="13"/>
      <c r="H7523" s="13"/>
      <c r="I7523" s="13">
        <v>749.50000000009402</v>
      </c>
      <c r="J7523" s="74">
        <f t="shared" si="359"/>
        <v>31.229166666670583</v>
      </c>
      <c r="K7523" s="26" t="e">
        <f t="shared" si="361"/>
        <v>#REF!</v>
      </c>
      <c r="L7523" s="75" t="e">
        <f t="shared" si="360"/>
        <v>#REF!</v>
      </c>
      <c r="O7523" s="13"/>
      <c r="P7523" s="74"/>
      <c r="Q7523" s="26"/>
      <c r="R7523" s="75"/>
    </row>
    <row r="7524" spans="7:18" x14ac:dyDescent="0.25">
      <c r="G7524" s="13"/>
      <c r="H7524" s="13"/>
      <c r="I7524" s="13">
        <v>749.60000000009404</v>
      </c>
      <c r="J7524" s="74">
        <f t="shared" si="359"/>
        <v>31.233333333337253</v>
      </c>
      <c r="K7524" s="26" t="e">
        <f t="shared" si="361"/>
        <v>#REF!</v>
      </c>
      <c r="L7524" s="75" t="e">
        <f t="shared" si="360"/>
        <v>#REF!</v>
      </c>
      <c r="O7524" s="13"/>
      <c r="P7524" s="74"/>
      <c r="Q7524" s="26"/>
      <c r="R7524" s="75"/>
    </row>
    <row r="7525" spans="7:18" x14ac:dyDescent="0.25">
      <c r="G7525" s="13"/>
      <c r="H7525" s="13"/>
      <c r="I7525" s="13">
        <v>749.70000000009395</v>
      </c>
      <c r="J7525" s="74">
        <f t="shared" si="359"/>
        <v>31.237500000003916</v>
      </c>
      <c r="K7525" s="26" t="e">
        <f t="shared" si="361"/>
        <v>#REF!</v>
      </c>
      <c r="L7525" s="75" t="e">
        <f t="shared" si="360"/>
        <v>#REF!</v>
      </c>
      <c r="O7525" s="13"/>
      <c r="P7525" s="74"/>
      <c r="Q7525" s="26"/>
      <c r="R7525" s="75"/>
    </row>
    <row r="7526" spans="7:18" x14ac:dyDescent="0.25">
      <c r="G7526" s="13"/>
      <c r="H7526" s="13"/>
      <c r="I7526" s="13">
        <v>749.80000000009397</v>
      </c>
      <c r="J7526" s="74">
        <f t="shared" si="359"/>
        <v>31.241666666670582</v>
      </c>
      <c r="K7526" s="26" t="e">
        <f t="shared" si="361"/>
        <v>#REF!</v>
      </c>
      <c r="L7526" s="75" t="e">
        <f t="shared" si="360"/>
        <v>#REF!</v>
      </c>
      <c r="O7526" s="13"/>
      <c r="P7526" s="74"/>
      <c r="Q7526" s="26"/>
      <c r="R7526" s="75"/>
    </row>
    <row r="7527" spans="7:18" x14ac:dyDescent="0.25">
      <c r="G7527" s="13"/>
      <c r="H7527" s="13"/>
      <c r="I7527" s="13">
        <v>749.900000000094</v>
      </c>
      <c r="J7527" s="74">
        <f t="shared" si="359"/>
        <v>31.245833333337249</v>
      </c>
      <c r="K7527" s="26" t="e">
        <f t="shared" si="361"/>
        <v>#REF!</v>
      </c>
      <c r="L7527" s="75" t="e">
        <f t="shared" si="360"/>
        <v>#REF!</v>
      </c>
      <c r="O7527" s="13"/>
      <c r="P7527" s="74"/>
      <c r="Q7527" s="26"/>
      <c r="R7527" s="75"/>
    </row>
    <row r="7528" spans="7:18" x14ac:dyDescent="0.25">
      <c r="G7528" s="13"/>
      <c r="H7528" s="13"/>
      <c r="I7528" s="13">
        <v>750.00000000009402</v>
      </c>
      <c r="J7528" s="74">
        <f t="shared" si="359"/>
        <v>31.250000000003919</v>
      </c>
      <c r="K7528" s="26" t="e">
        <f t="shared" si="361"/>
        <v>#REF!</v>
      </c>
      <c r="L7528" s="75" t="e">
        <f t="shared" si="360"/>
        <v>#REF!</v>
      </c>
      <c r="O7528" s="13"/>
      <c r="P7528" s="74"/>
      <c r="Q7528" s="26"/>
      <c r="R7528" s="75"/>
    </row>
    <row r="7529" spans="7:18" x14ac:dyDescent="0.25">
      <c r="G7529" s="13"/>
      <c r="H7529" s="13"/>
      <c r="I7529" s="13">
        <v>750.10000000009404</v>
      </c>
      <c r="J7529" s="74">
        <f t="shared" si="359"/>
        <v>31.254166666670585</v>
      </c>
      <c r="K7529" s="26" t="e">
        <f t="shared" si="361"/>
        <v>#REF!</v>
      </c>
      <c r="L7529" s="75" t="e">
        <f t="shared" si="360"/>
        <v>#REF!</v>
      </c>
      <c r="O7529" s="13"/>
      <c r="P7529" s="74"/>
      <c r="Q7529" s="26"/>
      <c r="R7529" s="75"/>
    </row>
    <row r="7530" spans="7:18" x14ac:dyDescent="0.25">
      <c r="G7530" s="13"/>
      <c r="H7530" s="13"/>
      <c r="I7530" s="13">
        <v>750.20000000009395</v>
      </c>
      <c r="J7530" s="74">
        <f t="shared" si="359"/>
        <v>31.258333333337248</v>
      </c>
      <c r="K7530" s="26" t="e">
        <f t="shared" si="361"/>
        <v>#REF!</v>
      </c>
      <c r="L7530" s="75" t="e">
        <f t="shared" si="360"/>
        <v>#REF!</v>
      </c>
      <c r="O7530" s="13"/>
      <c r="P7530" s="74"/>
      <c r="Q7530" s="26"/>
      <c r="R7530" s="75"/>
    </row>
    <row r="7531" spans="7:18" x14ac:dyDescent="0.25">
      <c r="G7531" s="13"/>
      <c r="H7531" s="13"/>
      <c r="I7531" s="13">
        <v>750.30000000009397</v>
      </c>
      <c r="J7531" s="74">
        <f t="shared" si="359"/>
        <v>31.262500000003914</v>
      </c>
      <c r="K7531" s="26" t="e">
        <f t="shared" si="361"/>
        <v>#REF!</v>
      </c>
      <c r="L7531" s="75" t="e">
        <f t="shared" si="360"/>
        <v>#REF!</v>
      </c>
      <c r="O7531" s="13"/>
      <c r="P7531" s="74"/>
      <c r="Q7531" s="26"/>
      <c r="R7531" s="75"/>
    </row>
    <row r="7532" spans="7:18" x14ac:dyDescent="0.25">
      <c r="G7532" s="13"/>
      <c r="H7532" s="13"/>
      <c r="I7532" s="13">
        <v>750.400000000094</v>
      </c>
      <c r="J7532" s="74">
        <f t="shared" si="359"/>
        <v>31.266666666670584</v>
      </c>
      <c r="K7532" s="26" t="e">
        <f t="shared" si="361"/>
        <v>#REF!</v>
      </c>
      <c r="L7532" s="75" t="e">
        <f t="shared" si="360"/>
        <v>#REF!</v>
      </c>
      <c r="O7532" s="13"/>
      <c r="P7532" s="74"/>
      <c r="Q7532" s="26"/>
      <c r="R7532" s="75"/>
    </row>
    <row r="7533" spans="7:18" x14ac:dyDescent="0.25">
      <c r="G7533" s="13"/>
      <c r="H7533" s="13"/>
      <c r="I7533" s="13">
        <v>750.50000000009402</v>
      </c>
      <c r="J7533" s="74">
        <f t="shared" si="359"/>
        <v>31.270833333337251</v>
      </c>
      <c r="K7533" s="26" t="e">
        <f t="shared" si="361"/>
        <v>#REF!</v>
      </c>
      <c r="L7533" s="75" t="e">
        <f t="shared" si="360"/>
        <v>#REF!</v>
      </c>
      <c r="O7533" s="13"/>
      <c r="P7533" s="74"/>
      <c r="Q7533" s="26"/>
      <c r="R7533" s="75"/>
    </row>
    <row r="7534" spans="7:18" x14ac:dyDescent="0.25">
      <c r="G7534" s="13"/>
      <c r="H7534" s="13"/>
      <c r="I7534" s="13">
        <v>750.60000000009404</v>
      </c>
      <c r="J7534" s="74">
        <f t="shared" si="359"/>
        <v>31.275000000003917</v>
      </c>
      <c r="K7534" s="26" t="e">
        <f t="shared" si="361"/>
        <v>#REF!</v>
      </c>
      <c r="L7534" s="75" t="e">
        <f t="shared" si="360"/>
        <v>#REF!</v>
      </c>
      <c r="O7534" s="13"/>
      <c r="P7534" s="74"/>
      <c r="Q7534" s="26"/>
      <c r="R7534" s="75"/>
    </row>
    <row r="7535" spans="7:18" x14ac:dyDescent="0.25">
      <c r="G7535" s="13"/>
      <c r="H7535" s="13"/>
      <c r="I7535" s="13">
        <v>750.70000000009395</v>
      </c>
      <c r="J7535" s="74">
        <f t="shared" si="359"/>
        <v>31.27916666667058</v>
      </c>
      <c r="K7535" s="26" t="e">
        <f t="shared" si="361"/>
        <v>#REF!</v>
      </c>
      <c r="L7535" s="75" t="e">
        <f t="shared" si="360"/>
        <v>#REF!</v>
      </c>
      <c r="O7535" s="13"/>
      <c r="P7535" s="74"/>
      <c r="Q7535" s="26"/>
      <c r="R7535" s="75"/>
    </row>
    <row r="7536" spans="7:18" x14ac:dyDescent="0.25">
      <c r="G7536" s="13"/>
      <c r="H7536" s="13"/>
      <c r="I7536" s="13">
        <v>750.80000000009397</v>
      </c>
      <c r="J7536" s="74">
        <f t="shared" si="359"/>
        <v>31.28333333333725</v>
      </c>
      <c r="K7536" s="26" t="e">
        <f t="shared" si="361"/>
        <v>#REF!</v>
      </c>
      <c r="L7536" s="75" t="e">
        <f t="shared" si="360"/>
        <v>#REF!</v>
      </c>
      <c r="O7536" s="13"/>
      <c r="P7536" s="74"/>
      <c r="Q7536" s="26"/>
      <c r="R7536" s="75"/>
    </row>
    <row r="7537" spans="7:18" x14ac:dyDescent="0.25">
      <c r="G7537" s="13"/>
      <c r="H7537" s="13"/>
      <c r="I7537" s="13">
        <v>750.900000000094</v>
      </c>
      <c r="J7537" s="74">
        <f t="shared" si="359"/>
        <v>31.287500000003917</v>
      </c>
      <c r="K7537" s="26" t="e">
        <f t="shared" si="361"/>
        <v>#REF!</v>
      </c>
      <c r="L7537" s="75" t="e">
        <f t="shared" si="360"/>
        <v>#REF!</v>
      </c>
      <c r="O7537" s="13"/>
      <c r="P7537" s="74"/>
      <c r="Q7537" s="26"/>
      <c r="R7537" s="75"/>
    </row>
    <row r="7538" spans="7:18" x14ac:dyDescent="0.25">
      <c r="G7538" s="13"/>
      <c r="H7538" s="13"/>
      <c r="I7538" s="13">
        <v>751.00000000009402</v>
      </c>
      <c r="J7538" s="74">
        <f t="shared" si="359"/>
        <v>31.291666666670583</v>
      </c>
      <c r="K7538" s="26" t="e">
        <f t="shared" si="361"/>
        <v>#REF!</v>
      </c>
      <c r="L7538" s="75" t="e">
        <f t="shared" si="360"/>
        <v>#REF!</v>
      </c>
      <c r="O7538" s="13"/>
      <c r="P7538" s="74"/>
      <c r="Q7538" s="26"/>
      <c r="R7538" s="75"/>
    </row>
    <row r="7539" spans="7:18" x14ac:dyDescent="0.25">
      <c r="G7539" s="13"/>
      <c r="H7539" s="13"/>
      <c r="I7539" s="13">
        <v>751.10000000009404</v>
      </c>
      <c r="J7539" s="74">
        <f t="shared" si="359"/>
        <v>31.295833333337253</v>
      </c>
      <c r="K7539" s="26" t="e">
        <f t="shared" si="361"/>
        <v>#REF!</v>
      </c>
      <c r="L7539" s="75" t="e">
        <f t="shared" si="360"/>
        <v>#REF!</v>
      </c>
      <c r="O7539" s="13"/>
      <c r="P7539" s="74"/>
      <c r="Q7539" s="26"/>
      <c r="R7539" s="75"/>
    </row>
    <row r="7540" spans="7:18" x14ac:dyDescent="0.25">
      <c r="G7540" s="13"/>
      <c r="H7540" s="13"/>
      <c r="I7540" s="13">
        <v>751.20000000009395</v>
      </c>
      <c r="J7540" s="74">
        <f t="shared" si="359"/>
        <v>31.300000000003916</v>
      </c>
      <c r="K7540" s="26" t="e">
        <f t="shared" si="361"/>
        <v>#REF!</v>
      </c>
      <c r="L7540" s="75" t="e">
        <f t="shared" si="360"/>
        <v>#REF!</v>
      </c>
      <c r="O7540" s="13"/>
      <c r="P7540" s="74"/>
      <c r="Q7540" s="26"/>
      <c r="R7540" s="75"/>
    </row>
    <row r="7541" spans="7:18" x14ac:dyDescent="0.25">
      <c r="G7541" s="13"/>
      <c r="H7541" s="13"/>
      <c r="I7541" s="13">
        <v>751.30000000009397</v>
      </c>
      <c r="J7541" s="74">
        <f t="shared" si="359"/>
        <v>31.304166666670582</v>
      </c>
      <c r="K7541" s="26" t="e">
        <f t="shared" si="361"/>
        <v>#REF!</v>
      </c>
      <c r="L7541" s="75" t="e">
        <f t="shared" si="360"/>
        <v>#REF!</v>
      </c>
      <c r="O7541" s="13"/>
      <c r="P7541" s="74"/>
      <c r="Q7541" s="26"/>
      <c r="R7541" s="75"/>
    </row>
    <row r="7542" spans="7:18" x14ac:dyDescent="0.25">
      <c r="G7542" s="13"/>
      <c r="H7542" s="13"/>
      <c r="I7542" s="13">
        <v>751.400000000094</v>
      </c>
      <c r="J7542" s="74">
        <f t="shared" si="359"/>
        <v>31.308333333337249</v>
      </c>
      <c r="K7542" s="26" t="e">
        <f t="shared" si="361"/>
        <v>#REF!</v>
      </c>
      <c r="L7542" s="75" t="e">
        <f t="shared" si="360"/>
        <v>#REF!</v>
      </c>
      <c r="O7542" s="13"/>
      <c r="P7542" s="74"/>
      <c r="Q7542" s="26"/>
      <c r="R7542" s="75"/>
    </row>
    <row r="7543" spans="7:18" x14ac:dyDescent="0.25">
      <c r="G7543" s="13"/>
      <c r="H7543" s="13"/>
      <c r="I7543" s="13">
        <v>751.50000000009402</v>
      </c>
      <c r="J7543" s="74">
        <f t="shared" si="359"/>
        <v>31.312500000003919</v>
      </c>
      <c r="K7543" s="26" t="e">
        <f t="shared" si="361"/>
        <v>#REF!</v>
      </c>
      <c r="L7543" s="75" t="e">
        <f t="shared" si="360"/>
        <v>#REF!</v>
      </c>
      <c r="O7543" s="13"/>
      <c r="P7543" s="74"/>
      <c r="Q7543" s="26"/>
      <c r="R7543" s="75"/>
    </row>
    <row r="7544" spans="7:18" x14ac:dyDescent="0.25">
      <c r="G7544" s="13"/>
      <c r="H7544" s="13"/>
      <c r="I7544" s="13">
        <v>751.60000000009495</v>
      </c>
      <c r="J7544" s="74">
        <f t="shared" si="359"/>
        <v>31.316666666670624</v>
      </c>
      <c r="K7544" s="26" t="e">
        <f t="shared" si="361"/>
        <v>#REF!</v>
      </c>
      <c r="L7544" s="75" t="e">
        <f t="shared" si="360"/>
        <v>#REF!</v>
      </c>
      <c r="O7544" s="13"/>
      <c r="P7544" s="74"/>
      <c r="Q7544" s="26"/>
      <c r="R7544" s="75"/>
    </row>
    <row r="7545" spans="7:18" x14ac:dyDescent="0.25">
      <c r="G7545" s="13"/>
      <c r="H7545" s="13"/>
      <c r="I7545" s="13">
        <v>751.70000000009497</v>
      </c>
      <c r="J7545" s="74">
        <f t="shared" si="359"/>
        <v>31.320833333337291</v>
      </c>
      <c r="K7545" s="26" t="e">
        <f t="shared" si="361"/>
        <v>#REF!</v>
      </c>
      <c r="L7545" s="75" t="e">
        <f t="shared" si="360"/>
        <v>#REF!</v>
      </c>
      <c r="O7545" s="13"/>
      <c r="P7545" s="74"/>
      <c r="Q7545" s="26"/>
      <c r="R7545" s="75"/>
    </row>
    <row r="7546" spans="7:18" x14ac:dyDescent="0.25">
      <c r="G7546" s="13"/>
      <c r="H7546" s="13"/>
      <c r="I7546" s="13">
        <v>751.800000000095</v>
      </c>
      <c r="J7546" s="74">
        <f t="shared" si="359"/>
        <v>31.325000000003957</v>
      </c>
      <c r="K7546" s="26" t="e">
        <f t="shared" si="361"/>
        <v>#REF!</v>
      </c>
      <c r="L7546" s="75" t="e">
        <f t="shared" si="360"/>
        <v>#REF!</v>
      </c>
      <c r="O7546" s="13"/>
      <c r="P7546" s="74"/>
      <c r="Q7546" s="26"/>
      <c r="R7546" s="75"/>
    </row>
    <row r="7547" spans="7:18" x14ac:dyDescent="0.25">
      <c r="G7547" s="13"/>
      <c r="H7547" s="13"/>
      <c r="I7547" s="13">
        <v>751.90000000009502</v>
      </c>
      <c r="J7547" s="74">
        <f t="shared" si="359"/>
        <v>31.329166666670627</v>
      </c>
      <c r="K7547" s="26" t="e">
        <f t="shared" si="361"/>
        <v>#REF!</v>
      </c>
      <c r="L7547" s="75" t="e">
        <f t="shared" si="360"/>
        <v>#REF!</v>
      </c>
      <c r="O7547" s="13"/>
      <c r="P7547" s="74"/>
      <c r="Q7547" s="26"/>
      <c r="R7547" s="75"/>
    </row>
    <row r="7548" spans="7:18" x14ac:dyDescent="0.25">
      <c r="G7548" s="13"/>
      <c r="H7548" s="13"/>
      <c r="I7548" s="13">
        <v>752.00000000009504</v>
      </c>
      <c r="J7548" s="74">
        <f t="shared" si="359"/>
        <v>31.333333333337293</v>
      </c>
      <c r="K7548" s="26" t="e">
        <f t="shared" si="361"/>
        <v>#REF!</v>
      </c>
      <c r="L7548" s="75" t="e">
        <f t="shared" si="360"/>
        <v>#REF!</v>
      </c>
      <c r="O7548" s="13"/>
      <c r="P7548" s="74"/>
      <c r="Q7548" s="26"/>
      <c r="R7548" s="75"/>
    </row>
    <row r="7549" spans="7:18" x14ac:dyDescent="0.25">
      <c r="G7549" s="13"/>
      <c r="H7549" s="13"/>
      <c r="I7549" s="13">
        <v>752.10000000009495</v>
      </c>
      <c r="J7549" s="74">
        <f t="shared" si="359"/>
        <v>31.337500000003956</v>
      </c>
      <c r="K7549" s="26" t="e">
        <f t="shared" si="361"/>
        <v>#REF!</v>
      </c>
      <c r="L7549" s="75" t="e">
        <f t="shared" si="360"/>
        <v>#REF!</v>
      </c>
      <c r="O7549" s="13"/>
      <c r="P7549" s="74"/>
      <c r="Q7549" s="26"/>
      <c r="R7549" s="75"/>
    </row>
    <row r="7550" spans="7:18" x14ac:dyDescent="0.25">
      <c r="G7550" s="13"/>
      <c r="H7550" s="13"/>
      <c r="I7550" s="13">
        <v>752.20000000009497</v>
      </c>
      <c r="J7550" s="74">
        <f t="shared" si="359"/>
        <v>31.341666666670623</v>
      </c>
      <c r="K7550" s="26" t="e">
        <f t="shared" si="361"/>
        <v>#REF!</v>
      </c>
      <c r="L7550" s="75" t="e">
        <f t="shared" si="360"/>
        <v>#REF!</v>
      </c>
      <c r="O7550" s="13"/>
      <c r="P7550" s="74"/>
      <c r="Q7550" s="26"/>
      <c r="R7550" s="75"/>
    </row>
    <row r="7551" spans="7:18" x14ac:dyDescent="0.25">
      <c r="G7551" s="13"/>
      <c r="H7551" s="13"/>
      <c r="I7551" s="13">
        <v>752.300000000095</v>
      </c>
      <c r="J7551" s="74">
        <f t="shared" si="359"/>
        <v>31.345833333337293</v>
      </c>
      <c r="K7551" s="26" t="e">
        <f t="shared" si="361"/>
        <v>#REF!</v>
      </c>
      <c r="L7551" s="75" t="e">
        <f t="shared" si="360"/>
        <v>#REF!</v>
      </c>
      <c r="O7551" s="13"/>
      <c r="P7551" s="74"/>
      <c r="Q7551" s="26"/>
      <c r="R7551" s="75"/>
    </row>
    <row r="7552" spans="7:18" x14ac:dyDescent="0.25">
      <c r="G7552" s="13"/>
      <c r="H7552" s="13"/>
      <c r="I7552" s="13">
        <v>752.40000000009502</v>
      </c>
      <c r="J7552" s="74">
        <f t="shared" si="359"/>
        <v>31.350000000003959</v>
      </c>
      <c r="K7552" s="26" t="e">
        <f t="shared" si="361"/>
        <v>#REF!</v>
      </c>
      <c r="L7552" s="75" t="e">
        <f t="shared" si="360"/>
        <v>#REF!</v>
      </c>
      <c r="O7552" s="13"/>
      <c r="P7552" s="74"/>
      <c r="Q7552" s="26"/>
      <c r="R7552" s="75"/>
    </row>
    <row r="7553" spans="7:18" x14ac:dyDescent="0.25">
      <c r="G7553" s="13"/>
      <c r="H7553" s="13"/>
      <c r="I7553" s="13">
        <v>752.50000000009504</v>
      </c>
      <c r="J7553" s="74">
        <f t="shared" si="359"/>
        <v>31.354166666670626</v>
      </c>
      <c r="K7553" s="26" t="e">
        <f t="shared" si="361"/>
        <v>#REF!</v>
      </c>
      <c r="L7553" s="75" t="e">
        <f t="shared" si="360"/>
        <v>#REF!</v>
      </c>
      <c r="O7553" s="13"/>
      <c r="P7553" s="74"/>
      <c r="Q7553" s="26"/>
      <c r="R7553" s="75"/>
    </row>
    <row r="7554" spans="7:18" x14ac:dyDescent="0.25">
      <c r="G7554" s="13"/>
      <c r="H7554" s="13"/>
      <c r="I7554" s="13">
        <v>752.60000000009495</v>
      </c>
      <c r="J7554" s="74">
        <f t="shared" si="359"/>
        <v>31.358333333337288</v>
      </c>
      <c r="K7554" s="26" t="e">
        <f t="shared" si="361"/>
        <v>#REF!</v>
      </c>
      <c r="L7554" s="75" t="e">
        <f t="shared" si="360"/>
        <v>#REF!</v>
      </c>
      <c r="O7554" s="13"/>
      <c r="P7554" s="74"/>
      <c r="Q7554" s="26"/>
      <c r="R7554" s="75"/>
    </row>
    <row r="7555" spans="7:18" x14ac:dyDescent="0.25">
      <c r="G7555" s="13"/>
      <c r="H7555" s="13"/>
      <c r="I7555" s="13">
        <v>752.70000000009497</v>
      </c>
      <c r="J7555" s="74">
        <f t="shared" ref="J7555:J7618" si="362">I7555/24</f>
        <v>31.362500000003958</v>
      </c>
      <c r="K7555" s="26" t="e">
        <f t="shared" si="361"/>
        <v>#REF!</v>
      </c>
      <c r="L7555" s="75" t="e">
        <f t="shared" ref="L7555:L7618" si="363">K7555-K7554</f>
        <v>#REF!</v>
      </c>
      <c r="O7555" s="13"/>
      <c r="P7555" s="74"/>
      <c r="Q7555" s="26"/>
      <c r="R7555" s="75"/>
    </row>
    <row r="7556" spans="7:18" x14ac:dyDescent="0.25">
      <c r="G7556" s="13"/>
      <c r="H7556" s="13"/>
      <c r="I7556" s="13">
        <v>752.800000000095</v>
      </c>
      <c r="J7556" s="74">
        <f t="shared" si="362"/>
        <v>31.366666666670625</v>
      </c>
      <c r="K7556" s="26" t="e">
        <f t="shared" si="361"/>
        <v>#REF!</v>
      </c>
      <c r="L7556" s="75" t="e">
        <f t="shared" si="363"/>
        <v>#REF!</v>
      </c>
      <c r="O7556" s="13"/>
      <c r="P7556" s="74"/>
      <c r="Q7556" s="26"/>
      <c r="R7556" s="75"/>
    </row>
    <row r="7557" spans="7:18" x14ac:dyDescent="0.25">
      <c r="G7557" s="13"/>
      <c r="H7557" s="13"/>
      <c r="I7557" s="13">
        <v>752.90000000009502</v>
      </c>
      <c r="J7557" s="74">
        <f t="shared" si="362"/>
        <v>31.370833333337291</v>
      </c>
      <c r="K7557" s="26" t="e">
        <f t="shared" si="361"/>
        <v>#REF!</v>
      </c>
      <c r="L7557" s="75" t="e">
        <f t="shared" si="363"/>
        <v>#REF!</v>
      </c>
      <c r="O7557" s="13"/>
      <c r="P7557" s="74"/>
      <c r="Q7557" s="26"/>
      <c r="R7557" s="75"/>
    </row>
    <row r="7558" spans="7:18" x14ac:dyDescent="0.25">
      <c r="G7558" s="13"/>
      <c r="H7558" s="13"/>
      <c r="I7558" s="13">
        <v>753.00000000009504</v>
      </c>
      <c r="J7558" s="74">
        <f t="shared" si="362"/>
        <v>31.375000000003961</v>
      </c>
      <c r="K7558" s="26" t="e">
        <f t="shared" si="361"/>
        <v>#REF!</v>
      </c>
      <c r="L7558" s="75" t="e">
        <f t="shared" si="363"/>
        <v>#REF!</v>
      </c>
      <c r="O7558" s="13"/>
      <c r="P7558" s="74"/>
      <c r="Q7558" s="26"/>
      <c r="R7558" s="75"/>
    </row>
    <row r="7559" spans="7:18" x14ac:dyDescent="0.25">
      <c r="G7559" s="13"/>
      <c r="H7559" s="13"/>
      <c r="I7559" s="13">
        <v>753.10000000009495</v>
      </c>
      <c r="J7559" s="74">
        <f t="shared" si="362"/>
        <v>31.379166666670624</v>
      </c>
      <c r="K7559" s="26" t="e">
        <f t="shared" si="361"/>
        <v>#REF!</v>
      </c>
      <c r="L7559" s="75" t="e">
        <f t="shared" si="363"/>
        <v>#REF!</v>
      </c>
      <c r="O7559" s="13"/>
      <c r="P7559" s="74"/>
      <c r="Q7559" s="26"/>
      <c r="R7559" s="75"/>
    </row>
    <row r="7560" spans="7:18" x14ac:dyDescent="0.25">
      <c r="G7560" s="13"/>
      <c r="H7560" s="13"/>
      <c r="I7560" s="13">
        <v>753.20000000009497</v>
      </c>
      <c r="J7560" s="74">
        <f t="shared" si="362"/>
        <v>31.383333333337291</v>
      </c>
      <c r="K7560" s="26" t="e">
        <f t="shared" si="361"/>
        <v>#REF!</v>
      </c>
      <c r="L7560" s="75" t="e">
        <f t="shared" si="363"/>
        <v>#REF!</v>
      </c>
      <c r="O7560" s="13"/>
      <c r="P7560" s="74"/>
      <c r="Q7560" s="26"/>
      <c r="R7560" s="75"/>
    </row>
    <row r="7561" spans="7:18" x14ac:dyDescent="0.25">
      <c r="G7561" s="13"/>
      <c r="H7561" s="13"/>
      <c r="I7561" s="13">
        <v>753.300000000095</v>
      </c>
      <c r="J7561" s="74">
        <f t="shared" si="362"/>
        <v>31.387500000003957</v>
      </c>
      <c r="K7561" s="26" t="e">
        <f t="shared" si="361"/>
        <v>#REF!</v>
      </c>
      <c r="L7561" s="75" t="e">
        <f t="shared" si="363"/>
        <v>#REF!</v>
      </c>
      <c r="O7561" s="13"/>
      <c r="P7561" s="74"/>
      <c r="Q7561" s="26"/>
      <c r="R7561" s="75"/>
    </row>
    <row r="7562" spans="7:18" x14ac:dyDescent="0.25">
      <c r="G7562" s="13"/>
      <c r="H7562" s="13"/>
      <c r="I7562" s="13">
        <v>753.40000000009502</v>
      </c>
      <c r="J7562" s="74">
        <f t="shared" si="362"/>
        <v>31.391666666670627</v>
      </c>
      <c r="K7562" s="26" t="e">
        <f t="shared" si="361"/>
        <v>#REF!</v>
      </c>
      <c r="L7562" s="75" t="e">
        <f t="shared" si="363"/>
        <v>#REF!</v>
      </c>
      <c r="O7562" s="13"/>
      <c r="P7562" s="74"/>
      <c r="Q7562" s="26"/>
      <c r="R7562" s="75"/>
    </row>
    <row r="7563" spans="7:18" x14ac:dyDescent="0.25">
      <c r="G7563" s="13"/>
      <c r="H7563" s="13"/>
      <c r="I7563" s="13">
        <v>753.50000000009504</v>
      </c>
      <c r="J7563" s="74">
        <f t="shared" si="362"/>
        <v>31.395833333337293</v>
      </c>
      <c r="K7563" s="26" t="e">
        <f t="shared" si="361"/>
        <v>#REF!</v>
      </c>
      <c r="L7563" s="75" t="e">
        <f t="shared" si="363"/>
        <v>#REF!</v>
      </c>
      <c r="O7563" s="13"/>
      <c r="P7563" s="74"/>
      <c r="Q7563" s="26"/>
      <c r="R7563" s="75"/>
    </row>
    <row r="7564" spans="7:18" x14ac:dyDescent="0.25">
      <c r="G7564" s="13"/>
      <c r="H7564" s="13"/>
      <c r="I7564" s="13">
        <v>753.60000000009495</v>
      </c>
      <c r="J7564" s="74">
        <f t="shared" si="362"/>
        <v>31.400000000003956</v>
      </c>
      <c r="K7564" s="26" t="e">
        <f t="shared" si="361"/>
        <v>#REF!</v>
      </c>
      <c r="L7564" s="75" t="e">
        <f t="shared" si="363"/>
        <v>#REF!</v>
      </c>
      <c r="O7564" s="13"/>
      <c r="P7564" s="74"/>
      <c r="Q7564" s="26"/>
      <c r="R7564" s="75"/>
    </row>
    <row r="7565" spans="7:18" x14ac:dyDescent="0.25">
      <c r="G7565" s="13"/>
      <c r="H7565" s="13"/>
      <c r="I7565" s="13">
        <v>753.70000000009497</v>
      </c>
      <c r="J7565" s="74">
        <f t="shared" si="362"/>
        <v>31.404166666670623</v>
      </c>
      <c r="K7565" s="26" t="e">
        <f t="shared" si="361"/>
        <v>#REF!</v>
      </c>
      <c r="L7565" s="75" t="e">
        <f t="shared" si="363"/>
        <v>#REF!</v>
      </c>
      <c r="O7565" s="13"/>
      <c r="P7565" s="74"/>
      <c r="Q7565" s="26"/>
      <c r="R7565" s="75"/>
    </row>
    <row r="7566" spans="7:18" x14ac:dyDescent="0.25">
      <c r="G7566" s="13"/>
      <c r="H7566" s="13"/>
      <c r="I7566" s="13">
        <v>753.800000000095</v>
      </c>
      <c r="J7566" s="74">
        <f t="shared" si="362"/>
        <v>31.408333333337293</v>
      </c>
      <c r="K7566" s="26" t="e">
        <f t="shared" si="361"/>
        <v>#REF!</v>
      </c>
      <c r="L7566" s="75" t="e">
        <f t="shared" si="363"/>
        <v>#REF!</v>
      </c>
      <c r="O7566" s="13"/>
      <c r="P7566" s="74"/>
      <c r="Q7566" s="26"/>
      <c r="R7566" s="75"/>
    </row>
    <row r="7567" spans="7:18" x14ac:dyDescent="0.25">
      <c r="G7567" s="13"/>
      <c r="H7567" s="13"/>
      <c r="I7567" s="13">
        <v>753.90000000009502</v>
      </c>
      <c r="J7567" s="74">
        <f t="shared" si="362"/>
        <v>31.412500000003959</v>
      </c>
      <c r="K7567" s="26" t="e">
        <f t="shared" si="361"/>
        <v>#REF!</v>
      </c>
      <c r="L7567" s="75" t="e">
        <f t="shared" si="363"/>
        <v>#REF!</v>
      </c>
      <c r="O7567" s="13"/>
      <c r="P7567" s="74"/>
      <c r="Q7567" s="26"/>
      <c r="R7567" s="75"/>
    </row>
    <row r="7568" spans="7:18" x14ac:dyDescent="0.25">
      <c r="G7568" s="13"/>
      <c r="H7568" s="13"/>
      <c r="I7568" s="13">
        <v>754.00000000009504</v>
      </c>
      <c r="J7568" s="74">
        <f t="shared" si="362"/>
        <v>31.416666666670626</v>
      </c>
      <c r="K7568" s="26" t="e">
        <f t="shared" si="361"/>
        <v>#REF!</v>
      </c>
      <c r="L7568" s="75" t="e">
        <f t="shared" si="363"/>
        <v>#REF!</v>
      </c>
      <c r="O7568" s="13"/>
      <c r="P7568" s="74"/>
      <c r="Q7568" s="26"/>
      <c r="R7568" s="75"/>
    </row>
    <row r="7569" spans="7:18" x14ac:dyDescent="0.25">
      <c r="G7569" s="13"/>
      <c r="H7569" s="13"/>
      <c r="I7569" s="13">
        <v>754.10000000009495</v>
      </c>
      <c r="J7569" s="74">
        <f t="shared" si="362"/>
        <v>31.420833333337288</v>
      </c>
      <c r="K7569" s="26" t="e">
        <f t="shared" si="361"/>
        <v>#REF!</v>
      </c>
      <c r="L7569" s="75" t="e">
        <f t="shared" si="363"/>
        <v>#REF!</v>
      </c>
      <c r="O7569" s="13"/>
      <c r="P7569" s="74"/>
      <c r="Q7569" s="26"/>
      <c r="R7569" s="75"/>
    </row>
    <row r="7570" spans="7:18" x14ac:dyDescent="0.25">
      <c r="G7570" s="13"/>
      <c r="H7570" s="13"/>
      <c r="I7570" s="13">
        <v>754.20000000009497</v>
      </c>
      <c r="J7570" s="74">
        <f t="shared" si="362"/>
        <v>31.425000000003958</v>
      </c>
      <c r="K7570" s="26" t="e">
        <f t="shared" si="361"/>
        <v>#REF!</v>
      </c>
      <c r="L7570" s="75" t="e">
        <f t="shared" si="363"/>
        <v>#REF!</v>
      </c>
      <c r="O7570" s="13"/>
      <c r="P7570" s="74"/>
      <c r="Q7570" s="26"/>
      <c r="R7570" s="75"/>
    </row>
    <row r="7571" spans="7:18" x14ac:dyDescent="0.25">
      <c r="G7571" s="13"/>
      <c r="H7571" s="13"/>
      <c r="I7571" s="13">
        <v>754.300000000095</v>
      </c>
      <c r="J7571" s="74">
        <f t="shared" si="362"/>
        <v>31.429166666670625</v>
      </c>
      <c r="K7571" s="26" t="e">
        <f t="shared" si="361"/>
        <v>#REF!</v>
      </c>
      <c r="L7571" s="75" t="e">
        <f t="shared" si="363"/>
        <v>#REF!</v>
      </c>
      <c r="O7571" s="13"/>
      <c r="P7571" s="74"/>
      <c r="Q7571" s="26"/>
      <c r="R7571" s="75"/>
    </row>
    <row r="7572" spans="7:18" x14ac:dyDescent="0.25">
      <c r="G7572" s="13"/>
      <c r="H7572" s="13"/>
      <c r="I7572" s="13">
        <v>754.40000000009502</v>
      </c>
      <c r="J7572" s="74">
        <f t="shared" si="362"/>
        <v>31.433333333337291</v>
      </c>
      <c r="K7572" s="26" t="e">
        <f t="shared" si="361"/>
        <v>#REF!</v>
      </c>
      <c r="L7572" s="75" t="e">
        <f t="shared" si="363"/>
        <v>#REF!</v>
      </c>
      <c r="O7572" s="13"/>
      <c r="P7572" s="74"/>
      <c r="Q7572" s="26"/>
      <c r="R7572" s="75"/>
    </row>
    <row r="7573" spans="7:18" x14ac:dyDescent="0.25">
      <c r="G7573" s="13"/>
      <c r="H7573" s="13"/>
      <c r="I7573" s="13">
        <v>754.50000000009504</v>
      </c>
      <c r="J7573" s="74">
        <f t="shared" si="362"/>
        <v>31.437500000003961</v>
      </c>
      <c r="K7573" s="26" t="e">
        <f t="shared" si="361"/>
        <v>#REF!</v>
      </c>
      <c r="L7573" s="75" t="e">
        <f t="shared" si="363"/>
        <v>#REF!</v>
      </c>
      <c r="O7573" s="13"/>
      <c r="P7573" s="74"/>
      <c r="Q7573" s="26"/>
      <c r="R7573" s="75"/>
    </row>
    <row r="7574" spans="7:18" x14ac:dyDescent="0.25">
      <c r="G7574" s="13"/>
      <c r="H7574" s="13"/>
      <c r="I7574" s="13">
        <v>754.60000000009495</v>
      </c>
      <c r="J7574" s="74">
        <f t="shared" si="362"/>
        <v>31.441666666670624</v>
      </c>
      <c r="K7574" s="26" t="e">
        <f t="shared" si="361"/>
        <v>#REF!</v>
      </c>
      <c r="L7574" s="75" t="e">
        <f t="shared" si="363"/>
        <v>#REF!</v>
      </c>
      <c r="O7574" s="13"/>
      <c r="P7574" s="74"/>
      <c r="Q7574" s="26"/>
      <c r="R7574" s="75"/>
    </row>
    <row r="7575" spans="7:18" x14ac:dyDescent="0.25">
      <c r="G7575" s="13"/>
      <c r="H7575" s="13"/>
      <c r="I7575" s="13">
        <v>754.70000000009497</v>
      </c>
      <c r="J7575" s="74">
        <f t="shared" si="362"/>
        <v>31.445833333337291</v>
      </c>
      <c r="K7575" s="26" t="e">
        <f t="shared" si="361"/>
        <v>#REF!</v>
      </c>
      <c r="L7575" s="75" t="e">
        <f t="shared" si="363"/>
        <v>#REF!</v>
      </c>
      <c r="O7575" s="13"/>
      <c r="P7575" s="74"/>
      <c r="Q7575" s="26"/>
      <c r="R7575" s="75"/>
    </row>
    <row r="7576" spans="7:18" x14ac:dyDescent="0.25">
      <c r="G7576" s="13"/>
      <c r="H7576" s="13"/>
      <c r="I7576" s="13">
        <v>754.800000000095</v>
      </c>
      <c r="J7576" s="74">
        <f t="shared" si="362"/>
        <v>31.450000000003957</v>
      </c>
      <c r="K7576" s="26" t="e">
        <f t="shared" si="361"/>
        <v>#REF!</v>
      </c>
      <c r="L7576" s="75" t="e">
        <f t="shared" si="363"/>
        <v>#REF!</v>
      </c>
      <c r="O7576" s="13"/>
      <c r="P7576" s="74"/>
      <c r="Q7576" s="26"/>
      <c r="R7576" s="75"/>
    </row>
    <row r="7577" spans="7:18" x14ac:dyDescent="0.25">
      <c r="G7577" s="13"/>
      <c r="H7577" s="13"/>
      <c r="I7577" s="13">
        <v>754.90000000009502</v>
      </c>
      <c r="J7577" s="74">
        <f t="shared" si="362"/>
        <v>31.454166666670627</v>
      </c>
      <c r="K7577" s="26" t="e">
        <f t="shared" si="361"/>
        <v>#REF!</v>
      </c>
      <c r="L7577" s="75" t="e">
        <f t="shared" si="363"/>
        <v>#REF!</v>
      </c>
      <c r="O7577" s="13"/>
      <c r="P7577" s="74"/>
      <c r="Q7577" s="26"/>
      <c r="R7577" s="75"/>
    </row>
    <row r="7578" spans="7:18" x14ac:dyDescent="0.25">
      <c r="G7578" s="13"/>
      <c r="H7578" s="13"/>
      <c r="I7578" s="13">
        <v>755.00000000009504</v>
      </c>
      <c r="J7578" s="74">
        <f t="shared" si="362"/>
        <v>31.458333333337293</v>
      </c>
      <c r="K7578" s="26" t="e">
        <f t="shared" si="361"/>
        <v>#REF!</v>
      </c>
      <c r="L7578" s="75" t="e">
        <f t="shared" si="363"/>
        <v>#REF!</v>
      </c>
      <c r="O7578" s="13"/>
      <c r="P7578" s="74"/>
      <c r="Q7578" s="26"/>
      <c r="R7578" s="75"/>
    </row>
    <row r="7579" spans="7:18" x14ac:dyDescent="0.25">
      <c r="G7579" s="13"/>
      <c r="H7579" s="13"/>
      <c r="I7579" s="13">
        <v>755.10000000009495</v>
      </c>
      <c r="J7579" s="74">
        <f t="shared" si="362"/>
        <v>31.462500000003956</v>
      </c>
      <c r="K7579" s="26" t="e">
        <f t="shared" si="361"/>
        <v>#REF!</v>
      </c>
      <c r="L7579" s="75" t="e">
        <f t="shared" si="363"/>
        <v>#REF!</v>
      </c>
      <c r="O7579" s="13"/>
      <c r="P7579" s="74"/>
      <c r="Q7579" s="26"/>
      <c r="R7579" s="75"/>
    </row>
    <row r="7580" spans="7:18" x14ac:dyDescent="0.25">
      <c r="G7580" s="13"/>
      <c r="H7580" s="13"/>
      <c r="I7580" s="13">
        <v>755.20000000009497</v>
      </c>
      <c r="J7580" s="74">
        <f t="shared" si="362"/>
        <v>31.466666666670623</v>
      </c>
      <c r="K7580" s="26" t="e">
        <f t="shared" ref="K7580:K7643" si="364">100%-EXP(-I7580/24*$B$10)</f>
        <v>#REF!</v>
      </c>
      <c r="L7580" s="75" t="e">
        <f t="shared" si="363"/>
        <v>#REF!</v>
      </c>
      <c r="O7580" s="13"/>
      <c r="P7580" s="74"/>
      <c r="Q7580" s="26"/>
      <c r="R7580" s="75"/>
    </row>
    <row r="7581" spans="7:18" x14ac:dyDescent="0.25">
      <c r="G7581" s="13"/>
      <c r="H7581" s="13"/>
      <c r="I7581" s="13">
        <v>755.300000000095</v>
      </c>
      <c r="J7581" s="74">
        <f t="shared" si="362"/>
        <v>31.470833333337293</v>
      </c>
      <c r="K7581" s="26" t="e">
        <f t="shared" si="364"/>
        <v>#REF!</v>
      </c>
      <c r="L7581" s="75" t="e">
        <f t="shared" si="363"/>
        <v>#REF!</v>
      </c>
      <c r="O7581" s="13"/>
      <c r="P7581" s="74"/>
      <c r="Q7581" s="26"/>
      <c r="R7581" s="75"/>
    </row>
    <row r="7582" spans="7:18" x14ac:dyDescent="0.25">
      <c r="G7582" s="13"/>
      <c r="H7582" s="13"/>
      <c r="I7582" s="13">
        <v>755.40000000009502</v>
      </c>
      <c r="J7582" s="74">
        <f t="shared" si="362"/>
        <v>31.475000000003959</v>
      </c>
      <c r="K7582" s="26" t="e">
        <f t="shared" si="364"/>
        <v>#REF!</v>
      </c>
      <c r="L7582" s="75" t="e">
        <f t="shared" si="363"/>
        <v>#REF!</v>
      </c>
      <c r="O7582" s="13"/>
      <c r="P7582" s="74"/>
      <c r="Q7582" s="26"/>
      <c r="R7582" s="75"/>
    </row>
    <row r="7583" spans="7:18" x14ac:dyDescent="0.25">
      <c r="G7583" s="13"/>
      <c r="H7583" s="13"/>
      <c r="I7583" s="13">
        <v>755.50000000009504</v>
      </c>
      <c r="J7583" s="74">
        <f t="shared" si="362"/>
        <v>31.479166666670626</v>
      </c>
      <c r="K7583" s="26" t="e">
        <f t="shared" si="364"/>
        <v>#REF!</v>
      </c>
      <c r="L7583" s="75" t="e">
        <f t="shared" si="363"/>
        <v>#REF!</v>
      </c>
      <c r="O7583" s="13"/>
      <c r="P7583" s="74"/>
      <c r="Q7583" s="26"/>
      <c r="R7583" s="75"/>
    </row>
    <row r="7584" spans="7:18" x14ac:dyDescent="0.25">
      <c r="G7584" s="13"/>
      <c r="H7584" s="13"/>
      <c r="I7584" s="13">
        <v>755.60000000009495</v>
      </c>
      <c r="J7584" s="74">
        <f t="shared" si="362"/>
        <v>31.483333333337288</v>
      </c>
      <c r="K7584" s="26" t="e">
        <f t="shared" si="364"/>
        <v>#REF!</v>
      </c>
      <c r="L7584" s="75" t="e">
        <f t="shared" si="363"/>
        <v>#REF!</v>
      </c>
      <c r="O7584" s="13"/>
      <c r="P7584" s="74"/>
      <c r="Q7584" s="26"/>
      <c r="R7584" s="75"/>
    </row>
    <row r="7585" spans="7:18" x14ac:dyDescent="0.25">
      <c r="G7585" s="13"/>
      <c r="H7585" s="13"/>
      <c r="I7585" s="13">
        <v>755.70000000009497</v>
      </c>
      <c r="J7585" s="74">
        <f t="shared" si="362"/>
        <v>31.487500000003958</v>
      </c>
      <c r="K7585" s="26" t="e">
        <f t="shared" si="364"/>
        <v>#REF!</v>
      </c>
      <c r="L7585" s="75" t="e">
        <f t="shared" si="363"/>
        <v>#REF!</v>
      </c>
      <c r="O7585" s="13"/>
      <c r="P7585" s="74"/>
      <c r="Q7585" s="26"/>
      <c r="R7585" s="75"/>
    </row>
    <row r="7586" spans="7:18" x14ac:dyDescent="0.25">
      <c r="G7586" s="13"/>
      <c r="H7586" s="13"/>
      <c r="I7586" s="13">
        <v>755.800000000095</v>
      </c>
      <c r="J7586" s="74">
        <f t="shared" si="362"/>
        <v>31.491666666670625</v>
      </c>
      <c r="K7586" s="26" t="e">
        <f t="shared" si="364"/>
        <v>#REF!</v>
      </c>
      <c r="L7586" s="75" t="e">
        <f t="shared" si="363"/>
        <v>#REF!</v>
      </c>
      <c r="O7586" s="13"/>
      <c r="P7586" s="74"/>
      <c r="Q7586" s="26"/>
      <c r="R7586" s="75"/>
    </row>
    <row r="7587" spans="7:18" x14ac:dyDescent="0.25">
      <c r="G7587" s="13"/>
      <c r="H7587" s="13"/>
      <c r="I7587" s="13">
        <v>755.90000000009502</v>
      </c>
      <c r="J7587" s="74">
        <f t="shared" si="362"/>
        <v>31.495833333337291</v>
      </c>
      <c r="K7587" s="26" t="e">
        <f t="shared" si="364"/>
        <v>#REF!</v>
      </c>
      <c r="L7587" s="75" t="e">
        <f t="shared" si="363"/>
        <v>#REF!</v>
      </c>
      <c r="O7587" s="13"/>
      <c r="P7587" s="74"/>
      <c r="Q7587" s="26"/>
      <c r="R7587" s="75"/>
    </row>
    <row r="7588" spans="7:18" x14ac:dyDescent="0.25">
      <c r="G7588" s="13"/>
      <c r="H7588" s="13"/>
      <c r="I7588" s="13">
        <v>756.00000000009595</v>
      </c>
      <c r="J7588" s="74">
        <f t="shared" si="362"/>
        <v>31.500000000003997</v>
      </c>
      <c r="K7588" s="26" t="e">
        <f t="shared" si="364"/>
        <v>#REF!</v>
      </c>
      <c r="L7588" s="75" t="e">
        <f t="shared" si="363"/>
        <v>#REF!</v>
      </c>
      <c r="O7588" s="13"/>
      <c r="P7588" s="74"/>
      <c r="Q7588" s="26"/>
      <c r="R7588" s="75"/>
    </row>
    <row r="7589" spans="7:18" x14ac:dyDescent="0.25">
      <c r="G7589" s="13"/>
      <c r="H7589" s="13"/>
      <c r="I7589" s="13">
        <v>756.10000000009597</v>
      </c>
      <c r="J7589" s="74">
        <f t="shared" si="362"/>
        <v>31.504166666670667</v>
      </c>
      <c r="K7589" s="26" t="e">
        <f t="shared" si="364"/>
        <v>#REF!</v>
      </c>
      <c r="L7589" s="75" t="e">
        <f t="shared" si="363"/>
        <v>#REF!</v>
      </c>
      <c r="O7589" s="13"/>
      <c r="P7589" s="74"/>
      <c r="Q7589" s="26"/>
      <c r="R7589" s="75"/>
    </row>
    <row r="7590" spans="7:18" x14ac:dyDescent="0.25">
      <c r="G7590" s="13"/>
      <c r="H7590" s="13"/>
      <c r="I7590" s="13">
        <v>756.200000000096</v>
      </c>
      <c r="J7590" s="74">
        <f t="shared" si="362"/>
        <v>31.508333333337333</v>
      </c>
      <c r="K7590" s="26" t="e">
        <f t="shared" si="364"/>
        <v>#REF!</v>
      </c>
      <c r="L7590" s="75" t="e">
        <f t="shared" si="363"/>
        <v>#REF!</v>
      </c>
      <c r="O7590" s="13"/>
      <c r="P7590" s="74"/>
      <c r="Q7590" s="26"/>
      <c r="R7590" s="75"/>
    </row>
    <row r="7591" spans="7:18" x14ac:dyDescent="0.25">
      <c r="G7591" s="13"/>
      <c r="H7591" s="13"/>
      <c r="I7591" s="13">
        <v>756.30000000009602</v>
      </c>
      <c r="J7591" s="74">
        <f t="shared" si="362"/>
        <v>31.512500000004</v>
      </c>
      <c r="K7591" s="26" t="e">
        <f t="shared" si="364"/>
        <v>#REF!</v>
      </c>
      <c r="L7591" s="75" t="e">
        <f t="shared" si="363"/>
        <v>#REF!</v>
      </c>
      <c r="O7591" s="13"/>
      <c r="P7591" s="74"/>
      <c r="Q7591" s="26"/>
      <c r="R7591" s="75"/>
    </row>
    <row r="7592" spans="7:18" x14ac:dyDescent="0.25">
      <c r="G7592" s="13"/>
      <c r="H7592" s="13"/>
      <c r="I7592" s="13">
        <v>756.40000000009604</v>
      </c>
      <c r="J7592" s="74">
        <f t="shared" si="362"/>
        <v>31.51666666667067</v>
      </c>
      <c r="K7592" s="26" t="e">
        <f t="shared" si="364"/>
        <v>#REF!</v>
      </c>
      <c r="L7592" s="75" t="e">
        <f t="shared" si="363"/>
        <v>#REF!</v>
      </c>
      <c r="O7592" s="13"/>
      <c r="P7592" s="74"/>
      <c r="Q7592" s="26"/>
      <c r="R7592" s="75"/>
    </row>
    <row r="7593" spans="7:18" x14ac:dyDescent="0.25">
      <c r="G7593" s="13"/>
      <c r="H7593" s="13"/>
      <c r="I7593" s="13">
        <v>756.50000000009595</v>
      </c>
      <c r="J7593" s="74">
        <f t="shared" si="362"/>
        <v>31.520833333337333</v>
      </c>
      <c r="K7593" s="26" t="e">
        <f t="shared" si="364"/>
        <v>#REF!</v>
      </c>
      <c r="L7593" s="75" t="e">
        <f t="shared" si="363"/>
        <v>#REF!</v>
      </c>
      <c r="O7593" s="13"/>
      <c r="P7593" s="74"/>
      <c r="Q7593" s="26"/>
      <c r="R7593" s="75"/>
    </row>
    <row r="7594" spans="7:18" x14ac:dyDescent="0.25">
      <c r="G7594" s="13"/>
      <c r="H7594" s="13"/>
      <c r="I7594" s="13">
        <v>756.60000000009597</v>
      </c>
      <c r="J7594" s="74">
        <f t="shared" si="362"/>
        <v>31.525000000003999</v>
      </c>
      <c r="K7594" s="26" t="e">
        <f t="shared" si="364"/>
        <v>#REF!</v>
      </c>
      <c r="L7594" s="75" t="e">
        <f t="shared" si="363"/>
        <v>#REF!</v>
      </c>
      <c r="O7594" s="13"/>
      <c r="P7594" s="74"/>
      <c r="Q7594" s="26"/>
      <c r="R7594" s="75"/>
    </row>
    <row r="7595" spans="7:18" x14ac:dyDescent="0.25">
      <c r="G7595" s="13"/>
      <c r="H7595" s="13"/>
      <c r="I7595" s="13">
        <v>756.700000000096</v>
      </c>
      <c r="J7595" s="74">
        <f t="shared" si="362"/>
        <v>31.529166666670665</v>
      </c>
      <c r="K7595" s="26" t="e">
        <f t="shared" si="364"/>
        <v>#REF!</v>
      </c>
      <c r="L7595" s="75" t="e">
        <f t="shared" si="363"/>
        <v>#REF!</v>
      </c>
      <c r="O7595" s="13"/>
      <c r="P7595" s="74"/>
      <c r="Q7595" s="26"/>
      <c r="R7595" s="75"/>
    </row>
    <row r="7596" spans="7:18" x14ac:dyDescent="0.25">
      <c r="G7596" s="13"/>
      <c r="H7596" s="13"/>
      <c r="I7596" s="13">
        <v>756.80000000009602</v>
      </c>
      <c r="J7596" s="74">
        <f t="shared" si="362"/>
        <v>31.533333333337335</v>
      </c>
      <c r="K7596" s="26" t="e">
        <f t="shared" si="364"/>
        <v>#REF!</v>
      </c>
      <c r="L7596" s="75" t="e">
        <f t="shared" si="363"/>
        <v>#REF!</v>
      </c>
      <c r="O7596" s="13"/>
      <c r="P7596" s="74"/>
      <c r="Q7596" s="26"/>
      <c r="R7596" s="75"/>
    </row>
    <row r="7597" spans="7:18" x14ac:dyDescent="0.25">
      <c r="G7597" s="13"/>
      <c r="H7597" s="13"/>
      <c r="I7597" s="13">
        <v>756.90000000009604</v>
      </c>
      <c r="J7597" s="74">
        <f t="shared" si="362"/>
        <v>31.537500000004002</v>
      </c>
      <c r="K7597" s="26" t="e">
        <f t="shared" si="364"/>
        <v>#REF!</v>
      </c>
      <c r="L7597" s="75" t="e">
        <f t="shared" si="363"/>
        <v>#REF!</v>
      </c>
      <c r="O7597" s="13"/>
      <c r="P7597" s="74"/>
      <c r="Q7597" s="26"/>
      <c r="R7597" s="75"/>
    </row>
    <row r="7598" spans="7:18" x14ac:dyDescent="0.25">
      <c r="G7598" s="13"/>
      <c r="H7598" s="13"/>
      <c r="I7598" s="13">
        <v>757.00000000009595</v>
      </c>
      <c r="J7598" s="74">
        <f t="shared" si="362"/>
        <v>31.541666666670665</v>
      </c>
      <c r="K7598" s="26" t="e">
        <f t="shared" si="364"/>
        <v>#REF!</v>
      </c>
      <c r="L7598" s="75" t="e">
        <f t="shared" si="363"/>
        <v>#REF!</v>
      </c>
      <c r="O7598" s="13"/>
      <c r="P7598" s="74"/>
      <c r="Q7598" s="26"/>
      <c r="R7598" s="75"/>
    </row>
    <row r="7599" spans="7:18" x14ac:dyDescent="0.25">
      <c r="G7599" s="13"/>
      <c r="H7599" s="13"/>
      <c r="I7599" s="13">
        <v>757.10000000009597</v>
      </c>
      <c r="J7599" s="74">
        <f t="shared" si="362"/>
        <v>31.545833333337331</v>
      </c>
      <c r="K7599" s="26" t="e">
        <f t="shared" si="364"/>
        <v>#REF!</v>
      </c>
      <c r="L7599" s="75" t="e">
        <f t="shared" si="363"/>
        <v>#REF!</v>
      </c>
      <c r="O7599" s="13"/>
      <c r="P7599" s="74"/>
      <c r="Q7599" s="26"/>
      <c r="R7599" s="75"/>
    </row>
    <row r="7600" spans="7:18" x14ac:dyDescent="0.25">
      <c r="G7600" s="13"/>
      <c r="H7600" s="13"/>
      <c r="I7600" s="13">
        <v>757.200000000096</v>
      </c>
      <c r="J7600" s="74">
        <f t="shared" si="362"/>
        <v>31.550000000004001</v>
      </c>
      <c r="K7600" s="26" t="e">
        <f t="shared" si="364"/>
        <v>#REF!</v>
      </c>
      <c r="L7600" s="75" t="e">
        <f t="shared" si="363"/>
        <v>#REF!</v>
      </c>
      <c r="O7600" s="13"/>
      <c r="P7600" s="74"/>
      <c r="Q7600" s="26"/>
      <c r="R7600" s="75"/>
    </row>
    <row r="7601" spans="7:18" x14ac:dyDescent="0.25">
      <c r="G7601" s="13"/>
      <c r="H7601" s="13"/>
      <c r="I7601" s="13">
        <v>757.30000000009602</v>
      </c>
      <c r="J7601" s="74">
        <f t="shared" si="362"/>
        <v>31.554166666670667</v>
      </c>
      <c r="K7601" s="26" t="e">
        <f t="shared" si="364"/>
        <v>#REF!</v>
      </c>
      <c r="L7601" s="75" t="e">
        <f t="shared" si="363"/>
        <v>#REF!</v>
      </c>
      <c r="O7601" s="13"/>
      <c r="P7601" s="74"/>
      <c r="Q7601" s="26"/>
      <c r="R7601" s="75"/>
    </row>
    <row r="7602" spans="7:18" x14ac:dyDescent="0.25">
      <c r="G7602" s="13"/>
      <c r="H7602" s="13"/>
      <c r="I7602" s="13">
        <v>757.40000000009604</v>
      </c>
      <c r="J7602" s="74">
        <f t="shared" si="362"/>
        <v>31.558333333337334</v>
      </c>
      <c r="K7602" s="26" t="e">
        <f t="shared" si="364"/>
        <v>#REF!</v>
      </c>
      <c r="L7602" s="75" t="e">
        <f t="shared" si="363"/>
        <v>#REF!</v>
      </c>
      <c r="O7602" s="13"/>
      <c r="P7602" s="74"/>
      <c r="Q7602" s="26"/>
      <c r="R7602" s="75"/>
    </row>
    <row r="7603" spans="7:18" x14ac:dyDescent="0.25">
      <c r="G7603" s="13"/>
      <c r="H7603" s="13"/>
      <c r="I7603" s="13">
        <v>757.50000000009595</v>
      </c>
      <c r="J7603" s="74">
        <f t="shared" si="362"/>
        <v>31.562500000003997</v>
      </c>
      <c r="K7603" s="26" t="e">
        <f t="shared" si="364"/>
        <v>#REF!</v>
      </c>
      <c r="L7603" s="75" t="e">
        <f t="shared" si="363"/>
        <v>#REF!</v>
      </c>
      <c r="O7603" s="13"/>
      <c r="P7603" s="74"/>
      <c r="Q7603" s="26"/>
      <c r="R7603" s="75"/>
    </row>
    <row r="7604" spans="7:18" x14ac:dyDescent="0.25">
      <c r="G7604" s="13"/>
      <c r="H7604" s="13"/>
      <c r="I7604" s="13">
        <v>757.60000000009597</v>
      </c>
      <c r="J7604" s="74">
        <f t="shared" si="362"/>
        <v>31.566666666670667</v>
      </c>
      <c r="K7604" s="26" t="e">
        <f t="shared" si="364"/>
        <v>#REF!</v>
      </c>
      <c r="L7604" s="75" t="e">
        <f t="shared" si="363"/>
        <v>#REF!</v>
      </c>
      <c r="O7604" s="13"/>
      <c r="P7604" s="74"/>
      <c r="Q7604" s="26"/>
      <c r="R7604" s="75"/>
    </row>
    <row r="7605" spans="7:18" x14ac:dyDescent="0.25">
      <c r="G7605" s="13"/>
      <c r="H7605" s="13"/>
      <c r="I7605" s="13">
        <v>757.700000000096</v>
      </c>
      <c r="J7605" s="74">
        <f t="shared" si="362"/>
        <v>31.570833333337333</v>
      </c>
      <c r="K7605" s="26" t="e">
        <f t="shared" si="364"/>
        <v>#REF!</v>
      </c>
      <c r="L7605" s="75" t="e">
        <f t="shared" si="363"/>
        <v>#REF!</v>
      </c>
      <c r="O7605" s="13"/>
      <c r="P7605" s="74"/>
      <c r="Q7605" s="26"/>
      <c r="R7605" s="75"/>
    </row>
    <row r="7606" spans="7:18" x14ac:dyDescent="0.25">
      <c r="G7606" s="13"/>
      <c r="H7606" s="13"/>
      <c r="I7606" s="13">
        <v>757.80000000009602</v>
      </c>
      <c r="J7606" s="74">
        <f t="shared" si="362"/>
        <v>31.575000000004</v>
      </c>
      <c r="K7606" s="26" t="e">
        <f t="shared" si="364"/>
        <v>#REF!</v>
      </c>
      <c r="L7606" s="75" t="e">
        <f t="shared" si="363"/>
        <v>#REF!</v>
      </c>
      <c r="O7606" s="13"/>
      <c r="P7606" s="74"/>
      <c r="Q7606" s="26"/>
      <c r="R7606" s="75"/>
    </row>
    <row r="7607" spans="7:18" x14ac:dyDescent="0.25">
      <c r="G7607" s="13"/>
      <c r="H7607" s="13"/>
      <c r="I7607" s="13">
        <v>757.90000000009604</v>
      </c>
      <c r="J7607" s="74">
        <f t="shared" si="362"/>
        <v>31.57916666667067</v>
      </c>
      <c r="K7607" s="26" t="e">
        <f t="shared" si="364"/>
        <v>#REF!</v>
      </c>
      <c r="L7607" s="75" t="e">
        <f t="shared" si="363"/>
        <v>#REF!</v>
      </c>
      <c r="O7607" s="13"/>
      <c r="P7607" s="74"/>
      <c r="Q7607" s="26"/>
      <c r="R7607" s="75"/>
    </row>
    <row r="7608" spans="7:18" x14ac:dyDescent="0.25">
      <c r="G7608" s="13"/>
      <c r="H7608" s="13"/>
      <c r="I7608" s="13">
        <v>758.00000000009595</v>
      </c>
      <c r="J7608" s="74">
        <f t="shared" si="362"/>
        <v>31.583333333337333</v>
      </c>
      <c r="K7608" s="26" t="e">
        <f t="shared" si="364"/>
        <v>#REF!</v>
      </c>
      <c r="L7608" s="75" t="e">
        <f t="shared" si="363"/>
        <v>#REF!</v>
      </c>
      <c r="O7608" s="13"/>
      <c r="P7608" s="74"/>
      <c r="Q7608" s="26"/>
      <c r="R7608" s="75"/>
    </row>
    <row r="7609" spans="7:18" x14ac:dyDescent="0.25">
      <c r="G7609" s="13"/>
      <c r="H7609" s="13"/>
      <c r="I7609" s="13">
        <v>758.10000000009597</v>
      </c>
      <c r="J7609" s="74">
        <f t="shared" si="362"/>
        <v>31.587500000003999</v>
      </c>
      <c r="K7609" s="26" t="e">
        <f t="shared" si="364"/>
        <v>#REF!</v>
      </c>
      <c r="L7609" s="75" t="e">
        <f t="shared" si="363"/>
        <v>#REF!</v>
      </c>
      <c r="O7609" s="13"/>
      <c r="P7609" s="74"/>
      <c r="Q7609" s="26"/>
      <c r="R7609" s="75"/>
    </row>
    <row r="7610" spans="7:18" x14ac:dyDescent="0.25">
      <c r="G7610" s="13"/>
      <c r="H7610" s="13"/>
      <c r="I7610" s="13">
        <v>758.200000000096</v>
      </c>
      <c r="J7610" s="74">
        <f t="shared" si="362"/>
        <v>31.591666666670665</v>
      </c>
      <c r="K7610" s="26" t="e">
        <f t="shared" si="364"/>
        <v>#REF!</v>
      </c>
      <c r="L7610" s="75" t="e">
        <f t="shared" si="363"/>
        <v>#REF!</v>
      </c>
      <c r="O7610" s="13"/>
      <c r="P7610" s="74"/>
      <c r="Q7610" s="26"/>
      <c r="R7610" s="75"/>
    </row>
    <row r="7611" spans="7:18" x14ac:dyDescent="0.25">
      <c r="G7611" s="13"/>
      <c r="H7611" s="13"/>
      <c r="I7611" s="13">
        <v>758.30000000009602</v>
      </c>
      <c r="J7611" s="74">
        <f t="shared" si="362"/>
        <v>31.595833333337335</v>
      </c>
      <c r="K7611" s="26" t="e">
        <f t="shared" si="364"/>
        <v>#REF!</v>
      </c>
      <c r="L7611" s="75" t="e">
        <f t="shared" si="363"/>
        <v>#REF!</v>
      </c>
      <c r="O7611" s="13"/>
      <c r="P7611" s="74"/>
      <c r="Q7611" s="26"/>
      <c r="R7611" s="75"/>
    </row>
    <row r="7612" spans="7:18" x14ac:dyDescent="0.25">
      <c r="G7612" s="13"/>
      <c r="H7612" s="13"/>
      <c r="I7612" s="13">
        <v>758.40000000009604</v>
      </c>
      <c r="J7612" s="74">
        <f t="shared" si="362"/>
        <v>31.600000000004002</v>
      </c>
      <c r="K7612" s="26" t="e">
        <f t="shared" si="364"/>
        <v>#REF!</v>
      </c>
      <c r="L7612" s="75" t="e">
        <f t="shared" si="363"/>
        <v>#REF!</v>
      </c>
      <c r="O7612" s="13"/>
      <c r="P7612" s="74"/>
      <c r="Q7612" s="26"/>
      <c r="R7612" s="75"/>
    </row>
    <row r="7613" spans="7:18" x14ac:dyDescent="0.25">
      <c r="G7613" s="13"/>
      <c r="H7613" s="13"/>
      <c r="I7613" s="13">
        <v>758.50000000009595</v>
      </c>
      <c r="J7613" s="74">
        <f t="shared" si="362"/>
        <v>31.604166666670665</v>
      </c>
      <c r="K7613" s="26" t="e">
        <f t="shared" si="364"/>
        <v>#REF!</v>
      </c>
      <c r="L7613" s="75" t="e">
        <f t="shared" si="363"/>
        <v>#REF!</v>
      </c>
      <c r="O7613" s="13"/>
      <c r="P7613" s="74"/>
      <c r="Q7613" s="26"/>
      <c r="R7613" s="75"/>
    </row>
    <row r="7614" spans="7:18" x14ac:dyDescent="0.25">
      <c r="G7614" s="13"/>
      <c r="H7614" s="13"/>
      <c r="I7614" s="13">
        <v>758.60000000009597</v>
      </c>
      <c r="J7614" s="74">
        <f t="shared" si="362"/>
        <v>31.608333333337331</v>
      </c>
      <c r="K7614" s="26" t="e">
        <f t="shared" si="364"/>
        <v>#REF!</v>
      </c>
      <c r="L7614" s="75" t="e">
        <f t="shared" si="363"/>
        <v>#REF!</v>
      </c>
      <c r="O7614" s="13"/>
      <c r="P7614" s="74"/>
      <c r="Q7614" s="26"/>
      <c r="R7614" s="75"/>
    </row>
    <row r="7615" spans="7:18" x14ac:dyDescent="0.25">
      <c r="G7615" s="13"/>
      <c r="H7615" s="13"/>
      <c r="I7615" s="13">
        <v>758.700000000096</v>
      </c>
      <c r="J7615" s="74">
        <f t="shared" si="362"/>
        <v>31.612500000004001</v>
      </c>
      <c r="K7615" s="26" t="e">
        <f t="shared" si="364"/>
        <v>#REF!</v>
      </c>
      <c r="L7615" s="75" t="e">
        <f t="shared" si="363"/>
        <v>#REF!</v>
      </c>
      <c r="O7615" s="13"/>
      <c r="P7615" s="74"/>
      <c r="Q7615" s="26"/>
      <c r="R7615" s="75"/>
    </row>
    <row r="7616" spans="7:18" x14ac:dyDescent="0.25">
      <c r="G7616" s="13"/>
      <c r="H7616" s="13"/>
      <c r="I7616" s="13">
        <v>758.80000000009602</v>
      </c>
      <c r="J7616" s="74">
        <f t="shared" si="362"/>
        <v>31.616666666670667</v>
      </c>
      <c r="K7616" s="26" t="e">
        <f t="shared" si="364"/>
        <v>#REF!</v>
      </c>
      <c r="L7616" s="75" t="e">
        <f t="shared" si="363"/>
        <v>#REF!</v>
      </c>
      <c r="O7616" s="13"/>
      <c r="P7616" s="74"/>
      <c r="Q7616" s="26"/>
      <c r="R7616" s="75"/>
    </row>
    <row r="7617" spans="7:18" x14ac:dyDescent="0.25">
      <c r="G7617" s="13"/>
      <c r="H7617" s="13"/>
      <c r="I7617" s="13">
        <v>758.90000000009604</v>
      </c>
      <c r="J7617" s="74">
        <f t="shared" si="362"/>
        <v>31.620833333337334</v>
      </c>
      <c r="K7617" s="26" t="e">
        <f t="shared" si="364"/>
        <v>#REF!</v>
      </c>
      <c r="L7617" s="75" t="e">
        <f t="shared" si="363"/>
        <v>#REF!</v>
      </c>
      <c r="O7617" s="13"/>
      <c r="P7617" s="74"/>
      <c r="Q7617" s="26"/>
      <c r="R7617" s="75"/>
    </row>
    <row r="7618" spans="7:18" x14ac:dyDescent="0.25">
      <c r="G7618" s="13"/>
      <c r="H7618" s="13"/>
      <c r="I7618" s="13">
        <v>759.00000000009595</v>
      </c>
      <c r="J7618" s="74">
        <f t="shared" si="362"/>
        <v>31.625000000003997</v>
      </c>
      <c r="K7618" s="26" t="e">
        <f t="shared" si="364"/>
        <v>#REF!</v>
      </c>
      <c r="L7618" s="75" t="e">
        <f t="shared" si="363"/>
        <v>#REF!</v>
      </c>
      <c r="O7618" s="13"/>
      <c r="P7618" s="74"/>
      <c r="Q7618" s="26"/>
      <c r="R7618" s="75"/>
    </row>
    <row r="7619" spans="7:18" x14ac:dyDescent="0.25">
      <c r="G7619" s="13"/>
      <c r="H7619" s="13"/>
      <c r="I7619" s="13">
        <v>759.10000000009597</v>
      </c>
      <c r="J7619" s="74">
        <f t="shared" ref="J7619:J7682" si="365">I7619/24</f>
        <v>31.629166666670667</v>
      </c>
      <c r="K7619" s="26" t="e">
        <f t="shared" si="364"/>
        <v>#REF!</v>
      </c>
      <c r="L7619" s="75" t="e">
        <f t="shared" ref="L7619:L7682" si="366">K7619-K7618</f>
        <v>#REF!</v>
      </c>
      <c r="O7619" s="13"/>
      <c r="P7619" s="74"/>
      <c r="Q7619" s="26"/>
      <c r="R7619" s="75"/>
    </row>
    <row r="7620" spans="7:18" x14ac:dyDescent="0.25">
      <c r="G7620" s="13"/>
      <c r="H7620" s="13"/>
      <c r="I7620" s="13">
        <v>759.200000000096</v>
      </c>
      <c r="J7620" s="74">
        <f t="shared" si="365"/>
        <v>31.633333333337333</v>
      </c>
      <c r="K7620" s="26" t="e">
        <f t="shared" si="364"/>
        <v>#REF!</v>
      </c>
      <c r="L7620" s="75" t="e">
        <f t="shared" si="366"/>
        <v>#REF!</v>
      </c>
      <c r="O7620" s="13"/>
      <c r="P7620" s="74"/>
      <c r="Q7620" s="26"/>
      <c r="R7620" s="75"/>
    </row>
    <row r="7621" spans="7:18" x14ac:dyDescent="0.25">
      <c r="G7621" s="13"/>
      <c r="H7621" s="13"/>
      <c r="I7621" s="13">
        <v>759.30000000009602</v>
      </c>
      <c r="J7621" s="74">
        <f t="shared" si="365"/>
        <v>31.637500000004</v>
      </c>
      <c r="K7621" s="26" t="e">
        <f t="shared" si="364"/>
        <v>#REF!</v>
      </c>
      <c r="L7621" s="75" t="e">
        <f t="shared" si="366"/>
        <v>#REF!</v>
      </c>
      <c r="O7621" s="13"/>
      <c r="P7621" s="74"/>
      <c r="Q7621" s="26"/>
      <c r="R7621" s="75"/>
    </row>
    <row r="7622" spans="7:18" x14ac:dyDescent="0.25">
      <c r="G7622" s="13"/>
      <c r="H7622" s="13"/>
      <c r="I7622" s="13">
        <v>759.40000000009604</v>
      </c>
      <c r="J7622" s="74">
        <f t="shared" si="365"/>
        <v>31.64166666667067</v>
      </c>
      <c r="K7622" s="26" t="e">
        <f t="shared" si="364"/>
        <v>#REF!</v>
      </c>
      <c r="L7622" s="75" t="e">
        <f t="shared" si="366"/>
        <v>#REF!</v>
      </c>
      <c r="O7622" s="13"/>
      <c r="P7622" s="74"/>
      <c r="Q7622" s="26"/>
      <c r="R7622" s="75"/>
    </row>
    <row r="7623" spans="7:18" x14ac:dyDescent="0.25">
      <c r="G7623" s="13"/>
      <c r="H7623" s="13"/>
      <c r="I7623" s="13">
        <v>759.50000000009595</v>
      </c>
      <c r="J7623" s="74">
        <f t="shared" si="365"/>
        <v>31.645833333337333</v>
      </c>
      <c r="K7623" s="26" t="e">
        <f t="shared" si="364"/>
        <v>#REF!</v>
      </c>
      <c r="L7623" s="75" t="e">
        <f t="shared" si="366"/>
        <v>#REF!</v>
      </c>
      <c r="O7623" s="13"/>
      <c r="P7623" s="74"/>
      <c r="Q7623" s="26"/>
      <c r="R7623" s="75"/>
    </row>
    <row r="7624" spans="7:18" x14ac:dyDescent="0.25">
      <c r="G7624" s="13"/>
      <c r="H7624" s="13"/>
      <c r="I7624" s="13">
        <v>759.60000000009597</v>
      </c>
      <c r="J7624" s="74">
        <f t="shared" si="365"/>
        <v>31.650000000003999</v>
      </c>
      <c r="K7624" s="26" t="e">
        <f t="shared" si="364"/>
        <v>#REF!</v>
      </c>
      <c r="L7624" s="75" t="e">
        <f t="shared" si="366"/>
        <v>#REF!</v>
      </c>
      <c r="O7624" s="13"/>
      <c r="P7624" s="74"/>
      <c r="Q7624" s="26"/>
      <c r="R7624" s="75"/>
    </row>
    <row r="7625" spans="7:18" x14ac:dyDescent="0.25">
      <c r="G7625" s="13"/>
      <c r="H7625" s="13"/>
      <c r="I7625" s="13">
        <v>759.700000000096</v>
      </c>
      <c r="J7625" s="74">
        <f t="shared" si="365"/>
        <v>31.654166666670665</v>
      </c>
      <c r="K7625" s="26" t="e">
        <f t="shared" si="364"/>
        <v>#REF!</v>
      </c>
      <c r="L7625" s="75" t="e">
        <f t="shared" si="366"/>
        <v>#REF!</v>
      </c>
      <c r="O7625" s="13"/>
      <c r="P7625" s="74"/>
      <c r="Q7625" s="26"/>
      <c r="R7625" s="75"/>
    </row>
    <row r="7626" spans="7:18" x14ac:dyDescent="0.25">
      <c r="G7626" s="13"/>
      <c r="H7626" s="13"/>
      <c r="I7626" s="13">
        <v>759.80000000009602</v>
      </c>
      <c r="J7626" s="74">
        <f t="shared" si="365"/>
        <v>31.658333333337335</v>
      </c>
      <c r="K7626" s="26" t="e">
        <f t="shared" si="364"/>
        <v>#REF!</v>
      </c>
      <c r="L7626" s="75" t="e">
        <f t="shared" si="366"/>
        <v>#REF!</v>
      </c>
      <c r="O7626" s="13"/>
      <c r="P7626" s="74"/>
      <c r="Q7626" s="26"/>
      <c r="R7626" s="75"/>
    </row>
    <row r="7627" spans="7:18" x14ac:dyDescent="0.25">
      <c r="G7627" s="13"/>
      <c r="H7627" s="13"/>
      <c r="I7627" s="13">
        <v>759.90000000009604</v>
      </c>
      <c r="J7627" s="74">
        <f t="shared" si="365"/>
        <v>31.662500000004002</v>
      </c>
      <c r="K7627" s="26" t="e">
        <f t="shared" si="364"/>
        <v>#REF!</v>
      </c>
      <c r="L7627" s="75" t="e">
        <f t="shared" si="366"/>
        <v>#REF!</v>
      </c>
      <c r="O7627" s="13"/>
      <c r="P7627" s="74"/>
      <c r="Q7627" s="26"/>
      <c r="R7627" s="75"/>
    </row>
    <row r="7628" spans="7:18" x14ac:dyDescent="0.25">
      <c r="G7628" s="13"/>
      <c r="H7628" s="13"/>
      <c r="I7628" s="13">
        <v>760.00000000009595</v>
      </c>
      <c r="J7628" s="74">
        <f t="shared" si="365"/>
        <v>31.666666666670665</v>
      </c>
      <c r="K7628" s="26" t="e">
        <f t="shared" si="364"/>
        <v>#REF!</v>
      </c>
      <c r="L7628" s="75" t="e">
        <f t="shared" si="366"/>
        <v>#REF!</v>
      </c>
      <c r="O7628" s="13"/>
      <c r="P7628" s="74"/>
      <c r="Q7628" s="26"/>
      <c r="R7628" s="75"/>
    </row>
    <row r="7629" spans="7:18" x14ac:dyDescent="0.25">
      <c r="G7629" s="13"/>
      <c r="H7629" s="13"/>
      <c r="I7629" s="13">
        <v>760.10000000009597</v>
      </c>
      <c r="J7629" s="74">
        <f t="shared" si="365"/>
        <v>31.670833333337331</v>
      </c>
      <c r="K7629" s="26" t="e">
        <f t="shared" si="364"/>
        <v>#REF!</v>
      </c>
      <c r="L7629" s="75" t="e">
        <f t="shared" si="366"/>
        <v>#REF!</v>
      </c>
      <c r="O7629" s="13"/>
      <c r="P7629" s="74"/>
      <c r="Q7629" s="26"/>
      <c r="R7629" s="75"/>
    </row>
    <row r="7630" spans="7:18" x14ac:dyDescent="0.25">
      <c r="G7630" s="13"/>
      <c r="H7630" s="13"/>
      <c r="I7630" s="13">
        <v>760.200000000096</v>
      </c>
      <c r="J7630" s="74">
        <f t="shared" si="365"/>
        <v>31.675000000004001</v>
      </c>
      <c r="K7630" s="26" t="e">
        <f t="shared" si="364"/>
        <v>#REF!</v>
      </c>
      <c r="L7630" s="75" t="e">
        <f t="shared" si="366"/>
        <v>#REF!</v>
      </c>
      <c r="O7630" s="13"/>
      <c r="P7630" s="74"/>
      <c r="Q7630" s="26"/>
      <c r="R7630" s="75"/>
    </row>
    <row r="7631" spans="7:18" x14ac:dyDescent="0.25">
      <c r="G7631" s="13"/>
      <c r="H7631" s="13"/>
      <c r="I7631" s="13">
        <v>760.30000000009602</v>
      </c>
      <c r="J7631" s="74">
        <f t="shared" si="365"/>
        <v>31.679166666670667</v>
      </c>
      <c r="K7631" s="26" t="e">
        <f t="shared" si="364"/>
        <v>#REF!</v>
      </c>
      <c r="L7631" s="75" t="e">
        <f t="shared" si="366"/>
        <v>#REF!</v>
      </c>
      <c r="O7631" s="13"/>
      <c r="P7631" s="74"/>
      <c r="Q7631" s="26"/>
      <c r="R7631" s="75"/>
    </row>
    <row r="7632" spans="7:18" x14ac:dyDescent="0.25">
      <c r="G7632" s="13"/>
      <c r="H7632" s="13"/>
      <c r="I7632" s="13">
        <v>760.40000000009695</v>
      </c>
      <c r="J7632" s="74">
        <f t="shared" si="365"/>
        <v>31.683333333337373</v>
      </c>
      <c r="K7632" s="26" t="e">
        <f t="shared" si="364"/>
        <v>#REF!</v>
      </c>
      <c r="L7632" s="75" t="e">
        <f t="shared" si="366"/>
        <v>#REF!</v>
      </c>
      <c r="O7632" s="13"/>
      <c r="P7632" s="74"/>
      <c r="Q7632" s="26"/>
      <c r="R7632" s="75"/>
    </row>
    <row r="7633" spans="7:18" x14ac:dyDescent="0.25">
      <c r="G7633" s="13"/>
      <c r="H7633" s="13"/>
      <c r="I7633" s="13">
        <v>760.50000000009697</v>
      </c>
      <c r="J7633" s="74">
        <f t="shared" si="365"/>
        <v>31.687500000004039</v>
      </c>
      <c r="K7633" s="26" t="e">
        <f t="shared" si="364"/>
        <v>#REF!</v>
      </c>
      <c r="L7633" s="75" t="e">
        <f t="shared" si="366"/>
        <v>#REF!</v>
      </c>
      <c r="O7633" s="13"/>
      <c r="P7633" s="74"/>
      <c r="Q7633" s="26"/>
      <c r="R7633" s="75"/>
    </row>
    <row r="7634" spans="7:18" x14ac:dyDescent="0.25">
      <c r="G7634" s="13"/>
      <c r="H7634" s="13"/>
      <c r="I7634" s="13">
        <v>760.600000000097</v>
      </c>
      <c r="J7634" s="74">
        <f t="shared" si="365"/>
        <v>31.691666666670709</v>
      </c>
      <c r="K7634" s="26" t="e">
        <f t="shared" si="364"/>
        <v>#REF!</v>
      </c>
      <c r="L7634" s="75" t="e">
        <f t="shared" si="366"/>
        <v>#REF!</v>
      </c>
      <c r="O7634" s="13"/>
      <c r="P7634" s="74"/>
      <c r="Q7634" s="26"/>
      <c r="R7634" s="75"/>
    </row>
    <row r="7635" spans="7:18" x14ac:dyDescent="0.25">
      <c r="G7635" s="13"/>
      <c r="H7635" s="13"/>
      <c r="I7635" s="13">
        <v>760.70000000009702</v>
      </c>
      <c r="J7635" s="74">
        <f t="shared" si="365"/>
        <v>31.695833333337376</v>
      </c>
      <c r="K7635" s="26" t="e">
        <f t="shared" si="364"/>
        <v>#REF!</v>
      </c>
      <c r="L7635" s="75" t="e">
        <f t="shared" si="366"/>
        <v>#REF!</v>
      </c>
      <c r="O7635" s="13"/>
      <c r="P7635" s="74"/>
      <c r="Q7635" s="26"/>
      <c r="R7635" s="75"/>
    </row>
    <row r="7636" spans="7:18" x14ac:dyDescent="0.25">
      <c r="G7636" s="13"/>
      <c r="H7636" s="13"/>
      <c r="I7636" s="13">
        <v>760.80000000009704</v>
      </c>
      <c r="J7636" s="74">
        <f t="shared" si="365"/>
        <v>31.700000000004042</v>
      </c>
      <c r="K7636" s="26" t="e">
        <f t="shared" si="364"/>
        <v>#REF!</v>
      </c>
      <c r="L7636" s="75" t="e">
        <f t="shared" si="366"/>
        <v>#REF!</v>
      </c>
      <c r="O7636" s="13"/>
      <c r="P7636" s="74"/>
      <c r="Q7636" s="26"/>
      <c r="R7636" s="75"/>
    </row>
    <row r="7637" spans="7:18" x14ac:dyDescent="0.25">
      <c r="G7637" s="13"/>
      <c r="H7637" s="13"/>
      <c r="I7637" s="13">
        <v>760.90000000009695</v>
      </c>
      <c r="J7637" s="74">
        <f t="shared" si="365"/>
        <v>31.704166666670705</v>
      </c>
      <c r="K7637" s="26" t="e">
        <f t="shared" si="364"/>
        <v>#REF!</v>
      </c>
      <c r="L7637" s="75" t="e">
        <f t="shared" si="366"/>
        <v>#REF!</v>
      </c>
      <c r="O7637" s="13"/>
      <c r="P7637" s="74"/>
      <c r="Q7637" s="26"/>
      <c r="R7637" s="75"/>
    </row>
    <row r="7638" spans="7:18" x14ac:dyDescent="0.25">
      <c r="G7638" s="13"/>
      <c r="H7638" s="13"/>
      <c r="I7638" s="13">
        <v>761.00000000009697</v>
      </c>
      <c r="J7638" s="74">
        <f t="shared" si="365"/>
        <v>31.708333333337375</v>
      </c>
      <c r="K7638" s="26" t="e">
        <f t="shared" si="364"/>
        <v>#REF!</v>
      </c>
      <c r="L7638" s="75" t="e">
        <f t="shared" si="366"/>
        <v>#REF!</v>
      </c>
      <c r="O7638" s="13"/>
      <c r="P7638" s="74"/>
      <c r="Q7638" s="26"/>
      <c r="R7638" s="75"/>
    </row>
    <row r="7639" spans="7:18" x14ac:dyDescent="0.25">
      <c r="G7639" s="13"/>
      <c r="H7639" s="13"/>
      <c r="I7639" s="13">
        <v>761.100000000097</v>
      </c>
      <c r="J7639" s="74">
        <f t="shared" si="365"/>
        <v>31.712500000004042</v>
      </c>
      <c r="K7639" s="26" t="e">
        <f t="shared" si="364"/>
        <v>#REF!</v>
      </c>
      <c r="L7639" s="75" t="e">
        <f t="shared" si="366"/>
        <v>#REF!</v>
      </c>
      <c r="O7639" s="13"/>
      <c r="P7639" s="74"/>
      <c r="Q7639" s="26"/>
      <c r="R7639" s="75"/>
    </row>
    <row r="7640" spans="7:18" x14ac:dyDescent="0.25">
      <c r="G7640" s="13"/>
      <c r="H7640" s="13"/>
      <c r="I7640" s="13">
        <v>761.20000000009702</v>
      </c>
      <c r="J7640" s="74">
        <f t="shared" si="365"/>
        <v>31.716666666670708</v>
      </c>
      <c r="K7640" s="26" t="e">
        <f t="shared" si="364"/>
        <v>#REF!</v>
      </c>
      <c r="L7640" s="75" t="e">
        <f t="shared" si="366"/>
        <v>#REF!</v>
      </c>
      <c r="O7640" s="13"/>
      <c r="P7640" s="74"/>
      <c r="Q7640" s="26"/>
      <c r="R7640" s="75"/>
    </row>
    <row r="7641" spans="7:18" x14ac:dyDescent="0.25">
      <c r="G7641" s="13"/>
      <c r="H7641" s="13"/>
      <c r="I7641" s="13">
        <v>761.30000000009704</v>
      </c>
      <c r="J7641" s="74">
        <f t="shared" si="365"/>
        <v>31.720833333337378</v>
      </c>
      <c r="K7641" s="26" t="e">
        <f t="shared" si="364"/>
        <v>#REF!</v>
      </c>
      <c r="L7641" s="75" t="e">
        <f t="shared" si="366"/>
        <v>#REF!</v>
      </c>
      <c r="O7641" s="13"/>
      <c r="P7641" s="74"/>
      <c r="Q7641" s="26"/>
      <c r="R7641" s="75"/>
    </row>
    <row r="7642" spans="7:18" x14ac:dyDescent="0.25">
      <c r="G7642" s="13"/>
      <c r="H7642" s="13"/>
      <c r="I7642" s="13">
        <v>761.40000000009695</v>
      </c>
      <c r="J7642" s="74">
        <f t="shared" si="365"/>
        <v>31.725000000004041</v>
      </c>
      <c r="K7642" s="26" t="e">
        <f t="shared" si="364"/>
        <v>#REF!</v>
      </c>
      <c r="L7642" s="75" t="e">
        <f t="shared" si="366"/>
        <v>#REF!</v>
      </c>
      <c r="O7642" s="13"/>
      <c r="P7642" s="74"/>
      <c r="Q7642" s="26"/>
      <c r="R7642" s="75"/>
    </row>
    <row r="7643" spans="7:18" x14ac:dyDescent="0.25">
      <c r="G7643" s="13"/>
      <c r="H7643" s="13"/>
      <c r="I7643" s="13">
        <v>761.50000000009697</v>
      </c>
      <c r="J7643" s="74">
        <f t="shared" si="365"/>
        <v>31.729166666670707</v>
      </c>
      <c r="K7643" s="26" t="e">
        <f t="shared" si="364"/>
        <v>#REF!</v>
      </c>
      <c r="L7643" s="75" t="e">
        <f t="shared" si="366"/>
        <v>#REF!</v>
      </c>
      <c r="O7643" s="13"/>
      <c r="P7643" s="74"/>
      <c r="Q7643" s="26"/>
      <c r="R7643" s="75"/>
    </row>
    <row r="7644" spans="7:18" x14ac:dyDescent="0.25">
      <c r="G7644" s="13"/>
      <c r="H7644" s="13"/>
      <c r="I7644" s="13">
        <v>761.600000000097</v>
      </c>
      <c r="J7644" s="74">
        <f t="shared" si="365"/>
        <v>31.733333333337374</v>
      </c>
      <c r="K7644" s="26" t="e">
        <f t="shared" ref="K7644:K7707" si="367">100%-EXP(-I7644/24*$B$10)</f>
        <v>#REF!</v>
      </c>
      <c r="L7644" s="75" t="e">
        <f t="shared" si="366"/>
        <v>#REF!</v>
      </c>
      <c r="O7644" s="13"/>
      <c r="P7644" s="74"/>
      <c r="Q7644" s="26"/>
      <c r="R7644" s="75"/>
    </row>
    <row r="7645" spans="7:18" x14ac:dyDescent="0.25">
      <c r="G7645" s="13"/>
      <c r="H7645" s="13"/>
      <c r="I7645" s="13">
        <v>761.70000000009702</v>
      </c>
      <c r="J7645" s="74">
        <f t="shared" si="365"/>
        <v>31.737500000004044</v>
      </c>
      <c r="K7645" s="26" t="e">
        <f t="shared" si="367"/>
        <v>#REF!</v>
      </c>
      <c r="L7645" s="75" t="e">
        <f t="shared" si="366"/>
        <v>#REF!</v>
      </c>
      <c r="O7645" s="13"/>
      <c r="P7645" s="74"/>
      <c r="Q7645" s="26"/>
      <c r="R7645" s="75"/>
    </row>
    <row r="7646" spans="7:18" x14ac:dyDescent="0.25">
      <c r="G7646" s="13"/>
      <c r="H7646" s="13"/>
      <c r="I7646" s="13">
        <v>761.80000000009704</v>
      </c>
      <c r="J7646" s="74">
        <f t="shared" si="365"/>
        <v>31.74166666667071</v>
      </c>
      <c r="K7646" s="26" t="e">
        <f t="shared" si="367"/>
        <v>#REF!</v>
      </c>
      <c r="L7646" s="75" t="e">
        <f t="shared" si="366"/>
        <v>#REF!</v>
      </c>
      <c r="O7646" s="13"/>
      <c r="P7646" s="74"/>
      <c r="Q7646" s="26"/>
      <c r="R7646" s="75"/>
    </row>
    <row r="7647" spans="7:18" x14ac:dyDescent="0.25">
      <c r="G7647" s="13"/>
      <c r="H7647" s="13"/>
      <c r="I7647" s="13">
        <v>761.90000000009695</v>
      </c>
      <c r="J7647" s="74">
        <f t="shared" si="365"/>
        <v>31.745833333337373</v>
      </c>
      <c r="K7647" s="26" t="e">
        <f t="shared" si="367"/>
        <v>#REF!</v>
      </c>
      <c r="L7647" s="75" t="e">
        <f t="shared" si="366"/>
        <v>#REF!</v>
      </c>
      <c r="O7647" s="13"/>
      <c r="P7647" s="74"/>
      <c r="Q7647" s="26"/>
      <c r="R7647" s="75"/>
    </row>
    <row r="7648" spans="7:18" x14ac:dyDescent="0.25">
      <c r="G7648" s="13"/>
      <c r="H7648" s="13"/>
      <c r="I7648" s="13">
        <v>762.00000000009697</v>
      </c>
      <c r="J7648" s="74">
        <f t="shared" si="365"/>
        <v>31.750000000004039</v>
      </c>
      <c r="K7648" s="26" t="e">
        <f t="shared" si="367"/>
        <v>#REF!</v>
      </c>
      <c r="L7648" s="75" t="e">
        <f t="shared" si="366"/>
        <v>#REF!</v>
      </c>
      <c r="O7648" s="13"/>
      <c r="P7648" s="74"/>
      <c r="Q7648" s="26"/>
      <c r="R7648" s="75"/>
    </row>
    <row r="7649" spans="7:18" x14ac:dyDescent="0.25">
      <c r="G7649" s="13"/>
      <c r="H7649" s="13"/>
      <c r="I7649" s="13">
        <v>762.100000000097</v>
      </c>
      <c r="J7649" s="74">
        <f t="shared" si="365"/>
        <v>31.754166666670709</v>
      </c>
      <c r="K7649" s="26" t="e">
        <f t="shared" si="367"/>
        <v>#REF!</v>
      </c>
      <c r="L7649" s="75" t="e">
        <f t="shared" si="366"/>
        <v>#REF!</v>
      </c>
      <c r="O7649" s="13"/>
      <c r="P7649" s="74"/>
      <c r="Q7649" s="26"/>
      <c r="R7649" s="75"/>
    </row>
    <row r="7650" spans="7:18" x14ac:dyDescent="0.25">
      <c r="G7650" s="13"/>
      <c r="H7650" s="13"/>
      <c r="I7650" s="13">
        <v>762.20000000009702</v>
      </c>
      <c r="J7650" s="74">
        <f t="shared" si="365"/>
        <v>31.758333333337376</v>
      </c>
      <c r="K7650" s="26" t="e">
        <f t="shared" si="367"/>
        <v>#REF!</v>
      </c>
      <c r="L7650" s="75" t="e">
        <f t="shared" si="366"/>
        <v>#REF!</v>
      </c>
      <c r="O7650" s="13"/>
      <c r="P7650" s="74"/>
      <c r="Q7650" s="26"/>
      <c r="R7650" s="75"/>
    </row>
    <row r="7651" spans="7:18" x14ac:dyDescent="0.25">
      <c r="G7651" s="13"/>
      <c r="H7651" s="13"/>
      <c r="I7651" s="13">
        <v>762.30000000009704</v>
      </c>
      <c r="J7651" s="74">
        <f t="shared" si="365"/>
        <v>31.762500000004042</v>
      </c>
      <c r="K7651" s="26" t="e">
        <f t="shared" si="367"/>
        <v>#REF!</v>
      </c>
      <c r="L7651" s="75" t="e">
        <f t="shared" si="366"/>
        <v>#REF!</v>
      </c>
      <c r="O7651" s="13"/>
      <c r="P7651" s="74"/>
      <c r="Q7651" s="26"/>
      <c r="R7651" s="75"/>
    </row>
    <row r="7652" spans="7:18" x14ac:dyDescent="0.25">
      <c r="G7652" s="13"/>
      <c r="H7652" s="13"/>
      <c r="I7652" s="13">
        <v>762.40000000009695</v>
      </c>
      <c r="J7652" s="74">
        <f t="shared" si="365"/>
        <v>31.766666666670705</v>
      </c>
      <c r="K7652" s="26" t="e">
        <f t="shared" si="367"/>
        <v>#REF!</v>
      </c>
      <c r="L7652" s="75" t="e">
        <f t="shared" si="366"/>
        <v>#REF!</v>
      </c>
      <c r="O7652" s="13"/>
      <c r="P7652" s="74"/>
      <c r="Q7652" s="26"/>
      <c r="R7652" s="75"/>
    </row>
    <row r="7653" spans="7:18" x14ac:dyDescent="0.25">
      <c r="G7653" s="13"/>
      <c r="H7653" s="13"/>
      <c r="I7653" s="13">
        <v>762.50000000009697</v>
      </c>
      <c r="J7653" s="74">
        <f t="shared" si="365"/>
        <v>31.770833333337375</v>
      </c>
      <c r="K7653" s="26" t="e">
        <f t="shared" si="367"/>
        <v>#REF!</v>
      </c>
      <c r="L7653" s="75" t="e">
        <f t="shared" si="366"/>
        <v>#REF!</v>
      </c>
      <c r="O7653" s="13"/>
      <c r="P7653" s="74"/>
      <c r="Q7653" s="26"/>
      <c r="R7653" s="75"/>
    </row>
    <row r="7654" spans="7:18" x14ac:dyDescent="0.25">
      <c r="G7654" s="13"/>
      <c r="H7654" s="13"/>
      <c r="I7654" s="13">
        <v>762.600000000097</v>
      </c>
      <c r="J7654" s="74">
        <f t="shared" si="365"/>
        <v>31.775000000004042</v>
      </c>
      <c r="K7654" s="26" t="e">
        <f t="shared" si="367"/>
        <v>#REF!</v>
      </c>
      <c r="L7654" s="75" t="e">
        <f t="shared" si="366"/>
        <v>#REF!</v>
      </c>
      <c r="O7654" s="13"/>
      <c r="P7654" s="74"/>
      <c r="Q7654" s="26"/>
      <c r="R7654" s="75"/>
    </row>
    <row r="7655" spans="7:18" x14ac:dyDescent="0.25">
      <c r="G7655" s="13"/>
      <c r="H7655" s="13"/>
      <c r="I7655" s="13">
        <v>762.70000000009702</v>
      </c>
      <c r="J7655" s="74">
        <f t="shared" si="365"/>
        <v>31.779166666670708</v>
      </c>
      <c r="K7655" s="26" t="e">
        <f t="shared" si="367"/>
        <v>#REF!</v>
      </c>
      <c r="L7655" s="75" t="e">
        <f t="shared" si="366"/>
        <v>#REF!</v>
      </c>
      <c r="O7655" s="13"/>
      <c r="P7655" s="74"/>
      <c r="Q7655" s="26"/>
      <c r="R7655" s="75"/>
    </row>
    <row r="7656" spans="7:18" x14ac:dyDescent="0.25">
      <c r="G7656" s="13"/>
      <c r="H7656" s="13"/>
      <c r="I7656" s="13">
        <v>762.80000000009704</v>
      </c>
      <c r="J7656" s="74">
        <f t="shared" si="365"/>
        <v>31.783333333337378</v>
      </c>
      <c r="K7656" s="26" t="e">
        <f t="shared" si="367"/>
        <v>#REF!</v>
      </c>
      <c r="L7656" s="75" t="e">
        <f t="shared" si="366"/>
        <v>#REF!</v>
      </c>
      <c r="O7656" s="13"/>
      <c r="P7656" s="74"/>
      <c r="Q7656" s="26"/>
      <c r="R7656" s="75"/>
    </row>
    <row r="7657" spans="7:18" x14ac:dyDescent="0.25">
      <c r="G7657" s="13"/>
      <c r="H7657" s="13"/>
      <c r="I7657" s="13">
        <v>762.90000000009695</v>
      </c>
      <c r="J7657" s="74">
        <f t="shared" si="365"/>
        <v>31.787500000004041</v>
      </c>
      <c r="K7657" s="26" t="e">
        <f t="shared" si="367"/>
        <v>#REF!</v>
      </c>
      <c r="L7657" s="75" t="e">
        <f t="shared" si="366"/>
        <v>#REF!</v>
      </c>
      <c r="O7657" s="13"/>
      <c r="P7657" s="74"/>
      <c r="Q7657" s="26"/>
      <c r="R7657" s="75"/>
    </row>
    <row r="7658" spans="7:18" x14ac:dyDescent="0.25">
      <c r="G7658" s="13"/>
      <c r="H7658" s="13"/>
      <c r="I7658" s="13">
        <v>763.00000000009697</v>
      </c>
      <c r="J7658" s="74">
        <f t="shared" si="365"/>
        <v>31.791666666670707</v>
      </c>
      <c r="K7658" s="26" t="e">
        <f t="shared" si="367"/>
        <v>#REF!</v>
      </c>
      <c r="L7658" s="75" t="e">
        <f t="shared" si="366"/>
        <v>#REF!</v>
      </c>
      <c r="O7658" s="13"/>
      <c r="P7658" s="74"/>
      <c r="Q7658" s="26"/>
      <c r="R7658" s="75"/>
    </row>
    <row r="7659" spans="7:18" x14ac:dyDescent="0.25">
      <c r="G7659" s="13"/>
      <c r="H7659" s="13"/>
      <c r="I7659" s="13">
        <v>763.100000000097</v>
      </c>
      <c r="J7659" s="74">
        <f t="shared" si="365"/>
        <v>31.795833333337374</v>
      </c>
      <c r="K7659" s="26" t="e">
        <f t="shared" si="367"/>
        <v>#REF!</v>
      </c>
      <c r="L7659" s="75" t="e">
        <f t="shared" si="366"/>
        <v>#REF!</v>
      </c>
      <c r="O7659" s="13"/>
      <c r="P7659" s="74"/>
      <c r="Q7659" s="26"/>
      <c r="R7659" s="75"/>
    </row>
    <row r="7660" spans="7:18" x14ac:dyDescent="0.25">
      <c r="G7660" s="13"/>
      <c r="H7660" s="13"/>
      <c r="I7660" s="13">
        <v>763.20000000009702</v>
      </c>
      <c r="J7660" s="74">
        <f t="shared" si="365"/>
        <v>31.800000000004044</v>
      </c>
      <c r="K7660" s="26" t="e">
        <f t="shared" si="367"/>
        <v>#REF!</v>
      </c>
      <c r="L7660" s="75" t="e">
        <f t="shared" si="366"/>
        <v>#REF!</v>
      </c>
      <c r="O7660" s="13"/>
      <c r="P7660" s="74"/>
      <c r="Q7660" s="26"/>
      <c r="R7660" s="75"/>
    </row>
    <row r="7661" spans="7:18" x14ac:dyDescent="0.25">
      <c r="G7661" s="13"/>
      <c r="H7661" s="13"/>
      <c r="I7661" s="13">
        <v>763.30000000009704</v>
      </c>
      <c r="J7661" s="74">
        <f t="shared" si="365"/>
        <v>31.80416666667071</v>
      </c>
      <c r="K7661" s="26" t="e">
        <f t="shared" si="367"/>
        <v>#REF!</v>
      </c>
      <c r="L7661" s="75" t="e">
        <f t="shared" si="366"/>
        <v>#REF!</v>
      </c>
      <c r="O7661" s="13"/>
      <c r="P7661" s="74"/>
      <c r="Q7661" s="26"/>
      <c r="R7661" s="75"/>
    </row>
    <row r="7662" spans="7:18" x14ac:dyDescent="0.25">
      <c r="G7662" s="13"/>
      <c r="H7662" s="13"/>
      <c r="I7662" s="13">
        <v>763.40000000009695</v>
      </c>
      <c r="J7662" s="74">
        <f t="shared" si="365"/>
        <v>31.808333333337373</v>
      </c>
      <c r="K7662" s="26" t="e">
        <f t="shared" si="367"/>
        <v>#REF!</v>
      </c>
      <c r="L7662" s="75" t="e">
        <f t="shared" si="366"/>
        <v>#REF!</v>
      </c>
      <c r="O7662" s="13"/>
      <c r="P7662" s="74"/>
      <c r="Q7662" s="26"/>
      <c r="R7662" s="75"/>
    </row>
    <row r="7663" spans="7:18" x14ac:dyDescent="0.25">
      <c r="G7663" s="13"/>
      <c r="H7663" s="13"/>
      <c r="I7663" s="13">
        <v>763.50000000009697</v>
      </c>
      <c r="J7663" s="74">
        <f t="shared" si="365"/>
        <v>31.812500000004039</v>
      </c>
      <c r="K7663" s="26" t="e">
        <f t="shared" si="367"/>
        <v>#REF!</v>
      </c>
      <c r="L7663" s="75" t="e">
        <f t="shared" si="366"/>
        <v>#REF!</v>
      </c>
      <c r="O7663" s="13"/>
      <c r="P7663" s="74"/>
      <c r="Q7663" s="26"/>
      <c r="R7663" s="75"/>
    </row>
    <row r="7664" spans="7:18" x14ac:dyDescent="0.25">
      <c r="G7664" s="13"/>
      <c r="H7664" s="13"/>
      <c r="I7664" s="13">
        <v>763.600000000097</v>
      </c>
      <c r="J7664" s="74">
        <f t="shared" si="365"/>
        <v>31.816666666670709</v>
      </c>
      <c r="K7664" s="26" t="e">
        <f t="shared" si="367"/>
        <v>#REF!</v>
      </c>
      <c r="L7664" s="75" t="e">
        <f t="shared" si="366"/>
        <v>#REF!</v>
      </c>
      <c r="O7664" s="13"/>
      <c r="P7664" s="74"/>
      <c r="Q7664" s="26"/>
      <c r="R7664" s="75"/>
    </row>
    <row r="7665" spans="7:18" x14ac:dyDescent="0.25">
      <c r="G7665" s="13"/>
      <c r="H7665" s="13"/>
      <c r="I7665" s="13">
        <v>763.70000000009702</v>
      </c>
      <c r="J7665" s="74">
        <f t="shared" si="365"/>
        <v>31.820833333337376</v>
      </c>
      <c r="K7665" s="26" t="e">
        <f t="shared" si="367"/>
        <v>#REF!</v>
      </c>
      <c r="L7665" s="75" t="e">
        <f t="shared" si="366"/>
        <v>#REF!</v>
      </c>
      <c r="O7665" s="13"/>
      <c r="P7665" s="74"/>
      <c r="Q7665" s="26"/>
      <c r="R7665" s="75"/>
    </row>
    <row r="7666" spans="7:18" x14ac:dyDescent="0.25">
      <c r="G7666" s="13"/>
      <c r="H7666" s="13"/>
      <c r="I7666" s="13">
        <v>763.80000000009704</v>
      </c>
      <c r="J7666" s="74">
        <f t="shared" si="365"/>
        <v>31.825000000004042</v>
      </c>
      <c r="K7666" s="26" t="e">
        <f t="shared" si="367"/>
        <v>#REF!</v>
      </c>
      <c r="L7666" s="75" t="e">
        <f t="shared" si="366"/>
        <v>#REF!</v>
      </c>
      <c r="O7666" s="13"/>
      <c r="P7666" s="74"/>
      <c r="Q7666" s="26"/>
      <c r="R7666" s="75"/>
    </row>
    <row r="7667" spans="7:18" x14ac:dyDescent="0.25">
      <c r="G7667" s="13"/>
      <c r="H7667" s="13"/>
      <c r="I7667" s="13">
        <v>763.90000000009695</v>
      </c>
      <c r="J7667" s="74">
        <f t="shared" si="365"/>
        <v>31.829166666670705</v>
      </c>
      <c r="K7667" s="26" t="e">
        <f t="shared" si="367"/>
        <v>#REF!</v>
      </c>
      <c r="L7667" s="75" t="e">
        <f t="shared" si="366"/>
        <v>#REF!</v>
      </c>
      <c r="O7667" s="13"/>
      <c r="P7667" s="74"/>
      <c r="Q7667" s="26"/>
      <c r="R7667" s="75"/>
    </row>
    <row r="7668" spans="7:18" x14ac:dyDescent="0.25">
      <c r="G7668" s="13"/>
      <c r="H7668" s="13"/>
      <c r="I7668" s="13">
        <v>764.00000000009697</v>
      </c>
      <c r="J7668" s="74">
        <f t="shared" si="365"/>
        <v>31.833333333337375</v>
      </c>
      <c r="K7668" s="26" t="e">
        <f t="shared" si="367"/>
        <v>#REF!</v>
      </c>
      <c r="L7668" s="75" t="e">
        <f t="shared" si="366"/>
        <v>#REF!</v>
      </c>
      <c r="O7668" s="13"/>
      <c r="P7668" s="74"/>
      <c r="Q7668" s="26"/>
      <c r="R7668" s="75"/>
    </row>
    <row r="7669" spans="7:18" x14ac:dyDescent="0.25">
      <c r="G7669" s="13"/>
      <c r="H7669" s="13"/>
      <c r="I7669" s="13">
        <v>764.100000000097</v>
      </c>
      <c r="J7669" s="74">
        <f t="shared" si="365"/>
        <v>31.837500000004042</v>
      </c>
      <c r="K7669" s="26" t="e">
        <f t="shared" si="367"/>
        <v>#REF!</v>
      </c>
      <c r="L7669" s="75" t="e">
        <f t="shared" si="366"/>
        <v>#REF!</v>
      </c>
      <c r="O7669" s="13"/>
      <c r="P7669" s="74"/>
      <c r="Q7669" s="26"/>
      <c r="R7669" s="75"/>
    </row>
    <row r="7670" spans="7:18" x14ac:dyDescent="0.25">
      <c r="G7670" s="13"/>
      <c r="H7670" s="13"/>
      <c r="I7670" s="13">
        <v>764.20000000009702</v>
      </c>
      <c r="J7670" s="74">
        <f t="shared" si="365"/>
        <v>31.841666666670708</v>
      </c>
      <c r="K7670" s="26" t="e">
        <f t="shared" si="367"/>
        <v>#REF!</v>
      </c>
      <c r="L7670" s="75" t="e">
        <f t="shared" si="366"/>
        <v>#REF!</v>
      </c>
      <c r="O7670" s="13"/>
      <c r="P7670" s="74"/>
      <c r="Q7670" s="26"/>
      <c r="R7670" s="75"/>
    </row>
    <row r="7671" spans="7:18" x14ac:dyDescent="0.25">
      <c r="G7671" s="13"/>
      <c r="H7671" s="13"/>
      <c r="I7671" s="13">
        <v>764.30000000009704</v>
      </c>
      <c r="J7671" s="74">
        <f t="shared" si="365"/>
        <v>31.845833333337378</v>
      </c>
      <c r="K7671" s="26" t="e">
        <f t="shared" si="367"/>
        <v>#REF!</v>
      </c>
      <c r="L7671" s="75" t="e">
        <f t="shared" si="366"/>
        <v>#REF!</v>
      </c>
      <c r="O7671" s="13"/>
      <c r="P7671" s="74"/>
      <c r="Q7671" s="26"/>
      <c r="R7671" s="75"/>
    </row>
    <row r="7672" spans="7:18" x14ac:dyDescent="0.25">
      <c r="G7672" s="13"/>
      <c r="H7672" s="13"/>
      <c r="I7672" s="13">
        <v>764.40000000009695</v>
      </c>
      <c r="J7672" s="74">
        <f t="shared" si="365"/>
        <v>31.850000000004041</v>
      </c>
      <c r="K7672" s="26" t="e">
        <f t="shared" si="367"/>
        <v>#REF!</v>
      </c>
      <c r="L7672" s="75" t="e">
        <f t="shared" si="366"/>
        <v>#REF!</v>
      </c>
      <c r="O7672" s="13"/>
      <c r="P7672" s="74"/>
      <c r="Q7672" s="26"/>
      <c r="R7672" s="75"/>
    </row>
    <row r="7673" spans="7:18" x14ac:dyDescent="0.25">
      <c r="G7673" s="13"/>
      <c r="H7673" s="13"/>
      <c r="I7673" s="13">
        <v>764.50000000009697</v>
      </c>
      <c r="J7673" s="74">
        <f t="shared" si="365"/>
        <v>31.854166666670707</v>
      </c>
      <c r="K7673" s="26" t="e">
        <f t="shared" si="367"/>
        <v>#REF!</v>
      </c>
      <c r="L7673" s="75" t="e">
        <f t="shared" si="366"/>
        <v>#REF!</v>
      </c>
      <c r="O7673" s="13"/>
      <c r="P7673" s="74"/>
      <c r="Q7673" s="26"/>
      <c r="R7673" s="75"/>
    </row>
    <row r="7674" spans="7:18" x14ac:dyDescent="0.25">
      <c r="G7674" s="13"/>
      <c r="H7674" s="13"/>
      <c r="I7674" s="13">
        <v>764.600000000097</v>
      </c>
      <c r="J7674" s="74">
        <f t="shared" si="365"/>
        <v>31.858333333337374</v>
      </c>
      <c r="K7674" s="26" t="e">
        <f t="shared" si="367"/>
        <v>#REF!</v>
      </c>
      <c r="L7674" s="75" t="e">
        <f t="shared" si="366"/>
        <v>#REF!</v>
      </c>
      <c r="O7674" s="13"/>
      <c r="P7674" s="74"/>
      <c r="Q7674" s="26"/>
      <c r="R7674" s="75"/>
    </row>
    <row r="7675" spans="7:18" x14ac:dyDescent="0.25">
      <c r="G7675" s="13"/>
      <c r="H7675" s="13"/>
      <c r="I7675" s="13">
        <v>764.70000000009702</v>
      </c>
      <c r="J7675" s="74">
        <f t="shared" si="365"/>
        <v>31.862500000004044</v>
      </c>
      <c r="K7675" s="26" t="e">
        <f t="shared" si="367"/>
        <v>#REF!</v>
      </c>
      <c r="L7675" s="75" t="e">
        <f t="shared" si="366"/>
        <v>#REF!</v>
      </c>
      <c r="O7675" s="13"/>
      <c r="P7675" s="74"/>
      <c r="Q7675" s="26"/>
      <c r="R7675" s="75"/>
    </row>
    <row r="7676" spans="7:18" x14ac:dyDescent="0.25">
      <c r="G7676" s="13"/>
      <c r="H7676" s="13"/>
      <c r="I7676" s="13">
        <v>764.80000000009795</v>
      </c>
      <c r="J7676" s="74">
        <f t="shared" si="365"/>
        <v>31.866666666670749</v>
      </c>
      <c r="K7676" s="26" t="e">
        <f t="shared" si="367"/>
        <v>#REF!</v>
      </c>
      <c r="L7676" s="75" t="e">
        <f t="shared" si="366"/>
        <v>#REF!</v>
      </c>
      <c r="O7676" s="13"/>
      <c r="P7676" s="74"/>
      <c r="Q7676" s="26"/>
      <c r="R7676" s="75"/>
    </row>
    <row r="7677" spans="7:18" x14ac:dyDescent="0.25">
      <c r="G7677" s="13"/>
      <c r="H7677" s="13"/>
      <c r="I7677" s="13">
        <v>764.90000000009798</v>
      </c>
      <c r="J7677" s="74">
        <f t="shared" si="365"/>
        <v>31.870833333337416</v>
      </c>
      <c r="K7677" s="26" t="e">
        <f t="shared" si="367"/>
        <v>#REF!</v>
      </c>
      <c r="L7677" s="75" t="e">
        <f t="shared" si="366"/>
        <v>#REF!</v>
      </c>
      <c r="O7677" s="13"/>
      <c r="P7677" s="74"/>
      <c r="Q7677" s="26"/>
      <c r="R7677" s="75"/>
    </row>
    <row r="7678" spans="7:18" x14ac:dyDescent="0.25">
      <c r="G7678" s="13"/>
      <c r="H7678" s="13"/>
      <c r="I7678" s="13">
        <v>765.000000000098</v>
      </c>
      <c r="J7678" s="74">
        <f t="shared" si="365"/>
        <v>31.875000000004082</v>
      </c>
      <c r="K7678" s="26" t="e">
        <f t="shared" si="367"/>
        <v>#REF!</v>
      </c>
      <c r="L7678" s="75" t="e">
        <f t="shared" si="366"/>
        <v>#REF!</v>
      </c>
      <c r="O7678" s="13"/>
      <c r="P7678" s="74"/>
      <c r="Q7678" s="26"/>
      <c r="R7678" s="75"/>
    </row>
    <row r="7679" spans="7:18" x14ac:dyDescent="0.25">
      <c r="G7679" s="13"/>
      <c r="H7679" s="13"/>
      <c r="I7679" s="13">
        <v>765.10000000009802</v>
      </c>
      <c r="J7679" s="74">
        <f t="shared" si="365"/>
        <v>31.879166666670752</v>
      </c>
      <c r="K7679" s="26" t="e">
        <f t="shared" si="367"/>
        <v>#REF!</v>
      </c>
      <c r="L7679" s="75" t="e">
        <f t="shared" si="366"/>
        <v>#REF!</v>
      </c>
      <c r="O7679" s="13"/>
      <c r="P7679" s="74"/>
      <c r="Q7679" s="26"/>
      <c r="R7679" s="75"/>
    </row>
    <row r="7680" spans="7:18" x14ac:dyDescent="0.25">
      <c r="G7680" s="13"/>
      <c r="H7680" s="13"/>
      <c r="I7680" s="13">
        <v>765.20000000009804</v>
      </c>
      <c r="J7680" s="74">
        <f t="shared" si="365"/>
        <v>31.883333333337418</v>
      </c>
      <c r="K7680" s="26" t="e">
        <f t="shared" si="367"/>
        <v>#REF!</v>
      </c>
      <c r="L7680" s="75" t="e">
        <f t="shared" si="366"/>
        <v>#REF!</v>
      </c>
      <c r="O7680" s="13"/>
      <c r="P7680" s="74"/>
      <c r="Q7680" s="26"/>
      <c r="R7680" s="75"/>
    </row>
    <row r="7681" spans="7:18" x14ac:dyDescent="0.25">
      <c r="G7681" s="13"/>
      <c r="H7681" s="13"/>
      <c r="I7681" s="13">
        <v>765.30000000009795</v>
      </c>
      <c r="J7681" s="74">
        <f t="shared" si="365"/>
        <v>31.887500000004081</v>
      </c>
      <c r="K7681" s="26" t="e">
        <f t="shared" si="367"/>
        <v>#REF!</v>
      </c>
      <c r="L7681" s="75" t="e">
        <f t="shared" si="366"/>
        <v>#REF!</v>
      </c>
      <c r="O7681" s="13"/>
      <c r="P7681" s="74"/>
      <c r="Q7681" s="26"/>
      <c r="R7681" s="75"/>
    </row>
    <row r="7682" spans="7:18" x14ac:dyDescent="0.25">
      <c r="G7682" s="13"/>
      <c r="H7682" s="13"/>
      <c r="I7682" s="13">
        <v>765.40000000009798</v>
      </c>
      <c r="J7682" s="74">
        <f t="shared" si="365"/>
        <v>31.891666666670748</v>
      </c>
      <c r="K7682" s="26" t="e">
        <f t="shared" si="367"/>
        <v>#REF!</v>
      </c>
      <c r="L7682" s="75" t="e">
        <f t="shared" si="366"/>
        <v>#REF!</v>
      </c>
      <c r="O7682" s="13"/>
      <c r="P7682" s="74"/>
      <c r="Q7682" s="26"/>
      <c r="R7682" s="75"/>
    </row>
    <row r="7683" spans="7:18" x14ac:dyDescent="0.25">
      <c r="G7683" s="13"/>
      <c r="H7683" s="13"/>
      <c r="I7683" s="13">
        <v>765.500000000098</v>
      </c>
      <c r="J7683" s="74">
        <f t="shared" ref="J7683:J7746" si="368">I7683/24</f>
        <v>31.895833333337418</v>
      </c>
      <c r="K7683" s="26" t="e">
        <f t="shared" si="367"/>
        <v>#REF!</v>
      </c>
      <c r="L7683" s="75" t="e">
        <f t="shared" ref="L7683:L7746" si="369">K7683-K7682</f>
        <v>#REF!</v>
      </c>
      <c r="O7683" s="13"/>
      <c r="P7683" s="74"/>
      <c r="Q7683" s="26"/>
      <c r="R7683" s="75"/>
    </row>
    <row r="7684" spans="7:18" x14ac:dyDescent="0.25">
      <c r="G7684" s="13"/>
      <c r="H7684" s="13"/>
      <c r="I7684" s="13">
        <v>765.60000000009802</v>
      </c>
      <c r="J7684" s="74">
        <f t="shared" si="368"/>
        <v>31.900000000004084</v>
      </c>
      <c r="K7684" s="26" t="e">
        <f t="shared" si="367"/>
        <v>#REF!</v>
      </c>
      <c r="L7684" s="75" t="e">
        <f t="shared" si="369"/>
        <v>#REF!</v>
      </c>
      <c r="O7684" s="13"/>
      <c r="P7684" s="74"/>
      <c r="Q7684" s="26"/>
      <c r="R7684" s="75"/>
    </row>
    <row r="7685" spans="7:18" x14ac:dyDescent="0.25">
      <c r="G7685" s="13"/>
      <c r="H7685" s="13"/>
      <c r="I7685" s="13">
        <v>765.70000000009804</v>
      </c>
      <c r="J7685" s="74">
        <f t="shared" si="368"/>
        <v>31.904166666670751</v>
      </c>
      <c r="K7685" s="26" t="e">
        <f t="shared" si="367"/>
        <v>#REF!</v>
      </c>
      <c r="L7685" s="75" t="e">
        <f t="shared" si="369"/>
        <v>#REF!</v>
      </c>
      <c r="O7685" s="13"/>
      <c r="P7685" s="74"/>
      <c r="Q7685" s="26"/>
      <c r="R7685" s="75"/>
    </row>
    <row r="7686" spans="7:18" x14ac:dyDescent="0.25">
      <c r="G7686" s="13"/>
      <c r="H7686" s="13"/>
      <c r="I7686" s="13">
        <v>765.80000000009795</v>
      </c>
      <c r="J7686" s="74">
        <f t="shared" si="368"/>
        <v>31.908333333337414</v>
      </c>
      <c r="K7686" s="26" t="e">
        <f t="shared" si="367"/>
        <v>#REF!</v>
      </c>
      <c r="L7686" s="75" t="e">
        <f t="shared" si="369"/>
        <v>#REF!</v>
      </c>
      <c r="O7686" s="13"/>
      <c r="P7686" s="74"/>
      <c r="Q7686" s="26"/>
      <c r="R7686" s="75"/>
    </row>
    <row r="7687" spans="7:18" x14ac:dyDescent="0.25">
      <c r="G7687" s="13"/>
      <c r="H7687" s="13"/>
      <c r="I7687" s="13">
        <v>765.90000000009798</v>
      </c>
      <c r="J7687" s="74">
        <f t="shared" si="368"/>
        <v>31.912500000004083</v>
      </c>
      <c r="K7687" s="26" t="e">
        <f t="shared" si="367"/>
        <v>#REF!</v>
      </c>
      <c r="L7687" s="75" t="e">
        <f t="shared" si="369"/>
        <v>#REF!</v>
      </c>
      <c r="O7687" s="13"/>
      <c r="P7687" s="74"/>
      <c r="Q7687" s="26"/>
      <c r="R7687" s="75"/>
    </row>
    <row r="7688" spans="7:18" x14ac:dyDescent="0.25">
      <c r="G7688" s="13"/>
      <c r="H7688" s="13"/>
      <c r="I7688" s="13">
        <v>766.000000000098</v>
      </c>
      <c r="J7688" s="74">
        <f t="shared" si="368"/>
        <v>31.91666666667075</v>
      </c>
      <c r="K7688" s="26" t="e">
        <f t="shared" si="367"/>
        <v>#REF!</v>
      </c>
      <c r="L7688" s="75" t="e">
        <f t="shared" si="369"/>
        <v>#REF!</v>
      </c>
      <c r="O7688" s="13"/>
      <c r="P7688" s="74"/>
      <c r="Q7688" s="26"/>
      <c r="R7688" s="75"/>
    </row>
    <row r="7689" spans="7:18" x14ac:dyDescent="0.25">
      <c r="G7689" s="13"/>
      <c r="H7689" s="13"/>
      <c r="I7689" s="13">
        <v>766.10000000009802</v>
      </c>
      <c r="J7689" s="74">
        <f t="shared" si="368"/>
        <v>31.920833333337416</v>
      </c>
      <c r="K7689" s="26" t="e">
        <f t="shared" si="367"/>
        <v>#REF!</v>
      </c>
      <c r="L7689" s="75" t="e">
        <f t="shared" si="369"/>
        <v>#REF!</v>
      </c>
      <c r="O7689" s="13"/>
      <c r="P7689" s="74"/>
      <c r="Q7689" s="26"/>
      <c r="R7689" s="75"/>
    </row>
    <row r="7690" spans="7:18" x14ac:dyDescent="0.25">
      <c r="G7690" s="13"/>
      <c r="H7690" s="13"/>
      <c r="I7690" s="13">
        <v>766.20000000009804</v>
      </c>
      <c r="J7690" s="74">
        <f t="shared" si="368"/>
        <v>31.925000000004086</v>
      </c>
      <c r="K7690" s="26" t="e">
        <f t="shared" si="367"/>
        <v>#REF!</v>
      </c>
      <c r="L7690" s="75" t="e">
        <f t="shared" si="369"/>
        <v>#REF!</v>
      </c>
      <c r="O7690" s="13"/>
      <c r="P7690" s="74"/>
      <c r="Q7690" s="26"/>
      <c r="R7690" s="75"/>
    </row>
    <row r="7691" spans="7:18" x14ac:dyDescent="0.25">
      <c r="G7691" s="13"/>
      <c r="H7691" s="13"/>
      <c r="I7691" s="13">
        <v>766.30000000009795</v>
      </c>
      <c r="J7691" s="74">
        <f t="shared" si="368"/>
        <v>31.929166666670749</v>
      </c>
      <c r="K7691" s="26" t="e">
        <f t="shared" si="367"/>
        <v>#REF!</v>
      </c>
      <c r="L7691" s="75" t="e">
        <f t="shared" si="369"/>
        <v>#REF!</v>
      </c>
      <c r="O7691" s="13"/>
      <c r="P7691" s="74"/>
      <c r="Q7691" s="26"/>
      <c r="R7691" s="75"/>
    </row>
    <row r="7692" spans="7:18" x14ac:dyDescent="0.25">
      <c r="G7692" s="13"/>
      <c r="H7692" s="13"/>
      <c r="I7692" s="13">
        <v>766.40000000009798</v>
      </c>
      <c r="J7692" s="74">
        <f t="shared" si="368"/>
        <v>31.933333333337416</v>
      </c>
      <c r="K7692" s="26" t="e">
        <f t="shared" si="367"/>
        <v>#REF!</v>
      </c>
      <c r="L7692" s="75" t="e">
        <f t="shared" si="369"/>
        <v>#REF!</v>
      </c>
      <c r="O7692" s="13"/>
      <c r="P7692" s="74"/>
      <c r="Q7692" s="26"/>
      <c r="R7692" s="75"/>
    </row>
    <row r="7693" spans="7:18" x14ac:dyDescent="0.25">
      <c r="G7693" s="13"/>
      <c r="H7693" s="13"/>
      <c r="I7693" s="13">
        <v>766.500000000098</v>
      </c>
      <c r="J7693" s="74">
        <f t="shared" si="368"/>
        <v>31.937500000004082</v>
      </c>
      <c r="K7693" s="26" t="e">
        <f t="shared" si="367"/>
        <v>#REF!</v>
      </c>
      <c r="L7693" s="75" t="e">
        <f t="shared" si="369"/>
        <v>#REF!</v>
      </c>
      <c r="O7693" s="13"/>
      <c r="P7693" s="74"/>
      <c r="Q7693" s="26"/>
      <c r="R7693" s="75"/>
    </row>
    <row r="7694" spans="7:18" x14ac:dyDescent="0.25">
      <c r="G7694" s="13"/>
      <c r="H7694" s="13"/>
      <c r="I7694" s="13">
        <v>766.60000000009802</v>
      </c>
      <c r="J7694" s="74">
        <f t="shared" si="368"/>
        <v>31.941666666670752</v>
      </c>
      <c r="K7694" s="26" t="e">
        <f t="shared" si="367"/>
        <v>#REF!</v>
      </c>
      <c r="L7694" s="75" t="e">
        <f t="shared" si="369"/>
        <v>#REF!</v>
      </c>
      <c r="O7694" s="13"/>
      <c r="P7694" s="74"/>
      <c r="Q7694" s="26"/>
      <c r="R7694" s="75"/>
    </row>
    <row r="7695" spans="7:18" x14ac:dyDescent="0.25">
      <c r="G7695" s="13"/>
      <c r="H7695" s="13"/>
      <c r="I7695" s="13">
        <v>766.70000000009804</v>
      </c>
      <c r="J7695" s="74">
        <f t="shared" si="368"/>
        <v>31.945833333337418</v>
      </c>
      <c r="K7695" s="26" t="e">
        <f t="shared" si="367"/>
        <v>#REF!</v>
      </c>
      <c r="L7695" s="75" t="e">
        <f t="shared" si="369"/>
        <v>#REF!</v>
      </c>
      <c r="O7695" s="13"/>
      <c r="P7695" s="74"/>
      <c r="Q7695" s="26"/>
      <c r="R7695" s="75"/>
    </row>
    <row r="7696" spans="7:18" x14ac:dyDescent="0.25">
      <c r="G7696" s="13"/>
      <c r="H7696" s="13"/>
      <c r="I7696" s="13">
        <v>766.80000000009795</v>
      </c>
      <c r="J7696" s="74">
        <f t="shared" si="368"/>
        <v>31.950000000004081</v>
      </c>
      <c r="K7696" s="26" t="e">
        <f t="shared" si="367"/>
        <v>#REF!</v>
      </c>
      <c r="L7696" s="75" t="e">
        <f t="shared" si="369"/>
        <v>#REF!</v>
      </c>
      <c r="O7696" s="13"/>
      <c r="P7696" s="74"/>
      <c r="Q7696" s="26"/>
      <c r="R7696" s="75"/>
    </row>
    <row r="7697" spans="7:18" x14ac:dyDescent="0.25">
      <c r="G7697" s="13"/>
      <c r="H7697" s="13"/>
      <c r="I7697" s="13">
        <v>766.90000000009798</v>
      </c>
      <c r="J7697" s="74">
        <f t="shared" si="368"/>
        <v>31.954166666670748</v>
      </c>
      <c r="K7697" s="26" t="e">
        <f t="shared" si="367"/>
        <v>#REF!</v>
      </c>
      <c r="L7697" s="75" t="e">
        <f t="shared" si="369"/>
        <v>#REF!</v>
      </c>
      <c r="O7697" s="13"/>
      <c r="P7697" s="74"/>
      <c r="Q7697" s="26"/>
      <c r="R7697" s="75"/>
    </row>
    <row r="7698" spans="7:18" x14ac:dyDescent="0.25">
      <c r="G7698" s="13"/>
      <c r="H7698" s="13"/>
      <c r="I7698" s="13">
        <v>767.000000000098</v>
      </c>
      <c r="J7698" s="74">
        <f t="shared" si="368"/>
        <v>31.958333333337418</v>
      </c>
      <c r="K7698" s="26" t="e">
        <f t="shared" si="367"/>
        <v>#REF!</v>
      </c>
      <c r="L7698" s="75" t="e">
        <f t="shared" si="369"/>
        <v>#REF!</v>
      </c>
      <c r="O7698" s="13"/>
      <c r="P7698" s="74"/>
      <c r="Q7698" s="26"/>
      <c r="R7698" s="75"/>
    </row>
    <row r="7699" spans="7:18" x14ac:dyDescent="0.25">
      <c r="G7699" s="13"/>
      <c r="H7699" s="13"/>
      <c r="I7699" s="13">
        <v>767.10000000009802</v>
      </c>
      <c r="J7699" s="74">
        <f t="shared" si="368"/>
        <v>31.962500000004084</v>
      </c>
      <c r="K7699" s="26" t="e">
        <f t="shared" si="367"/>
        <v>#REF!</v>
      </c>
      <c r="L7699" s="75" t="e">
        <f t="shared" si="369"/>
        <v>#REF!</v>
      </c>
      <c r="O7699" s="13"/>
      <c r="P7699" s="74"/>
      <c r="Q7699" s="26"/>
      <c r="R7699" s="75"/>
    </row>
    <row r="7700" spans="7:18" x14ac:dyDescent="0.25">
      <c r="G7700" s="13"/>
      <c r="H7700" s="13"/>
      <c r="I7700" s="13">
        <v>767.20000000009804</v>
      </c>
      <c r="J7700" s="74">
        <f t="shared" si="368"/>
        <v>31.966666666670751</v>
      </c>
      <c r="K7700" s="26" t="e">
        <f t="shared" si="367"/>
        <v>#REF!</v>
      </c>
      <c r="L7700" s="75" t="e">
        <f t="shared" si="369"/>
        <v>#REF!</v>
      </c>
      <c r="O7700" s="13"/>
      <c r="P7700" s="74"/>
      <c r="Q7700" s="26"/>
      <c r="R7700" s="75"/>
    </row>
    <row r="7701" spans="7:18" x14ac:dyDescent="0.25">
      <c r="G7701" s="13"/>
      <c r="H7701" s="13"/>
      <c r="I7701" s="13">
        <v>767.30000000009795</v>
      </c>
      <c r="J7701" s="74">
        <f t="shared" si="368"/>
        <v>31.970833333337414</v>
      </c>
      <c r="K7701" s="26" t="e">
        <f t="shared" si="367"/>
        <v>#REF!</v>
      </c>
      <c r="L7701" s="75" t="e">
        <f t="shared" si="369"/>
        <v>#REF!</v>
      </c>
      <c r="O7701" s="13"/>
      <c r="P7701" s="74"/>
      <c r="Q7701" s="26"/>
      <c r="R7701" s="75"/>
    </row>
    <row r="7702" spans="7:18" x14ac:dyDescent="0.25">
      <c r="G7702" s="13"/>
      <c r="H7702" s="13"/>
      <c r="I7702" s="13">
        <v>767.40000000009798</v>
      </c>
      <c r="J7702" s="74">
        <f t="shared" si="368"/>
        <v>31.975000000004083</v>
      </c>
      <c r="K7702" s="26" t="e">
        <f t="shared" si="367"/>
        <v>#REF!</v>
      </c>
      <c r="L7702" s="75" t="e">
        <f t="shared" si="369"/>
        <v>#REF!</v>
      </c>
      <c r="O7702" s="13"/>
      <c r="P7702" s="74"/>
      <c r="Q7702" s="26"/>
      <c r="R7702" s="75"/>
    </row>
    <row r="7703" spans="7:18" x14ac:dyDescent="0.25">
      <c r="G7703" s="13"/>
      <c r="H7703" s="13"/>
      <c r="I7703" s="13">
        <v>767.500000000098</v>
      </c>
      <c r="J7703" s="74">
        <f t="shared" si="368"/>
        <v>31.97916666667075</v>
      </c>
      <c r="K7703" s="26" t="e">
        <f t="shared" si="367"/>
        <v>#REF!</v>
      </c>
      <c r="L7703" s="75" t="e">
        <f t="shared" si="369"/>
        <v>#REF!</v>
      </c>
      <c r="O7703" s="13"/>
      <c r="P7703" s="74"/>
      <c r="Q7703" s="26"/>
      <c r="R7703" s="75"/>
    </row>
    <row r="7704" spans="7:18" x14ac:dyDescent="0.25">
      <c r="G7704" s="13"/>
      <c r="H7704" s="13"/>
      <c r="I7704" s="13">
        <v>767.60000000009802</v>
      </c>
      <c r="J7704" s="74">
        <f t="shared" si="368"/>
        <v>31.983333333337416</v>
      </c>
      <c r="K7704" s="26" t="e">
        <f t="shared" si="367"/>
        <v>#REF!</v>
      </c>
      <c r="L7704" s="75" t="e">
        <f t="shared" si="369"/>
        <v>#REF!</v>
      </c>
      <c r="O7704" s="13"/>
      <c r="P7704" s="74"/>
      <c r="Q7704" s="26"/>
      <c r="R7704" s="75"/>
    </row>
    <row r="7705" spans="7:18" x14ac:dyDescent="0.25">
      <c r="G7705" s="13"/>
      <c r="H7705" s="13"/>
      <c r="I7705" s="13">
        <v>767.70000000009804</v>
      </c>
      <c r="J7705" s="74">
        <f t="shared" si="368"/>
        <v>31.987500000004086</v>
      </c>
      <c r="K7705" s="26" t="e">
        <f t="shared" si="367"/>
        <v>#REF!</v>
      </c>
      <c r="L7705" s="75" t="e">
        <f t="shared" si="369"/>
        <v>#REF!</v>
      </c>
      <c r="O7705" s="13"/>
      <c r="P7705" s="74"/>
      <c r="Q7705" s="26"/>
      <c r="R7705" s="75"/>
    </row>
    <row r="7706" spans="7:18" x14ac:dyDescent="0.25">
      <c r="G7706" s="13"/>
      <c r="H7706" s="13"/>
      <c r="I7706" s="13">
        <v>767.80000000009795</v>
      </c>
      <c r="J7706" s="74">
        <f t="shared" si="368"/>
        <v>31.991666666670749</v>
      </c>
      <c r="K7706" s="26" t="e">
        <f t="shared" si="367"/>
        <v>#REF!</v>
      </c>
      <c r="L7706" s="75" t="e">
        <f t="shared" si="369"/>
        <v>#REF!</v>
      </c>
      <c r="O7706" s="13"/>
      <c r="P7706" s="74"/>
      <c r="Q7706" s="26"/>
      <c r="R7706" s="75"/>
    </row>
    <row r="7707" spans="7:18" x14ac:dyDescent="0.25">
      <c r="G7707" s="13"/>
      <c r="H7707" s="13"/>
      <c r="I7707" s="13">
        <v>767.90000000009798</v>
      </c>
      <c r="J7707" s="74">
        <f t="shared" si="368"/>
        <v>31.995833333337416</v>
      </c>
      <c r="K7707" s="26" t="e">
        <f t="shared" si="367"/>
        <v>#REF!</v>
      </c>
      <c r="L7707" s="75" t="e">
        <f t="shared" si="369"/>
        <v>#REF!</v>
      </c>
      <c r="O7707" s="13"/>
      <c r="P7707" s="74"/>
      <c r="Q7707" s="26"/>
      <c r="R7707" s="75"/>
    </row>
    <row r="7708" spans="7:18" x14ac:dyDescent="0.25">
      <c r="G7708" s="13"/>
      <c r="H7708" s="13"/>
      <c r="I7708" s="13">
        <v>768.000000000098</v>
      </c>
      <c r="J7708" s="74">
        <f t="shared" si="368"/>
        <v>32.000000000004086</v>
      </c>
      <c r="K7708" s="26" t="e">
        <f t="shared" ref="K7708:K7771" si="370">100%-EXP(-I7708/24*$B$10)</f>
        <v>#REF!</v>
      </c>
      <c r="L7708" s="75" t="e">
        <f t="shared" si="369"/>
        <v>#REF!</v>
      </c>
      <c r="O7708" s="13"/>
      <c r="P7708" s="74"/>
      <c r="Q7708" s="26"/>
      <c r="R7708" s="75"/>
    </row>
    <row r="7709" spans="7:18" x14ac:dyDescent="0.25">
      <c r="G7709" s="13"/>
      <c r="H7709" s="13"/>
      <c r="I7709" s="13">
        <v>768.10000000009802</v>
      </c>
      <c r="J7709" s="74">
        <f t="shared" si="368"/>
        <v>32.004166666670748</v>
      </c>
      <c r="K7709" s="26" t="e">
        <f t="shared" si="370"/>
        <v>#REF!</v>
      </c>
      <c r="L7709" s="75" t="e">
        <f t="shared" si="369"/>
        <v>#REF!</v>
      </c>
      <c r="O7709" s="13"/>
      <c r="P7709" s="74"/>
      <c r="Q7709" s="26"/>
      <c r="R7709" s="75"/>
    </row>
    <row r="7710" spans="7:18" x14ac:dyDescent="0.25">
      <c r="G7710" s="13"/>
      <c r="H7710" s="13"/>
      <c r="I7710" s="13">
        <v>768.20000000009804</v>
      </c>
      <c r="J7710" s="74">
        <f t="shared" si="368"/>
        <v>32.008333333337418</v>
      </c>
      <c r="K7710" s="26" t="e">
        <f t="shared" si="370"/>
        <v>#REF!</v>
      </c>
      <c r="L7710" s="75" t="e">
        <f t="shared" si="369"/>
        <v>#REF!</v>
      </c>
      <c r="O7710" s="13"/>
      <c r="P7710" s="74"/>
      <c r="Q7710" s="26"/>
      <c r="R7710" s="75"/>
    </row>
    <row r="7711" spans="7:18" x14ac:dyDescent="0.25">
      <c r="G7711" s="13"/>
      <c r="H7711" s="13"/>
      <c r="I7711" s="13">
        <v>768.30000000009795</v>
      </c>
      <c r="J7711" s="74">
        <f t="shared" si="368"/>
        <v>32.012500000004081</v>
      </c>
      <c r="K7711" s="26" t="e">
        <f t="shared" si="370"/>
        <v>#REF!</v>
      </c>
      <c r="L7711" s="75" t="e">
        <f t="shared" si="369"/>
        <v>#REF!</v>
      </c>
      <c r="O7711" s="13"/>
      <c r="P7711" s="74"/>
      <c r="Q7711" s="26"/>
      <c r="R7711" s="75"/>
    </row>
    <row r="7712" spans="7:18" x14ac:dyDescent="0.25">
      <c r="G7712" s="13"/>
      <c r="H7712" s="13"/>
      <c r="I7712" s="13">
        <v>768.40000000009798</v>
      </c>
      <c r="J7712" s="74">
        <f t="shared" si="368"/>
        <v>32.016666666670751</v>
      </c>
      <c r="K7712" s="26" t="e">
        <f t="shared" si="370"/>
        <v>#REF!</v>
      </c>
      <c r="L7712" s="75" t="e">
        <f t="shared" si="369"/>
        <v>#REF!</v>
      </c>
      <c r="O7712" s="13"/>
      <c r="P7712" s="74"/>
      <c r="Q7712" s="26"/>
      <c r="R7712" s="75"/>
    </row>
    <row r="7713" spans="7:18" x14ac:dyDescent="0.25">
      <c r="G7713" s="13"/>
      <c r="H7713" s="13"/>
      <c r="I7713" s="13">
        <v>768.500000000098</v>
      </c>
      <c r="J7713" s="74">
        <f t="shared" si="368"/>
        <v>32.020833333337414</v>
      </c>
      <c r="K7713" s="26" t="e">
        <f t="shared" si="370"/>
        <v>#REF!</v>
      </c>
      <c r="L7713" s="75" t="e">
        <f t="shared" si="369"/>
        <v>#REF!</v>
      </c>
      <c r="O7713" s="13"/>
      <c r="P7713" s="74"/>
      <c r="Q7713" s="26"/>
      <c r="R7713" s="75"/>
    </row>
    <row r="7714" spans="7:18" x14ac:dyDescent="0.25">
      <c r="G7714" s="13"/>
      <c r="H7714" s="13"/>
      <c r="I7714" s="13">
        <v>768.60000000009802</v>
      </c>
      <c r="J7714" s="74">
        <f t="shared" si="368"/>
        <v>32.025000000004084</v>
      </c>
      <c r="K7714" s="26" t="e">
        <f t="shared" si="370"/>
        <v>#REF!</v>
      </c>
      <c r="L7714" s="75" t="e">
        <f t="shared" si="369"/>
        <v>#REF!</v>
      </c>
      <c r="O7714" s="13"/>
      <c r="P7714" s="74"/>
      <c r="Q7714" s="26"/>
      <c r="R7714" s="75"/>
    </row>
    <row r="7715" spans="7:18" x14ac:dyDescent="0.25">
      <c r="G7715" s="13"/>
      <c r="H7715" s="13"/>
      <c r="I7715" s="13">
        <v>768.70000000009804</v>
      </c>
      <c r="J7715" s="74">
        <f t="shared" si="368"/>
        <v>32.029166666670754</v>
      </c>
      <c r="K7715" s="26" t="e">
        <f t="shared" si="370"/>
        <v>#REF!</v>
      </c>
      <c r="L7715" s="75" t="e">
        <f t="shared" si="369"/>
        <v>#REF!</v>
      </c>
      <c r="O7715" s="13"/>
      <c r="P7715" s="74"/>
      <c r="Q7715" s="26"/>
      <c r="R7715" s="75"/>
    </row>
    <row r="7716" spans="7:18" x14ac:dyDescent="0.25">
      <c r="G7716" s="13"/>
      <c r="H7716" s="13"/>
      <c r="I7716" s="13">
        <v>768.80000000009795</v>
      </c>
      <c r="J7716" s="74">
        <f t="shared" si="368"/>
        <v>32.033333333337417</v>
      </c>
      <c r="K7716" s="26" t="e">
        <f t="shared" si="370"/>
        <v>#REF!</v>
      </c>
      <c r="L7716" s="75" t="e">
        <f t="shared" si="369"/>
        <v>#REF!</v>
      </c>
      <c r="O7716" s="13"/>
      <c r="P7716" s="74"/>
      <c r="Q7716" s="26"/>
      <c r="R7716" s="75"/>
    </row>
    <row r="7717" spans="7:18" x14ac:dyDescent="0.25">
      <c r="G7717" s="13"/>
      <c r="H7717" s="13"/>
      <c r="I7717" s="13">
        <v>768.90000000009798</v>
      </c>
      <c r="J7717" s="74">
        <f t="shared" si="368"/>
        <v>32.03750000000408</v>
      </c>
      <c r="K7717" s="26" t="e">
        <f t="shared" si="370"/>
        <v>#REF!</v>
      </c>
      <c r="L7717" s="75" t="e">
        <f t="shared" si="369"/>
        <v>#REF!</v>
      </c>
      <c r="O7717" s="13"/>
      <c r="P7717" s="74"/>
      <c r="Q7717" s="26"/>
      <c r="R7717" s="75"/>
    </row>
    <row r="7718" spans="7:18" x14ac:dyDescent="0.25">
      <c r="G7718" s="13"/>
      <c r="H7718" s="13"/>
      <c r="I7718" s="13">
        <v>769.000000000098</v>
      </c>
      <c r="J7718" s="74">
        <f t="shared" si="368"/>
        <v>32.04166666667075</v>
      </c>
      <c r="K7718" s="26" t="e">
        <f t="shared" si="370"/>
        <v>#REF!</v>
      </c>
      <c r="L7718" s="75" t="e">
        <f t="shared" si="369"/>
        <v>#REF!</v>
      </c>
      <c r="O7718" s="13"/>
      <c r="P7718" s="74"/>
      <c r="Q7718" s="26"/>
      <c r="R7718" s="75"/>
    </row>
    <row r="7719" spans="7:18" x14ac:dyDescent="0.25">
      <c r="G7719" s="13"/>
      <c r="H7719" s="13"/>
      <c r="I7719" s="13">
        <v>769.10000000009802</v>
      </c>
      <c r="J7719" s="74">
        <f t="shared" si="368"/>
        <v>32.04583333333742</v>
      </c>
      <c r="K7719" s="26" t="e">
        <f t="shared" si="370"/>
        <v>#REF!</v>
      </c>
      <c r="L7719" s="75" t="e">
        <f t="shared" si="369"/>
        <v>#REF!</v>
      </c>
      <c r="O7719" s="13"/>
      <c r="P7719" s="74"/>
      <c r="Q7719" s="26"/>
      <c r="R7719" s="75"/>
    </row>
    <row r="7720" spans="7:18" x14ac:dyDescent="0.25">
      <c r="G7720" s="13"/>
      <c r="H7720" s="13"/>
      <c r="I7720" s="13">
        <v>769.20000000009895</v>
      </c>
      <c r="J7720" s="74">
        <f t="shared" si="368"/>
        <v>32.050000000004125</v>
      </c>
      <c r="K7720" s="26" t="e">
        <f t="shared" si="370"/>
        <v>#REF!</v>
      </c>
      <c r="L7720" s="75" t="e">
        <f t="shared" si="369"/>
        <v>#REF!</v>
      </c>
      <c r="O7720" s="13"/>
      <c r="P7720" s="74"/>
      <c r="Q7720" s="26"/>
      <c r="R7720" s="75"/>
    </row>
    <row r="7721" spans="7:18" x14ac:dyDescent="0.25">
      <c r="G7721" s="13"/>
      <c r="H7721" s="13"/>
      <c r="I7721" s="13">
        <v>769.30000000009898</v>
      </c>
      <c r="J7721" s="74">
        <f t="shared" si="368"/>
        <v>32.054166666670788</v>
      </c>
      <c r="K7721" s="26" t="e">
        <f t="shared" si="370"/>
        <v>#REF!</v>
      </c>
      <c r="L7721" s="75" t="e">
        <f t="shared" si="369"/>
        <v>#REF!</v>
      </c>
      <c r="O7721" s="13"/>
      <c r="P7721" s="74"/>
      <c r="Q7721" s="26"/>
      <c r="R7721" s="75"/>
    </row>
    <row r="7722" spans="7:18" x14ac:dyDescent="0.25">
      <c r="G7722" s="13"/>
      <c r="H7722" s="13"/>
      <c r="I7722" s="13">
        <v>769.400000000099</v>
      </c>
      <c r="J7722" s="74">
        <f t="shared" si="368"/>
        <v>32.058333333337458</v>
      </c>
      <c r="K7722" s="26" t="e">
        <f t="shared" si="370"/>
        <v>#REF!</v>
      </c>
      <c r="L7722" s="75" t="e">
        <f t="shared" si="369"/>
        <v>#REF!</v>
      </c>
      <c r="O7722" s="13"/>
      <c r="P7722" s="74"/>
      <c r="Q7722" s="26"/>
      <c r="R7722" s="75"/>
    </row>
    <row r="7723" spans="7:18" x14ac:dyDescent="0.25">
      <c r="G7723" s="13"/>
      <c r="H7723" s="13"/>
      <c r="I7723" s="13">
        <v>769.50000000009902</v>
      </c>
      <c r="J7723" s="74">
        <f t="shared" si="368"/>
        <v>32.062500000004128</v>
      </c>
      <c r="K7723" s="26" t="e">
        <f t="shared" si="370"/>
        <v>#REF!</v>
      </c>
      <c r="L7723" s="75" t="e">
        <f t="shared" si="369"/>
        <v>#REF!</v>
      </c>
      <c r="O7723" s="13"/>
      <c r="P7723" s="74"/>
      <c r="Q7723" s="26"/>
      <c r="R7723" s="75"/>
    </row>
    <row r="7724" spans="7:18" x14ac:dyDescent="0.25">
      <c r="G7724" s="13"/>
      <c r="H7724" s="13"/>
      <c r="I7724" s="13">
        <v>769.60000000009904</v>
      </c>
      <c r="J7724" s="74">
        <f t="shared" si="368"/>
        <v>32.066666666670791</v>
      </c>
      <c r="K7724" s="26" t="e">
        <f t="shared" si="370"/>
        <v>#REF!</v>
      </c>
      <c r="L7724" s="75" t="e">
        <f t="shared" si="369"/>
        <v>#REF!</v>
      </c>
      <c r="O7724" s="13"/>
      <c r="P7724" s="74"/>
      <c r="Q7724" s="26"/>
      <c r="R7724" s="75"/>
    </row>
    <row r="7725" spans="7:18" x14ac:dyDescent="0.25">
      <c r="G7725" s="13"/>
      <c r="H7725" s="13"/>
      <c r="I7725" s="13">
        <v>769.70000000009895</v>
      </c>
      <c r="J7725" s="74">
        <f t="shared" si="368"/>
        <v>32.070833333337454</v>
      </c>
      <c r="K7725" s="26" t="e">
        <f t="shared" si="370"/>
        <v>#REF!</v>
      </c>
      <c r="L7725" s="75" t="e">
        <f t="shared" si="369"/>
        <v>#REF!</v>
      </c>
      <c r="O7725" s="13"/>
      <c r="P7725" s="74"/>
      <c r="Q7725" s="26"/>
      <c r="R7725" s="75"/>
    </row>
    <row r="7726" spans="7:18" x14ac:dyDescent="0.25">
      <c r="G7726" s="13"/>
      <c r="H7726" s="13"/>
      <c r="I7726" s="13">
        <v>769.80000000009898</v>
      </c>
      <c r="J7726" s="74">
        <f t="shared" si="368"/>
        <v>32.075000000004124</v>
      </c>
      <c r="K7726" s="26" t="e">
        <f t="shared" si="370"/>
        <v>#REF!</v>
      </c>
      <c r="L7726" s="75" t="e">
        <f t="shared" si="369"/>
        <v>#REF!</v>
      </c>
      <c r="O7726" s="13"/>
      <c r="P7726" s="74"/>
      <c r="Q7726" s="26"/>
      <c r="R7726" s="75"/>
    </row>
    <row r="7727" spans="7:18" x14ac:dyDescent="0.25">
      <c r="G7727" s="13"/>
      <c r="H7727" s="13"/>
      <c r="I7727" s="13">
        <v>769.900000000099</v>
      </c>
      <c r="J7727" s="74">
        <f t="shared" si="368"/>
        <v>32.079166666670794</v>
      </c>
      <c r="K7727" s="26" t="e">
        <f t="shared" si="370"/>
        <v>#REF!</v>
      </c>
      <c r="L7727" s="75" t="e">
        <f t="shared" si="369"/>
        <v>#REF!</v>
      </c>
      <c r="O7727" s="13"/>
      <c r="P7727" s="74"/>
      <c r="Q7727" s="26"/>
      <c r="R7727" s="75"/>
    </row>
    <row r="7728" spans="7:18" x14ac:dyDescent="0.25">
      <c r="G7728" s="13"/>
      <c r="H7728" s="13"/>
      <c r="I7728" s="13">
        <v>770.00000000009902</v>
      </c>
      <c r="J7728" s="74">
        <f t="shared" si="368"/>
        <v>32.083333333337457</v>
      </c>
      <c r="K7728" s="26" t="e">
        <f t="shared" si="370"/>
        <v>#REF!</v>
      </c>
      <c r="L7728" s="75" t="e">
        <f t="shared" si="369"/>
        <v>#REF!</v>
      </c>
      <c r="O7728" s="13"/>
      <c r="P7728" s="74"/>
      <c r="Q7728" s="26"/>
      <c r="R7728" s="75"/>
    </row>
    <row r="7729" spans="7:18" x14ac:dyDescent="0.25">
      <c r="G7729" s="13"/>
      <c r="H7729" s="13"/>
      <c r="I7729" s="13">
        <v>770.10000000009904</v>
      </c>
      <c r="J7729" s="74">
        <f t="shared" si="368"/>
        <v>32.087500000004127</v>
      </c>
      <c r="K7729" s="26" t="e">
        <f t="shared" si="370"/>
        <v>#REF!</v>
      </c>
      <c r="L7729" s="75" t="e">
        <f t="shared" si="369"/>
        <v>#REF!</v>
      </c>
      <c r="O7729" s="13"/>
      <c r="P7729" s="74"/>
      <c r="Q7729" s="26"/>
      <c r="R7729" s="75"/>
    </row>
    <row r="7730" spans="7:18" x14ac:dyDescent="0.25">
      <c r="G7730" s="13"/>
      <c r="H7730" s="13"/>
      <c r="I7730" s="13">
        <v>770.20000000009895</v>
      </c>
      <c r="J7730" s="74">
        <f t="shared" si="368"/>
        <v>32.09166666667079</v>
      </c>
      <c r="K7730" s="26" t="e">
        <f t="shared" si="370"/>
        <v>#REF!</v>
      </c>
      <c r="L7730" s="75" t="e">
        <f t="shared" si="369"/>
        <v>#REF!</v>
      </c>
      <c r="O7730" s="13"/>
      <c r="P7730" s="74"/>
      <c r="Q7730" s="26"/>
      <c r="R7730" s="75"/>
    </row>
    <row r="7731" spans="7:18" x14ac:dyDescent="0.25">
      <c r="G7731" s="13"/>
      <c r="H7731" s="13"/>
      <c r="I7731" s="13">
        <v>770.30000000009898</v>
      </c>
      <c r="J7731" s="74">
        <f t="shared" si="368"/>
        <v>32.09583333333746</v>
      </c>
      <c r="K7731" s="26" t="e">
        <f t="shared" si="370"/>
        <v>#REF!</v>
      </c>
      <c r="L7731" s="75" t="e">
        <f t="shared" si="369"/>
        <v>#REF!</v>
      </c>
      <c r="O7731" s="13"/>
      <c r="P7731" s="74"/>
      <c r="Q7731" s="26"/>
      <c r="R7731" s="75"/>
    </row>
    <row r="7732" spans="7:18" x14ac:dyDescent="0.25">
      <c r="G7732" s="13"/>
      <c r="H7732" s="13"/>
      <c r="I7732" s="13">
        <v>770.400000000099</v>
      </c>
      <c r="J7732" s="74">
        <f t="shared" si="368"/>
        <v>32.100000000004123</v>
      </c>
      <c r="K7732" s="26" t="e">
        <f t="shared" si="370"/>
        <v>#REF!</v>
      </c>
      <c r="L7732" s="75" t="e">
        <f t="shared" si="369"/>
        <v>#REF!</v>
      </c>
      <c r="O7732" s="13"/>
      <c r="P7732" s="74"/>
      <c r="Q7732" s="26"/>
      <c r="R7732" s="75"/>
    </row>
    <row r="7733" spans="7:18" x14ac:dyDescent="0.25">
      <c r="G7733" s="13"/>
      <c r="H7733" s="13"/>
      <c r="I7733" s="13">
        <v>770.50000000009902</v>
      </c>
      <c r="J7733" s="74">
        <f t="shared" si="368"/>
        <v>32.104166666670793</v>
      </c>
      <c r="K7733" s="26" t="e">
        <f t="shared" si="370"/>
        <v>#REF!</v>
      </c>
      <c r="L7733" s="75" t="e">
        <f t="shared" si="369"/>
        <v>#REF!</v>
      </c>
      <c r="O7733" s="13"/>
      <c r="P7733" s="74"/>
      <c r="Q7733" s="26"/>
      <c r="R7733" s="75"/>
    </row>
    <row r="7734" spans="7:18" x14ac:dyDescent="0.25">
      <c r="G7734" s="13"/>
      <c r="H7734" s="13"/>
      <c r="I7734" s="13">
        <v>770.60000000009904</v>
      </c>
      <c r="J7734" s="74">
        <f t="shared" si="368"/>
        <v>32.108333333337463</v>
      </c>
      <c r="K7734" s="26" t="e">
        <f t="shared" si="370"/>
        <v>#REF!</v>
      </c>
      <c r="L7734" s="75" t="e">
        <f t="shared" si="369"/>
        <v>#REF!</v>
      </c>
      <c r="O7734" s="13"/>
      <c r="P7734" s="74"/>
      <c r="Q7734" s="26"/>
      <c r="R7734" s="75"/>
    </row>
    <row r="7735" spans="7:18" x14ac:dyDescent="0.25">
      <c r="G7735" s="13"/>
      <c r="H7735" s="13"/>
      <c r="I7735" s="13">
        <v>770.70000000009895</v>
      </c>
      <c r="J7735" s="74">
        <f t="shared" si="368"/>
        <v>32.112500000004125</v>
      </c>
      <c r="K7735" s="26" t="e">
        <f t="shared" si="370"/>
        <v>#REF!</v>
      </c>
      <c r="L7735" s="75" t="e">
        <f t="shared" si="369"/>
        <v>#REF!</v>
      </c>
      <c r="O7735" s="13"/>
      <c r="P7735" s="74"/>
      <c r="Q7735" s="26"/>
      <c r="R7735" s="75"/>
    </row>
    <row r="7736" spans="7:18" x14ac:dyDescent="0.25">
      <c r="G7736" s="13"/>
      <c r="H7736" s="13"/>
      <c r="I7736" s="13">
        <v>770.80000000009898</v>
      </c>
      <c r="J7736" s="74">
        <f t="shared" si="368"/>
        <v>32.116666666670788</v>
      </c>
      <c r="K7736" s="26" t="e">
        <f t="shared" si="370"/>
        <v>#REF!</v>
      </c>
      <c r="L7736" s="75" t="e">
        <f t="shared" si="369"/>
        <v>#REF!</v>
      </c>
      <c r="O7736" s="13"/>
      <c r="P7736" s="74"/>
      <c r="Q7736" s="26"/>
      <c r="R7736" s="75"/>
    </row>
    <row r="7737" spans="7:18" x14ac:dyDescent="0.25">
      <c r="G7737" s="13"/>
      <c r="H7737" s="13"/>
      <c r="I7737" s="13">
        <v>770.900000000099</v>
      </c>
      <c r="J7737" s="74">
        <f t="shared" si="368"/>
        <v>32.120833333337458</v>
      </c>
      <c r="K7737" s="26" t="e">
        <f t="shared" si="370"/>
        <v>#REF!</v>
      </c>
      <c r="L7737" s="75" t="e">
        <f t="shared" si="369"/>
        <v>#REF!</v>
      </c>
      <c r="O7737" s="13"/>
      <c r="P7737" s="74"/>
      <c r="Q7737" s="26"/>
      <c r="R7737" s="75"/>
    </row>
    <row r="7738" spans="7:18" x14ac:dyDescent="0.25">
      <c r="G7738" s="13"/>
      <c r="H7738" s="13"/>
      <c r="I7738" s="13">
        <v>771.00000000009902</v>
      </c>
      <c r="J7738" s="74">
        <f t="shared" si="368"/>
        <v>32.125000000004128</v>
      </c>
      <c r="K7738" s="26" t="e">
        <f t="shared" si="370"/>
        <v>#REF!</v>
      </c>
      <c r="L7738" s="75" t="e">
        <f t="shared" si="369"/>
        <v>#REF!</v>
      </c>
      <c r="O7738" s="13"/>
      <c r="P7738" s="74"/>
      <c r="Q7738" s="26"/>
      <c r="R7738" s="75"/>
    </row>
    <row r="7739" spans="7:18" x14ac:dyDescent="0.25">
      <c r="G7739" s="13"/>
      <c r="H7739" s="13"/>
      <c r="I7739" s="13">
        <v>771.10000000009904</v>
      </c>
      <c r="J7739" s="74">
        <f t="shared" si="368"/>
        <v>32.129166666670791</v>
      </c>
      <c r="K7739" s="26" t="e">
        <f t="shared" si="370"/>
        <v>#REF!</v>
      </c>
      <c r="L7739" s="75" t="e">
        <f t="shared" si="369"/>
        <v>#REF!</v>
      </c>
      <c r="O7739" s="13"/>
      <c r="P7739" s="74"/>
      <c r="Q7739" s="26"/>
      <c r="R7739" s="75"/>
    </row>
    <row r="7740" spans="7:18" x14ac:dyDescent="0.25">
      <c r="G7740" s="13"/>
      <c r="H7740" s="13"/>
      <c r="I7740" s="13">
        <v>771.20000000009895</v>
      </c>
      <c r="J7740" s="74">
        <f t="shared" si="368"/>
        <v>32.133333333337454</v>
      </c>
      <c r="K7740" s="26" t="e">
        <f t="shared" si="370"/>
        <v>#REF!</v>
      </c>
      <c r="L7740" s="75" t="e">
        <f t="shared" si="369"/>
        <v>#REF!</v>
      </c>
      <c r="O7740" s="13"/>
      <c r="P7740" s="74"/>
      <c r="Q7740" s="26"/>
      <c r="R7740" s="75"/>
    </row>
    <row r="7741" spans="7:18" x14ac:dyDescent="0.25">
      <c r="G7741" s="13"/>
      <c r="H7741" s="13"/>
      <c r="I7741" s="13">
        <v>771.30000000009898</v>
      </c>
      <c r="J7741" s="74">
        <f t="shared" si="368"/>
        <v>32.137500000004124</v>
      </c>
      <c r="K7741" s="26" t="e">
        <f t="shared" si="370"/>
        <v>#REF!</v>
      </c>
      <c r="L7741" s="75" t="e">
        <f t="shared" si="369"/>
        <v>#REF!</v>
      </c>
      <c r="O7741" s="13"/>
      <c r="P7741" s="74"/>
      <c r="Q7741" s="26"/>
      <c r="R7741" s="75"/>
    </row>
    <row r="7742" spans="7:18" x14ac:dyDescent="0.25">
      <c r="G7742" s="13"/>
      <c r="H7742" s="13"/>
      <c r="I7742" s="13">
        <v>771.400000000099</v>
      </c>
      <c r="J7742" s="74">
        <f t="shared" si="368"/>
        <v>32.141666666670794</v>
      </c>
      <c r="K7742" s="26" t="e">
        <f t="shared" si="370"/>
        <v>#REF!</v>
      </c>
      <c r="L7742" s="75" t="e">
        <f t="shared" si="369"/>
        <v>#REF!</v>
      </c>
      <c r="O7742" s="13"/>
      <c r="P7742" s="74"/>
      <c r="Q7742" s="26"/>
      <c r="R7742" s="75"/>
    </row>
    <row r="7743" spans="7:18" x14ac:dyDescent="0.25">
      <c r="G7743" s="13"/>
      <c r="H7743" s="13"/>
      <c r="I7743" s="13">
        <v>771.50000000009902</v>
      </c>
      <c r="J7743" s="74">
        <f t="shared" si="368"/>
        <v>32.145833333337457</v>
      </c>
      <c r="K7743" s="26" t="e">
        <f t="shared" si="370"/>
        <v>#REF!</v>
      </c>
      <c r="L7743" s="75" t="e">
        <f t="shared" si="369"/>
        <v>#REF!</v>
      </c>
      <c r="O7743" s="13"/>
      <c r="P7743" s="74"/>
      <c r="Q7743" s="26"/>
      <c r="R7743" s="75"/>
    </row>
    <row r="7744" spans="7:18" x14ac:dyDescent="0.25">
      <c r="G7744" s="13"/>
      <c r="H7744" s="13"/>
      <c r="I7744" s="13">
        <v>771.60000000009904</v>
      </c>
      <c r="J7744" s="74">
        <f t="shared" si="368"/>
        <v>32.150000000004127</v>
      </c>
      <c r="K7744" s="26" t="e">
        <f t="shared" si="370"/>
        <v>#REF!</v>
      </c>
      <c r="L7744" s="75" t="e">
        <f t="shared" si="369"/>
        <v>#REF!</v>
      </c>
      <c r="O7744" s="13"/>
      <c r="P7744" s="74"/>
      <c r="Q7744" s="26"/>
      <c r="R7744" s="75"/>
    </row>
    <row r="7745" spans="7:18" x14ac:dyDescent="0.25">
      <c r="G7745" s="13"/>
      <c r="H7745" s="13"/>
      <c r="I7745" s="13">
        <v>771.70000000009895</v>
      </c>
      <c r="J7745" s="74">
        <f t="shared" si="368"/>
        <v>32.15416666667079</v>
      </c>
      <c r="K7745" s="26" t="e">
        <f t="shared" si="370"/>
        <v>#REF!</v>
      </c>
      <c r="L7745" s="75" t="e">
        <f t="shared" si="369"/>
        <v>#REF!</v>
      </c>
      <c r="O7745" s="13"/>
      <c r="P7745" s="74"/>
      <c r="Q7745" s="26"/>
      <c r="R7745" s="75"/>
    </row>
    <row r="7746" spans="7:18" x14ac:dyDescent="0.25">
      <c r="G7746" s="13"/>
      <c r="H7746" s="13"/>
      <c r="I7746" s="13">
        <v>771.80000000009898</v>
      </c>
      <c r="J7746" s="74">
        <f t="shared" si="368"/>
        <v>32.15833333333746</v>
      </c>
      <c r="K7746" s="26" t="e">
        <f t="shared" si="370"/>
        <v>#REF!</v>
      </c>
      <c r="L7746" s="75" t="e">
        <f t="shared" si="369"/>
        <v>#REF!</v>
      </c>
      <c r="O7746" s="13"/>
      <c r="P7746" s="74"/>
      <c r="Q7746" s="26"/>
      <c r="R7746" s="75"/>
    </row>
    <row r="7747" spans="7:18" x14ac:dyDescent="0.25">
      <c r="G7747" s="13"/>
      <c r="H7747" s="13"/>
      <c r="I7747" s="13">
        <v>771.900000000099</v>
      </c>
      <c r="J7747" s="74">
        <f t="shared" ref="J7747:J7810" si="371">I7747/24</f>
        <v>32.162500000004123</v>
      </c>
      <c r="K7747" s="26" t="e">
        <f t="shared" si="370"/>
        <v>#REF!</v>
      </c>
      <c r="L7747" s="75" t="e">
        <f t="shared" ref="L7747:L7810" si="372">K7747-K7746</f>
        <v>#REF!</v>
      </c>
      <c r="O7747" s="13"/>
      <c r="P7747" s="74"/>
      <c r="Q7747" s="26"/>
      <c r="R7747" s="75"/>
    </row>
    <row r="7748" spans="7:18" x14ac:dyDescent="0.25">
      <c r="G7748" s="13"/>
      <c r="H7748" s="13"/>
      <c r="I7748" s="13">
        <v>772.00000000009902</v>
      </c>
      <c r="J7748" s="74">
        <f t="shared" si="371"/>
        <v>32.166666666670793</v>
      </c>
      <c r="K7748" s="26" t="e">
        <f t="shared" si="370"/>
        <v>#REF!</v>
      </c>
      <c r="L7748" s="75" t="e">
        <f t="shared" si="372"/>
        <v>#REF!</v>
      </c>
      <c r="O7748" s="13"/>
      <c r="P7748" s="74"/>
      <c r="Q7748" s="26"/>
      <c r="R7748" s="75"/>
    </row>
    <row r="7749" spans="7:18" x14ac:dyDescent="0.25">
      <c r="G7749" s="13"/>
      <c r="H7749" s="13"/>
      <c r="I7749" s="13">
        <v>772.10000000009904</v>
      </c>
      <c r="J7749" s="74">
        <f t="shared" si="371"/>
        <v>32.170833333337463</v>
      </c>
      <c r="K7749" s="26" t="e">
        <f t="shared" si="370"/>
        <v>#REF!</v>
      </c>
      <c r="L7749" s="75" t="e">
        <f t="shared" si="372"/>
        <v>#REF!</v>
      </c>
      <c r="O7749" s="13"/>
      <c r="P7749" s="74"/>
      <c r="Q7749" s="26"/>
      <c r="R7749" s="75"/>
    </row>
    <row r="7750" spans="7:18" x14ac:dyDescent="0.25">
      <c r="G7750" s="13"/>
      <c r="H7750" s="13"/>
      <c r="I7750" s="13">
        <v>772.20000000009895</v>
      </c>
      <c r="J7750" s="74">
        <f t="shared" si="371"/>
        <v>32.175000000004125</v>
      </c>
      <c r="K7750" s="26" t="e">
        <f t="shared" si="370"/>
        <v>#REF!</v>
      </c>
      <c r="L7750" s="75" t="e">
        <f t="shared" si="372"/>
        <v>#REF!</v>
      </c>
      <c r="O7750" s="13"/>
      <c r="P7750" s="74"/>
      <c r="Q7750" s="26"/>
      <c r="R7750" s="75"/>
    </row>
    <row r="7751" spans="7:18" x14ac:dyDescent="0.25">
      <c r="G7751" s="13"/>
      <c r="H7751" s="13"/>
      <c r="I7751" s="13">
        <v>772.30000000009898</v>
      </c>
      <c r="J7751" s="74">
        <f t="shared" si="371"/>
        <v>32.179166666670788</v>
      </c>
      <c r="K7751" s="26" t="e">
        <f t="shared" si="370"/>
        <v>#REF!</v>
      </c>
      <c r="L7751" s="75" t="e">
        <f t="shared" si="372"/>
        <v>#REF!</v>
      </c>
      <c r="O7751" s="13"/>
      <c r="P7751" s="74"/>
      <c r="Q7751" s="26"/>
      <c r="R7751" s="75"/>
    </row>
    <row r="7752" spans="7:18" x14ac:dyDescent="0.25">
      <c r="G7752" s="13"/>
      <c r="H7752" s="13"/>
      <c r="I7752" s="13">
        <v>772.400000000099</v>
      </c>
      <c r="J7752" s="74">
        <f t="shared" si="371"/>
        <v>32.183333333337458</v>
      </c>
      <c r="K7752" s="26" t="e">
        <f t="shared" si="370"/>
        <v>#REF!</v>
      </c>
      <c r="L7752" s="75" t="e">
        <f t="shared" si="372"/>
        <v>#REF!</v>
      </c>
      <c r="O7752" s="13"/>
      <c r="P7752" s="74"/>
      <c r="Q7752" s="26"/>
      <c r="R7752" s="75"/>
    </row>
    <row r="7753" spans="7:18" x14ac:dyDescent="0.25">
      <c r="G7753" s="13"/>
      <c r="H7753" s="13"/>
      <c r="I7753" s="13">
        <v>772.50000000009902</v>
      </c>
      <c r="J7753" s="74">
        <f t="shared" si="371"/>
        <v>32.187500000004128</v>
      </c>
      <c r="K7753" s="26" t="e">
        <f t="shared" si="370"/>
        <v>#REF!</v>
      </c>
      <c r="L7753" s="75" t="e">
        <f t="shared" si="372"/>
        <v>#REF!</v>
      </c>
      <c r="O7753" s="13"/>
      <c r="P7753" s="74"/>
      <c r="Q7753" s="26"/>
      <c r="R7753" s="75"/>
    </row>
    <row r="7754" spans="7:18" x14ac:dyDescent="0.25">
      <c r="G7754" s="13"/>
      <c r="H7754" s="13"/>
      <c r="I7754" s="13">
        <v>772.60000000009904</v>
      </c>
      <c r="J7754" s="74">
        <f t="shared" si="371"/>
        <v>32.191666666670791</v>
      </c>
      <c r="K7754" s="26" t="e">
        <f t="shared" si="370"/>
        <v>#REF!</v>
      </c>
      <c r="L7754" s="75" t="e">
        <f t="shared" si="372"/>
        <v>#REF!</v>
      </c>
      <c r="O7754" s="13"/>
      <c r="P7754" s="74"/>
      <c r="Q7754" s="26"/>
      <c r="R7754" s="75"/>
    </row>
    <row r="7755" spans="7:18" x14ac:dyDescent="0.25">
      <c r="G7755" s="13"/>
      <c r="H7755" s="13"/>
      <c r="I7755" s="13">
        <v>772.70000000009895</v>
      </c>
      <c r="J7755" s="74">
        <f t="shared" si="371"/>
        <v>32.195833333337454</v>
      </c>
      <c r="K7755" s="26" t="e">
        <f t="shared" si="370"/>
        <v>#REF!</v>
      </c>
      <c r="L7755" s="75" t="e">
        <f t="shared" si="372"/>
        <v>#REF!</v>
      </c>
      <c r="O7755" s="13"/>
      <c r="P7755" s="74"/>
      <c r="Q7755" s="26"/>
      <c r="R7755" s="75"/>
    </row>
    <row r="7756" spans="7:18" x14ac:dyDescent="0.25">
      <c r="G7756" s="13"/>
      <c r="H7756" s="13"/>
      <c r="I7756" s="13">
        <v>772.80000000009898</v>
      </c>
      <c r="J7756" s="74">
        <f t="shared" si="371"/>
        <v>32.200000000004124</v>
      </c>
      <c r="K7756" s="26" t="e">
        <f t="shared" si="370"/>
        <v>#REF!</v>
      </c>
      <c r="L7756" s="75" t="e">
        <f t="shared" si="372"/>
        <v>#REF!</v>
      </c>
      <c r="O7756" s="13"/>
      <c r="P7756" s="74"/>
      <c r="Q7756" s="26"/>
      <c r="R7756" s="75"/>
    </row>
    <row r="7757" spans="7:18" x14ac:dyDescent="0.25">
      <c r="G7757" s="13"/>
      <c r="H7757" s="13"/>
      <c r="I7757" s="13">
        <v>772.900000000099</v>
      </c>
      <c r="J7757" s="74">
        <f t="shared" si="371"/>
        <v>32.204166666670794</v>
      </c>
      <c r="K7757" s="26" t="e">
        <f t="shared" si="370"/>
        <v>#REF!</v>
      </c>
      <c r="L7757" s="75" t="e">
        <f t="shared" si="372"/>
        <v>#REF!</v>
      </c>
      <c r="O7757" s="13"/>
      <c r="P7757" s="74"/>
      <c r="Q7757" s="26"/>
      <c r="R7757" s="75"/>
    </row>
    <row r="7758" spans="7:18" x14ac:dyDescent="0.25">
      <c r="G7758" s="13"/>
      <c r="H7758" s="13"/>
      <c r="I7758" s="13">
        <v>773.00000000009902</v>
      </c>
      <c r="J7758" s="74">
        <f t="shared" si="371"/>
        <v>32.208333333337457</v>
      </c>
      <c r="K7758" s="26" t="e">
        <f t="shared" si="370"/>
        <v>#REF!</v>
      </c>
      <c r="L7758" s="75" t="e">
        <f t="shared" si="372"/>
        <v>#REF!</v>
      </c>
      <c r="O7758" s="13"/>
      <c r="P7758" s="74"/>
      <c r="Q7758" s="26"/>
      <c r="R7758" s="75"/>
    </row>
    <row r="7759" spans="7:18" x14ac:dyDescent="0.25">
      <c r="G7759" s="13"/>
      <c r="H7759" s="13"/>
      <c r="I7759" s="13">
        <v>773.10000000009904</v>
      </c>
      <c r="J7759" s="74">
        <f t="shared" si="371"/>
        <v>32.212500000004127</v>
      </c>
      <c r="K7759" s="26" t="e">
        <f t="shared" si="370"/>
        <v>#REF!</v>
      </c>
      <c r="L7759" s="75" t="e">
        <f t="shared" si="372"/>
        <v>#REF!</v>
      </c>
      <c r="O7759" s="13"/>
      <c r="P7759" s="74"/>
      <c r="Q7759" s="26"/>
      <c r="R7759" s="75"/>
    </row>
    <row r="7760" spans="7:18" x14ac:dyDescent="0.25">
      <c r="G7760" s="13"/>
      <c r="H7760" s="13"/>
      <c r="I7760" s="13">
        <v>773.20000000009895</v>
      </c>
      <c r="J7760" s="74">
        <f t="shared" si="371"/>
        <v>32.21666666667079</v>
      </c>
      <c r="K7760" s="26" t="e">
        <f t="shared" si="370"/>
        <v>#REF!</v>
      </c>
      <c r="L7760" s="75" t="e">
        <f t="shared" si="372"/>
        <v>#REF!</v>
      </c>
      <c r="O7760" s="13"/>
      <c r="P7760" s="74"/>
      <c r="Q7760" s="26"/>
      <c r="R7760" s="75"/>
    </row>
    <row r="7761" spans="7:18" x14ac:dyDescent="0.25">
      <c r="G7761" s="13"/>
      <c r="H7761" s="13"/>
      <c r="I7761" s="13">
        <v>773.30000000009898</v>
      </c>
      <c r="J7761" s="74">
        <f t="shared" si="371"/>
        <v>32.22083333333746</v>
      </c>
      <c r="K7761" s="26" t="e">
        <f t="shared" si="370"/>
        <v>#REF!</v>
      </c>
      <c r="L7761" s="75" t="e">
        <f t="shared" si="372"/>
        <v>#REF!</v>
      </c>
      <c r="O7761" s="13"/>
      <c r="P7761" s="74"/>
      <c r="Q7761" s="26"/>
      <c r="R7761" s="75"/>
    </row>
    <row r="7762" spans="7:18" x14ac:dyDescent="0.25">
      <c r="G7762" s="13"/>
      <c r="H7762" s="13"/>
      <c r="I7762" s="13">
        <v>773.400000000099</v>
      </c>
      <c r="J7762" s="74">
        <f t="shared" si="371"/>
        <v>32.225000000004123</v>
      </c>
      <c r="K7762" s="26" t="e">
        <f t="shared" si="370"/>
        <v>#REF!</v>
      </c>
      <c r="L7762" s="75" t="e">
        <f t="shared" si="372"/>
        <v>#REF!</v>
      </c>
      <c r="O7762" s="13"/>
      <c r="P7762" s="74"/>
      <c r="Q7762" s="26"/>
      <c r="R7762" s="75"/>
    </row>
    <row r="7763" spans="7:18" x14ac:dyDescent="0.25">
      <c r="G7763" s="13"/>
      <c r="H7763" s="13"/>
      <c r="I7763" s="13">
        <v>773.50000000009902</v>
      </c>
      <c r="J7763" s="74">
        <f t="shared" si="371"/>
        <v>32.229166666670793</v>
      </c>
      <c r="K7763" s="26" t="e">
        <f t="shared" si="370"/>
        <v>#REF!</v>
      </c>
      <c r="L7763" s="75" t="e">
        <f t="shared" si="372"/>
        <v>#REF!</v>
      </c>
      <c r="O7763" s="13"/>
      <c r="P7763" s="74"/>
      <c r="Q7763" s="26"/>
      <c r="R7763" s="75"/>
    </row>
    <row r="7764" spans="7:18" x14ac:dyDescent="0.25">
      <c r="G7764" s="13"/>
      <c r="H7764" s="13"/>
      <c r="I7764" s="13">
        <v>773.60000000009995</v>
      </c>
      <c r="J7764" s="74">
        <f t="shared" si="371"/>
        <v>32.233333333337498</v>
      </c>
      <c r="K7764" s="26" t="e">
        <f t="shared" si="370"/>
        <v>#REF!</v>
      </c>
      <c r="L7764" s="75" t="e">
        <f t="shared" si="372"/>
        <v>#REF!</v>
      </c>
      <c r="O7764" s="13"/>
      <c r="P7764" s="74"/>
      <c r="Q7764" s="26"/>
      <c r="R7764" s="75"/>
    </row>
    <row r="7765" spans="7:18" x14ac:dyDescent="0.25">
      <c r="G7765" s="13"/>
      <c r="H7765" s="13"/>
      <c r="I7765" s="13">
        <v>773.70000000009998</v>
      </c>
      <c r="J7765" s="74">
        <f t="shared" si="371"/>
        <v>32.237500000004168</v>
      </c>
      <c r="K7765" s="26" t="e">
        <f t="shared" si="370"/>
        <v>#REF!</v>
      </c>
      <c r="L7765" s="75" t="e">
        <f t="shared" si="372"/>
        <v>#REF!</v>
      </c>
      <c r="O7765" s="13"/>
      <c r="P7765" s="74"/>
      <c r="Q7765" s="26"/>
      <c r="R7765" s="75"/>
    </row>
    <row r="7766" spans="7:18" x14ac:dyDescent="0.25">
      <c r="G7766" s="13"/>
      <c r="H7766" s="13"/>
      <c r="I7766" s="13">
        <v>773.8000000001</v>
      </c>
      <c r="J7766" s="74">
        <f t="shared" si="371"/>
        <v>32.241666666670831</v>
      </c>
      <c r="K7766" s="26" t="e">
        <f t="shared" si="370"/>
        <v>#REF!</v>
      </c>
      <c r="L7766" s="75" t="e">
        <f t="shared" si="372"/>
        <v>#REF!</v>
      </c>
      <c r="O7766" s="13"/>
      <c r="P7766" s="74"/>
      <c r="Q7766" s="26"/>
      <c r="R7766" s="75"/>
    </row>
    <row r="7767" spans="7:18" x14ac:dyDescent="0.25">
      <c r="G7767" s="13"/>
      <c r="H7767" s="13"/>
      <c r="I7767" s="13">
        <v>773.90000000010002</v>
      </c>
      <c r="J7767" s="74">
        <f t="shared" si="371"/>
        <v>32.245833333337501</v>
      </c>
      <c r="K7767" s="26" t="e">
        <f t="shared" si="370"/>
        <v>#REF!</v>
      </c>
      <c r="L7767" s="75" t="e">
        <f t="shared" si="372"/>
        <v>#REF!</v>
      </c>
      <c r="O7767" s="13"/>
      <c r="P7767" s="74"/>
      <c r="Q7767" s="26"/>
      <c r="R7767" s="75"/>
    </row>
    <row r="7768" spans="7:18" x14ac:dyDescent="0.25">
      <c r="G7768" s="13"/>
      <c r="H7768" s="13"/>
      <c r="I7768" s="13">
        <v>774.00000000010004</v>
      </c>
      <c r="J7768" s="74">
        <f t="shared" si="371"/>
        <v>32.250000000004171</v>
      </c>
      <c r="K7768" s="26" t="e">
        <f t="shared" si="370"/>
        <v>#REF!</v>
      </c>
      <c r="L7768" s="75" t="e">
        <f t="shared" si="372"/>
        <v>#REF!</v>
      </c>
      <c r="O7768" s="13"/>
      <c r="P7768" s="74"/>
      <c r="Q7768" s="26"/>
      <c r="R7768" s="75"/>
    </row>
    <row r="7769" spans="7:18" x14ac:dyDescent="0.25">
      <c r="G7769" s="13"/>
      <c r="H7769" s="13"/>
      <c r="I7769" s="13">
        <v>774.10000000009995</v>
      </c>
      <c r="J7769" s="74">
        <f t="shared" si="371"/>
        <v>32.254166666670834</v>
      </c>
      <c r="K7769" s="26" t="e">
        <f t="shared" si="370"/>
        <v>#REF!</v>
      </c>
      <c r="L7769" s="75" t="e">
        <f t="shared" si="372"/>
        <v>#REF!</v>
      </c>
      <c r="O7769" s="13"/>
      <c r="P7769" s="74"/>
      <c r="Q7769" s="26"/>
      <c r="R7769" s="75"/>
    </row>
    <row r="7770" spans="7:18" x14ac:dyDescent="0.25">
      <c r="G7770" s="13"/>
      <c r="H7770" s="13"/>
      <c r="I7770" s="13">
        <v>774.20000000009998</v>
      </c>
      <c r="J7770" s="74">
        <f t="shared" si="371"/>
        <v>32.258333333337497</v>
      </c>
      <c r="K7770" s="26" t="e">
        <f t="shared" si="370"/>
        <v>#REF!</v>
      </c>
      <c r="L7770" s="75" t="e">
        <f t="shared" si="372"/>
        <v>#REF!</v>
      </c>
      <c r="O7770" s="13"/>
      <c r="P7770" s="74"/>
      <c r="Q7770" s="26"/>
      <c r="R7770" s="75"/>
    </row>
    <row r="7771" spans="7:18" x14ac:dyDescent="0.25">
      <c r="G7771" s="13"/>
      <c r="H7771" s="13"/>
      <c r="I7771" s="13">
        <v>774.3000000001</v>
      </c>
      <c r="J7771" s="74">
        <f t="shared" si="371"/>
        <v>32.262500000004167</v>
      </c>
      <c r="K7771" s="26" t="e">
        <f t="shared" si="370"/>
        <v>#REF!</v>
      </c>
      <c r="L7771" s="75" t="e">
        <f t="shared" si="372"/>
        <v>#REF!</v>
      </c>
      <c r="O7771" s="13"/>
      <c r="P7771" s="74"/>
      <c r="Q7771" s="26"/>
      <c r="R7771" s="75"/>
    </row>
    <row r="7772" spans="7:18" x14ac:dyDescent="0.25">
      <c r="G7772" s="13"/>
      <c r="H7772" s="13"/>
      <c r="I7772" s="13">
        <v>774.40000000010002</v>
      </c>
      <c r="J7772" s="74">
        <f t="shared" si="371"/>
        <v>32.266666666670837</v>
      </c>
      <c r="K7772" s="26" t="e">
        <f t="shared" ref="K7772:K7835" si="373">100%-EXP(-I7772/24*$B$10)</f>
        <v>#REF!</v>
      </c>
      <c r="L7772" s="75" t="e">
        <f t="shared" si="372"/>
        <v>#REF!</v>
      </c>
      <c r="O7772" s="13"/>
      <c r="P7772" s="74"/>
      <c r="Q7772" s="26"/>
      <c r="R7772" s="75"/>
    </row>
    <row r="7773" spans="7:18" x14ac:dyDescent="0.25">
      <c r="G7773" s="13"/>
      <c r="H7773" s="13"/>
      <c r="I7773" s="13">
        <v>774.50000000010004</v>
      </c>
      <c r="J7773" s="74">
        <f t="shared" si="371"/>
        <v>32.270833333337499</v>
      </c>
      <c r="K7773" s="26" t="e">
        <f t="shared" si="373"/>
        <v>#REF!</v>
      </c>
      <c r="L7773" s="75" t="e">
        <f t="shared" si="372"/>
        <v>#REF!</v>
      </c>
      <c r="O7773" s="13"/>
      <c r="P7773" s="74"/>
      <c r="Q7773" s="26"/>
      <c r="R7773" s="75"/>
    </row>
    <row r="7774" spans="7:18" x14ac:dyDescent="0.25">
      <c r="G7774" s="13"/>
      <c r="H7774" s="13"/>
      <c r="I7774" s="13">
        <v>774.60000000009995</v>
      </c>
      <c r="J7774" s="74">
        <f t="shared" si="371"/>
        <v>32.275000000004162</v>
      </c>
      <c r="K7774" s="26" t="e">
        <f t="shared" si="373"/>
        <v>#REF!</v>
      </c>
      <c r="L7774" s="75" t="e">
        <f t="shared" si="372"/>
        <v>#REF!</v>
      </c>
      <c r="O7774" s="13"/>
      <c r="P7774" s="74"/>
      <c r="Q7774" s="26"/>
      <c r="R7774" s="75"/>
    </row>
    <row r="7775" spans="7:18" x14ac:dyDescent="0.25">
      <c r="G7775" s="13"/>
      <c r="H7775" s="13"/>
      <c r="I7775" s="13">
        <v>774.70000000009998</v>
      </c>
      <c r="J7775" s="74">
        <f t="shared" si="371"/>
        <v>32.279166666670832</v>
      </c>
      <c r="K7775" s="26" t="e">
        <f t="shared" si="373"/>
        <v>#REF!</v>
      </c>
      <c r="L7775" s="75" t="e">
        <f t="shared" si="372"/>
        <v>#REF!</v>
      </c>
      <c r="O7775" s="13"/>
      <c r="P7775" s="74"/>
      <c r="Q7775" s="26"/>
      <c r="R7775" s="75"/>
    </row>
    <row r="7776" spans="7:18" x14ac:dyDescent="0.25">
      <c r="G7776" s="13"/>
      <c r="H7776" s="13"/>
      <c r="I7776" s="13">
        <v>774.8000000001</v>
      </c>
      <c r="J7776" s="74">
        <f t="shared" si="371"/>
        <v>32.283333333337502</v>
      </c>
      <c r="K7776" s="26" t="e">
        <f t="shared" si="373"/>
        <v>#REF!</v>
      </c>
      <c r="L7776" s="75" t="e">
        <f t="shared" si="372"/>
        <v>#REF!</v>
      </c>
      <c r="O7776" s="13"/>
      <c r="P7776" s="74"/>
      <c r="Q7776" s="26"/>
      <c r="R7776" s="75"/>
    </row>
    <row r="7777" spans="7:18" x14ac:dyDescent="0.25">
      <c r="G7777" s="13"/>
      <c r="H7777" s="13"/>
      <c r="I7777" s="13">
        <v>774.90000000010002</v>
      </c>
      <c r="J7777" s="74">
        <f t="shared" si="371"/>
        <v>32.287500000004165</v>
      </c>
      <c r="K7777" s="26" t="e">
        <f t="shared" si="373"/>
        <v>#REF!</v>
      </c>
      <c r="L7777" s="75" t="e">
        <f t="shared" si="372"/>
        <v>#REF!</v>
      </c>
      <c r="O7777" s="13"/>
      <c r="P7777" s="74"/>
      <c r="Q7777" s="26"/>
      <c r="R7777" s="75"/>
    </row>
    <row r="7778" spans="7:18" x14ac:dyDescent="0.25">
      <c r="G7778" s="13"/>
      <c r="H7778" s="13"/>
      <c r="I7778" s="13">
        <v>775.00000000010004</v>
      </c>
      <c r="J7778" s="74">
        <f t="shared" si="371"/>
        <v>32.291666666670835</v>
      </c>
      <c r="K7778" s="26" t="e">
        <f t="shared" si="373"/>
        <v>#REF!</v>
      </c>
      <c r="L7778" s="75" t="e">
        <f t="shared" si="372"/>
        <v>#REF!</v>
      </c>
      <c r="O7778" s="13"/>
      <c r="P7778" s="74"/>
      <c r="Q7778" s="26"/>
      <c r="R7778" s="75"/>
    </row>
    <row r="7779" spans="7:18" x14ac:dyDescent="0.25">
      <c r="G7779" s="13"/>
      <c r="H7779" s="13"/>
      <c r="I7779" s="13">
        <v>775.10000000009995</v>
      </c>
      <c r="J7779" s="74">
        <f t="shared" si="371"/>
        <v>32.295833333337498</v>
      </c>
      <c r="K7779" s="26" t="e">
        <f t="shared" si="373"/>
        <v>#REF!</v>
      </c>
      <c r="L7779" s="75" t="e">
        <f t="shared" si="372"/>
        <v>#REF!</v>
      </c>
      <c r="O7779" s="13"/>
      <c r="P7779" s="74"/>
      <c r="Q7779" s="26"/>
      <c r="R7779" s="75"/>
    </row>
    <row r="7780" spans="7:18" x14ac:dyDescent="0.25">
      <c r="G7780" s="13"/>
      <c r="H7780" s="13"/>
      <c r="I7780" s="13">
        <v>775.20000000009998</v>
      </c>
      <c r="J7780" s="74">
        <f t="shared" si="371"/>
        <v>32.300000000004168</v>
      </c>
      <c r="K7780" s="26" t="e">
        <f t="shared" si="373"/>
        <v>#REF!</v>
      </c>
      <c r="L7780" s="75" t="e">
        <f t="shared" si="372"/>
        <v>#REF!</v>
      </c>
      <c r="O7780" s="13"/>
      <c r="P7780" s="74"/>
      <c r="Q7780" s="26"/>
      <c r="R7780" s="75"/>
    </row>
    <row r="7781" spans="7:18" x14ac:dyDescent="0.25">
      <c r="G7781" s="13"/>
      <c r="H7781" s="13"/>
      <c r="I7781" s="13">
        <v>775.3000000001</v>
      </c>
      <c r="J7781" s="74">
        <f t="shared" si="371"/>
        <v>32.304166666670831</v>
      </c>
      <c r="K7781" s="26" t="e">
        <f t="shared" si="373"/>
        <v>#REF!</v>
      </c>
      <c r="L7781" s="75" t="e">
        <f t="shared" si="372"/>
        <v>#REF!</v>
      </c>
      <c r="O7781" s="13"/>
      <c r="P7781" s="74"/>
      <c r="Q7781" s="26"/>
      <c r="R7781" s="75"/>
    </row>
    <row r="7782" spans="7:18" x14ac:dyDescent="0.25">
      <c r="G7782" s="13"/>
      <c r="H7782" s="13"/>
      <c r="I7782" s="13">
        <v>775.40000000010002</v>
      </c>
      <c r="J7782" s="74">
        <f t="shared" si="371"/>
        <v>32.308333333337501</v>
      </c>
      <c r="K7782" s="26" t="e">
        <f t="shared" si="373"/>
        <v>#REF!</v>
      </c>
      <c r="L7782" s="75" t="e">
        <f t="shared" si="372"/>
        <v>#REF!</v>
      </c>
      <c r="O7782" s="13"/>
      <c r="P7782" s="74"/>
      <c r="Q7782" s="26"/>
      <c r="R7782" s="75"/>
    </row>
    <row r="7783" spans="7:18" x14ac:dyDescent="0.25">
      <c r="G7783" s="13"/>
      <c r="H7783" s="13"/>
      <c r="I7783" s="13">
        <v>775.50000000010004</v>
      </c>
      <c r="J7783" s="74">
        <f t="shared" si="371"/>
        <v>32.312500000004171</v>
      </c>
      <c r="K7783" s="26" t="e">
        <f t="shared" si="373"/>
        <v>#REF!</v>
      </c>
      <c r="L7783" s="75" t="e">
        <f t="shared" si="372"/>
        <v>#REF!</v>
      </c>
      <c r="O7783" s="13"/>
      <c r="P7783" s="74"/>
      <c r="Q7783" s="26"/>
      <c r="R7783" s="75"/>
    </row>
    <row r="7784" spans="7:18" x14ac:dyDescent="0.25">
      <c r="G7784" s="13"/>
      <c r="H7784" s="13"/>
      <c r="I7784" s="13">
        <v>775.60000000009995</v>
      </c>
      <c r="J7784" s="74">
        <f t="shared" si="371"/>
        <v>32.316666666670834</v>
      </c>
      <c r="K7784" s="26" t="e">
        <f t="shared" si="373"/>
        <v>#REF!</v>
      </c>
      <c r="L7784" s="75" t="e">
        <f t="shared" si="372"/>
        <v>#REF!</v>
      </c>
      <c r="O7784" s="13"/>
      <c r="P7784" s="74"/>
      <c r="Q7784" s="26"/>
      <c r="R7784" s="75"/>
    </row>
    <row r="7785" spans="7:18" x14ac:dyDescent="0.25">
      <c r="G7785" s="13"/>
      <c r="H7785" s="13"/>
      <c r="I7785" s="13">
        <v>775.70000000009998</v>
      </c>
      <c r="J7785" s="74">
        <f t="shared" si="371"/>
        <v>32.320833333337497</v>
      </c>
      <c r="K7785" s="26" t="e">
        <f t="shared" si="373"/>
        <v>#REF!</v>
      </c>
      <c r="L7785" s="75" t="e">
        <f t="shared" si="372"/>
        <v>#REF!</v>
      </c>
      <c r="O7785" s="13"/>
      <c r="P7785" s="74"/>
      <c r="Q7785" s="26"/>
      <c r="R7785" s="75"/>
    </row>
    <row r="7786" spans="7:18" x14ac:dyDescent="0.25">
      <c r="G7786" s="13"/>
      <c r="H7786" s="13"/>
      <c r="I7786" s="13">
        <v>775.8000000001</v>
      </c>
      <c r="J7786" s="74">
        <f t="shared" si="371"/>
        <v>32.325000000004167</v>
      </c>
      <c r="K7786" s="26" t="e">
        <f t="shared" si="373"/>
        <v>#REF!</v>
      </c>
      <c r="L7786" s="75" t="e">
        <f t="shared" si="372"/>
        <v>#REF!</v>
      </c>
      <c r="O7786" s="13"/>
      <c r="P7786" s="74"/>
      <c r="Q7786" s="26"/>
      <c r="R7786" s="75"/>
    </row>
    <row r="7787" spans="7:18" x14ac:dyDescent="0.25">
      <c r="G7787" s="13"/>
      <c r="H7787" s="13"/>
      <c r="I7787" s="13">
        <v>775.90000000010002</v>
      </c>
      <c r="J7787" s="74">
        <f t="shared" si="371"/>
        <v>32.329166666670837</v>
      </c>
      <c r="K7787" s="26" t="e">
        <f t="shared" si="373"/>
        <v>#REF!</v>
      </c>
      <c r="L7787" s="75" t="e">
        <f t="shared" si="372"/>
        <v>#REF!</v>
      </c>
      <c r="O7787" s="13"/>
      <c r="P7787" s="74"/>
      <c r="Q7787" s="26"/>
      <c r="R7787" s="75"/>
    </row>
    <row r="7788" spans="7:18" x14ac:dyDescent="0.25">
      <c r="G7788" s="13"/>
      <c r="H7788" s="13"/>
      <c r="I7788" s="13">
        <v>776.00000000010004</v>
      </c>
      <c r="J7788" s="74">
        <f t="shared" si="371"/>
        <v>32.333333333337499</v>
      </c>
      <c r="K7788" s="26" t="e">
        <f t="shared" si="373"/>
        <v>#REF!</v>
      </c>
      <c r="L7788" s="75" t="e">
        <f t="shared" si="372"/>
        <v>#REF!</v>
      </c>
      <c r="O7788" s="13"/>
      <c r="P7788" s="74"/>
      <c r="Q7788" s="26"/>
      <c r="R7788" s="75"/>
    </row>
    <row r="7789" spans="7:18" x14ac:dyDescent="0.25">
      <c r="G7789" s="13"/>
      <c r="H7789" s="13"/>
      <c r="I7789" s="13">
        <v>776.10000000009995</v>
      </c>
      <c r="J7789" s="74">
        <f t="shared" si="371"/>
        <v>32.337500000004162</v>
      </c>
      <c r="K7789" s="26" t="e">
        <f t="shared" si="373"/>
        <v>#REF!</v>
      </c>
      <c r="L7789" s="75" t="e">
        <f t="shared" si="372"/>
        <v>#REF!</v>
      </c>
      <c r="O7789" s="13"/>
      <c r="P7789" s="74"/>
      <c r="Q7789" s="26"/>
      <c r="R7789" s="75"/>
    </row>
    <row r="7790" spans="7:18" x14ac:dyDescent="0.25">
      <c r="G7790" s="13"/>
      <c r="H7790" s="13"/>
      <c r="I7790" s="13">
        <v>776.20000000009998</v>
      </c>
      <c r="J7790" s="74">
        <f t="shared" si="371"/>
        <v>32.341666666670832</v>
      </c>
      <c r="K7790" s="26" t="e">
        <f t="shared" si="373"/>
        <v>#REF!</v>
      </c>
      <c r="L7790" s="75" t="e">
        <f t="shared" si="372"/>
        <v>#REF!</v>
      </c>
      <c r="O7790" s="13"/>
      <c r="P7790" s="74"/>
      <c r="Q7790" s="26"/>
      <c r="R7790" s="75"/>
    </row>
    <row r="7791" spans="7:18" x14ac:dyDescent="0.25">
      <c r="G7791" s="13"/>
      <c r="H7791" s="13"/>
      <c r="I7791" s="13">
        <v>776.3000000001</v>
      </c>
      <c r="J7791" s="74">
        <f t="shared" si="371"/>
        <v>32.345833333337502</v>
      </c>
      <c r="K7791" s="26" t="e">
        <f t="shared" si="373"/>
        <v>#REF!</v>
      </c>
      <c r="L7791" s="75" t="e">
        <f t="shared" si="372"/>
        <v>#REF!</v>
      </c>
      <c r="O7791" s="13"/>
      <c r="P7791" s="74"/>
      <c r="Q7791" s="26"/>
      <c r="R7791" s="75"/>
    </row>
    <row r="7792" spans="7:18" x14ac:dyDescent="0.25">
      <c r="G7792" s="13"/>
      <c r="H7792" s="13"/>
      <c r="I7792" s="13">
        <v>776.40000000010002</v>
      </c>
      <c r="J7792" s="74">
        <f t="shared" si="371"/>
        <v>32.350000000004165</v>
      </c>
      <c r="K7792" s="26" t="e">
        <f t="shared" si="373"/>
        <v>#REF!</v>
      </c>
      <c r="L7792" s="75" t="e">
        <f t="shared" si="372"/>
        <v>#REF!</v>
      </c>
      <c r="O7792" s="13"/>
      <c r="P7792" s="74"/>
      <c r="Q7792" s="26"/>
      <c r="R7792" s="75"/>
    </row>
    <row r="7793" spans="7:18" x14ac:dyDescent="0.25">
      <c r="G7793" s="13"/>
      <c r="H7793" s="13"/>
      <c r="I7793" s="13">
        <v>776.50000000010004</v>
      </c>
      <c r="J7793" s="74">
        <f t="shared" si="371"/>
        <v>32.354166666670835</v>
      </c>
      <c r="K7793" s="26" t="e">
        <f t="shared" si="373"/>
        <v>#REF!</v>
      </c>
      <c r="L7793" s="75" t="e">
        <f t="shared" si="372"/>
        <v>#REF!</v>
      </c>
      <c r="O7793" s="13"/>
      <c r="P7793" s="74"/>
      <c r="Q7793" s="26"/>
      <c r="R7793" s="75"/>
    </row>
    <row r="7794" spans="7:18" x14ac:dyDescent="0.25">
      <c r="G7794" s="13"/>
      <c r="H7794" s="13"/>
      <c r="I7794" s="13">
        <v>776.60000000009995</v>
      </c>
      <c r="J7794" s="74">
        <f t="shared" si="371"/>
        <v>32.358333333337498</v>
      </c>
      <c r="K7794" s="26" t="e">
        <f t="shared" si="373"/>
        <v>#REF!</v>
      </c>
      <c r="L7794" s="75" t="e">
        <f t="shared" si="372"/>
        <v>#REF!</v>
      </c>
      <c r="O7794" s="13"/>
      <c r="P7794" s="74"/>
      <c r="Q7794" s="26"/>
      <c r="R7794" s="75"/>
    </row>
    <row r="7795" spans="7:18" x14ac:dyDescent="0.25">
      <c r="G7795" s="13"/>
      <c r="H7795" s="13"/>
      <c r="I7795" s="13">
        <v>776.70000000009998</v>
      </c>
      <c r="J7795" s="74">
        <f t="shared" si="371"/>
        <v>32.362500000004168</v>
      </c>
      <c r="K7795" s="26" t="e">
        <f t="shared" si="373"/>
        <v>#REF!</v>
      </c>
      <c r="L7795" s="75" t="e">
        <f t="shared" si="372"/>
        <v>#REF!</v>
      </c>
      <c r="O7795" s="13"/>
      <c r="P7795" s="74"/>
      <c r="Q7795" s="26"/>
      <c r="R7795" s="75"/>
    </row>
    <row r="7796" spans="7:18" x14ac:dyDescent="0.25">
      <c r="G7796" s="13"/>
      <c r="H7796" s="13"/>
      <c r="I7796" s="13">
        <v>776.8000000001</v>
      </c>
      <c r="J7796" s="74">
        <f t="shared" si="371"/>
        <v>32.366666666670831</v>
      </c>
      <c r="K7796" s="26" t="e">
        <f t="shared" si="373"/>
        <v>#REF!</v>
      </c>
      <c r="L7796" s="75" t="e">
        <f t="shared" si="372"/>
        <v>#REF!</v>
      </c>
      <c r="O7796" s="13"/>
      <c r="P7796" s="74"/>
      <c r="Q7796" s="26"/>
      <c r="R7796" s="75"/>
    </row>
    <row r="7797" spans="7:18" x14ac:dyDescent="0.25">
      <c r="G7797" s="13"/>
      <c r="H7797" s="13"/>
      <c r="I7797" s="13">
        <v>776.90000000010002</v>
      </c>
      <c r="J7797" s="74">
        <f t="shared" si="371"/>
        <v>32.370833333337501</v>
      </c>
      <c r="K7797" s="26" t="e">
        <f t="shared" si="373"/>
        <v>#REF!</v>
      </c>
      <c r="L7797" s="75" t="e">
        <f t="shared" si="372"/>
        <v>#REF!</v>
      </c>
      <c r="O7797" s="13"/>
      <c r="P7797" s="74"/>
      <c r="Q7797" s="26"/>
      <c r="R7797" s="75"/>
    </row>
    <row r="7798" spans="7:18" x14ac:dyDescent="0.25">
      <c r="G7798" s="13"/>
      <c r="H7798" s="13"/>
      <c r="I7798" s="13">
        <v>777.00000000010004</v>
      </c>
      <c r="J7798" s="74">
        <f t="shared" si="371"/>
        <v>32.375000000004171</v>
      </c>
      <c r="K7798" s="26" t="e">
        <f t="shared" si="373"/>
        <v>#REF!</v>
      </c>
      <c r="L7798" s="75" t="e">
        <f t="shared" si="372"/>
        <v>#REF!</v>
      </c>
      <c r="O7798" s="13"/>
      <c r="P7798" s="74"/>
      <c r="Q7798" s="26"/>
      <c r="R7798" s="75"/>
    </row>
    <row r="7799" spans="7:18" x14ac:dyDescent="0.25">
      <c r="G7799" s="13"/>
      <c r="H7799" s="13"/>
      <c r="I7799" s="13">
        <v>777.10000000009995</v>
      </c>
      <c r="J7799" s="74">
        <f t="shared" si="371"/>
        <v>32.379166666670834</v>
      </c>
      <c r="K7799" s="26" t="e">
        <f t="shared" si="373"/>
        <v>#REF!</v>
      </c>
      <c r="L7799" s="75" t="e">
        <f t="shared" si="372"/>
        <v>#REF!</v>
      </c>
      <c r="O7799" s="13"/>
      <c r="P7799" s="74"/>
      <c r="Q7799" s="26"/>
      <c r="R7799" s="75"/>
    </row>
    <row r="7800" spans="7:18" x14ac:dyDescent="0.25">
      <c r="G7800" s="13"/>
      <c r="H7800" s="13"/>
      <c r="I7800" s="13">
        <v>777.20000000009998</v>
      </c>
      <c r="J7800" s="74">
        <f t="shared" si="371"/>
        <v>32.383333333337497</v>
      </c>
      <c r="K7800" s="26" t="e">
        <f t="shared" si="373"/>
        <v>#REF!</v>
      </c>
      <c r="L7800" s="75" t="e">
        <f t="shared" si="372"/>
        <v>#REF!</v>
      </c>
      <c r="O7800" s="13"/>
      <c r="P7800" s="74"/>
      <c r="Q7800" s="26"/>
      <c r="R7800" s="75"/>
    </row>
    <row r="7801" spans="7:18" x14ac:dyDescent="0.25">
      <c r="G7801" s="13"/>
      <c r="H7801" s="13"/>
      <c r="I7801" s="13">
        <v>777.3000000001</v>
      </c>
      <c r="J7801" s="74">
        <f t="shared" si="371"/>
        <v>32.387500000004167</v>
      </c>
      <c r="K7801" s="26" t="e">
        <f t="shared" si="373"/>
        <v>#REF!</v>
      </c>
      <c r="L7801" s="75" t="e">
        <f t="shared" si="372"/>
        <v>#REF!</v>
      </c>
      <c r="O7801" s="13"/>
      <c r="P7801" s="74"/>
      <c r="Q7801" s="26"/>
      <c r="R7801" s="75"/>
    </row>
    <row r="7802" spans="7:18" x14ac:dyDescent="0.25">
      <c r="G7802" s="13"/>
      <c r="H7802" s="13"/>
      <c r="I7802" s="13">
        <v>777.40000000010002</v>
      </c>
      <c r="J7802" s="74">
        <f t="shared" si="371"/>
        <v>32.391666666670837</v>
      </c>
      <c r="K7802" s="26" t="e">
        <f t="shared" si="373"/>
        <v>#REF!</v>
      </c>
      <c r="L7802" s="75" t="e">
        <f t="shared" si="372"/>
        <v>#REF!</v>
      </c>
      <c r="O7802" s="13"/>
      <c r="P7802" s="74"/>
      <c r="Q7802" s="26"/>
      <c r="R7802" s="75"/>
    </row>
    <row r="7803" spans="7:18" x14ac:dyDescent="0.25">
      <c r="G7803" s="13"/>
      <c r="H7803" s="13"/>
      <c r="I7803" s="13">
        <v>777.50000000010004</v>
      </c>
      <c r="J7803" s="74">
        <f t="shared" si="371"/>
        <v>32.395833333337499</v>
      </c>
      <c r="K7803" s="26" t="e">
        <f t="shared" si="373"/>
        <v>#REF!</v>
      </c>
      <c r="L7803" s="75" t="e">
        <f t="shared" si="372"/>
        <v>#REF!</v>
      </c>
      <c r="O7803" s="13"/>
      <c r="P7803" s="74"/>
      <c r="Q7803" s="26"/>
      <c r="R7803" s="75"/>
    </row>
    <row r="7804" spans="7:18" x14ac:dyDescent="0.25">
      <c r="G7804" s="13"/>
      <c r="H7804" s="13"/>
      <c r="I7804" s="13">
        <v>777.60000000009995</v>
      </c>
      <c r="J7804" s="74">
        <f t="shared" si="371"/>
        <v>32.400000000004162</v>
      </c>
      <c r="K7804" s="26" t="e">
        <f t="shared" si="373"/>
        <v>#REF!</v>
      </c>
      <c r="L7804" s="75" t="e">
        <f t="shared" si="372"/>
        <v>#REF!</v>
      </c>
      <c r="O7804" s="13"/>
      <c r="P7804" s="74"/>
      <c r="Q7804" s="26"/>
      <c r="R7804" s="75"/>
    </row>
    <row r="7805" spans="7:18" x14ac:dyDescent="0.25">
      <c r="G7805" s="13"/>
      <c r="H7805" s="13"/>
      <c r="I7805" s="13">
        <v>777.70000000009998</v>
      </c>
      <c r="J7805" s="74">
        <f t="shared" si="371"/>
        <v>32.404166666670832</v>
      </c>
      <c r="K7805" s="26" t="e">
        <f t="shared" si="373"/>
        <v>#REF!</v>
      </c>
      <c r="L7805" s="75" t="e">
        <f t="shared" si="372"/>
        <v>#REF!</v>
      </c>
      <c r="O7805" s="13"/>
      <c r="P7805" s="74"/>
      <c r="Q7805" s="26"/>
      <c r="R7805" s="75"/>
    </row>
    <row r="7806" spans="7:18" x14ac:dyDescent="0.25">
      <c r="G7806" s="13"/>
      <c r="H7806" s="13"/>
      <c r="I7806" s="13">
        <v>777.8000000001</v>
      </c>
      <c r="J7806" s="74">
        <f t="shared" si="371"/>
        <v>32.408333333337502</v>
      </c>
      <c r="K7806" s="26" t="e">
        <f t="shared" si="373"/>
        <v>#REF!</v>
      </c>
      <c r="L7806" s="75" t="e">
        <f t="shared" si="372"/>
        <v>#REF!</v>
      </c>
      <c r="O7806" s="13"/>
      <c r="P7806" s="74"/>
      <c r="Q7806" s="26"/>
      <c r="R7806" s="75"/>
    </row>
    <row r="7807" spans="7:18" x14ac:dyDescent="0.25">
      <c r="G7807" s="13"/>
      <c r="H7807" s="13"/>
      <c r="I7807" s="13">
        <v>777.90000000010002</v>
      </c>
      <c r="J7807" s="74">
        <f t="shared" si="371"/>
        <v>32.412500000004165</v>
      </c>
      <c r="K7807" s="26" t="e">
        <f t="shared" si="373"/>
        <v>#REF!</v>
      </c>
      <c r="L7807" s="75" t="e">
        <f t="shared" si="372"/>
        <v>#REF!</v>
      </c>
      <c r="O7807" s="13"/>
      <c r="P7807" s="74"/>
      <c r="Q7807" s="26"/>
      <c r="R7807" s="75"/>
    </row>
    <row r="7808" spans="7:18" x14ac:dyDescent="0.25">
      <c r="G7808" s="13"/>
      <c r="H7808" s="13"/>
      <c r="I7808" s="13">
        <v>778.00000000010095</v>
      </c>
      <c r="J7808" s="74">
        <f t="shared" si="371"/>
        <v>32.416666666670871</v>
      </c>
      <c r="K7808" s="26" t="e">
        <f t="shared" si="373"/>
        <v>#REF!</v>
      </c>
      <c r="L7808" s="75" t="e">
        <f t="shared" si="372"/>
        <v>#REF!</v>
      </c>
      <c r="O7808" s="13"/>
      <c r="P7808" s="74"/>
      <c r="Q7808" s="26"/>
      <c r="R7808" s="75"/>
    </row>
    <row r="7809" spans="7:18" x14ac:dyDescent="0.25">
      <c r="G7809" s="13"/>
      <c r="H7809" s="13"/>
      <c r="I7809" s="13">
        <v>778.10000000010098</v>
      </c>
      <c r="J7809" s="74">
        <f t="shared" si="371"/>
        <v>32.420833333337541</v>
      </c>
      <c r="K7809" s="26" t="e">
        <f t="shared" si="373"/>
        <v>#REF!</v>
      </c>
      <c r="L7809" s="75" t="e">
        <f t="shared" si="372"/>
        <v>#REF!</v>
      </c>
      <c r="O7809" s="13"/>
      <c r="P7809" s="74"/>
      <c r="Q7809" s="26"/>
      <c r="R7809" s="75"/>
    </row>
    <row r="7810" spans="7:18" x14ac:dyDescent="0.25">
      <c r="G7810" s="13"/>
      <c r="H7810" s="13"/>
      <c r="I7810" s="13">
        <v>778.200000000101</v>
      </c>
      <c r="J7810" s="74">
        <f t="shared" si="371"/>
        <v>32.425000000004211</v>
      </c>
      <c r="K7810" s="26" t="e">
        <f t="shared" si="373"/>
        <v>#REF!</v>
      </c>
      <c r="L7810" s="75" t="e">
        <f t="shared" si="372"/>
        <v>#REF!</v>
      </c>
      <c r="O7810" s="13"/>
      <c r="P7810" s="74"/>
      <c r="Q7810" s="26"/>
      <c r="R7810" s="75"/>
    </row>
    <row r="7811" spans="7:18" x14ac:dyDescent="0.25">
      <c r="G7811" s="13"/>
      <c r="H7811" s="13"/>
      <c r="I7811" s="13">
        <v>778.30000000010102</v>
      </c>
      <c r="J7811" s="74">
        <f t="shared" ref="J7811:J7874" si="374">I7811/24</f>
        <v>32.429166666670874</v>
      </c>
      <c r="K7811" s="26" t="e">
        <f t="shared" si="373"/>
        <v>#REF!</v>
      </c>
      <c r="L7811" s="75" t="e">
        <f t="shared" ref="L7811:L7874" si="375">K7811-K7810</f>
        <v>#REF!</v>
      </c>
      <c r="O7811" s="13"/>
      <c r="P7811" s="74"/>
      <c r="Q7811" s="26"/>
      <c r="R7811" s="75"/>
    </row>
    <row r="7812" spans="7:18" x14ac:dyDescent="0.25">
      <c r="G7812" s="13"/>
      <c r="H7812" s="13"/>
      <c r="I7812" s="13">
        <v>778.40000000010104</v>
      </c>
      <c r="J7812" s="74">
        <f t="shared" si="374"/>
        <v>32.433333333337544</v>
      </c>
      <c r="K7812" s="26" t="e">
        <f t="shared" si="373"/>
        <v>#REF!</v>
      </c>
      <c r="L7812" s="75" t="e">
        <f t="shared" si="375"/>
        <v>#REF!</v>
      </c>
      <c r="O7812" s="13"/>
      <c r="P7812" s="74"/>
      <c r="Q7812" s="26"/>
      <c r="R7812" s="75"/>
    </row>
    <row r="7813" spans="7:18" x14ac:dyDescent="0.25">
      <c r="G7813" s="13"/>
      <c r="H7813" s="13"/>
      <c r="I7813" s="13">
        <v>778.50000000010095</v>
      </c>
      <c r="J7813" s="74">
        <f t="shared" si="374"/>
        <v>32.437500000004206</v>
      </c>
      <c r="K7813" s="26" t="e">
        <f t="shared" si="373"/>
        <v>#REF!</v>
      </c>
      <c r="L7813" s="75" t="e">
        <f t="shared" si="375"/>
        <v>#REF!</v>
      </c>
      <c r="O7813" s="13"/>
      <c r="P7813" s="74"/>
      <c r="Q7813" s="26"/>
      <c r="R7813" s="75"/>
    </row>
    <row r="7814" spans="7:18" x14ac:dyDescent="0.25">
      <c r="G7814" s="13"/>
      <c r="H7814" s="13"/>
      <c r="I7814" s="13">
        <v>778.60000000010098</v>
      </c>
      <c r="J7814" s="74">
        <f t="shared" si="374"/>
        <v>32.441666666670876</v>
      </c>
      <c r="K7814" s="26" t="e">
        <f t="shared" si="373"/>
        <v>#REF!</v>
      </c>
      <c r="L7814" s="75" t="e">
        <f t="shared" si="375"/>
        <v>#REF!</v>
      </c>
      <c r="O7814" s="13"/>
      <c r="P7814" s="74"/>
      <c r="Q7814" s="26"/>
      <c r="R7814" s="75"/>
    </row>
    <row r="7815" spans="7:18" x14ac:dyDescent="0.25">
      <c r="G7815" s="13"/>
      <c r="H7815" s="13"/>
      <c r="I7815" s="13">
        <v>778.700000000101</v>
      </c>
      <c r="J7815" s="74">
        <f t="shared" si="374"/>
        <v>32.445833333337539</v>
      </c>
      <c r="K7815" s="26" t="e">
        <f t="shared" si="373"/>
        <v>#REF!</v>
      </c>
      <c r="L7815" s="75" t="e">
        <f t="shared" si="375"/>
        <v>#REF!</v>
      </c>
      <c r="O7815" s="13"/>
      <c r="P7815" s="74"/>
      <c r="Q7815" s="26"/>
      <c r="R7815" s="75"/>
    </row>
    <row r="7816" spans="7:18" x14ac:dyDescent="0.25">
      <c r="G7816" s="13"/>
      <c r="H7816" s="13"/>
      <c r="I7816" s="13">
        <v>778.80000000010102</v>
      </c>
      <c r="J7816" s="74">
        <f t="shared" si="374"/>
        <v>32.450000000004209</v>
      </c>
      <c r="K7816" s="26" t="e">
        <f t="shared" si="373"/>
        <v>#REF!</v>
      </c>
      <c r="L7816" s="75" t="e">
        <f t="shared" si="375"/>
        <v>#REF!</v>
      </c>
      <c r="O7816" s="13"/>
      <c r="P7816" s="74"/>
      <c r="Q7816" s="26"/>
      <c r="R7816" s="75"/>
    </row>
    <row r="7817" spans="7:18" x14ac:dyDescent="0.25">
      <c r="G7817" s="13"/>
      <c r="H7817" s="13"/>
      <c r="I7817" s="13">
        <v>778.90000000010104</v>
      </c>
      <c r="J7817" s="74">
        <f t="shared" si="374"/>
        <v>32.454166666670879</v>
      </c>
      <c r="K7817" s="26" t="e">
        <f t="shared" si="373"/>
        <v>#REF!</v>
      </c>
      <c r="L7817" s="75" t="e">
        <f t="shared" si="375"/>
        <v>#REF!</v>
      </c>
      <c r="O7817" s="13"/>
      <c r="P7817" s="74"/>
      <c r="Q7817" s="26"/>
      <c r="R7817" s="75"/>
    </row>
    <row r="7818" spans="7:18" x14ac:dyDescent="0.25">
      <c r="G7818" s="13"/>
      <c r="H7818" s="13"/>
      <c r="I7818" s="13">
        <v>779.00000000010095</v>
      </c>
      <c r="J7818" s="74">
        <f t="shared" si="374"/>
        <v>32.458333333337542</v>
      </c>
      <c r="K7818" s="26" t="e">
        <f t="shared" si="373"/>
        <v>#REF!</v>
      </c>
      <c r="L7818" s="75" t="e">
        <f t="shared" si="375"/>
        <v>#REF!</v>
      </c>
      <c r="O7818" s="13"/>
      <c r="P7818" s="74"/>
      <c r="Q7818" s="26"/>
      <c r="R7818" s="75"/>
    </row>
    <row r="7819" spans="7:18" x14ac:dyDescent="0.25">
      <c r="G7819" s="13"/>
      <c r="H7819" s="13"/>
      <c r="I7819" s="13">
        <v>779.10000000010098</v>
      </c>
      <c r="J7819" s="74">
        <f t="shared" si="374"/>
        <v>32.462500000004205</v>
      </c>
      <c r="K7819" s="26" t="e">
        <f t="shared" si="373"/>
        <v>#REF!</v>
      </c>
      <c r="L7819" s="75" t="e">
        <f t="shared" si="375"/>
        <v>#REF!</v>
      </c>
      <c r="O7819" s="13"/>
      <c r="P7819" s="74"/>
      <c r="Q7819" s="26"/>
      <c r="R7819" s="75"/>
    </row>
    <row r="7820" spans="7:18" x14ac:dyDescent="0.25">
      <c r="G7820" s="13"/>
      <c r="H7820" s="13"/>
      <c r="I7820" s="13">
        <v>779.200000000101</v>
      </c>
      <c r="J7820" s="74">
        <f t="shared" si="374"/>
        <v>32.466666666670875</v>
      </c>
      <c r="K7820" s="26" t="e">
        <f t="shared" si="373"/>
        <v>#REF!</v>
      </c>
      <c r="L7820" s="75" t="e">
        <f t="shared" si="375"/>
        <v>#REF!</v>
      </c>
      <c r="O7820" s="13"/>
      <c r="P7820" s="74"/>
      <c r="Q7820" s="26"/>
      <c r="R7820" s="75"/>
    </row>
    <row r="7821" spans="7:18" x14ac:dyDescent="0.25">
      <c r="G7821" s="13"/>
      <c r="H7821" s="13"/>
      <c r="I7821" s="13">
        <v>779.30000000010102</v>
      </c>
      <c r="J7821" s="74">
        <f t="shared" si="374"/>
        <v>32.470833333337545</v>
      </c>
      <c r="K7821" s="26" t="e">
        <f t="shared" si="373"/>
        <v>#REF!</v>
      </c>
      <c r="L7821" s="75" t="e">
        <f t="shared" si="375"/>
        <v>#REF!</v>
      </c>
      <c r="O7821" s="13"/>
      <c r="P7821" s="74"/>
      <c r="Q7821" s="26"/>
      <c r="R7821" s="75"/>
    </row>
    <row r="7822" spans="7:18" x14ac:dyDescent="0.25">
      <c r="G7822" s="13"/>
      <c r="H7822" s="13"/>
      <c r="I7822" s="13">
        <v>779.40000000010104</v>
      </c>
      <c r="J7822" s="74">
        <f t="shared" si="374"/>
        <v>32.475000000004208</v>
      </c>
      <c r="K7822" s="26" t="e">
        <f t="shared" si="373"/>
        <v>#REF!</v>
      </c>
      <c r="L7822" s="75" t="e">
        <f t="shared" si="375"/>
        <v>#REF!</v>
      </c>
      <c r="O7822" s="13"/>
      <c r="P7822" s="74"/>
      <c r="Q7822" s="26"/>
      <c r="R7822" s="75"/>
    </row>
    <row r="7823" spans="7:18" x14ac:dyDescent="0.25">
      <c r="G7823" s="13"/>
      <c r="H7823" s="13"/>
      <c r="I7823" s="13">
        <v>779.50000000010095</v>
      </c>
      <c r="J7823" s="74">
        <f t="shared" si="374"/>
        <v>32.479166666670871</v>
      </c>
      <c r="K7823" s="26" t="e">
        <f t="shared" si="373"/>
        <v>#REF!</v>
      </c>
      <c r="L7823" s="75" t="e">
        <f t="shared" si="375"/>
        <v>#REF!</v>
      </c>
      <c r="O7823" s="13"/>
      <c r="P7823" s="74"/>
      <c r="Q7823" s="26"/>
      <c r="R7823" s="75"/>
    </row>
    <row r="7824" spans="7:18" x14ac:dyDescent="0.25">
      <c r="G7824" s="13"/>
      <c r="H7824" s="13"/>
      <c r="I7824" s="13">
        <v>779.60000000010098</v>
      </c>
      <c r="J7824" s="74">
        <f t="shared" si="374"/>
        <v>32.483333333337541</v>
      </c>
      <c r="K7824" s="26" t="e">
        <f t="shared" si="373"/>
        <v>#REF!</v>
      </c>
      <c r="L7824" s="75" t="e">
        <f t="shared" si="375"/>
        <v>#REF!</v>
      </c>
      <c r="O7824" s="13"/>
      <c r="P7824" s="74"/>
      <c r="Q7824" s="26"/>
      <c r="R7824" s="75"/>
    </row>
    <row r="7825" spans="7:18" x14ac:dyDescent="0.25">
      <c r="G7825" s="13"/>
      <c r="H7825" s="13"/>
      <c r="I7825" s="13">
        <v>779.700000000101</v>
      </c>
      <c r="J7825" s="74">
        <f t="shared" si="374"/>
        <v>32.487500000004211</v>
      </c>
      <c r="K7825" s="26" t="e">
        <f t="shared" si="373"/>
        <v>#REF!</v>
      </c>
      <c r="L7825" s="75" t="e">
        <f t="shared" si="375"/>
        <v>#REF!</v>
      </c>
      <c r="O7825" s="13"/>
      <c r="P7825" s="74"/>
      <c r="Q7825" s="26"/>
      <c r="R7825" s="75"/>
    </row>
    <row r="7826" spans="7:18" x14ac:dyDescent="0.25">
      <c r="G7826" s="13"/>
      <c r="H7826" s="13"/>
      <c r="I7826" s="13">
        <v>779.80000000010102</v>
      </c>
      <c r="J7826" s="74">
        <f t="shared" si="374"/>
        <v>32.491666666670874</v>
      </c>
      <c r="K7826" s="26" t="e">
        <f t="shared" si="373"/>
        <v>#REF!</v>
      </c>
      <c r="L7826" s="75" t="e">
        <f t="shared" si="375"/>
        <v>#REF!</v>
      </c>
      <c r="O7826" s="13"/>
      <c r="P7826" s="74"/>
      <c r="Q7826" s="26"/>
      <c r="R7826" s="75"/>
    </row>
    <row r="7827" spans="7:18" x14ac:dyDescent="0.25">
      <c r="G7827" s="13"/>
      <c r="H7827" s="13"/>
      <c r="I7827" s="13">
        <v>779.90000000010104</v>
      </c>
      <c r="J7827" s="74">
        <f t="shared" si="374"/>
        <v>32.495833333337544</v>
      </c>
      <c r="K7827" s="26" t="e">
        <f t="shared" si="373"/>
        <v>#REF!</v>
      </c>
      <c r="L7827" s="75" t="e">
        <f t="shared" si="375"/>
        <v>#REF!</v>
      </c>
      <c r="O7827" s="13"/>
      <c r="P7827" s="74"/>
      <c r="Q7827" s="26"/>
      <c r="R7827" s="75"/>
    </row>
    <row r="7828" spans="7:18" x14ac:dyDescent="0.25">
      <c r="G7828" s="13"/>
      <c r="H7828" s="13"/>
      <c r="I7828" s="13">
        <v>780.00000000010095</v>
      </c>
      <c r="J7828" s="74">
        <f t="shared" si="374"/>
        <v>32.500000000004206</v>
      </c>
      <c r="K7828" s="26" t="e">
        <f t="shared" si="373"/>
        <v>#REF!</v>
      </c>
      <c r="L7828" s="75" t="e">
        <f t="shared" si="375"/>
        <v>#REF!</v>
      </c>
      <c r="O7828" s="13"/>
      <c r="P7828" s="74"/>
      <c r="Q7828" s="26"/>
      <c r="R7828" s="75"/>
    </row>
    <row r="7829" spans="7:18" x14ac:dyDescent="0.25">
      <c r="G7829" s="13"/>
      <c r="H7829" s="13"/>
      <c r="I7829" s="13">
        <v>780.10000000010098</v>
      </c>
      <c r="J7829" s="74">
        <f t="shared" si="374"/>
        <v>32.504166666670876</v>
      </c>
      <c r="K7829" s="26" t="e">
        <f t="shared" si="373"/>
        <v>#REF!</v>
      </c>
      <c r="L7829" s="75" t="e">
        <f t="shared" si="375"/>
        <v>#REF!</v>
      </c>
      <c r="O7829" s="13"/>
      <c r="P7829" s="74"/>
      <c r="Q7829" s="26"/>
      <c r="R7829" s="75"/>
    </row>
    <row r="7830" spans="7:18" x14ac:dyDescent="0.25">
      <c r="G7830" s="13"/>
      <c r="H7830" s="13"/>
      <c r="I7830" s="13">
        <v>780.200000000101</v>
      </c>
      <c r="J7830" s="74">
        <f t="shared" si="374"/>
        <v>32.508333333337539</v>
      </c>
      <c r="K7830" s="26" t="e">
        <f t="shared" si="373"/>
        <v>#REF!</v>
      </c>
      <c r="L7830" s="75" t="e">
        <f t="shared" si="375"/>
        <v>#REF!</v>
      </c>
      <c r="O7830" s="13"/>
      <c r="P7830" s="74"/>
      <c r="Q7830" s="26"/>
      <c r="R7830" s="75"/>
    </row>
    <row r="7831" spans="7:18" x14ac:dyDescent="0.25">
      <c r="G7831" s="13"/>
      <c r="H7831" s="13"/>
      <c r="I7831" s="13">
        <v>780.30000000010102</v>
      </c>
      <c r="J7831" s="74">
        <f t="shared" si="374"/>
        <v>32.512500000004209</v>
      </c>
      <c r="K7831" s="26" t="e">
        <f t="shared" si="373"/>
        <v>#REF!</v>
      </c>
      <c r="L7831" s="75" t="e">
        <f t="shared" si="375"/>
        <v>#REF!</v>
      </c>
      <c r="O7831" s="13"/>
      <c r="P7831" s="74"/>
      <c r="Q7831" s="26"/>
      <c r="R7831" s="75"/>
    </row>
    <row r="7832" spans="7:18" x14ac:dyDescent="0.25">
      <c r="G7832" s="13"/>
      <c r="H7832" s="13"/>
      <c r="I7832" s="13">
        <v>780.40000000010104</v>
      </c>
      <c r="J7832" s="74">
        <f t="shared" si="374"/>
        <v>32.516666666670879</v>
      </c>
      <c r="K7832" s="26" t="e">
        <f t="shared" si="373"/>
        <v>#REF!</v>
      </c>
      <c r="L7832" s="75" t="e">
        <f t="shared" si="375"/>
        <v>#REF!</v>
      </c>
      <c r="O7832" s="13"/>
      <c r="P7832" s="74"/>
      <c r="Q7832" s="26"/>
      <c r="R7832" s="75"/>
    </row>
    <row r="7833" spans="7:18" x14ac:dyDescent="0.25">
      <c r="G7833" s="13"/>
      <c r="H7833" s="13"/>
      <c r="I7833" s="13">
        <v>780.50000000010095</v>
      </c>
      <c r="J7833" s="74">
        <f t="shared" si="374"/>
        <v>32.520833333337542</v>
      </c>
      <c r="K7833" s="26" t="e">
        <f t="shared" si="373"/>
        <v>#REF!</v>
      </c>
      <c r="L7833" s="75" t="e">
        <f t="shared" si="375"/>
        <v>#REF!</v>
      </c>
      <c r="O7833" s="13"/>
      <c r="P7833" s="74"/>
      <c r="Q7833" s="26"/>
      <c r="R7833" s="75"/>
    </row>
    <row r="7834" spans="7:18" x14ac:dyDescent="0.25">
      <c r="G7834" s="13"/>
      <c r="H7834" s="13"/>
      <c r="I7834" s="13">
        <v>780.60000000010098</v>
      </c>
      <c r="J7834" s="74">
        <f t="shared" si="374"/>
        <v>32.525000000004205</v>
      </c>
      <c r="K7834" s="26" t="e">
        <f t="shared" si="373"/>
        <v>#REF!</v>
      </c>
      <c r="L7834" s="75" t="e">
        <f t="shared" si="375"/>
        <v>#REF!</v>
      </c>
      <c r="O7834" s="13"/>
      <c r="P7834" s="74"/>
      <c r="Q7834" s="26"/>
      <c r="R7834" s="75"/>
    </row>
    <row r="7835" spans="7:18" x14ac:dyDescent="0.25">
      <c r="G7835" s="13"/>
      <c r="H7835" s="13"/>
      <c r="I7835" s="13">
        <v>780.700000000101</v>
      </c>
      <c r="J7835" s="74">
        <f t="shared" si="374"/>
        <v>32.529166666670875</v>
      </c>
      <c r="K7835" s="26" t="e">
        <f t="shared" si="373"/>
        <v>#REF!</v>
      </c>
      <c r="L7835" s="75" t="e">
        <f t="shared" si="375"/>
        <v>#REF!</v>
      </c>
      <c r="O7835" s="13"/>
      <c r="P7835" s="74"/>
      <c r="Q7835" s="26"/>
      <c r="R7835" s="75"/>
    </row>
    <row r="7836" spans="7:18" x14ac:dyDescent="0.25">
      <c r="G7836" s="13"/>
      <c r="H7836" s="13"/>
      <c r="I7836" s="13">
        <v>780.80000000010102</v>
      </c>
      <c r="J7836" s="74">
        <f t="shared" si="374"/>
        <v>32.533333333337545</v>
      </c>
      <c r="K7836" s="26" t="e">
        <f t="shared" ref="K7836:K7899" si="376">100%-EXP(-I7836/24*$B$10)</f>
        <v>#REF!</v>
      </c>
      <c r="L7836" s="75" t="e">
        <f t="shared" si="375"/>
        <v>#REF!</v>
      </c>
      <c r="O7836" s="13"/>
      <c r="P7836" s="74"/>
      <c r="Q7836" s="26"/>
      <c r="R7836" s="75"/>
    </row>
    <row r="7837" spans="7:18" x14ac:dyDescent="0.25">
      <c r="G7837" s="13"/>
      <c r="H7837" s="13"/>
      <c r="I7837" s="13">
        <v>780.90000000010104</v>
      </c>
      <c r="J7837" s="74">
        <f t="shared" si="374"/>
        <v>32.537500000004208</v>
      </c>
      <c r="K7837" s="26" t="e">
        <f t="shared" si="376"/>
        <v>#REF!</v>
      </c>
      <c r="L7837" s="75" t="e">
        <f t="shared" si="375"/>
        <v>#REF!</v>
      </c>
      <c r="O7837" s="13"/>
      <c r="P7837" s="74"/>
      <c r="Q7837" s="26"/>
      <c r="R7837" s="75"/>
    </row>
    <row r="7838" spans="7:18" x14ac:dyDescent="0.25">
      <c r="G7838" s="13"/>
      <c r="H7838" s="13"/>
      <c r="I7838" s="13">
        <v>781.00000000010095</v>
      </c>
      <c r="J7838" s="74">
        <f t="shared" si="374"/>
        <v>32.541666666670871</v>
      </c>
      <c r="K7838" s="26" t="e">
        <f t="shared" si="376"/>
        <v>#REF!</v>
      </c>
      <c r="L7838" s="75" t="e">
        <f t="shared" si="375"/>
        <v>#REF!</v>
      </c>
      <c r="O7838" s="13"/>
      <c r="P7838" s="74"/>
      <c r="Q7838" s="26"/>
      <c r="R7838" s="75"/>
    </row>
    <row r="7839" spans="7:18" x14ac:dyDescent="0.25">
      <c r="G7839" s="13"/>
      <c r="H7839" s="13"/>
      <c r="I7839" s="13">
        <v>781.10000000010098</v>
      </c>
      <c r="J7839" s="74">
        <f t="shared" si="374"/>
        <v>32.545833333337541</v>
      </c>
      <c r="K7839" s="26" t="e">
        <f t="shared" si="376"/>
        <v>#REF!</v>
      </c>
      <c r="L7839" s="75" t="e">
        <f t="shared" si="375"/>
        <v>#REF!</v>
      </c>
      <c r="O7839" s="13"/>
      <c r="P7839" s="74"/>
      <c r="Q7839" s="26"/>
      <c r="R7839" s="75"/>
    </row>
    <row r="7840" spans="7:18" x14ac:dyDescent="0.25">
      <c r="G7840" s="13"/>
      <c r="H7840" s="13"/>
      <c r="I7840" s="13">
        <v>781.200000000101</v>
      </c>
      <c r="J7840" s="74">
        <f t="shared" si="374"/>
        <v>32.550000000004211</v>
      </c>
      <c r="K7840" s="26" t="e">
        <f t="shared" si="376"/>
        <v>#REF!</v>
      </c>
      <c r="L7840" s="75" t="e">
        <f t="shared" si="375"/>
        <v>#REF!</v>
      </c>
      <c r="O7840" s="13"/>
      <c r="P7840" s="74"/>
      <c r="Q7840" s="26"/>
      <c r="R7840" s="75"/>
    </row>
    <row r="7841" spans="7:18" x14ac:dyDescent="0.25">
      <c r="G7841" s="13"/>
      <c r="H7841" s="13"/>
      <c r="I7841" s="13">
        <v>781.30000000010102</v>
      </c>
      <c r="J7841" s="74">
        <f t="shared" si="374"/>
        <v>32.554166666670874</v>
      </c>
      <c r="K7841" s="26" t="e">
        <f t="shared" si="376"/>
        <v>#REF!</v>
      </c>
      <c r="L7841" s="75" t="e">
        <f t="shared" si="375"/>
        <v>#REF!</v>
      </c>
      <c r="O7841" s="13"/>
      <c r="P7841" s="74"/>
      <c r="Q7841" s="26"/>
      <c r="R7841" s="75"/>
    </row>
    <row r="7842" spans="7:18" x14ac:dyDescent="0.25">
      <c r="G7842" s="13"/>
      <c r="H7842" s="13"/>
      <c r="I7842" s="13">
        <v>781.40000000010104</v>
      </c>
      <c r="J7842" s="74">
        <f t="shared" si="374"/>
        <v>32.558333333337544</v>
      </c>
      <c r="K7842" s="26" t="e">
        <f t="shared" si="376"/>
        <v>#REF!</v>
      </c>
      <c r="L7842" s="75" t="e">
        <f t="shared" si="375"/>
        <v>#REF!</v>
      </c>
      <c r="O7842" s="13"/>
      <c r="P7842" s="74"/>
      <c r="Q7842" s="26"/>
      <c r="R7842" s="75"/>
    </row>
    <row r="7843" spans="7:18" x14ac:dyDescent="0.25">
      <c r="G7843" s="13"/>
      <c r="H7843" s="13"/>
      <c r="I7843" s="13">
        <v>781.50000000010095</v>
      </c>
      <c r="J7843" s="74">
        <f t="shared" si="374"/>
        <v>32.562500000004206</v>
      </c>
      <c r="K7843" s="26" t="e">
        <f t="shared" si="376"/>
        <v>#REF!</v>
      </c>
      <c r="L7843" s="75" t="e">
        <f t="shared" si="375"/>
        <v>#REF!</v>
      </c>
      <c r="O7843" s="13"/>
      <c r="P7843" s="74"/>
      <c r="Q7843" s="26"/>
      <c r="R7843" s="75"/>
    </row>
    <row r="7844" spans="7:18" x14ac:dyDescent="0.25">
      <c r="G7844" s="13"/>
      <c r="H7844" s="13"/>
      <c r="I7844" s="13">
        <v>781.60000000010098</v>
      </c>
      <c r="J7844" s="74">
        <f t="shared" si="374"/>
        <v>32.566666666670876</v>
      </c>
      <c r="K7844" s="26" t="e">
        <f t="shared" si="376"/>
        <v>#REF!</v>
      </c>
      <c r="L7844" s="75" t="e">
        <f t="shared" si="375"/>
        <v>#REF!</v>
      </c>
      <c r="O7844" s="13"/>
      <c r="P7844" s="74"/>
      <c r="Q7844" s="26"/>
      <c r="R7844" s="75"/>
    </row>
    <row r="7845" spans="7:18" x14ac:dyDescent="0.25">
      <c r="G7845" s="13"/>
      <c r="H7845" s="13"/>
      <c r="I7845" s="13">
        <v>781.700000000101</v>
      </c>
      <c r="J7845" s="74">
        <f t="shared" si="374"/>
        <v>32.570833333337539</v>
      </c>
      <c r="K7845" s="26" t="e">
        <f t="shared" si="376"/>
        <v>#REF!</v>
      </c>
      <c r="L7845" s="75" t="e">
        <f t="shared" si="375"/>
        <v>#REF!</v>
      </c>
      <c r="O7845" s="13"/>
      <c r="P7845" s="74"/>
      <c r="Q7845" s="26"/>
      <c r="R7845" s="75"/>
    </row>
    <row r="7846" spans="7:18" x14ac:dyDescent="0.25">
      <c r="G7846" s="13"/>
      <c r="H7846" s="13"/>
      <c r="I7846" s="13">
        <v>781.80000000010102</v>
      </c>
      <c r="J7846" s="74">
        <f t="shared" si="374"/>
        <v>32.575000000004209</v>
      </c>
      <c r="K7846" s="26" t="e">
        <f t="shared" si="376"/>
        <v>#REF!</v>
      </c>
      <c r="L7846" s="75" t="e">
        <f t="shared" si="375"/>
        <v>#REF!</v>
      </c>
      <c r="O7846" s="13"/>
      <c r="P7846" s="74"/>
      <c r="Q7846" s="26"/>
      <c r="R7846" s="75"/>
    </row>
    <row r="7847" spans="7:18" x14ac:dyDescent="0.25">
      <c r="G7847" s="13"/>
      <c r="H7847" s="13"/>
      <c r="I7847" s="13">
        <v>781.90000000010104</v>
      </c>
      <c r="J7847" s="74">
        <f t="shared" si="374"/>
        <v>32.579166666670879</v>
      </c>
      <c r="K7847" s="26" t="e">
        <f t="shared" si="376"/>
        <v>#REF!</v>
      </c>
      <c r="L7847" s="75" t="e">
        <f t="shared" si="375"/>
        <v>#REF!</v>
      </c>
      <c r="O7847" s="13"/>
      <c r="P7847" s="74"/>
      <c r="Q7847" s="26"/>
      <c r="R7847" s="75"/>
    </row>
    <row r="7848" spans="7:18" x14ac:dyDescent="0.25">
      <c r="G7848" s="13"/>
      <c r="H7848" s="13"/>
      <c r="I7848" s="13">
        <v>782.00000000010095</v>
      </c>
      <c r="J7848" s="74">
        <f t="shared" si="374"/>
        <v>32.583333333337542</v>
      </c>
      <c r="K7848" s="26" t="e">
        <f t="shared" si="376"/>
        <v>#REF!</v>
      </c>
      <c r="L7848" s="75" t="e">
        <f t="shared" si="375"/>
        <v>#REF!</v>
      </c>
      <c r="O7848" s="13"/>
      <c r="P7848" s="74"/>
      <c r="Q7848" s="26"/>
      <c r="R7848" s="75"/>
    </row>
    <row r="7849" spans="7:18" x14ac:dyDescent="0.25">
      <c r="G7849" s="13"/>
      <c r="H7849" s="13"/>
      <c r="I7849" s="13">
        <v>782.10000000010098</v>
      </c>
      <c r="J7849" s="74">
        <f t="shared" si="374"/>
        <v>32.587500000004205</v>
      </c>
      <c r="K7849" s="26" t="e">
        <f t="shared" si="376"/>
        <v>#REF!</v>
      </c>
      <c r="L7849" s="75" t="e">
        <f t="shared" si="375"/>
        <v>#REF!</v>
      </c>
      <c r="O7849" s="13"/>
      <c r="P7849" s="74"/>
      <c r="Q7849" s="26"/>
      <c r="R7849" s="75"/>
    </row>
    <row r="7850" spans="7:18" x14ac:dyDescent="0.25">
      <c r="G7850" s="13"/>
      <c r="H7850" s="13"/>
      <c r="I7850" s="13">
        <v>782.200000000101</v>
      </c>
      <c r="J7850" s="74">
        <f t="shared" si="374"/>
        <v>32.591666666670875</v>
      </c>
      <c r="K7850" s="26" t="e">
        <f t="shared" si="376"/>
        <v>#REF!</v>
      </c>
      <c r="L7850" s="75" t="e">
        <f t="shared" si="375"/>
        <v>#REF!</v>
      </c>
      <c r="O7850" s="13"/>
      <c r="P7850" s="74"/>
      <c r="Q7850" s="26"/>
      <c r="R7850" s="75"/>
    </row>
    <row r="7851" spans="7:18" x14ac:dyDescent="0.25">
      <c r="G7851" s="13"/>
      <c r="H7851" s="13"/>
      <c r="I7851" s="13">
        <v>782.30000000010102</v>
      </c>
      <c r="J7851" s="74">
        <f t="shared" si="374"/>
        <v>32.595833333337545</v>
      </c>
      <c r="K7851" s="26" t="e">
        <f t="shared" si="376"/>
        <v>#REF!</v>
      </c>
      <c r="L7851" s="75" t="e">
        <f t="shared" si="375"/>
        <v>#REF!</v>
      </c>
      <c r="O7851" s="13"/>
      <c r="P7851" s="74"/>
      <c r="Q7851" s="26"/>
      <c r="R7851" s="75"/>
    </row>
    <row r="7852" spans="7:18" x14ac:dyDescent="0.25">
      <c r="G7852" s="13"/>
      <c r="H7852" s="13"/>
      <c r="I7852" s="13">
        <v>782.40000000010195</v>
      </c>
      <c r="J7852" s="74">
        <f t="shared" si="374"/>
        <v>32.60000000000425</v>
      </c>
      <c r="K7852" s="26" t="e">
        <f t="shared" si="376"/>
        <v>#REF!</v>
      </c>
      <c r="L7852" s="75" t="e">
        <f t="shared" si="375"/>
        <v>#REF!</v>
      </c>
      <c r="O7852" s="13"/>
      <c r="P7852" s="74"/>
      <c r="Q7852" s="26"/>
      <c r="R7852" s="75"/>
    </row>
    <row r="7853" spans="7:18" x14ac:dyDescent="0.25">
      <c r="G7853" s="13"/>
      <c r="H7853" s="13"/>
      <c r="I7853" s="13">
        <v>782.50000000010198</v>
      </c>
      <c r="J7853" s="74">
        <f t="shared" si="374"/>
        <v>32.604166666670913</v>
      </c>
      <c r="K7853" s="26" t="e">
        <f t="shared" si="376"/>
        <v>#REF!</v>
      </c>
      <c r="L7853" s="75" t="e">
        <f t="shared" si="375"/>
        <v>#REF!</v>
      </c>
      <c r="O7853" s="13"/>
      <c r="P7853" s="74"/>
      <c r="Q7853" s="26"/>
      <c r="R7853" s="75"/>
    </row>
    <row r="7854" spans="7:18" x14ac:dyDescent="0.25">
      <c r="G7854" s="13"/>
      <c r="H7854" s="13"/>
      <c r="I7854" s="13">
        <v>782.600000000102</v>
      </c>
      <c r="J7854" s="74">
        <f t="shared" si="374"/>
        <v>32.608333333337583</v>
      </c>
      <c r="K7854" s="26" t="e">
        <f t="shared" si="376"/>
        <v>#REF!</v>
      </c>
      <c r="L7854" s="75" t="e">
        <f t="shared" si="375"/>
        <v>#REF!</v>
      </c>
      <c r="O7854" s="13"/>
      <c r="P7854" s="74"/>
      <c r="Q7854" s="26"/>
      <c r="R7854" s="75"/>
    </row>
    <row r="7855" spans="7:18" x14ac:dyDescent="0.25">
      <c r="G7855" s="13"/>
      <c r="H7855" s="13"/>
      <c r="I7855" s="13">
        <v>782.70000000010202</v>
      </c>
      <c r="J7855" s="74">
        <f t="shared" si="374"/>
        <v>32.612500000004253</v>
      </c>
      <c r="K7855" s="26" t="e">
        <f t="shared" si="376"/>
        <v>#REF!</v>
      </c>
      <c r="L7855" s="75" t="e">
        <f t="shared" si="375"/>
        <v>#REF!</v>
      </c>
      <c r="O7855" s="13"/>
      <c r="P7855" s="74"/>
      <c r="Q7855" s="26"/>
      <c r="R7855" s="75"/>
    </row>
    <row r="7856" spans="7:18" x14ac:dyDescent="0.25">
      <c r="G7856" s="13"/>
      <c r="H7856" s="13"/>
      <c r="I7856" s="13">
        <v>782.80000000010205</v>
      </c>
      <c r="J7856" s="74">
        <f t="shared" si="374"/>
        <v>32.616666666670916</v>
      </c>
      <c r="K7856" s="26" t="e">
        <f t="shared" si="376"/>
        <v>#REF!</v>
      </c>
      <c r="L7856" s="75" t="e">
        <f t="shared" si="375"/>
        <v>#REF!</v>
      </c>
      <c r="O7856" s="13"/>
      <c r="P7856" s="74"/>
      <c r="Q7856" s="26"/>
      <c r="R7856" s="75"/>
    </row>
    <row r="7857" spans="7:18" x14ac:dyDescent="0.25">
      <c r="G7857" s="13"/>
      <c r="H7857" s="13"/>
      <c r="I7857" s="13">
        <v>782.90000000010195</v>
      </c>
      <c r="J7857" s="74">
        <f t="shared" si="374"/>
        <v>32.620833333337579</v>
      </c>
      <c r="K7857" s="26" t="e">
        <f t="shared" si="376"/>
        <v>#REF!</v>
      </c>
      <c r="L7857" s="75" t="e">
        <f t="shared" si="375"/>
        <v>#REF!</v>
      </c>
      <c r="O7857" s="13"/>
      <c r="P7857" s="74"/>
      <c r="Q7857" s="26"/>
      <c r="R7857" s="75"/>
    </row>
    <row r="7858" spans="7:18" x14ac:dyDescent="0.25">
      <c r="G7858" s="13"/>
      <c r="H7858" s="13"/>
      <c r="I7858" s="13">
        <v>783.00000000010198</v>
      </c>
      <c r="J7858" s="74">
        <f t="shared" si="374"/>
        <v>32.625000000004249</v>
      </c>
      <c r="K7858" s="26" t="e">
        <f t="shared" si="376"/>
        <v>#REF!</v>
      </c>
      <c r="L7858" s="75" t="e">
        <f t="shared" si="375"/>
        <v>#REF!</v>
      </c>
      <c r="O7858" s="13"/>
      <c r="P7858" s="74"/>
      <c r="Q7858" s="26"/>
      <c r="R7858" s="75"/>
    </row>
    <row r="7859" spans="7:18" x14ac:dyDescent="0.25">
      <c r="G7859" s="13"/>
      <c r="H7859" s="13"/>
      <c r="I7859" s="13">
        <v>783.100000000102</v>
      </c>
      <c r="J7859" s="74">
        <f t="shared" si="374"/>
        <v>32.629166666670919</v>
      </c>
      <c r="K7859" s="26" t="e">
        <f t="shared" si="376"/>
        <v>#REF!</v>
      </c>
      <c r="L7859" s="75" t="e">
        <f t="shared" si="375"/>
        <v>#REF!</v>
      </c>
      <c r="O7859" s="13"/>
      <c r="P7859" s="74"/>
      <c r="Q7859" s="26"/>
      <c r="R7859" s="75"/>
    </row>
    <row r="7860" spans="7:18" x14ac:dyDescent="0.25">
      <c r="G7860" s="13"/>
      <c r="H7860" s="13"/>
      <c r="I7860" s="13">
        <v>783.20000000010202</v>
      </c>
      <c r="J7860" s="74">
        <f t="shared" si="374"/>
        <v>32.633333333337582</v>
      </c>
      <c r="K7860" s="26" t="e">
        <f t="shared" si="376"/>
        <v>#REF!</v>
      </c>
      <c r="L7860" s="75" t="e">
        <f t="shared" si="375"/>
        <v>#REF!</v>
      </c>
      <c r="O7860" s="13"/>
      <c r="P7860" s="74"/>
      <c r="Q7860" s="26"/>
      <c r="R7860" s="75"/>
    </row>
    <row r="7861" spans="7:18" x14ac:dyDescent="0.25">
      <c r="G7861" s="13"/>
      <c r="H7861" s="13"/>
      <c r="I7861" s="13">
        <v>783.30000000010205</v>
      </c>
      <c r="J7861" s="74">
        <f t="shared" si="374"/>
        <v>32.637500000004252</v>
      </c>
      <c r="K7861" s="26" t="e">
        <f t="shared" si="376"/>
        <v>#REF!</v>
      </c>
      <c r="L7861" s="75" t="e">
        <f t="shared" si="375"/>
        <v>#REF!</v>
      </c>
      <c r="O7861" s="13"/>
      <c r="P7861" s="74"/>
      <c r="Q7861" s="26"/>
      <c r="R7861" s="75"/>
    </row>
    <row r="7862" spans="7:18" x14ac:dyDescent="0.25">
      <c r="G7862" s="13"/>
      <c r="H7862" s="13"/>
      <c r="I7862" s="13">
        <v>783.40000000010195</v>
      </c>
      <c r="J7862" s="74">
        <f t="shared" si="374"/>
        <v>32.641666666670915</v>
      </c>
      <c r="K7862" s="26" t="e">
        <f t="shared" si="376"/>
        <v>#REF!</v>
      </c>
      <c r="L7862" s="75" t="e">
        <f t="shared" si="375"/>
        <v>#REF!</v>
      </c>
      <c r="O7862" s="13"/>
      <c r="P7862" s="74"/>
      <c r="Q7862" s="26"/>
      <c r="R7862" s="75"/>
    </row>
    <row r="7863" spans="7:18" x14ac:dyDescent="0.25">
      <c r="G7863" s="13"/>
      <c r="H7863" s="13"/>
      <c r="I7863" s="13">
        <v>783.50000000010198</v>
      </c>
      <c r="J7863" s="74">
        <f t="shared" si="374"/>
        <v>32.645833333337585</v>
      </c>
      <c r="K7863" s="26" t="e">
        <f t="shared" si="376"/>
        <v>#REF!</v>
      </c>
      <c r="L7863" s="75" t="e">
        <f t="shared" si="375"/>
        <v>#REF!</v>
      </c>
      <c r="O7863" s="13"/>
      <c r="P7863" s="74"/>
      <c r="Q7863" s="26"/>
      <c r="R7863" s="75"/>
    </row>
    <row r="7864" spans="7:18" x14ac:dyDescent="0.25">
      <c r="G7864" s="13"/>
      <c r="H7864" s="13"/>
      <c r="I7864" s="13">
        <v>783.600000000102</v>
      </c>
      <c r="J7864" s="74">
        <f t="shared" si="374"/>
        <v>32.650000000004248</v>
      </c>
      <c r="K7864" s="26" t="e">
        <f t="shared" si="376"/>
        <v>#REF!</v>
      </c>
      <c r="L7864" s="75" t="e">
        <f t="shared" si="375"/>
        <v>#REF!</v>
      </c>
      <c r="O7864" s="13"/>
      <c r="P7864" s="74"/>
      <c r="Q7864" s="26"/>
      <c r="R7864" s="75"/>
    </row>
    <row r="7865" spans="7:18" x14ac:dyDescent="0.25">
      <c r="G7865" s="13"/>
      <c r="H7865" s="13"/>
      <c r="I7865" s="13">
        <v>783.70000000010202</v>
      </c>
      <c r="J7865" s="74">
        <f t="shared" si="374"/>
        <v>32.654166666670918</v>
      </c>
      <c r="K7865" s="26" t="e">
        <f t="shared" si="376"/>
        <v>#REF!</v>
      </c>
      <c r="L7865" s="75" t="e">
        <f t="shared" si="375"/>
        <v>#REF!</v>
      </c>
      <c r="O7865" s="13"/>
      <c r="P7865" s="74"/>
      <c r="Q7865" s="26"/>
      <c r="R7865" s="75"/>
    </row>
    <row r="7866" spans="7:18" x14ac:dyDescent="0.25">
      <c r="G7866" s="13"/>
      <c r="H7866" s="13"/>
      <c r="I7866" s="13">
        <v>783.80000000010205</v>
      </c>
      <c r="J7866" s="74">
        <f t="shared" si="374"/>
        <v>32.658333333337588</v>
      </c>
      <c r="K7866" s="26" t="e">
        <f t="shared" si="376"/>
        <v>#REF!</v>
      </c>
      <c r="L7866" s="75" t="e">
        <f t="shared" si="375"/>
        <v>#REF!</v>
      </c>
      <c r="O7866" s="13"/>
      <c r="P7866" s="74"/>
      <c r="Q7866" s="26"/>
      <c r="R7866" s="75"/>
    </row>
    <row r="7867" spans="7:18" x14ac:dyDescent="0.25">
      <c r="G7867" s="13"/>
      <c r="H7867" s="13"/>
      <c r="I7867" s="13">
        <v>783.90000000010195</v>
      </c>
      <c r="J7867" s="74">
        <f t="shared" si="374"/>
        <v>32.66250000000425</v>
      </c>
      <c r="K7867" s="26" t="e">
        <f t="shared" si="376"/>
        <v>#REF!</v>
      </c>
      <c r="L7867" s="75" t="e">
        <f t="shared" si="375"/>
        <v>#REF!</v>
      </c>
      <c r="O7867" s="13"/>
      <c r="P7867" s="74"/>
      <c r="Q7867" s="26"/>
      <c r="R7867" s="75"/>
    </row>
    <row r="7868" spans="7:18" x14ac:dyDescent="0.25">
      <c r="G7868" s="13"/>
      <c r="H7868" s="13"/>
      <c r="I7868" s="13">
        <v>784.00000000010198</v>
      </c>
      <c r="J7868" s="74">
        <f t="shared" si="374"/>
        <v>32.666666666670913</v>
      </c>
      <c r="K7868" s="26" t="e">
        <f t="shared" si="376"/>
        <v>#REF!</v>
      </c>
      <c r="L7868" s="75" t="e">
        <f t="shared" si="375"/>
        <v>#REF!</v>
      </c>
      <c r="O7868" s="13"/>
      <c r="P7868" s="74"/>
      <c r="Q7868" s="26"/>
      <c r="R7868" s="75"/>
    </row>
    <row r="7869" spans="7:18" x14ac:dyDescent="0.25">
      <c r="G7869" s="13"/>
      <c r="H7869" s="13"/>
      <c r="I7869" s="13">
        <v>784.100000000102</v>
      </c>
      <c r="J7869" s="74">
        <f t="shared" si="374"/>
        <v>32.670833333337583</v>
      </c>
      <c r="K7869" s="26" t="e">
        <f t="shared" si="376"/>
        <v>#REF!</v>
      </c>
      <c r="L7869" s="75" t="e">
        <f t="shared" si="375"/>
        <v>#REF!</v>
      </c>
      <c r="O7869" s="13"/>
      <c r="P7869" s="74"/>
      <c r="Q7869" s="26"/>
      <c r="R7869" s="75"/>
    </row>
    <row r="7870" spans="7:18" x14ac:dyDescent="0.25">
      <c r="G7870" s="13"/>
      <c r="H7870" s="13"/>
      <c r="I7870" s="13">
        <v>784.20000000010202</v>
      </c>
      <c r="J7870" s="74">
        <f t="shared" si="374"/>
        <v>32.675000000004253</v>
      </c>
      <c r="K7870" s="26" t="e">
        <f t="shared" si="376"/>
        <v>#REF!</v>
      </c>
      <c r="L7870" s="75" t="e">
        <f t="shared" si="375"/>
        <v>#REF!</v>
      </c>
      <c r="O7870" s="13"/>
      <c r="P7870" s="74"/>
      <c r="Q7870" s="26"/>
      <c r="R7870" s="75"/>
    </row>
    <row r="7871" spans="7:18" x14ac:dyDescent="0.25">
      <c r="G7871" s="13"/>
      <c r="H7871" s="13"/>
      <c r="I7871" s="13">
        <v>784.30000000010205</v>
      </c>
      <c r="J7871" s="74">
        <f t="shared" si="374"/>
        <v>32.679166666670916</v>
      </c>
      <c r="K7871" s="26" t="e">
        <f t="shared" si="376"/>
        <v>#REF!</v>
      </c>
      <c r="L7871" s="75" t="e">
        <f t="shared" si="375"/>
        <v>#REF!</v>
      </c>
      <c r="O7871" s="13"/>
      <c r="P7871" s="74"/>
      <c r="Q7871" s="26"/>
      <c r="R7871" s="75"/>
    </row>
    <row r="7872" spans="7:18" x14ac:dyDescent="0.25">
      <c r="G7872" s="13"/>
      <c r="H7872" s="13"/>
      <c r="I7872" s="13">
        <v>784.40000000010195</v>
      </c>
      <c r="J7872" s="74">
        <f t="shared" si="374"/>
        <v>32.683333333337579</v>
      </c>
      <c r="K7872" s="26" t="e">
        <f t="shared" si="376"/>
        <v>#REF!</v>
      </c>
      <c r="L7872" s="75" t="e">
        <f t="shared" si="375"/>
        <v>#REF!</v>
      </c>
      <c r="O7872" s="13"/>
      <c r="P7872" s="74"/>
      <c r="Q7872" s="26"/>
      <c r="R7872" s="75"/>
    </row>
    <row r="7873" spans="7:18" x14ac:dyDescent="0.25">
      <c r="G7873" s="13"/>
      <c r="H7873" s="13"/>
      <c r="I7873" s="13">
        <v>784.50000000010198</v>
      </c>
      <c r="J7873" s="74">
        <f t="shared" si="374"/>
        <v>32.687500000004249</v>
      </c>
      <c r="K7873" s="26" t="e">
        <f t="shared" si="376"/>
        <v>#REF!</v>
      </c>
      <c r="L7873" s="75" t="e">
        <f t="shared" si="375"/>
        <v>#REF!</v>
      </c>
      <c r="O7873" s="13"/>
      <c r="P7873" s="74"/>
      <c r="Q7873" s="26"/>
      <c r="R7873" s="75"/>
    </row>
    <row r="7874" spans="7:18" x14ac:dyDescent="0.25">
      <c r="G7874" s="13"/>
      <c r="H7874" s="13"/>
      <c r="I7874" s="13">
        <v>784.600000000102</v>
      </c>
      <c r="J7874" s="74">
        <f t="shared" si="374"/>
        <v>32.691666666670919</v>
      </c>
      <c r="K7874" s="26" t="e">
        <f t="shared" si="376"/>
        <v>#REF!</v>
      </c>
      <c r="L7874" s="75" t="e">
        <f t="shared" si="375"/>
        <v>#REF!</v>
      </c>
      <c r="O7874" s="13"/>
      <c r="P7874" s="74"/>
      <c r="Q7874" s="26"/>
      <c r="R7874" s="75"/>
    </row>
    <row r="7875" spans="7:18" x14ac:dyDescent="0.25">
      <c r="G7875" s="13"/>
      <c r="H7875" s="13"/>
      <c r="I7875" s="13">
        <v>784.70000000010202</v>
      </c>
      <c r="J7875" s="74">
        <f t="shared" ref="J7875:J7938" si="377">I7875/24</f>
        <v>32.695833333337582</v>
      </c>
      <c r="K7875" s="26" t="e">
        <f t="shared" si="376"/>
        <v>#REF!</v>
      </c>
      <c r="L7875" s="75" t="e">
        <f t="shared" ref="L7875:L7938" si="378">K7875-K7874</f>
        <v>#REF!</v>
      </c>
      <c r="O7875" s="13"/>
      <c r="P7875" s="74"/>
      <c r="Q7875" s="26"/>
      <c r="R7875" s="75"/>
    </row>
    <row r="7876" spans="7:18" x14ac:dyDescent="0.25">
      <c r="G7876" s="13"/>
      <c r="H7876" s="13"/>
      <c r="I7876" s="13">
        <v>784.80000000010205</v>
      </c>
      <c r="J7876" s="74">
        <f t="shared" si="377"/>
        <v>32.700000000004252</v>
      </c>
      <c r="K7876" s="26" t="e">
        <f t="shared" si="376"/>
        <v>#REF!</v>
      </c>
      <c r="L7876" s="75" t="e">
        <f t="shared" si="378"/>
        <v>#REF!</v>
      </c>
      <c r="O7876" s="13"/>
      <c r="P7876" s="74"/>
      <c r="Q7876" s="26"/>
      <c r="R7876" s="75"/>
    </row>
    <row r="7877" spans="7:18" x14ac:dyDescent="0.25">
      <c r="G7877" s="13"/>
      <c r="H7877" s="13"/>
      <c r="I7877" s="13">
        <v>784.90000000010195</v>
      </c>
      <c r="J7877" s="74">
        <f t="shared" si="377"/>
        <v>32.704166666670915</v>
      </c>
      <c r="K7877" s="26" t="e">
        <f t="shared" si="376"/>
        <v>#REF!</v>
      </c>
      <c r="L7877" s="75" t="e">
        <f t="shared" si="378"/>
        <v>#REF!</v>
      </c>
      <c r="O7877" s="13"/>
      <c r="P7877" s="74"/>
      <c r="Q7877" s="26"/>
      <c r="R7877" s="75"/>
    </row>
    <row r="7878" spans="7:18" x14ac:dyDescent="0.25">
      <c r="G7878" s="13"/>
      <c r="H7878" s="13"/>
      <c r="I7878" s="13">
        <v>785.00000000010198</v>
      </c>
      <c r="J7878" s="74">
        <f t="shared" si="377"/>
        <v>32.708333333337585</v>
      </c>
      <c r="K7878" s="26" t="e">
        <f t="shared" si="376"/>
        <v>#REF!</v>
      </c>
      <c r="L7878" s="75" t="e">
        <f t="shared" si="378"/>
        <v>#REF!</v>
      </c>
      <c r="O7878" s="13"/>
      <c r="P7878" s="74"/>
      <c r="Q7878" s="26"/>
      <c r="R7878" s="75"/>
    </row>
    <row r="7879" spans="7:18" x14ac:dyDescent="0.25">
      <c r="G7879" s="13"/>
      <c r="H7879" s="13"/>
      <c r="I7879" s="13">
        <v>785.100000000102</v>
      </c>
      <c r="J7879" s="74">
        <f t="shared" si="377"/>
        <v>32.712500000004248</v>
      </c>
      <c r="K7879" s="26" t="e">
        <f t="shared" si="376"/>
        <v>#REF!</v>
      </c>
      <c r="L7879" s="75" t="e">
        <f t="shared" si="378"/>
        <v>#REF!</v>
      </c>
      <c r="O7879" s="13"/>
      <c r="P7879" s="74"/>
      <c r="Q7879" s="26"/>
      <c r="R7879" s="75"/>
    </row>
    <row r="7880" spans="7:18" x14ac:dyDescent="0.25">
      <c r="G7880" s="13"/>
      <c r="H7880" s="13"/>
      <c r="I7880" s="13">
        <v>785.20000000010202</v>
      </c>
      <c r="J7880" s="74">
        <f t="shared" si="377"/>
        <v>32.716666666670918</v>
      </c>
      <c r="K7880" s="26" t="e">
        <f t="shared" si="376"/>
        <v>#REF!</v>
      </c>
      <c r="L7880" s="75" t="e">
        <f t="shared" si="378"/>
        <v>#REF!</v>
      </c>
      <c r="O7880" s="13"/>
      <c r="P7880" s="74"/>
      <c r="Q7880" s="26"/>
      <c r="R7880" s="75"/>
    </row>
    <row r="7881" spans="7:18" x14ac:dyDescent="0.25">
      <c r="G7881" s="13"/>
      <c r="H7881" s="13"/>
      <c r="I7881" s="13">
        <v>785.30000000010205</v>
      </c>
      <c r="J7881" s="74">
        <f t="shared" si="377"/>
        <v>32.720833333337588</v>
      </c>
      <c r="K7881" s="26" t="e">
        <f t="shared" si="376"/>
        <v>#REF!</v>
      </c>
      <c r="L7881" s="75" t="e">
        <f t="shared" si="378"/>
        <v>#REF!</v>
      </c>
      <c r="O7881" s="13"/>
      <c r="P7881" s="74"/>
      <c r="Q7881" s="26"/>
      <c r="R7881" s="75"/>
    </row>
    <row r="7882" spans="7:18" x14ac:dyDescent="0.25">
      <c r="G7882" s="13"/>
      <c r="H7882" s="13"/>
      <c r="I7882" s="13">
        <v>785.40000000010195</v>
      </c>
      <c r="J7882" s="74">
        <f t="shared" si="377"/>
        <v>32.72500000000425</v>
      </c>
      <c r="K7882" s="26" t="e">
        <f t="shared" si="376"/>
        <v>#REF!</v>
      </c>
      <c r="L7882" s="75" t="e">
        <f t="shared" si="378"/>
        <v>#REF!</v>
      </c>
      <c r="O7882" s="13"/>
      <c r="P7882" s="74"/>
      <c r="Q7882" s="26"/>
      <c r="R7882" s="75"/>
    </row>
    <row r="7883" spans="7:18" x14ac:dyDescent="0.25">
      <c r="G7883" s="13"/>
      <c r="H7883" s="13"/>
      <c r="I7883" s="13">
        <v>785.50000000010198</v>
      </c>
      <c r="J7883" s="74">
        <f t="shared" si="377"/>
        <v>32.729166666670913</v>
      </c>
      <c r="K7883" s="26" t="e">
        <f t="shared" si="376"/>
        <v>#REF!</v>
      </c>
      <c r="L7883" s="75" t="e">
        <f t="shared" si="378"/>
        <v>#REF!</v>
      </c>
      <c r="O7883" s="13"/>
      <c r="P7883" s="74"/>
      <c r="Q7883" s="26"/>
      <c r="R7883" s="75"/>
    </row>
    <row r="7884" spans="7:18" x14ac:dyDescent="0.25">
      <c r="G7884" s="13"/>
      <c r="H7884" s="13"/>
      <c r="I7884" s="13">
        <v>785.600000000102</v>
      </c>
      <c r="J7884" s="74">
        <f t="shared" si="377"/>
        <v>32.733333333337583</v>
      </c>
      <c r="K7884" s="26" t="e">
        <f t="shared" si="376"/>
        <v>#REF!</v>
      </c>
      <c r="L7884" s="75" t="e">
        <f t="shared" si="378"/>
        <v>#REF!</v>
      </c>
      <c r="O7884" s="13"/>
      <c r="P7884" s="74"/>
      <c r="Q7884" s="26"/>
      <c r="R7884" s="75"/>
    </row>
    <row r="7885" spans="7:18" x14ac:dyDescent="0.25">
      <c r="G7885" s="13"/>
      <c r="H7885" s="13"/>
      <c r="I7885" s="13">
        <v>785.70000000010202</v>
      </c>
      <c r="J7885" s="74">
        <f t="shared" si="377"/>
        <v>32.737500000004253</v>
      </c>
      <c r="K7885" s="26" t="e">
        <f t="shared" si="376"/>
        <v>#REF!</v>
      </c>
      <c r="L7885" s="75" t="e">
        <f t="shared" si="378"/>
        <v>#REF!</v>
      </c>
      <c r="O7885" s="13"/>
      <c r="P7885" s="74"/>
      <c r="Q7885" s="26"/>
      <c r="R7885" s="75"/>
    </row>
    <row r="7886" spans="7:18" x14ac:dyDescent="0.25">
      <c r="G7886" s="13"/>
      <c r="H7886" s="13"/>
      <c r="I7886" s="13">
        <v>785.80000000010205</v>
      </c>
      <c r="J7886" s="74">
        <f t="shared" si="377"/>
        <v>32.741666666670916</v>
      </c>
      <c r="K7886" s="26" t="e">
        <f t="shared" si="376"/>
        <v>#REF!</v>
      </c>
      <c r="L7886" s="75" t="e">
        <f t="shared" si="378"/>
        <v>#REF!</v>
      </c>
      <c r="O7886" s="13"/>
      <c r="P7886" s="74"/>
      <c r="Q7886" s="26"/>
      <c r="R7886" s="75"/>
    </row>
    <row r="7887" spans="7:18" x14ac:dyDescent="0.25">
      <c r="G7887" s="13"/>
      <c r="H7887" s="13"/>
      <c r="I7887" s="13">
        <v>785.90000000010195</v>
      </c>
      <c r="J7887" s="74">
        <f t="shared" si="377"/>
        <v>32.745833333337579</v>
      </c>
      <c r="K7887" s="26" t="e">
        <f t="shared" si="376"/>
        <v>#REF!</v>
      </c>
      <c r="L7887" s="75" t="e">
        <f t="shared" si="378"/>
        <v>#REF!</v>
      </c>
      <c r="O7887" s="13"/>
      <c r="P7887" s="74"/>
      <c r="Q7887" s="26"/>
      <c r="R7887" s="75"/>
    </row>
    <row r="7888" spans="7:18" x14ac:dyDescent="0.25">
      <c r="G7888" s="13"/>
      <c r="H7888" s="13"/>
      <c r="I7888" s="13">
        <v>786.00000000010198</v>
      </c>
      <c r="J7888" s="74">
        <f t="shared" si="377"/>
        <v>32.750000000004249</v>
      </c>
      <c r="K7888" s="26" t="e">
        <f t="shared" si="376"/>
        <v>#REF!</v>
      </c>
      <c r="L7888" s="75" t="e">
        <f t="shared" si="378"/>
        <v>#REF!</v>
      </c>
      <c r="O7888" s="13"/>
      <c r="P7888" s="74"/>
      <c r="Q7888" s="26"/>
      <c r="R7888" s="75"/>
    </row>
    <row r="7889" spans="7:18" x14ac:dyDescent="0.25">
      <c r="G7889" s="13"/>
      <c r="H7889" s="13"/>
      <c r="I7889" s="13">
        <v>786.100000000102</v>
      </c>
      <c r="J7889" s="74">
        <f t="shared" si="377"/>
        <v>32.754166666670919</v>
      </c>
      <c r="K7889" s="26" t="e">
        <f t="shared" si="376"/>
        <v>#REF!</v>
      </c>
      <c r="L7889" s="75" t="e">
        <f t="shared" si="378"/>
        <v>#REF!</v>
      </c>
      <c r="O7889" s="13"/>
      <c r="P7889" s="74"/>
      <c r="Q7889" s="26"/>
      <c r="R7889" s="75"/>
    </row>
    <row r="7890" spans="7:18" x14ac:dyDescent="0.25">
      <c r="G7890" s="13"/>
      <c r="H7890" s="13"/>
      <c r="I7890" s="13">
        <v>786.20000000010202</v>
      </c>
      <c r="J7890" s="74">
        <f t="shared" si="377"/>
        <v>32.758333333337582</v>
      </c>
      <c r="K7890" s="26" t="e">
        <f t="shared" si="376"/>
        <v>#REF!</v>
      </c>
      <c r="L7890" s="75" t="e">
        <f t="shared" si="378"/>
        <v>#REF!</v>
      </c>
      <c r="O7890" s="13"/>
      <c r="P7890" s="74"/>
      <c r="Q7890" s="26"/>
      <c r="R7890" s="75"/>
    </row>
    <row r="7891" spans="7:18" x14ac:dyDescent="0.25">
      <c r="G7891" s="13"/>
      <c r="H7891" s="13"/>
      <c r="I7891" s="13">
        <v>786.30000000010205</v>
      </c>
      <c r="J7891" s="74">
        <f t="shared" si="377"/>
        <v>32.762500000004252</v>
      </c>
      <c r="K7891" s="26" t="e">
        <f t="shared" si="376"/>
        <v>#REF!</v>
      </c>
      <c r="L7891" s="75" t="e">
        <f t="shared" si="378"/>
        <v>#REF!</v>
      </c>
      <c r="O7891" s="13"/>
      <c r="P7891" s="74"/>
      <c r="Q7891" s="26"/>
      <c r="R7891" s="75"/>
    </row>
    <row r="7892" spans="7:18" x14ac:dyDescent="0.25">
      <c r="G7892" s="13"/>
      <c r="H7892" s="13"/>
      <c r="I7892" s="13">
        <v>786.40000000010195</v>
      </c>
      <c r="J7892" s="74">
        <f t="shared" si="377"/>
        <v>32.766666666670915</v>
      </c>
      <c r="K7892" s="26" t="e">
        <f t="shared" si="376"/>
        <v>#REF!</v>
      </c>
      <c r="L7892" s="75" t="e">
        <f t="shared" si="378"/>
        <v>#REF!</v>
      </c>
      <c r="O7892" s="13"/>
      <c r="P7892" s="74"/>
      <c r="Q7892" s="26"/>
      <c r="R7892" s="75"/>
    </row>
    <row r="7893" spans="7:18" x14ac:dyDescent="0.25">
      <c r="G7893" s="13"/>
      <c r="H7893" s="13"/>
      <c r="I7893" s="13">
        <v>786.50000000010198</v>
      </c>
      <c r="J7893" s="74">
        <f t="shared" si="377"/>
        <v>32.770833333337585</v>
      </c>
      <c r="K7893" s="26" t="e">
        <f t="shared" si="376"/>
        <v>#REF!</v>
      </c>
      <c r="L7893" s="75" t="e">
        <f t="shared" si="378"/>
        <v>#REF!</v>
      </c>
      <c r="O7893" s="13"/>
      <c r="P7893" s="74"/>
      <c r="Q7893" s="26"/>
      <c r="R7893" s="75"/>
    </row>
    <row r="7894" spans="7:18" x14ac:dyDescent="0.25">
      <c r="G7894" s="13"/>
      <c r="H7894" s="13"/>
      <c r="I7894" s="13">
        <v>786.600000000102</v>
      </c>
      <c r="J7894" s="74">
        <f t="shared" si="377"/>
        <v>32.775000000004248</v>
      </c>
      <c r="K7894" s="26" t="e">
        <f t="shared" si="376"/>
        <v>#REF!</v>
      </c>
      <c r="L7894" s="75" t="e">
        <f t="shared" si="378"/>
        <v>#REF!</v>
      </c>
      <c r="O7894" s="13"/>
      <c r="P7894" s="74"/>
      <c r="Q7894" s="26"/>
      <c r="R7894" s="75"/>
    </row>
    <row r="7895" spans="7:18" x14ac:dyDescent="0.25">
      <c r="G7895" s="13"/>
      <c r="H7895" s="13"/>
      <c r="I7895" s="13">
        <v>786.70000000010305</v>
      </c>
      <c r="J7895" s="74">
        <f t="shared" si="377"/>
        <v>32.77916666667096</v>
      </c>
      <c r="K7895" s="26" t="e">
        <f t="shared" si="376"/>
        <v>#REF!</v>
      </c>
      <c r="L7895" s="75" t="e">
        <f t="shared" si="378"/>
        <v>#REF!</v>
      </c>
      <c r="O7895" s="13"/>
      <c r="P7895" s="74"/>
      <c r="Q7895" s="26"/>
      <c r="R7895" s="75"/>
    </row>
    <row r="7896" spans="7:18" x14ac:dyDescent="0.25">
      <c r="G7896" s="13"/>
      <c r="H7896" s="13"/>
      <c r="I7896" s="13">
        <v>786.80000000010295</v>
      </c>
      <c r="J7896" s="74">
        <f t="shared" si="377"/>
        <v>32.783333333337623</v>
      </c>
      <c r="K7896" s="26" t="e">
        <f t="shared" si="376"/>
        <v>#REF!</v>
      </c>
      <c r="L7896" s="75" t="e">
        <f t="shared" si="378"/>
        <v>#REF!</v>
      </c>
      <c r="O7896" s="13"/>
      <c r="P7896" s="74"/>
      <c r="Q7896" s="26"/>
      <c r="R7896" s="75"/>
    </row>
    <row r="7897" spans="7:18" x14ac:dyDescent="0.25">
      <c r="G7897" s="13"/>
      <c r="H7897" s="13"/>
      <c r="I7897" s="13">
        <v>786.90000000010298</v>
      </c>
      <c r="J7897" s="74">
        <f t="shared" si="377"/>
        <v>32.787500000004293</v>
      </c>
      <c r="K7897" s="26" t="e">
        <f t="shared" si="376"/>
        <v>#REF!</v>
      </c>
      <c r="L7897" s="75" t="e">
        <f t="shared" si="378"/>
        <v>#REF!</v>
      </c>
      <c r="O7897" s="13"/>
      <c r="P7897" s="74"/>
      <c r="Q7897" s="26"/>
      <c r="R7897" s="75"/>
    </row>
    <row r="7898" spans="7:18" x14ac:dyDescent="0.25">
      <c r="G7898" s="13"/>
      <c r="H7898" s="13"/>
      <c r="I7898" s="13">
        <v>787.000000000103</v>
      </c>
      <c r="J7898" s="74">
        <f t="shared" si="377"/>
        <v>32.791666666670956</v>
      </c>
      <c r="K7898" s="26" t="e">
        <f t="shared" si="376"/>
        <v>#REF!</v>
      </c>
      <c r="L7898" s="75" t="e">
        <f t="shared" si="378"/>
        <v>#REF!</v>
      </c>
      <c r="O7898" s="13"/>
      <c r="P7898" s="74"/>
      <c r="Q7898" s="26"/>
      <c r="R7898" s="75"/>
    </row>
    <row r="7899" spans="7:18" x14ac:dyDescent="0.25">
      <c r="G7899" s="13"/>
      <c r="H7899" s="13"/>
      <c r="I7899" s="13">
        <v>787.10000000010302</v>
      </c>
      <c r="J7899" s="74">
        <f t="shared" si="377"/>
        <v>32.795833333337626</v>
      </c>
      <c r="K7899" s="26" t="e">
        <f t="shared" si="376"/>
        <v>#REF!</v>
      </c>
      <c r="L7899" s="75" t="e">
        <f t="shared" si="378"/>
        <v>#REF!</v>
      </c>
      <c r="O7899" s="13"/>
      <c r="P7899" s="74"/>
      <c r="Q7899" s="26"/>
      <c r="R7899" s="75"/>
    </row>
    <row r="7900" spans="7:18" x14ac:dyDescent="0.25">
      <c r="G7900" s="13"/>
      <c r="H7900" s="13"/>
      <c r="I7900" s="13">
        <v>787.20000000010305</v>
      </c>
      <c r="J7900" s="74">
        <f t="shared" si="377"/>
        <v>32.800000000004296</v>
      </c>
      <c r="K7900" s="26" t="e">
        <f t="shared" ref="K7900:K7963" si="379">100%-EXP(-I7900/24*$B$10)</f>
        <v>#REF!</v>
      </c>
      <c r="L7900" s="75" t="e">
        <f t="shared" si="378"/>
        <v>#REF!</v>
      </c>
      <c r="O7900" s="13"/>
      <c r="P7900" s="74"/>
      <c r="Q7900" s="26"/>
      <c r="R7900" s="75"/>
    </row>
    <row r="7901" spans="7:18" x14ac:dyDescent="0.25">
      <c r="G7901" s="13"/>
      <c r="H7901" s="13"/>
      <c r="I7901" s="13">
        <v>787.30000000010295</v>
      </c>
      <c r="J7901" s="74">
        <f t="shared" si="377"/>
        <v>32.804166666670959</v>
      </c>
      <c r="K7901" s="26" t="e">
        <f t="shared" si="379"/>
        <v>#REF!</v>
      </c>
      <c r="L7901" s="75" t="e">
        <f t="shared" si="378"/>
        <v>#REF!</v>
      </c>
      <c r="O7901" s="13"/>
      <c r="P7901" s="74"/>
      <c r="Q7901" s="26"/>
      <c r="R7901" s="75"/>
    </row>
    <row r="7902" spans="7:18" x14ac:dyDescent="0.25">
      <c r="G7902" s="13"/>
      <c r="H7902" s="13"/>
      <c r="I7902" s="13">
        <v>787.40000000010298</v>
      </c>
      <c r="J7902" s="74">
        <f t="shared" si="377"/>
        <v>32.808333333337622</v>
      </c>
      <c r="K7902" s="26" t="e">
        <f t="shared" si="379"/>
        <v>#REF!</v>
      </c>
      <c r="L7902" s="75" t="e">
        <f t="shared" si="378"/>
        <v>#REF!</v>
      </c>
      <c r="O7902" s="13"/>
      <c r="P7902" s="74"/>
      <c r="Q7902" s="26"/>
      <c r="R7902" s="75"/>
    </row>
    <row r="7903" spans="7:18" x14ac:dyDescent="0.25">
      <c r="G7903" s="13"/>
      <c r="H7903" s="13"/>
      <c r="I7903" s="13">
        <v>787.500000000103</v>
      </c>
      <c r="J7903" s="74">
        <f t="shared" si="377"/>
        <v>32.812500000004292</v>
      </c>
      <c r="K7903" s="26" t="e">
        <f t="shared" si="379"/>
        <v>#REF!</v>
      </c>
      <c r="L7903" s="75" t="e">
        <f t="shared" si="378"/>
        <v>#REF!</v>
      </c>
      <c r="O7903" s="13"/>
      <c r="P7903" s="74"/>
      <c r="Q7903" s="26"/>
      <c r="R7903" s="75"/>
    </row>
    <row r="7904" spans="7:18" x14ac:dyDescent="0.25">
      <c r="G7904" s="13"/>
      <c r="H7904" s="13"/>
      <c r="I7904" s="13">
        <v>787.60000000010302</v>
      </c>
      <c r="J7904" s="74">
        <f t="shared" si="377"/>
        <v>32.816666666670962</v>
      </c>
      <c r="K7904" s="26" t="e">
        <f t="shared" si="379"/>
        <v>#REF!</v>
      </c>
      <c r="L7904" s="75" t="e">
        <f t="shared" si="378"/>
        <v>#REF!</v>
      </c>
      <c r="O7904" s="13"/>
      <c r="P7904" s="74"/>
      <c r="Q7904" s="26"/>
      <c r="R7904" s="75"/>
    </row>
    <row r="7905" spans="7:18" x14ac:dyDescent="0.25">
      <c r="G7905" s="13"/>
      <c r="H7905" s="13"/>
      <c r="I7905" s="13">
        <v>787.70000000010305</v>
      </c>
      <c r="J7905" s="74">
        <f t="shared" si="377"/>
        <v>32.820833333337625</v>
      </c>
      <c r="K7905" s="26" t="e">
        <f t="shared" si="379"/>
        <v>#REF!</v>
      </c>
      <c r="L7905" s="75" t="e">
        <f t="shared" si="378"/>
        <v>#REF!</v>
      </c>
      <c r="O7905" s="13"/>
      <c r="P7905" s="74"/>
      <c r="Q7905" s="26"/>
      <c r="R7905" s="75"/>
    </row>
    <row r="7906" spans="7:18" x14ac:dyDescent="0.25">
      <c r="G7906" s="13"/>
      <c r="H7906" s="13"/>
      <c r="I7906" s="13">
        <v>787.80000000010295</v>
      </c>
      <c r="J7906" s="74">
        <f t="shared" si="377"/>
        <v>32.825000000004287</v>
      </c>
      <c r="K7906" s="26" t="e">
        <f t="shared" si="379"/>
        <v>#REF!</v>
      </c>
      <c r="L7906" s="75" t="e">
        <f t="shared" si="378"/>
        <v>#REF!</v>
      </c>
      <c r="O7906" s="13"/>
      <c r="P7906" s="74"/>
      <c r="Q7906" s="26"/>
      <c r="R7906" s="75"/>
    </row>
    <row r="7907" spans="7:18" x14ac:dyDescent="0.25">
      <c r="G7907" s="13"/>
      <c r="H7907" s="13"/>
      <c r="I7907" s="13">
        <v>787.90000000010298</v>
      </c>
      <c r="J7907" s="74">
        <f t="shared" si="377"/>
        <v>32.829166666670957</v>
      </c>
      <c r="K7907" s="26" t="e">
        <f t="shared" si="379"/>
        <v>#REF!</v>
      </c>
      <c r="L7907" s="75" t="e">
        <f t="shared" si="378"/>
        <v>#REF!</v>
      </c>
      <c r="O7907" s="13"/>
      <c r="P7907" s="74"/>
      <c r="Q7907" s="26"/>
      <c r="R7907" s="75"/>
    </row>
    <row r="7908" spans="7:18" x14ac:dyDescent="0.25">
      <c r="G7908" s="13"/>
      <c r="H7908" s="13"/>
      <c r="I7908" s="13">
        <v>788.000000000103</v>
      </c>
      <c r="J7908" s="74">
        <f t="shared" si="377"/>
        <v>32.833333333337627</v>
      </c>
      <c r="K7908" s="26" t="e">
        <f t="shared" si="379"/>
        <v>#REF!</v>
      </c>
      <c r="L7908" s="75" t="e">
        <f t="shared" si="378"/>
        <v>#REF!</v>
      </c>
      <c r="O7908" s="13"/>
      <c r="P7908" s="74"/>
      <c r="Q7908" s="26"/>
      <c r="R7908" s="75"/>
    </row>
    <row r="7909" spans="7:18" x14ac:dyDescent="0.25">
      <c r="G7909" s="13"/>
      <c r="H7909" s="13"/>
      <c r="I7909" s="13">
        <v>788.10000000010302</v>
      </c>
      <c r="J7909" s="74">
        <f t="shared" si="377"/>
        <v>32.83750000000429</v>
      </c>
      <c r="K7909" s="26" t="e">
        <f t="shared" si="379"/>
        <v>#REF!</v>
      </c>
      <c r="L7909" s="75" t="e">
        <f t="shared" si="378"/>
        <v>#REF!</v>
      </c>
      <c r="O7909" s="13"/>
      <c r="P7909" s="74"/>
      <c r="Q7909" s="26"/>
      <c r="R7909" s="75"/>
    </row>
    <row r="7910" spans="7:18" x14ac:dyDescent="0.25">
      <c r="G7910" s="13"/>
      <c r="H7910" s="13"/>
      <c r="I7910" s="13">
        <v>788.20000000010305</v>
      </c>
      <c r="J7910" s="74">
        <f t="shared" si="377"/>
        <v>32.84166666667096</v>
      </c>
      <c r="K7910" s="26" t="e">
        <f t="shared" si="379"/>
        <v>#REF!</v>
      </c>
      <c r="L7910" s="75" t="e">
        <f t="shared" si="378"/>
        <v>#REF!</v>
      </c>
      <c r="O7910" s="13"/>
      <c r="P7910" s="74"/>
      <c r="Q7910" s="26"/>
      <c r="R7910" s="75"/>
    </row>
    <row r="7911" spans="7:18" x14ac:dyDescent="0.25">
      <c r="G7911" s="13"/>
      <c r="H7911" s="13"/>
      <c r="I7911" s="13">
        <v>788.30000000010295</v>
      </c>
      <c r="J7911" s="74">
        <f t="shared" si="377"/>
        <v>32.845833333337623</v>
      </c>
      <c r="K7911" s="26" t="e">
        <f t="shared" si="379"/>
        <v>#REF!</v>
      </c>
      <c r="L7911" s="75" t="e">
        <f t="shared" si="378"/>
        <v>#REF!</v>
      </c>
      <c r="O7911" s="13"/>
      <c r="P7911" s="74"/>
      <c r="Q7911" s="26"/>
      <c r="R7911" s="75"/>
    </row>
    <row r="7912" spans="7:18" x14ac:dyDescent="0.25">
      <c r="G7912" s="13"/>
      <c r="H7912" s="13"/>
      <c r="I7912" s="13">
        <v>788.40000000010298</v>
      </c>
      <c r="J7912" s="74">
        <f t="shared" si="377"/>
        <v>32.850000000004293</v>
      </c>
      <c r="K7912" s="26" t="e">
        <f t="shared" si="379"/>
        <v>#REF!</v>
      </c>
      <c r="L7912" s="75" t="e">
        <f t="shared" si="378"/>
        <v>#REF!</v>
      </c>
      <c r="O7912" s="13"/>
      <c r="P7912" s="74"/>
      <c r="Q7912" s="26"/>
      <c r="R7912" s="75"/>
    </row>
    <row r="7913" spans="7:18" x14ac:dyDescent="0.25">
      <c r="G7913" s="13"/>
      <c r="H7913" s="13"/>
      <c r="I7913" s="13">
        <v>788.500000000103</v>
      </c>
      <c r="J7913" s="74">
        <f t="shared" si="377"/>
        <v>32.854166666670956</v>
      </c>
      <c r="K7913" s="26" t="e">
        <f t="shared" si="379"/>
        <v>#REF!</v>
      </c>
      <c r="L7913" s="75" t="e">
        <f t="shared" si="378"/>
        <v>#REF!</v>
      </c>
      <c r="O7913" s="13"/>
      <c r="P7913" s="74"/>
      <c r="Q7913" s="26"/>
      <c r="R7913" s="75"/>
    </row>
    <row r="7914" spans="7:18" x14ac:dyDescent="0.25">
      <c r="G7914" s="13"/>
      <c r="H7914" s="13"/>
      <c r="I7914" s="13">
        <v>788.60000000010302</v>
      </c>
      <c r="J7914" s="74">
        <f t="shared" si="377"/>
        <v>32.858333333337626</v>
      </c>
      <c r="K7914" s="26" t="e">
        <f t="shared" si="379"/>
        <v>#REF!</v>
      </c>
      <c r="L7914" s="75" t="e">
        <f t="shared" si="378"/>
        <v>#REF!</v>
      </c>
      <c r="O7914" s="13"/>
      <c r="P7914" s="74"/>
      <c r="Q7914" s="26"/>
      <c r="R7914" s="75"/>
    </row>
    <row r="7915" spans="7:18" x14ac:dyDescent="0.25">
      <c r="G7915" s="13"/>
      <c r="H7915" s="13"/>
      <c r="I7915" s="13">
        <v>788.70000000010305</v>
      </c>
      <c r="J7915" s="74">
        <f t="shared" si="377"/>
        <v>32.862500000004296</v>
      </c>
      <c r="K7915" s="26" t="e">
        <f t="shared" si="379"/>
        <v>#REF!</v>
      </c>
      <c r="L7915" s="75" t="e">
        <f t="shared" si="378"/>
        <v>#REF!</v>
      </c>
      <c r="O7915" s="13"/>
      <c r="P7915" s="74"/>
      <c r="Q7915" s="26"/>
      <c r="R7915" s="75"/>
    </row>
    <row r="7916" spans="7:18" x14ac:dyDescent="0.25">
      <c r="G7916" s="13"/>
      <c r="H7916" s="13"/>
      <c r="I7916" s="13">
        <v>788.80000000010295</v>
      </c>
      <c r="J7916" s="74">
        <f t="shared" si="377"/>
        <v>32.866666666670959</v>
      </c>
      <c r="K7916" s="26" t="e">
        <f t="shared" si="379"/>
        <v>#REF!</v>
      </c>
      <c r="L7916" s="75" t="e">
        <f t="shared" si="378"/>
        <v>#REF!</v>
      </c>
      <c r="O7916" s="13"/>
      <c r="P7916" s="74"/>
      <c r="Q7916" s="26"/>
      <c r="R7916" s="75"/>
    </row>
    <row r="7917" spans="7:18" x14ac:dyDescent="0.25">
      <c r="G7917" s="13"/>
      <c r="H7917" s="13"/>
      <c r="I7917" s="13">
        <v>788.90000000010298</v>
      </c>
      <c r="J7917" s="74">
        <f t="shared" si="377"/>
        <v>32.870833333337622</v>
      </c>
      <c r="K7917" s="26" t="e">
        <f t="shared" si="379"/>
        <v>#REF!</v>
      </c>
      <c r="L7917" s="75" t="e">
        <f t="shared" si="378"/>
        <v>#REF!</v>
      </c>
      <c r="O7917" s="13"/>
      <c r="P7917" s="74"/>
      <c r="Q7917" s="26"/>
      <c r="R7917" s="75"/>
    </row>
    <row r="7918" spans="7:18" x14ac:dyDescent="0.25">
      <c r="G7918" s="13"/>
      <c r="H7918" s="13"/>
      <c r="I7918" s="13">
        <v>789.000000000103</v>
      </c>
      <c r="J7918" s="74">
        <f t="shared" si="377"/>
        <v>32.875000000004292</v>
      </c>
      <c r="K7918" s="26" t="e">
        <f t="shared" si="379"/>
        <v>#REF!</v>
      </c>
      <c r="L7918" s="75" t="e">
        <f t="shared" si="378"/>
        <v>#REF!</v>
      </c>
      <c r="O7918" s="13"/>
      <c r="P7918" s="74"/>
      <c r="Q7918" s="26"/>
      <c r="R7918" s="75"/>
    </row>
    <row r="7919" spans="7:18" x14ac:dyDescent="0.25">
      <c r="G7919" s="13"/>
      <c r="H7919" s="13"/>
      <c r="I7919" s="13">
        <v>789.10000000010302</v>
      </c>
      <c r="J7919" s="74">
        <f t="shared" si="377"/>
        <v>32.879166666670962</v>
      </c>
      <c r="K7919" s="26" t="e">
        <f t="shared" si="379"/>
        <v>#REF!</v>
      </c>
      <c r="L7919" s="75" t="e">
        <f t="shared" si="378"/>
        <v>#REF!</v>
      </c>
      <c r="O7919" s="13"/>
      <c r="P7919" s="74"/>
      <c r="Q7919" s="26"/>
      <c r="R7919" s="75"/>
    </row>
    <row r="7920" spans="7:18" x14ac:dyDescent="0.25">
      <c r="G7920" s="13"/>
      <c r="H7920" s="13"/>
      <c r="I7920" s="13">
        <v>789.20000000010305</v>
      </c>
      <c r="J7920" s="74">
        <f t="shared" si="377"/>
        <v>32.883333333337625</v>
      </c>
      <c r="K7920" s="26" t="e">
        <f t="shared" si="379"/>
        <v>#REF!</v>
      </c>
      <c r="L7920" s="75" t="e">
        <f t="shared" si="378"/>
        <v>#REF!</v>
      </c>
      <c r="O7920" s="13"/>
      <c r="P7920" s="74"/>
      <c r="Q7920" s="26"/>
      <c r="R7920" s="75"/>
    </row>
    <row r="7921" spans="7:18" x14ac:dyDescent="0.25">
      <c r="G7921" s="13"/>
      <c r="H7921" s="13"/>
      <c r="I7921" s="13">
        <v>789.30000000010295</v>
      </c>
      <c r="J7921" s="74">
        <f t="shared" si="377"/>
        <v>32.887500000004287</v>
      </c>
      <c r="K7921" s="26" t="e">
        <f t="shared" si="379"/>
        <v>#REF!</v>
      </c>
      <c r="L7921" s="75" t="e">
        <f t="shared" si="378"/>
        <v>#REF!</v>
      </c>
      <c r="O7921" s="13"/>
      <c r="P7921" s="74"/>
      <c r="Q7921" s="26"/>
      <c r="R7921" s="75"/>
    </row>
    <row r="7922" spans="7:18" x14ac:dyDescent="0.25">
      <c r="G7922" s="13"/>
      <c r="H7922" s="13"/>
      <c r="I7922" s="13">
        <v>789.40000000010298</v>
      </c>
      <c r="J7922" s="74">
        <f t="shared" si="377"/>
        <v>32.891666666670957</v>
      </c>
      <c r="K7922" s="26" t="e">
        <f t="shared" si="379"/>
        <v>#REF!</v>
      </c>
      <c r="L7922" s="75" t="e">
        <f t="shared" si="378"/>
        <v>#REF!</v>
      </c>
      <c r="O7922" s="13"/>
      <c r="P7922" s="74"/>
      <c r="Q7922" s="26"/>
      <c r="R7922" s="75"/>
    </row>
    <row r="7923" spans="7:18" x14ac:dyDescent="0.25">
      <c r="G7923" s="13"/>
      <c r="H7923" s="13"/>
      <c r="I7923" s="13">
        <v>789.500000000103</v>
      </c>
      <c r="J7923" s="74">
        <f t="shared" si="377"/>
        <v>32.895833333337627</v>
      </c>
      <c r="K7923" s="26" t="e">
        <f t="shared" si="379"/>
        <v>#REF!</v>
      </c>
      <c r="L7923" s="75" t="e">
        <f t="shared" si="378"/>
        <v>#REF!</v>
      </c>
      <c r="O7923" s="13"/>
      <c r="P7923" s="74"/>
      <c r="Q7923" s="26"/>
      <c r="R7923" s="75"/>
    </row>
    <row r="7924" spans="7:18" x14ac:dyDescent="0.25">
      <c r="G7924" s="13"/>
      <c r="H7924" s="13"/>
      <c r="I7924" s="13">
        <v>789.60000000010302</v>
      </c>
      <c r="J7924" s="74">
        <f t="shared" si="377"/>
        <v>32.90000000000429</v>
      </c>
      <c r="K7924" s="26" t="e">
        <f t="shared" si="379"/>
        <v>#REF!</v>
      </c>
      <c r="L7924" s="75" t="e">
        <f t="shared" si="378"/>
        <v>#REF!</v>
      </c>
      <c r="O7924" s="13"/>
      <c r="P7924" s="74"/>
      <c r="Q7924" s="26"/>
      <c r="R7924" s="75"/>
    </row>
    <row r="7925" spans="7:18" x14ac:dyDescent="0.25">
      <c r="G7925" s="13"/>
      <c r="H7925" s="13"/>
      <c r="I7925" s="13">
        <v>789.70000000010305</v>
      </c>
      <c r="J7925" s="74">
        <f t="shared" si="377"/>
        <v>32.90416666667096</v>
      </c>
      <c r="K7925" s="26" t="e">
        <f t="shared" si="379"/>
        <v>#REF!</v>
      </c>
      <c r="L7925" s="75" t="e">
        <f t="shared" si="378"/>
        <v>#REF!</v>
      </c>
      <c r="O7925" s="13"/>
      <c r="P7925" s="74"/>
      <c r="Q7925" s="26"/>
      <c r="R7925" s="75"/>
    </row>
    <row r="7926" spans="7:18" x14ac:dyDescent="0.25">
      <c r="G7926" s="13"/>
      <c r="H7926" s="13"/>
      <c r="I7926" s="13">
        <v>789.80000000010295</v>
      </c>
      <c r="J7926" s="74">
        <f t="shared" si="377"/>
        <v>32.908333333337623</v>
      </c>
      <c r="K7926" s="26" t="e">
        <f t="shared" si="379"/>
        <v>#REF!</v>
      </c>
      <c r="L7926" s="75" t="e">
        <f t="shared" si="378"/>
        <v>#REF!</v>
      </c>
      <c r="O7926" s="13"/>
      <c r="P7926" s="74"/>
      <c r="Q7926" s="26"/>
      <c r="R7926" s="75"/>
    </row>
    <row r="7927" spans="7:18" x14ac:dyDescent="0.25">
      <c r="G7927" s="13"/>
      <c r="H7927" s="13"/>
      <c r="I7927" s="13">
        <v>789.90000000010298</v>
      </c>
      <c r="J7927" s="74">
        <f t="shared" si="377"/>
        <v>32.912500000004293</v>
      </c>
      <c r="K7927" s="26" t="e">
        <f t="shared" si="379"/>
        <v>#REF!</v>
      </c>
      <c r="L7927" s="75" t="e">
        <f t="shared" si="378"/>
        <v>#REF!</v>
      </c>
      <c r="O7927" s="13"/>
      <c r="P7927" s="74"/>
      <c r="Q7927" s="26"/>
      <c r="R7927" s="75"/>
    </row>
    <row r="7928" spans="7:18" x14ac:dyDescent="0.25">
      <c r="G7928" s="13"/>
      <c r="H7928" s="13"/>
      <c r="I7928" s="13">
        <v>790.000000000103</v>
      </c>
      <c r="J7928" s="74">
        <f t="shared" si="377"/>
        <v>32.916666666670956</v>
      </c>
      <c r="K7928" s="26" t="e">
        <f t="shared" si="379"/>
        <v>#REF!</v>
      </c>
      <c r="L7928" s="75" t="e">
        <f t="shared" si="378"/>
        <v>#REF!</v>
      </c>
      <c r="O7928" s="13"/>
      <c r="P7928" s="74"/>
      <c r="Q7928" s="26"/>
      <c r="R7928" s="75"/>
    </row>
    <row r="7929" spans="7:18" x14ac:dyDescent="0.25">
      <c r="G7929" s="13"/>
      <c r="H7929" s="13"/>
      <c r="I7929" s="13">
        <v>790.10000000010302</v>
      </c>
      <c r="J7929" s="74">
        <f t="shared" si="377"/>
        <v>32.920833333337626</v>
      </c>
      <c r="K7929" s="26" t="e">
        <f t="shared" si="379"/>
        <v>#REF!</v>
      </c>
      <c r="L7929" s="75" t="e">
        <f t="shared" si="378"/>
        <v>#REF!</v>
      </c>
      <c r="O7929" s="13"/>
      <c r="P7929" s="74"/>
      <c r="Q7929" s="26"/>
      <c r="R7929" s="75"/>
    </row>
    <row r="7930" spans="7:18" x14ac:dyDescent="0.25">
      <c r="G7930" s="13"/>
      <c r="H7930" s="13"/>
      <c r="I7930" s="13">
        <v>790.20000000010305</v>
      </c>
      <c r="J7930" s="74">
        <f t="shared" si="377"/>
        <v>32.925000000004296</v>
      </c>
      <c r="K7930" s="26" t="e">
        <f t="shared" si="379"/>
        <v>#REF!</v>
      </c>
      <c r="L7930" s="75" t="e">
        <f t="shared" si="378"/>
        <v>#REF!</v>
      </c>
      <c r="O7930" s="13"/>
      <c r="P7930" s="74"/>
      <c r="Q7930" s="26"/>
      <c r="R7930" s="75"/>
    </row>
    <row r="7931" spans="7:18" x14ac:dyDescent="0.25">
      <c r="G7931" s="13"/>
      <c r="H7931" s="13"/>
      <c r="I7931" s="13">
        <v>790.30000000010295</v>
      </c>
      <c r="J7931" s="74">
        <f t="shared" si="377"/>
        <v>32.929166666670959</v>
      </c>
      <c r="K7931" s="26" t="e">
        <f t="shared" si="379"/>
        <v>#REF!</v>
      </c>
      <c r="L7931" s="75" t="e">
        <f t="shared" si="378"/>
        <v>#REF!</v>
      </c>
      <c r="O7931" s="13"/>
      <c r="P7931" s="74"/>
      <c r="Q7931" s="26"/>
      <c r="R7931" s="75"/>
    </row>
    <row r="7932" spans="7:18" x14ac:dyDescent="0.25">
      <c r="G7932" s="13"/>
      <c r="H7932" s="13"/>
      <c r="I7932" s="13">
        <v>790.40000000010298</v>
      </c>
      <c r="J7932" s="74">
        <f t="shared" si="377"/>
        <v>32.933333333337622</v>
      </c>
      <c r="K7932" s="26" t="e">
        <f t="shared" si="379"/>
        <v>#REF!</v>
      </c>
      <c r="L7932" s="75" t="e">
        <f t="shared" si="378"/>
        <v>#REF!</v>
      </c>
      <c r="O7932" s="13"/>
      <c r="P7932" s="74"/>
      <c r="Q7932" s="26"/>
      <c r="R7932" s="75"/>
    </row>
    <row r="7933" spans="7:18" x14ac:dyDescent="0.25">
      <c r="G7933" s="13"/>
      <c r="H7933" s="13"/>
      <c r="I7933" s="13">
        <v>790.500000000103</v>
      </c>
      <c r="J7933" s="74">
        <f t="shared" si="377"/>
        <v>32.937500000004292</v>
      </c>
      <c r="K7933" s="26" t="e">
        <f t="shared" si="379"/>
        <v>#REF!</v>
      </c>
      <c r="L7933" s="75" t="e">
        <f t="shared" si="378"/>
        <v>#REF!</v>
      </c>
      <c r="O7933" s="13"/>
      <c r="P7933" s="74"/>
      <c r="Q7933" s="26"/>
      <c r="R7933" s="75"/>
    </row>
    <row r="7934" spans="7:18" x14ac:dyDescent="0.25">
      <c r="G7934" s="13"/>
      <c r="H7934" s="13"/>
      <c r="I7934" s="13">
        <v>790.60000000010302</v>
      </c>
      <c r="J7934" s="74">
        <f t="shared" si="377"/>
        <v>32.941666666670962</v>
      </c>
      <c r="K7934" s="26" t="e">
        <f t="shared" si="379"/>
        <v>#REF!</v>
      </c>
      <c r="L7934" s="75" t="e">
        <f t="shared" si="378"/>
        <v>#REF!</v>
      </c>
      <c r="O7934" s="13"/>
      <c r="P7934" s="74"/>
      <c r="Q7934" s="26"/>
      <c r="R7934" s="75"/>
    </row>
    <row r="7935" spans="7:18" x14ac:dyDescent="0.25">
      <c r="G7935" s="13"/>
      <c r="H7935" s="13"/>
      <c r="I7935" s="13">
        <v>790.70000000010305</v>
      </c>
      <c r="J7935" s="74">
        <f t="shared" si="377"/>
        <v>32.945833333337625</v>
      </c>
      <c r="K7935" s="26" t="e">
        <f t="shared" si="379"/>
        <v>#REF!</v>
      </c>
      <c r="L7935" s="75" t="e">
        <f t="shared" si="378"/>
        <v>#REF!</v>
      </c>
      <c r="O7935" s="13"/>
      <c r="P7935" s="74"/>
      <c r="Q7935" s="26"/>
      <c r="R7935" s="75"/>
    </row>
    <row r="7936" spans="7:18" x14ac:dyDescent="0.25">
      <c r="G7936" s="13"/>
      <c r="H7936" s="13"/>
      <c r="I7936" s="13">
        <v>790.80000000010295</v>
      </c>
      <c r="J7936" s="74">
        <f t="shared" si="377"/>
        <v>32.950000000004287</v>
      </c>
      <c r="K7936" s="26" t="e">
        <f t="shared" si="379"/>
        <v>#REF!</v>
      </c>
      <c r="L7936" s="75" t="e">
        <f t="shared" si="378"/>
        <v>#REF!</v>
      </c>
      <c r="O7936" s="13"/>
      <c r="P7936" s="74"/>
      <c r="Q7936" s="26"/>
      <c r="R7936" s="75"/>
    </row>
    <row r="7937" spans="7:18" x14ac:dyDescent="0.25">
      <c r="G7937" s="13"/>
      <c r="H7937" s="13"/>
      <c r="I7937" s="13">
        <v>790.90000000010298</v>
      </c>
      <c r="J7937" s="74">
        <f t="shared" si="377"/>
        <v>32.954166666670957</v>
      </c>
      <c r="K7937" s="26" t="e">
        <f t="shared" si="379"/>
        <v>#REF!</v>
      </c>
      <c r="L7937" s="75" t="e">
        <f t="shared" si="378"/>
        <v>#REF!</v>
      </c>
      <c r="O7937" s="13"/>
      <c r="P7937" s="74"/>
      <c r="Q7937" s="26"/>
      <c r="R7937" s="75"/>
    </row>
    <row r="7938" spans="7:18" x14ac:dyDescent="0.25">
      <c r="G7938" s="13"/>
      <c r="H7938" s="13"/>
      <c r="I7938" s="13">
        <v>791.000000000103</v>
      </c>
      <c r="J7938" s="74">
        <f t="shared" si="377"/>
        <v>32.958333333337627</v>
      </c>
      <c r="K7938" s="26" t="e">
        <f t="shared" si="379"/>
        <v>#REF!</v>
      </c>
      <c r="L7938" s="75" t="e">
        <f t="shared" si="378"/>
        <v>#REF!</v>
      </c>
      <c r="O7938" s="13"/>
      <c r="P7938" s="74"/>
      <c r="Q7938" s="26"/>
      <c r="R7938" s="75"/>
    </row>
    <row r="7939" spans="7:18" x14ac:dyDescent="0.25">
      <c r="G7939" s="13"/>
      <c r="H7939" s="13"/>
      <c r="I7939" s="13">
        <v>791.10000000010405</v>
      </c>
      <c r="J7939" s="74">
        <f t="shared" ref="J7939:J8002" si="380">I7939/24</f>
        <v>32.962500000004333</v>
      </c>
      <c r="K7939" s="26" t="e">
        <f t="shared" si="379"/>
        <v>#REF!</v>
      </c>
      <c r="L7939" s="75" t="e">
        <f t="shared" ref="L7939:L8002" si="381">K7939-K7938</f>
        <v>#REF!</v>
      </c>
      <c r="O7939" s="13"/>
      <c r="P7939" s="74"/>
      <c r="Q7939" s="26"/>
      <c r="R7939" s="75"/>
    </row>
    <row r="7940" spans="7:18" x14ac:dyDescent="0.25">
      <c r="G7940" s="13"/>
      <c r="H7940" s="13"/>
      <c r="I7940" s="13">
        <v>791.20000000010396</v>
      </c>
      <c r="J7940" s="74">
        <f t="shared" si="380"/>
        <v>32.966666666670996</v>
      </c>
      <c r="K7940" s="26" t="e">
        <f t="shared" si="379"/>
        <v>#REF!</v>
      </c>
      <c r="L7940" s="75" t="e">
        <f t="shared" si="381"/>
        <v>#REF!</v>
      </c>
      <c r="O7940" s="13"/>
      <c r="P7940" s="74"/>
      <c r="Q7940" s="26"/>
      <c r="R7940" s="75"/>
    </row>
    <row r="7941" spans="7:18" x14ac:dyDescent="0.25">
      <c r="G7941" s="13"/>
      <c r="H7941" s="13"/>
      <c r="I7941" s="13">
        <v>791.30000000010398</v>
      </c>
      <c r="J7941" s="74">
        <f t="shared" si="380"/>
        <v>32.970833333337666</v>
      </c>
      <c r="K7941" s="26" t="e">
        <f t="shared" si="379"/>
        <v>#REF!</v>
      </c>
      <c r="L7941" s="75" t="e">
        <f t="shared" si="381"/>
        <v>#REF!</v>
      </c>
      <c r="O7941" s="13"/>
      <c r="P7941" s="74"/>
      <c r="Q7941" s="26"/>
      <c r="R7941" s="75"/>
    </row>
    <row r="7942" spans="7:18" x14ac:dyDescent="0.25">
      <c r="G7942" s="13"/>
      <c r="H7942" s="13"/>
      <c r="I7942" s="13">
        <v>791.400000000104</v>
      </c>
      <c r="J7942" s="74">
        <f t="shared" si="380"/>
        <v>32.975000000004336</v>
      </c>
      <c r="K7942" s="26" t="e">
        <f t="shared" si="379"/>
        <v>#REF!</v>
      </c>
      <c r="L7942" s="75" t="e">
        <f t="shared" si="381"/>
        <v>#REF!</v>
      </c>
      <c r="O7942" s="13"/>
      <c r="P7942" s="74"/>
      <c r="Q7942" s="26"/>
      <c r="R7942" s="75"/>
    </row>
    <row r="7943" spans="7:18" x14ac:dyDescent="0.25">
      <c r="G7943" s="13"/>
      <c r="H7943" s="13"/>
      <c r="I7943" s="13">
        <v>791.50000000010402</v>
      </c>
      <c r="J7943" s="74">
        <f t="shared" si="380"/>
        <v>32.979166666670999</v>
      </c>
      <c r="K7943" s="26" t="e">
        <f t="shared" si="379"/>
        <v>#REF!</v>
      </c>
      <c r="L7943" s="75" t="e">
        <f t="shared" si="381"/>
        <v>#REF!</v>
      </c>
      <c r="O7943" s="13"/>
      <c r="P7943" s="74"/>
      <c r="Q7943" s="26"/>
      <c r="R7943" s="75"/>
    </row>
    <row r="7944" spans="7:18" x14ac:dyDescent="0.25">
      <c r="G7944" s="13"/>
      <c r="H7944" s="13"/>
      <c r="I7944" s="13">
        <v>791.60000000010405</v>
      </c>
      <c r="J7944" s="74">
        <f t="shared" si="380"/>
        <v>32.983333333337669</v>
      </c>
      <c r="K7944" s="26" t="e">
        <f t="shared" si="379"/>
        <v>#REF!</v>
      </c>
      <c r="L7944" s="75" t="e">
        <f t="shared" si="381"/>
        <v>#REF!</v>
      </c>
      <c r="O7944" s="13"/>
      <c r="P7944" s="74"/>
      <c r="Q7944" s="26"/>
      <c r="R7944" s="75"/>
    </row>
    <row r="7945" spans="7:18" x14ac:dyDescent="0.25">
      <c r="G7945" s="13"/>
      <c r="H7945" s="13"/>
      <c r="I7945" s="13">
        <v>791.70000000010396</v>
      </c>
      <c r="J7945" s="74">
        <f t="shared" si="380"/>
        <v>32.987500000004331</v>
      </c>
      <c r="K7945" s="26" t="e">
        <f t="shared" si="379"/>
        <v>#REF!</v>
      </c>
      <c r="L7945" s="75" t="e">
        <f t="shared" si="381"/>
        <v>#REF!</v>
      </c>
      <c r="O7945" s="13"/>
      <c r="P7945" s="74"/>
      <c r="Q7945" s="26"/>
      <c r="R7945" s="75"/>
    </row>
    <row r="7946" spans="7:18" x14ac:dyDescent="0.25">
      <c r="G7946" s="13"/>
      <c r="H7946" s="13"/>
      <c r="I7946" s="13">
        <v>791.80000000010398</v>
      </c>
      <c r="J7946" s="74">
        <f t="shared" si="380"/>
        <v>32.991666666671001</v>
      </c>
      <c r="K7946" s="26" t="e">
        <f t="shared" si="379"/>
        <v>#REF!</v>
      </c>
      <c r="L7946" s="75" t="e">
        <f t="shared" si="381"/>
        <v>#REF!</v>
      </c>
      <c r="O7946" s="13"/>
      <c r="P7946" s="74"/>
      <c r="Q7946" s="26"/>
      <c r="R7946" s="75"/>
    </row>
    <row r="7947" spans="7:18" x14ac:dyDescent="0.25">
      <c r="G7947" s="13"/>
      <c r="H7947" s="13"/>
      <c r="I7947" s="13">
        <v>791.900000000104</v>
      </c>
      <c r="J7947" s="74">
        <f t="shared" si="380"/>
        <v>32.995833333337664</v>
      </c>
      <c r="K7947" s="26" t="e">
        <f t="shared" si="379"/>
        <v>#REF!</v>
      </c>
      <c r="L7947" s="75" t="e">
        <f t="shared" si="381"/>
        <v>#REF!</v>
      </c>
      <c r="O7947" s="13"/>
      <c r="P7947" s="74"/>
      <c r="Q7947" s="26"/>
      <c r="R7947" s="75"/>
    </row>
    <row r="7948" spans="7:18" x14ac:dyDescent="0.25">
      <c r="G7948" s="13"/>
      <c r="H7948" s="13"/>
      <c r="I7948" s="13">
        <v>792.00000000010402</v>
      </c>
      <c r="J7948" s="74">
        <f t="shared" si="380"/>
        <v>33.000000000004334</v>
      </c>
      <c r="K7948" s="26" t="e">
        <f t="shared" si="379"/>
        <v>#REF!</v>
      </c>
      <c r="L7948" s="75" t="e">
        <f t="shared" si="381"/>
        <v>#REF!</v>
      </c>
      <c r="O7948" s="13"/>
      <c r="P7948" s="74"/>
      <c r="Q7948" s="26"/>
      <c r="R7948" s="75"/>
    </row>
    <row r="7949" spans="7:18" x14ac:dyDescent="0.25">
      <c r="G7949" s="13"/>
      <c r="H7949" s="13"/>
      <c r="I7949" s="13">
        <v>792.10000000010405</v>
      </c>
      <c r="J7949" s="74">
        <f t="shared" si="380"/>
        <v>33.004166666671004</v>
      </c>
      <c r="K7949" s="26" t="e">
        <f t="shared" si="379"/>
        <v>#REF!</v>
      </c>
      <c r="L7949" s="75" t="e">
        <f t="shared" si="381"/>
        <v>#REF!</v>
      </c>
      <c r="O7949" s="13"/>
      <c r="P7949" s="74"/>
      <c r="Q7949" s="26"/>
      <c r="R7949" s="75"/>
    </row>
    <row r="7950" spans="7:18" x14ac:dyDescent="0.25">
      <c r="G7950" s="13"/>
      <c r="H7950" s="13"/>
      <c r="I7950" s="13">
        <v>792.20000000010396</v>
      </c>
      <c r="J7950" s="74">
        <f t="shared" si="380"/>
        <v>33.008333333337667</v>
      </c>
      <c r="K7950" s="26" t="e">
        <f t="shared" si="379"/>
        <v>#REF!</v>
      </c>
      <c r="L7950" s="75" t="e">
        <f t="shared" si="381"/>
        <v>#REF!</v>
      </c>
      <c r="O7950" s="13"/>
      <c r="P7950" s="74"/>
      <c r="Q7950" s="26"/>
      <c r="R7950" s="75"/>
    </row>
    <row r="7951" spans="7:18" x14ac:dyDescent="0.25">
      <c r="G7951" s="13"/>
      <c r="H7951" s="13"/>
      <c r="I7951" s="13">
        <v>792.30000000010398</v>
      </c>
      <c r="J7951" s="74">
        <f t="shared" si="380"/>
        <v>33.01250000000433</v>
      </c>
      <c r="K7951" s="26" t="e">
        <f t="shared" si="379"/>
        <v>#REF!</v>
      </c>
      <c r="L7951" s="75" t="e">
        <f t="shared" si="381"/>
        <v>#REF!</v>
      </c>
      <c r="O7951" s="13"/>
      <c r="P7951" s="74"/>
      <c r="Q7951" s="26"/>
      <c r="R7951" s="75"/>
    </row>
    <row r="7952" spans="7:18" x14ac:dyDescent="0.25">
      <c r="G7952" s="13"/>
      <c r="H7952" s="13"/>
      <c r="I7952" s="13">
        <v>792.400000000104</v>
      </c>
      <c r="J7952" s="74">
        <f t="shared" si="380"/>
        <v>33.016666666671</v>
      </c>
      <c r="K7952" s="26" t="e">
        <f t="shared" si="379"/>
        <v>#REF!</v>
      </c>
      <c r="L7952" s="75" t="e">
        <f t="shared" si="381"/>
        <v>#REF!</v>
      </c>
      <c r="O7952" s="13"/>
      <c r="P7952" s="74"/>
      <c r="Q7952" s="26"/>
      <c r="R7952" s="75"/>
    </row>
    <row r="7953" spans="7:18" x14ac:dyDescent="0.25">
      <c r="G7953" s="13"/>
      <c r="H7953" s="13"/>
      <c r="I7953" s="13">
        <v>792.50000000010402</v>
      </c>
      <c r="J7953" s="74">
        <f t="shared" si="380"/>
        <v>33.02083333333767</v>
      </c>
      <c r="K7953" s="26" t="e">
        <f t="shared" si="379"/>
        <v>#REF!</v>
      </c>
      <c r="L7953" s="75" t="e">
        <f t="shared" si="381"/>
        <v>#REF!</v>
      </c>
      <c r="O7953" s="13"/>
      <c r="P7953" s="74"/>
      <c r="Q7953" s="26"/>
      <c r="R7953" s="75"/>
    </row>
    <row r="7954" spans="7:18" x14ac:dyDescent="0.25">
      <c r="G7954" s="13"/>
      <c r="H7954" s="13"/>
      <c r="I7954" s="13">
        <v>792.60000000010405</v>
      </c>
      <c r="J7954" s="74">
        <f t="shared" si="380"/>
        <v>33.025000000004333</v>
      </c>
      <c r="K7954" s="26" t="e">
        <f t="shared" si="379"/>
        <v>#REF!</v>
      </c>
      <c r="L7954" s="75" t="e">
        <f t="shared" si="381"/>
        <v>#REF!</v>
      </c>
      <c r="O7954" s="13"/>
      <c r="P7954" s="74"/>
      <c r="Q7954" s="26"/>
      <c r="R7954" s="75"/>
    </row>
    <row r="7955" spans="7:18" x14ac:dyDescent="0.25">
      <c r="G7955" s="13"/>
      <c r="H7955" s="13"/>
      <c r="I7955" s="13">
        <v>792.70000000010396</v>
      </c>
      <c r="J7955" s="74">
        <f t="shared" si="380"/>
        <v>33.029166666670996</v>
      </c>
      <c r="K7955" s="26" t="e">
        <f t="shared" si="379"/>
        <v>#REF!</v>
      </c>
      <c r="L7955" s="75" t="e">
        <f t="shared" si="381"/>
        <v>#REF!</v>
      </c>
      <c r="O7955" s="13"/>
      <c r="P7955" s="74"/>
      <c r="Q7955" s="26"/>
      <c r="R7955" s="75"/>
    </row>
    <row r="7956" spans="7:18" x14ac:dyDescent="0.25">
      <c r="G7956" s="13"/>
      <c r="H7956" s="13"/>
      <c r="I7956" s="13">
        <v>792.80000000010398</v>
      </c>
      <c r="J7956" s="74">
        <f t="shared" si="380"/>
        <v>33.033333333337666</v>
      </c>
      <c r="K7956" s="26" t="e">
        <f t="shared" si="379"/>
        <v>#REF!</v>
      </c>
      <c r="L7956" s="75" t="e">
        <f t="shared" si="381"/>
        <v>#REF!</v>
      </c>
      <c r="O7956" s="13"/>
      <c r="P7956" s="74"/>
      <c r="Q7956" s="26"/>
      <c r="R7956" s="75"/>
    </row>
    <row r="7957" spans="7:18" x14ac:dyDescent="0.25">
      <c r="G7957" s="13"/>
      <c r="H7957" s="13"/>
      <c r="I7957" s="13">
        <v>792.900000000104</v>
      </c>
      <c r="J7957" s="74">
        <f t="shared" si="380"/>
        <v>33.037500000004336</v>
      </c>
      <c r="K7957" s="26" t="e">
        <f t="shared" si="379"/>
        <v>#REF!</v>
      </c>
      <c r="L7957" s="75" t="e">
        <f t="shared" si="381"/>
        <v>#REF!</v>
      </c>
      <c r="O7957" s="13"/>
      <c r="P7957" s="74"/>
      <c r="Q7957" s="26"/>
      <c r="R7957" s="75"/>
    </row>
    <row r="7958" spans="7:18" x14ac:dyDescent="0.25">
      <c r="G7958" s="13"/>
      <c r="H7958" s="13"/>
      <c r="I7958" s="13">
        <v>793.00000000010402</v>
      </c>
      <c r="J7958" s="74">
        <f t="shared" si="380"/>
        <v>33.041666666670999</v>
      </c>
      <c r="K7958" s="26" t="e">
        <f t="shared" si="379"/>
        <v>#REF!</v>
      </c>
      <c r="L7958" s="75" t="e">
        <f t="shared" si="381"/>
        <v>#REF!</v>
      </c>
      <c r="O7958" s="13"/>
      <c r="P7958" s="74"/>
      <c r="Q7958" s="26"/>
      <c r="R7958" s="75"/>
    </row>
    <row r="7959" spans="7:18" x14ac:dyDescent="0.25">
      <c r="G7959" s="13"/>
      <c r="H7959" s="13"/>
      <c r="I7959" s="13">
        <v>793.10000000010405</v>
      </c>
      <c r="J7959" s="74">
        <f t="shared" si="380"/>
        <v>33.045833333337669</v>
      </c>
      <c r="K7959" s="26" t="e">
        <f t="shared" si="379"/>
        <v>#REF!</v>
      </c>
      <c r="L7959" s="75" t="e">
        <f t="shared" si="381"/>
        <v>#REF!</v>
      </c>
      <c r="O7959" s="13"/>
      <c r="P7959" s="74"/>
      <c r="Q7959" s="26"/>
      <c r="R7959" s="75"/>
    </row>
    <row r="7960" spans="7:18" x14ac:dyDescent="0.25">
      <c r="G7960" s="13"/>
      <c r="H7960" s="13"/>
      <c r="I7960" s="13">
        <v>793.20000000010396</v>
      </c>
      <c r="J7960" s="74">
        <f t="shared" si="380"/>
        <v>33.050000000004331</v>
      </c>
      <c r="K7960" s="26" t="e">
        <f t="shared" si="379"/>
        <v>#REF!</v>
      </c>
      <c r="L7960" s="75" t="e">
        <f t="shared" si="381"/>
        <v>#REF!</v>
      </c>
      <c r="O7960" s="13"/>
      <c r="P7960" s="74"/>
      <c r="Q7960" s="26"/>
      <c r="R7960" s="75"/>
    </row>
    <row r="7961" spans="7:18" x14ac:dyDescent="0.25">
      <c r="G7961" s="13"/>
      <c r="H7961" s="13"/>
      <c r="I7961" s="13">
        <v>793.30000000010398</v>
      </c>
      <c r="J7961" s="74">
        <f t="shared" si="380"/>
        <v>33.054166666671001</v>
      </c>
      <c r="K7961" s="26" t="e">
        <f t="shared" si="379"/>
        <v>#REF!</v>
      </c>
      <c r="L7961" s="75" t="e">
        <f t="shared" si="381"/>
        <v>#REF!</v>
      </c>
      <c r="O7961" s="13"/>
      <c r="P7961" s="74"/>
      <c r="Q7961" s="26"/>
      <c r="R7961" s="75"/>
    </row>
    <row r="7962" spans="7:18" x14ac:dyDescent="0.25">
      <c r="G7962" s="13"/>
      <c r="H7962" s="13"/>
      <c r="I7962" s="13">
        <v>793.400000000104</v>
      </c>
      <c r="J7962" s="74">
        <f t="shared" si="380"/>
        <v>33.058333333337664</v>
      </c>
      <c r="K7962" s="26" t="e">
        <f t="shared" si="379"/>
        <v>#REF!</v>
      </c>
      <c r="L7962" s="75" t="e">
        <f t="shared" si="381"/>
        <v>#REF!</v>
      </c>
      <c r="O7962" s="13"/>
      <c r="P7962" s="74"/>
      <c r="Q7962" s="26"/>
      <c r="R7962" s="75"/>
    </row>
    <row r="7963" spans="7:18" x14ac:dyDescent="0.25">
      <c r="G7963" s="13"/>
      <c r="H7963" s="13"/>
      <c r="I7963" s="13">
        <v>793.50000000010402</v>
      </c>
      <c r="J7963" s="74">
        <f t="shared" si="380"/>
        <v>33.062500000004334</v>
      </c>
      <c r="K7963" s="26" t="e">
        <f t="shared" si="379"/>
        <v>#REF!</v>
      </c>
      <c r="L7963" s="75" t="e">
        <f t="shared" si="381"/>
        <v>#REF!</v>
      </c>
      <c r="O7963" s="13"/>
      <c r="P7963" s="74"/>
      <c r="Q7963" s="26"/>
      <c r="R7963" s="75"/>
    </row>
    <row r="7964" spans="7:18" x14ac:dyDescent="0.25">
      <c r="G7964" s="13"/>
      <c r="H7964" s="13"/>
      <c r="I7964" s="13">
        <v>793.60000000010405</v>
      </c>
      <c r="J7964" s="74">
        <f t="shared" si="380"/>
        <v>33.066666666671004</v>
      </c>
      <c r="K7964" s="26" t="e">
        <f t="shared" ref="K7964:K8027" si="382">100%-EXP(-I7964/24*$B$10)</f>
        <v>#REF!</v>
      </c>
      <c r="L7964" s="75" t="e">
        <f t="shared" si="381"/>
        <v>#REF!</v>
      </c>
      <c r="O7964" s="13"/>
      <c r="P7964" s="74"/>
      <c r="Q7964" s="26"/>
      <c r="R7964" s="75"/>
    </row>
    <row r="7965" spans="7:18" x14ac:dyDescent="0.25">
      <c r="G7965" s="13"/>
      <c r="H7965" s="13"/>
      <c r="I7965" s="13">
        <v>793.70000000010396</v>
      </c>
      <c r="J7965" s="74">
        <f t="shared" si="380"/>
        <v>33.070833333337667</v>
      </c>
      <c r="K7965" s="26" t="e">
        <f t="shared" si="382"/>
        <v>#REF!</v>
      </c>
      <c r="L7965" s="75" t="e">
        <f t="shared" si="381"/>
        <v>#REF!</v>
      </c>
      <c r="O7965" s="13"/>
      <c r="P7965" s="74"/>
      <c r="Q7965" s="26"/>
      <c r="R7965" s="75"/>
    </row>
    <row r="7966" spans="7:18" x14ac:dyDescent="0.25">
      <c r="G7966" s="13"/>
      <c r="H7966" s="13"/>
      <c r="I7966" s="13">
        <v>793.80000000010398</v>
      </c>
      <c r="J7966" s="74">
        <f t="shared" si="380"/>
        <v>33.07500000000433</v>
      </c>
      <c r="K7966" s="26" t="e">
        <f t="shared" si="382"/>
        <v>#REF!</v>
      </c>
      <c r="L7966" s="75" t="e">
        <f t="shared" si="381"/>
        <v>#REF!</v>
      </c>
      <c r="O7966" s="13"/>
      <c r="P7966" s="74"/>
      <c r="Q7966" s="26"/>
      <c r="R7966" s="75"/>
    </row>
    <row r="7967" spans="7:18" x14ac:dyDescent="0.25">
      <c r="G7967" s="13"/>
      <c r="H7967" s="13"/>
      <c r="I7967" s="13">
        <v>793.900000000104</v>
      </c>
      <c r="J7967" s="74">
        <f t="shared" si="380"/>
        <v>33.079166666671</v>
      </c>
      <c r="K7967" s="26" t="e">
        <f t="shared" si="382"/>
        <v>#REF!</v>
      </c>
      <c r="L7967" s="75" t="e">
        <f t="shared" si="381"/>
        <v>#REF!</v>
      </c>
      <c r="O7967" s="13"/>
      <c r="P7967" s="74"/>
      <c r="Q7967" s="26"/>
      <c r="R7967" s="75"/>
    </row>
    <row r="7968" spans="7:18" x14ac:dyDescent="0.25">
      <c r="G7968" s="13"/>
      <c r="H7968" s="13"/>
      <c r="I7968" s="13">
        <v>794.00000000010402</v>
      </c>
      <c r="J7968" s="74">
        <f t="shared" si="380"/>
        <v>33.08333333333767</v>
      </c>
      <c r="K7968" s="26" t="e">
        <f t="shared" si="382"/>
        <v>#REF!</v>
      </c>
      <c r="L7968" s="75" t="e">
        <f t="shared" si="381"/>
        <v>#REF!</v>
      </c>
      <c r="O7968" s="13"/>
      <c r="P7968" s="74"/>
      <c r="Q7968" s="26"/>
      <c r="R7968" s="75"/>
    </row>
    <row r="7969" spans="7:18" x14ac:dyDescent="0.25">
      <c r="G7969" s="13"/>
      <c r="H7969" s="13"/>
      <c r="I7969" s="13">
        <v>794.10000000010405</v>
      </c>
      <c r="J7969" s="74">
        <f t="shared" si="380"/>
        <v>33.087500000004333</v>
      </c>
      <c r="K7969" s="26" t="e">
        <f t="shared" si="382"/>
        <v>#REF!</v>
      </c>
      <c r="L7969" s="75" t="e">
        <f t="shared" si="381"/>
        <v>#REF!</v>
      </c>
      <c r="O7969" s="13"/>
      <c r="P7969" s="74"/>
      <c r="Q7969" s="26"/>
      <c r="R7969" s="75"/>
    </row>
    <row r="7970" spans="7:18" x14ac:dyDescent="0.25">
      <c r="G7970" s="13"/>
      <c r="H7970" s="13"/>
      <c r="I7970" s="13">
        <v>794.20000000010396</v>
      </c>
      <c r="J7970" s="74">
        <f t="shared" si="380"/>
        <v>33.091666666670996</v>
      </c>
      <c r="K7970" s="26" t="e">
        <f t="shared" si="382"/>
        <v>#REF!</v>
      </c>
      <c r="L7970" s="75" t="e">
        <f t="shared" si="381"/>
        <v>#REF!</v>
      </c>
      <c r="O7970" s="13"/>
      <c r="P7970" s="74"/>
      <c r="Q7970" s="26"/>
      <c r="R7970" s="75"/>
    </row>
    <row r="7971" spans="7:18" x14ac:dyDescent="0.25">
      <c r="G7971" s="13"/>
      <c r="H7971" s="13"/>
      <c r="I7971" s="13">
        <v>794.30000000010398</v>
      </c>
      <c r="J7971" s="74">
        <f t="shared" si="380"/>
        <v>33.095833333337666</v>
      </c>
      <c r="K7971" s="26" t="e">
        <f t="shared" si="382"/>
        <v>#REF!</v>
      </c>
      <c r="L7971" s="75" t="e">
        <f t="shared" si="381"/>
        <v>#REF!</v>
      </c>
      <c r="O7971" s="13"/>
      <c r="P7971" s="74"/>
      <c r="Q7971" s="26"/>
      <c r="R7971" s="75"/>
    </row>
    <row r="7972" spans="7:18" x14ac:dyDescent="0.25">
      <c r="G7972" s="13"/>
      <c r="H7972" s="13"/>
      <c r="I7972" s="13">
        <v>794.400000000104</v>
      </c>
      <c r="J7972" s="74">
        <f t="shared" si="380"/>
        <v>33.100000000004336</v>
      </c>
      <c r="K7972" s="26" t="e">
        <f t="shared" si="382"/>
        <v>#REF!</v>
      </c>
      <c r="L7972" s="75" t="e">
        <f t="shared" si="381"/>
        <v>#REF!</v>
      </c>
      <c r="O7972" s="13"/>
      <c r="P7972" s="74"/>
      <c r="Q7972" s="26"/>
      <c r="R7972" s="75"/>
    </row>
    <row r="7973" spans="7:18" x14ac:dyDescent="0.25">
      <c r="G7973" s="13"/>
      <c r="H7973" s="13"/>
      <c r="I7973" s="13">
        <v>794.50000000010402</v>
      </c>
      <c r="J7973" s="74">
        <f t="shared" si="380"/>
        <v>33.104166666670999</v>
      </c>
      <c r="K7973" s="26" t="e">
        <f t="shared" si="382"/>
        <v>#REF!</v>
      </c>
      <c r="L7973" s="75" t="e">
        <f t="shared" si="381"/>
        <v>#REF!</v>
      </c>
      <c r="O7973" s="13"/>
      <c r="P7973" s="74"/>
      <c r="Q7973" s="26"/>
      <c r="R7973" s="75"/>
    </row>
    <row r="7974" spans="7:18" x14ac:dyDescent="0.25">
      <c r="G7974" s="13"/>
      <c r="H7974" s="13"/>
      <c r="I7974" s="13">
        <v>794.60000000010405</v>
      </c>
      <c r="J7974" s="74">
        <f t="shared" si="380"/>
        <v>33.108333333337669</v>
      </c>
      <c r="K7974" s="26" t="e">
        <f t="shared" si="382"/>
        <v>#REF!</v>
      </c>
      <c r="L7974" s="75" t="e">
        <f t="shared" si="381"/>
        <v>#REF!</v>
      </c>
      <c r="O7974" s="13"/>
      <c r="P7974" s="74"/>
      <c r="Q7974" s="26"/>
      <c r="R7974" s="75"/>
    </row>
    <row r="7975" spans="7:18" x14ac:dyDescent="0.25">
      <c r="G7975" s="13"/>
      <c r="H7975" s="13"/>
      <c r="I7975" s="13">
        <v>794.70000000010396</v>
      </c>
      <c r="J7975" s="74">
        <f t="shared" si="380"/>
        <v>33.112500000004331</v>
      </c>
      <c r="K7975" s="26" t="e">
        <f t="shared" si="382"/>
        <v>#REF!</v>
      </c>
      <c r="L7975" s="75" t="e">
        <f t="shared" si="381"/>
        <v>#REF!</v>
      </c>
      <c r="O7975" s="13"/>
      <c r="P7975" s="74"/>
      <c r="Q7975" s="26"/>
      <c r="R7975" s="75"/>
    </row>
    <row r="7976" spans="7:18" x14ac:dyDescent="0.25">
      <c r="G7976" s="13"/>
      <c r="H7976" s="13"/>
      <c r="I7976" s="13">
        <v>794.80000000010398</v>
      </c>
      <c r="J7976" s="74">
        <f t="shared" si="380"/>
        <v>33.116666666671001</v>
      </c>
      <c r="K7976" s="26" t="e">
        <f t="shared" si="382"/>
        <v>#REF!</v>
      </c>
      <c r="L7976" s="75" t="e">
        <f t="shared" si="381"/>
        <v>#REF!</v>
      </c>
      <c r="O7976" s="13"/>
      <c r="P7976" s="74"/>
      <c r="Q7976" s="26"/>
      <c r="R7976" s="75"/>
    </row>
    <row r="7977" spans="7:18" x14ac:dyDescent="0.25">
      <c r="G7977" s="13"/>
      <c r="H7977" s="13"/>
      <c r="I7977" s="13">
        <v>794.900000000104</v>
      </c>
      <c r="J7977" s="74">
        <f t="shared" si="380"/>
        <v>33.120833333337664</v>
      </c>
      <c r="K7977" s="26" t="e">
        <f t="shared" si="382"/>
        <v>#REF!</v>
      </c>
      <c r="L7977" s="75" t="e">
        <f t="shared" si="381"/>
        <v>#REF!</v>
      </c>
      <c r="O7977" s="13"/>
      <c r="P7977" s="74"/>
      <c r="Q7977" s="26"/>
      <c r="R7977" s="75"/>
    </row>
    <row r="7978" spans="7:18" x14ac:dyDescent="0.25">
      <c r="G7978" s="13"/>
      <c r="H7978" s="13"/>
      <c r="I7978" s="13">
        <v>795.00000000010402</v>
      </c>
      <c r="J7978" s="74">
        <f t="shared" si="380"/>
        <v>33.125000000004334</v>
      </c>
      <c r="K7978" s="26" t="e">
        <f t="shared" si="382"/>
        <v>#REF!</v>
      </c>
      <c r="L7978" s="75" t="e">
        <f t="shared" si="381"/>
        <v>#REF!</v>
      </c>
      <c r="O7978" s="13"/>
      <c r="P7978" s="74"/>
      <c r="Q7978" s="26"/>
      <c r="R7978" s="75"/>
    </row>
    <row r="7979" spans="7:18" x14ac:dyDescent="0.25">
      <c r="G7979" s="13"/>
      <c r="H7979" s="13"/>
      <c r="I7979" s="13">
        <v>795.10000000010405</v>
      </c>
      <c r="J7979" s="74">
        <f t="shared" si="380"/>
        <v>33.129166666671004</v>
      </c>
      <c r="K7979" s="26" t="e">
        <f t="shared" si="382"/>
        <v>#REF!</v>
      </c>
      <c r="L7979" s="75" t="e">
        <f t="shared" si="381"/>
        <v>#REF!</v>
      </c>
      <c r="O7979" s="13"/>
      <c r="P7979" s="74"/>
      <c r="Q7979" s="26"/>
      <c r="R7979" s="75"/>
    </row>
    <row r="7980" spans="7:18" x14ac:dyDescent="0.25">
      <c r="G7980" s="13"/>
      <c r="H7980" s="13"/>
      <c r="I7980" s="13">
        <v>795.20000000010396</v>
      </c>
      <c r="J7980" s="74">
        <f t="shared" si="380"/>
        <v>33.133333333337667</v>
      </c>
      <c r="K7980" s="26" t="e">
        <f t="shared" si="382"/>
        <v>#REF!</v>
      </c>
      <c r="L7980" s="75" t="e">
        <f t="shared" si="381"/>
        <v>#REF!</v>
      </c>
      <c r="O7980" s="13"/>
      <c r="P7980" s="74"/>
      <c r="Q7980" s="26"/>
      <c r="R7980" s="75"/>
    </row>
    <row r="7981" spans="7:18" x14ac:dyDescent="0.25">
      <c r="G7981" s="13"/>
      <c r="H7981" s="13"/>
      <c r="I7981" s="13">
        <v>795.30000000010398</v>
      </c>
      <c r="J7981" s="74">
        <f t="shared" si="380"/>
        <v>33.13750000000433</v>
      </c>
      <c r="K7981" s="26" t="e">
        <f t="shared" si="382"/>
        <v>#REF!</v>
      </c>
      <c r="L7981" s="75" t="e">
        <f t="shared" si="381"/>
        <v>#REF!</v>
      </c>
      <c r="O7981" s="13"/>
      <c r="P7981" s="74"/>
      <c r="Q7981" s="26"/>
      <c r="R7981" s="75"/>
    </row>
    <row r="7982" spans="7:18" x14ac:dyDescent="0.25">
      <c r="G7982" s="13"/>
      <c r="H7982" s="13"/>
      <c r="I7982" s="13">
        <v>795.400000000104</v>
      </c>
      <c r="J7982" s="74">
        <f t="shared" si="380"/>
        <v>33.141666666671</v>
      </c>
      <c r="K7982" s="26" t="e">
        <f t="shared" si="382"/>
        <v>#REF!</v>
      </c>
      <c r="L7982" s="75" t="e">
        <f t="shared" si="381"/>
        <v>#REF!</v>
      </c>
      <c r="O7982" s="13"/>
      <c r="P7982" s="74"/>
      <c r="Q7982" s="26"/>
      <c r="R7982" s="75"/>
    </row>
    <row r="7983" spans="7:18" x14ac:dyDescent="0.25">
      <c r="G7983" s="13"/>
      <c r="H7983" s="13"/>
      <c r="I7983" s="13">
        <v>795.50000000010505</v>
      </c>
      <c r="J7983" s="74">
        <f t="shared" si="380"/>
        <v>33.145833333337713</v>
      </c>
      <c r="K7983" s="26" t="e">
        <f t="shared" si="382"/>
        <v>#REF!</v>
      </c>
      <c r="L7983" s="75" t="e">
        <f t="shared" si="381"/>
        <v>#REF!</v>
      </c>
      <c r="O7983" s="13"/>
      <c r="P7983" s="74"/>
      <c r="Q7983" s="26"/>
      <c r="R7983" s="75"/>
    </row>
    <row r="7984" spans="7:18" x14ac:dyDescent="0.25">
      <c r="G7984" s="13"/>
      <c r="H7984" s="13"/>
      <c r="I7984" s="13">
        <v>795.60000000010496</v>
      </c>
      <c r="J7984" s="74">
        <f t="shared" si="380"/>
        <v>33.150000000004376</v>
      </c>
      <c r="K7984" s="26" t="e">
        <f t="shared" si="382"/>
        <v>#REF!</v>
      </c>
      <c r="L7984" s="75" t="e">
        <f t="shared" si="381"/>
        <v>#REF!</v>
      </c>
      <c r="O7984" s="13"/>
      <c r="P7984" s="74"/>
      <c r="Q7984" s="26"/>
      <c r="R7984" s="75"/>
    </row>
    <row r="7985" spans="7:18" x14ac:dyDescent="0.25">
      <c r="G7985" s="13"/>
      <c r="H7985" s="13"/>
      <c r="I7985" s="13">
        <v>795.70000000010498</v>
      </c>
      <c r="J7985" s="74">
        <f t="shared" si="380"/>
        <v>33.154166666671038</v>
      </c>
      <c r="K7985" s="26" t="e">
        <f t="shared" si="382"/>
        <v>#REF!</v>
      </c>
      <c r="L7985" s="75" t="e">
        <f t="shared" si="381"/>
        <v>#REF!</v>
      </c>
      <c r="O7985" s="13"/>
      <c r="P7985" s="74"/>
      <c r="Q7985" s="26"/>
      <c r="R7985" s="75"/>
    </row>
    <row r="7986" spans="7:18" x14ac:dyDescent="0.25">
      <c r="G7986" s="13"/>
      <c r="H7986" s="13"/>
      <c r="I7986" s="13">
        <v>795.800000000105</v>
      </c>
      <c r="J7986" s="74">
        <f t="shared" si="380"/>
        <v>33.158333333337708</v>
      </c>
      <c r="K7986" s="26" t="e">
        <f t="shared" si="382"/>
        <v>#REF!</v>
      </c>
      <c r="L7986" s="75" t="e">
        <f t="shared" si="381"/>
        <v>#REF!</v>
      </c>
      <c r="O7986" s="13"/>
      <c r="P7986" s="74"/>
      <c r="Q7986" s="26"/>
      <c r="R7986" s="75"/>
    </row>
    <row r="7987" spans="7:18" x14ac:dyDescent="0.25">
      <c r="G7987" s="13"/>
      <c r="H7987" s="13"/>
      <c r="I7987" s="13">
        <v>795.90000000010502</v>
      </c>
      <c r="J7987" s="74">
        <f t="shared" si="380"/>
        <v>33.162500000004378</v>
      </c>
      <c r="K7987" s="26" t="e">
        <f t="shared" si="382"/>
        <v>#REF!</v>
      </c>
      <c r="L7987" s="75" t="e">
        <f t="shared" si="381"/>
        <v>#REF!</v>
      </c>
      <c r="O7987" s="13"/>
      <c r="P7987" s="74"/>
      <c r="Q7987" s="26"/>
      <c r="R7987" s="75"/>
    </row>
    <row r="7988" spans="7:18" x14ac:dyDescent="0.25">
      <c r="G7988" s="13"/>
      <c r="H7988" s="13"/>
      <c r="I7988" s="13">
        <v>796.00000000010505</v>
      </c>
      <c r="J7988" s="74">
        <f t="shared" si="380"/>
        <v>33.166666666671041</v>
      </c>
      <c r="K7988" s="26" t="e">
        <f t="shared" si="382"/>
        <v>#REF!</v>
      </c>
      <c r="L7988" s="75" t="e">
        <f t="shared" si="381"/>
        <v>#REF!</v>
      </c>
      <c r="O7988" s="13"/>
      <c r="P7988" s="74"/>
      <c r="Q7988" s="26"/>
      <c r="R7988" s="75"/>
    </row>
    <row r="7989" spans="7:18" x14ac:dyDescent="0.25">
      <c r="G7989" s="13"/>
      <c r="H7989" s="13"/>
      <c r="I7989" s="13">
        <v>796.10000000010496</v>
      </c>
      <c r="J7989" s="74">
        <f t="shared" si="380"/>
        <v>33.170833333337704</v>
      </c>
      <c r="K7989" s="26" t="e">
        <f t="shared" si="382"/>
        <v>#REF!</v>
      </c>
      <c r="L7989" s="75" t="e">
        <f t="shared" si="381"/>
        <v>#REF!</v>
      </c>
      <c r="O7989" s="13"/>
      <c r="P7989" s="74"/>
      <c r="Q7989" s="26"/>
      <c r="R7989" s="75"/>
    </row>
    <row r="7990" spans="7:18" x14ac:dyDescent="0.25">
      <c r="G7990" s="13"/>
      <c r="H7990" s="13"/>
      <c r="I7990" s="13">
        <v>796.20000000010498</v>
      </c>
      <c r="J7990" s="74">
        <f t="shared" si="380"/>
        <v>33.175000000004374</v>
      </c>
      <c r="K7990" s="26" t="e">
        <f t="shared" si="382"/>
        <v>#REF!</v>
      </c>
      <c r="L7990" s="75" t="e">
        <f t="shared" si="381"/>
        <v>#REF!</v>
      </c>
      <c r="O7990" s="13"/>
      <c r="P7990" s="74"/>
      <c r="Q7990" s="26"/>
      <c r="R7990" s="75"/>
    </row>
    <row r="7991" spans="7:18" x14ac:dyDescent="0.25">
      <c r="G7991" s="13"/>
      <c r="H7991" s="13"/>
      <c r="I7991" s="13">
        <v>796.300000000105</v>
      </c>
      <c r="J7991" s="74">
        <f t="shared" si="380"/>
        <v>33.179166666671044</v>
      </c>
      <c r="K7991" s="26" t="e">
        <f t="shared" si="382"/>
        <v>#REF!</v>
      </c>
      <c r="L7991" s="75" t="e">
        <f t="shared" si="381"/>
        <v>#REF!</v>
      </c>
      <c r="O7991" s="13"/>
      <c r="P7991" s="74"/>
      <c r="Q7991" s="26"/>
      <c r="R7991" s="75"/>
    </row>
    <row r="7992" spans="7:18" x14ac:dyDescent="0.25">
      <c r="G7992" s="13"/>
      <c r="H7992" s="13"/>
      <c r="I7992" s="13">
        <v>796.40000000010502</v>
      </c>
      <c r="J7992" s="74">
        <f t="shared" si="380"/>
        <v>33.183333333337707</v>
      </c>
      <c r="K7992" s="26" t="e">
        <f t="shared" si="382"/>
        <v>#REF!</v>
      </c>
      <c r="L7992" s="75" t="e">
        <f t="shared" si="381"/>
        <v>#REF!</v>
      </c>
      <c r="O7992" s="13"/>
      <c r="P7992" s="74"/>
      <c r="Q7992" s="26"/>
      <c r="R7992" s="75"/>
    </row>
    <row r="7993" spans="7:18" x14ac:dyDescent="0.25">
      <c r="G7993" s="13"/>
      <c r="H7993" s="13"/>
      <c r="I7993" s="13">
        <v>796.50000000010505</v>
      </c>
      <c r="J7993" s="74">
        <f t="shared" si="380"/>
        <v>33.187500000004377</v>
      </c>
      <c r="K7993" s="26" t="e">
        <f t="shared" si="382"/>
        <v>#REF!</v>
      </c>
      <c r="L7993" s="75" t="e">
        <f t="shared" si="381"/>
        <v>#REF!</v>
      </c>
      <c r="O7993" s="13"/>
      <c r="P7993" s="74"/>
      <c r="Q7993" s="26"/>
      <c r="R7993" s="75"/>
    </row>
    <row r="7994" spans="7:18" x14ac:dyDescent="0.25">
      <c r="G7994" s="13"/>
      <c r="H7994" s="13"/>
      <c r="I7994" s="13">
        <v>796.60000000010496</v>
      </c>
      <c r="J7994" s="74">
        <f t="shared" si="380"/>
        <v>33.19166666667104</v>
      </c>
      <c r="K7994" s="26" t="e">
        <f t="shared" si="382"/>
        <v>#REF!</v>
      </c>
      <c r="L7994" s="75" t="e">
        <f t="shared" si="381"/>
        <v>#REF!</v>
      </c>
      <c r="O7994" s="13"/>
      <c r="P7994" s="74"/>
      <c r="Q7994" s="26"/>
      <c r="R7994" s="75"/>
    </row>
    <row r="7995" spans="7:18" x14ac:dyDescent="0.25">
      <c r="G7995" s="13"/>
      <c r="H7995" s="13"/>
      <c r="I7995" s="13">
        <v>796.70000000010498</v>
      </c>
      <c r="J7995" s="74">
        <f t="shared" si="380"/>
        <v>33.19583333333771</v>
      </c>
      <c r="K7995" s="26" t="e">
        <f t="shared" si="382"/>
        <v>#REF!</v>
      </c>
      <c r="L7995" s="75" t="e">
        <f t="shared" si="381"/>
        <v>#REF!</v>
      </c>
      <c r="O7995" s="13"/>
      <c r="P7995" s="74"/>
      <c r="Q7995" s="26"/>
      <c r="R7995" s="75"/>
    </row>
    <row r="7996" spans="7:18" x14ac:dyDescent="0.25">
      <c r="G7996" s="13"/>
      <c r="H7996" s="13"/>
      <c r="I7996" s="13">
        <v>796.800000000105</v>
      </c>
      <c r="J7996" s="74">
        <f t="shared" si="380"/>
        <v>33.200000000004373</v>
      </c>
      <c r="K7996" s="26" t="e">
        <f t="shared" si="382"/>
        <v>#REF!</v>
      </c>
      <c r="L7996" s="75" t="e">
        <f t="shared" si="381"/>
        <v>#REF!</v>
      </c>
      <c r="O7996" s="13"/>
      <c r="P7996" s="74"/>
      <c r="Q7996" s="26"/>
      <c r="R7996" s="75"/>
    </row>
    <row r="7997" spans="7:18" x14ac:dyDescent="0.25">
      <c r="G7997" s="13"/>
      <c r="H7997" s="13"/>
      <c r="I7997" s="13">
        <v>796.90000000010502</v>
      </c>
      <c r="J7997" s="74">
        <f t="shared" si="380"/>
        <v>33.204166666671043</v>
      </c>
      <c r="K7997" s="26" t="e">
        <f t="shared" si="382"/>
        <v>#REF!</v>
      </c>
      <c r="L7997" s="75" t="e">
        <f t="shared" si="381"/>
        <v>#REF!</v>
      </c>
      <c r="O7997" s="13"/>
      <c r="P7997" s="74"/>
      <c r="Q7997" s="26"/>
      <c r="R7997" s="75"/>
    </row>
    <row r="7998" spans="7:18" x14ac:dyDescent="0.25">
      <c r="G7998" s="13"/>
      <c r="H7998" s="13"/>
      <c r="I7998" s="13">
        <v>797.00000000010505</v>
      </c>
      <c r="J7998" s="74">
        <f t="shared" si="380"/>
        <v>33.208333333337713</v>
      </c>
      <c r="K7998" s="26" t="e">
        <f t="shared" si="382"/>
        <v>#REF!</v>
      </c>
      <c r="L7998" s="75" t="e">
        <f t="shared" si="381"/>
        <v>#REF!</v>
      </c>
      <c r="O7998" s="13"/>
      <c r="P7998" s="74"/>
      <c r="Q7998" s="26"/>
      <c r="R7998" s="75"/>
    </row>
    <row r="7999" spans="7:18" x14ac:dyDescent="0.25">
      <c r="G7999" s="13"/>
      <c r="H7999" s="13"/>
      <c r="I7999" s="13">
        <v>797.10000000010496</v>
      </c>
      <c r="J7999" s="74">
        <f t="shared" si="380"/>
        <v>33.212500000004376</v>
      </c>
      <c r="K7999" s="26" t="e">
        <f t="shared" si="382"/>
        <v>#REF!</v>
      </c>
      <c r="L7999" s="75" t="e">
        <f t="shared" si="381"/>
        <v>#REF!</v>
      </c>
      <c r="O7999" s="13"/>
      <c r="P7999" s="74"/>
      <c r="Q7999" s="26"/>
      <c r="R7999" s="75"/>
    </row>
    <row r="8000" spans="7:18" x14ac:dyDescent="0.25">
      <c r="G8000" s="13"/>
      <c r="H8000" s="13"/>
      <c r="I8000" s="13">
        <v>797.20000000010498</v>
      </c>
      <c r="J8000" s="74">
        <f t="shared" si="380"/>
        <v>33.216666666671038</v>
      </c>
      <c r="K8000" s="26" t="e">
        <f t="shared" si="382"/>
        <v>#REF!</v>
      </c>
      <c r="L8000" s="75" t="e">
        <f t="shared" si="381"/>
        <v>#REF!</v>
      </c>
      <c r="O8000" s="13"/>
      <c r="P8000" s="74"/>
      <c r="Q8000" s="26"/>
      <c r="R8000" s="75"/>
    </row>
    <row r="8001" spans="7:18" x14ac:dyDescent="0.25">
      <c r="G8001" s="13"/>
      <c r="H8001" s="13"/>
      <c r="I8001" s="13">
        <v>797.300000000105</v>
      </c>
      <c r="J8001" s="74">
        <f t="shared" si="380"/>
        <v>33.220833333337708</v>
      </c>
      <c r="K8001" s="26" t="e">
        <f t="shared" si="382"/>
        <v>#REF!</v>
      </c>
      <c r="L8001" s="75" t="e">
        <f t="shared" si="381"/>
        <v>#REF!</v>
      </c>
      <c r="O8001" s="13"/>
      <c r="P8001" s="74"/>
      <c r="Q8001" s="26"/>
      <c r="R8001" s="75"/>
    </row>
    <row r="8002" spans="7:18" x14ac:dyDescent="0.25">
      <c r="G8002" s="13"/>
      <c r="H8002" s="13"/>
      <c r="I8002" s="13">
        <v>797.40000000010502</v>
      </c>
      <c r="J8002" s="74">
        <f t="shared" si="380"/>
        <v>33.225000000004378</v>
      </c>
      <c r="K8002" s="26" t="e">
        <f t="shared" si="382"/>
        <v>#REF!</v>
      </c>
      <c r="L8002" s="75" t="e">
        <f t="shared" si="381"/>
        <v>#REF!</v>
      </c>
      <c r="O8002" s="13"/>
      <c r="P8002" s="74"/>
      <c r="Q8002" s="26"/>
      <c r="R8002" s="75"/>
    </row>
    <row r="8003" spans="7:18" x14ac:dyDescent="0.25">
      <c r="G8003" s="13"/>
      <c r="H8003" s="13"/>
      <c r="I8003" s="13">
        <v>797.50000000010505</v>
      </c>
      <c r="J8003" s="74">
        <f t="shared" ref="J8003:J8066" si="383">I8003/24</f>
        <v>33.229166666671041</v>
      </c>
      <c r="K8003" s="26" t="e">
        <f t="shared" si="382"/>
        <v>#REF!</v>
      </c>
      <c r="L8003" s="75" t="e">
        <f t="shared" ref="L8003:L8066" si="384">K8003-K8002</f>
        <v>#REF!</v>
      </c>
      <c r="O8003" s="13"/>
      <c r="P8003" s="74"/>
      <c r="Q8003" s="26"/>
      <c r="R8003" s="75"/>
    </row>
    <row r="8004" spans="7:18" x14ac:dyDescent="0.25">
      <c r="G8004" s="13"/>
      <c r="H8004" s="13"/>
      <c r="I8004" s="13">
        <v>797.60000000010496</v>
      </c>
      <c r="J8004" s="74">
        <f t="shared" si="383"/>
        <v>33.233333333337704</v>
      </c>
      <c r="K8004" s="26" t="e">
        <f t="shared" si="382"/>
        <v>#REF!</v>
      </c>
      <c r="L8004" s="75" t="e">
        <f t="shared" si="384"/>
        <v>#REF!</v>
      </c>
      <c r="O8004" s="13"/>
      <c r="P8004" s="74"/>
      <c r="Q8004" s="26"/>
      <c r="R8004" s="75"/>
    </row>
    <row r="8005" spans="7:18" x14ac:dyDescent="0.25">
      <c r="G8005" s="13"/>
      <c r="H8005" s="13"/>
      <c r="I8005" s="13">
        <v>797.70000000010498</v>
      </c>
      <c r="J8005" s="74">
        <f t="shared" si="383"/>
        <v>33.237500000004374</v>
      </c>
      <c r="K8005" s="26" t="e">
        <f t="shared" si="382"/>
        <v>#REF!</v>
      </c>
      <c r="L8005" s="75" t="e">
        <f t="shared" si="384"/>
        <v>#REF!</v>
      </c>
      <c r="O8005" s="13"/>
      <c r="P8005" s="74"/>
      <c r="Q8005" s="26"/>
      <c r="R8005" s="75"/>
    </row>
    <row r="8006" spans="7:18" x14ac:dyDescent="0.25">
      <c r="G8006" s="13"/>
      <c r="H8006" s="13"/>
      <c r="I8006" s="13">
        <v>797.800000000105</v>
      </c>
      <c r="J8006" s="74">
        <f t="shared" si="383"/>
        <v>33.241666666671044</v>
      </c>
      <c r="K8006" s="26" t="e">
        <f t="shared" si="382"/>
        <v>#REF!</v>
      </c>
      <c r="L8006" s="75" t="e">
        <f t="shared" si="384"/>
        <v>#REF!</v>
      </c>
      <c r="O8006" s="13"/>
      <c r="P8006" s="74"/>
      <c r="Q8006" s="26"/>
      <c r="R8006" s="75"/>
    </row>
    <row r="8007" spans="7:18" x14ac:dyDescent="0.25">
      <c r="G8007" s="13"/>
      <c r="H8007" s="13"/>
      <c r="I8007" s="13">
        <v>797.90000000010502</v>
      </c>
      <c r="J8007" s="74">
        <f t="shared" si="383"/>
        <v>33.245833333337707</v>
      </c>
      <c r="K8007" s="26" t="e">
        <f t="shared" si="382"/>
        <v>#REF!</v>
      </c>
      <c r="L8007" s="75" t="e">
        <f t="shared" si="384"/>
        <v>#REF!</v>
      </c>
      <c r="O8007" s="13"/>
      <c r="P8007" s="74"/>
      <c r="Q8007" s="26"/>
      <c r="R8007" s="75"/>
    </row>
    <row r="8008" spans="7:18" x14ac:dyDescent="0.25">
      <c r="G8008" s="13"/>
      <c r="H8008" s="13"/>
      <c r="I8008" s="13">
        <v>798.00000000010505</v>
      </c>
      <c r="J8008" s="74">
        <f t="shared" si="383"/>
        <v>33.250000000004377</v>
      </c>
      <c r="K8008" s="26" t="e">
        <f t="shared" si="382"/>
        <v>#REF!</v>
      </c>
      <c r="L8008" s="75" t="e">
        <f t="shared" si="384"/>
        <v>#REF!</v>
      </c>
      <c r="O8008" s="13"/>
      <c r="P8008" s="74"/>
      <c r="Q8008" s="26"/>
      <c r="R8008" s="75"/>
    </row>
    <row r="8009" spans="7:18" x14ac:dyDescent="0.25">
      <c r="G8009" s="13"/>
      <c r="H8009" s="13"/>
      <c r="I8009" s="13">
        <v>798.10000000010496</v>
      </c>
      <c r="J8009" s="74">
        <f t="shared" si="383"/>
        <v>33.25416666667104</v>
      </c>
      <c r="K8009" s="26" t="e">
        <f t="shared" si="382"/>
        <v>#REF!</v>
      </c>
      <c r="L8009" s="75" t="e">
        <f t="shared" si="384"/>
        <v>#REF!</v>
      </c>
      <c r="O8009" s="13"/>
      <c r="P8009" s="74"/>
      <c r="Q8009" s="26"/>
      <c r="R8009" s="75"/>
    </row>
    <row r="8010" spans="7:18" x14ac:dyDescent="0.25">
      <c r="G8010" s="13"/>
      <c r="H8010" s="13"/>
      <c r="I8010" s="13">
        <v>798.20000000010498</v>
      </c>
      <c r="J8010" s="74">
        <f t="shared" si="383"/>
        <v>33.25833333333771</v>
      </c>
      <c r="K8010" s="26" t="e">
        <f t="shared" si="382"/>
        <v>#REF!</v>
      </c>
      <c r="L8010" s="75" t="e">
        <f t="shared" si="384"/>
        <v>#REF!</v>
      </c>
      <c r="O8010" s="13"/>
      <c r="P8010" s="74"/>
      <c r="Q8010" s="26"/>
      <c r="R8010" s="75"/>
    </row>
    <row r="8011" spans="7:18" x14ac:dyDescent="0.25">
      <c r="G8011" s="13"/>
      <c r="H8011" s="13"/>
      <c r="I8011" s="13">
        <v>798.300000000105</v>
      </c>
      <c r="J8011" s="74">
        <f t="shared" si="383"/>
        <v>33.262500000004373</v>
      </c>
      <c r="K8011" s="26" t="e">
        <f t="shared" si="382"/>
        <v>#REF!</v>
      </c>
      <c r="L8011" s="75" t="e">
        <f t="shared" si="384"/>
        <v>#REF!</v>
      </c>
      <c r="O8011" s="13"/>
      <c r="P8011" s="74"/>
      <c r="Q8011" s="26"/>
      <c r="R8011" s="75"/>
    </row>
    <row r="8012" spans="7:18" x14ac:dyDescent="0.25">
      <c r="G8012" s="13"/>
      <c r="H8012" s="13"/>
      <c r="I8012" s="13">
        <v>798.40000000010502</v>
      </c>
      <c r="J8012" s="74">
        <f t="shared" si="383"/>
        <v>33.266666666671043</v>
      </c>
      <c r="K8012" s="26" t="e">
        <f t="shared" si="382"/>
        <v>#REF!</v>
      </c>
      <c r="L8012" s="75" t="e">
        <f t="shared" si="384"/>
        <v>#REF!</v>
      </c>
      <c r="O8012" s="13"/>
      <c r="P8012" s="74"/>
      <c r="Q8012" s="26"/>
      <c r="R8012" s="75"/>
    </row>
    <row r="8013" spans="7:18" x14ac:dyDescent="0.25">
      <c r="G8013" s="13"/>
      <c r="H8013" s="13"/>
      <c r="I8013" s="13">
        <v>798.50000000010505</v>
      </c>
      <c r="J8013" s="74">
        <f t="shared" si="383"/>
        <v>33.270833333337713</v>
      </c>
      <c r="K8013" s="26" t="e">
        <f t="shared" si="382"/>
        <v>#REF!</v>
      </c>
      <c r="L8013" s="75" t="e">
        <f t="shared" si="384"/>
        <v>#REF!</v>
      </c>
      <c r="O8013" s="13"/>
      <c r="P8013" s="74"/>
      <c r="Q8013" s="26"/>
      <c r="R8013" s="75"/>
    </row>
    <row r="8014" spans="7:18" x14ac:dyDescent="0.25">
      <c r="G8014" s="13"/>
      <c r="H8014" s="13"/>
      <c r="I8014" s="13">
        <v>798.60000000010496</v>
      </c>
      <c r="J8014" s="74">
        <f t="shared" si="383"/>
        <v>33.275000000004376</v>
      </c>
      <c r="K8014" s="26" t="e">
        <f t="shared" si="382"/>
        <v>#REF!</v>
      </c>
      <c r="L8014" s="75" t="e">
        <f t="shared" si="384"/>
        <v>#REF!</v>
      </c>
      <c r="O8014" s="13"/>
      <c r="P8014" s="74"/>
      <c r="Q8014" s="26"/>
      <c r="R8014" s="75"/>
    </row>
    <row r="8015" spans="7:18" x14ac:dyDescent="0.25">
      <c r="G8015" s="13"/>
      <c r="H8015" s="13"/>
      <c r="I8015" s="13">
        <v>798.70000000010498</v>
      </c>
      <c r="J8015" s="74">
        <f t="shared" si="383"/>
        <v>33.279166666671038</v>
      </c>
      <c r="K8015" s="26" t="e">
        <f t="shared" si="382"/>
        <v>#REF!</v>
      </c>
      <c r="L8015" s="75" t="e">
        <f t="shared" si="384"/>
        <v>#REF!</v>
      </c>
      <c r="O8015" s="13"/>
      <c r="P8015" s="74"/>
      <c r="Q8015" s="26"/>
      <c r="R8015" s="75"/>
    </row>
    <row r="8016" spans="7:18" x14ac:dyDescent="0.25">
      <c r="G8016" s="13"/>
      <c r="H8016" s="13"/>
      <c r="I8016" s="13">
        <v>798.800000000105</v>
      </c>
      <c r="J8016" s="74">
        <f t="shared" si="383"/>
        <v>33.283333333337708</v>
      </c>
      <c r="K8016" s="26" t="e">
        <f t="shared" si="382"/>
        <v>#REF!</v>
      </c>
      <c r="L8016" s="75" t="e">
        <f t="shared" si="384"/>
        <v>#REF!</v>
      </c>
      <c r="O8016" s="13"/>
      <c r="P8016" s="74"/>
      <c r="Q8016" s="26"/>
      <c r="R8016" s="75"/>
    </row>
    <row r="8017" spans="7:18" x14ac:dyDescent="0.25">
      <c r="G8017" s="13"/>
      <c r="H8017" s="13"/>
      <c r="I8017" s="13">
        <v>798.90000000010502</v>
      </c>
      <c r="J8017" s="74">
        <f t="shared" si="383"/>
        <v>33.287500000004378</v>
      </c>
      <c r="K8017" s="26" t="e">
        <f t="shared" si="382"/>
        <v>#REF!</v>
      </c>
      <c r="L8017" s="75" t="e">
        <f t="shared" si="384"/>
        <v>#REF!</v>
      </c>
      <c r="O8017" s="13"/>
      <c r="P8017" s="74"/>
      <c r="Q8017" s="26"/>
      <c r="R8017" s="75"/>
    </row>
    <row r="8018" spans="7:18" x14ac:dyDescent="0.25">
      <c r="G8018" s="13"/>
      <c r="H8018" s="13"/>
      <c r="I8018" s="13">
        <v>799.00000000010505</v>
      </c>
      <c r="J8018" s="74">
        <f t="shared" si="383"/>
        <v>33.291666666671041</v>
      </c>
      <c r="K8018" s="26" t="e">
        <f t="shared" si="382"/>
        <v>#REF!</v>
      </c>
      <c r="L8018" s="75" t="e">
        <f t="shared" si="384"/>
        <v>#REF!</v>
      </c>
      <c r="O8018" s="13"/>
      <c r="P8018" s="74"/>
      <c r="Q8018" s="26"/>
      <c r="R8018" s="75"/>
    </row>
    <row r="8019" spans="7:18" x14ac:dyDescent="0.25">
      <c r="G8019" s="13"/>
      <c r="H8019" s="13"/>
      <c r="I8019" s="13">
        <v>799.10000000010496</v>
      </c>
      <c r="J8019" s="74">
        <f t="shared" si="383"/>
        <v>33.295833333337704</v>
      </c>
      <c r="K8019" s="26" t="e">
        <f t="shared" si="382"/>
        <v>#REF!</v>
      </c>
      <c r="L8019" s="75" t="e">
        <f t="shared" si="384"/>
        <v>#REF!</v>
      </c>
      <c r="O8019" s="13"/>
      <c r="P8019" s="74"/>
      <c r="Q8019" s="26"/>
      <c r="R8019" s="75"/>
    </row>
    <row r="8020" spans="7:18" x14ac:dyDescent="0.25">
      <c r="G8020" s="13"/>
      <c r="H8020" s="13"/>
      <c r="I8020" s="13">
        <v>799.20000000010498</v>
      </c>
      <c r="J8020" s="74">
        <f t="shared" si="383"/>
        <v>33.300000000004374</v>
      </c>
      <c r="K8020" s="26" t="e">
        <f t="shared" si="382"/>
        <v>#REF!</v>
      </c>
      <c r="L8020" s="75" t="e">
        <f t="shared" si="384"/>
        <v>#REF!</v>
      </c>
      <c r="O8020" s="13"/>
      <c r="P8020" s="74"/>
      <c r="Q8020" s="26"/>
      <c r="R8020" s="75"/>
    </row>
    <row r="8021" spans="7:18" x14ac:dyDescent="0.25">
      <c r="G8021" s="13"/>
      <c r="H8021" s="13"/>
      <c r="I8021" s="13">
        <v>799.300000000105</v>
      </c>
      <c r="J8021" s="74">
        <f t="shared" si="383"/>
        <v>33.304166666671044</v>
      </c>
      <c r="K8021" s="26" t="e">
        <f t="shared" si="382"/>
        <v>#REF!</v>
      </c>
      <c r="L8021" s="75" t="e">
        <f t="shared" si="384"/>
        <v>#REF!</v>
      </c>
      <c r="O8021" s="13"/>
      <c r="P8021" s="74"/>
      <c r="Q8021" s="26"/>
      <c r="R8021" s="75"/>
    </row>
    <row r="8022" spans="7:18" x14ac:dyDescent="0.25">
      <c r="G8022" s="13"/>
      <c r="H8022" s="13"/>
      <c r="I8022" s="13">
        <v>799.40000000010502</v>
      </c>
      <c r="J8022" s="74">
        <f t="shared" si="383"/>
        <v>33.308333333337707</v>
      </c>
      <c r="K8022" s="26" t="e">
        <f t="shared" si="382"/>
        <v>#REF!</v>
      </c>
      <c r="L8022" s="75" t="e">
        <f t="shared" si="384"/>
        <v>#REF!</v>
      </c>
      <c r="O8022" s="13"/>
      <c r="P8022" s="74"/>
      <c r="Q8022" s="26"/>
      <c r="R8022" s="75"/>
    </row>
    <row r="8023" spans="7:18" x14ac:dyDescent="0.25">
      <c r="G8023" s="13"/>
      <c r="H8023" s="13"/>
      <c r="I8023" s="13">
        <v>799.50000000010505</v>
      </c>
      <c r="J8023" s="74">
        <f t="shared" si="383"/>
        <v>33.312500000004377</v>
      </c>
      <c r="K8023" s="26" t="e">
        <f t="shared" si="382"/>
        <v>#REF!</v>
      </c>
      <c r="L8023" s="75" t="e">
        <f t="shared" si="384"/>
        <v>#REF!</v>
      </c>
      <c r="O8023" s="13"/>
      <c r="P8023" s="74"/>
      <c r="Q8023" s="26"/>
      <c r="R8023" s="75"/>
    </row>
    <row r="8024" spans="7:18" x14ac:dyDescent="0.25">
      <c r="G8024" s="13"/>
      <c r="H8024" s="13"/>
      <c r="I8024" s="13">
        <v>799.60000000010496</v>
      </c>
      <c r="J8024" s="74">
        <f t="shared" si="383"/>
        <v>33.31666666667104</v>
      </c>
      <c r="K8024" s="26" t="e">
        <f t="shared" si="382"/>
        <v>#REF!</v>
      </c>
      <c r="L8024" s="75" t="e">
        <f t="shared" si="384"/>
        <v>#REF!</v>
      </c>
      <c r="O8024" s="13"/>
      <c r="P8024" s="74"/>
      <c r="Q8024" s="26"/>
      <c r="R8024" s="75"/>
    </row>
    <row r="8025" spans="7:18" x14ac:dyDescent="0.25">
      <c r="G8025" s="13"/>
      <c r="H8025" s="13"/>
      <c r="I8025" s="13">
        <v>799.70000000010498</v>
      </c>
      <c r="J8025" s="74">
        <f t="shared" si="383"/>
        <v>33.32083333333771</v>
      </c>
      <c r="K8025" s="26" t="e">
        <f t="shared" si="382"/>
        <v>#REF!</v>
      </c>
      <c r="L8025" s="75" t="e">
        <f t="shared" si="384"/>
        <v>#REF!</v>
      </c>
      <c r="O8025" s="13"/>
      <c r="P8025" s="74"/>
      <c r="Q8025" s="26"/>
      <c r="R8025" s="75"/>
    </row>
    <row r="8026" spans="7:18" x14ac:dyDescent="0.25">
      <c r="G8026" s="13"/>
      <c r="H8026" s="13"/>
      <c r="I8026" s="13">
        <v>799.800000000105</v>
      </c>
      <c r="J8026" s="74">
        <f t="shared" si="383"/>
        <v>33.325000000004373</v>
      </c>
      <c r="K8026" s="26" t="e">
        <f t="shared" si="382"/>
        <v>#REF!</v>
      </c>
      <c r="L8026" s="75" t="e">
        <f t="shared" si="384"/>
        <v>#REF!</v>
      </c>
      <c r="O8026" s="13"/>
      <c r="P8026" s="74"/>
      <c r="Q8026" s="26"/>
      <c r="R8026" s="75"/>
    </row>
    <row r="8027" spans="7:18" x14ac:dyDescent="0.25">
      <c r="G8027" s="13"/>
      <c r="H8027" s="13"/>
      <c r="I8027" s="13">
        <v>799.90000000010605</v>
      </c>
      <c r="J8027" s="74">
        <f t="shared" si="383"/>
        <v>33.329166666671085</v>
      </c>
      <c r="K8027" s="26" t="e">
        <f t="shared" si="382"/>
        <v>#REF!</v>
      </c>
      <c r="L8027" s="75" t="e">
        <f t="shared" si="384"/>
        <v>#REF!</v>
      </c>
      <c r="O8027" s="13"/>
      <c r="P8027" s="74"/>
      <c r="Q8027" s="26"/>
      <c r="R8027" s="75"/>
    </row>
    <row r="8028" spans="7:18" x14ac:dyDescent="0.25">
      <c r="G8028" s="13"/>
      <c r="H8028" s="13"/>
      <c r="I8028" s="13">
        <v>800.00000000010596</v>
      </c>
      <c r="J8028" s="74">
        <f t="shared" si="383"/>
        <v>33.333333333337748</v>
      </c>
      <c r="K8028" s="26" t="e">
        <f t="shared" ref="K8028:K8091" si="385">100%-EXP(-I8028/24*$B$10)</f>
        <v>#REF!</v>
      </c>
      <c r="L8028" s="75" t="e">
        <f t="shared" si="384"/>
        <v>#REF!</v>
      </c>
      <c r="O8028" s="13"/>
      <c r="P8028" s="74"/>
      <c r="Q8028" s="26"/>
      <c r="R8028" s="75"/>
    </row>
    <row r="8029" spans="7:18" x14ac:dyDescent="0.25">
      <c r="G8029" s="13"/>
      <c r="H8029" s="13"/>
      <c r="I8029" s="13">
        <v>800.10000000010598</v>
      </c>
      <c r="J8029" s="74">
        <f t="shared" si="383"/>
        <v>33.337500000004418</v>
      </c>
      <c r="K8029" s="26" t="e">
        <f t="shared" si="385"/>
        <v>#REF!</v>
      </c>
      <c r="L8029" s="75" t="e">
        <f t="shared" si="384"/>
        <v>#REF!</v>
      </c>
      <c r="O8029" s="13"/>
      <c r="P8029" s="74"/>
      <c r="Q8029" s="26"/>
      <c r="R8029" s="75"/>
    </row>
    <row r="8030" spans="7:18" x14ac:dyDescent="0.25">
      <c r="G8030" s="13"/>
      <c r="H8030" s="13"/>
      <c r="I8030" s="13">
        <v>800.200000000106</v>
      </c>
      <c r="J8030" s="74">
        <f t="shared" si="383"/>
        <v>33.341666666671081</v>
      </c>
      <c r="K8030" s="26" t="e">
        <f t="shared" si="385"/>
        <v>#REF!</v>
      </c>
      <c r="L8030" s="75" t="e">
        <f t="shared" si="384"/>
        <v>#REF!</v>
      </c>
      <c r="O8030" s="13"/>
      <c r="P8030" s="74"/>
      <c r="Q8030" s="26"/>
      <c r="R8030" s="75"/>
    </row>
    <row r="8031" spans="7:18" x14ac:dyDescent="0.25">
      <c r="G8031" s="13"/>
      <c r="H8031" s="13"/>
      <c r="I8031" s="13">
        <v>800.30000000010602</v>
      </c>
      <c r="J8031" s="74">
        <f t="shared" si="383"/>
        <v>33.345833333337751</v>
      </c>
      <c r="K8031" s="26" t="e">
        <f t="shared" si="385"/>
        <v>#REF!</v>
      </c>
      <c r="L8031" s="75" t="e">
        <f t="shared" si="384"/>
        <v>#REF!</v>
      </c>
      <c r="O8031" s="13"/>
      <c r="P8031" s="74"/>
      <c r="Q8031" s="26"/>
      <c r="R8031" s="75"/>
    </row>
    <row r="8032" spans="7:18" x14ac:dyDescent="0.25">
      <c r="G8032" s="13"/>
      <c r="H8032" s="13"/>
      <c r="I8032" s="13">
        <v>800.40000000010605</v>
      </c>
      <c r="J8032" s="74">
        <f t="shared" si="383"/>
        <v>33.350000000004421</v>
      </c>
      <c r="K8032" s="26" t="e">
        <f t="shared" si="385"/>
        <v>#REF!</v>
      </c>
      <c r="L8032" s="75" t="e">
        <f t="shared" si="384"/>
        <v>#REF!</v>
      </c>
      <c r="O8032" s="13"/>
      <c r="P8032" s="74"/>
      <c r="Q8032" s="26"/>
      <c r="R8032" s="75"/>
    </row>
    <row r="8033" spans="7:18" x14ac:dyDescent="0.25">
      <c r="G8033" s="13"/>
      <c r="H8033" s="13"/>
      <c r="I8033" s="13">
        <v>800.50000000010596</v>
      </c>
      <c r="J8033" s="74">
        <f t="shared" si="383"/>
        <v>33.354166666671084</v>
      </c>
      <c r="K8033" s="26" t="e">
        <f t="shared" si="385"/>
        <v>#REF!</v>
      </c>
      <c r="L8033" s="75" t="e">
        <f t="shared" si="384"/>
        <v>#REF!</v>
      </c>
      <c r="O8033" s="13"/>
      <c r="P8033" s="74"/>
      <c r="Q8033" s="26"/>
      <c r="R8033" s="75"/>
    </row>
    <row r="8034" spans="7:18" x14ac:dyDescent="0.25">
      <c r="G8034" s="13"/>
      <c r="H8034" s="13"/>
      <c r="I8034" s="13">
        <v>800.60000000010598</v>
      </c>
      <c r="J8034" s="74">
        <f t="shared" si="383"/>
        <v>33.358333333337747</v>
      </c>
      <c r="K8034" s="26" t="e">
        <f t="shared" si="385"/>
        <v>#REF!</v>
      </c>
      <c r="L8034" s="75" t="e">
        <f t="shared" si="384"/>
        <v>#REF!</v>
      </c>
      <c r="O8034" s="13"/>
      <c r="P8034" s="74"/>
      <c r="Q8034" s="26"/>
      <c r="R8034" s="75"/>
    </row>
    <row r="8035" spans="7:18" x14ac:dyDescent="0.25">
      <c r="G8035" s="13"/>
      <c r="H8035" s="13"/>
      <c r="I8035" s="13">
        <v>800.700000000106</v>
      </c>
      <c r="J8035" s="74">
        <f t="shared" si="383"/>
        <v>33.362500000004417</v>
      </c>
      <c r="K8035" s="26" t="e">
        <f t="shared" si="385"/>
        <v>#REF!</v>
      </c>
      <c r="L8035" s="75" t="e">
        <f t="shared" si="384"/>
        <v>#REF!</v>
      </c>
      <c r="O8035" s="13"/>
      <c r="P8035" s="74"/>
      <c r="Q8035" s="26"/>
      <c r="R8035" s="75"/>
    </row>
    <row r="8036" spans="7:18" x14ac:dyDescent="0.25">
      <c r="G8036" s="13"/>
      <c r="H8036" s="13"/>
      <c r="I8036" s="13">
        <v>800.80000000010602</v>
      </c>
      <c r="J8036" s="74">
        <f t="shared" si="383"/>
        <v>33.366666666671087</v>
      </c>
      <c r="K8036" s="26" t="e">
        <f t="shared" si="385"/>
        <v>#REF!</v>
      </c>
      <c r="L8036" s="75" t="e">
        <f t="shared" si="384"/>
        <v>#REF!</v>
      </c>
      <c r="O8036" s="13"/>
      <c r="P8036" s="74"/>
      <c r="Q8036" s="26"/>
      <c r="R8036" s="75"/>
    </row>
    <row r="8037" spans="7:18" x14ac:dyDescent="0.25">
      <c r="G8037" s="13"/>
      <c r="H8037" s="13"/>
      <c r="I8037" s="13">
        <v>800.90000000010605</v>
      </c>
      <c r="J8037" s="74">
        <f t="shared" si="383"/>
        <v>33.37083333333775</v>
      </c>
      <c r="K8037" s="26" t="e">
        <f t="shared" si="385"/>
        <v>#REF!</v>
      </c>
      <c r="L8037" s="75" t="e">
        <f t="shared" si="384"/>
        <v>#REF!</v>
      </c>
      <c r="O8037" s="13"/>
      <c r="P8037" s="74"/>
      <c r="Q8037" s="26"/>
      <c r="R8037" s="75"/>
    </row>
    <row r="8038" spans="7:18" x14ac:dyDescent="0.25">
      <c r="G8038" s="13"/>
      <c r="H8038" s="13"/>
      <c r="I8038" s="13">
        <v>801.00000000010596</v>
      </c>
      <c r="J8038" s="74">
        <f t="shared" si="383"/>
        <v>33.375000000004412</v>
      </c>
      <c r="K8038" s="26" t="e">
        <f t="shared" si="385"/>
        <v>#REF!</v>
      </c>
      <c r="L8038" s="75" t="e">
        <f t="shared" si="384"/>
        <v>#REF!</v>
      </c>
      <c r="O8038" s="13"/>
      <c r="P8038" s="74"/>
      <c r="Q8038" s="26"/>
      <c r="R8038" s="75"/>
    </row>
    <row r="8039" spans="7:18" x14ac:dyDescent="0.25">
      <c r="G8039" s="13"/>
      <c r="H8039" s="13"/>
      <c r="I8039" s="13">
        <v>801.10000000010598</v>
      </c>
      <c r="J8039" s="74">
        <f t="shared" si="383"/>
        <v>33.379166666671082</v>
      </c>
      <c r="K8039" s="26" t="e">
        <f t="shared" si="385"/>
        <v>#REF!</v>
      </c>
      <c r="L8039" s="75" t="e">
        <f t="shared" si="384"/>
        <v>#REF!</v>
      </c>
      <c r="O8039" s="13"/>
      <c r="P8039" s="74"/>
      <c r="Q8039" s="26"/>
      <c r="R8039" s="75"/>
    </row>
    <row r="8040" spans="7:18" x14ac:dyDescent="0.25">
      <c r="G8040" s="13"/>
      <c r="H8040" s="13"/>
      <c r="I8040" s="13">
        <v>801.200000000106</v>
      </c>
      <c r="J8040" s="74">
        <f t="shared" si="383"/>
        <v>33.383333333337752</v>
      </c>
      <c r="K8040" s="26" t="e">
        <f t="shared" si="385"/>
        <v>#REF!</v>
      </c>
      <c r="L8040" s="75" t="e">
        <f t="shared" si="384"/>
        <v>#REF!</v>
      </c>
      <c r="O8040" s="13"/>
      <c r="P8040" s="74"/>
      <c r="Q8040" s="26"/>
      <c r="R8040" s="75"/>
    </row>
    <row r="8041" spans="7:18" x14ac:dyDescent="0.25">
      <c r="G8041" s="13"/>
      <c r="H8041" s="13"/>
      <c r="I8041" s="13">
        <v>801.30000000010602</v>
      </c>
      <c r="J8041" s="74">
        <f t="shared" si="383"/>
        <v>33.387500000004415</v>
      </c>
      <c r="K8041" s="26" t="e">
        <f t="shared" si="385"/>
        <v>#REF!</v>
      </c>
      <c r="L8041" s="75" t="e">
        <f t="shared" si="384"/>
        <v>#REF!</v>
      </c>
      <c r="O8041" s="13"/>
      <c r="P8041" s="74"/>
      <c r="Q8041" s="26"/>
      <c r="R8041" s="75"/>
    </row>
    <row r="8042" spans="7:18" x14ac:dyDescent="0.25">
      <c r="G8042" s="13"/>
      <c r="H8042" s="13"/>
      <c r="I8042" s="13">
        <v>801.40000000010605</v>
      </c>
      <c r="J8042" s="74">
        <f t="shared" si="383"/>
        <v>33.391666666671085</v>
      </c>
      <c r="K8042" s="26" t="e">
        <f t="shared" si="385"/>
        <v>#REF!</v>
      </c>
      <c r="L8042" s="75" t="e">
        <f t="shared" si="384"/>
        <v>#REF!</v>
      </c>
      <c r="O8042" s="13"/>
      <c r="P8042" s="74"/>
      <c r="Q8042" s="26"/>
      <c r="R8042" s="75"/>
    </row>
    <row r="8043" spans="7:18" x14ac:dyDescent="0.25">
      <c r="G8043" s="13"/>
      <c r="H8043" s="13"/>
      <c r="I8043" s="13">
        <v>801.50000000010596</v>
      </c>
      <c r="J8043" s="74">
        <f t="shared" si="383"/>
        <v>33.395833333337748</v>
      </c>
      <c r="K8043" s="26" t="e">
        <f t="shared" si="385"/>
        <v>#REF!</v>
      </c>
      <c r="L8043" s="75" t="e">
        <f t="shared" si="384"/>
        <v>#REF!</v>
      </c>
      <c r="O8043" s="13"/>
      <c r="P8043" s="74"/>
      <c r="Q8043" s="26"/>
      <c r="R8043" s="75"/>
    </row>
    <row r="8044" spans="7:18" x14ac:dyDescent="0.25">
      <c r="G8044" s="13"/>
      <c r="H8044" s="13"/>
      <c r="I8044" s="13">
        <v>801.60000000010598</v>
      </c>
      <c r="J8044" s="74">
        <f t="shared" si="383"/>
        <v>33.400000000004418</v>
      </c>
      <c r="K8044" s="26" t="e">
        <f t="shared" si="385"/>
        <v>#REF!</v>
      </c>
      <c r="L8044" s="75" t="e">
        <f t="shared" si="384"/>
        <v>#REF!</v>
      </c>
      <c r="O8044" s="13"/>
      <c r="P8044" s="74"/>
      <c r="Q8044" s="26"/>
      <c r="R8044" s="75"/>
    </row>
    <row r="8045" spans="7:18" x14ac:dyDescent="0.25">
      <c r="G8045" s="13"/>
      <c r="H8045" s="13"/>
      <c r="I8045" s="13">
        <v>801.700000000106</v>
      </c>
      <c r="J8045" s="74">
        <f t="shared" si="383"/>
        <v>33.404166666671081</v>
      </c>
      <c r="K8045" s="26" t="e">
        <f t="shared" si="385"/>
        <v>#REF!</v>
      </c>
      <c r="L8045" s="75" t="e">
        <f t="shared" si="384"/>
        <v>#REF!</v>
      </c>
      <c r="O8045" s="13"/>
      <c r="P8045" s="74"/>
      <c r="Q8045" s="26"/>
      <c r="R8045" s="75"/>
    </row>
    <row r="8046" spans="7:18" x14ac:dyDescent="0.25">
      <c r="G8046" s="13"/>
      <c r="H8046" s="13"/>
      <c r="I8046" s="13">
        <v>801.80000000010602</v>
      </c>
      <c r="J8046" s="74">
        <f t="shared" si="383"/>
        <v>33.408333333337751</v>
      </c>
      <c r="K8046" s="26" t="e">
        <f t="shared" si="385"/>
        <v>#REF!</v>
      </c>
      <c r="L8046" s="75" t="e">
        <f t="shared" si="384"/>
        <v>#REF!</v>
      </c>
      <c r="O8046" s="13"/>
      <c r="P8046" s="74"/>
      <c r="Q8046" s="26"/>
      <c r="R8046" s="75"/>
    </row>
    <row r="8047" spans="7:18" x14ac:dyDescent="0.25">
      <c r="G8047" s="13"/>
      <c r="H8047" s="13"/>
      <c r="I8047" s="13">
        <v>801.90000000010605</v>
      </c>
      <c r="J8047" s="74">
        <f t="shared" si="383"/>
        <v>33.412500000004421</v>
      </c>
      <c r="K8047" s="26" t="e">
        <f t="shared" si="385"/>
        <v>#REF!</v>
      </c>
      <c r="L8047" s="75" t="e">
        <f t="shared" si="384"/>
        <v>#REF!</v>
      </c>
      <c r="O8047" s="13"/>
      <c r="P8047" s="74"/>
      <c r="Q8047" s="26"/>
      <c r="R8047" s="75"/>
    </row>
    <row r="8048" spans="7:18" x14ac:dyDescent="0.25">
      <c r="G8048" s="13"/>
      <c r="H8048" s="13"/>
      <c r="I8048" s="13">
        <v>802.00000000010596</v>
      </c>
      <c r="J8048" s="74">
        <f t="shared" si="383"/>
        <v>33.416666666671084</v>
      </c>
      <c r="K8048" s="26" t="e">
        <f t="shared" si="385"/>
        <v>#REF!</v>
      </c>
      <c r="L8048" s="75" t="e">
        <f t="shared" si="384"/>
        <v>#REF!</v>
      </c>
      <c r="O8048" s="13"/>
      <c r="P8048" s="74"/>
      <c r="Q8048" s="26"/>
      <c r="R8048" s="75"/>
    </row>
    <row r="8049" spans="7:18" x14ac:dyDescent="0.25">
      <c r="G8049" s="13"/>
      <c r="H8049" s="13"/>
      <c r="I8049" s="13">
        <v>802.10000000010598</v>
      </c>
      <c r="J8049" s="74">
        <f t="shared" si="383"/>
        <v>33.420833333337747</v>
      </c>
      <c r="K8049" s="26" t="e">
        <f t="shared" si="385"/>
        <v>#REF!</v>
      </c>
      <c r="L8049" s="75" t="e">
        <f t="shared" si="384"/>
        <v>#REF!</v>
      </c>
      <c r="O8049" s="13"/>
      <c r="P8049" s="74"/>
      <c r="Q8049" s="26"/>
      <c r="R8049" s="75"/>
    </row>
    <row r="8050" spans="7:18" x14ac:dyDescent="0.25">
      <c r="G8050" s="13"/>
      <c r="H8050" s="13"/>
      <c r="I8050" s="13">
        <v>802.200000000106</v>
      </c>
      <c r="J8050" s="74">
        <f t="shared" si="383"/>
        <v>33.425000000004417</v>
      </c>
      <c r="K8050" s="26" t="e">
        <f t="shared" si="385"/>
        <v>#REF!</v>
      </c>
      <c r="L8050" s="75" t="e">
        <f t="shared" si="384"/>
        <v>#REF!</v>
      </c>
      <c r="O8050" s="13"/>
      <c r="P8050" s="74"/>
      <c r="Q8050" s="26"/>
      <c r="R8050" s="75"/>
    </row>
    <row r="8051" spans="7:18" x14ac:dyDescent="0.25">
      <c r="G8051" s="13"/>
      <c r="H8051" s="13"/>
      <c r="I8051" s="13">
        <v>802.30000000010602</v>
      </c>
      <c r="J8051" s="74">
        <f t="shared" si="383"/>
        <v>33.429166666671087</v>
      </c>
      <c r="K8051" s="26" t="e">
        <f t="shared" si="385"/>
        <v>#REF!</v>
      </c>
      <c r="L8051" s="75" t="e">
        <f t="shared" si="384"/>
        <v>#REF!</v>
      </c>
      <c r="O8051" s="13"/>
      <c r="P8051" s="74"/>
      <c r="Q8051" s="26"/>
      <c r="R8051" s="75"/>
    </row>
    <row r="8052" spans="7:18" x14ac:dyDescent="0.25">
      <c r="G8052" s="13"/>
      <c r="H8052" s="13"/>
      <c r="I8052" s="13">
        <v>802.40000000010605</v>
      </c>
      <c r="J8052" s="74">
        <f t="shared" si="383"/>
        <v>33.43333333333775</v>
      </c>
      <c r="K8052" s="26" t="e">
        <f t="shared" si="385"/>
        <v>#REF!</v>
      </c>
      <c r="L8052" s="75" t="e">
        <f t="shared" si="384"/>
        <v>#REF!</v>
      </c>
      <c r="O8052" s="13"/>
      <c r="P8052" s="74"/>
      <c r="Q8052" s="26"/>
      <c r="R8052" s="75"/>
    </row>
    <row r="8053" spans="7:18" x14ac:dyDescent="0.25">
      <c r="G8053" s="13"/>
      <c r="H8053" s="13"/>
      <c r="I8053" s="13">
        <v>802.50000000010596</v>
      </c>
      <c r="J8053" s="74">
        <f t="shared" si="383"/>
        <v>33.437500000004412</v>
      </c>
      <c r="K8053" s="26" t="e">
        <f t="shared" si="385"/>
        <v>#REF!</v>
      </c>
      <c r="L8053" s="75" t="e">
        <f t="shared" si="384"/>
        <v>#REF!</v>
      </c>
      <c r="O8053" s="13"/>
      <c r="P8053" s="74"/>
      <c r="Q8053" s="26"/>
      <c r="R8053" s="75"/>
    </row>
    <row r="8054" spans="7:18" x14ac:dyDescent="0.25">
      <c r="G8054" s="13"/>
      <c r="H8054" s="13"/>
      <c r="I8054" s="13">
        <v>802.60000000010598</v>
      </c>
      <c r="J8054" s="74">
        <f t="shared" si="383"/>
        <v>33.441666666671082</v>
      </c>
      <c r="K8054" s="26" t="e">
        <f t="shared" si="385"/>
        <v>#REF!</v>
      </c>
      <c r="L8054" s="75" t="e">
        <f t="shared" si="384"/>
        <v>#REF!</v>
      </c>
      <c r="O8054" s="13"/>
      <c r="P8054" s="74"/>
      <c r="Q8054" s="26"/>
      <c r="R8054" s="75"/>
    </row>
    <row r="8055" spans="7:18" x14ac:dyDescent="0.25">
      <c r="G8055" s="13"/>
      <c r="H8055" s="13"/>
      <c r="I8055" s="13">
        <v>802.700000000106</v>
      </c>
      <c r="J8055" s="74">
        <f t="shared" si="383"/>
        <v>33.445833333337752</v>
      </c>
      <c r="K8055" s="26" t="e">
        <f t="shared" si="385"/>
        <v>#REF!</v>
      </c>
      <c r="L8055" s="75" t="e">
        <f t="shared" si="384"/>
        <v>#REF!</v>
      </c>
      <c r="O8055" s="13"/>
      <c r="P8055" s="74"/>
      <c r="Q8055" s="26"/>
      <c r="R8055" s="75"/>
    </row>
    <row r="8056" spans="7:18" x14ac:dyDescent="0.25">
      <c r="G8056" s="13"/>
      <c r="H8056" s="13"/>
      <c r="I8056" s="13">
        <v>802.80000000010602</v>
      </c>
      <c r="J8056" s="74">
        <f t="shared" si="383"/>
        <v>33.450000000004415</v>
      </c>
      <c r="K8056" s="26" t="e">
        <f t="shared" si="385"/>
        <v>#REF!</v>
      </c>
      <c r="L8056" s="75" t="e">
        <f t="shared" si="384"/>
        <v>#REF!</v>
      </c>
      <c r="O8056" s="13"/>
      <c r="P8056" s="74"/>
      <c r="Q8056" s="26"/>
      <c r="R8056" s="75"/>
    </row>
    <row r="8057" spans="7:18" x14ac:dyDescent="0.25">
      <c r="G8057" s="13"/>
      <c r="H8057" s="13"/>
      <c r="I8057" s="13">
        <v>802.90000000010605</v>
      </c>
      <c r="J8057" s="74">
        <f t="shared" si="383"/>
        <v>33.454166666671085</v>
      </c>
      <c r="K8057" s="26" t="e">
        <f t="shared" si="385"/>
        <v>#REF!</v>
      </c>
      <c r="L8057" s="75" t="e">
        <f t="shared" si="384"/>
        <v>#REF!</v>
      </c>
      <c r="O8057" s="13"/>
      <c r="P8057" s="74"/>
      <c r="Q8057" s="26"/>
      <c r="R8057" s="75"/>
    </row>
    <row r="8058" spans="7:18" x14ac:dyDescent="0.25">
      <c r="G8058" s="13"/>
      <c r="H8058" s="13"/>
      <c r="I8058" s="13">
        <v>803.00000000010596</v>
      </c>
      <c r="J8058" s="74">
        <f t="shared" si="383"/>
        <v>33.458333333337748</v>
      </c>
      <c r="K8058" s="26" t="e">
        <f t="shared" si="385"/>
        <v>#REF!</v>
      </c>
      <c r="L8058" s="75" t="e">
        <f t="shared" si="384"/>
        <v>#REF!</v>
      </c>
      <c r="O8058" s="13"/>
      <c r="P8058" s="74"/>
      <c r="Q8058" s="26"/>
      <c r="R8058" s="75"/>
    </row>
    <row r="8059" spans="7:18" x14ac:dyDescent="0.25">
      <c r="G8059" s="13"/>
      <c r="H8059" s="13"/>
      <c r="I8059" s="13">
        <v>803.10000000010598</v>
      </c>
      <c r="J8059" s="74">
        <f t="shared" si="383"/>
        <v>33.462500000004418</v>
      </c>
      <c r="K8059" s="26" t="e">
        <f t="shared" si="385"/>
        <v>#REF!</v>
      </c>
      <c r="L8059" s="75" t="e">
        <f t="shared" si="384"/>
        <v>#REF!</v>
      </c>
      <c r="O8059" s="13"/>
      <c r="P8059" s="74"/>
      <c r="Q8059" s="26"/>
      <c r="R8059" s="75"/>
    </row>
    <row r="8060" spans="7:18" x14ac:dyDescent="0.25">
      <c r="G8060" s="13"/>
      <c r="H8060" s="13"/>
      <c r="I8060" s="13">
        <v>803.200000000106</v>
      </c>
      <c r="J8060" s="74">
        <f t="shared" si="383"/>
        <v>33.466666666671081</v>
      </c>
      <c r="K8060" s="26" t="e">
        <f t="shared" si="385"/>
        <v>#REF!</v>
      </c>
      <c r="L8060" s="75" t="e">
        <f t="shared" si="384"/>
        <v>#REF!</v>
      </c>
      <c r="O8060" s="13"/>
      <c r="P8060" s="74"/>
      <c r="Q8060" s="26"/>
      <c r="R8060" s="75"/>
    </row>
    <row r="8061" spans="7:18" x14ac:dyDescent="0.25">
      <c r="G8061" s="13"/>
      <c r="H8061" s="13"/>
      <c r="I8061" s="13">
        <v>803.30000000010602</v>
      </c>
      <c r="J8061" s="74">
        <f t="shared" si="383"/>
        <v>33.470833333337751</v>
      </c>
      <c r="K8061" s="26" t="e">
        <f t="shared" si="385"/>
        <v>#REF!</v>
      </c>
      <c r="L8061" s="75" t="e">
        <f t="shared" si="384"/>
        <v>#REF!</v>
      </c>
      <c r="O8061" s="13"/>
      <c r="P8061" s="74"/>
      <c r="Q8061" s="26"/>
      <c r="R8061" s="75"/>
    </row>
    <row r="8062" spans="7:18" x14ac:dyDescent="0.25">
      <c r="G8062" s="13"/>
      <c r="H8062" s="13"/>
      <c r="I8062" s="13">
        <v>803.40000000010605</v>
      </c>
      <c r="J8062" s="74">
        <f t="shared" si="383"/>
        <v>33.475000000004421</v>
      </c>
      <c r="K8062" s="26" t="e">
        <f t="shared" si="385"/>
        <v>#REF!</v>
      </c>
      <c r="L8062" s="75" t="e">
        <f t="shared" si="384"/>
        <v>#REF!</v>
      </c>
      <c r="O8062" s="13"/>
      <c r="P8062" s="74"/>
      <c r="Q8062" s="26"/>
      <c r="R8062" s="75"/>
    </row>
    <row r="8063" spans="7:18" x14ac:dyDescent="0.25">
      <c r="G8063" s="13"/>
      <c r="H8063" s="13"/>
      <c r="I8063" s="13">
        <v>803.50000000010596</v>
      </c>
      <c r="J8063" s="74">
        <f t="shared" si="383"/>
        <v>33.479166666671084</v>
      </c>
      <c r="K8063" s="26" t="e">
        <f t="shared" si="385"/>
        <v>#REF!</v>
      </c>
      <c r="L8063" s="75" t="e">
        <f t="shared" si="384"/>
        <v>#REF!</v>
      </c>
      <c r="O8063" s="13"/>
      <c r="P8063" s="74"/>
      <c r="Q8063" s="26"/>
      <c r="R8063" s="75"/>
    </row>
    <row r="8064" spans="7:18" x14ac:dyDescent="0.25">
      <c r="G8064" s="13"/>
      <c r="H8064" s="13"/>
      <c r="I8064" s="13">
        <v>803.60000000010598</v>
      </c>
      <c r="J8064" s="74">
        <f t="shared" si="383"/>
        <v>33.483333333337747</v>
      </c>
      <c r="K8064" s="26" t="e">
        <f t="shared" si="385"/>
        <v>#REF!</v>
      </c>
      <c r="L8064" s="75" t="e">
        <f t="shared" si="384"/>
        <v>#REF!</v>
      </c>
      <c r="O8064" s="13"/>
      <c r="P8064" s="74"/>
      <c r="Q8064" s="26"/>
      <c r="R8064" s="75"/>
    </row>
    <row r="8065" spans="7:18" x14ac:dyDescent="0.25">
      <c r="G8065" s="13"/>
      <c r="H8065" s="13"/>
      <c r="I8065" s="13">
        <v>803.700000000106</v>
      </c>
      <c r="J8065" s="74">
        <f t="shared" si="383"/>
        <v>33.487500000004417</v>
      </c>
      <c r="K8065" s="26" t="e">
        <f t="shared" si="385"/>
        <v>#REF!</v>
      </c>
      <c r="L8065" s="75" t="e">
        <f t="shared" si="384"/>
        <v>#REF!</v>
      </c>
      <c r="O8065" s="13"/>
      <c r="P8065" s="74"/>
      <c r="Q8065" s="26"/>
      <c r="R8065" s="75"/>
    </row>
    <row r="8066" spans="7:18" x14ac:dyDescent="0.25">
      <c r="G8066" s="13"/>
      <c r="H8066" s="13"/>
      <c r="I8066" s="13">
        <v>803.80000000010602</v>
      </c>
      <c r="J8066" s="74">
        <f t="shared" si="383"/>
        <v>33.491666666671087</v>
      </c>
      <c r="K8066" s="26" t="e">
        <f t="shared" si="385"/>
        <v>#REF!</v>
      </c>
      <c r="L8066" s="75" t="e">
        <f t="shared" si="384"/>
        <v>#REF!</v>
      </c>
      <c r="O8066" s="13"/>
      <c r="P8066" s="74"/>
      <c r="Q8066" s="26"/>
      <c r="R8066" s="75"/>
    </row>
    <row r="8067" spans="7:18" x14ac:dyDescent="0.25">
      <c r="G8067" s="13"/>
      <c r="H8067" s="13"/>
      <c r="I8067" s="13">
        <v>803.90000000010605</v>
      </c>
      <c r="J8067" s="74">
        <f t="shared" ref="J8067:J8130" si="386">I8067/24</f>
        <v>33.49583333333775</v>
      </c>
      <c r="K8067" s="26" t="e">
        <f t="shared" si="385"/>
        <v>#REF!</v>
      </c>
      <c r="L8067" s="75" t="e">
        <f t="shared" ref="L8067:L8130" si="387">K8067-K8066</f>
        <v>#REF!</v>
      </c>
      <c r="O8067" s="13"/>
      <c r="P8067" s="74"/>
      <c r="Q8067" s="26"/>
      <c r="R8067" s="75"/>
    </row>
    <row r="8068" spans="7:18" x14ac:dyDescent="0.25">
      <c r="G8068" s="13"/>
      <c r="H8068" s="13"/>
      <c r="I8068" s="13">
        <v>804.00000000010596</v>
      </c>
      <c r="J8068" s="74">
        <f t="shared" si="386"/>
        <v>33.500000000004412</v>
      </c>
      <c r="K8068" s="26" t="e">
        <f t="shared" si="385"/>
        <v>#REF!</v>
      </c>
      <c r="L8068" s="75" t="e">
        <f t="shared" si="387"/>
        <v>#REF!</v>
      </c>
      <c r="O8068" s="13"/>
      <c r="P8068" s="74"/>
      <c r="Q8068" s="26"/>
      <c r="R8068" s="75"/>
    </row>
    <row r="8069" spans="7:18" x14ac:dyDescent="0.25">
      <c r="G8069" s="13"/>
      <c r="H8069" s="13"/>
      <c r="I8069" s="13">
        <v>804.10000000010598</v>
      </c>
      <c r="J8069" s="74">
        <f t="shared" si="386"/>
        <v>33.504166666671082</v>
      </c>
      <c r="K8069" s="26" t="e">
        <f t="shared" si="385"/>
        <v>#REF!</v>
      </c>
      <c r="L8069" s="75" t="e">
        <f t="shared" si="387"/>
        <v>#REF!</v>
      </c>
      <c r="O8069" s="13"/>
      <c r="P8069" s="74"/>
      <c r="Q8069" s="26"/>
      <c r="R8069" s="75"/>
    </row>
    <row r="8070" spans="7:18" x14ac:dyDescent="0.25">
      <c r="G8070" s="13"/>
      <c r="H8070" s="13"/>
      <c r="I8070" s="13">
        <v>804.200000000106</v>
      </c>
      <c r="J8070" s="74">
        <f t="shared" si="386"/>
        <v>33.508333333337752</v>
      </c>
      <c r="K8070" s="26" t="e">
        <f t="shared" si="385"/>
        <v>#REF!</v>
      </c>
      <c r="L8070" s="75" t="e">
        <f t="shared" si="387"/>
        <v>#REF!</v>
      </c>
      <c r="O8070" s="13"/>
      <c r="P8070" s="74"/>
      <c r="Q8070" s="26"/>
      <c r="R8070" s="75"/>
    </row>
    <row r="8071" spans="7:18" x14ac:dyDescent="0.25">
      <c r="G8071" s="13"/>
      <c r="H8071" s="13"/>
      <c r="I8071" s="13">
        <v>804.30000000010705</v>
      </c>
      <c r="J8071" s="74">
        <f t="shared" si="386"/>
        <v>33.512500000004458</v>
      </c>
      <c r="K8071" s="26" t="e">
        <f t="shared" si="385"/>
        <v>#REF!</v>
      </c>
      <c r="L8071" s="75" t="e">
        <f t="shared" si="387"/>
        <v>#REF!</v>
      </c>
      <c r="O8071" s="13"/>
      <c r="P8071" s="74"/>
      <c r="Q8071" s="26"/>
      <c r="R8071" s="75"/>
    </row>
    <row r="8072" spans="7:18" x14ac:dyDescent="0.25">
      <c r="G8072" s="13"/>
      <c r="H8072" s="13"/>
      <c r="I8072" s="13">
        <v>804.40000000010696</v>
      </c>
      <c r="J8072" s="74">
        <f t="shared" si="386"/>
        <v>33.516666666671121</v>
      </c>
      <c r="K8072" s="26" t="e">
        <f t="shared" si="385"/>
        <v>#REF!</v>
      </c>
      <c r="L8072" s="75" t="e">
        <f t="shared" si="387"/>
        <v>#REF!</v>
      </c>
      <c r="O8072" s="13"/>
      <c r="P8072" s="74"/>
      <c r="Q8072" s="26"/>
      <c r="R8072" s="75"/>
    </row>
    <row r="8073" spans="7:18" x14ac:dyDescent="0.25">
      <c r="G8073" s="13"/>
      <c r="H8073" s="13"/>
      <c r="I8073" s="13">
        <v>804.50000000010698</v>
      </c>
      <c r="J8073" s="74">
        <f t="shared" si="386"/>
        <v>33.520833333337791</v>
      </c>
      <c r="K8073" s="26" t="e">
        <f t="shared" si="385"/>
        <v>#REF!</v>
      </c>
      <c r="L8073" s="75" t="e">
        <f t="shared" si="387"/>
        <v>#REF!</v>
      </c>
      <c r="O8073" s="13"/>
      <c r="P8073" s="74"/>
      <c r="Q8073" s="26"/>
      <c r="R8073" s="75"/>
    </row>
    <row r="8074" spans="7:18" x14ac:dyDescent="0.25">
      <c r="G8074" s="13"/>
      <c r="H8074" s="13"/>
      <c r="I8074" s="13">
        <v>804.600000000107</v>
      </c>
      <c r="J8074" s="74">
        <f t="shared" si="386"/>
        <v>33.525000000004461</v>
      </c>
      <c r="K8074" s="26" t="e">
        <f t="shared" si="385"/>
        <v>#REF!</v>
      </c>
      <c r="L8074" s="75" t="e">
        <f t="shared" si="387"/>
        <v>#REF!</v>
      </c>
      <c r="O8074" s="13"/>
      <c r="P8074" s="74"/>
      <c r="Q8074" s="26"/>
      <c r="R8074" s="75"/>
    </row>
    <row r="8075" spans="7:18" x14ac:dyDescent="0.25">
      <c r="G8075" s="13"/>
      <c r="H8075" s="13"/>
      <c r="I8075" s="13">
        <v>804.70000000010702</v>
      </c>
      <c r="J8075" s="74">
        <f t="shared" si="386"/>
        <v>33.529166666671124</v>
      </c>
      <c r="K8075" s="26" t="e">
        <f t="shared" si="385"/>
        <v>#REF!</v>
      </c>
      <c r="L8075" s="75" t="e">
        <f t="shared" si="387"/>
        <v>#REF!</v>
      </c>
      <c r="O8075" s="13"/>
      <c r="P8075" s="74"/>
      <c r="Q8075" s="26"/>
      <c r="R8075" s="75"/>
    </row>
    <row r="8076" spans="7:18" x14ac:dyDescent="0.25">
      <c r="G8076" s="13"/>
      <c r="H8076" s="13"/>
      <c r="I8076" s="13">
        <v>804.80000000010705</v>
      </c>
      <c r="J8076" s="74">
        <f t="shared" si="386"/>
        <v>33.533333333337794</v>
      </c>
      <c r="K8076" s="26" t="e">
        <f t="shared" si="385"/>
        <v>#REF!</v>
      </c>
      <c r="L8076" s="75" t="e">
        <f t="shared" si="387"/>
        <v>#REF!</v>
      </c>
      <c r="O8076" s="13"/>
      <c r="P8076" s="74"/>
      <c r="Q8076" s="26"/>
      <c r="R8076" s="75"/>
    </row>
    <row r="8077" spans="7:18" x14ac:dyDescent="0.25">
      <c r="G8077" s="13"/>
      <c r="H8077" s="13"/>
      <c r="I8077" s="13">
        <v>804.90000000010696</v>
      </c>
      <c r="J8077" s="74">
        <f t="shared" si="386"/>
        <v>33.537500000004457</v>
      </c>
      <c r="K8077" s="26" t="e">
        <f t="shared" si="385"/>
        <v>#REF!</v>
      </c>
      <c r="L8077" s="75" t="e">
        <f t="shared" si="387"/>
        <v>#REF!</v>
      </c>
      <c r="O8077" s="13"/>
      <c r="P8077" s="74"/>
      <c r="Q8077" s="26"/>
      <c r="R8077" s="75"/>
    </row>
    <row r="8078" spans="7:18" x14ac:dyDescent="0.25">
      <c r="G8078" s="13"/>
      <c r="H8078" s="13"/>
      <c r="I8078" s="13">
        <v>805.00000000010698</v>
      </c>
      <c r="J8078" s="74">
        <f t="shared" si="386"/>
        <v>33.541666666671127</v>
      </c>
      <c r="K8078" s="26" t="e">
        <f t="shared" si="385"/>
        <v>#REF!</v>
      </c>
      <c r="L8078" s="75" t="e">
        <f t="shared" si="387"/>
        <v>#REF!</v>
      </c>
      <c r="O8078" s="13"/>
      <c r="P8078" s="74"/>
      <c r="Q8078" s="26"/>
      <c r="R8078" s="75"/>
    </row>
    <row r="8079" spans="7:18" x14ac:dyDescent="0.25">
      <c r="G8079" s="13"/>
      <c r="H8079" s="13"/>
      <c r="I8079" s="13">
        <v>805.100000000107</v>
      </c>
      <c r="J8079" s="74">
        <f t="shared" si="386"/>
        <v>33.545833333337789</v>
      </c>
      <c r="K8079" s="26" t="e">
        <f t="shared" si="385"/>
        <v>#REF!</v>
      </c>
      <c r="L8079" s="75" t="e">
        <f t="shared" si="387"/>
        <v>#REF!</v>
      </c>
      <c r="O8079" s="13"/>
      <c r="P8079" s="74"/>
      <c r="Q8079" s="26"/>
      <c r="R8079" s="75"/>
    </row>
    <row r="8080" spans="7:18" x14ac:dyDescent="0.25">
      <c r="G8080" s="13"/>
      <c r="H8080" s="13"/>
      <c r="I8080" s="13">
        <v>805.20000000010702</v>
      </c>
      <c r="J8080" s="74">
        <f t="shared" si="386"/>
        <v>33.550000000004459</v>
      </c>
      <c r="K8080" s="26" t="e">
        <f t="shared" si="385"/>
        <v>#REF!</v>
      </c>
      <c r="L8080" s="75" t="e">
        <f t="shared" si="387"/>
        <v>#REF!</v>
      </c>
      <c r="O8080" s="13"/>
      <c r="P8080" s="74"/>
      <c r="Q8080" s="26"/>
      <c r="R8080" s="75"/>
    </row>
    <row r="8081" spans="7:18" x14ac:dyDescent="0.25">
      <c r="G8081" s="13"/>
      <c r="H8081" s="13"/>
      <c r="I8081" s="13">
        <v>805.30000000010705</v>
      </c>
      <c r="J8081" s="74">
        <f t="shared" si="386"/>
        <v>33.554166666671129</v>
      </c>
      <c r="K8081" s="26" t="e">
        <f t="shared" si="385"/>
        <v>#REF!</v>
      </c>
      <c r="L8081" s="75" t="e">
        <f t="shared" si="387"/>
        <v>#REF!</v>
      </c>
      <c r="O8081" s="13"/>
      <c r="P8081" s="74"/>
      <c r="Q8081" s="26"/>
      <c r="R8081" s="75"/>
    </row>
    <row r="8082" spans="7:18" x14ac:dyDescent="0.25">
      <c r="G8082" s="13"/>
      <c r="H8082" s="13"/>
      <c r="I8082" s="13">
        <v>805.40000000010696</v>
      </c>
      <c r="J8082" s="74">
        <f t="shared" si="386"/>
        <v>33.558333333337792</v>
      </c>
      <c r="K8082" s="26" t="e">
        <f t="shared" si="385"/>
        <v>#REF!</v>
      </c>
      <c r="L8082" s="75" t="e">
        <f t="shared" si="387"/>
        <v>#REF!</v>
      </c>
      <c r="O8082" s="13"/>
      <c r="P8082" s="74"/>
      <c r="Q8082" s="26"/>
      <c r="R8082" s="75"/>
    </row>
    <row r="8083" spans="7:18" x14ac:dyDescent="0.25">
      <c r="G8083" s="13"/>
      <c r="H8083" s="13"/>
      <c r="I8083" s="13">
        <v>805.50000000010698</v>
      </c>
      <c r="J8083" s="74">
        <f t="shared" si="386"/>
        <v>33.562500000004455</v>
      </c>
      <c r="K8083" s="26" t="e">
        <f t="shared" si="385"/>
        <v>#REF!</v>
      </c>
      <c r="L8083" s="75" t="e">
        <f t="shared" si="387"/>
        <v>#REF!</v>
      </c>
      <c r="O8083" s="13"/>
      <c r="P8083" s="74"/>
      <c r="Q8083" s="26"/>
      <c r="R8083" s="75"/>
    </row>
    <row r="8084" spans="7:18" x14ac:dyDescent="0.25">
      <c r="G8084" s="13"/>
      <c r="H8084" s="13"/>
      <c r="I8084" s="13">
        <v>805.600000000107</v>
      </c>
      <c r="J8084" s="74">
        <f t="shared" si="386"/>
        <v>33.566666666671125</v>
      </c>
      <c r="K8084" s="26" t="e">
        <f t="shared" si="385"/>
        <v>#REF!</v>
      </c>
      <c r="L8084" s="75" t="e">
        <f t="shared" si="387"/>
        <v>#REF!</v>
      </c>
      <c r="O8084" s="13"/>
      <c r="P8084" s="74"/>
      <c r="Q8084" s="26"/>
      <c r="R8084" s="75"/>
    </row>
    <row r="8085" spans="7:18" x14ac:dyDescent="0.25">
      <c r="G8085" s="13"/>
      <c r="H8085" s="13"/>
      <c r="I8085" s="13">
        <v>805.70000000010702</v>
      </c>
      <c r="J8085" s="74">
        <f t="shared" si="386"/>
        <v>33.570833333337795</v>
      </c>
      <c r="K8085" s="26" t="e">
        <f t="shared" si="385"/>
        <v>#REF!</v>
      </c>
      <c r="L8085" s="75" t="e">
        <f t="shared" si="387"/>
        <v>#REF!</v>
      </c>
      <c r="O8085" s="13"/>
      <c r="P8085" s="74"/>
      <c r="Q8085" s="26"/>
      <c r="R8085" s="75"/>
    </row>
    <row r="8086" spans="7:18" x14ac:dyDescent="0.25">
      <c r="G8086" s="13"/>
      <c r="H8086" s="13"/>
      <c r="I8086" s="13">
        <v>805.80000000010705</v>
      </c>
      <c r="J8086" s="74">
        <f t="shared" si="386"/>
        <v>33.575000000004458</v>
      </c>
      <c r="K8086" s="26" t="e">
        <f t="shared" si="385"/>
        <v>#REF!</v>
      </c>
      <c r="L8086" s="75" t="e">
        <f t="shared" si="387"/>
        <v>#REF!</v>
      </c>
      <c r="O8086" s="13"/>
      <c r="P8086" s="74"/>
      <c r="Q8086" s="26"/>
      <c r="R8086" s="75"/>
    </row>
    <row r="8087" spans="7:18" x14ac:dyDescent="0.25">
      <c r="G8087" s="13"/>
      <c r="H8087" s="13"/>
      <c r="I8087" s="13">
        <v>805.90000000010696</v>
      </c>
      <c r="J8087" s="74">
        <f t="shared" si="386"/>
        <v>33.579166666671121</v>
      </c>
      <c r="K8087" s="26" t="e">
        <f t="shared" si="385"/>
        <v>#REF!</v>
      </c>
      <c r="L8087" s="75" t="e">
        <f t="shared" si="387"/>
        <v>#REF!</v>
      </c>
      <c r="O8087" s="13"/>
      <c r="P8087" s="74"/>
      <c r="Q8087" s="26"/>
      <c r="R8087" s="75"/>
    </row>
    <row r="8088" spans="7:18" x14ac:dyDescent="0.25">
      <c r="G8088" s="13"/>
      <c r="H8088" s="13"/>
      <c r="I8088" s="13">
        <v>806.00000000010698</v>
      </c>
      <c r="J8088" s="74">
        <f t="shared" si="386"/>
        <v>33.583333333337791</v>
      </c>
      <c r="K8088" s="26" t="e">
        <f t="shared" si="385"/>
        <v>#REF!</v>
      </c>
      <c r="L8088" s="75" t="e">
        <f t="shared" si="387"/>
        <v>#REF!</v>
      </c>
      <c r="O8088" s="13"/>
      <c r="P8088" s="74"/>
      <c r="Q8088" s="26"/>
      <c r="R8088" s="75"/>
    </row>
    <row r="8089" spans="7:18" x14ac:dyDescent="0.25">
      <c r="G8089" s="13"/>
      <c r="H8089" s="13"/>
      <c r="I8089" s="13">
        <v>806.100000000107</v>
      </c>
      <c r="J8089" s="74">
        <f t="shared" si="386"/>
        <v>33.587500000004461</v>
      </c>
      <c r="K8089" s="26" t="e">
        <f t="shared" si="385"/>
        <v>#REF!</v>
      </c>
      <c r="L8089" s="75" t="e">
        <f t="shared" si="387"/>
        <v>#REF!</v>
      </c>
      <c r="O8089" s="13"/>
      <c r="P8089" s="74"/>
      <c r="Q8089" s="26"/>
      <c r="R8089" s="75"/>
    </row>
    <row r="8090" spans="7:18" x14ac:dyDescent="0.25">
      <c r="G8090" s="13"/>
      <c r="H8090" s="13"/>
      <c r="I8090" s="13">
        <v>806.20000000010702</v>
      </c>
      <c r="J8090" s="74">
        <f t="shared" si="386"/>
        <v>33.591666666671124</v>
      </c>
      <c r="K8090" s="26" t="e">
        <f t="shared" si="385"/>
        <v>#REF!</v>
      </c>
      <c r="L8090" s="75" t="e">
        <f t="shared" si="387"/>
        <v>#REF!</v>
      </c>
      <c r="O8090" s="13"/>
      <c r="P8090" s="74"/>
      <c r="Q8090" s="26"/>
      <c r="R8090" s="75"/>
    </row>
    <row r="8091" spans="7:18" x14ac:dyDescent="0.25">
      <c r="G8091" s="13"/>
      <c r="H8091" s="13"/>
      <c r="I8091" s="13">
        <v>806.30000000010705</v>
      </c>
      <c r="J8091" s="74">
        <f t="shared" si="386"/>
        <v>33.595833333337794</v>
      </c>
      <c r="K8091" s="26" t="e">
        <f t="shared" si="385"/>
        <v>#REF!</v>
      </c>
      <c r="L8091" s="75" t="e">
        <f t="shared" si="387"/>
        <v>#REF!</v>
      </c>
      <c r="O8091" s="13"/>
      <c r="P8091" s="74"/>
      <c r="Q8091" s="26"/>
      <c r="R8091" s="75"/>
    </row>
    <row r="8092" spans="7:18" x14ac:dyDescent="0.25">
      <c r="G8092" s="13"/>
      <c r="H8092" s="13"/>
      <c r="I8092" s="13">
        <v>806.40000000010696</v>
      </c>
      <c r="J8092" s="74">
        <f t="shared" si="386"/>
        <v>33.600000000004457</v>
      </c>
      <c r="K8092" s="26" t="e">
        <f t="shared" ref="K8092:K8155" si="388">100%-EXP(-I8092/24*$B$10)</f>
        <v>#REF!</v>
      </c>
      <c r="L8092" s="75" t="e">
        <f t="shared" si="387"/>
        <v>#REF!</v>
      </c>
      <c r="O8092" s="13"/>
      <c r="P8092" s="74"/>
      <c r="Q8092" s="26"/>
      <c r="R8092" s="75"/>
    </row>
    <row r="8093" spans="7:18" x14ac:dyDescent="0.25">
      <c r="G8093" s="13"/>
      <c r="H8093" s="13"/>
      <c r="I8093" s="13">
        <v>806.50000000010698</v>
      </c>
      <c r="J8093" s="74">
        <f t="shared" si="386"/>
        <v>33.604166666671127</v>
      </c>
      <c r="K8093" s="26" t="e">
        <f t="shared" si="388"/>
        <v>#REF!</v>
      </c>
      <c r="L8093" s="75" t="e">
        <f t="shared" si="387"/>
        <v>#REF!</v>
      </c>
      <c r="O8093" s="13"/>
      <c r="P8093" s="74"/>
      <c r="Q8093" s="26"/>
      <c r="R8093" s="75"/>
    </row>
    <row r="8094" spans="7:18" x14ac:dyDescent="0.25">
      <c r="G8094" s="13"/>
      <c r="H8094" s="13"/>
      <c r="I8094" s="13">
        <v>806.600000000107</v>
      </c>
      <c r="J8094" s="74">
        <f t="shared" si="386"/>
        <v>33.608333333337789</v>
      </c>
      <c r="K8094" s="26" t="e">
        <f t="shared" si="388"/>
        <v>#REF!</v>
      </c>
      <c r="L8094" s="75" t="e">
        <f t="shared" si="387"/>
        <v>#REF!</v>
      </c>
      <c r="O8094" s="13"/>
      <c r="P8094" s="74"/>
      <c r="Q8094" s="26"/>
      <c r="R8094" s="75"/>
    </row>
    <row r="8095" spans="7:18" x14ac:dyDescent="0.25">
      <c r="G8095" s="13"/>
      <c r="H8095" s="13"/>
      <c r="I8095" s="13">
        <v>806.70000000010702</v>
      </c>
      <c r="J8095" s="74">
        <f t="shared" si="386"/>
        <v>33.612500000004459</v>
      </c>
      <c r="K8095" s="26" t="e">
        <f t="shared" si="388"/>
        <v>#REF!</v>
      </c>
      <c r="L8095" s="75" t="e">
        <f t="shared" si="387"/>
        <v>#REF!</v>
      </c>
      <c r="O8095" s="13"/>
      <c r="P8095" s="74"/>
      <c r="Q8095" s="26"/>
      <c r="R8095" s="75"/>
    </row>
    <row r="8096" spans="7:18" x14ac:dyDescent="0.25">
      <c r="G8096" s="13"/>
      <c r="H8096" s="13"/>
      <c r="I8096" s="13">
        <v>806.80000000010705</v>
      </c>
      <c r="J8096" s="74">
        <f t="shared" si="386"/>
        <v>33.616666666671129</v>
      </c>
      <c r="K8096" s="26" t="e">
        <f t="shared" si="388"/>
        <v>#REF!</v>
      </c>
      <c r="L8096" s="75" t="e">
        <f t="shared" si="387"/>
        <v>#REF!</v>
      </c>
      <c r="O8096" s="13"/>
      <c r="P8096" s="74"/>
      <c r="Q8096" s="26"/>
      <c r="R8096" s="75"/>
    </row>
    <row r="8097" spans="7:18" x14ac:dyDescent="0.25">
      <c r="G8097" s="13"/>
      <c r="H8097" s="13"/>
      <c r="I8097" s="13">
        <v>806.90000000010696</v>
      </c>
      <c r="J8097" s="74">
        <f t="shared" si="386"/>
        <v>33.620833333337792</v>
      </c>
      <c r="K8097" s="26" t="e">
        <f t="shared" si="388"/>
        <v>#REF!</v>
      </c>
      <c r="L8097" s="75" t="e">
        <f t="shared" si="387"/>
        <v>#REF!</v>
      </c>
      <c r="O8097" s="13"/>
      <c r="P8097" s="74"/>
      <c r="Q8097" s="26"/>
      <c r="R8097" s="75"/>
    </row>
    <row r="8098" spans="7:18" x14ac:dyDescent="0.25">
      <c r="G8098" s="13"/>
      <c r="H8098" s="13"/>
      <c r="I8098" s="13">
        <v>807.00000000010698</v>
      </c>
      <c r="J8098" s="74">
        <f t="shared" si="386"/>
        <v>33.625000000004455</v>
      </c>
      <c r="K8098" s="26" t="e">
        <f t="shared" si="388"/>
        <v>#REF!</v>
      </c>
      <c r="L8098" s="75" t="e">
        <f t="shared" si="387"/>
        <v>#REF!</v>
      </c>
      <c r="O8098" s="13"/>
      <c r="P8098" s="74"/>
      <c r="Q8098" s="26"/>
      <c r="R8098" s="75"/>
    </row>
    <row r="8099" spans="7:18" x14ac:dyDescent="0.25">
      <c r="G8099" s="13"/>
      <c r="H8099" s="13"/>
      <c r="I8099" s="13">
        <v>807.100000000107</v>
      </c>
      <c r="J8099" s="74">
        <f t="shared" si="386"/>
        <v>33.629166666671125</v>
      </c>
      <c r="K8099" s="26" t="e">
        <f t="shared" si="388"/>
        <v>#REF!</v>
      </c>
      <c r="L8099" s="75" t="e">
        <f t="shared" si="387"/>
        <v>#REF!</v>
      </c>
      <c r="O8099" s="13"/>
      <c r="P8099" s="74"/>
      <c r="Q8099" s="26"/>
      <c r="R8099" s="75"/>
    </row>
    <row r="8100" spans="7:18" x14ac:dyDescent="0.25">
      <c r="G8100" s="13"/>
      <c r="H8100" s="13"/>
      <c r="I8100" s="13">
        <v>807.20000000010702</v>
      </c>
      <c r="J8100" s="74">
        <f t="shared" si="386"/>
        <v>33.633333333337795</v>
      </c>
      <c r="K8100" s="26" t="e">
        <f t="shared" si="388"/>
        <v>#REF!</v>
      </c>
      <c r="L8100" s="75" t="e">
        <f t="shared" si="387"/>
        <v>#REF!</v>
      </c>
      <c r="O8100" s="13"/>
      <c r="P8100" s="74"/>
      <c r="Q8100" s="26"/>
      <c r="R8100" s="75"/>
    </row>
    <row r="8101" spans="7:18" x14ac:dyDescent="0.25">
      <c r="G8101" s="13"/>
      <c r="H8101" s="13"/>
      <c r="I8101" s="13">
        <v>807.30000000010705</v>
      </c>
      <c r="J8101" s="74">
        <f t="shared" si="386"/>
        <v>33.637500000004458</v>
      </c>
      <c r="K8101" s="26" t="e">
        <f t="shared" si="388"/>
        <v>#REF!</v>
      </c>
      <c r="L8101" s="75" t="e">
        <f t="shared" si="387"/>
        <v>#REF!</v>
      </c>
      <c r="O8101" s="13"/>
      <c r="P8101" s="74"/>
      <c r="Q8101" s="26"/>
      <c r="R8101" s="75"/>
    </row>
    <row r="8102" spans="7:18" x14ac:dyDescent="0.25">
      <c r="G8102" s="13"/>
      <c r="H8102" s="13"/>
      <c r="I8102" s="13">
        <v>807.40000000010696</v>
      </c>
      <c r="J8102" s="74">
        <f t="shared" si="386"/>
        <v>33.641666666671121</v>
      </c>
      <c r="K8102" s="26" t="e">
        <f t="shared" si="388"/>
        <v>#REF!</v>
      </c>
      <c r="L8102" s="75" t="e">
        <f t="shared" si="387"/>
        <v>#REF!</v>
      </c>
      <c r="O8102" s="13"/>
      <c r="P8102" s="74"/>
      <c r="Q8102" s="26"/>
      <c r="R8102" s="75"/>
    </row>
    <row r="8103" spans="7:18" x14ac:dyDescent="0.25">
      <c r="G8103" s="13"/>
      <c r="H8103" s="13"/>
      <c r="I8103" s="13">
        <v>807.50000000010698</v>
      </c>
      <c r="J8103" s="74">
        <f t="shared" si="386"/>
        <v>33.645833333337791</v>
      </c>
      <c r="K8103" s="26" t="e">
        <f t="shared" si="388"/>
        <v>#REF!</v>
      </c>
      <c r="L8103" s="75" t="e">
        <f t="shared" si="387"/>
        <v>#REF!</v>
      </c>
      <c r="O8103" s="13"/>
      <c r="P8103" s="74"/>
      <c r="Q8103" s="26"/>
      <c r="R8103" s="75"/>
    </row>
    <row r="8104" spans="7:18" x14ac:dyDescent="0.25">
      <c r="G8104" s="13"/>
      <c r="H8104" s="13"/>
      <c r="I8104" s="13">
        <v>807.600000000107</v>
      </c>
      <c r="J8104" s="74">
        <f t="shared" si="386"/>
        <v>33.650000000004461</v>
      </c>
      <c r="K8104" s="26" t="e">
        <f t="shared" si="388"/>
        <v>#REF!</v>
      </c>
      <c r="L8104" s="75" t="e">
        <f t="shared" si="387"/>
        <v>#REF!</v>
      </c>
      <c r="O8104" s="13"/>
      <c r="P8104" s="74"/>
      <c r="Q8104" s="26"/>
      <c r="R8104" s="75"/>
    </row>
    <row r="8105" spans="7:18" x14ac:dyDescent="0.25">
      <c r="G8105" s="13"/>
      <c r="H8105" s="13"/>
      <c r="I8105" s="13">
        <v>807.70000000010702</v>
      </c>
      <c r="J8105" s="74">
        <f t="shared" si="386"/>
        <v>33.654166666671124</v>
      </c>
      <c r="K8105" s="26" t="e">
        <f t="shared" si="388"/>
        <v>#REF!</v>
      </c>
      <c r="L8105" s="75" t="e">
        <f t="shared" si="387"/>
        <v>#REF!</v>
      </c>
      <c r="O8105" s="13"/>
      <c r="P8105" s="74"/>
      <c r="Q8105" s="26"/>
      <c r="R8105" s="75"/>
    </row>
    <row r="8106" spans="7:18" x14ac:dyDescent="0.25">
      <c r="G8106" s="13"/>
      <c r="H8106" s="13"/>
      <c r="I8106" s="13">
        <v>807.80000000010705</v>
      </c>
      <c r="J8106" s="74">
        <f t="shared" si="386"/>
        <v>33.658333333337794</v>
      </c>
      <c r="K8106" s="26" t="e">
        <f t="shared" si="388"/>
        <v>#REF!</v>
      </c>
      <c r="L8106" s="75" t="e">
        <f t="shared" si="387"/>
        <v>#REF!</v>
      </c>
      <c r="O8106" s="13"/>
      <c r="P8106" s="74"/>
      <c r="Q8106" s="26"/>
      <c r="R8106" s="75"/>
    </row>
    <row r="8107" spans="7:18" x14ac:dyDescent="0.25">
      <c r="G8107" s="13"/>
      <c r="H8107" s="13"/>
      <c r="I8107" s="13">
        <v>807.90000000010696</v>
      </c>
      <c r="J8107" s="74">
        <f t="shared" si="386"/>
        <v>33.662500000004457</v>
      </c>
      <c r="K8107" s="26" t="e">
        <f t="shared" si="388"/>
        <v>#REF!</v>
      </c>
      <c r="L8107" s="75" t="e">
        <f t="shared" si="387"/>
        <v>#REF!</v>
      </c>
      <c r="O8107" s="13"/>
      <c r="P8107" s="74"/>
      <c r="Q8107" s="26"/>
      <c r="R8107" s="75"/>
    </row>
    <row r="8108" spans="7:18" x14ac:dyDescent="0.25">
      <c r="G8108" s="13"/>
      <c r="H8108" s="13"/>
      <c r="I8108" s="13">
        <v>808.00000000010698</v>
      </c>
      <c r="J8108" s="74">
        <f t="shared" si="386"/>
        <v>33.666666666671127</v>
      </c>
      <c r="K8108" s="26" t="e">
        <f t="shared" si="388"/>
        <v>#REF!</v>
      </c>
      <c r="L8108" s="75" t="e">
        <f t="shared" si="387"/>
        <v>#REF!</v>
      </c>
      <c r="O8108" s="13"/>
      <c r="P8108" s="74"/>
      <c r="Q8108" s="26"/>
      <c r="R8108" s="75"/>
    </row>
    <row r="8109" spans="7:18" x14ac:dyDescent="0.25">
      <c r="G8109" s="13"/>
      <c r="H8109" s="13"/>
      <c r="I8109" s="13">
        <v>808.100000000107</v>
      </c>
      <c r="J8109" s="74">
        <f t="shared" si="386"/>
        <v>33.670833333337789</v>
      </c>
      <c r="K8109" s="26" t="e">
        <f t="shared" si="388"/>
        <v>#REF!</v>
      </c>
      <c r="L8109" s="75" t="e">
        <f t="shared" si="387"/>
        <v>#REF!</v>
      </c>
      <c r="O8109" s="13"/>
      <c r="P8109" s="74"/>
      <c r="Q8109" s="26"/>
      <c r="R8109" s="75"/>
    </row>
    <row r="8110" spans="7:18" x14ac:dyDescent="0.25">
      <c r="G8110" s="13"/>
      <c r="H8110" s="13"/>
      <c r="I8110" s="13">
        <v>808.20000000010702</v>
      </c>
      <c r="J8110" s="74">
        <f t="shared" si="386"/>
        <v>33.675000000004459</v>
      </c>
      <c r="K8110" s="26" t="e">
        <f t="shared" si="388"/>
        <v>#REF!</v>
      </c>
      <c r="L8110" s="75" t="e">
        <f t="shared" si="387"/>
        <v>#REF!</v>
      </c>
      <c r="O8110" s="13"/>
      <c r="P8110" s="74"/>
      <c r="Q8110" s="26"/>
      <c r="R8110" s="75"/>
    </row>
    <row r="8111" spans="7:18" x14ac:dyDescent="0.25">
      <c r="G8111" s="13"/>
      <c r="H8111" s="13"/>
      <c r="I8111" s="13">
        <v>808.30000000010705</v>
      </c>
      <c r="J8111" s="74">
        <f t="shared" si="386"/>
        <v>33.679166666671129</v>
      </c>
      <c r="K8111" s="26" t="e">
        <f t="shared" si="388"/>
        <v>#REF!</v>
      </c>
      <c r="L8111" s="75" t="e">
        <f t="shared" si="387"/>
        <v>#REF!</v>
      </c>
      <c r="O8111" s="13"/>
      <c r="P8111" s="74"/>
      <c r="Q8111" s="26"/>
      <c r="R8111" s="75"/>
    </row>
    <row r="8112" spans="7:18" x14ac:dyDescent="0.25">
      <c r="G8112" s="13"/>
      <c r="H8112" s="13"/>
      <c r="I8112" s="13">
        <v>808.40000000010696</v>
      </c>
      <c r="J8112" s="74">
        <f t="shared" si="386"/>
        <v>33.683333333337792</v>
      </c>
      <c r="K8112" s="26" t="e">
        <f t="shared" si="388"/>
        <v>#REF!</v>
      </c>
      <c r="L8112" s="75" t="e">
        <f t="shared" si="387"/>
        <v>#REF!</v>
      </c>
      <c r="O8112" s="13"/>
      <c r="P8112" s="74"/>
      <c r="Q8112" s="26"/>
      <c r="R8112" s="75"/>
    </row>
    <row r="8113" spans="7:18" x14ac:dyDescent="0.25">
      <c r="G8113" s="13"/>
      <c r="H8113" s="13"/>
      <c r="I8113" s="13">
        <v>808.50000000010698</v>
      </c>
      <c r="J8113" s="74">
        <f t="shared" si="386"/>
        <v>33.687500000004455</v>
      </c>
      <c r="K8113" s="26" t="e">
        <f t="shared" si="388"/>
        <v>#REF!</v>
      </c>
      <c r="L8113" s="75" t="e">
        <f t="shared" si="387"/>
        <v>#REF!</v>
      </c>
      <c r="O8113" s="13"/>
      <c r="P8113" s="74"/>
      <c r="Q8113" s="26"/>
      <c r="R8113" s="75"/>
    </row>
    <row r="8114" spans="7:18" x14ac:dyDescent="0.25">
      <c r="G8114" s="13"/>
      <c r="H8114" s="13"/>
      <c r="I8114" s="13">
        <v>808.600000000107</v>
      </c>
      <c r="J8114" s="74">
        <f t="shared" si="386"/>
        <v>33.691666666671125</v>
      </c>
      <c r="K8114" s="26" t="e">
        <f t="shared" si="388"/>
        <v>#REF!</v>
      </c>
      <c r="L8114" s="75" t="e">
        <f t="shared" si="387"/>
        <v>#REF!</v>
      </c>
      <c r="O8114" s="13"/>
      <c r="P8114" s="74"/>
      <c r="Q8114" s="26"/>
      <c r="R8114" s="75"/>
    </row>
    <row r="8115" spans="7:18" x14ac:dyDescent="0.25">
      <c r="G8115" s="13"/>
      <c r="H8115" s="13"/>
      <c r="I8115" s="13">
        <v>808.70000000010805</v>
      </c>
      <c r="J8115" s="74">
        <f t="shared" si="386"/>
        <v>33.695833333337838</v>
      </c>
      <c r="K8115" s="26" t="e">
        <f t="shared" si="388"/>
        <v>#REF!</v>
      </c>
      <c r="L8115" s="75" t="e">
        <f t="shared" si="387"/>
        <v>#REF!</v>
      </c>
      <c r="O8115" s="13"/>
      <c r="P8115" s="74"/>
      <c r="Q8115" s="26"/>
      <c r="R8115" s="75"/>
    </row>
    <row r="8116" spans="7:18" x14ac:dyDescent="0.25">
      <c r="G8116" s="13"/>
      <c r="H8116" s="13"/>
      <c r="I8116" s="13">
        <v>808.80000000010796</v>
      </c>
      <c r="J8116" s="74">
        <f t="shared" si="386"/>
        <v>33.700000000004501</v>
      </c>
      <c r="K8116" s="26" t="e">
        <f t="shared" si="388"/>
        <v>#REF!</v>
      </c>
      <c r="L8116" s="75" t="e">
        <f t="shared" si="387"/>
        <v>#REF!</v>
      </c>
      <c r="O8116" s="13"/>
      <c r="P8116" s="74"/>
      <c r="Q8116" s="26"/>
      <c r="R8116" s="75"/>
    </row>
    <row r="8117" spans="7:18" x14ac:dyDescent="0.25">
      <c r="G8117" s="13"/>
      <c r="H8117" s="13"/>
      <c r="I8117" s="13">
        <v>808.90000000010798</v>
      </c>
      <c r="J8117" s="74">
        <f t="shared" si="386"/>
        <v>33.704166666671163</v>
      </c>
      <c r="K8117" s="26" t="e">
        <f t="shared" si="388"/>
        <v>#REF!</v>
      </c>
      <c r="L8117" s="75" t="e">
        <f t="shared" si="387"/>
        <v>#REF!</v>
      </c>
      <c r="O8117" s="13"/>
      <c r="P8117" s="74"/>
      <c r="Q8117" s="26"/>
      <c r="R8117" s="75"/>
    </row>
    <row r="8118" spans="7:18" x14ac:dyDescent="0.25">
      <c r="G8118" s="13"/>
      <c r="H8118" s="13"/>
      <c r="I8118" s="13">
        <v>809.000000000108</v>
      </c>
      <c r="J8118" s="74">
        <f t="shared" si="386"/>
        <v>33.708333333337833</v>
      </c>
      <c r="K8118" s="26" t="e">
        <f t="shared" si="388"/>
        <v>#REF!</v>
      </c>
      <c r="L8118" s="75" t="e">
        <f t="shared" si="387"/>
        <v>#REF!</v>
      </c>
      <c r="O8118" s="13"/>
      <c r="P8118" s="74"/>
      <c r="Q8118" s="26"/>
      <c r="R8118" s="75"/>
    </row>
    <row r="8119" spans="7:18" x14ac:dyDescent="0.25">
      <c r="G8119" s="13"/>
      <c r="H8119" s="13"/>
      <c r="I8119" s="13">
        <v>809.10000000010803</v>
      </c>
      <c r="J8119" s="74">
        <f t="shared" si="386"/>
        <v>33.712500000004503</v>
      </c>
      <c r="K8119" s="26" t="e">
        <f t="shared" si="388"/>
        <v>#REF!</v>
      </c>
      <c r="L8119" s="75" t="e">
        <f t="shared" si="387"/>
        <v>#REF!</v>
      </c>
      <c r="O8119" s="13"/>
      <c r="P8119" s="74"/>
      <c r="Q8119" s="26"/>
      <c r="R8119" s="75"/>
    </row>
    <row r="8120" spans="7:18" x14ac:dyDescent="0.25">
      <c r="G8120" s="13"/>
      <c r="H8120" s="13"/>
      <c r="I8120" s="13">
        <v>809.20000000010805</v>
      </c>
      <c r="J8120" s="74">
        <f t="shared" si="386"/>
        <v>33.716666666671166</v>
      </c>
      <c r="K8120" s="26" t="e">
        <f t="shared" si="388"/>
        <v>#REF!</v>
      </c>
      <c r="L8120" s="75" t="e">
        <f t="shared" si="387"/>
        <v>#REF!</v>
      </c>
      <c r="O8120" s="13"/>
      <c r="P8120" s="74"/>
      <c r="Q8120" s="26"/>
      <c r="R8120" s="75"/>
    </row>
    <row r="8121" spans="7:18" x14ac:dyDescent="0.25">
      <c r="G8121" s="13"/>
      <c r="H8121" s="13"/>
      <c r="I8121" s="13">
        <v>809.30000000010796</v>
      </c>
      <c r="J8121" s="74">
        <f t="shared" si="386"/>
        <v>33.720833333337829</v>
      </c>
      <c r="K8121" s="26" t="e">
        <f t="shared" si="388"/>
        <v>#REF!</v>
      </c>
      <c r="L8121" s="75" t="e">
        <f t="shared" si="387"/>
        <v>#REF!</v>
      </c>
      <c r="O8121" s="13"/>
      <c r="P8121" s="74"/>
      <c r="Q8121" s="26"/>
      <c r="R8121" s="75"/>
    </row>
    <row r="8122" spans="7:18" x14ac:dyDescent="0.25">
      <c r="G8122" s="13"/>
      <c r="H8122" s="13"/>
      <c r="I8122" s="13">
        <v>809.40000000010798</v>
      </c>
      <c r="J8122" s="74">
        <f t="shared" si="386"/>
        <v>33.725000000004499</v>
      </c>
      <c r="K8122" s="26" t="e">
        <f t="shared" si="388"/>
        <v>#REF!</v>
      </c>
      <c r="L8122" s="75" t="e">
        <f t="shared" si="387"/>
        <v>#REF!</v>
      </c>
      <c r="O8122" s="13"/>
      <c r="P8122" s="74"/>
      <c r="Q8122" s="26"/>
      <c r="R8122" s="75"/>
    </row>
    <row r="8123" spans="7:18" x14ac:dyDescent="0.25">
      <c r="G8123" s="13"/>
      <c r="H8123" s="13"/>
      <c r="I8123" s="13">
        <v>809.500000000108</v>
      </c>
      <c r="J8123" s="74">
        <f t="shared" si="386"/>
        <v>33.729166666671169</v>
      </c>
      <c r="K8123" s="26" t="e">
        <f t="shared" si="388"/>
        <v>#REF!</v>
      </c>
      <c r="L8123" s="75" t="e">
        <f t="shared" si="387"/>
        <v>#REF!</v>
      </c>
      <c r="O8123" s="13"/>
      <c r="P8123" s="74"/>
      <c r="Q8123" s="26"/>
      <c r="R8123" s="75"/>
    </row>
    <row r="8124" spans="7:18" x14ac:dyDescent="0.25">
      <c r="G8124" s="13"/>
      <c r="H8124" s="13"/>
      <c r="I8124" s="13">
        <v>809.60000000010803</v>
      </c>
      <c r="J8124" s="74">
        <f t="shared" si="386"/>
        <v>33.733333333337832</v>
      </c>
      <c r="K8124" s="26" t="e">
        <f t="shared" si="388"/>
        <v>#REF!</v>
      </c>
      <c r="L8124" s="75" t="e">
        <f t="shared" si="387"/>
        <v>#REF!</v>
      </c>
      <c r="O8124" s="13"/>
      <c r="P8124" s="74"/>
      <c r="Q8124" s="26"/>
      <c r="R8124" s="75"/>
    </row>
    <row r="8125" spans="7:18" x14ac:dyDescent="0.25">
      <c r="G8125" s="13"/>
      <c r="H8125" s="13"/>
      <c r="I8125" s="13">
        <v>809.70000000010805</v>
      </c>
      <c r="J8125" s="74">
        <f t="shared" si="386"/>
        <v>33.737500000004502</v>
      </c>
      <c r="K8125" s="26" t="e">
        <f t="shared" si="388"/>
        <v>#REF!</v>
      </c>
      <c r="L8125" s="75" t="e">
        <f t="shared" si="387"/>
        <v>#REF!</v>
      </c>
      <c r="O8125" s="13"/>
      <c r="P8125" s="74"/>
      <c r="Q8125" s="26"/>
      <c r="R8125" s="75"/>
    </row>
    <row r="8126" spans="7:18" x14ac:dyDescent="0.25">
      <c r="G8126" s="13"/>
      <c r="H8126" s="13"/>
      <c r="I8126" s="13">
        <v>809.80000000010796</v>
      </c>
      <c r="J8126" s="74">
        <f t="shared" si="386"/>
        <v>33.741666666671165</v>
      </c>
      <c r="K8126" s="26" t="e">
        <f t="shared" si="388"/>
        <v>#REF!</v>
      </c>
      <c r="L8126" s="75" t="e">
        <f t="shared" si="387"/>
        <v>#REF!</v>
      </c>
      <c r="O8126" s="13"/>
      <c r="P8126" s="74"/>
      <c r="Q8126" s="26"/>
      <c r="R8126" s="75"/>
    </row>
    <row r="8127" spans="7:18" x14ac:dyDescent="0.25">
      <c r="G8127" s="13"/>
      <c r="H8127" s="13"/>
      <c r="I8127" s="13">
        <v>809.90000000010798</v>
      </c>
      <c r="J8127" s="74">
        <f t="shared" si="386"/>
        <v>33.745833333337835</v>
      </c>
      <c r="K8127" s="26" t="e">
        <f t="shared" si="388"/>
        <v>#REF!</v>
      </c>
      <c r="L8127" s="75" t="e">
        <f t="shared" si="387"/>
        <v>#REF!</v>
      </c>
      <c r="O8127" s="13"/>
      <c r="P8127" s="74"/>
      <c r="Q8127" s="26"/>
      <c r="R8127" s="75"/>
    </row>
    <row r="8128" spans="7:18" x14ac:dyDescent="0.25">
      <c r="G8128" s="13"/>
      <c r="H8128" s="13"/>
      <c r="I8128" s="13">
        <v>810.000000000108</v>
      </c>
      <c r="J8128" s="74">
        <f t="shared" si="386"/>
        <v>33.750000000004498</v>
      </c>
      <c r="K8128" s="26" t="e">
        <f t="shared" si="388"/>
        <v>#REF!</v>
      </c>
      <c r="L8128" s="75" t="e">
        <f t="shared" si="387"/>
        <v>#REF!</v>
      </c>
      <c r="O8128" s="13"/>
      <c r="P8128" s="74"/>
      <c r="Q8128" s="26"/>
      <c r="R8128" s="75"/>
    </row>
    <row r="8129" spans="7:18" x14ac:dyDescent="0.25">
      <c r="G8129" s="13"/>
      <c r="H8129" s="13"/>
      <c r="I8129" s="13">
        <v>810.10000000010803</v>
      </c>
      <c r="J8129" s="74">
        <f t="shared" si="386"/>
        <v>33.754166666671168</v>
      </c>
      <c r="K8129" s="26" t="e">
        <f t="shared" si="388"/>
        <v>#REF!</v>
      </c>
      <c r="L8129" s="75" t="e">
        <f t="shared" si="387"/>
        <v>#REF!</v>
      </c>
      <c r="O8129" s="13"/>
      <c r="P8129" s="74"/>
      <c r="Q8129" s="26"/>
      <c r="R8129" s="75"/>
    </row>
    <row r="8130" spans="7:18" x14ac:dyDescent="0.25">
      <c r="G8130" s="13"/>
      <c r="H8130" s="13"/>
      <c r="I8130" s="13">
        <v>810.20000000010805</v>
      </c>
      <c r="J8130" s="74">
        <f t="shared" si="386"/>
        <v>33.758333333337838</v>
      </c>
      <c r="K8130" s="26" t="e">
        <f t="shared" si="388"/>
        <v>#REF!</v>
      </c>
      <c r="L8130" s="75" t="e">
        <f t="shared" si="387"/>
        <v>#REF!</v>
      </c>
      <c r="O8130" s="13"/>
      <c r="P8130" s="74"/>
      <c r="Q8130" s="26"/>
      <c r="R8130" s="75"/>
    </row>
    <row r="8131" spans="7:18" x14ac:dyDescent="0.25">
      <c r="G8131" s="13"/>
      <c r="H8131" s="13"/>
      <c r="I8131" s="13">
        <v>810.30000000010796</v>
      </c>
      <c r="J8131" s="74">
        <f t="shared" ref="J8131:J8194" si="389">I8131/24</f>
        <v>33.762500000004501</v>
      </c>
      <c r="K8131" s="26" t="e">
        <f t="shared" si="388"/>
        <v>#REF!</v>
      </c>
      <c r="L8131" s="75" t="e">
        <f t="shared" ref="L8131:L8194" si="390">K8131-K8130</f>
        <v>#REF!</v>
      </c>
      <c r="O8131" s="13"/>
      <c r="P8131" s="74"/>
      <c r="Q8131" s="26"/>
      <c r="R8131" s="75"/>
    </row>
    <row r="8132" spans="7:18" x14ac:dyDescent="0.25">
      <c r="G8132" s="13"/>
      <c r="H8132" s="13"/>
      <c r="I8132" s="13">
        <v>810.40000000010798</v>
      </c>
      <c r="J8132" s="74">
        <f t="shared" si="389"/>
        <v>33.766666666671163</v>
      </c>
      <c r="K8132" s="26" t="e">
        <f t="shared" si="388"/>
        <v>#REF!</v>
      </c>
      <c r="L8132" s="75" t="e">
        <f t="shared" si="390"/>
        <v>#REF!</v>
      </c>
      <c r="O8132" s="13"/>
      <c r="P8132" s="74"/>
      <c r="Q8132" s="26"/>
      <c r="R8132" s="75"/>
    </row>
    <row r="8133" spans="7:18" x14ac:dyDescent="0.25">
      <c r="G8133" s="13"/>
      <c r="H8133" s="13"/>
      <c r="I8133" s="13">
        <v>810.500000000108</v>
      </c>
      <c r="J8133" s="74">
        <f t="shared" si="389"/>
        <v>33.770833333337833</v>
      </c>
      <c r="K8133" s="26" t="e">
        <f t="shared" si="388"/>
        <v>#REF!</v>
      </c>
      <c r="L8133" s="75" t="e">
        <f t="shared" si="390"/>
        <v>#REF!</v>
      </c>
      <c r="O8133" s="13"/>
      <c r="P8133" s="74"/>
      <c r="Q8133" s="26"/>
      <c r="R8133" s="75"/>
    </row>
    <row r="8134" spans="7:18" x14ac:dyDescent="0.25">
      <c r="G8134" s="13"/>
      <c r="H8134" s="13"/>
      <c r="I8134" s="13">
        <v>810.60000000010803</v>
      </c>
      <c r="J8134" s="74">
        <f t="shared" si="389"/>
        <v>33.775000000004503</v>
      </c>
      <c r="K8134" s="26" t="e">
        <f t="shared" si="388"/>
        <v>#REF!</v>
      </c>
      <c r="L8134" s="75" t="e">
        <f t="shared" si="390"/>
        <v>#REF!</v>
      </c>
      <c r="O8134" s="13"/>
      <c r="P8134" s="74"/>
      <c r="Q8134" s="26"/>
      <c r="R8134" s="75"/>
    </row>
    <row r="8135" spans="7:18" x14ac:dyDescent="0.25">
      <c r="G8135" s="13"/>
      <c r="H8135" s="13"/>
      <c r="I8135" s="13">
        <v>810.70000000010805</v>
      </c>
      <c r="J8135" s="74">
        <f t="shared" si="389"/>
        <v>33.779166666671166</v>
      </c>
      <c r="K8135" s="26" t="e">
        <f t="shared" si="388"/>
        <v>#REF!</v>
      </c>
      <c r="L8135" s="75" t="e">
        <f t="shared" si="390"/>
        <v>#REF!</v>
      </c>
      <c r="O8135" s="13"/>
      <c r="P8135" s="74"/>
      <c r="Q8135" s="26"/>
      <c r="R8135" s="75"/>
    </row>
    <row r="8136" spans="7:18" x14ac:dyDescent="0.25">
      <c r="G8136" s="13"/>
      <c r="H8136" s="13"/>
      <c r="I8136" s="13">
        <v>810.80000000010796</v>
      </c>
      <c r="J8136" s="74">
        <f t="shared" si="389"/>
        <v>33.783333333337829</v>
      </c>
      <c r="K8136" s="26" t="e">
        <f t="shared" si="388"/>
        <v>#REF!</v>
      </c>
      <c r="L8136" s="75" t="e">
        <f t="shared" si="390"/>
        <v>#REF!</v>
      </c>
      <c r="O8136" s="13"/>
      <c r="P8136" s="74"/>
      <c r="Q8136" s="26"/>
      <c r="R8136" s="75"/>
    </row>
    <row r="8137" spans="7:18" x14ac:dyDescent="0.25">
      <c r="G8137" s="13"/>
      <c r="H8137" s="13"/>
      <c r="I8137" s="13">
        <v>810.90000000010798</v>
      </c>
      <c r="J8137" s="74">
        <f t="shared" si="389"/>
        <v>33.787500000004499</v>
      </c>
      <c r="K8137" s="26" t="e">
        <f t="shared" si="388"/>
        <v>#REF!</v>
      </c>
      <c r="L8137" s="75" t="e">
        <f t="shared" si="390"/>
        <v>#REF!</v>
      </c>
      <c r="O8137" s="13"/>
      <c r="P8137" s="74"/>
      <c r="Q8137" s="26"/>
      <c r="R8137" s="75"/>
    </row>
    <row r="8138" spans="7:18" x14ac:dyDescent="0.25">
      <c r="G8138" s="13"/>
      <c r="H8138" s="13"/>
      <c r="I8138" s="13">
        <v>811.000000000108</v>
      </c>
      <c r="J8138" s="74">
        <f t="shared" si="389"/>
        <v>33.791666666671169</v>
      </c>
      <c r="K8138" s="26" t="e">
        <f t="shared" si="388"/>
        <v>#REF!</v>
      </c>
      <c r="L8138" s="75" t="e">
        <f t="shared" si="390"/>
        <v>#REF!</v>
      </c>
      <c r="O8138" s="13"/>
      <c r="P8138" s="74"/>
      <c r="Q8138" s="26"/>
      <c r="R8138" s="75"/>
    </row>
    <row r="8139" spans="7:18" x14ac:dyDescent="0.25">
      <c r="G8139" s="13"/>
      <c r="H8139" s="13"/>
      <c r="I8139" s="13">
        <v>811.10000000010803</v>
      </c>
      <c r="J8139" s="74">
        <f t="shared" si="389"/>
        <v>33.795833333337832</v>
      </c>
      <c r="K8139" s="26" t="e">
        <f t="shared" si="388"/>
        <v>#REF!</v>
      </c>
      <c r="L8139" s="75" t="e">
        <f t="shared" si="390"/>
        <v>#REF!</v>
      </c>
      <c r="O8139" s="13"/>
      <c r="P8139" s="74"/>
      <c r="Q8139" s="26"/>
      <c r="R8139" s="75"/>
    </row>
    <row r="8140" spans="7:18" x14ac:dyDescent="0.25">
      <c r="G8140" s="13"/>
      <c r="H8140" s="13"/>
      <c r="I8140" s="13">
        <v>811.20000000010805</v>
      </c>
      <c r="J8140" s="74">
        <f t="shared" si="389"/>
        <v>33.800000000004502</v>
      </c>
      <c r="K8140" s="26" t="e">
        <f t="shared" si="388"/>
        <v>#REF!</v>
      </c>
      <c r="L8140" s="75" t="e">
        <f t="shared" si="390"/>
        <v>#REF!</v>
      </c>
      <c r="O8140" s="13"/>
      <c r="P8140" s="74"/>
      <c r="Q8140" s="26"/>
      <c r="R8140" s="75"/>
    </row>
    <row r="8141" spans="7:18" x14ac:dyDescent="0.25">
      <c r="G8141" s="13"/>
      <c r="H8141" s="13"/>
      <c r="I8141" s="13">
        <v>811.30000000010796</v>
      </c>
      <c r="J8141" s="74">
        <f t="shared" si="389"/>
        <v>33.804166666671165</v>
      </c>
      <c r="K8141" s="26" t="e">
        <f t="shared" si="388"/>
        <v>#REF!</v>
      </c>
      <c r="L8141" s="75" t="e">
        <f t="shared" si="390"/>
        <v>#REF!</v>
      </c>
      <c r="O8141" s="13"/>
      <c r="P8141" s="74"/>
      <c r="Q8141" s="26"/>
      <c r="R8141" s="75"/>
    </row>
    <row r="8142" spans="7:18" x14ac:dyDescent="0.25">
      <c r="G8142" s="13"/>
      <c r="H8142" s="13"/>
      <c r="I8142" s="13">
        <v>811.40000000010798</v>
      </c>
      <c r="J8142" s="74">
        <f t="shared" si="389"/>
        <v>33.808333333337835</v>
      </c>
      <c r="K8142" s="26" t="e">
        <f t="shared" si="388"/>
        <v>#REF!</v>
      </c>
      <c r="L8142" s="75" t="e">
        <f t="shared" si="390"/>
        <v>#REF!</v>
      </c>
      <c r="O8142" s="13"/>
      <c r="P8142" s="74"/>
      <c r="Q8142" s="26"/>
      <c r="R8142" s="75"/>
    </row>
    <row r="8143" spans="7:18" x14ac:dyDescent="0.25">
      <c r="G8143" s="13"/>
      <c r="H8143" s="13"/>
      <c r="I8143" s="13">
        <v>811.500000000108</v>
      </c>
      <c r="J8143" s="74">
        <f t="shared" si="389"/>
        <v>33.812500000004498</v>
      </c>
      <c r="K8143" s="26" t="e">
        <f t="shared" si="388"/>
        <v>#REF!</v>
      </c>
      <c r="L8143" s="75" t="e">
        <f t="shared" si="390"/>
        <v>#REF!</v>
      </c>
      <c r="O8143" s="13"/>
      <c r="P8143" s="74"/>
      <c r="Q8143" s="26"/>
      <c r="R8143" s="75"/>
    </row>
    <row r="8144" spans="7:18" x14ac:dyDescent="0.25">
      <c r="G8144" s="13"/>
      <c r="H8144" s="13"/>
      <c r="I8144" s="13">
        <v>811.60000000010803</v>
      </c>
      <c r="J8144" s="74">
        <f t="shared" si="389"/>
        <v>33.816666666671168</v>
      </c>
      <c r="K8144" s="26" t="e">
        <f t="shared" si="388"/>
        <v>#REF!</v>
      </c>
      <c r="L8144" s="75" t="e">
        <f t="shared" si="390"/>
        <v>#REF!</v>
      </c>
      <c r="O8144" s="13"/>
      <c r="P8144" s="74"/>
      <c r="Q8144" s="26"/>
      <c r="R8144" s="75"/>
    </row>
    <row r="8145" spans="7:18" x14ac:dyDescent="0.25">
      <c r="G8145" s="13"/>
      <c r="H8145" s="13"/>
      <c r="I8145" s="13">
        <v>811.70000000010805</v>
      </c>
      <c r="J8145" s="74">
        <f t="shared" si="389"/>
        <v>33.820833333337838</v>
      </c>
      <c r="K8145" s="26" t="e">
        <f t="shared" si="388"/>
        <v>#REF!</v>
      </c>
      <c r="L8145" s="75" t="e">
        <f t="shared" si="390"/>
        <v>#REF!</v>
      </c>
      <c r="O8145" s="13"/>
      <c r="P8145" s="74"/>
      <c r="Q8145" s="26"/>
      <c r="R8145" s="75"/>
    </row>
    <row r="8146" spans="7:18" x14ac:dyDescent="0.25">
      <c r="G8146" s="13"/>
      <c r="H8146" s="13"/>
      <c r="I8146" s="13">
        <v>811.80000000010796</v>
      </c>
      <c r="J8146" s="74">
        <f t="shared" si="389"/>
        <v>33.825000000004501</v>
      </c>
      <c r="K8146" s="26" t="e">
        <f t="shared" si="388"/>
        <v>#REF!</v>
      </c>
      <c r="L8146" s="75" t="e">
        <f t="shared" si="390"/>
        <v>#REF!</v>
      </c>
      <c r="O8146" s="13"/>
      <c r="P8146" s="74"/>
      <c r="Q8146" s="26"/>
      <c r="R8146" s="75"/>
    </row>
    <row r="8147" spans="7:18" x14ac:dyDescent="0.25">
      <c r="G8147" s="13"/>
      <c r="H8147" s="13"/>
      <c r="I8147" s="13">
        <v>811.90000000010798</v>
      </c>
      <c r="J8147" s="74">
        <f t="shared" si="389"/>
        <v>33.829166666671163</v>
      </c>
      <c r="K8147" s="26" t="e">
        <f t="shared" si="388"/>
        <v>#REF!</v>
      </c>
      <c r="L8147" s="75" t="e">
        <f t="shared" si="390"/>
        <v>#REF!</v>
      </c>
      <c r="O8147" s="13"/>
      <c r="P8147" s="74"/>
      <c r="Q8147" s="26"/>
      <c r="R8147" s="75"/>
    </row>
    <row r="8148" spans="7:18" x14ac:dyDescent="0.25">
      <c r="G8148" s="13"/>
      <c r="H8148" s="13"/>
      <c r="I8148" s="13">
        <v>812.000000000108</v>
      </c>
      <c r="J8148" s="74">
        <f t="shared" si="389"/>
        <v>33.833333333337833</v>
      </c>
      <c r="K8148" s="26" t="e">
        <f t="shared" si="388"/>
        <v>#REF!</v>
      </c>
      <c r="L8148" s="75" t="e">
        <f t="shared" si="390"/>
        <v>#REF!</v>
      </c>
      <c r="O8148" s="13"/>
      <c r="P8148" s="74"/>
      <c r="Q8148" s="26"/>
      <c r="R8148" s="75"/>
    </row>
    <row r="8149" spans="7:18" x14ac:dyDescent="0.25">
      <c r="G8149" s="13"/>
      <c r="H8149" s="13"/>
      <c r="I8149" s="13">
        <v>812.10000000010803</v>
      </c>
      <c r="J8149" s="74">
        <f t="shared" si="389"/>
        <v>33.837500000004503</v>
      </c>
      <c r="K8149" s="26" t="e">
        <f t="shared" si="388"/>
        <v>#REF!</v>
      </c>
      <c r="L8149" s="75" t="e">
        <f t="shared" si="390"/>
        <v>#REF!</v>
      </c>
      <c r="O8149" s="13"/>
      <c r="P8149" s="74"/>
      <c r="Q8149" s="26"/>
      <c r="R8149" s="75"/>
    </row>
    <row r="8150" spans="7:18" x14ac:dyDescent="0.25">
      <c r="G8150" s="13"/>
      <c r="H8150" s="13"/>
      <c r="I8150" s="13">
        <v>812.20000000010805</v>
      </c>
      <c r="J8150" s="74">
        <f t="shared" si="389"/>
        <v>33.841666666671166</v>
      </c>
      <c r="K8150" s="26" t="e">
        <f t="shared" si="388"/>
        <v>#REF!</v>
      </c>
      <c r="L8150" s="75" t="e">
        <f t="shared" si="390"/>
        <v>#REF!</v>
      </c>
      <c r="O8150" s="13"/>
      <c r="P8150" s="74"/>
      <c r="Q8150" s="26"/>
      <c r="R8150" s="75"/>
    </row>
    <row r="8151" spans="7:18" x14ac:dyDescent="0.25">
      <c r="G8151" s="13"/>
      <c r="H8151" s="13"/>
      <c r="I8151" s="13">
        <v>812.30000000010796</v>
      </c>
      <c r="J8151" s="74">
        <f t="shared" si="389"/>
        <v>33.845833333337829</v>
      </c>
      <c r="K8151" s="26" t="e">
        <f t="shared" si="388"/>
        <v>#REF!</v>
      </c>
      <c r="L8151" s="75" t="e">
        <f t="shared" si="390"/>
        <v>#REF!</v>
      </c>
      <c r="O8151" s="13"/>
      <c r="P8151" s="74"/>
      <c r="Q8151" s="26"/>
      <c r="R8151" s="75"/>
    </row>
    <row r="8152" spans="7:18" x14ac:dyDescent="0.25">
      <c r="G8152" s="13"/>
      <c r="H8152" s="13"/>
      <c r="I8152" s="13">
        <v>812.40000000010798</v>
      </c>
      <c r="J8152" s="74">
        <f t="shared" si="389"/>
        <v>33.850000000004499</v>
      </c>
      <c r="K8152" s="26" t="e">
        <f t="shared" si="388"/>
        <v>#REF!</v>
      </c>
      <c r="L8152" s="75" t="e">
        <f t="shared" si="390"/>
        <v>#REF!</v>
      </c>
      <c r="O8152" s="13"/>
      <c r="P8152" s="74"/>
      <c r="Q8152" s="26"/>
      <c r="R8152" s="75"/>
    </row>
    <row r="8153" spans="7:18" x14ac:dyDescent="0.25">
      <c r="G8153" s="13"/>
      <c r="H8153" s="13"/>
      <c r="I8153" s="13">
        <v>812.500000000108</v>
      </c>
      <c r="J8153" s="74">
        <f t="shared" si="389"/>
        <v>33.854166666671169</v>
      </c>
      <c r="K8153" s="26" t="e">
        <f t="shared" si="388"/>
        <v>#REF!</v>
      </c>
      <c r="L8153" s="75" t="e">
        <f t="shared" si="390"/>
        <v>#REF!</v>
      </c>
      <c r="O8153" s="13"/>
      <c r="P8153" s="74"/>
      <c r="Q8153" s="26"/>
      <c r="R8153" s="75"/>
    </row>
    <row r="8154" spans="7:18" x14ac:dyDescent="0.25">
      <c r="G8154" s="13"/>
      <c r="H8154" s="13"/>
      <c r="I8154" s="13">
        <v>812.60000000010803</v>
      </c>
      <c r="J8154" s="74">
        <f t="shared" si="389"/>
        <v>33.858333333337832</v>
      </c>
      <c r="K8154" s="26" t="e">
        <f t="shared" si="388"/>
        <v>#REF!</v>
      </c>
      <c r="L8154" s="75" t="e">
        <f t="shared" si="390"/>
        <v>#REF!</v>
      </c>
      <c r="O8154" s="13"/>
      <c r="P8154" s="74"/>
      <c r="Q8154" s="26"/>
      <c r="R8154" s="75"/>
    </row>
    <row r="8155" spans="7:18" x14ac:dyDescent="0.25">
      <c r="G8155" s="13"/>
      <c r="H8155" s="13"/>
      <c r="I8155" s="13">
        <v>812.70000000010805</v>
      </c>
      <c r="J8155" s="74">
        <f t="shared" si="389"/>
        <v>33.862500000004502</v>
      </c>
      <c r="K8155" s="26" t="e">
        <f t="shared" si="388"/>
        <v>#REF!</v>
      </c>
      <c r="L8155" s="75" t="e">
        <f t="shared" si="390"/>
        <v>#REF!</v>
      </c>
      <c r="O8155" s="13"/>
      <c r="P8155" s="74"/>
      <c r="Q8155" s="26"/>
      <c r="R8155" s="75"/>
    </row>
    <row r="8156" spans="7:18" x14ac:dyDescent="0.25">
      <c r="G8156" s="13"/>
      <c r="H8156" s="13"/>
      <c r="I8156" s="13">
        <v>812.80000000010796</v>
      </c>
      <c r="J8156" s="74">
        <f t="shared" si="389"/>
        <v>33.866666666671165</v>
      </c>
      <c r="K8156" s="26" t="e">
        <f t="shared" ref="K8156:K8219" si="391">100%-EXP(-I8156/24*$B$10)</f>
        <v>#REF!</v>
      </c>
      <c r="L8156" s="75" t="e">
        <f t="shared" si="390"/>
        <v>#REF!</v>
      </c>
      <c r="O8156" s="13"/>
      <c r="P8156" s="74"/>
      <c r="Q8156" s="26"/>
      <c r="R8156" s="75"/>
    </row>
    <row r="8157" spans="7:18" x14ac:dyDescent="0.25">
      <c r="G8157" s="13"/>
      <c r="H8157" s="13"/>
      <c r="I8157" s="13">
        <v>812.90000000010798</v>
      </c>
      <c r="J8157" s="74">
        <f t="shared" si="389"/>
        <v>33.870833333337835</v>
      </c>
      <c r="K8157" s="26" t="e">
        <f t="shared" si="391"/>
        <v>#REF!</v>
      </c>
      <c r="L8157" s="75" t="e">
        <f t="shared" si="390"/>
        <v>#REF!</v>
      </c>
      <c r="O8157" s="13"/>
      <c r="P8157" s="74"/>
      <c r="Q8157" s="26"/>
      <c r="R8157" s="75"/>
    </row>
    <row r="8158" spans="7:18" x14ac:dyDescent="0.25">
      <c r="G8158" s="13"/>
      <c r="H8158" s="13"/>
      <c r="I8158" s="13">
        <v>813.000000000108</v>
      </c>
      <c r="J8158" s="74">
        <f t="shared" si="389"/>
        <v>33.875000000004498</v>
      </c>
      <c r="K8158" s="26" t="e">
        <f t="shared" si="391"/>
        <v>#REF!</v>
      </c>
      <c r="L8158" s="75" t="e">
        <f t="shared" si="390"/>
        <v>#REF!</v>
      </c>
      <c r="O8158" s="13"/>
      <c r="P8158" s="74"/>
      <c r="Q8158" s="26"/>
      <c r="R8158" s="75"/>
    </row>
    <row r="8159" spans="7:18" x14ac:dyDescent="0.25">
      <c r="G8159" s="13"/>
      <c r="H8159" s="13"/>
      <c r="I8159" s="13">
        <v>813.10000000010905</v>
      </c>
      <c r="J8159" s="74">
        <f t="shared" si="389"/>
        <v>33.87916666667121</v>
      </c>
      <c r="K8159" s="26" t="e">
        <f t="shared" si="391"/>
        <v>#REF!</v>
      </c>
      <c r="L8159" s="75" t="e">
        <f t="shared" si="390"/>
        <v>#REF!</v>
      </c>
      <c r="O8159" s="13"/>
      <c r="P8159" s="74"/>
      <c r="Q8159" s="26"/>
      <c r="R8159" s="75"/>
    </row>
    <row r="8160" spans="7:18" x14ac:dyDescent="0.25">
      <c r="G8160" s="13"/>
      <c r="H8160" s="13"/>
      <c r="I8160" s="13">
        <v>813.20000000010896</v>
      </c>
      <c r="J8160" s="74">
        <f t="shared" si="389"/>
        <v>33.883333333337873</v>
      </c>
      <c r="K8160" s="26" t="e">
        <f t="shared" si="391"/>
        <v>#REF!</v>
      </c>
      <c r="L8160" s="75" t="e">
        <f t="shared" si="390"/>
        <v>#REF!</v>
      </c>
      <c r="O8160" s="13"/>
      <c r="P8160" s="74"/>
      <c r="Q8160" s="26"/>
      <c r="R8160" s="75"/>
    </row>
    <row r="8161" spans="7:18" x14ac:dyDescent="0.25">
      <c r="G8161" s="13"/>
      <c r="H8161" s="13"/>
      <c r="I8161" s="13">
        <v>813.30000000010898</v>
      </c>
      <c r="J8161" s="74">
        <f t="shared" si="389"/>
        <v>33.887500000004543</v>
      </c>
      <c r="K8161" s="26" t="e">
        <f t="shared" si="391"/>
        <v>#REF!</v>
      </c>
      <c r="L8161" s="75" t="e">
        <f t="shared" si="390"/>
        <v>#REF!</v>
      </c>
      <c r="O8161" s="13"/>
      <c r="P8161" s="74"/>
      <c r="Q8161" s="26"/>
      <c r="R8161" s="75"/>
    </row>
    <row r="8162" spans="7:18" x14ac:dyDescent="0.25">
      <c r="G8162" s="13"/>
      <c r="H8162" s="13"/>
      <c r="I8162" s="13">
        <v>813.400000000109</v>
      </c>
      <c r="J8162" s="74">
        <f t="shared" si="389"/>
        <v>33.891666666671206</v>
      </c>
      <c r="K8162" s="26" t="e">
        <f t="shared" si="391"/>
        <v>#REF!</v>
      </c>
      <c r="L8162" s="75" t="e">
        <f t="shared" si="390"/>
        <v>#REF!</v>
      </c>
      <c r="O8162" s="13"/>
      <c r="P8162" s="74"/>
      <c r="Q8162" s="26"/>
      <c r="R8162" s="75"/>
    </row>
    <row r="8163" spans="7:18" x14ac:dyDescent="0.25">
      <c r="G8163" s="13"/>
      <c r="H8163" s="13"/>
      <c r="I8163" s="13">
        <v>813.50000000010903</v>
      </c>
      <c r="J8163" s="74">
        <f t="shared" si="389"/>
        <v>33.895833333337876</v>
      </c>
      <c r="K8163" s="26" t="e">
        <f t="shared" si="391"/>
        <v>#REF!</v>
      </c>
      <c r="L8163" s="75" t="e">
        <f t="shared" si="390"/>
        <v>#REF!</v>
      </c>
      <c r="O8163" s="13"/>
      <c r="P8163" s="74"/>
      <c r="Q8163" s="26"/>
      <c r="R8163" s="75"/>
    </row>
    <row r="8164" spans="7:18" x14ac:dyDescent="0.25">
      <c r="G8164" s="13"/>
      <c r="H8164" s="13"/>
      <c r="I8164" s="13">
        <v>813.60000000010905</v>
      </c>
      <c r="J8164" s="74">
        <f t="shared" si="389"/>
        <v>33.900000000004546</v>
      </c>
      <c r="K8164" s="26" t="e">
        <f t="shared" si="391"/>
        <v>#REF!</v>
      </c>
      <c r="L8164" s="75" t="e">
        <f t="shared" si="390"/>
        <v>#REF!</v>
      </c>
      <c r="O8164" s="13"/>
      <c r="P8164" s="74"/>
      <c r="Q8164" s="26"/>
      <c r="R8164" s="75"/>
    </row>
    <row r="8165" spans="7:18" x14ac:dyDescent="0.25">
      <c r="G8165" s="13"/>
      <c r="H8165" s="13"/>
      <c r="I8165" s="13">
        <v>813.70000000010896</v>
      </c>
      <c r="J8165" s="74">
        <f t="shared" si="389"/>
        <v>33.904166666671209</v>
      </c>
      <c r="K8165" s="26" t="e">
        <f t="shared" si="391"/>
        <v>#REF!</v>
      </c>
      <c r="L8165" s="75" t="e">
        <f t="shared" si="390"/>
        <v>#REF!</v>
      </c>
      <c r="O8165" s="13"/>
      <c r="P8165" s="74"/>
      <c r="Q8165" s="26"/>
      <c r="R8165" s="75"/>
    </row>
    <row r="8166" spans="7:18" x14ac:dyDescent="0.25">
      <c r="G8166" s="13"/>
      <c r="H8166" s="13"/>
      <c r="I8166" s="13">
        <v>813.80000000010898</v>
      </c>
      <c r="J8166" s="74">
        <f t="shared" si="389"/>
        <v>33.908333333337872</v>
      </c>
      <c r="K8166" s="26" t="e">
        <f t="shared" si="391"/>
        <v>#REF!</v>
      </c>
      <c r="L8166" s="75" t="e">
        <f t="shared" si="390"/>
        <v>#REF!</v>
      </c>
      <c r="O8166" s="13"/>
      <c r="P8166" s="74"/>
      <c r="Q8166" s="26"/>
      <c r="R8166" s="75"/>
    </row>
    <row r="8167" spans="7:18" x14ac:dyDescent="0.25">
      <c r="G8167" s="13"/>
      <c r="H8167" s="13"/>
      <c r="I8167" s="13">
        <v>813.900000000109</v>
      </c>
      <c r="J8167" s="74">
        <f t="shared" si="389"/>
        <v>33.912500000004542</v>
      </c>
      <c r="K8167" s="26" t="e">
        <f t="shared" si="391"/>
        <v>#REF!</v>
      </c>
      <c r="L8167" s="75" t="e">
        <f t="shared" si="390"/>
        <v>#REF!</v>
      </c>
      <c r="O8167" s="13"/>
      <c r="P8167" s="74"/>
      <c r="Q8167" s="26"/>
      <c r="R8167" s="75"/>
    </row>
    <row r="8168" spans="7:18" x14ac:dyDescent="0.25">
      <c r="G8168" s="13"/>
      <c r="H8168" s="13"/>
      <c r="I8168" s="13">
        <v>814.00000000010903</v>
      </c>
      <c r="J8168" s="74">
        <f t="shared" si="389"/>
        <v>33.916666666671212</v>
      </c>
      <c r="K8168" s="26" t="e">
        <f t="shared" si="391"/>
        <v>#REF!</v>
      </c>
      <c r="L8168" s="75" t="e">
        <f t="shared" si="390"/>
        <v>#REF!</v>
      </c>
      <c r="O8168" s="13"/>
      <c r="P8168" s="74"/>
      <c r="Q8168" s="26"/>
      <c r="R8168" s="75"/>
    </row>
    <row r="8169" spans="7:18" x14ac:dyDescent="0.25">
      <c r="G8169" s="13"/>
      <c r="H8169" s="13"/>
      <c r="I8169" s="13">
        <v>814.10000000010905</v>
      </c>
      <c r="J8169" s="74">
        <f t="shared" si="389"/>
        <v>33.920833333337875</v>
      </c>
      <c r="K8169" s="26" t="e">
        <f t="shared" si="391"/>
        <v>#REF!</v>
      </c>
      <c r="L8169" s="75" t="e">
        <f t="shared" si="390"/>
        <v>#REF!</v>
      </c>
      <c r="O8169" s="13"/>
      <c r="P8169" s="74"/>
      <c r="Q8169" s="26"/>
      <c r="R8169" s="75"/>
    </row>
    <row r="8170" spans="7:18" x14ac:dyDescent="0.25">
      <c r="G8170" s="13"/>
      <c r="H8170" s="13"/>
      <c r="I8170" s="13">
        <v>814.20000000010896</v>
      </c>
      <c r="J8170" s="74">
        <f t="shared" si="389"/>
        <v>33.925000000004538</v>
      </c>
      <c r="K8170" s="26" t="e">
        <f t="shared" si="391"/>
        <v>#REF!</v>
      </c>
      <c r="L8170" s="75" t="e">
        <f t="shared" si="390"/>
        <v>#REF!</v>
      </c>
      <c r="O8170" s="13"/>
      <c r="P8170" s="74"/>
      <c r="Q8170" s="26"/>
      <c r="R8170" s="75"/>
    </row>
    <row r="8171" spans="7:18" x14ac:dyDescent="0.25">
      <c r="G8171" s="13"/>
      <c r="H8171" s="13"/>
      <c r="I8171" s="13">
        <v>814.30000000010898</v>
      </c>
      <c r="J8171" s="74">
        <f t="shared" si="389"/>
        <v>33.929166666671208</v>
      </c>
      <c r="K8171" s="26" t="e">
        <f t="shared" si="391"/>
        <v>#REF!</v>
      </c>
      <c r="L8171" s="75" t="e">
        <f t="shared" si="390"/>
        <v>#REF!</v>
      </c>
      <c r="O8171" s="13"/>
      <c r="P8171" s="74"/>
      <c r="Q8171" s="26"/>
      <c r="R8171" s="75"/>
    </row>
    <row r="8172" spans="7:18" x14ac:dyDescent="0.25">
      <c r="G8172" s="13"/>
      <c r="H8172" s="13"/>
      <c r="I8172" s="13">
        <v>814.400000000109</v>
      </c>
      <c r="J8172" s="74">
        <f t="shared" si="389"/>
        <v>33.933333333337877</v>
      </c>
      <c r="K8172" s="26" t="e">
        <f t="shared" si="391"/>
        <v>#REF!</v>
      </c>
      <c r="L8172" s="75" t="e">
        <f t="shared" si="390"/>
        <v>#REF!</v>
      </c>
      <c r="O8172" s="13"/>
      <c r="P8172" s="74"/>
      <c r="Q8172" s="26"/>
      <c r="R8172" s="75"/>
    </row>
    <row r="8173" spans="7:18" x14ac:dyDescent="0.25">
      <c r="G8173" s="13"/>
      <c r="H8173" s="13"/>
      <c r="I8173" s="13">
        <v>814.50000000010903</v>
      </c>
      <c r="J8173" s="74">
        <f t="shared" si="389"/>
        <v>33.93750000000454</v>
      </c>
      <c r="K8173" s="26" t="e">
        <f t="shared" si="391"/>
        <v>#REF!</v>
      </c>
      <c r="L8173" s="75" t="e">
        <f t="shared" si="390"/>
        <v>#REF!</v>
      </c>
      <c r="O8173" s="13"/>
      <c r="P8173" s="74"/>
      <c r="Q8173" s="26"/>
      <c r="R8173" s="75"/>
    </row>
    <row r="8174" spans="7:18" x14ac:dyDescent="0.25">
      <c r="G8174" s="13"/>
      <c r="H8174" s="13"/>
      <c r="I8174" s="13">
        <v>814.60000000010905</v>
      </c>
      <c r="J8174" s="74">
        <f t="shared" si="389"/>
        <v>33.94166666667121</v>
      </c>
      <c r="K8174" s="26" t="e">
        <f t="shared" si="391"/>
        <v>#REF!</v>
      </c>
      <c r="L8174" s="75" t="e">
        <f t="shared" si="390"/>
        <v>#REF!</v>
      </c>
      <c r="O8174" s="13"/>
      <c r="P8174" s="74"/>
      <c r="Q8174" s="26"/>
      <c r="R8174" s="75"/>
    </row>
    <row r="8175" spans="7:18" x14ac:dyDescent="0.25">
      <c r="G8175" s="13"/>
      <c r="H8175" s="13"/>
      <c r="I8175" s="13">
        <v>814.70000000010896</v>
      </c>
      <c r="J8175" s="74">
        <f t="shared" si="389"/>
        <v>33.945833333337873</v>
      </c>
      <c r="K8175" s="26" t="e">
        <f t="shared" si="391"/>
        <v>#REF!</v>
      </c>
      <c r="L8175" s="75" t="e">
        <f t="shared" si="390"/>
        <v>#REF!</v>
      </c>
      <c r="O8175" s="13"/>
      <c r="P8175" s="74"/>
      <c r="Q8175" s="26"/>
      <c r="R8175" s="75"/>
    </row>
    <row r="8176" spans="7:18" x14ac:dyDescent="0.25">
      <c r="G8176" s="13"/>
      <c r="H8176" s="13"/>
      <c r="I8176" s="13">
        <v>814.80000000010898</v>
      </c>
      <c r="J8176" s="74">
        <f t="shared" si="389"/>
        <v>33.950000000004543</v>
      </c>
      <c r="K8176" s="26" t="e">
        <f t="shared" si="391"/>
        <v>#REF!</v>
      </c>
      <c r="L8176" s="75" t="e">
        <f t="shared" si="390"/>
        <v>#REF!</v>
      </c>
      <c r="O8176" s="13"/>
      <c r="P8176" s="74"/>
      <c r="Q8176" s="26"/>
      <c r="R8176" s="75"/>
    </row>
    <row r="8177" spans="7:18" x14ac:dyDescent="0.25">
      <c r="G8177" s="13"/>
      <c r="H8177" s="13"/>
      <c r="I8177" s="13">
        <v>814.900000000109</v>
      </c>
      <c r="J8177" s="74">
        <f t="shared" si="389"/>
        <v>33.954166666671206</v>
      </c>
      <c r="K8177" s="26" t="e">
        <f t="shared" si="391"/>
        <v>#REF!</v>
      </c>
      <c r="L8177" s="75" t="e">
        <f t="shared" si="390"/>
        <v>#REF!</v>
      </c>
      <c r="O8177" s="13"/>
      <c r="P8177" s="74"/>
      <c r="Q8177" s="26"/>
      <c r="R8177" s="75"/>
    </row>
    <row r="8178" spans="7:18" x14ac:dyDescent="0.25">
      <c r="G8178" s="13"/>
      <c r="H8178" s="13"/>
      <c r="I8178" s="13">
        <v>815.00000000010903</v>
      </c>
      <c r="J8178" s="74">
        <f t="shared" si="389"/>
        <v>33.958333333337876</v>
      </c>
      <c r="K8178" s="26" t="e">
        <f t="shared" si="391"/>
        <v>#REF!</v>
      </c>
      <c r="L8178" s="75" t="e">
        <f t="shared" si="390"/>
        <v>#REF!</v>
      </c>
      <c r="O8178" s="13"/>
      <c r="P8178" s="74"/>
      <c r="Q8178" s="26"/>
      <c r="R8178" s="75"/>
    </row>
    <row r="8179" spans="7:18" x14ac:dyDescent="0.25">
      <c r="G8179" s="13"/>
      <c r="H8179" s="13"/>
      <c r="I8179" s="13">
        <v>815.10000000010905</v>
      </c>
      <c r="J8179" s="74">
        <f t="shared" si="389"/>
        <v>33.962500000004546</v>
      </c>
      <c r="K8179" s="26" t="e">
        <f t="shared" si="391"/>
        <v>#REF!</v>
      </c>
      <c r="L8179" s="75" t="e">
        <f t="shared" si="390"/>
        <v>#REF!</v>
      </c>
      <c r="O8179" s="13"/>
      <c r="P8179" s="74"/>
      <c r="Q8179" s="26"/>
      <c r="R8179" s="75"/>
    </row>
    <row r="8180" spans="7:18" x14ac:dyDescent="0.25">
      <c r="G8180" s="13"/>
      <c r="H8180" s="13"/>
      <c r="I8180" s="13">
        <v>815.20000000010896</v>
      </c>
      <c r="J8180" s="74">
        <f t="shared" si="389"/>
        <v>33.966666666671209</v>
      </c>
      <c r="K8180" s="26" t="e">
        <f t="shared" si="391"/>
        <v>#REF!</v>
      </c>
      <c r="L8180" s="75" t="e">
        <f t="shared" si="390"/>
        <v>#REF!</v>
      </c>
      <c r="O8180" s="13"/>
      <c r="P8180" s="74"/>
      <c r="Q8180" s="26"/>
      <c r="R8180" s="75"/>
    </row>
    <row r="8181" spans="7:18" x14ac:dyDescent="0.25">
      <c r="G8181" s="13"/>
      <c r="H8181" s="13"/>
      <c r="I8181" s="13">
        <v>815.30000000010898</v>
      </c>
      <c r="J8181" s="74">
        <f t="shared" si="389"/>
        <v>33.970833333337872</v>
      </c>
      <c r="K8181" s="26" t="e">
        <f t="shared" si="391"/>
        <v>#REF!</v>
      </c>
      <c r="L8181" s="75" t="e">
        <f t="shared" si="390"/>
        <v>#REF!</v>
      </c>
      <c r="O8181" s="13"/>
      <c r="P8181" s="74"/>
      <c r="Q8181" s="26"/>
      <c r="R8181" s="75"/>
    </row>
    <row r="8182" spans="7:18" x14ac:dyDescent="0.25">
      <c r="G8182" s="13"/>
      <c r="H8182" s="13"/>
      <c r="I8182" s="13">
        <v>815.400000000109</v>
      </c>
      <c r="J8182" s="74">
        <f t="shared" si="389"/>
        <v>33.975000000004542</v>
      </c>
      <c r="K8182" s="26" t="e">
        <f t="shared" si="391"/>
        <v>#REF!</v>
      </c>
      <c r="L8182" s="75" t="e">
        <f t="shared" si="390"/>
        <v>#REF!</v>
      </c>
      <c r="O8182" s="13"/>
      <c r="P8182" s="74"/>
      <c r="Q8182" s="26"/>
      <c r="R8182" s="75"/>
    </row>
    <row r="8183" spans="7:18" x14ac:dyDescent="0.25">
      <c r="G8183" s="13"/>
      <c r="H8183" s="13"/>
      <c r="I8183" s="13">
        <v>815.50000000010903</v>
      </c>
      <c r="J8183" s="74">
        <f t="shared" si="389"/>
        <v>33.979166666671212</v>
      </c>
      <c r="K8183" s="26" t="e">
        <f t="shared" si="391"/>
        <v>#REF!</v>
      </c>
      <c r="L8183" s="75" t="e">
        <f t="shared" si="390"/>
        <v>#REF!</v>
      </c>
      <c r="O8183" s="13"/>
      <c r="P8183" s="74"/>
      <c r="Q8183" s="26"/>
      <c r="R8183" s="75"/>
    </row>
    <row r="8184" spans="7:18" x14ac:dyDescent="0.25">
      <c r="G8184" s="13"/>
      <c r="H8184" s="13"/>
      <c r="I8184" s="13">
        <v>815.60000000010905</v>
      </c>
      <c r="J8184" s="74">
        <f t="shared" si="389"/>
        <v>33.983333333337875</v>
      </c>
      <c r="K8184" s="26" t="e">
        <f t="shared" si="391"/>
        <v>#REF!</v>
      </c>
      <c r="L8184" s="75" t="e">
        <f t="shared" si="390"/>
        <v>#REF!</v>
      </c>
      <c r="O8184" s="13"/>
      <c r="P8184" s="74"/>
      <c r="Q8184" s="26"/>
      <c r="R8184" s="75"/>
    </row>
    <row r="8185" spans="7:18" x14ac:dyDescent="0.25">
      <c r="G8185" s="13"/>
      <c r="H8185" s="13"/>
      <c r="I8185" s="13">
        <v>815.70000000010896</v>
      </c>
      <c r="J8185" s="74">
        <f t="shared" si="389"/>
        <v>33.987500000004538</v>
      </c>
      <c r="K8185" s="26" t="e">
        <f t="shared" si="391"/>
        <v>#REF!</v>
      </c>
      <c r="L8185" s="75" t="e">
        <f t="shared" si="390"/>
        <v>#REF!</v>
      </c>
      <c r="O8185" s="13"/>
      <c r="P8185" s="74"/>
      <c r="Q8185" s="26"/>
      <c r="R8185" s="75"/>
    </row>
    <row r="8186" spans="7:18" x14ac:dyDescent="0.25">
      <c r="G8186" s="13"/>
      <c r="H8186" s="13"/>
      <c r="I8186" s="13">
        <v>815.80000000010898</v>
      </c>
      <c r="J8186" s="74">
        <f t="shared" si="389"/>
        <v>33.991666666671208</v>
      </c>
      <c r="K8186" s="26" t="e">
        <f t="shared" si="391"/>
        <v>#REF!</v>
      </c>
      <c r="L8186" s="75" t="e">
        <f t="shared" si="390"/>
        <v>#REF!</v>
      </c>
      <c r="O8186" s="13"/>
      <c r="P8186" s="74"/>
      <c r="Q8186" s="26"/>
      <c r="R8186" s="75"/>
    </row>
    <row r="8187" spans="7:18" x14ac:dyDescent="0.25">
      <c r="G8187" s="13"/>
      <c r="H8187" s="13"/>
      <c r="I8187" s="13">
        <v>815.900000000109</v>
      </c>
      <c r="J8187" s="74">
        <f t="shared" si="389"/>
        <v>33.995833333337877</v>
      </c>
      <c r="K8187" s="26" t="e">
        <f t="shared" si="391"/>
        <v>#REF!</v>
      </c>
      <c r="L8187" s="75" t="e">
        <f t="shared" si="390"/>
        <v>#REF!</v>
      </c>
      <c r="O8187" s="13"/>
      <c r="P8187" s="74"/>
      <c r="Q8187" s="26"/>
      <c r="R8187" s="75"/>
    </row>
    <row r="8188" spans="7:18" x14ac:dyDescent="0.25">
      <c r="G8188" s="13"/>
      <c r="H8188" s="13"/>
      <c r="I8188" s="13">
        <v>816.00000000010903</v>
      </c>
      <c r="J8188" s="74">
        <f t="shared" si="389"/>
        <v>34.00000000000454</v>
      </c>
      <c r="K8188" s="26" t="e">
        <f t="shared" si="391"/>
        <v>#REF!</v>
      </c>
      <c r="L8188" s="75" t="e">
        <f t="shared" si="390"/>
        <v>#REF!</v>
      </c>
      <c r="O8188" s="13"/>
      <c r="P8188" s="74"/>
      <c r="Q8188" s="26"/>
      <c r="R8188" s="75"/>
    </row>
    <row r="8189" spans="7:18" x14ac:dyDescent="0.25">
      <c r="G8189" s="13"/>
      <c r="H8189" s="13"/>
      <c r="I8189" s="13">
        <v>816.10000000010905</v>
      </c>
      <c r="J8189" s="74">
        <f t="shared" si="389"/>
        <v>34.00416666667121</v>
      </c>
      <c r="K8189" s="26" t="e">
        <f t="shared" si="391"/>
        <v>#REF!</v>
      </c>
      <c r="L8189" s="75" t="e">
        <f t="shared" si="390"/>
        <v>#REF!</v>
      </c>
      <c r="O8189" s="13"/>
      <c r="P8189" s="74"/>
      <c r="Q8189" s="26"/>
      <c r="R8189" s="75"/>
    </row>
    <row r="8190" spans="7:18" x14ac:dyDescent="0.25">
      <c r="G8190" s="13"/>
      <c r="H8190" s="13"/>
      <c r="I8190" s="13">
        <v>816.20000000010896</v>
      </c>
      <c r="J8190" s="74">
        <f t="shared" si="389"/>
        <v>34.008333333337873</v>
      </c>
      <c r="K8190" s="26" t="e">
        <f t="shared" si="391"/>
        <v>#REF!</v>
      </c>
      <c r="L8190" s="75" t="e">
        <f t="shared" si="390"/>
        <v>#REF!</v>
      </c>
      <c r="O8190" s="13"/>
      <c r="P8190" s="74"/>
      <c r="Q8190" s="26"/>
      <c r="R8190" s="75"/>
    </row>
    <row r="8191" spans="7:18" x14ac:dyDescent="0.25">
      <c r="G8191" s="13"/>
      <c r="H8191" s="13"/>
      <c r="I8191" s="13">
        <v>816.30000000010898</v>
      </c>
      <c r="J8191" s="74">
        <f t="shared" si="389"/>
        <v>34.012500000004543</v>
      </c>
      <c r="K8191" s="26" t="e">
        <f t="shared" si="391"/>
        <v>#REF!</v>
      </c>
      <c r="L8191" s="75" t="e">
        <f t="shared" si="390"/>
        <v>#REF!</v>
      </c>
      <c r="O8191" s="13"/>
      <c r="P8191" s="74"/>
      <c r="Q8191" s="26"/>
      <c r="R8191" s="75"/>
    </row>
    <row r="8192" spans="7:18" x14ac:dyDescent="0.25">
      <c r="G8192" s="13"/>
      <c r="H8192" s="13"/>
      <c r="I8192" s="13">
        <v>816.400000000109</v>
      </c>
      <c r="J8192" s="74">
        <f t="shared" si="389"/>
        <v>34.016666666671206</v>
      </c>
      <c r="K8192" s="26" t="e">
        <f t="shared" si="391"/>
        <v>#REF!</v>
      </c>
      <c r="L8192" s="75" t="e">
        <f t="shared" si="390"/>
        <v>#REF!</v>
      </c>
      <c r="O8192" s="13"/>
      <c r="P8192" s="74"/>
      <c r="Q8192" s="26"/>
      <c r="R8192" s="75"/>
    </row>
    <row r="8193" spans="7:18" x14ac:dyDescent="0.25">
      <c r="G8193" s="13"/>
      <c r="H8193" s="13"/>
      <c r="I8193" s="13">
        <v>816.50000000010903</v>
      </c>
      <c r="J8193" s="74">
        <f t="shared" si="389"/>
        <v>34.020833333337876</v>
      </c>
      <c r="K8193" s="26" t="e">
        <f t="shared" si="391"/>
        <v>#REF!</v>
      </c>
      <c r="L8193" s="75" t="e">
        <f t="shared" si="390"/>
        <v>#REF!</v>
      </c>
      <c r="O8193" s="13"/>
      <c r="P8193" s="74"/>
      <c r="Q8193" s="26"/>
      <c r="R8193" s="75"/>
    </row>
    <row r="8194" spans="7:18" x14ac:dyDescent="0.25">
      <c r="G8194" s="13"/>
      <c r="H8194" s="13"/>
      <c r="I8194" s="13">
        <v>816.60000000010905</v>
      </c>
      <c r="J8194" s="74">
        <f t="shared" si="389"/>
        <v>34.025000000004546</v>
      </c>
      <c r="K8194" s="26" t="e">
        <f t="shared" si="391"/>
        <v>#REF!</v>
      </c>
      <c r="L8194" s="75" t="e">
        <f t="shared" si="390"/>
        <v>#REF!</v>
      </c>
      <c r="O8194" s="13"/>
      <c r="P8194" s="74"/>
      <c r="Q8194" s="26"/>
      <c r="R8194" s="75"/>
    </row>
    <row r="8195" spans="7:18" x14ac:dyDescent="0.25">
      <c r="G8195" s="13"/>
      <c r="H8195" s="13"/>
      <c r="I8195" s="13">
        <v>816.70000000010896</v>
      </c>
      <c r="J8195" s="74">
        <f t="shared" ref="J8195:J8258" si="392">I8195/24</f>
        <v>34.029166666671209</v>
      </c>
      <c r="K8195" s="26" t="e">
        <f t="shared" si="391"/>
        <v>#REF!</v>
      </c>
      <c r="L8195" s="75" t="e">
        <f t="shared" ref="L8195:L8258" si="393">K8195-K8194</f>
        <v>#REF!</v>
      </c>
      <c r="O8195" s="13"/>
      <c r="P8195" s="74"/>
      <c r="Q8195" s="26"/>
      <c r="R8195" s="75"/>
    </row>
    <row r="8196" spans="7:18" x14ac:dyDescent="0.25">
      <c r="G8196" s="13"/>
      <c r="H8196" s="13"/>
      <c r="I8196" s="13">
        <v>816.80000000010898</v>
      </c>
      <c r="J8196" s="74">
        <f t="shared" si="392"/>
        <v>34.033333333337872</v>
      </c>
      <c r="K8196" s="26" t="e">
        <f t="shared" si="391"/>
        <v>#REF!</v>
      </c>
      <c r="L8196" s="75" t="e">
        <f t="shared" si="393"/>
        <v>#REF!</v>
      </c>
      <c r="O8196" s="13"/>
      <c r="P8196" s="74"/>
      <c r="Q8196" s="26"/>
      <c r="R8196" s="75"/>
    </row>
    <row r="8197" spans="7:18" x14ac:dyDescent="0.25">
      <c r="G8197" s="13"/>
      <c r="H8197" s="13"/>
      <c r="I8197" s="13">
        <v>816.900000000109</v>
      </c>
      <c r="J8197" s="74">
        <f t="shared" si="392"/>
        <v>34.037500000004542</v>
      </c>
      <c r="K8197" s="26" t="e">
        <f t="shared" si="391"/>
        <v>#REF!</v>
      </c>
      <c r="L8197" s="75" t="e">
        <f t="shared" si="393"/>
        <v>#REF!</v>
      </c>
      <c r="O8197" s="13"/>
      <c r="P8197" s="74"/>
      <c r="Q8197" s="26"/>
      <c r="R8197" s="75"/>
    </row>
    <row r="8198" spans="7:18" x14ac:dyDescent="0.25">
      <c r="G8198" s="13"/>
      <c r="H8198" s="13"/>
      <c r="I8198" s="13">
        <v>817.00000000010903</v>
      </c>
      <c r="J8198" s="74">
        <f t="shared" si="392"/>
        <v>34.041666666671212</v>
      </c>
      <c r="K8198" s="26" t="e">
        <f t="shared" si="391"/>
        <v>#REF!</v>
      </c>
      <c r="L8198" s="75" t="e">
        <f t="shared" si="393"/>
        <v>#REF!</v>
      </c>
      <c r="O8198" s="13"/>
      <c r="P8198" s="74"/>
      <c r="Q8198" s="26"/>
      <c r="R8198" s="75"/>
    </row>
    <row r="8199" spans="7:18" x14ac:dyDescent="0.25">
      <c r="G8199" s="13"/>
      <c r="H8199" s="13"/>
      <c r="I8199" s="13">
        <v>817.10000000010905</v>
      </c>
      <c r="J8199" s="74">
        <f t="shared" si="392"/>
        <v>34.045833333337875</v>
      </c>
      <c r="K8199" s="26" t="e">
        <f t="shared" si="391"/>
        <v>#REF!</v>
      </c>
      <c r="L8199" s="75" t="e">
        <f t="shared" si="393"/>
        <v>#REF!</v>
      </c>
      <c r="O8199" s="13"/>
      <c r="P8199" s="74"/>
      <c r="Q8199" s="26"/>
      <c r="R8199" s="75"/>
    </row>
    <row r="8200" spans="7:18" x14ac:dyDescent="0.25">
      <c r="G8200" s="13"/>
      <c r="H8200" s="13"/>
      <c r="I8200" s="13">
        <v>817.20000000010896</v>
      </c>
      <c r="J8200" s="74">
        <f t="shared" si="392"/>
        <v>34.050000000004538</v>
      </c>
      <c r="K8200" s="26" t="e">
        <f t="shared" si="391"/>
        <v>#REF!</v>
      </c>
      <c r="L8200" s="75" t="e">
        <f t="shared" si="393"/>
        <v>#REF!</v>
      </c>
      <c r="O8200" s="13"/>
      <c r="P8200" s="74"/>
      <c r="Q8200" s="26"/>
      <c r="R8200" s="75"/>
    </row>
    <row r="8201" spans="7:18" x14ac:dyDescent="0.25">
      <c r="G8201" s="13"/>
      <c r="H8201" s="13"/>
      <c r="I8201" s="13">
        <v>817.30000000010898</v>
      </c>
      <c r="J8201" s="74">
        <f t="shared" si="392"/>
        <v>34.054166666671208</v>
      </c>
      <c r="K8201" s="26" t="e">
        <f t="shared" si="391"/>
        <v>#REF!</v>
      </c>
      <c r="L8201" s="75" t="e">
        <f t="shared" si="393"/>
        <v>#REF!</v>
      </c>
      <c r="O8201" s="13"/>
      <c r="P8201" s="74"/>
      <c r="Q8201" s="26"/>
      <c r="R8201" s="75"/>
    </row>
    <row r="8202" spans="7:18" x14ac:dyDescent="0.25">
      <c r="G8202" s="13"/>
      <c r="H8202" s="13"/>
      <c r="I8202" s="13">
        <v>817.400000000109</v>
      </c>
      <c r="J8202" s="74">
        <f t="shared" si="392"/>
        <v>34.058333333337877</v>
      </c>
      <c r="K8202" s="26" t="e">
        <f t="shared" si="391"/>
        <v>#REF!</v>
      </c>
      <c r="L8202" s="75" t="e">
        <f t="shared" si="393"/>
        <v>#REF!</v>
      </c>
      <c r="O8202" s="13"/>
      <c r="P8202" s="74"/>
      <c r="Q8202" s="26"/>
      <c r="R8202" s="75"/>
    </row>
    <row r="8203" spans="7:18" x14ac:dyDescent="0.25">
      <c r="G8203" s="13"/>
      <c r="H8203" s="13"/>
      <c r="I8203" s="13">
        <v>817.50000000011005</v>
      </c>
      <c r="J8203" s="74">
        <f t="shared" si="392"/>
        <v>34.062500000004583</v>
      </c>
      <c r="K8203" s="26" t="e">
        <f t="shared" si="391"/>
        <v>#REF!</v>
      </c>
      <c r="L8203" s="75" t="e">
        <f t="shared" si="393"/>
        <v>#REF!</v>
      </c>
      <c r="O8203" s="13"/>
      <c r="P8203" s="74"/>
      <c r="Q8203" s="26"/>
      <c r="R8203" s="75"/>
    </row>
    <row r="8204" spans="7:18" x14ac:dyDescent="0.25">
      <c r="G8204" s="13"/>
      <c r="H8204" s="13"/>
      <c r="I8204" s="13">
        <v>817.60000000010996</v>
      </c>
      <c r="J8204" s="74">
        <f t="shared" si="392"/>
        <v>34.066666666671246</v>
      </c>
      <c r="K8204" s="26" t="e">
        <f t="shared" si="391"/>
        <v>#REF!</v>
      </c>
      <c r="L8204" s="75" t="e">
        <f t="shared" si="393"/>
        <v>#REF!</v>
      </c>
      <c r="O8204" s="13"/>
      <c r="P8204" s="74"/>
      <c r="Q8204" s="26"/>
      <c r="R8204" s="75"/>
    </row>
    <row r="8205" spans="7:18" x14ac:dyDescent="0.25">
      <c r="G8205" s="13"/>
      <c r="H8205" s="13"/>
      <c r="I8205" s="13">
        <v>817.70000000010998</v>
      </c>
      <c r="J8205" s="74">
        <f t="shared" si="392"/>
        <v>34.070833333337916</v>
      </c>
      <c r="K8205" s="26" t="e">
        <f t="shared" si="391"/>
        <v>#REF!</v>
      </c>
      <c r="L8205" s="75" t="e">
        <f t="shared" si="393"/>
        <v>#REF!</v>
      </c>
      <c r="O8205" s="13"/>
      <c r="P8205" s="74"/>
      <c r="Q8205" s="26"/>
      <c r="R8205" s="75"/>
    </row>
    <row r="8206" spans="7:18" x14ac:dyDescent="0.25">
      <c r="G8206" s="13"/>
      <c r="H8206" s="13"/>
      <c r="I8206" s="13">
        <v>817.80000000011</v>
      </c>
      <c r="J8206" s="74">
        <f t="shared" si="392"/>
        <v>34.075000000004586</v>
      </c>
      <c r="K8206" s="26" t="e">
        <f t="shared" si="391"/>
        <v>#REF!</v>
      </c>
      <c r="L8206" s="75" t="e">
        <f t="shared" si="393"/>
        <v>#REF!</v>
      </c>
      <c r="O8206" s="13"/>
      <c r="P8206" s="74"/>
      <c r="Q8206" s="26"/>
      <c r="R8206" s="75"/>
    </row>
    <row r="8207" spans="7:18" x14ac:dyDescent="0.25">
      <c r="G8207" s="13"/>
      <c r="H8207" s="13"/>
      <c r="I8207" s="13">
        <v>817.90000000011003</v>
      </c>
      <c r="J8207" s="74">
        <f t="shared" si="392"/>
        <v>34.079166666671249</v>
      </c>
      <c r="K8207" s="26" t="e">
        <f t="shared" si="391"/>
        <v>#REF!</v>
      </c>
      <c r="L8207" s="75" t="e">
        <f t="shared" si="393"/>
        <v>#REF!</v>
      </c>
      <c r="O8207" s="13"/>
      <c r="P8207" s="74"/>
      <c r="Q8207" s="26"/>
      <c r="R8207" s="75"/>
    </row>
    <row r="8208" spans="7:18" x14ac:dyDescent="0.25">
      <c r="G8208" s="13"/>
      <c r="H8208" s="13"/>
      <c r="I8208" s="13">
        <v>818.00000000011005</v>
      </c>
      <c r="J8208" s="74">
        <f t="shared" si="392"/>
        <v>34.083333333337919</v>
      </c>
      <c r="K8208" s="26" t="e">
        <f t="shared" si="391"/>
        <v>#REF!</v>
      </c>
      <c r="L8208" s="75" t="e">
        <f t="shared" si="393"/>
        <v>#REF!</v>
      </c>
      <c r="O8208" s="13"/>
      <c r="P8208" s="74"/>
      <c r="Q8208" s="26"/>
      <c r="R8208" s="75"/>
    </row>
    <row r="8209" spans="7:18" x14ac:dyDescent="0.25">
      <c r="G8209" s="13"/>
      <c r="H8209" s="13"/>
      <c r="I8209" s="13">
        <v>818.10000000010996</v>
      </c>
      <c r="J8209" s="74">
        <f t="shared" si="392"/>
        <v>34.087500000004582</v>
      </c>
      <c r="K8209" s="26" t="e">
        <f t="shared" si="391"/>
        <v>#REF!</v>
      </c>
      <c r="L8209" s="75" t="e">
        <f t="shared" si="393"/>
        <v>#REF!</v>
      </c>
      <c r="O8209" s="13"/>
      <c r="P8209" s="74"/>
      <c r="Q8209" s="26"/>
      <c r="R8209" s="75"/>
    </row>
    <row r="8210" spans="7:18" x14ac:dyDescent="0.25">
      <c r="G8210" s="13"/>
      <c r="H8210" s="13"/>
      <c r="I8210" s="13">
        <v>818.20000000010998</v>
      </c>
      <c r="J8210" s="74">
        <f t="shared" si="392"/>
        <v>34.091666666671252</v>
      </c>
      <c r="K8210" s="26" t="e">
        <f t="shared" si="391"/>
        <v>#REF!</v>
      </c>
      <c r="L8210" s="75" t="e">
        <f t="shared" si="393"/>
        <v>#REF!</v>
      </c>
      <c r="O8210" s="13"/>
      <c r="P8210" s="74"/>
      <c r="Q8210" s="26"/>
      <c r="R8210" s="75"/>
    </row>
    <row r="8211" spans="7:18" x14ac:dyDescent="0.25">
      <c r="G8211" s="13"/>
      <c r="H8211" s="13"/>
      <c r="I8211" s="13">
        <v>818.30000000011</v>
      </c>
      <c r="J8211" s="74">
        <f t="shared" si="392"/>
        <v>34.095833333337914</v>
      </c>
      <c r="K8211" s="26" t="e">
        <f t="shared" si="391"/>
        <v>#REF!</v>
      </c>
      <c r="L8211" s="75" t="e">
        <f t="shared" si="393"/>
        <v>#REF!</v>
      </c>
      <c r="O8211" s="13"/>
      <c r="P8211" s="74"/>
      <c r="Q8211" s="26"/>
      <c r="R8211" s="75"/>
    </row>
    <row r="8212" spans="7:18" x14ac:dyDescent="0.25">
      <c r="G8212" s="13"/>
      <c r="H8212" s="13"/>
      <c r="I8212" s="13">
        <v>818.40000000011003</v>
      </c>
      <c r="J8212" s="74">
        <f t="shared" si="392"/>
        <v>34.100000000004584</v>
      </c>
      <c r="K8212" s="26" t="e">
        <f t="shared" si="391"/>
        <v>#REF!</v>
      </c>
      <c r="L8212" s="75" t="e">
        <f t="shared" si="393"/>
        <v>#REF!</v>
      </c>
      <c r="O8212" s="13"/>
      <c r="P8212" s="74"/>
      <c r="Q8212" s="26"/>
      <c r="R8212" s="75"/>
    </row>
    <row r="8213" spans="7:18" x14ac:dyDescent="0.25">
      <c r="G8213" s="13"/>
      <c r="H8213" s="13"/>
      <c r="I8213" s="13">
        <v>818.50000000011005</v>
      </c>
      <c r="J8213" s="74">
        <f t="shared" si="392"/>
        <v>34.104166666671254</v>
      </c>
      <c r="K8213" s="26" t="e">
        <f t="shared" si="391"/>
        <v>#REF!</v>
      </c>
      <c r="L8213" s="75" t="e">
        <f t="shared" si="393"/>
        <v>#REF!</v>
      </c>
      <c r="O8213" s="13"/>
      <c r="P8213" s="74"/>
      <c r="Q8213" s="26"/>
      <c r="R8213" s="75"/>
    </row>
    <row r="8214" spans="7:18" x14ac:dyDescent="0.25">
      <c r="G8214" s="13"/>
      <c r="H8214" s="13"/>
      <c r="I8214" s="13">
        <v>818.60000000010996</v>
      </c>
      <c r="J8214" s="74">
        <f t="shared" si="392"/>
        <v>34.108333333337917</v>
      </c>
      <c r="K8214" s="26" t="e">
        <f t="shared" si="391"/>
        <v>#REF!</v>
      </c>
      <c r="L8214" s="75" t="e">
        <f t="shared" si="393"/>
        <v>#REF!</v>
      </c>
      <c r="O8214" s="13"/>
      <c r="P8214" s="74"/>
      <c r="Q8214" s="26"/>
      <c r="R8214" s="75"/>
    </row>
    <row r="8215" spans="7:18" x14ac:dyDescent="0.25">
      <c r="G8215" s="13"/>
      <c r="H8215" s="13"/>
      <c r="I8215" s="13">
        <v>818.70000000010998</v>
      </c>
      <c r="J8215" s="74">
        <f t="shared" si="392"/>
        <v>34.11250000000458</v>
      </c>
      <c r="K8215" s="26" t="e">
        <f t="shared" si="391"/>
        <v>#REF!</v>
      </c>
      <c r="L8215" s="75" t="e">
        <f t="shared" si="393"/>
        <v>#REF!</v>
      </c>
      <c r="O8215" s="13"/>
      <c r="P8215" s="74"/>
      <c r="Q8215" s="26"/>
      <c r="R8215" s="75"/>
    </row>
    <row r="8216" spans="7:18" x14ac:dyDescent="0.25">
      <c r="G8216" s="13"/>
      <c r="H8216" s="13"/>
      <c r="I8216" s="13">
        <v>818.80000000011</v>
      </c>
      <c r="J8216" s="74">
        <f t="shared" si="392"/>
        <v>34.11666666667125</v>
      </c>
      <c r="K8216" s="26" t="e">
        <f t="shared" si="391"/>
        <v>#REF!</v>
      </c>
      <c r="L8216" s="75" t="e">
        <f t="shared" si="393"/>
        <v>#REF!</v>
      </c>
      <c r="O8216" s="13"/>
      <c r="P8216" s="74"/>
      <c r="Q8216" s="26"/>
      <c r="R8216" s="75"/>
    </row>
    <row r="8217" spans="7:18" x14ac:dyDescent="0.25">
      <c r="G8217" s="13"/>
      <c r="H8217" s="13"/>
      <c r="I8217" s="13">
        <v>818.90000000011003</v>
      </c>
      <c r="J8217" s="74">
        <f t="shared" si="392"/>
        <v>34.12083333333792</v>
      </c>
      <c r="K8217" s="26" t="e">
        <f t="shared" si="391"/>
        <v>#REF!</v>
      </c>
      <c r="L8217" s="75" t="e">
        <f t="shared" si="393"/>
        <v>#REF!</v>
      </c>
      <c r="O8217" s="13"/>
      <c r="P8217" s="74"/>
      <c r="Q8217" s="26"/>
      <c r="R8217" s="75"/>
    </row>
    <row r="8218" spans="7:18" x14ac:dyDescent="0.25">
      <c r="G8218" s="13"/>
      <c r="H8218" s="13"/>
      <c r="I8218" s="13">
        <v>819.00000000011005</v>
      </c>
      <c r="J8218" s="74">
        <f t="shared" si="392"/>
        <v>34.125000000004583</v>
      </c>
      <c r="K8218" s="26" t="e">
        <f t="shared" si="391"/>
        <v>#REF!</v>
      </c>
      <c r="L8218" s="75" t="e">
        <f t="shared" si="393"/>
        <v>#REF!</v>
      </c>
      <c r="O8218" s="13"/>
      <c r="P8218" s="74"/>
      <c r="Q8218" s="26"/>
      <c r="R8218" s="75"/>
    </row>
    <row r="8219" spans="7:18" x14ac:dyDescent="0.25">
      <c r="G8219" s="13"/>
      <c r="H8219" s="13"/>
      <c r="I8219" s="13">
        <v>819.10000000010996</v>
      </c>
      <c r="J8219" s="74">
        <f t="shared" si="392"/>
        <v>34.129166666671246</v>
      </c>
      <c r="K8219" s="26" t="e">
        <f t="shared" si="391"/>
        <v>#REF!</v>
      </c>
      <c r="L8219" s="75" t="e">
        <f t="shared" si="393"/>
        <v>#REF!</v>
      </c>
      <c r="O8219" s="13"/>
      <c r="P8219" s="74"/>
      <c r="Q8219" s="26"/>
      <c r="R8219" s="75"/>
    </row>
    <row r="8220" spans="7:18" x14ac:dyDescent="0.25">
      <c r="G8220" s="13"/>
      <c r="H8220" s="13"/>
      <c r="I8220" s="13">
        <v>819.20000000010998</v>
      </c>
      <c r="J8220" s="74">
        <f t="shared" si="392"/>
        <v>34.133333333337916</v>
      </c>
      <c r="K8220" s="26" t="e">
        <f t="shared" ref="K8220:K8283" si="394">100%-EXP(-I8220/24*$B$10)</f>
        <v>#REF!</v>
      </c>
      <c r="L8220" s="75" t="e">
        <f t="shared" si="393"/>
        <v>#REF!</v>
      </c>
      <c r="O8220" s="13"/>
      <c r="P8220" s="74"/>
      <c r="Q8220" s="26"/>
      <c r="R8220" s="75"/>
    </row>
    <row r="8221" spans="7:18" x14ac:dyDescent="0.25">
      <c r="G8221" s="13"/>
      <c r="H8221" s="13"/>
      <c r="I8221" s="13">
        <v>819.30000000011</v>
      </c>
      <c r="J8221" s="74">
        <f t="shared" si="392"/>
        <v>34.137500000004586</v>
      </c>
      <c r="K8221" s="26" t="e">
        <f t="shared" si="394"/>
        <v>#REF!</v>
      </c>
      <c r="L8221" s="75" t="e">
        <f t="shared" si="393"/>
        <v>#REF!</v>
      </c>
      <c r="O8221" s="13"/>
      <c r="P8221" s="74"/>
      <c r="Q8221" s="26"/>
      <c r="R8221" s="75"/>
    </row>
    <row r="8222" spans="7:18" x14ac:dyDescent="0.25">
      <c r="G8222" s="13"/>
      <c r="H8222" s="13"/>
      <c r="I8222" s="13">
        <v>819.40000000011003</v>
      </c>
      <c r="J8222" s="74">
        <f t="shared" si="392"/>
        <v>34.141666666671249</v>
      </c>
      <c r="K8222" s="26" t="e">
        <f t="shared" si="394"/>
        <v>#REF!</v>
      </c>
      <c r="L8222" s="75" t="e">
        <f t="shared" si="393"/>
        <v>#REF!</v>
      </c>
      <c r="O8222" s="13"/>
      <c r="P8222" s="74"/>
      <c r="Q8222" s="26"/>
      <c r="R8222" s="75"/>
    </row>
    <row r="8223" spans="7:18" x14ac:dyDescent="0.25">
      <c r="G8223" s="13"/>
      <c r="H8223" s="13"/>
      <c r="I8223" s="13">
        <v>819.50000000011005</v>
      </c>
      <c r="J8223" s="74">
        <f t="shared" si="392"/>
        <v>34.145833333337919</v>
      </c>
      <c r="K8223" s="26" t="e">
        <f t="shared" si="394"/>
        <v>#REF!</v>
      </c>
      <c r="L8223" s="75" t="e">
        <f t="shared" si="393"/>
        <v>#REF!</v>
      </c>
      <c r="O8223" s="13"/>
      <c r="P8223" s="74"/>
      <c r="Q8223" s="26"/>
      <c r="R8223" s="75"/>
    </row>
    <row r="8224" spans="7:18" x14ac:dyDescent="0.25">
      <c r="G8224" s="13"/>
      <c r="H8224" s="13"/>
      <c r="I8224" s="13">
        <v>819.60000000010996</v>
      </c>
      <c r="J8224" s="74">
        <f t="shared" si="392"/>
        <v>34.150000000004582</v>
      </c>
      <c r="K8224" s="26" t="e">
        <f t="shared" si="394"/>
        <v>#REF!</v>
      </c>
      <c r="L8224" s="75" t="e">
        <f t="shared" si="393"/>
        <v>#REF!</v>
      </c>
      <c r="O8224" s="13"/>
      <c r="P8224" s="74"/>
      <c r="Q8224" s="26"/>
      <c r="R8224" s="75"/>
    </row>
    <row r="8225" spans="7:18" x14ac:dyDescent="0.25">
      <c r="G8225" s="13"/>
      <c r="H8225" s="13"/>
      <c r="I8225" s="13">
        <v>819.70000000010998</v>
      </c>
      <c r="J8225" s="74">
        <f t="shared" si="392"/>
        <v>34.154166666671252</v>
      </c>
      <c r="K8225" s="26" t="e">
        <f t="shared" si="394"/>
        <v>#REF!</v>
      </c>
      <c r="L8225" s="75" t="e">
        <f t="shared" si="393"/>
        <v>#REF!</v>
      </c>
      <c r="O8225" s="13"/>
      <c r="P8225" s="74"/>
      <c r="Q8225" s="26"/>
      <c r="R8225" s="75"/>
    </row>
    <row r="8226" spans="7:18" x14ac:dyDescent="0.25">
      <c r="G8226" s="13"/>
      <c r="H8226" s="13"/>
      <c r="I8226" s="13">
        <v>819.80000000011</v>
      </c>
      <c r="J8226" s="74">
        <f t="shared" si="392"/>
        <v>34.158333333337914</v>
      </c>
      <c r="K8226" s="26" t="e">
        <f t="shared" si="394"/>
        <v>#REF!</v>
      </c>
      <c r="L8226" s="75" t="e">
        <f t="shared" si="393"/>
        <v>#REF!</v>
      </c>
      <c r="O8226" s="13"/>
      <c r="P8226" s="74"/>
      <c r="Q8226" s="26"/>
      <c r="R8226" s="75"/>
    </row>
    <row r="8227" spans="7:18" x14ac:dyDescent="0.25">
      <c r="G8227" s="13"/>
      <c r="H8227" s="13"/>
      <c r="I8227" s="13">
        <v>819.90000000011003</v>
      </c>
      <c r="J8227" s="74">
        <f t="shared" si="392"/>
        <v>34.162500000004584</v>
      </c>
      <c r="K8227" s="26" t="e">
        <f t="shared" si="394"/>
        <v>#REF!</v>
      </c>
      <c r="L8227" s="75" t="e">
        <f t="shared" si="393"/>
        <v>#REF!</v>
      </c>
      <c r="O8227" s="13"/>
      <c r="P8227" s="74"/>
      <c r="Q8227" s="26"/>
      <c r="R8227" s="75"/>
    </row>
    <row r="8228" spans="7:18" x14ac:dyDescent="0.25">
      <c r="G8228" s="13"/>
      <c r="H8228" s="13"/>
      <c r="I8228" s="13">
        <v>820.00000000011005</v>
      </c>
      <c r="J8228" s="74">
        <f t="shared" si="392"/>
        <v>34.166666666671254</v>
      </c>
      <c r="K8228" s="26" t="e">
        <f t="shared" si="394"/>
        <v>#REF!</v>
      </c>
      <c r="L8228" s="75" t="e">
        <f t="shared" si="393"/>
        <v>#REF!</v>
      </c>
      <c r="O8228" s="13"/>
      <c r="P8228" s="74"/>
      <c r="Q8228" s="26"/>
      <c r="R8228" s="75"/>
    </row>
    <row r="8229" spans="7:18" x14ac:dyDescent="0.25">
      <c r="G8229" s="13"/>
      <c r="H8229" s="13"/>
      <c r="I8229" s="13">
        <v>820.10000000010996</v>
      </c>
      <c r="J8229" s="74">
        <f t="shared" si="392"/>
        <v>34.170833333337917</v>
      </c>
      <c r="K8229" s="26" t="e">
        <f t="shared" si="394"/>
        <v>#REF!</v>
      </c>
      <c r="L8229" s="75" t="e">
        <f t="shared" si="393"/>
        <v>#REF!</v>
      </c>
      <c r="O8229" s="13"/>
      <c r="P8229" s="74"/>
      <c r="Q8229" s="26"/>
      <c r="R8229" s="75"/>
    </row>
    <row r="8230" spans="7:18" x14ac:dyDescent="0.25">
      <c r="G8230" s="13"/>
      <c r="H8230" s="13"/>
      <c r="I8230" s="13">
        <v>820.20000000010998</v>
      </c>
      <c r="J8230" s="74">
        <f t="shared" si="392"/>
        <v>34.17500000000458</v>
      </c>
      <c r="K8230" s="26" t="e">
        <f t="shared" si="394"/>
        <v>#REF!</v>
      </c>
      <c r="L8230" s="75" t="e">
        <f t="shared" si="393"/>
        <v>#REF!</v>
      </c>
      <c r="O8230" s="13"/>
      <c r="P8230" s="74"/>
      <c r="Q8230" s="26"/>
      <c r="R8230" s="75"/>
    </row>
    <row r="8231" spans="7:18" x14ac:dyDescent="0.25">
      <c r="G8231" s="13"/>
      <c r="H8231" s="13"/>
      <c r="I8231" s="13">
        <v>820.30000000011</v>
      </c>
      <c r="J8231" s="74">
        <f t="shared" si="392"/>
        <v>34.17916666667125</v>
      </c>
      <c r="K8231" s="26" t="e">
        <f t="shared" si="394"/>
        <v>#REF!</v>
      </c>
      <c r="L8231" s="75" t="e">
        <f t="shared" si="393"/>
        <v>#REF!</v>
      </c>
      <c r="O8231" s="13"/>
      <c r="P8231" s="74"/>
      <c r="Q8231" s="26"/>
      <c r="R8231" s="75"/>
    </row>
    <row r="8232" spans="7:18" x14ac:dyDescent="0.25">
      <c r="G8232" s="13"/>
      <c r="H8232" s="13"/>
      <c r="I8232" s="13">
        <v>820.40000000011003</v>
      </c>
      <c r="J8232" s="74">
        <f t="shared" si="392"/>
        <v>34.18333333333792</v>
      </c>
      <c r="K8232" s="26" t="e">
        <f t="shared" si="394"/>
        <v>#REF!</v>
      </c>
      <c r="L8232" s="75" t="e">
        <f t="shared" si="393"/>
        <v>#REF!</v>
      </c>
      <c r="O8232" s="13"/>
      <c r="P8232" s="74"/>
      <c r="Q8232" s="26"/>
      <c r="R8232" s="75"/>
    </row>
    <row r="8233" spans="7:18" x14ac:dyDescent="0.25">
      <c r="G8233" s="13"/>
      <c r="H8233" s="13"/>
      <c r="I8233" s="13">
        <v>820.50000000011005</v>
      </c>
      <c r="J8233" s="74">
        <f t="shared" si="392"/>
        <v>34.187500000004583</v>
      </c>
      <c r="K8233" s="26" t="e">
        <f t="shared" si="394"/>
        <v>#REF!</v>
      </c>
      <c r="L8233" s="75" t="e">
        <f t="shared" si="393"/>
        <v>#REF!</v>
      </c>
      <c r="O8233" s="13"/>
      <c r="P8233" s="74"/>
      <c r="Q8233" s="26"/>
      <c r="R8233" s="75"/>
    </row>
    <row r="8234" spans="7:18" x14ac:dyDescent="0.25">
      <c r="G8234" s="13"/>
      <c r="H8234" s="13"/>
      <c r="I8234" s="13">
        <v>820.60000000010996</v>
      </c>
      <c r="J8234" s="74">
        <f t="shared" si="392"/>
        <v>34.191666666671246</v>
      </c>
      <c r="K8234" s="26" t="e">
        <f t="shared" si="394"/>
        <v>#REF!</v>
      </c>
      <c r="L8234" s="75" t="e">
        <f t="shared" si="393"/>
        <v>#REF!</v>
      </c>
      <c r="O8234" s="13"/>
      <c r="P8234" s="74"/>
      <c r="Q8234" s="26"/>
      <c r="R8234" s="75"/>
    </row>
    <row r="8235" spans="7:18" x14ac:dyDescent="0.25">
      <c r="G8235" s="13"/>
      <c r="H8235" s="13"/>
      <c r="I8235" s="13">
        <v>820.70000000010998</v>
      </c>
      <c r="J8235" s="74">
        <f t="shared" si="392"/>
        <v>34.195833333337916</v>
      </c>
      <c r="K8235" s="26" t="e">
        <f t="shared" si="394"/>
        <v>#REF!</v>
      </c>
      <c r="L8235" s="75" t="e">
        <f t="shared" si="393"/>
        <v>#REF!</v>
      </c>
      <c r="O8235" s="13"/>
      <c r="P8235" s="74"/>
      <c r="Q8235" s="26"/>
      <c r="R8235" s="75"/>
    </row>
    <row r="8236" spans="7:18" x14ac:dyDescent="0.25">
      <c r="G8236" s="13"/>
      <c r="H8236" s="13"/>
      <c r="I8236" s="13">
        <v>820.80000000011</v>
      </c>
      <c r="J8236" s="74">
        <f t="shared" si="392"/>
        <v>34.200000000004586</v>
      </c>
      <c r="K8236" s="26" t="e">
        <f t="shared" si="394"/>
        <v>#REF!</v>
      </c>
      <c r="L8236" s="75" t="e">
        <f t="shared" si="393"/>
        <v>#REF!</v>
      </c>
      <c r="O8236" s="13"/>
      <c r="P8236" s="74"/>
      <c r="Q8236" s="26"/>
      <c r="R8236" s="75"/>
    </row>
    <row r="8237" spans="7:18" x14ac:dyDescent="0.25">
      <c r="G8237" s="13"/>
      <c r="H8237" s="13"/>
      <c r="I8237" s="13">
        <v>820.90000000011003</v>
      </c>
      <c r="J8237" s="74">
        <f t="shared" si="392"/>
        <v>34.204166666671249</v>
      </c>
      <c r="K8237" s="26" t="e">
        <f t="shared" si="394"/>
        <v>#REF!</v>
      </c>
      <c r="L8237" s="75" t="e">
        <f t="shared" si="393"/>
        <v>#REF!</v>
      </c>
      <c r="O8237" s="13"/>
      <c r="P8237" s="74"/>
      <c r="Q8237" s="26"/>
      <c r="R8237" s="75"/>
    </row>
    <row r="8238" spans="7:18" x14ac:dyDescent="0.25">
      <c r="G8238" s="13"/>
      <c r="H8238" s="13"/>
      <c r="I8238" s="13">
        <v>821.00000000011005</v>
      </c>
      <c r="J8238" s="74">
        <f t="shared" si="392"/>
        <v>34.208333333337919</v>
      </c>
      <c r="K8238" s="26" t="e">
        <f t="shared" si="394"/>
        <v>#REF!</v>
      </c>
      <c r="L8238" s="75" t="e">
        <f t="shared" si="393"/>
        <v>#REF!</v>
      </c>
      <c r="O8238" s="13"/>
      <c r="P8238" s="74"/>
      <c r="Q8238" s="26"/>
      <c r="R8238" s="75"/>
    </row>
    <row r="8239" spans="7:18" x14ac:dyDescent="0.25">
      <c r="G8239" s="13"/>
      <c r="H8239" s="13"/>
      <c r="I8239" s="13">
        <v>821.10000000010996</v>
      </c>
      <c r="J8239" s="74">
        <f t="shared" si="392"/>
        <v>34.212500000004582</v>
      </c>
      <c r="K8239" s="26" t="e">
        <f t="shared" si="394"/>
        <v>#REF!</v>
      </c>
      <c r="L8239" s="75" t="e">
        <f t="shared" si="393"/>
        <v>#REF!</v>
      </c>
      <c r="O8239" s="13"/>
      <c r="P8239" s="74"/>
      <c r="Q8239" s="26"/>
      <c r="R8239" s="75"/>
    </row>
    <row r="8240" spans="7:18" x14ac:dyDescent="0.25">
      <c r="G8240" s="13"/>
      <c r="H8240" s="13"/>
      <c r="I8240" s="13">
        <v>821.20000000010998</v>
      </c>
      <c r="J8240" s="74">
        <f t="shared" si="392"/>
        <v>34.216666666671252</v>
      </c>
      <c r="K8240" s="26" t="e">
        <f t="shared" si="394"/>
        <v>#REF!</v>
      </c>
      <c r="L8240" s="75" t="e">
        <f t="shared" si="393"/>
        <v>#REF!</v>
      </c>
      <c r="O8240" s="13"/>
      <c r="P8240" s="74"/>
      <c r="Q8240" s="26"/>
      <c r="R8240" s="75"/>
    </row>
    <row r="8241" spans="7:18" x14ac:dyDescent="0.25">
      <c r="G8241" s="13"/>
      <c r="H8241" s="13"/>
      <c r="I8241" s="13">
        <v>821.30000000011</v>
      </c>
      <c r="J8241" s="74">
        <f t="shared" si="392"/>
        <v>34.220833333337914</v>
      </c>
      <c r="K8241" s="26" t="e">
        <f t="shared" si="394"/>
        <v>#REF!</v>
      </c>
      <c r="L8241" s="75" t="e">
        <f t="shared" si="393"/>
        <v>#REF!</v>
      </c>
      <c r="O8241" s="13"/>
      <c r="P8241" s="74"/>
      <c r="Q8241" s="26"/>
      <c r="R8241" s="75"/>
    </row>
    <row r="8242" spans="7:18" x14ac:dyDescent="0.25">
      <c r="G8242" s="13"/>
      <c r="H8242" s="13"/>
      <c r="I8242" s="13">
        <v>821.40000000011003</v>
      </c>
      <c r="J8242" s="74">
        <f t="shared" si="392"/>
        <v>34.225000000004584</v>
      </c>
      <c r="K8242" s="26" t="e">
        <f t="shared" si="394"/>
        <v>#REF!</v>
      </c>
      <c r="L8242" s="75" t="e">
        <f t="shared" si="393"/>
        <v>#REF!</v>
      </c>
      <c r="O8242" s="13"/>
      <c r="P8242" s="74"/>
      <c r="Q8242" s="26"/>
      <c r="R8242" s="75"/>
    </row>
    <row r="8243" spans="7:18" x14ac:dyDescent="0.25">
      <c r="G8243" s="13"/>
      <c r="H8243" s="13"/>
      <c r="I8243" s="13">
        <v>821.50000000011005</v>
      </c>
      <c r="J8243" s="74">
        <f t="shared" si="392"/>
        <v>34.229166666671254</v>
      </c>
      <c r="K8243" s="26" t="e">
        <f t="shared" si="394"/>
        <v>#REF!</v>
      </c>
      <c r="L8243" s="75" t="e">
        <f t="shared" si="393"/>
        <v>#REF!</v>
      </c>
      <c r="O8243" s="13"/>
      <c r="P8243" s="74"/>
      <c r="Q8243" s="26"/>
      <c r="R8243" s="75"/>
    </row>
    <row r="8244" spans="7:18" x14ac:dyDescent="0.25">
      <c r="G8244" s="13"/>
      <c r="H8244" s="13"/>
      <c r="I8244" s="13">
        <v>821.60000000010996</v>
      </c>
      <c r="J8244" s="74">
        <f t="shared" si="392"/>
        <v>34.233333333337917</v>
      </c>
      <c r="K8244" s="26" t="e">
        <f t="shared" si="394"/>
        <v>#REF!</v>
      </c>
      <c r="L8244" s="75" t="e">
        <f t="shared" si="393"/>
        <v>#REF!</v>
      </c>
      <c r="O8244" s="13"/>
      <c r="P8244" s="74"/>
      <c r="Q8244" s="26"/>
      <c r="R8244" s="75"/>
    </row>
    <row r="8245" spans="7:18" x14ac:dyDescent="0.25">
      <c r="G8245" s="13"/>
      <c r="H8245" s="13"/>
      <c r="I8245" s="13">
        <v>821.70000000010998</v>
      </c>
      <c r="J8245" s="74">
        <f t="shared" si="392"/>
        <v>34.23750000000458</v>
      </c>
      <c r="K8245" s="26" t="e">
        <f t="shared" si="394"/>
        <v>#REF!</v>
      </c>
      <c r="L8245" s="75" t="e">
        <f t="shared" si="393"/>
        <v>#REF!</v>
      </c>
      <c r="O8245" s="13"/>
      <c r="P8245" s="74"/>
      <c r="Q8245" s="26"/>
      <c r="R8245" s="75"/>
    </row>
    <row r="8246" spans="7:18" x14ac:dyDescent="0.25">
      <c r="G8246" s="13"/>
      <c r="H8246" s="13"/>
      <c r="I8246" s="13">
        <v>821.80000000011</v>
      </c>
      <c r="J8246" s="74">
        <f t="shared" si="392"/>
        <v>34.24166666667125</v>
      </c>
      <c r="K8246" s="26" t="e">
        <f t="shared" si="394"/>
        <v>#REF!</v>
      </c>
      <c r="L8246" s="75" t="e">
        <f t="shared" si="393"/>
        <v>#REF!</v>
      </c>
      <c r="O8246" s="13"/>
      <c r="P8246" s="74"/>
      <c r="Q8246" s="26"/>
      <c r="R8246" s="75"/>
    </row>
    <row r="8247" spans="7:18" x14ac:dyDescent="0.25">
      <c r="G8247" s="13"/>
      <c r="H8247" s="13"/>
      <c r="I8247" s="13">
        <v>821.90000000011105</v>
      </c>
      <c r="J8247" s="74">
        <f t="shared" si="392"/>
        <v>34.245833333337963</v>
      </c>
      <c r="K8247" s="26" t="e">
        <f t="shared" si="394"/>
        <v>#REF!</v>
      </c>
      <c r="L8247" s="75" t="e">
        <f t="shared" si="393"/>
        <v>#REF!</v>
      </c>
      <c r="O8247" s="13"/>
      <c r="P8247" s="74"/>
      <c r="Q8247" s="26"/>
      <c r="R8247" s="75"/>
    </row>
    <row r="8248" spans="7:18" x14ac:dyDescent="0.25">
      <c r="G8248" s="13"/>
      <c r="H8248" s="13"/>
      <c r="I8248" s="13">
        <v>822.00000000011096</v>
      </c>
      <c r="J8248" s="74">
        <f t="shared" si="392"/>
        <v>34.250000000004626</v>
      </c>
      <c r="K8248" s="26" t="e">
        <f t="shared" si="394"/>
        <v>#REF!</v>
      </c>
      <c r="L8248" s="75" t="e">
        <f t="shared" si="393"/>
        <v>#REF!</v>
      </c>
      <c r="O8248" s="13"/>
      <c r="P8248" s="74"/>
      <c r="Q8248" s="26"/>
      <c r="R8248" s="75"/>
    </row>
    <row r="8249" spans="7:18" x14ac:dyDescent="0.25">
      <c r="G8249" s="13"/>
      <c r="H8249" s="13"/>
      <c r="I8249" s="13">
        <v>822.10000000011098</v>
      </c>
      <c r="J8249" s="74">
        <f t="shared" si="392"/>
        <v>34.254166666671289</v>
      </c>
      <c r="K8249" s="26" t="e">
        <f t="shared" si="394"/>
        <v>#REF!</v>
      </c>
      <c r="L8249" s="75" t="e">
        <f t="shared" si="393"/>
        <v>#REF!</v>
      </c>
      <c r="O8249" s="13"/>
      <c r="P8249" s="74"/>
      <c r="Q8249" s="26"/>
      <c r="R8249" s="75"/>
    </row>
    <row r="8250" spans="7:18" x14ac:dyDescent="0.25">
      <c r="G8250" s="13"/>
      <c r="H8250" s="13"/>
      <c r="I8250" s="13">
        <v>822.200000000111</v>
      </c>
      <c r="J8250" s="74">
        <f t="shared" si="392"/>
        <v>34.258333333337958</v>
      </c>
      <c r="K8250" s="26" t="e">
        <f t="shared" si="394"/>
        <v>#REF!</v>
      </c>
      <c r="L8250" s="75" t="e">
        <f t="shared" si="393"/>
        <v>#REF!</v>
      </c>
      <c r="O8250" s="13"/>
      <c r="P8250" s="74"/>
      <c r="Q8250" s="26"/>
      <c r="R8250" s="75"/>
    </row>
    <row r="8251" spans="7:18" x14ac:dyDescent="0.25">
      <c r="G8251" s="13"/>
      <c r="H8251" s="13"/>
      <c r="I8251" s="13">
        <v>822.30000000011103</v>
      </c>
      <c r="J8251" s="74">
        <f t="shared" si="392"/>
        <v>34.262500000004628</v>
      </c>
      <c r="K8251" s="26" t="e">
        <f t="shared" si="394"/>
        <v>#REF!</v>
      </c>
      <c r="L8251" s="75" t="e">
        <f t="shared" si="393"/>
        <v>#REF!</v>
      </c>
      <c r="O8251" s="13"/>
      <c r="P8251" s="74"/>
      <c r="Q8251" s="26"/>
      <c r="R8251" s="75"/>
    </row>
    <row r="8252" spans="7:18" x14ac:dyDescent="0.25">
      <c r="G8252" s="13"/>
      <c r="H8252" s="13"/>
      <c r="I8252" s="13">
        <v>822.40000000011105</v>
      </c>
      <c r="J8252" s="74">
        <f t="shared" si="392"/>
        <v>34.266666666671291</v>
      </c>
      <c r="K8252" s="26" t="e">
        <f t="shared" si="394"/>
        <v>#REF!</v>
      </c>
      <c r="L8252" s="75" t="e">
        <f t="shared" si="393"/>
        <v>#REF!</v>
      </c>
      <c r="O8252" s="13"/>
      <c r="P8252" s="74"/>
      <c r="Q8252" s="26"/>
      <c r="R8252" s="75"/>
    </row>
    <row r="8253" spans="7:18" x14ac:dyDescent="0.25">
      <c r="G8253" s="13"/>
      <c r="H8253" s="13"/>
      <c r="I8253" s="13">
        <v>822.50000000011096</v>
      </c>
      <c r="J8253" s="74">
        <f t="shared" si="392"/>
        <v>34.270833333337954</v>
      </c>
      <c r="K8253" s="26" t="e">
        <f t="shared" si="394"/>
        <v>#REF!</v>
      </c>
      <c r="L8253" s="75" t="e">
        <f t="shared" si="393"/>
        <v>#REF!</v>
      </c>
      <c r="O8253" s="13"/>
      <c r="P8253" s="74"/>
      <c r="Q8253" s="26"/>
      <c r="R8253" s="75"/>
    </row>
    <row r="8254" spans="7:18" x14ac:dyDescent="0.25">
      <c r="G8254" s="13"/>
      <c r="H8254" s="13"/>
      <c r="I8254" s="13">
        <v>822.60000000011098</v>
      </c>
      <c r="J8254" s="74">
        <f t="shared" si="392"/>
        <v>34.275000000004624</v>
      </c>
      <c r="K8254" s="26" t="e">
        <f t="shared" si="394"/>
        <v>#REF!</v>
      </c>
      <c r="L8254" s="75" t="e">
        <f t="shared" si="393"/>
        <v>#REF!</v>
      </c>
      <c r="O8254" s="13"/>
      <c r="P8254" s="74"/>
      <c r="Q8254" s="26"/>
      <c r="R8254" s="75"/>
    </row>
    <row r="8255" spans="7:18" x14ac:dyDescent="0.25">
      <c r="G8255" s="13"/>
      <c r="H8255" s="13"/>
      <c r="I8255" s="13">
        <v>822.700000000111</v>
      </c>
      <c r="J8255" s="74">
        <f t="shared" si="392"/>
        <v>34.279166666671294</v>
      </c>
      <c r="K8255" s="26" t="e">
        <f t="shared" si="394"/>
        <v>#REF!</v>
      </c>
      <c r="L8255" s="75" t="e">
        <f t="shared" si="393"/>
        <v>#REF!</v>
      </c>
      <c r="O8255" s="13"/>
      <c r="P8255" s="74"/>
      <c r="Q8255" s="26"/>
      <c r="R8255" s="75"/>
    </row>
    <row r="8256" spans="7:18" x14ac:dyDescent="0.25">
      <c r="G8256" s="13"/>
      <c r="H8256" s="13"/>
      <c r="I8256" s="13">
        <v>822.80000000011103</v>
      </c>
      <c r="J8256" s="74">
        <f t="shared" si="392"/>
        <v>34.283333333337957</v>
      </c>
      <c r="K8256" s="26" t="e">
        <f t="shared" si="394"/>
        <v>#REF!</v>
      </c>
      <c r="L8256" s="75" t="e">
        <f t="shared" si="393"/>
        <v>#REF!</v>
      </c>
      <c r="O8256" s="13"/>
      <c r="P8256" s="74"/>
      <c r="Q8256" s="26"/>
      <c r="R8256" s="75"/>
    </row>
    <row r="8257" spans="7:18" x14ac:dyDescent="0.25">
      <c r="G8257" s="13"/>
      <c r="H8257" s="13"/>
      <c r="I8257" s="13">
        <v>822.90000000011105</v>
      </c>
      <c r="J8257" s="74">
        <f t="shared" si="392"/>
        <v>34.287500000004627</v>
      </c>
      <c r="K8257" s="26" t="e">
        <f t="shared" si="394"/>
        <v>#REF!</v>
      </c>
      <c r="L8257" s="75" t="e">
        <f t="shared" si="393"/>
        <v>#REF!</v>
      </c>
      <c r="O8257" s="13"/>
      <c r="P8257" s="74"/>
      <c r="Q8257" s="26"/>
      <c r="R8257" s="75"/>
    </row>
    <row r="8258" spans="7:18" x14ac:dyDescent="0.25">
      <c r="G8258" s="13"/>
      <c r="H8258" s="13"/>
      <c r="I8258" s="13">
        <v>823.00000000011096</v>
      </c>
      <c r="J8258" s="74">
        <f t="shared" si="392"/>
        <v>34.29166666667129</v>
      </c>
      <c r="K8258" s="26" t="e">
        <f t="shared" si="394"/>
        <v>#REF!</v>
      </c>
      <c r="L8258" s="75" t="e">
        <f t="shared" si="393"/>
        <v>#REF!</v>
      </c>
      <c r="O8258" s="13"/>
      <c r="P8258" s="74"/>
      <c r="Q8258" s="26"/>
      <c r="R8258" s="75"/>
    </row>
    <row r="8259" spans="7:18" x14ac:dyDescent="0.25">
      <c r="G8259" s="13"/>
      <c r="H8259" s="13"/>
      <c r="I8259" s="13">
        <v>823.10000000011098</v>
      </c>
      <c r="J8259" s="74">
        <f t="shared" ref="J8259:J8322" si="395">I8259/24</f>
        <v>34.29583333333796</v>
      </c>
      <c r="K8259" s="26" t="e">
        <f t="shared" si="394"/>
        <v>#REF!</v>
      </c>
      <c r="L8259" s="75" t="e">
        <f t="shared" ref="L8259:L8322" si="396">K8259-K8258</f>
        <v>#REF!</v>
      </c>
      <c r="O8259" s="13"/>
      <c r="P8259" s="74"/>
      <c r="Q8259" s="26"/>
      <c r="R8259" s="75"/>
    </row>
    <row r="8260" spans="7:18" x14ac:dyDescent="0.25">
      <c r="G8260" s="13"/>
      <c r="H8260" s="13"/>
      <c r="I8260" s="13">
        <v>823.200000000111</v>
      </c>
      <c r="J8260" s="74">
        <f t="shared" si="395"/>
        <v>34.300000000004623</v>
      </c>
      <c r="K8260" s="26" t="e">
        <f t="shared" si="394"/>
        <v>#REF!</v>
      </c>
      <c r="L8260" s="75" t="e">
        <f t="shared" si="396"/>
        <v>#REF!</v>
      </c>
      <c r="O8260" s="13"/>
      <c r="P8260" s="74"/>
      <c r="Q8260" s="26"/>
      <c r="R8260" s="75"/>
    </row>
    <row r="8261" spans="7:18" x14ac:dyDescent="0.25">
      <c r="G8261" s="13"/>
      <c r="H8261" s="13"/>
      <c r="I8261" s="13">
        <v>823.30000000011103</v>
      </c>
      <c r="J8261" s="74">
        <f t="shared" si="395"/>
        <v>34.304166666671293</v>
      </c>
      <c r="K8261" s="26" t="e">
        <f t="shared" si="394"/>
        <v>#REF!</v>
      </c>
      <c r="L8261" s="75" t="e">
        <f t="shared" si="396"/>
        <v>#REF!</v>
      </c>
      <c r="O8261" s="13"/>
      <c r="P8261" s="74"/>
      <c r="Q8261" s="26"/>
      <c r="R8261" s="75"/>
    </row>
    <row r="8262" spans="7:18" x14ac:dyDescent="0.25">
      <c r="G8262" s="13"/>
      <c r="H8262" s="13"/>
      <c r="I8262" s="13">
        <v>823.40000000011105</v>
      </c>
      <c r="J8262" s="74">
        <f t="shared" si="395"/>
        <v>34.308333333337963</v>
      </c>
      <c r="K8262" s="26" t="e">
        <f t="shared" si="394"/>
        <v>#REF!</v>
      </c>
      <c r="L8262" s="75" t="e">
        <f t="shared" si="396"/>
        <v>#REF!</v>
      </c>
      <c r="O8262" s="13"/>
      <c r="P8262" s="74"/>
      <c r="Q8262" s="26"/>
      <c r="R8262" s="75"/>
    </row>
    <row r="8263" spans="7:18" x14ac:dyDescent="0.25">
      <c r="G8263" s="13"/>
      <c r="H8263" s="13"/>
      <c r="I8263" s="13">
        <v>823.50000000011096</v>
      </c>
      <c r="J8263" s="74">
        <f t="shared" si="395"/>
        <v>34.312500000004626</v>
      </c>
      <c r="K8263" s="26" t="e">
        <f t="shared" si="394"/>
        <v>#REF!</v>
      </c>
      <c r="L8263" s="75" t="e">
        <f t="shared" si="396"/>
        <v>#REF!</v>
      </c>
      <c r="O8263" s="13"/>
      <c r="P8263" s="74"/>
      <c r="Q8263" s="26"/>
      <c r="R8263" s="75"/>
    </row>
    <row r="8264" spans="7:18" x14ac:dyDescent="0.25">
      <c r="G8264" s="13"/>
      <c r="H8264" s="13"/>
      <c r="I8264" s="13">
        <v>823.60000000011098</v>
      </c>
      <c r="J8264" s="74">
        <f t="shared" si="395"/>
        <v>34.316666666671289</v>
      </c>
      <c r="K8264" s="26" t="e">
        <f t="shared" si="394"/>
        <v>#REF!</v>
      </c>
      <c r="L8264" s="75" t="e">
        <f t="shared" si="396"/>
        <v>#REF!</v>
      </c>
      <c r="O8264" s="13"/>
      <c r="P8264" s="74"/>
      <c r="Q8264" s="26"/>
      <c r="R8264" s="75"/>
    </row>
    <row r="8265" spans="7:18" x14ac:dyDescent="0.25">
      <c r="G8265" s="13"/>
      <c r="H8265" s="13"/>
      <c r="I8265" s="13">
        <v>823.700000000111</v>
      </c>
      <c r="J8265" s="74">
        <f t="shared" si="395"/>
        <v>34.320833333337958</v>
      </c>
      <c r="K8265" s="26" t="e">
        <f t="shared" si="394"/>
        <v>#REF!</v>
      </c>
      <c r="L8265" s="75" t="e">
        <f t="shared" si="396"/>
        <v>#REF!</v>
      </c>
      <c r="O8265" s="13"/>
      <c r="P8265" s="74"/>
      <c r="Q8265" s="26"/>
      <c r="R8265" s="75"/>
    </row>
    <row r="8266" spans="7:18" x14ac:dyDescent="0.25">
      <c r="G8266" s="13"/>
      <c r="H8266" s="13"/>
      <c r="I8266" s="13">
        <v>823.80000000011103</v>
      </c>
      <c r="J8266" s="74">
        <f t="shared" si="395"/>
        <v>34.325000000004628</v>
      </c>
      <c r="K8266" s="26" t="e">
        <f t="shared" si="394"/>
        <v>#REF!</v>
      </c>
      <c r="L8266" s="75" t="e">
        <f t="shared" si="396"/>
        <v>#REF!</v>
      </c>
      <c r="O8266" s="13"/>
      <c r="P8266" s="74"/>
      <c r="Q8266" s="26"/>
      <c r="R8266" s="75"/>
    </row>
    <row r="8267" spans="7:18" x14ac:dyDescent="0.25">
      <c r="G8267" s="13"/>
      <c r="H8267" s="13"/>
      <c r="I8267" s="13">
        <v>823.90000000011105</v>
      </c>
      <c r="J8267" s="74">
        <f t="shared" si="395"/>
        <v>34.329166666671291</v>
      </c>
      <c r="K8267" s="26" t="e">
        <f t="shared" si="394"/>
        <v>#REF!</v>
      </c>
      <c r="L8267" s="75" t="e">
        <f t="shared" si="396"/>
        <v>#REF!</v>
      </c>
      <c r="O8267" s="13"/>
      <c r="P8267" s="74"/>
      <c r="Q8267" s="26"/>
      <c r="R8267" s="75"/>
    </row>
    <row r="8268" spans="7:18" x14ac:dyDescent="0.25">
      <c r="G8268" s="13"/>
      <c r="H8268" s="13"/>
      <c r="I8268" s="13">
        <v>824.00000000011096</v>
      </c>
      <c r="J8268" s="74">
        <f t="shared" si="395"/>
        <v>34.333333333337954</v>
      </c>
      <c r="K8268" s="26" t="e">
        <f t="shared" si="394"/>
        <v>#REF!</v>
      </c>
      <c r="L8268" s="75" t="e">
        <f t="shared" si="396"/>
        <v>#REF!</v>
      </c>
      <c r="O8268" s="13"/>
      <c r="P8268" s="74"/>
      <c r="Q8268" s="26"/>
      <c r="R8268" s="75"/>
    </row>
    <row r="8269" spans="7:18" x14ac:dyDescent="0.25">
      <c r="G8269" s="13"/>
      <c r="H8269" s="13"/>
      <c r="I8269" s="13">
        <v>824.10000000011098</v>
      </c>
      <c r="J8269" s="74">
        <f t="shared" si="395"/>
        <v>34.337500000004624</v>
      </c>
      <c r="K8269" s="26" t="e">
        <f t="shared" si="394"/>
        <v>#REF!</v>
      </c>
      <c r="L8269" s="75" t="e">
        <f t="shared" si="396"/>
        <v>#REF!</v>
      </c>
      <c r="O8269" s="13"/>
      <c r="P8269" s="74"/>
      <c r="Q8269" s="26"/>
      <c r="R8269" s="75"/>
    </row>
    <row r="8270" spans="7:18" x14ac:dyDescent="0.25">
      <c r="G8270" s="13"/>
      <c r="H8270" s="13"/>
      <c r="I8270" s="13">
        <v>824.200000000111</v>
      </c>
      <c r="J8270" s="74">
        <f t="shared" si="395"/>
        <v>34.341666666671294</v>
      </c>
      <c r="K8270" s="26" t="e">
        <f t="shared" si="394"/>
        <v>#REF!</v>
      </c>
      <c r="L8270" s="75" t="e">
        <f t="shared" si="396"/>
        <v>#REF!</v>
      </c>
      <c r="O8270" s="13"/>
      <c r="P8270" s="74"/>
      <c r="Q8270" s="26"/>
      <c r="R8270" s="75"/>
    </row>
    <row r="8271" spans="7:18" x14ac:dyDescent="0.25">
      <c r="G8271" s="13"/>
      <c r="H8271" s="13"/>
      <c r="I8271" s="13">
        <v>824.30000000011103</v>
      </c>
      <c r="J8271" s="74">
        <f t="shared" si="395"/>
        <v>34.345833333337957</v>
      </c>
      <c r="K8271" s="26" t="e">
        <f t="shared" si="394"/>
        <v>#REF!</v>
      </c>
      <c r="L8271" s="75" t="e">
        <f t="shared" si="396"/>
        <v>#REF!</v>
      </c>
      <c r="O8271" s="13"/>
      <c r="P8271" s="74"/>
      <c r="Q8271" s="26"/>
      <c r="R8271" s="75"/>
    </row>
    <row r="8272" spans="7:18" x14ac:dyDescent="0.25">
      <c r="G8272" s="13"/>
      <c r="H8272" s="13"/>
      <c r="I8272" s="13">
        <v>824.40000000011105</v>
      </c>
      <c r="J8272" s="74">
        <f t="shared" si="395"/>
        <v>34.350000000004627</v>
      </c>
      <c r="K8272" s="26" t="e">
        <f t="shared" si="394"/>
        <v>#REF!</v>
      </c>
      <c r="L8272" s="75" t="e">
        <f t="shared" si="396"/>
        <v>#REF!</v>
      </c>
      <c r="O8272" s="13"/>
      <c r="P8272" s="74"/>
      <c r="Q8272" s="26"/>
      <c r="R8272" s="75"/>
    </row>
    <row r="8273" spans="7:18" x14ac:dyDescent="0.25">
      <c r="G8273" s="13"/>
      <c r="H8273" s="13"/>
      <c r="I8273" s="13">
        <v>824.50000000011096</v>
      </c>
      <c r="J8273" s="74">
        <f t="shared" si="395"/>
        <v>34.35416666667129</v>
      </c>
      <c r="K8273" s="26" t="e">
        <f t="shared" si="394"/>
        <v>#REF!</v>
      </c>
      <c r="L8273" s="75" t="e">
        <f t="shared" si="396"/>
        <v>#REF!</v>
      </c>
      <c r="O8273" s="13"/>
      <c r="P8273" s="74"/>
      <c r="Q8273" s="26"/>
      <c r="R8273" s="75"/>
    </row>
    <row r="8274" spans="7:18" x14ac:dyDescent="0.25">
      <c r="G8274" s="13"/>
      <c r="H8274" s="13"/>
      <c r="I8274" s="13">
        <v>824.60000000011098</v>
      </c>
      <c r="J8274" s="74">
        <f t="shared" si="395"/>
        <v>34.35833333333796</v>
      </c>
      <c r="K8274" s="26" t="e">
        <f t="shared" si="394"/>
        <v>#REF!</v>
      </c>
      <c r="L8274" s="75" t="e">
        <f t="shared" si="396"/>
        <v>#REF!</v>
      </c>
      <c r="O8274" s="13"/>
      <c r="P8274" s="74"/>
      <c r="Q8274" s="26"/>
      <c r="R8274" s="75"/>
    </row>
    <row r="8275" spans="7:18" x14ac:dyDescent="0.25">
      <c r="G8275" s="13"/>
      <c r="H8275" s="13"/>
      <c r="I8275" s="13">
        <v>824.700000000111</v>
      </c>
      <c r="J8275" s="74">
        <f t="shared" si="395"/>
        <v>34.362500000004623</v>
      </c>
      <c r="K8275" s="26" t="e">
        <f t="shared" si="394"/>
        <v>#REF!</v>
      </c>
      <c r="L8275" s="75" t="e">
        <f t="shared" si="396"/>
        <v>#REF!</v>
      </c>
      <c r="O8275" s="13"/>
      <c r="P8275" s="74"/>
      <c r="Q8275" s="26"/>
      <c r="R8275" s="75"/>
    </row>
    <row r="8276" spans="7:18" x14ac:dyDescent="0.25">
      <c r="G8276" s="13"/>
      <c r="H8276" s="13"/>
      <c r="I8276" s="13">
        <v>824.80000000011103</v>
      </c>
      <c r="J8276" s="74">
        <f t="shared" si="395"/>
        <v>34.366666666671293</v>
      </c>
      <c r="K8276" s="26" t="e">
        <f t="shared" si="394"/>
        <v>#REF!</v>
      </c>
      <c r="L8276" s="75" t="e">
        <f t="shared" si="396"/>
        <v>#REF!</v>
      </c>
      <c r="O8276" s="13"/>
      <c r="P8276" s="74"/>
      <c r="Q8276" s="26"/>
      <c r="R8276" s="75"/>
    </row>
    <row r="8277" spans="7:18" x14ac:dyDescent="0.25">
      <c r="G8277" s="13"/>
      <c r="H8277" s="13"/>
      <c r="I8277" s="13">
        <v>824.90000000011105</v>
      </c>
      <c r="J8277" s="74">
        <f t="shared" si="395"/>
        <v>34.370833333337963</v>
      </c>
      <c r="K8277" s="26" t="e">
        <f t="shared" si="394"/>
        <v>#REF!</v>
      </c>
      <c r="L8277" s="75" t="e">
        <f t="shared" si="396"/>
        <v>#REF!</v>
      </c>
      <c r="O8277" s="13"/>
      <c r="P8277" s="74"/>
      <c r="Q8277" s="26"/>
      <c r="R8277" s="75"/>
    </row>
    <row r="8278" spans="7:18" x14ac:dyDescent="0.25">
      <c r="G8278" s="13"/>
      <c r="H8278" s="13"/>
      <c r="I8278" s="13">
        <v>825.00000000011096</v>
      </c>
      <c r="J8278" s="74">
        <f t="shared" si="395"/>
        <v>34.375000000004626</v>
      </c>
      <c r="K8278" s="26" t="e">
        <f t="shared" si="394"/>
        <v>#REF!</v>
      </c>
      <c r="L8278" s="75" t="e">
        <f t="shared" si="396"/>
        <v>#REF!</v>
      </c>
      <c r="O8278" s="13"/>
      <c r="P8278" s="74"/>
      <c r="Q8278" s="26"/>
      <c r="R8278" s="75"/>
    </row>
    <row r="8279" spans="7:18" x14ac:dyDescent="0.25">
      <c r="G8279" s="13"/>
      <c r="H8279" s="13"/>
      <c r="I8279" s="13">
        <v>825.10000000011098</v>
      </c>
      <c r="J8279" s="74">
        <f t="shared" si="395"/>
        <v>34.379166666671289</v>
      </c>
      <c r="K8279" s="26" t="e">
        <f t="shared" si="394"/>
        <v>#REF!</v>
      </c>
      <c r="L8279" s="75" t="e">
        <f t="shared" si="396"/>
        <v>#REF!</v>
      </c>
      <c r="O8279" s="13"/>
      <c r="P8279" s="74"/>
      <c r="Q8279" s="26"/>
      <c r="R8279" s="75"/>
    </row>
    <row r="8280" spans="7:18" x14ac:dyDescent="0.25">
      <c r="G8280" s="13"/>
      <c r="H8280" s="13"/>
      <c r="I8280" s="13">
        <v>825.200000000111</v>
      </c>
      <c r="J8280" s="74">
        <f t="shared" si="395"/>
        <v>34.383333333337958</v>
      </c>
      <c r="K8280" s="26" t="e">
        <f t="shared" si="394"/>
        <v>#REF!</v>
      </c>
      <c r="L8280" s="75" t="e">
        <f t="shared" si="396"/>
        <v>#REF!</v>
      </c>
      <c r="O8280" s="13"/>
      <c r="P8280" s="74"/>
      <c r="Q8280" s="26"/>
      <c r="R8280" s="75"/>
    </row>
    <row r="8281" spans="7:18" x14ac:dyDescent="0.25">
      <c r="G8281" s="13"/>
      <c r="H8281" s="13"/>
      <c r="I8281" s="13">
        <v>825.30000000011103</v>
      </c>
      <c r="J8281" s="74">
        <f t="shared" si="395"/>
        <v>34.387500000004628</v>
      </c>
      <c r="K8281" s="26" t="e">
        <f t="shared" si="394"/>
        <v>#REF!</v>
      </c>
      <c r="L8281" s="75" t="e">
        <f t="shared" si="396"/>
        <v>#REF!</v>
      </c>
      <c r="O8281" s="13"/>
      <c r="P8281" s="74"/>
      <c r="Q8281" s="26"/>
      <c r="R8281" s="75"/>
    </row>
    <row r="8282" spans="7:18" x14ac:dyDescent="0.25">
      <c r="G8282" s="13"/>
      <c r="H8282" s="13"/>
      <c r="I8282" s="13">
        <v>825.40000000011105</v>
      </c>
      <c r="J8282" s="74">
        <f t="shared" si="395"/>
        <v>34.391666666671291</v>
      </c>
      <c r="K8282" s="26" t="e">
        <f t="shared" si="394"/>
        <v>#REF!</v>
      </c>
      <c r="L8282" s="75" t="e">
        <f t="shared" si="396"/>
        <v>#REF!</v>
      </c>
      <c r="O8282" s="13"/>
      <c r="P8282" s="74"/>
      <c r="Q8282" s="26"/>
      <c r="R8282" s="75"/>
    </row>
    <row r="8283" spans="7:18" x14ac:dyDescent="0.25">
      <c r="G8283" s="13"/>
      <c r="H8283" s="13"/>
      <c r="I8283" s="13">
        <v>825.50000000011096</v>
      </c>
      <c r="J8283" s="74">
        <f t="shared" si="395"/>
        <v>34.395833333337954</v>
      </c>
      <c r="K8283" s="26" t="e">
        <f t="shared" si="394"/>
        <v>#REF!</v>
      </c>
      <c r="L8283" s="75" t="e">
        <f t="shared" si="396"/>
        <v>#REF!</v>
      </c>
      <c r="O8283" s="13"/>
      <c r="P8283" s="74"/>
      <c r="Q8283" s="26"/>
      <c r="R8283" s="75"/>
    </row>
    <row r="8284" spans="7:18" x14ac:dyDescent="0.25">
      <c r="G8284" s="13"/>
      <c r="H8284" s="13"/>
      <c r="I8284" s="13">
        <v>825.60000000011098</v>
      </c>
      <c r="J8284" s="74">
        <f t="shared" si="395"/>
        <v>34.400000000004624</v>
      </c>
      <c r="K8284" s="26" t="e">
        <f t="shared" ref="K8284:K8347" si="397">100%-EXP(-I8284/24*$B$10)</f>
        <v>#REF!</v>
      </c>
      <c r="L8284" s="75" t="e">
        <f t="shared" si="396"/>
        <v>#REF!</v>
      </c>
      <c r="O8284" s="13"/>
      <c r="P8284" s="74"/>
      <c r="Q8284" s="26"/>
      <c r="R8284" s="75"/>
    </row>
    <row r="8285" spans="7:18" x14ac:dyDescent="0.25">
      <c r="G8285" s="13"/>
      <c r="H8285" s="13"/>
      <c r="I8285" s="13">
        <v>825.700000000111</v>
      </c>
      <c r="J8285" s="74">
        <f t="shared" si="395"/>
        <v>34.404166666671294</v>
      </c>
      <c r="K8285" s="26" t="e">
        <f t="shared" si="397"/>
        <v>#REF!</v>
      </c>
      <c r="L8285" s="75" t="e">
        <f t="shared" si="396"/>
        <v>#REF!</v>
      </c>
      <c r="O8285" s="13"/>
      <c r="P8285" s="74"/>
      <c r="Q8285" s="26"/>
      <c r="R8285" s="75"/>
    </row>
    <row r="8286" spans="7:18" x14ac:dyDescent="0.25">
      <c r="G8286" s="13"/>
      <c r="H8286" s="13"/>
      <c r="I8286" s="13">
        <v>825.80000000011103</v>
      </c>
      <c r="J8286" s="74">
        <f t="shared" si="395"/>
        <v>34.408333333337957</v>
      </c>
      <c r="K8286" s="26" t="e">
        <f t="shared" si="397"/>
        <v>#REF!</v>
      </c>
      <c r="L8286" s="75" t="e">
        <f t="shared" si="396"/>
        <v>#REF!</v>
      </c>
      <c r="O8286" s="13"/>
      <c r="P8286" s="74"/>
      <c r="Q8286" s="26"/>
      <c r="R8286" s="75"/>
    </row>
    <row r="8287" spans="7:18" x14ac:dyDescent="0.25">
      <c r="G8287" s="13"/>
      <c r="H8287" s="13"/>
      <c r="I8287" s="13">
        <v>825.90000000011105</v>
      </c>
      <c r="J8287" s="74">
        <f t="shared" si="395"/>
        <v>34.412500000004627</v>
      </c>
      <c r="K8287" s="26" t="e">
        <f t="shared" si="397"/>
        <v>#REF!</v>
      </c>
      <c r="L8287" s="75" t="e">
        <f t="shared" si="396"/>
        <v>#REF!</v>
      </c>
      <c r="O8287" s="13"/>
      <c r="P8287" s="74"/>
      <c r="Q8287" s="26"/>
      <c r="R8287" s="75"/>
    </row>
    <row r="8288" spans="7:18" x14ac:dyDescent="0.25">
      <c r="G8288" s="13"/>
      <c r="H8288" s="13"/>
      <c r="I8288" s="13">
        <v>826.00000000011096</v>
      </c>
      <c r="J8288" s="74">
        <f t="shared" si="395"/>
        <v>34.41666666667129</v>
      </c>
      <c r="K8288" s="26" t="e">
        <f t="shared" si="397"/>
        <v>#REF!</v>
      </c>
      <c r="L8288" s="75" t="e">
        <f t="shared" si="396"/>
        <v>#REF!</v>
      </c>
      <c r="O8288" s="13"/>
      <c r="P8288" s="74"/>
      <c r="Q8288" s="26"/>
      <c r="R8288" s="75"/>
    </row>
    <row r="8289" spans="7:18" x14ac:dyDescent="0.25">
      <c r="G8289" s="13"/>
      <c r="H8289" s="13"/>
      <c r="I8289" s="13">
        <v>826.10000000011098</v>
      </c>
      <c r="J8289" s="74">
        <f t="shared" si="395"/>
        <v>34.42083333333796</v>
      </c>
      <c r="K8289" s="26" t="e">
        <f t="shared" si="397"/>
        <v>#REF!</v>
      </c>
      <c r="L8289" s="75" t="e">
        <f t="shared" si="396"/>
        <v>#REF!</v>
      </c>
      <c r="O8289" s="13"/>
      <c r="P8289" s="74"/>
      <c r="Q8289" s="26"/>
      <c r="R8289" s="75"/>
    </row>
    <row r="8290" spans="7:18" x14ac:dyDescent="0.25">
      <c r="G8290" s="13"/>
      <c r="H8290" s="13"/>
      <c r="I8290" s="13">
        <v>826.200000000111</v>
      </c>
      <c r="J8290" s="74">
        <f t="shared" si="395"/>
        <v>34.425000000004623</v>
      </c>
      <c r="K8290" s="26" t="e">
        <f t="shared" si="397"/>
        <v>#REF!</v>
      </c>
      <c r="L8290" s="75" t="e">
        <f t="shared" si="396"/>
        <v>#REF!</v>
      </c>
      <c r="O8290" s="13"/>
      <c r="P8290" s="74"/>
      <c r="Q8290" s="26"/>
      <c r="R8290" s="75"/>
    </row>
    <row r="8291" spans="7:18" x14ac:dyDescent="0.25">
      <c r="G8291" s="13"/>
      <c r="H8291" s="13"/>
      <c r="I8291" s="13">
        <v>826.30000000011205</v>
      </c>
      <c r="J8291" s="74">
        <f t="shared" si="395"/>
        <v>34.429166666671335</v>
      </c>
      <c r="K8291" s="26" t="e">
        <f t="shared" si="397"/>
        <v>#REF!</v>
      </c>
      <c r="L8291" s="75" t="e">
        <f t="shared" si="396"/>
        <v>#REF!</v>
      </c>
      <c r="O8291" s="13"/>
      <c r="P8291" s="74"/>
      <c r="Q8291" s="26"/>
      <c r="R8291" s="75"/>
    </row>
    <row r="8292" spans="7:18" x14ac:dyDescent="0.25">
      <c r="G8292" s="13"/>
      <c r="H8292" s="13"/>
      <c r="I8292" s="13">
        <v>826.40000000011196</v>
      </c>
      <c r="J8292" s="74">
        <f t="shared" si="395"/>
        <v>34.433333333337998</v>
      </c>
      <c r="K8292" s="26" t="e">
        <f t="shared" si="397"/>
        <v>#REF!</v>
      </c>
      <c r="L8292" s="75" t="e">
        <f t="shared" si="396"/>
        <v>#REF!</v>
      </c>
      <c r="O8292" s="13"/>
      <c r="P8292" s="74"/>
      <c r="Q8292" s="26"/>
      <c r="R8292" s="75"/>
    </row>
    <row r="8293" spans="7:18" x14ac:dyDescent="0.25">
      <c r="G8293" s="13"/>
      <c r="H8293" s="13"/>
      <c r="I8293" s="13">
        <v>826.50000000011198</v>
      </c>
      <c r="J8293" s="74">
        <f t="shared" si="395"/>
        <v>34.437500000004668</v>
      </c>
      <c r="K8293" s="26" t="e">
        <f t="shared" si="397"/>
        <v>#REF!</v>
      </c>
      <c r="L8293" s="75" t="e">
        <f t="shared" si="396"/>
        <v>#REF!</v>
      </c>
      <c r="O8293" s="13"/>
      <c r="P8293" s="74"/>
      <c r="Q8293" s="26"/>
      <c r="R8293" s="75"/>
    </row>
    <row r="8294" spans="7:18" x14ac:dyDescent="0.25">
      <c r="G8294" s="13"/>
      <c r="H8294" s="13"/>
      <c r="I8294" s="13">
        <v>826.600000000112</v>
      </c>
      <c r="J8294" s="74">
        <f t="shared" si="395"/>
        <v>34.441666666671331</v>
      </c>
      <c r="K8294" s="26" t="e">
        <f t="shared" si="397"/>
        <v>#REF!</v>
      </c>
      <c r="L8294" s="75" t="e">
        <f t="shared" si="396"/>
        <v>#REF!</v>
      </c>
      <c r="O8294" s="13"/>
      <c r="P8294" s="74"/>
      <c r="Q8294" s="26"/>
      <c r="R8294" s="75"/>
    </row>
    <row r="8295" spans="7:18" x14ac:dyDescent="0.25">
      <c r="G8295" s="13"/>
      <c r="H8295" s="13"/>
      <c r="I8295" s="13">
        <v>826.70000000011203</v>
      </c>
      <c r="J8295" s="74">
        <f t="shared" si="395"/>
        <v>34.445833333338001</v>
      </c>
      <c r="K8295" s="26" t="e">
        <f t="shared" si="397"/>
        <v>#REF!</v>
      </c>
      <c r="L8295" s="75" t="e">
        <f t="shared" si="396"/>
        <v>#REF!</v>
      </c>
      <c r="O8295" s="13"/>
      <c r="P8295" s="74"/>
      <c r="Q8295" s="26"/>
      <c r="R8295" s="75"/>
    </row>
    <row r="8296" spans="7:18" x14ac:dyDescent="0.25">
      <c r="G8296" s="13"/>
      <c r="H8296" s="13"/>
      <c r="I8296" s="13">
        <v>826.80000000011205</v>
      </c>
      <c r="J8296" s="74">
        <f t="shared" si="395"/>
        <v>34.450000000004671</v>
      </c>
      <c r="K8296" s="26" t="e">
        <f t="shared" si="397"/>
        <v>#REF!</v>
      </c>
      <c r="L8296" s="75" t="e">
        <f t="shared" si="396"/>
        <v>#REF!</v>
      </c>
      <c r="O8296" s="13"/>
      <c r="P8296" s="74"/>
      <c r="Q8296" s="26"/>
      <c r="R8296" s="75"/>
    </row>
    <row r="8297" spans="7:18" x14ac:dyDescent="0.25">
      <c r="G8297" s="13"/>
      <c r="H8297" s="13"/>
      <c r="I8297" s="13">
        <v>826.90000000011196</v>
      </c>
      <c r="J8297" s="74">
        <f t="shared" si="395"/>
        <v>34.454166666671334</v>
      </c>
      <c r="K8297" s="26" t="e">
        <f t="shared" si="397"/>
        <v>#REF!</v>
      </c>
      <c r="L8297" s="75" t="e">
        <f t="shared" si="396"/>
        <v>#REF!</v>
      </c>
      <c r="O8297" s="13"/>
      <c r="P8297" s="74"/>
      <c r="Q8297" s="26"/>
      <c r="R8297" s="75"/>
    </row>
    <row r="8298" spans="7:18" x14ac:dyDescent="0.25">
      <c r="G8298" s="13"/>
      <c r="H8298" s="13"/>
      <c r="I8298" s="13">
        <v>827.00000000011198</v>
      </c>
      <c r="J8298" s="74">
        <f t="shared" si="395"/>
        <v>34.458333333337997</v>
      </c>
      <c r="K8298" s="26" t="e">
        <f t="shared" si="397"/>
        <v>#REF!</v>
      </c>
      <c r="L8298" s="75" t="e">
        <f t="shared" si="396"/>
        <v>#REF!</v>
      </c>
      <c r="O8298" s="13"/>
      <c r="P8298" s="74"/>
      <c r="Q8298" s="26"/>
      <c r="R8298" s="75"/>
    </row>
    <row r="8299" spans="7:18" x14ac:dyDescent="0.25">
      <c r="G8299" s="13"/>
      <c r="H8299" s="13"/>
      <c r="I8299" s="13">
        <v>827.100000000112</v>
      </c>
      <c r="J8299" s="74">
        <f t="shared" si="395"/>
        <v>34.462500000004667</v>
      </c>
      <c r="K8299" s="26" t="e">
        <f t="shared" si="397"/>
        <v>#REF!</v>
      </c>
      <c r="L8299" s="75" t="e">
        <f t="shared" si="396"/>
        <v>#REF!</v>
      </c>
      <c r="O8299" s="13"/>
      <c r="P8299" s="74"/>
      <c r="Q8299" s="26"/>
      <c r="R8299" s="75"/>
    </row>
    <row r="8300" spans="7:18" x14ac:dyDescent="0.25">
      <c r="G8300" s="13"/>
      <c r="H8300" s="13"/>
      <c r="I8300" s="13">
        <v>827.20000000011203</v>
      </c>
      <c r="J8300" s="74">
        <f t="shared" si="395"/>
        <v>34.466666666671337</v>
      </c>
      <c r="K8300" s="26" t="e">
        <f t="shared" si="397"/>
        <v>#REF!</v>
      </c>
      <c r="L8300" s="75" t="e">
        <f t="shared" si="396"/>
        <v>#REF!</v>
      </c>
      <c r="O8300" s="13"/>
      <c r="P8300" s="74"/>
      <c r="Q8300" s="26"/>
      <c r="R8300" s="75"/>
    </row>
    <row r="8301" spans="7:18" x14ac:dyDescent="0.25">
      <c r="G8301" s="13"/>
      <c r="H8301" s="13"/>
      <c r="I8301" s="13">
        <v>827.30000000011205</v>
      </c>
      <c r="J8301" s="74">
        <f t="shared" si="395"/>
        <v>34.470833333338</v>
      </c>
      <c r="K8301" s="26" t="e">
        <f t="shared" si="397"/>
        <v>#REF!</v>
      </c>
      <c r="L8301" s="75" t="e">
        <f t="shared" si="396"/>
        <v>#REF!</v>
      </c>
      <c r="O8301" s="13"/>
      <c r="P8301" s="74"/>
      <c r="Q8301" s="26"/>
      <c r="R8301" s="75"/>
    </row>
    <row r="8302" spans="7:18" x14ac:dyDescent="0.25">
      <c r="G8302" s="13"/>
      <c r="H8302" s="13"/>
      <c r="I8302" s="13">
        <v>827.40000000011196</v>
      </c>
      <c r="J8302" s="74">
        <f t="shared" si="395"/>
        <v>34.475000000004663</v>
      </c>
      <c r="K8302" s="26" t="e">
        <f t="shared" si="397"/>
        <v>#REF!</v>
      </c>
      <c r="L8302" s="75" t="e">
        <f t="shared" si="396"/>
        <v>#REF!</v>
      </c>
      <c r="O8302" s="13"/>
      <c r="P8302" s="74"/>
      <c r="Q8302" s="26"/>
      <c r="R8302" s="75"/>
    </row>
    <row r="8303" spans="7:18" x14ac:dyDescent="0.25">
      <c r="G8303" s="13"/>
      <c r="H8303" s="13"/>
      <c r="I8303" s="13">
        <v>827.50000000011198</v>
      </c>
      <c r="J8303" s="74">
        <f t="shared" si="395"/>
        <v>34.479166666671333</v>
      </c>
      <c r="K8303" s="26" t="e">
        <f t="shared" si="397"/>
        <v>#REF!</v>
      </c>
      <c r="L8303" s="75" t="e">
        <f t="shared" si="396"/>
        <v>#REF!</v>
      </c>
      <c r="O8303" s="13"/>
      <c r="P8303" s="74"/>
      <c r="Q8303" s="26"/>
      <c r="R8303" s="75"/>
    </row>
    <row r="8304" spans="7:18" x14ac:dyDescent="0.25">
      <c r="G8304" s="13"/>
      <c r="H8304" s="13"/>
      <c r="I8304" s="13">
        <v>827.600000000112</v>
      </c>
      <c r="J8304" s="74">
        <f t="shared" si="395"/>
        <v>34.483333333338003</v>
      </c>
      <c r="K8304" s="26" t="e">
        <f t="shared" si="397"/>
        <v>#REF!</v>
      </c>
      <c r="L8304" s="75" t="e">
        <f t="shared" si="396"/>
        <v>#REF!</v>
      </c>
      <c r="O8304" s="13"/>
      <c r="P8304" s="74"/>
      <c r="Q8304" s="26"/>
      <c r="R8304" s="75"/>
    </row>
    <row r="8305" spans="7:18" x14ac:dyDescent="0.25">
      <c r="G8305" s="13"/>
      <c r="H8305" s="13"/>
      <c r="I8305" s="13">
        <v>827.70000000011203</v>
      </c>
      <c r="J8305" s="74">
        <f t="shared" si="395"/>
        <v>34.487500000004665</v>
      </c>
      <c r="K8305" s="26" t="e">
        <f t="shared" si="397"/>
        <v>#REF!</v>
      </c>
      <c r="L8305" s="75" t="e">
        <f t="shared" si="396"/>
        <v>#REF!</v>
      </c>
      <c r="O8305" s="13"/>
      <c r="P8305" s="74"/>
      <c r="Q8305" s="26"/>
      <c r="R8305" s="75"/>
    </row>
    <row r="8306" spans="7:18" x14ac:dyDescent="0.25">
      <c r="G8306" s="13"/>
      <c r="H8306" s="13"/>
      <c r="I8306" s="13">
        <v>827.80000000011205</v>
      </c>
      <c r="J8306" s="74">
        <f t="shared" si="395"/>
        <v>34.491666666671335</v>
      </c>
      <c r="K8306" s="26" t="e">
        <f t="shared" si="397"/>
        <v>#REF!</v>
      </c>
      <c r="L8306" s="75" t="e">
        <f t="shared" si="396"/>
        <v>#REF!</v>
      </c>
      <c r="O8306" s="13"/>
      <c r="P8306" s="74"/>
      <c r="Q8306" s="26"/>
      <c r="R8306" s="75"/>
    </row>
    <row r="8307" spans="7:18" x14ac:dyDescent="0.25">
      <c r="G8307" s="13"/>
      <c r="H8307" s="13"/>
      <c r="I8307" s="13">
        <v>827.90000000011196</v>
      </c>
      <c r="J8307" s="74">
        <f t="shared" si="395"/>
        <v>34.495833333337998</v>
      </c>
      <c r="K8307" s="26" t="e">
        <f t="shared" si="397"/>
        <v>#REF!</v>
      </c>
      <c r="L8307" s="75" t="e">
        <f t="shared" si="396"/>
        <v>#REF!</v>
      </c>
      <c r="O8307" s="13"/>
      <c r="P8307" s="74"/>
      <c r="Q8307" s="26"/>
      <c r="R8307" s="75"/>
    </row>
    <row r="8308" spans="7:18" x14ac:dyDescent="0.25">
      <c r="G8308" s="13"/>
      <c r="H8308" s="13"/>
      <c r="I8308" s="13">
        <v>828.00000000011198</v>
      </c>
      <c r="J8308" s="74">
        <f t="shared" si="395"/>
        <v>34.500000000004668</v>
      </c>
      <c r="K8308" s="26" t="e">
        <f t="shared" si="397"/>
        <v>#REF!</v>
      </c>
      <c r="L8308" s="75" t="e">
        <f t="shared" si="396"/>
        <v>#REF!</v>
      </c>
      <c r="O8308" s="13"/>
      <c r="P8308" s="74"/>
      <c r="Q8308" s="26"/>
      <c r="R8308" s="75"/>
    </row>
    <row r="8309" spans="7:18" x14ac:dyDescent="0.25">
      <c r="G8309" s="13"/>
      <c r="H8309" s="13"/>
      <c r="I8309" s="13">
        <v>828.100000000112</v>
      </c>
      <c r="J8309" s="74">
        <f t="shared" si="395"/>
        <v>34.504166666671331</v>
      </c>
      <c r="K8309" s="26" t="e">
        <f t="shared" si="397"/>
        <v>#REF!</v>
      </c>
      <c r="L8309" s="75" t="e">
        <f t="shared" si="396"/>
        <v>#REF!</v>
      </c>
      <c r="O8309" s="13"/>
      <c r="P8309" s="74"/>
      <c r="Q8309" s="26"/>
      <c r="R8309" s="75"/>
    </row>
    <row r="8310" spans="7:18" x14ac:dyDescent="0.25">
      <c r="G8310" s="13"/>
      <c r="H8310" s="13"/>
      <c r="I8310" s="13">
        <v>828.20000000011203</v>
      </c>
      <c r="J8310" s="74">
        <f t="shared" si="395"/>
        <v>34.508333333338001</v>
      </c>
      <c r="K8310" s="26" t="e">
        <f t="shared" si="397"/>
        <v>#REF!</v>
      </c>
      <c r="L8310" s="75" t="e">
        <f t="shared" si="396"/>
        <v>#REF!</v>
      </c>
      <c r="O8310" s="13"/>
      <c r="P8310" s="74"/>
      <c r="Q8310" s="26"/>
      <c r="R8310" s="75"/>
    </row>
    <row r="8311" spans="7:18" x14ac:dyDescent="0.25">
      <c r="G8311" s="13"/>
      <c r="H8311" s="13"/>
      <c r="I8311" s="13">
        <v>828.30000000011205</v>
      </c>
      <c r="J8311" s="74">
        <f t="shared" si="395"/>
        <v>34.512500000004671</v>
      </c>
      <c r="K8311" s="26" t="e">
        <f t="shared" si="397"/>
        <v>#REF!</v>
      </c>
      <c r="L8311" s="75" t="e">
        <f t="shared" si="396"/>
        <v>#REF!</v>
      </c>
      <c r="O8311" s="13"/>
      <c r="P8311" s="74"/>
      <c r="Q8311" s="26"/>
      <c r="R8311" s="75"/>
    </row>
    <row r="8312" spans="7:18" x14ac:dyDescent="0.25">
      <c r="G8312" s="13"/>
      <c r="H8312" s="13"/>
      <c r="I8312" s="13">
        <v>828.40000000011196</v>
      </c>
      <c r="J8312" s="74">
        <f t="shared" si="395"/>
        <v>34.516666666671334</v>
      </c>
      <c r="K8312" s="26" t="e">
        <f t="shared" si="397"/>
        <v>#REF!</v>
      </c>
      <c r="L8312" s="75" t="e">
        <f t="shared" si="396"/>
        <v>#REF!</v>
      </c>
      <c r="O8312" s="13"/>
      <c r="P8312" s="74"/>
      <c r="Q8312" s="26"/>
      <c r="R8312" s="75"/>
    </row>
    <row r="8313" spans="7:18" x14ac:dyDescent="0.25">
      <c r="G8313" s="13"/>
      <c r="H8313" s="13"/>
      <c r="I8313" s="13">
        <v>828.50000000011198</v>
      </c>
      <c r="J8313" s="74">
        <f t="shared" si="395"/>
        <v>34.520833333337997</v>
      </c>
      <c r="K8313" s="26" t="e">
        <f t="shared" si="397"/>
        <v>#REF!</v>
      </c>
      <c r="L8313" s="75" t="e">
        <f t="shared" si="396"/>
        <v>#REF!</v>
      </c>
      <c r="O8313" s="13"/>
      <c r="P8313" s="74"/>
      <c r="Q8313" s="26"/>
      <c r="R8313" s="75"/>
    </row>
    <row r="8314" spans="7:18" x14ac:dyDescent="0.25">
      <c r="G8314" s="13"/>
      <c r="H8314" s="13"/>
      <c r="I8314" s="13">
        <v>828.600000000112</v>
      </c>
      <c r="J8314" s="74">
        <f t="shared" si="395"/>
        <v>34.525000000004667</v>
      </c>
      <c r="K8314" s="26" t="e">
        <f t="shared" si="397"/>
        <v>#REF!</v>
      </c>
      <c r="L8314" s="75" t="e">
        <f t="shared" si="396"/>
        <v>#REF!</v>
      </c>
      <c r="O8314" s="13"/>
      <c r="P8314" s="74"/>
      <c r="Q8314" s="26"/>
      <c r="R8314" s="75"/>
    </row>
    <row r="8315" spans="7:18" x14ac:dyDescent="0.25">
      <c r="G8315" s="13"/>
      <c r="H8315" s="13"/>
      <c r="I8315" s="13">
        <v>828.70000000011203</v>
      </c>
      <c r="J8315" s="74">
        <f t="shared" si="395"/>
        <v>34.529166666671337</v>
      </c>
      <c r="K8315" s="26" t="e">
        <f t="shared" si="397"/>
        <v>#REF!</v>
      </c>
      <c r="L8315" s="75" t="e">
        <f t="shared" si="396"/>
        <v>#REF!</v>
      </c>
      <c r="O8315" s="13"/>
      <c r="P8315" s="74"/>
      <c r="Q8315" s="26"/>
      <c r="R8315" s="75"/>
    </row>
    <row r="8316" spans="7:18" x14ac:dyDescent="0.25">
      <c r="G8316" s="13"/>
      <c r="H8316" s="13"/>
      <c r="I8316" s="13">
        <v>828.80000000011205</v>
      </c>
      <c r="J8316" s="74">
        <f t="shared" si="395"/>
        <v>34.533333333338</v>
      </c>
      <c r="K8316" s="26" t="e">
        <f t="shared" si="397"/>
        <v>#REF!</v>
      </c>
      <c r="L8316" s="75" t="e">
        <f t="shared" si="396"/>
        <v>#REF!</v>
      </c>
      <c r="O8316" s="13"/>
      <c r="P8316" s="74"/>
      <c r="Q8316" s="26"/>
      <c r="R8316" s="75"/>
    </row>
    <row r="8317" spans="7:18" x14ac:dyDescent="0.25">
      <c r="G8317" s="13"/>
      <c r="H8317" s="13"/>
      <c r="I8317" s="13">
        <v>828.90000000011196</v>
      </c>
      <c r="J8317" s="74">
        <f t="shared" si="395"/>
        <v>34.537500000004663</v>
      </c>
      <c r="K8317" s="26" t="e">
        <f t="shared" si="397"/>
        <v>#REF!</v>
      </c>
      <c r="L8317" s="75" t="e">
        <f t="shared" si="396"/>
        <v>#REF!</v>
      </c>
      <c r="O8317" s="13"/>
      <c r="P8317" s="74"/>
      <c r="Q8317" s="26"/>
      <c r="R8317" s="75"/>
    </row>
    <row r="8318" spans="7:18" x14ac:dyDescent="0.25">
      <c r="G8318" s="13"/>
      <c r="H8318" s="13"/>
      <c r="I8318" s="13">
        <v>829.00000000011198</v>
      </c>
      <c r="J8318" s="74">
        <f t="shared" si="395"/>
        <v>34.541666666671333</v>
      </c>
      <c r="K8318" s="26" t="e">
        <f t="shared" si="397"/>
        <v>#REF!</v>
      </c>
      <c r="L8318" s="75" t="e">
        <f t="shared" si="396"/>
        <v>#REF!</v>
      </c>
      <c r="O8318" s="13"/>
      <c r="P8318" s="74"/>
      <c r="Q8318" s="26"/>
      <c r="R8318" s="75"/>
    </row>
    <row r="8319" spans="7:18" x14ac:dyDescent="0.25">
      <c r="G8319" s="13"/>
      <c r="H8319" s="13"/>
      <c r="I8319" s="13">
        <v>829.100000000112</v>
      </c>
      <c r="J8319" s="74">
        <f t="shared" si="395"/>
        <v>34.545833333338003</v>
      </c>
      <c r="K8319" s="26" t="e">
        <f t="shared" si="397"/>
        <v>#REF!</v>
      </c>
      <c r="L8319" s="75" t="e">
        <f t="shared" si="396"/>
        <v>#REF!</v>
      </c>
      <c r="O8319" s="13"/>
      <c r="P8319" s="74"/>
      <c r="Q8319" s="26"/>
      <c r="R8319" s="75"/>
    </row>
    <row r="8320" spans="7:18" x14ac:dyDescent="0.25">
      <c r="G8320" s="13"/>
      <c r="H8320" s="13"/>
      <c r="I8320" s="13">
        <v>829.20000000011203</v>
      </c>
      <c r="J8320" s="74">
        <f t="shared" si="395"/>
        <v>34.550000000004665</v>
      </c>
      <c r="K8320" s="26" t="e">
        <f t="shared" si="397"/>
        <v>#REF!</v>
      </c>
      <c r="L8320" s="75" t="e">
        <f t="shared" si="396"/>
        <v>#REF!</v>
      </c>
      <c r="O8320" s="13"/>
      <c r="P8320" s="74"/>
      <c r="Q8320" s="26"/>
      <c r="R8320" s="75"/>
    </row>
    <row r="8321" spans="7:18" x14ac:dyDescent="0.25">
      <c r="G8321" s="13"/>
      <c r="H8321" s="13"/>
      <c r="I8321" s="13">
        <v>829.30000000011205</v>
      </c>
      <c r="J8321" s="74">
        <f t="shared" si="395"/>
        <v>34.554166666671335</v>
      </c>
      <c r="K8321" s="26" t="e">
        <f t="shared" si="397"/>
        <v>#REF!</v>
      </c>
      <c r="L8321" s="75" t="e">
        <f t="shared" si="396"/>
        <v>#REF!</v>
      </c>
      <c r="O8321" s="13"/>
      <c r="P8321" s="74"/>
      <c r="Q8321" s="26"/>
      <c r="R8321" s="75"/>
    </row>
    <row r="8322" spans="7:18" x14ac:dyDescent="0.25">
      <c r="G8322" s="13"/>
      <c r="H8322" s="13"/>
      <c r="I8322" s="13">
        <v>829.40000000011196</v>
      </c>
      <c r="J8322" s="74">
        <f t="shared" si="395"/>
        <v>34.558333333337998</v>
      </c>
      <c r="K8322" s="26" t="e">
        <f t="shared" si="397"/>
        <v>#REF!</v>
      </c>
      <c r="L8322" s="75" t="e">
        <f t="shared" si="396"/>
        <v>#REF!</v>
      </c>
      <c r="O8322" s="13"/>
      <c r="P8322" s="74"/>
      <c r="Q8322" s="26"/>
      <c r="R8322" s="75"/>
    </row>
    <row r="8323" spans="7:18" x14ac:dyDescent="0.25">
      <c r="G8323" s="13"/>
      <c r="H8323" s="13"/>
      <c r="I8323" s="13">
        <v>829.50000000011198</v>
      </c>
      <c r="J8323" s="74">
        <f t="shared" ref="J8323:J8386" si="398">I8323/24</f>
        <v>34.562500000004668</v>
      </c>
      <c r="K8323" s="26" t="e">
        <f t="shared" si="397"/>
        <v>#REF!</v>
      </c>
      <c r="L8323" s="75" t="e">
        <f t="shared" ref="L8323:L8386" si="399">K8323-K8322</f>
        <v>#REF!</v>
      </c>
      <c r="O8323" s="13"/>
      <c r="P8323" s="74"/>
      <c r="Q8323" s="26"/>
      <c r="R8323" s="75"/>
    </row>
    <row r="8324" spans="7:18" x14ac:dyDescent="0.25">
      <c r="G8324" s="13"/>
      <c r="H8324" s="13"/>
      <c r="I8324" s="13">
        <v>829.600000000112</v>
      </c>
      <c r="J8324" s="74">
        <f t="shared" si="398"/>
        <v>34.566666666671331</v>
      </c>
      <c r="K8324" s="26" t="e">
        <f t="shared" si="397"/>
        <v>#REF!</v>
      </c>
      <c r="L8324" s="75" t="e">
        <f t="shared" si="399"/>
        <v>#REF!</v>
      </c>
      <c r="O8324" s="13"/>
      <c r="P8324" s="74"/>
      <c r="Q8324" s="26"/>
      <c r="R8324" s="75"/>
    </row>
    <row r="8325" spans="7:18" x14ac:dyDescent="0.25">
      <c r="G8325" s="13"/>
      <c r="H8325" s="13"/>
      <c r="I8325" s="13">
        <v>829.70000000011203</v>
      </c>
      <c r="J8325" s="74">
        <f t="shared" si="398"/>
        <v>34.570833333338001</v>
      </c>
      <c r="K8325" s="26" t="e">
        <f t="shared" si="397"/>
        <v>#REF!</v>
      </c>
      <c r="L8325" s="75" t="e">
        <f t="shared" si="399"/>
        <v>#REF!</v>
      </c>
      <c r="O8325" s="13"/>
      <c r="P8325" s="74"/>
      <c r="Q8325" s="26"/>
      <c r="R8325" s="75"/>
    </row>
    <row r="8326" spans="7:18" x14ac:dyDescent="0.25">
      <c r="G8326" s="13"/>
      <c r="H8326" s="13"/>
      <c r="I8326" s="13">
        <v>829.80000000011205</v>
      </c>
      <c r="J8326" s="74">
        <f t="shared" si="398"/>
        <v>34.575000000004671</v>
      </c>
      <c r="K8326" s="26" t="e">
        <f t="shared" si="397"/>
        <v>#REF!</v>
      </c>
      <c r="L8326" s="75" t="e">
        <f t="shared" si="399"/>
        <v>#REF!</v>
      </c>
      <c r="O8326" s="13"/>
      <c r="P8326" s="74"/>
      <c r="Q8326" s="26"/>
      <c r="R8326" s="75"/>
    </row>
    <row r="8327" spans="7:18" x14ac:dyDescent="0.25">
      <c r="G8327" s="13"/>
      <c r="H8327" s="13"/>
      <c r="I8327" s="13">
        <v>829.90000000011196</v>
      </c>
      <c r="J8327" s="74">
        <f t="shared" si="398"/>
        <v>34.579166666671334</v>
      </c>
      <c r="K8327" s="26" t="e">
        <f t="shared" si="397"/>
        <v>#REF!</v>
      </c>
      <c r="L8327" s="75" t="e">
        <f t="shared" si="399"/>
        <v>#REF!</v>
      </c>
      <c r="O8327" s="13"/>
      <c r="P8327" s="74"/>
      <c r="Q8327" s="26"/>
      <c r="R8327" s="75"/>
    </row>
    <row r="8328" spans="7:18" x14ac:dyDescent="0.25">
      <c r="G8328" s="13"/>
      <c r="H8328" s="13"/>
      <c r="I8328" s="13">
        <v>830.00000000011198</v>
      </c>
      <c r="J8328" s="74">
        <f t="shared" si="398"/>
        <v>34.583333333337997</v>
      </c>
      <c r="K8328" s="26" t="e">
        <f t="shared" si="397"/>
        <v>#REF!</v>
      </c>
      <c r="L8328" s="75" t="e">
        <f t="shared" si="399"/>
        <v>#REF!</v>
      </c>
      <c r="O8328" s="13"/>
      <c r="P8328" s="74"/>
      <c r="Q8328" s="26"/>
      <c r="R8328" s="75"/>
    </row>
    <row r="8329" spans="7:18" x14ac:dyDescent="0.25">
      <c r="G8329" s="13"/>
      <c r="H8329" s="13"/>
      <c r="I8329" s="13">
        <v>830.100000000112</v>
      </c>
      <c r="J8329" s="74">
        <f t="shared" si="398"/>
        <v>34.587500000004667</v>
      </c>
      <c r="K8329" s="26" t="e">
        <f t="shared" si="397"/>
        <v>#REF!</v>
      </c>
      <c r="L8329" s="75" t="e">
        <f t="shared" si="399"/>
        <v>#REF!</v>
      </c>
      <c r="O8329" s="13"/>
      <c r="P8329" s="74"/>
      <c r="Q8329" s="26"/>
      <c r="R8329" s="75"/>
    </row>
    <row r="8330" spans="7:18" x14ac:dyDescent="0.25">
      <c r="G8330" s="13"/>
      <c r="H8330" s="13"/>
      <c r="I8330" s="13">
        <v>830.20000000011203</v>
      </c>
      <c r="J8330" s="74">
        <f t="shared" si="398"/>
        <v>34.591666666671337</v>
      </c>
      <c r="K8330" s="26" t="e">
        <f t="shared" si="397"/>
        <v>#REF!</v>
      </c>
      <c r="L8330" s="75" t="e">
        <f t="shared" si="399"/>
        <v>#REF!</v>
      </c>
      <c r="O8330" s="13"/>
      <c r="P8330" s="74"/>
      <c r="Q8330" s="26"/>
      <c r="R8330" s="75"/>
    </row>
    <row r="8331" spans="7:18" x14ac:dyDescent="0.25">
      <c r="G8331" s="13"/>
      <c r="H8331" s="13"/>
      <c r="I8331" s="13">
        <v>830.30000000011205</v>
      </c>
      <c r="J8331" s="74">
        <f t="shared" si="398"/>
        <v>34.595833333338</v>
      </c>
      <c r="K8331" s="26" t="e">
        <f t="shared" si="397"/>
        <v>#REF!</v>
      </c>
      <c r="L8331" s="75" t="e">
        <f t="shared" si="399"/>
        <v>#REF!</v>
      </c>
      <c r="O8331" s="13"/>
      <c r="P8331" s="74"/>
      <c r="Q8331" s="26"/>
      <c r="R8331" s="75"/>
    </row>
    <row r="8332" spans="7:18" x14ac:dyDescent="0.25">
      <c r="G8332" s="13"/>
      <c r="H8332" s="13"/>
      <c r="I8332" s="13">
        <v>830.40000000011196</v>
      </c>
      <c r="J8332" s="74">
        <f t="shared" si="398"/>
        <v>34.600000000004663</v>
      </c>
      <c r="K8332" s="26" t="e">
        <f t="shared" si="397"/>
        <v>#REF!</v>
      </c>
      <c r="L8332" s="75" t="e">
        <f t="shared" si="399"/>
        <v>#REF!</v>
      </c>
      <c r="O8332" s="13"/>
      <c r="P8332" s="74"/>
      <c r="Q8332" s="26"/>
      <c r="R8332" s="75"/>
    </row>
    <row r="8333" spans="7:18" x14ac:dyDescent="0.25">
      <c r="G8333" s="13"/>
      <c r="H8333" s="13"/>
      <c r="I8333" s="13">
        <v>830.50000000011198</v>
      </c>
      <c r="J8333" s="74">
        <f t="shared" si="398"/>
        <v>34.604166666671333</v>
      </c>
      <c r="K8333" s="26" t="e">
        <f t="shared" si="397"/>
        <v>#REF!</v>
      </c>
      <c r="L8333" s="75" t="e">
        <f t="shared" si="399"/>
        <v>#REF!</v>
      </c>
      <c r="O8333" s="13"/>
      <c r="P8333" s="74"/>
      <c r="Q8333" s="26"/>
      <c r="R8333" s="75"/>
    </row>
    <row r="8334" spans="7:18" x14ac:dyDescent="0.25">
      <c r="G8334" s="13"/>
      <c r="H8334" s="13"/>
      <c r="I8334" s="13">
        <v>830.600000000112</v>
      </c>
      <c r="J8334" s="74">
        <f t="shared" si="398"/>
        <v>34.608333333338003</v>
      </c>
      <c r="K8334" s="26" t="e">
        <f t="shared" si="397"/>
        <v>#REF!</v>
      </c>
      <c r="L8334" s="75" t="e">
        <f t="shared" si="399"/>
        <v>#REF!</v>
      </c>
      <c r="O8334" s="13"/>
      <c r="P8334" s="74"/>
      <c r="Q8334" s="26"/>
      <c r="R8334" s="75"/>
    </row>
    <row r="8335" spans="7:18" x14ac:dyDescent="0.25">
      <c r="G8335" s="13"/>
      <c r="H8335" s="13"/>
      <c r="I8335" s="13">
        <v>830.70000000011305</v>
      </c>
      <c r="J8335" s="74">
        <f t="shared" si="398"/>
        <v>34.612500000004708</v>
      </c>
      <c r="K8335" s="26" t="e">
        <f t="shared" si="397"/>
        <v>#REF!</v>
      </c>
      <c r="L8335" s="75" t="e">
        <f t="shared" si="399"/>
        <v>#REF!</v>
      </c>
      <c r="O8335" s="13"/>
      <c r="P8335" s="74"/>
      <c r="Q8335" s="26"/>
      <c r="R8335" s="75"/>
    </row>
    <row r="8336" spans="7:18" x14ac:dyDescent="0.25">
      <c r="G8336" s="13"/>
      <c r="H8336" s="13"/>
      <c r="I8336" s="13">
        <v>830.80000000011296</v>
      </c>
      <c r="J8336" s="74">
        <f t="shared" si="398"/>
        <v>34.616666666671371</v>
      </c>
      <c r="K8336" s="26" t="e">
        <f t="shared" si="397"/>
        <v>#REF!</v>
      </c>
      <c r="L8336" s="75" t="e">
        <f t="shared" si="399"/>
        <v>#REF!</v>
      </c>
      <c r="O8336" s="13"/>
      <c r="P8336" s="74"/>
      <c r="Q8336" s="26"/>
      <c r="R8336" s="75"/>
    </row>
    <row r="8337" spans="7:18" x14ac:dyDescent="0.25">
      <c r="G8337" s="13"/>
      <c r="H8337" s="13"/>
      <c r="I8337" s="13">
        <v>830.90000000011298</v>
      </c>
      <c r="J8337" s="74">
        <f t="shared" si="398"/>
        <v>34.620833333338041</v>
      </c>
      <c r="K8337" s="26" t="e">
        <f t="shared" si="397"/>
        <v>#REF!</v>
      </c>
      <c r="L8337" s="75" t="e">
        <f t="shared" si="399"/>
        <v>#REF!</v>
      </c>
      <c r="O8337" s="13"/>
      <c r="P8337" s="74"/>
      <c r="Q8337" s="26"/>
      <c r="R8337" s="75"/>
    </row>
    <row r="8338" spans="7:18" x14ac:dyDescent="0.25">
      <c r="G8338" s="13"/>
      <c r="H8338" s="13"/>
      <c r="I8338" s="13">
        <v>831.000000000113</v>
      </c>
      <c r="J8338" s="74">
        <f t="shared" si="398"/>
        <v>34.625000000004711</v>
      </c>
      <c r="K8338" s="26" t="e">
        <f t="shared" si="397"/>
        <v>#REF!</v>
      </c>
      <c r="L8338" s="75" t="e">
        <f t="shared" si="399"/>
        <v>#REF!</v>
      </c>
      <c r="O8338" s="13"/>
      <c r="P8338" s="74"/>
      <c r="Q8338" s="26"/>
      <c r="R8338" s="75"/>
    </row>
    <row r="8339" spans="7:18" x14ac:dyDescent="0.25">
      <c r="G8339" s="13"/>
      <c r="H8339" s="13"/>
      <c r="I8339" s="13">
        <v>831.10000000011303</v>
      </c>
      <c r="J8339" s="74">
        <f t="shared" si="398"/>
        <v>34.629166666671374</v>
      </c>
      <c r="K8339" s="26" t="e">
        <f t="shared" si="397"/>
        <v>#REF!</v>
      </c>
      <c r="L8339" s="75" t="e">
        <f t="shared" si="399"/>
        <v>#REF!</v>
      </c>
      <c r="O8339" s="13"/>
      <c r="P8339" s="74"/>
      <c r="Q8339" s="26"/>
      <c r="R8339" s="75"/>
    </row>
    <row r="8340" spans="7:18" x14ac:dyDescent="0.25">
      <c r="G8340" s="13"/>
      <c r="H8340" s="13"/>
      <c r="I8340" s="13">
        <v>831.20000000011305</v>
      </c>
      <c r="J8340" s="74">
        <f t="shared" si="398"/>
        <v>34.633333333338044</v>
      </c>
      <c r="K8340" s="26" t="e">
        <f t="shared" si="397"/>
        <v>#REF!</v>
      </c>
      <c r="L8340" s="75" t="e">
        <f t="shared" si="399"/>
        <v>#REF!</v>
      </c>
      <c r="O8340" s="13"/>
      <c r="P8340" s="74"/>
      <c r="Q8340" s="26"/>
      <c r="R8340" s="75"/>
    </row>
    <row r="8341" spans="7:18" x14ac:dyDescent="0.25">
      <c r="G8341" s="13"/>
      <c r="H8341" s="13"/>
      <c r="I8341" s="13">
        <v>831.30000000011296</v>
      </c>
      <c r="J8341" s="74">
        <f t="shared" si="398"/>
        <v>34.637500000004707</v>
      </c>
      <c r="K8341" s="26" t="e">
        <f t="shared" si="397"/>
        <v>#REF!</v>
      </c>
      <c r="L8341" s="75" t="e">
        <f t="shared" si="399"/>
        <v>#REF!</v>
      </c>
      <c r="O8341" s="13"/>
      <c r="P8341" s="74"/>
      <c r="Q8341" s="26"/>
      <c r="R8341" s="75"/>
    </row>
    <row r="8342" spans="7:18" x14ac:dyDescent="0.25">
      <c r="G8342" s="13"/>
      <c r="H8342" s="13"/>
      <c r="I8342" s="13">
        <v>831.40000000011298</v>
      </c>
      <c r="J8342" s="74">
        <f t="shared" si="398"/>
        <v>34.641666666671377</v>
      </c>
      <c r="K8342" s="26" t="e">
        <f t="shared" si="397"/>
        <v>#REF!</v>
      </c>
      <c r="L8342" s="75" t="e">
        <f t="shared" si="399"/>
        <v>#REF!</v>
      </c>
      <c r="O8342" s="13"/>
      <c r="P8342" s="74"/>
      <c r="Q8342" s="26"/>
      <c r="R8342" s="75"/>
    </row>
    <row r="8343" spans="7:18" x14ac:dyDescent="0.25">
      <c r="G8343" s="13"/>
      <c r="H8343" s="13"/>
      <c r="I8343" s="13">
        <v>831.500000000113</v>
      </c>
      <c r="J8343" s="74">
        <f t="shared" si="398"/>
        <v>34.645833333338039</v>
      </c>
      <c r="K8343" s="26" t="e">
        <f t="shared" si="397"/>
        <v>#REF!</v>
      </c>
      <c r="L8343" s="75" t="e">
        <f t="shared" si="399"/>
        <v>#REF!</v>
      </c>
      <c r="O8343" s="13"/>
      <c r="P8343" s="74"/>
      <c r="Q8343" s="26"/>
      <c r="R8343" s="75"/>
    </row>
    <row r="8344" spans="7:18" x14ac:dyDescent="0.25">
      <c r="G8344" s="13"/>
      <c r="H8344" s="13"/>
      <c r="I8344" s="13">
        <v>831.60000000011303</v>
      </c>
      <c r="J8344" s="74">
        <f t="shared" si="398"/>
        <v>34.650000000004709</v>
      </c>
      <c r="K8344" s="26" t="e">
        <f t="shared" si="397"/>
        <v>#REF!</v>
      </c>
      <c r="L8344" s="75" t="e">
        <f t="shared" si="399"/>
        <v>#REF!</v>
      </c>
      <c r="O8344" s="13"/>
      <c r="P8344" s="74"/>
      <c r="Q8344" s="26"/>
      <c r="R8344" s="75"/>
    </row>
    <row r="8345" spans="7:18" x14ac:dyDescent="0.25">
      <c r="G8345" s="13"/>
      <c r="H8345" s="13"/>
      <c r="I8345" s="13">
        <v>831.70000000011305</v>
      </c>
      <c r="J8345" s="74">
        <f t="shared" si="398"/>
        <v>34.654166666671379</v>
      </c>
      <c r="K8345" s="26" t="e">
        <f t="shared" si="397"/>
        <v>#REF!</v>
      </c>
      <c r="L8345" s="75" t="e">
        <f t="shared" si="399"/>
        <v>#REF!</v>
      </c>
      <c r="O8345" s="13"/>
      <c r="P8345" s="74"/>
      <c r="Q8345" s="26"/>
      <c r="R8345" s="75"/>
    </row>
    <row r="8346" spans="7:18" x14ac:dyDescent="0.25">
      <c r="G8346" s="13"/>
      <c r="H8346" s="13"/>
      <c r="I8346" s="13">
        <v>831.80000000011296</v>
      </c>
      <c r="J8346" s="74">
        <f t="shared" si="398"/>
        <v>34.658333333338042</v>
      </c>
      <c r="K8346" s="26" t="e">
        <f t="shared" si="397"/>
        <v>#REF!</v>
      </c>
      <c r="L8346" s="75" t="e">
        <f t="shared" si="399"/>
        <v>#REF!</v>
      </c>
      <c r="O8346" s="13"/>
      <c r="P8346" s="74"/>
      <c r="Q8346" s="26"/>
      <c r="R8346" s="75"/>
    </row>
    <row r="8347" spans="7:18" x14ac:dyDescent="0.25">
      <c r="G8347" s="13"/>
      <c r="H8347" s="13"/>
      <c r="I8347" s="13">
        <v>831.90000000011298</v>
      </c>
      <c r="J8347" s="74">
        <f t="shared" si="398"/>
        <v>34.662500000004705</v>
      </c>
      <c r="K8347" s="26" t="e">
        <f t="shared" si="397"/>
        <v>#REF!</v>
      </c>
      <c r="L8347" s="75" t="e">
        <f t="shared" si="399"/>
        <v>#REF!</v>
      </c>
      <c r="O8347" s="13"/>
      <c r="P8347" s="74"/>
      <c r="Q8347" s="26"/>
      <c r="R8347" s="75"/>
    </row>
    <row r="8348" spans="7:18" x14ac:dyDescent="0.25">
      <c r="G8348" s="13"/>
      <c r="H8348" s="13"/>
      <c r="I8348" s="13">
        <v>832.000000000113</v>
      </c>
      <c r="J8348" s="74">
        <f t="shared" si="398"/>
        <v>34.666666666671375</v>
      </c>
      <c r="K8348" s="26" t="e">
        <f t="shared" ref="K8348:K8411" si="400">100%-EXP(-I8348/24*$B$10)</f>
        <v>#REF!</v>
      </c>
      <c r="L8348" s="75" t="e">
        <f t="shared" si="399"/>
        <v>#REF!</v>
      </c>
      <c r="O8348" s="13"/>
      <c r="P8348" s="74"/>
      <c r="Q8348" s="26"/>
      <c r="R8348" s="75"/>
    </row>
    <row r="8349" spans="7:18" x14ac:dyDescent="0.25">
      <c r="G8349" s="13"/>
      <c r="H8349" s="13"/>
      <c r="I8349" s="13">
        <v>832.10000000011303</v>
      </c>
      <c r="J8349" s="74">
        <f t="shared" si="398"/>
        <v>34.670833333338045</v>
      </c>
      <c r="K8349" s="26" t="e">
        <f t="shared" si="400"/>
        <v>#REF!</v>
      </c>
      <c r="L8349" s="75" t="e">
        <f t="shared" si="399"/>
        <v>#REF!</v>
      </c>
      <c r="O8349" s="13"/>
      <c r="P8349" s="74"/>
      <c r="Q8349" s="26"/>
      <c r="R8349" s="75"/>
    </row>
    <row r="8350" spans="7:18" x14ac:dyDescent="0.25">
      <c r="G8350" s="13"/>
      <c r="H8350" s="13"/>
      <c r="I8350" s="13">
        <v>832.20000000011305</v>
      </c>
      <c r="J8350" s="74">
        <f t="shared" si="398"/>
        <v>34.675000000004708</v>
      </c>
      <c r="K8350" s="26" t="e">
        <f t="shared" si="400"/>
        <v>#REF!</v>
      </c>
      <c r="L8350" s="75" t="e">
        <f t="shared" si="399"/>
        <v>#REF!</v>
      </c>
      <c r="O8350" s="13"/>
      <c r="P8350" s="74"/>
      <c r="Q8350" s="26"/>
      <c r="R8350" s="75"/>
    </row>
    <row r="8351" spans="7:18" x14ac:dyDescent="0.25">
      <c r="G8351" s="13"/>
      <c r="H8351" s="13"/>
      <c r="I8351" s="13">
        <v>832.30000000011296</v>
      </c>
      <c r="J8351" s="74">
        <f t="shared" si="398"/>
        <v>34.679166666671371</v>
      </c>
      <c r="K8351" s="26" t="e">
        <f t="shared" si="400"/>
        <v>#REF!</v>
      </c>
      <c r="L8351" s="75" t="e">
        <f t="shared" si="399"/>
        <v>#REF!</v>
      </c>
      <c r="O8351" s="13"/>
      <c r="P8351" s="74"/>
      <c r="Q8351" s="26"/>
      <c r="R8351" s="75"/>
    </row>
    <row r="8352" spans="7:18" x14ac:dyDescent="0.25">
      <c r="G8352" s="13"/>
      <c r="H8352" s="13"/>
      <c r="I8352" s="13">
        <v>832.40000000011298</v>
      </c>
      <c r="J8352" s="74">
        <f t="shared" si="398"/>
        <v>34.683333333338041</v>
      </c>
      <c r="K8352" s="26" t="e">
        <f t="shared" si="400"/>
        <v>#REF!</v>
      </c>
      <c r="L8352" s="75" t="e">
        <f t="shared" si="399"/>
        <v>#REF!</v>
      </c>
      <c r="O8352" s="13"/>
      <c r="P8352" s="74"/>
      <c r="Q8352" s="26"/>
      <c r="R8352" s="75"/>
    </row>
    <row r="8353" spans="7:18" x14ac:dyDescent="0.25">
      <c r="G8353" s="13"/>
      <c r="H8353" s="13"/>
      <c r="I8353" s="13">
        <v>832.500000000113</v>
      </c>
      <c r="J8353" s="74">
        <f t="shared" si="398"/>
        <v>34.687500000004711</v>
      </c>
      <c r="K8353" s="26" t="e">
        <f t="shared" si="400"/>
        <v>#REF!</v>
      </c>
      <c r="L8353" s="75" t="e">
        <f t="shared" si="399"/>
        <v>#REF!</v>
      </c>
      <c r="O8353" s="13"/>
      <c r="P8353" s="74"/>
      <c r="Q8353" s="26"/>
      <c r="R8353" s="75"/>
    </row>
    <row r="8354" spans="7:18" x14ac:dyDescent="0.25">
      <c r="G8354" s="13"/>
      <c r="H8354" s="13"/>
      <c r="I8354" s="13">
        <v>832.60000000011303</v>
      </c>
      <c r="J8354" s="74">
        <f t="shared" si="398"/>
        <v>34.691666666671374</v>
      </c>
      <c r="K8354" s="26" t="e">
        <f t="shared" si="400"/>
        <v>#REF!</v>
      </c>
      <c r="L8354" s="75" t="e">
        <f t="shared" si="399"/>
        <v>#REF!</v>
      </c>
      <c r="O8354" s="13"/>
      <c r="P8354" s="74"/>
      <c r="Q8354" s="26"/>
      <c r="R8354" s="75"/>
    </row>
    <row r="8355" spans="7:18" x14ac:dyDescent="0.25">
      <c r="G8355" s="13"/>
      <c r="H8355" s="13"/>
      <c r="I8355" s="13">
        <v>832.70000000011305</v>
      </c>
      <c r="J8355" s="74">
        <f t="shared" si="398"/>
        <v>34.695833333338044</v>
      </c>
      <c r="K8355" s="26" t="e">
        <f t="shared" si="400"/>
        <v>#REF!</v>
      </c>
      <c r="L8355" s="75" t="e">
        <f t="shared" si="399"/>
        <v>#REF!</v>
      </c>
      <c r="O8355" s="13"/>
      <c r="P8355" s="74"/>
      <c r="Q8355" s="26"/>
      <c r="R8355" s="75"/>
    </row>
    <row r="8356" spans="7:18" x14ac:dyDescent="0.25">
      <c r="G8356" s="13"/>
      <c r="H8356" s="13"/>
      <c r="I8356" s="13">
        <v>832.80000000011296</v>
      </c>
      <c r="J8356" s="74">
        <f t="shared" si="398"/>
        <v>34.700000000004707</v>
      </c>
      <c r="K8356" s="26" t="e">
        <f t="shared" si="400"/>
        <v>#REF!</v>
      </c>
      <c r="L8356" s="75" t="e">
        <f t="shared" si="399"/>
        <v>#REF!</v>
      </c>
      <c r="O8356" s="13"/>
      <c r="P8356" s="74"/>
      <c r="Q8356" s="26"/>
      <c r="R8356" s="75"/>
    </row>
    <row r="8357" spans="7:18" x14ac:dyDescent="0.25">
      <c r="G8357" s="13"/>
      <c r="H8357" s="13"/>
      <c r="I8357" s="13">
        <v>832.90000000011298</v>
      </c>
      <c r="J8357" s="74">
        <f t="shared" si="398"/>
        <v>34.704166666671377</v>
      </c>
      <c r="K8357" s="26" t="e">
        <f t="shared" si="400"/>
        <v>#REF!</v>
      </c>
      <c r="L8357" s="75" t="e">
        <f t="shared" si="399"/>
        <v>#REF!</v>
      </c>
      <c r="O8357" s="13"/>
      <c r="P8357" s="74"/>
      <c r="Q8357" s="26"/>
      <c r="R8357" s="75"/>
    </row>
    <row r="8358" spans="7:18" x14ac:dyDescent="0.25">
      <c r="G8358" s="13"/>
      <c r="H8358" s="13"/>
      <c r="I8358" s="13">
        <v>833.000000000113</v>
      </c>
      <c r="J8358" s="74">
        <f t="shared" si="398"/>
        <v>34.708333333338039</v>
      </c>
      <c r="K8358" s="26" t="e">
        <f t="shared" si="400"/>
        <v>#REF!</v>
      </c>
      <c r="L8358" s="75" t="e">
        <f t="shared" si="399"/>
        <v>#REF!</v>
      </c>
      <c r="O8358" s="13"/>
      <c r="P8358" s="74"/>
      <c r="Q8358" s="26"/>
      <c r="R8358" s="75"/>
    </row>
    <row r="8359" spans="7:18" x14ac:dyDescent="0.25">
      <c r="G8359" s="13"/>
      <c r="H8359" s="13"/>
      <c r="I8359" s="13">
        <v>833.10000000011303</v>
      </c>
      <c r="J8359" s="74">
        <f t="shared" si="398"/>
        <v>34.712500000004709</v>
      </c>
      <c r="K8359" s="26" t="e">
        <f t="shared" si="400"/>
        <v>#REF!</v>
      </c>
      <c r="L8359" s="75" t="e">
        <f t="shared" si="399"/>
        <v>#REF!</v>
      </c>
      <c r="O8359" s="13"/>
      <c r="P8359" s="74"/>
      <c r="Q8359" s="26"/>
      <c r="R8359" s="75"/>
    </row>
    <row r="8360" spans="7:18" x14ac:dyDescent="0.25">
      <c r="G8360" s="13"/>
      <c r="H8360" s="13"/>
      <c r="I8360" s="13">
        <v>833.20000000011305</v>
      </c>
      <c r="J8360" s="74">
        <f t="shared" si="398"/>
        <v>34.716666666671379</v>
      </c>
      <c r="K8360" s="26" t="e">
        <f t="shared" si="400"/>
        <v>#REF!</v>
      </c>
      <c r="L8360" s="75" t="e">
        <f t="shared" si="399"/>
        <v>#REF!</v>
      </c>
      <c r="O8360" s="13"/>
      <c r="P8360" s="74"/>
      <c r="Q8360" s="26"/>
      <c r="R8360" s="75"/>
    </row>
    <row r="8361" spans="7:18" x14ac:dyDescent="0.25">
      <c r="G8361" s="13"/>
      <c r="H8361" s="13"/>
      <c r="I8361" s="13">
        <v>833.30000000011296</v>
      </c>
      <c r="J8361" s="74">
        <f t="shared" si="398"/>
        <v>34.720833333338042</v>
      </c>
      <c r="K8361" s="26" t="e">
        <f t="shared" si="400"/>
        <v>#REF!</v>
      </c>
      <c r="L8361" s="75" t="e">
        <f t="shared" si="399"/>
        <v>#REF!</v>
      </c>
      <c r="O8361" s="13"/>
      <c r="P8361" s="74"/>
      <c r="Q8361" s="26"/>
      <c r="R8361" s="75"/>
    </row>
    <row r="8362" spans="7:18" x14ac:dyDescent="0.25">
      <c r="G8362" s="13"/>
      <c r="H8362" s="13"/>
      <c r="I8362" s="13">
        <v>833.40000000011298</v>
      </c>
      <c r="J8362" s="74">
        <f t="shared" si="398"/>
        <v>34.725000000004705</v>
      </c>
      <c r="K8362" s="26" t="e">
        <f t="shared" si="400"/>
        <v>#REF!</v>
      </c>
      <c r="L8362" s="75" t="e">
        <f t="shared" si="399"/>
        <v>#REF!</v>
      </c>
      <c r="O8362" s="13"/>
      <c r="P8362" s="74"/>
      <c r="Q8362" s="26"/>
      <c r="R8362" s="75"/>
    </row>
    <row r="8363" spans="7:18" x14ac:dyDescent="0.25">
      <c r="G8363" s="13"/>
      <c r="H8363" s="13"/>
      <c r="I8363" s="13">
        <v>833.500000000113</v>
      </c>
      <c r="J8363" s="74">
        <f t="shared" si="398"/>
        <v>34.729166666671375</v>
      </c>
      <c r="K8363" s="26" t="e">
        <f t="shared" si="400"/>
        <v>#REF!</v>
      </c>
      <c r="L8363" s="75" t="e">
        <f t="shared" si="399"/>
        <v>#REF!</v>
      </c>
      <c r="O8363" s="13"/>
      <c r="P8363" s="74"/>
      <c r="Q8363" s="26"/>
      <c r="R8363" s="75"/>
    </row>
    <row r="8364" spans="7:18" x14ac:dyDescent="0.25">
      <c r="G8364" s="13"/>
      <c r="H8364" s="13"/>
      <c r="I8364" s="13">
        <v>833.60000000011303</v>
      </c>
      <c r="J8364" s="74">
        <f t="shared" si="398"/>
        <v>34.733333333338045</v>
      </c>
      <c r="K8364" s="26" t="e">
        <f t="shared" si="400"/>
        <v>#REF!</v>
      </c>
      <c r="L8364" s="75" t="e">
        <f t="shared" si="399"/>
        <v>#REF!</v>
      </c>
      <c r="O8364" s="13"/>
      <c r="P8364" s="74"/>
      <c r="Q8364" s="26"/>
      <c r="R8364" s="75"/>
    </row>
    <row r="8365" spans="7:18" x14ac:dyDescent="0.25">
      <c r="G8365" s="13"/>
      <c r="H8365" s="13"/>
      <c r="I8365" s="13">
        <v>833.70000000011305</v>
      </c>
      <c r="J8365" s="74">
        <f t="shared" si="398"/>
        <v>34.737500000004708</v>
      </c>
      <c r="K8365" s="26" t="e">
        <f t="shared" si="400"/>
        <v>#REF!</v>
      </c>
      <c r="L8365" s="75" t="e">
        <f t="shared" si="399"/>
        <v>#REF!</v>
      </c>
      <c r="O8365" s="13"/>
      <c r="P8365" s="74"/>
      <c r="Q8365" s="26"/>
      <c r="R8365" s="75"/>
    </row>
    <row r="8366" spans="7:18" x14ac:dyDescent="0.25">
      <c r="G8366" s="13"/>
      <c r="H8366" s="13"/>
      <c r="I8366" s="13">
        <v>833.80000000011296</v>
      </c>
      <c r="J8366" s="74">
        <f t="shared" si="398"/>
        <v>34.741666666671371</v>
      </c>
      <c r="K8366" s="26" t="e">
        <f t="shared" si="400"/>
        <v>#REF!</v>
      </c>
      <c r="L8366" s="75" t="e">
        <f t="shared" si="399"/>
        <v>#REF!</v>
      </c>
      <c r="O8366" s="13"/>
      <c r="P8366" s="74"/>
      <c r="Q8366" s="26"/>
      <c r="R8366" s="75"/>
    </row>
    <row r="8367" spans="7:18" x14ac:dyDescent="0.25">
      <c r="G8367" s="13"/>
      <c r="H8367" s="13"/>
      <c r="I8367" s="13">
        <v>833.90000000011298</v>
      </c>
      <c r="J8367" s="74">
        <f t="shared" si="398"/>
        <v>34.745833333338041</v>
      </c>
      <c r="K8367" s="26" t="e">
        <f t="shared" si="400"/>
        <v>#REF!</v>
      </c>
      <c r="L8367" s="75" t="e">
        <f t="shared" si="399"/>
        <v>#REF!</v>
      </c>
      <c r="O8367" s="13"/>
      <c r="P8367" s="74"/>
      <c r="Q8367" s="26"/>
      <c r="R8367" s="75"/>
    </row>
    <row r="8368" spans="7:18" x14ac:dyDescent="0.25">
      <c r="G8368" s="13"/>
      <c r="H8368" s="13"/>
      <c r="I8368" s="13">
        <v>834.000000000113</v>
      </c>
      <c r="J8368" s="74">
        <f t="shared" si="398"/>
        <v>34.750000000004711</v>
      </c>
      <c r="K8368" s="26" t="e">
        <f t="shared" si="400"/>
        <v>#REF!</v>
      </c>
      <c r="L8368" s="75" t="e">
        <f t="shared" si="399"/>
        <v>#REF!</v>
      </c>
      <c r="O8368" s="13"/>
      <c r="P8368" s="74"/>
      <c r="Q8368" s="26"/>
      <c r="R8368" s="75"/>
    </row>
    <row r="8369" spans="7:18" x14ac:dyDescent="0.25">
      <c r="G8369" s="13"/>
      <c r="H8369" s="13"/>
      <c r="I8369" s="13">
        <v>834.10000000011303</v>
      </c>
      <c r="J8369" s="74">
        <f t="shared" si="398"/>
        <v>34.754166666671374</v>
      </c>
      <c r="K8369" s="26" t="e">
        <f t="shared" si="400"/>
        <v>#REF!</v>
      </c>
      <c r="L8369" s="75" t="e">
        <f t="shared" si="399"/>
        <v>#REF!</v>
      </c>
      <c r="O8369" s="13"/>
      <c r="P8369" s="74"/>
      <c r="Q8369" s="26"/>
      <c r="R8369" s="75"/>
    </row>
    <row r="8370" spans="7:18" x14ac:dyDescent="0.25">
      <c r="G8370" s="13"/>
      <c r="H8370" s="13"/>
      <c r="I8370" s="13">
        <v>834.20000000011305</v>
      </c>
      <c r="J8370" s="74">
        <f t="shared" si="398"/>
        <v>34.758333333338044</v>
      </c>
      <c r="K8370" s="26" t="e">
        <f t="shared" si="400"/>
        <v>#REF!</v>
      </c>
      <c r="L8370" s="75" t="e">
        <f t="shared" si="399"/>
        <v>#REF!</v>
      </c>
      <c r="O8370" s="13"/>
      <c r="P8370" s="74"/>
      <c r="Q8370" s="26"/>
      <c r="R8370" s="75"/>
    </row>
    <row r="8371" spans="7:18" x14ac:dyDescent="0.25">
      <c r="G8371" s="13"/>
      <c r="H8371" s="13"/>
      <c r="I8371" s="13">
        <v>834.30000000011296</v>
      </c>
      <c r="J8371" s="74">
        <f t="shared" si="398"/>
        <v>34.762500000004707</v>
      </c>
      <c r="K8371" s="26" t="e">
        <f t="shared" si="400"/>
        <v>#REF!</v>
      </c>
      <c r="L8371" s="75" t="e">
        <f t="shared" si="399"/>
        <v>#REF!</v>
      </c>
      <c r="O8371" s="13"/>
      <c r="P8371" s="74"/>
      <c r="Q8371" s="26"/>
      <c r="R8371" s="75"/>
    </row>
    <row r="8372" spans="7:18" x14ac:dyDescent="0.25">
      <c r="G8372" s="13"/>
      <c r="H8372" s="13"/>
      <c r="I8372" s="13">
        <v>834.40000000011298</v>
      </c>
      <c r="J8372" s="74">
        <f t="shared" si="398"/>
        <v>34.766666666671377</v>
      </c>
      <c r="K8372" s="26" t="e">
        <f t="shared" si="400"/>
        <v>#REF!</v>
      </c>
      <c r="L8372" s="75" t="e">
        <f t="shared" si="399"/>
        <v>#REF!</v>
      </c>
      <c r="O8372" s="13"/>
      <c r="P8372" s="74"/>
      <c r="Q8372" s="26"/>
      <c r="R8372" s="75"/>
    </row>
    <row r="8373" spans="7:18" x14ac:dyDescent="0.25">
      <c r="G8373" s="13"/>
      <c r="H8373" s="13"/>
      <c r="I8373" s="13">
        <v>834.500000000113</v>
      </c>
      <c r="J8373" s="74">
        <f t="shared" si="398"/>
        <v>34.770833333338039</v>
      </c>
      <c r="K8373" s="26" t="e">
        <f t="shared" si="400"/>
        <v>#REF!</v>
      </c>
      <c r="L8373" s="75" t="e">
        <f t="shared" si="399"/>
        <v>#REF!</v>
      </c>
      <c r="O8373" s="13"/>
      <c r="P8373" s="74"/>
      <c r="Q8373" s="26"/>
      <c r="R8373" s="75"/>
    </row>
    <row r="8374" spans="7:18" x14ac:dyDescent="0.25">
      <c r="G8374" s="13"/>
      <c r="H8374" s="13"/>
      <c r="I8374" s="13">
        <v>834.60000000011303</v>
      </c>
      <c r="J8374" s="74">
        <f t="shared" si="398"/>
        <v>34.775000000004709</v>
      </c>
      <c r="K8374" s="26" t="e">
        <f t="shared" si="400"/>
        <v>#REF!</v>
      </c>
      <c r="L8374" s="75" t="e">
        <f t="shared" si="399"/>
        <v>#REF!</v>
      </c>
      <c r="O8374" s="13"/>
      <c r="P8374" s="74"/>
      <c r="Q8374" s="26"/>
      <c r="R8374" s="75"/>
    </row>
    <row r="8375" spans="7:18" x14ac:dyDescent="0.25">
      <c r="G8375" s="13"/>
      <c r="H8375" s="13"/>
      <c r="I8375" s="13">
        <v>834.70000000011305</v>
      </c>
      <c r="J8375" s="74">
        <f t="shared" si="398"/>
        <v>34.779166666671379</v>
      </c>
      <c r="K8375" s="26" t="e">
        <f t="shared" si="400"/>
        <v>#REF!</v>
      </c>
      <c r="L8375" s="75" t="e">
        <f t="shared" si="399"/>
        <v>#REF!</v>
      </c>
      <c r="O8375" s="13"/>
      <c r="P8375" s="74"/>
      <c r="Q8375" s="26"/>
      <c r="R8375" s="75"/>
    </row>
    <row r="8376" spans="7:18" x14ac:dyDescent="0.25">
      <c r="G8376" s="13"/>
      <c r="H8376" s="13"/>
      <c r="I8376" s="13">
        <v>834.80000000011296</v>
      </c>
      <c r="J8376" s="74">
        <f t="shared" si="398"/>
        <v>34.783333333338042</v>
      </c>
      <c r="K8376" s="26" t="e">
        <f t="shared" si="400"/>
        <v>#REF!</v>
      </c>
      <c r="L8376" s="75" t="e">
        <f t="shared" si="399"/>
        <v>#REF!</v>
      </c>
      <c r="O8376" s="13"/>
      <c r="P8376" s="74"/>
      <c r="Q8376" s="26"/>
      <c r="R8376" s="75"/>
    </row>
    <row r="8377" spans="7:18" x14ac:dyDescent="0.25">
      <c r="G8377" s="13"/>
      <c r="H8377" s="13"/>
      <c r="I8377" s="13">
        <v>834.90000000011298</v>
      </c>
      <c r="J8377" s="74">
        <f t="shared" si="398"/>
        <v>34.787500000004705</v>
      </c>
      <c r="K8377" s="26" t="e">
        <f t="shared" si="400"/>
        <v>#REF!</v>
      </c>
      <c r="L8377" s="75" t="e">
        <f t="shared" si="399"/>
        <v>#REF!</v>
      </c>
      <c r="O8377" s="13"/>
      <c r="P8377" s="74"/>
      <c r="Q8377" s="26"/>
      <c r="R8377" s="75"/>
    </row>
    <row r="8378" spans="7:18" x14ac:dyDescent="0.25">
      <c r="G8378" s="13"/>
      <c r="H8378" s="13"/>
      <c r="I8378" s="13">
        <v>835.000000000113</v>
      </c>
      <c r="J8378" s="74">
        <f t="shared" si="398"/>
        <v>34.791666666671375</v>
      </c>
      <c r="K8378" s="26" t="e">
        <f t="shared" si="400"/>
        <v>#REF!</v>
      </c>
      <c r="L8378" s="75" t="e">
        <f t="shared" si="399"/>
        <v>#REF!</v>
      </c>
      <c r="O8378" s="13"/>
      <c r="P8378" s="74"/>
      <c r="Q8378" s="26"/>
      <c r="R8378" s="75"/>
    </row>
    <row r="8379" spans="7:18" x14ac:dyDescent="0.25">
      <c r="G8379" s="13"/>
      <c r="H8379" s="13"/>
      <c r="I8379" s="13">
        <v>835.10000000011405</v>
      </c>
      <c r="J8379" s="74">
        <f t="shared" si="398"/>
        <v>34.795833333338088</v>
      </c>
      <c r="K8379" s="26" t="e">
        <f t="shared" si="400"/>
        <v>#REF!</v>
      </c>
      <c r="L8379" s="75" t="e">
        <f t="shared" si="399"/>
        <v>#REF!</v>
      </c>
      <c r="O8379" s="13"/>
      <c r="P8379" s="74"/>
      <c r="Q8379" s="26"/>
      <c r="R8379" s="75"/>
    </row>
    <row r="8380" spans="7:18" x14ac:dyDescent="0.25">
      <c r="G8380" s="13"/>
      <c r="H8380" s="13"/>
      <c r="I8380" s="13">
        <v>835.20000000011396</v>
      </c>
      <c r="J8380" s="74">
        <f t="shared" si="398"/>
        <v>34.800000000004751</v>
      </c>
      <c r="K8380" s="26" t="e">
        <f t="shared" si="400"/>
        <v>#REF!</v>
      </c>
      <c r="L8380" s="75" t="e">
        <f t="shared" si="399"/>
        <v>#REF!</v>
      </c>
      <c r="O8380" s="13"/>
      <c r="P8380" s="74"/>
      <c r="Q8380" s="26"/>
      <c r="R8380" s="75"/>
    </row>
    <row r="8381" spans="7:18" x14ac:dyDescent="0.25">
      <c r="G8381" s="13"/>
      <c r="H8381" s="13"/>
      <c r="I8381" s="13">
        <v>835.30000000011398</v>
      </c>
      <c r="J8381" s="74">
        <f t="shared" si="398"/>
        <v>34.804166666671414</v>
      </c>
      <c r="K8381" s="26" t="e">
        <f t="shared" si="400"/>
        <v>#REF!</v>
      </c>
      <c r="L8381" s="75" t="e">
        <f t="shared" si="399"/>
        <v>#REF!</v>
      </c>
      <c r="O8381" s="13"/>
      <c r="P8381" s="74"/>
      <c r="Q8381" s="26"/>
      <c r="R8381" s="75"/>
    </row>
    <row r="8382" spans="7:18" x14ac:dyDescent="0.25">
      <c r="G8382" s="13"/>
      <c r="H8382" s="13"/>
      <c r="I8382" s="13">
        <v>835.40000000011401</v>
      </c>
      <c r="J8382" s="74">
        <f t="shared" si="398"/>
        <v>34.808333333338084</v>
      </c>
      <c r="K8382" s="26" t="e">
        <f t="shared" si="400"/>
        <v>#REF!</v>
      </c>
      <c r="L8382" s="75" t="e">
        <f t="shared" si="399"/>
        <v>#REF!</v>
      </c>
      <c r="O8382" s="13"/>
      <c r="P8382" s="74"/>
      <c r="Q8382" s="26"/>
      <c r="R8382" s="75"/>
    </row>
    <row r="8383" spans="7:18" x14ac:dyDescent="0.25">
      <c r="G8383" s="13"/>
      <c r="H8383" s="13"/>
      <c r="I8383" s="13">
        <v>835.50000000011403</v>
      </c>
      <c r="J8383" s="74">
        <f t="shared" si="398"/>
        <v>34.812500000004754</v>
      </c>
      <c r="K8383" s="26" t="e">
        <f t="shared" si="400"/>
        <v>#REF!</v>
      </c>
      <c r="L8383" s="75" t="e">
        <f t="shared" si="399"/>
        <v>#REF!</v>
      </c>
      <c r="O8383" s="13"/>
      <c r="P8383" s="74"/>
      <c r="Q8383" s="26"/>
      <c r="R8383" s="75"/>
    </row>
    <row r="8384" spans="7:18" x14ac:dyDescent="0.25">
      <c r="G8384" s="13"/>
      <c r="H8384" s="13"/>
      <c r="I8384" s="13">
        <v>835.60000000011405</v>
      </c>
      <c r="J8384" s="74">
        <f t="shared" si="398"/>
        <v>34.816666666671416</v>
      </c>
      <c r="K8384" s="26" t="e">
        <f t="shared" si="400"/>
        <v>#REF!</v>
      </c>
      <c r="L8384" s="75" t="e">
        <f t="shared" si="399"/>
        <v>#REF!</v>
      </c>
      <c r="O8384" s="13"/>
      <c r="P8384" s="74"/>
      <c r="Q8384" s="26"/>
      <c r="R8384" s="75"/>
    </row>
    <row r="8385" spans="7:18" x14ac:dyDescent="0.25">
      <c r="G8385" s="13"/>
      <c r="H8385" s="13"/>
      <c r="I8385" s="13">
        <v>835.70000000011396</v>
      </c>
      <c r="J8385" s="74">
        <f t="shared" si="398"/>
        <v>34.820833333338079</v>
      </c>
      <c r="K8385" s="26" t="e">
        <f t="shared" si="400"/>
        <v>#REF!</v>
      </c>
      <c r="L8385" s="75" t="e">
        <f t="shared" si="399"/>
        <v>#REF!</v>
      </c>
      <c r="O8385" s="13"/>
      <c r="P8385" s="74"/>
      <c r="Q8385" s="26"/>
      <c r="R8385" s="75"/>
    </row>
    <row r="8386" spans="7:18" x14ac:dyDescent="0.25">
      <c r="G8386" s="13"/>
      <c r="H8386" s="13"/>
      <c r="I8386" s="13">
        <v>835.80000000011398</v>
      </c>
      <c r="J8386" s="74">
        <f t="shared" si="398"/>
        <v>34.825000000004749</v>
      </c>
      <c r="K8386" s="26" t="e">
        <f t="shared" si="400"/>
        <v>#REF!</v>
      </c>
      <c r="L8386" s="75" t="e">
        <f t="shared" si="399"/>
        <v>#REF!</v>
      </c>
      <c r="O8386" s="13"/>
      <c r="P8386" s="74"/>
      <c r="Q8386" s="26"/>
      <c r="R8386" s="75"/>
    </row>
    <row r="8387" spans="7:18" x14ac:dyDescent="0.25">
      <c r="G8387" s="13"/>
      <c r="H8387" s="13"/>
      <c r="I8387" s="13">
        <v>835.90000000011401</v>
      </c>
      <c r="J8387" s="74">
        <f t="shared" ref="J8387:J8450" si="401">I8387/24</f>
        <v>34.829166666671419</v>
      </c>
      <c r="K8387" s="26" t="e">
        <f t="shared" si="400"/>
        <v>#REF!</v>
      </c>
      <c r="L8387" s="75" t="e">
        <f t="shared" ref="L8387:L8450" si="402">K8387-K8386</f>
        <v>#REF!</v>
      </c>
      <c r="O8387" s="13"/>
      <c r="P8387" s="74"/>
      <c r="Q8387" s="26"/>
      <c r="R8387" s="75"/>
    </row>
    <row r="8388" spans="7:18" x14ac:dyDescent="0.25">
      <c r="G8388" s="13"/>
      <c r="H8388" s="13"/>
      <c r="I8388" s="13">
        <v>836.00000000011403</v>
      </c>
      <c r="J8388" s="74">
        <f t="shared" si="401"/>
        <v>34.833333333338082</v>
      </c>
      <c r="K8388" s="26" t="e">
        <f t="shared" si="400"/>
        <v>#REF!</v>
      </c>
      <c r="L8388" s="75" t="e">
        <f t="shared" si="402"/>
        <v>#REF!</v>
      </c>
      <c r="O8388" s="13"/>
      <c r="P8388" s="74"/>
      <c r="Q8388" s="26"/>
      <c r="R8388" s="75"/>
    </row>
    <row r="8389" spans="7:18" x14ac:dyDescent="0.25">
      <c r="G8389" s="13"/>
      <c r="H8389" s="13"/>
      <c r="I8389" s="13">
        <v>836.10000000011405</v>
      </c>
      <c r="J8389" s="74">
        <f t="shared" si="401"/>
        <v>34.837500000004752</v>
      </c>
      <c r="K8389" s="26" t="e">
        <f t="shared" si="400"/>
        <v>#REF!</v>
      </c>
      <c r="L8389" s="75" t="e">
        <f t="shared" si="402"/>
        <v>#REF!</v>
      </c>
      <c r="O8389" s="13"/>
      <c r="P8389" s="74"/>
      <c r="Q8389" s="26"/>
      <c r="R8389" s="75"/>
    </row>
    <row r="8390" spans="7:18" x14ac:dyDescent="0.25">
      <c r="G8390" s="13"/>
      <c r="H8390" s="13"/>
      <c r="I8390" s="13">
        <v>836.20000000011396</v>
      </c>
      <c r="J8390" s="74">
        <f t="shared" si="401"/>
        <v>34.841666666671415</v>
      </c>
      <c r="K8390" s="26" t="e">
        <f t="shared" si="400"/>
        <v>#REF!</v>
      </c>
      <c r="L8390" s="75" t="e">
        <f t="shared" si="402"/>
        <v>#REF!</v>
      </c>
      <c r="O8390" s="13"/>
      <c r="P8390" s="74"/>
      <c r="Q8390" s="26"/>
      <c r="R8390" s="75"/>
    </row>
    <row r="8391" spans="7:18" x14ac:dyDescent="0.25">
      <c r="G8391" s="13"/>
      <c r="H8391" s="13"/>
      <c r="I8391" s="13">
        <v>836.30000000011398</v>
      </c>
      <c r="J8391" s="74">
        <f t="shared" si="401"/>
        <v>34.845833333338085</v>
      </c>
      <c r="K8391" s="26" t="e">
        <f t="shared" si="400"/>
        <v>#REF!</v>
      </c>
      <c r="L8391" s="75" t="e">
        <f t="shared" si="402"/>
        <v>#REF!</v>
      </c>
      <c r="O8391" s="13"/>
      <c r="P8391" s="74"/>
      <c r="Q8391" s="26"/>
      <c r="R8391" s="75"/>
    </row>
    <row r="8392" spans="7:18" x14ac:dyDescent="0.25">
      <c r="G8392" s="13"/>
      <c r="H8392" s="13"/>
      <c r="I8392" s="13">
        <v>836.40000000011401</v>
      </c>
      <c r="J8392" s="74">
        <f t="shared" si="401"/>
        <v>34.850000000004748</v>
      </c>
      <c r="K8392" s="26" t="e">
        <f t="shared" si="400"/>
        <v>#REF!</v>
      </c>
      <c r="L8392" s="75" t="e">
        <f t="shared" si="402"/>
        <v>#REF!</v>
      </c>
      <c r="O8392" s="13"/>
      <c r="P8392" s="74"/>
      <c r="Q8392" s="26"/>
      <c r="R8392" s="75"/>
    </row>
    <row r="8393" spans="7:18" x14ac:dyDescent="0.25">
      <c r="G8393" s="13"/>
      <c r="H8393" s="13"/>
      <c r="I8393" s="13">
        <v>836.50000000011403</v>
      </c>
      <c r="J8393" s="74">
        <f t="shared" si="401"/>
        <v>34.854166666671418</v>
      </c>
      <c r="K8393" s="26" t="e">
        <f t="shared" si="400"/>
        <v>#REF!</v>
      </c>
      <c r="L8393" s="75" t="e">
        <f t="shared" si="402"/>
        <v>#REF!</v>
      </c>
      <c r="O8393" s="13"/>
      <c r="P8393" s="74"/>
      <c r="Q8393" s="26"/>
      <c r="R8393" s="75"/>
    </row>
    <row r="8394" spans="7:18" x14ac:dyDescent="0.25">
      <c r="G8394" s="13"/>
      <c r="H8394" s="13"/>
      <c r="I8394" s="13">
        <v>836.60000000011405</v>
      </c>
      <c r="J8394" s="74">
        <f t="shared" si="401"/>
        <v>34.858333333338088</v>
      </c>
      <c r="K8394" s="26" t="e">
        <f t="shared" si="400"/>
        <v>#REF!</v>
      </c>
      <c r="L8394" s="75" t="e">
        <f t="shared" si="402"/>
        <v>#REF!</v>
      </c>
      <c r="O8394" s="13"/>
      <c r="P8394" s="74"/>
      <c r="Q8394" s="26"/>
      <c r="R8394" s="75"/>
    </row>
    <row r="8395" spans="7:18" x14ac:dyDescent="0.25">
      <c r="G8395" s="13"/>
      <c r="H8395" s="13"/>
      <c r="I8395" s="13">
        <v>836.70000000011396</v>
      </c>
      <c r="J8395" s="74">
        <f t="shared" si="401"/>
        <v>34.862500000004751</v>
      </c>
      <c r="K8395" s="26" t="e">
        <f t="shared" si="400"/>
        <v>#REF!</v>
      </c>
      <c r="L8395" s="75" t="e">
        <f t="shared" si="402"/>
        <v>#REF!</v>
      </c>
      <c r="O8395" s="13"/>
      <c r="P8395" s="74"/>
      <c r="Q8395" s="26"/>
      <c r="R8395" s="75"/>
    </row>
    <row r="8396" spans="7:18" x14ac:dyDescent="0.25">
      <c r="G8396" s="13"/>
      <c r="H8396" s="13"/>
      <c r="I8396" s="13">
        <v>836.80000000011398</v>
      </c>
      <c r="J8396" s="74">
        <f t="shared" si="401"/>
        <v>34.866666666671414</v>
      </c>
      <c r="K8396" s="26" t="e">
        <f t="shared" si="400"/>
        <v>#REF!</v>
      </c>
      <c r="L8396" s="75" t="e">
        <f t="shared" si="402"/>
        <v>#REF!</v>
      </c>
      <c r="O8396" s="13"/>
      <c r="P8396" s="74"/>
      <c r="Q8396" s="26"/>
      <c r="R8396" s="75"/>
    </row>
    <row r="8397" spans="7:18" x14ac:dyDescent="0.25">
      <c r="G8397" s="13"/>
      <c r="H8397" s="13"/>
      <c r="I8397" s="13">
        <v>836.90000000011401</v>
      </c>
      <c r="J8397" s="74">
        <f t="shared" si="401"/>
        <v>34.870833333338084</v>
      </c>
      <c r="K8397" s="26" t="e">
        <f t="shared" si="400"/>
        <v>#REF!</v>
      </c>
      <c r="L8397" s="75" t="e">
        <f t="shared" si="402"/>
        <v>#REF!</v>
      </c>
      <c r="O8397" s="13"/>
      <c r="P8397" s="74"/>
      <c r="Q8397" s="26"/>
      <c r="R8397" s="75"/>
    </row>
    <row r="8398" spans="7:18" x14ac:dyDescent="0.25">
      <c r="G8398" s="13"/>
      <c r="H8398" s="13"/>
      <c r="I8398" s="13">
        <v>837.00000000011403</v>
      </c>
      <c r="J8398" s="74">
        <f t="shared" si="401"/>
        <v>34.875000000004754</v>
      </c>
      <c r="K8398" s="26" t="e">
        <f t="shared" si="400"/>
        <v>#REF!</v>
      </c>
      <c r="L8398" s="75" t="e">
        <f t="shared" si="402"/>
        <v>#REF!</v>
      </c>
      <c r="O8398" s="13"/>
      <c r="P8398" s="74"/>
      <c r="Q8398" s="26"/>
      <c r="R8398" s="75"/>
    </row>
    <row r="8399" spans="7:18" x14ac:dyDescent="0.25">
      <c r="G8399" s="13"/>
      <c r="H8399" s="13"/>
      <c r="I8399" s="13">
        <v>837.10000000011405</v>
      </c>
      <c r="J8399" s="74">
        <f t="shared" si="401"/>
        <v>34.879166666671416</v>
      </c>
      <c r="K8399" s="26" t="e">
        <f t="shared" si="400"/>
        <v>#REF!</v>
      </c>
      <c r="L8399" s="75" t="e">
        <f t="shared" si="402"/>
        <v>#REF!</v>
      </c>
      <c r="O8399" s="13"/>
      <c r="P8399" s="74"/>
      <c r="Q8399" s="26"/>
      <c r="R8399" s="75"/>
    </row>
    <row r="8400" spans="7:18" x14ac:dyDescent="0.25">
      <c r="G8400" s="13"/>
      <c r="H8400" s="13"/>
      <c r="I8400" s="13">
        <v>837.20000000011396</v>
      </c>
      <c r="J8400" s="74">
        <f t="shared" si="401"/>
        <v>34.883333333338079</v>
      </c>
      <c r="K8400" s="26" t="e">
        <f t="shared" si="400"/>
        <v>#REF!</v>
      </c>
      <c r="L8400" s="75" t="e">
        <f t="shared" si="402"/>
        <v>#REF!</v>
      </c>
      <c r="O8400" s="13"/>
      <c r="P8400" s="74"/>
      <c r="Q8400" s="26"/>
      <c r="R8400" s="75"/>
    </row>
    <row r="8401" spans="7:18" x14ac:dyDescent="0.25">
      <c r="G8401" s="13"/>
      <c r="H8401" s="13"/>
      <c r="I8401" s="13">
        <v>837.30000000011398</v>
      </c>
      <c r="J8401" s="74">
        <f t="shared" si="401"/>
        <v>34.887500000004749</v>
      </c>
      <c r="K8401" s="26" t="e">
        <f t="shared" si="400"/>
        <v>#REF!</v>
      </c>
      <c r="L8401" s="75" t="e">
        <f t="shared" si="402"/>
        <v>#REF!</v>
      </c>
      <c r="O8401" s="13"/>
      <c r="P8401" s="74"/>
      <c r="Q8401" s="26"/>
      <c r="R8401" s="75"/>
    </row>
    <row r="8402" spans="7:18" x14ac:dyDescent="0.25">
      <c r="G8402" s="13"/>
      <c r="H8402" s="13"/>
      <c r="I8402" s="13">
        <v>837.40000000011401</v>
      </c>
      <c r="J8402" s="74">
        <f t="shared" si="401"/>
        <v>34.891666666671419</v>
      </c>
      <c r="K8402" s="26" t="e">
        <f t="shared" si="400"/>
        <v>#REF!</v>
      </c>
      <c r="L8402" s="75" t="e">
        <f t="shared" si="402"/>
        <v>#REF!</v>
      </c>
      <c r="O8402" s="13"/>
      <c r="P8402" s="74"/>
      <c r="Q8402" s="26"/>
      <c r="R8402" s="75"/>
    </row>
    <row r="8403" spans="7:18" x14ac:dyDescent="0.25">
      <c r="G8403" s="13"/>
      <c r="H8403" s="13"/>
      <c r="I8403" s="13">
        <v>837.50000000011403</v>
      </c>
      <c r="J8403" s="74">
        <f t="shared" si="401"/>
        <v>34.895833333338082</v>
      </c>
      <c r="K8403" s="26" t="e">
        <f t="shared" si="400"/>
        <v>#REF!</v>
      </c>
      <c r="L8403" s="75" t="e">
        <f t="shared" si="402"/>
        <v>#REF!</v>
      </c>
      <c r="O8403" s="13"/>
      <c r="P8403" s="74"/>
      <c r="Q8403" s="26"/>
      <c r="R8403" s="75"/>
    </row>
    <row r="8404" spans="7:18" x14ac:dyDescent="0.25">
      <c r="G8404" s="13"/>
      <c r="H8404" s="13"/>
      <c r="I8404" s="13">
        <v>837.60000000011405</v>
      </c>
      <c r="J8404" s="74">
        <f t="shared" si="401"/>
        <v>34.900000000004752</v>
      </c>
      <c r="K8404" s="26" t="e">
        <f t="shared" si="400"/>
        <v>#REF!</v>
      </c>
      <c r="L8404" s="75" t="e">
        <f t="shared" si="402"/>
        <v>#REF!</v>
      </c>
      <c r="O8404" s="13"/>
      <c r="P8404" s="74"/>
      <c r="Q8404" s="26"/>
      <c r="R8404" s="75"/>
    </row>
    <row r="8405" spans="7:18" x14ac:dyDescent="0.25">
      <c r="G8405" s="13"/>
      <c r="H8405" s="13"/>
      <c r="I8405" s="13">
        <v>837.70000000011396</v>
      </c>
      <c r="J8405" s="74">
        <f t="shared" si="401"/>
        <v>34.904166666671415</v>
      </c>
      <c r="K8405" s="26" t="e">
        <f t="shared" si="400"/>
        <v>#REF!</v>
      </c>
      <c r="L8405" s="75" t="e">
        <f t="shared" si="402"/>
        <v>#REF!</v>
      </c>
      <c r="O8405" s="13"/>
      <c r="P8405" s="74"/>
      <c r="Q8405" s="26"/>
      <c r="R8405" s="75"/>
    </row>
    <row r="8406" spans="7:18" x14ac:dyDescent="0.25">
      <c r="G8406" s="13"/>
      <c r="H8406" s="13"/>
      <c r="I8406" s="13">
        <v>837.80000000011398</v>
      </c>
      <c r="J8406" s="74">
        <f t="shared" si="401"/>
        <v>34.908333333338085</v>
      </c>
      <c r="K8406" s="26" t="e">
        <f t="shared" si="400"/>
        <v>#REF!</v>
      </c>
      <c r="L8406" s="75" t="e">
        <f t="shared" si="402"/>
        <v>#REF!</v>
      </c>
      <c r="O8406" s="13"/>
      <c r="P8406" s="74"/>
      <c r="Q8406" s="26"/>
      <c r="R8406" s="75"/>
    </row>
    <row r="8407" spans="7:18" x14ac:dyDescent="0.25">
      <c r="G8407" s="13"/>
      <c r="H8407" s="13"/>
      <c r="I8407" s="13">
        <v>837.90000000011401</v>
      </c>
      <c r="J8407" s="74">
        <f t="shared" si="401"/>
        <v>34.912500000004748</v>
      </c>
      <c r="K8407" s="26" t="e">
        <f t="shared" si="400"/>
        <v>#REF!</v>
      </c>
      <c r="L8407" s="75" t="e">
        <f t="shared" si="402"/>
        <v>#REF!</v>
      </c>
      <c r="O8407" s="13"/>
      <c r="P8407" s="74"/>
      <c r="Q8407" s="26"/>
      <c r="R8407" s="75"/>
    </row>
    <row r="8408" spans="7:18" x14ac:dyDescent="0.25">
      <c r="G8408" s="13"/>
      <c r="H8408" s="13"/>
      <c r="I8408" s="13">
        <v>838.00000000011403</v>
      </c>
      <c r="J8408" s="74">
        <f t="shared" si="401"/>
        <v>34.916666666671418</v>
      </c>
      <c r="K8408" s="26" t="e">
        <f t="shared" si="400"/>
        <v>#REF!</v>
      </c>
      <c r="L8408" s="75" t="e">
        <f t="shared" si="402"/>
        <v>#REF!</v>
      </c>
      <c r="O8408" s="13"/>
      <c r="P8408" s="74"/>
      <c r="Q8408" s="26"/>
      <c r="R8408" s="75"/>
    </row>
    <row r="8409" spans="7:18" x14ac:dyDescent="0.25">
      <c r="G8409" s="13"/>
      <c r="H8409" s="13"/>
      <c r="I8409" s="13">
        <v>838.10000000011405</v>
      </c>
      <c r="J8409" s="74">
        <f t="shared" si="401"/>
        <v>34.920833333338088</v>
      </c>
      <c r="K8409" s="26" t="e">
        <f t="shared" si="400"/>
        <v>#REF!</v>
      </c>
      <c r="L8409" s="75" t="e">
        <f t="shared" si="402"/>
        <v>#REF!</v>
      </c>
      <c r="O8409" s="13"/>
      <c r="P8409" s="74"/>
      <c r="Q8409" s="26"/>
      <c r="R8409" s="75"/>
    </row>
    <row r="8410" spans="7:18" x14ac:dyDescent="0.25">
      <c r="G8410" s="13"/>
      <c r="H8410" s="13"/>
      <c r="I8410" s="13">
        <v>838.20000000011396</v>
      </c>
      <c r="J8410" s="74">
        <f t="shared" si="401"/>
        <v>34.925000000004751</v>
      </c>
      <c r="K8410" s="26" t="e">
        <f t="shared" si="400"/>
        <v>#REF!</v>
      </c>
      <c r="L8410" s="75" t="e">
        <f t="shared" si="402"/>
        <v>#REF!</v>
      </c>
      <c r="O8410" s="13"/>
      <c r="P8410" s="74"/>
      <c r="Q8410" s="26"/>
      <c r="R8410" s="75"/>
    </row>
    <row r="8411" spans="7:18" x14ac:dyDescent="0.25">
      <c r="G8411" s="13"/>
      <c r="H8411" s="13"/>
      <c r="I8411" s="13">
        <v>838.30000000011398</v>
      </c>
      <c r="J8411" s="74">
        <f t="shared" si="401"/>
        <v>34.929166666671414</v>
      </c>
      <c r="K8411" s="26" t="e">
        <f t="shared" si="400"/>
        <v>#REF!</v>
      </c>
      <c r="L8411" s="75" t="e">
        <f t="shared" si="402"/>
        <v>#REF!</v>
      </c>
      <c r="O8411" s="13"/>
      <c r="P8411" s="74"/>
      <c r="Q8411" s="26"/>
      <c r="R8411" s="75"/>
    </row>
    <row r="8412" spans="7:18" x14ac:dyDescent="0.25">
      <c r="G8412" s="13"/>
      <c r="H8412" s="13"/>
      <c r="I8412" s="13">
        <v>838.40000000011401</v>
      </c>
      <c r="J8412" s="74">
        <f t="shared" si="401"/>
        <v>34.933333333338084</v>
      </c>
      <c r="K8412" s="26" t="e">
        <f t="shared" ref="K8412:K8475" si="403">100%-EXP(-I8412/24*$B$10)</f>
        <v>#REF!</v>
      </c>
      <c r="L8412" s="75" t="e">
        <f t="shared" si="402"/>
        <v>#REF!</v>
      </c>
      <c r="O8412" s="13"/>
      <c r="P8412" s="74"/>
      <c r="Q8412" s="26"/>
      <c r="R8412" s="75"/>
    </row>
    <row r="8413" spans="7:18" x14ac:dyDescent="0.25">
      <c r="G8413" s="13"/>
      <c r="H8413" s="13"/>
      <c r="I8413" s="13">
        <v>838.50000000011403</v>
      </c>
      <c r="J8413" s="74">
        <f t="shared" si="401"/>
        <v>34.937500000004754</v>
      </c>
      <c r="K8413" s="26" t="e">
        <f t="shared" si="403"/>
        <v>#REF!</v>
      </c>
      <c r="L8413" s="75" t="e">
        <f t="shared" si="402"/>
        <v>#REF!</v>
      </c>
      <c r="O8413" s="13"/>
      <c r="P8413" s="74"/>
      <c r="Q8413" s="26"/>
      <c r="R8413" s="75"/>
    </row>
    <row r="8414" spans="7:18" x14ac:dyDescent="0.25">
      <c r="G8414" s="13"/>
      <c r="H8414" s="13"/>
      <c r="I8414" s="13">
        <v>838.60000000011405</v>
      </c>
      <c r="J8414" s="74">
        <f t="shared" si="401"/>
        <v>34.941666666671416</v>
      </c>
      <c r="K8414" s="26" t="e">
        <f t="shared" si="403"/>
        <v>#REF!</v>
      </c>
      <c r="L8414" s="75" t="e">
        <f t="shared" si="402"/>
        <v>#REF!</v>
      </c>
      <c r="O8414" s="13"/>
      <c r="P8414" s="74"/>
      <c r="Q8414" s="26"/>
      <c r="R8414" s="75"/>
    </row>
    <row r="8415" spans="7:18" x14ac:dyDescent="0.25">
      <c r="G8415" s="13"/>
      <c r="H8415" s="13"/>
      <c r="I8415" s="13">
        <v>838.70000000011396</v>
      </c>
      <c r="J8415" s="74">
        <f t="shared" si="401"/>
        <v>34.945833333338079</v>
      </c>
      <c r="K8415" s="26" t="e">
        <f t="shared" si="403"/>
        <v>#REF!</v>
      </c>
      <c r="L8415" s="75" t="e">
        <f t="shared" si="402"/>
        <v>#REF!</v>
      </c>
      <c r="O8415" s="13"/>
      <c r="P8415" s="74"/>
      <c r="Q8415" s="26"/>
      <c r="R8415" s="75"/>
    </row>
    <row r="8416" spans="7:18" x14ac:dyDescent="0.25">
      <c r="G8416" s="13"/>
      <c r="H8416" s="13"/>
      <c r="I8416" s="13">
        <v>838.80000000011398</v>
      </c>
      <c r="J8416" s="74">
        <f t="shared" si="401"/>
        <v>34.950000000004749</v>
      </c>
      <c r="K8416" s="26" t="e">
        <f t="shared" si="403"/>
        <v>#REF!</v>
      </c>
      <c r="L8416" s="75" t="e">
        <f t="shared" si="402"/>
        <v>#REF!</v>
      </c>
      <c r="O8416" s="13"/>
      <c r="P8416" s="74"/>
      <c r="Q8416" s="26"/>
      <c r="R8416" s="75"/>
    </row>
    <row r="8417" spans="7:18" x14ac:dyDescent="0.25">
      <c r="G8417" s="13"/>
      <c r="H8417" s="13"/>
      <c r="I8417" s="13">
        <v>838.90000000011401</v>
      </c>
      <c r="J8417" s="74">
        <f t="shared" si="401"/>
        <v>34.954166666671419</v>
      </c>
      <c r="K8417" s="26" t="e">
        <f t="shared" si="403"/>
        <v>#REF!</v>
      </c>
      <c r="L8417" s="75" t="e">
        <f t="shared" si="402"/>
        <v>#REF!</v>
      </c>
      <c r="O8417" s="13"/>
      <c r="P8417" s="74"/>
      <c r="Q8417" s="26"/>
      <c r="R8417" s="75"/>
    </row>
    <row r="8418" spans="7:18" x14ac:dyDescent="0.25">
      <c r="G8418" s="13"/>
      <c r="H8418" s="13"/>
      <c r="I8418" s="13">
        <v>839.00000000011403</v>
      </c>
      <c r="J8418" s="74">
        <f t="shared" si="401"/>
        <v>34.958333333338082</v>
      </c>
      <c r="K8418" s="26" t="e">
        <f t="shared" si="403"/>
        <v>#REF!</v>
      </c>
      <c r="L8418" s="75" t="e">
        <f t="shared" si="402"/>
        <v>#REF!</v>
      </c>
      <c r="O8418" s="13"/>
      <c r="P8418" s="74"/>
      <c r="Q8418" s="26"/>
      <c r="R8418" s="75"/>
    </row>
    <row r="8419" spans="7:18" x14ac:dyDescent="0.25">
      <c r="G8419" s="13"/>
      <c r="H8419" s="13"/>
      <c r="I8419" s="13">
        <v>839.10000000011405</v>
      </c>
      <c r="J8419" s="74">
        <f t="shared" si="401"/>
        <v>34.962500000004752</v>
      </c>
      <c r="K8419" s="26" t="e">
        <f t="shared" si="403"/>
        <v>#REF!</v>
      </c>
      <c r="L8419" s="75" t="e">
        <f t="shared" si="402"/>
        <v>#REF!</v>
      </c>
      <c r="O8419" s="13"/>
      <c r="P8419" s="74"/>
      <c r="Q8419" s="26"/>
      <c r="R8419" s="75"/>
    </row>
    <row r="8420" spans="7:18" x14ac:dyDescent="0.25">
      <c r="G8420" s="13"/>
      <c r="H8420" s="13"/>
      <c r="I8420" s="13">
        <v>839.20000000011396</v>
      </c>
      <c r="J8420" s="74">
        <f t="shared" si="401"/>
        <v>34.966666666671415</v>
      </c>
      <c r="K8420" s="26" t="e">
        <f t="shared" si="403"/>
        <v>#REF!</v>
      </c>
      <c r="L8420" s="75" t="e">
        <f t="shared" si="402"/>
        <v>#REF!</v>
      </c>
      <c r="O8420" s="13"/>
      <c r="P8420" s="74"/>
      <c r="Q8420" s="26"/>
      <c r="R8420" s="75"/>
    </row>
    <row r="8421" spans="7:18" x14ac:dyDescent="0.25">
      <c r="G8421" s="13"/>
      <c r="H8421" s="13"/>
      <c r="I8421" s="13">
        <v>839.30000000011398</v>
      </c>
      <c r="J8421" s="74">
        <f t="shared" si="401"/>
        <v>34.970833333338085</v>
      </c>
      <c r="K8421" s="26" t="e">
        <f t="shared" si="403"/>
        <v>#REF!</v>
      </c>
      <c r="L8421" s="75" t="e">
        <f t="shared" si="402"/>
        <v>#REF!</v>
      </c>
      <c r="O8421" s="13"/>
      <c r="P8421" s="74"/>
      <c r="Q8421" s="26"/>
      <c r="R8421" s="75"/>
    </row>
    <row r="8422" spans="7:18" x14ac:dyDescent="0.25">
      <c r="G8422" s="13"/>
      <c r="H8422" s="13"/>
      <c r="I8422" s="13">
        <v>839.40000000011401</v>
      </c>
      <c r="J8422" s="74">
        <f t="shared" si="401"/>
        <v>34.975000000004748</v>
      </c>
      <c r="K8422" s="26" t="e">
        <f t="shared" si="403"/>
        <v>#REF!</v>
      </c>
      <c r="L8422" s="75" t="e">
        <f t="shared" si="402"/>
        <v>#REF!</v>
      </c>
      <c r="O8422" s="13"/>
      <c r="P8422" s="74"/>
      <c r="Q8422" s="26"/>
      <c r="R8422" s="75"/>
    </row>
    <row r="8423" spans="7:18" x14ac:dyDescent="0.25">
      <c r="G8423" s="13"/>
      <c r="H8423" s="13"/>
      <c r="I8423" s="13">
        <v>839.50000000011505</v>
      </c>
      <c r="J8423" s="74">
        <f t="shared" si="401"/>
        <v>34.97916666667146</v>
      </c>
      <c r="K8423" s="26" t="e">
        <f t="shared" si="403"/>
        <v>#REF!</v>
      </c>
      <c r="L8423" s="75" t="e">
        <f t="shared" si="402"/>
        <v>#REF!</v>
      </c>
      <c r="O8423" s="13"/>
      <c r="P8423" s="74"/>
      <c r="Q8423" s="26"/>
      <c r="R8423" s="75"/>
    </row>
    <row r="8424" spans="7:18" x14ac:dyDescent="0.25">
      <c r="G8424" s="13"/>
      <c r="H8424" s="13"/>
      <c r="I8424" s="13">
        <v>839.60000000011496</v>
      </c>
      <c r="J8424" s="74">
        <f t="shared" si="401"/>
        <v>34.983333333338123</v>
      </c>
      <c r="K8424" s="26" t="e">
        <f t="shared" si="403"/>
        <v>#REF!</v>
      </c>
      <c r="L8424" s="75" t="e">
        <f t="shared" si="402"/>
        <v>#REF!</v>
      </c>
      <c r="O8424" s="13"/>
      <c r="P8424" s="74"/>
      <c r="Q8424" s="26"/>
      <c r="R8424" s="75"/>
    </row>
    <row r="8425" spans="7:18" x14ac:dyDescent="0.25">
      <c r="G8425" s="13"/>
      <c r="H8425" s="13"/>
      <c r="I8425" s="13">
        <v>839.70000000011498</v>
      </c>
      <c r="J8425" s="74">
        <f t="shared" si="401"/>
        <v>34.987500000004793</v>
      </c>
      <c r="K8425" s="26" t="e">
        <f t="shared" si="403"/>
        <v>#REF!</v>
      </c>
      <c r="L8425" s="75" t="e">
        <f t="shared" si="402"/>
        <v>#REF!</v>
      </c>
      <c r="O8425" s="13"/>
      <c r="P8425" s="74"/>
      <c r="Q8425" s="26"/>
      <c r="R8425" s="75"/>
    </row>
    <row r="8426" spans="7:18" x14ac:dyDescent="0.25">
      <c r="G8426" s="13"/>
      <c r="H8426" s="13"/>
      <c r="I8426" s="13">
        <v>839.80000000011501</v>
      </c>
      <c r="J8426" s="74">
        <f t="shared" si="401"/>
        <v>34.991666666671456</v>
      </c>
      <c r="K8426" s="26" t="e">
        <f t="shared" si="403"/>
        <v>#REF!</v>
      </c>
      <c r="L8426" s="75" t="e">
        <f t="shared" si="402"/>
        <v>#REF!</v>
      </c>
      <c r="O8426" s="13"/>
      <c r="P8426" s="74"/>
      <c r="Q8426" s="26"/>
      <c r="R8426" s="75"/>
    </row>
    <row r="8427" spans="7:18" x14ac:dyDescent="0.25">
      <c r="G8427" s="13"/>
      <c r="H8427" s="13"/>
      <c r="I8427" s="13">
        <v>839.90000000011503</v>
      </c>
      <c r="J8427" s="74">
        <f t="shared" si="401"/>
        <v>34.995833333338126</v>
      </c>
      <c r="K8427" s="26" t="e">
        <f t="shared" si="403"/>
        <v>#REF!</v>
      </c>
      <c r="L8427" s="75" t="e">
        <f t="shared" si="402"/>
        <v>#REF!</v>
      </c>
      <c r="O8427" s="13"/>
      <c r="P8427" s="74"/>
      <c r="Q8427" s="26"/>
      <c r="R8427" s="75"/>
    </row>
    <row r="8428" spans="7:18" x14ac:dyDescent="0.25">
      <c r="G8428" s="13"/>
      <c r="H8428" s="13"/>
      <c r="I8428" s="13">
        <v>840.00000000011505</v>
      </c>
      <c r="J8428" s="74">
        <f t="shared" si="401"/>
        <v>35.000000000004796</v>
      </c>
      <c r="K8428" s="26" t="e">
        <f t="shared" si="403"/>
        <v>#REF!</v>
      </c>
      <c r="L8428" s="75" t="e">
        <f t="shared" si="402"/>
        <v>#REF!</v>
      </c>
      <c r="O8428" s="13"/>
      <c r="P8428" s="74"/>
      <c r="Q8428" s="26"/>
      <c r="R8428" s="75"/>
    </row>
    <row r="8429" spans="7:18" x14ac:dyDescent="0.25">
      <c r="G8429" s="13"/>
      <c r="H8429" s="13"/>
      <c r="I8429" s="13">
        <v>840.10000000011496</v>
      </c>
      <c r="J8429" s="74">
        <f t="shared" si="401"/>
        <v>35.004166666671459</v>
      </c>
      <c r="K8429" s="26" t="e">
        <f t="shared" si="403"/>
        <v>#REF!</v>
      </c>
      <c r="L8429" s="75" t="e">
        <f t="shared" si="402"/>
        <v>#REF!</v>
      </c>
      <c r="O8429" s="13"/>
      <c r="P8429" s="74"/>
      <c r="Q8429" s="26"/>
      <c r="R8429" s="75"/>
    </row>
    <row r="8430" spans="7:18" x14ac:dyDescent="0.25">
      <c r="G8430" s="13"/>
      <c r="H8430" s="13"/>
      <c r="I8430" s="13">
        <v>840.20000000011498</v>
      </c>
      <c r="J8430" s="74">
        <f t="shared" si="401"/>
        <v>35.008333333338122</v>
      </c>
      <c r="K8430" s="26" t="e">
        <f t="shared" si="403"/>
        <v>#REF!</v>
      </c>
      <c r="L8430" s="75" t="e">
        <f t="shared" si="402"/>
        <v>#REF!</v>
      </c>
      <c r="O8430" s="13"/>
      <c r="P8430" s="74"/>
      <c r="Q8430" s="26"/>
      <c r="R8430" s="75"/>
    </row>
    <row r="8431" spans="7:18" x14ac:dyDescent="0.25">
      <c r="G8431" s="13"/>
      <c r="H8431" s="13"/>
      <c r="I8431" s="13">
        <v>840.30000000011501</v>
      </c>
      <c r="J8431" s="74">
        <f t="shared" si="401"/>
        <v>35.012500000004792</v>
      </c>
      <c r="K8431" s="26" t="e">
        <f t="shared" si="403"/>
        <v>#REF!</v>
      </c>
      <c r="L8431" s="75" t="e">
        <f t="shared" si="402"/>
        <v>#REF!</v>
      </c>
      <c r="O8431" s="13"/>
      <c r="P8431" s="74"/>
      <c r="Q8431" s="26"/>
      <c r="R8431" s="75"/>
    </row>
    <row r="8432" spans="7:18" x14ac:dyDescent="0.25">
      <c r="G8432" s="13"/>
      <c r="H8432" s="13"/>
      <c r="I8432" s="13">
        <v>840.40000000011503</v>
      </c>
      <c r="J8432" s="74">
        <f t="shared" si="401"/>
        <v>35.016666666671462</v>
      </c>
      <c r="K8432" s="26" t="e">
        <f t="shared" si="403"/>
        <v>#REF!</v>
      </c>
      <c r="L8432" s="75" t="e">
        <f t="shared" si="402"/>
        <v>#REF!</v>
      </c>
      <c r="O8432" s="13"/>
      <c r="P8432" s="74"/>
      <c r="Q8432" s="26"/>
      <c r="R8432" s="75"/>
    </row>
    <row r="8433" spans="7:18" x14ac:dyDescent="0.25">
      <c r="G8433" s="13"/>
      <c r="H8433" s="13"/>
      <c r="I8433" s="13">
        <v>840.50000000011505</v>
      </c>
      <c r="J8433" s="74">
        <f t="shared" si="401"/>
        <v>35.020833333338125</v>
      </c>
      <c r="K8433" s="26" t="e">
        <f t="shared" si="403"/>
        <v>#REF!</v>
      </c>
      <c r="L8433" s="75" t="e">
        <f t="shared" si="402"/>
        <v>#REF!</v>
      </c>
      <c r="O8433" s="13"/>
      <c r="P8433" s="74"/>
      <c r="Q8433" s="26"/>
      <c r="R8433" s="75"/>
    </row>
    <row r="8434" spans="7:18" x14ac:dyDescent="0.25">
      <c r="G8434" s="13"/>
      <c r="H8434" s="13"/>
      <c r="I8434" s="13">
        <v>840.60000000011496</v>
      </c>
      <c r="J8434" s="74">
        <f t="shared" si="401"/>
        <v>35.025000000004788</v>
      </c>
      <c r="K8434" s="26" t="e">
        <f t="shared" si="403"/>
        <v>#REF!</v>
      </c>
      <c r="L8434" s="75" t="e">
        <f t="shared" si="402"/>
        <v>#REF!</v>
      </c>
      <c r="O8434" s="13"/>
      <c r="P8434" s="74"/>
      <c r="Q8434" s="26"/>
      <c r="R8434" s="75"/>
    </row>
    <row r="8435" spans="7:18" x14ac:dyDescent="0.25">
      <c r="G8435" s="13"/>
      <c r="H8435" s="13"/>
      <c r="I8435" s="13">
        <v>840.70000000011498</v>
      </c>
      <c r="J8435" s="74">
        <f t="shared" si="401"/>
        <v>35.029166666671458</v>
      </c>
      <c r="K8435" s="26" t="e">
        <f t="shared" si="403"/>
        <v>#REF!</v>
      </c>
      <c r="L8435" s="75" t="e">
        <f t="shared" si="402"/>
        <v>#REF!</v>
      </c>
      <c r="O8435" s="13"/>
      <c r="P8435" s="74"/>
      <c r="Q8435" s="26"/>
      <c r="R8435" s="75"/>
    </row>
    <row r="8436" spans="7:18" x14ac:dyDescent="0.25">
      <c r="G8436" s="13"/>
      <c r="H8436" s="13"/>
      <c r="I8436" s="13">
        <v>840.80000000011501</v>
      </c>
      <c r="J8436" s="74">
        <f t="shared" si="401"/>
        <v>35.033333333338128</v>
      </c>
      <c r="K8436" s="26" t="e">
        <f t="shared" si="403"/>
        <v>#REF!</v>
      </c>
      <c r="L8436" s="75" t="e">
        <f t="shared" si="402"/>
        <v>#REF!</v>
      </c>
      <c r="O8436" s="13"/>
      <c r="P8436" s="74"/>
      <c r="Q8436" s="26"/>
      <c r="R8436" s="75"/>
    </row>
    <row r="8437" spans="7:18" x14ac:dyDescent="0.25">
      <c r="G8437" s="13"/>
      <c r="H8437" s="13"/>
      <c r="I8437" s="13">
        <v>840.90000000011503</v>
      </c>
      <c r="J8437" s="74">
        <f t="shared" si="401"/>
        <v>35.03750000000479</v>
      </c>
      <c r="K8437" s="26" t="e">
        <f t="shared" si="403"/>
        <v>#REF!</v>
      </c>
      <c r="L8437" s="75" t="e">
        <f t="shared" si="402"/>
        <v>#REF!</v>
      </c>
      <c r="O8437" s="13"/>
      <c r="P8437" s="74"/>
      <c r="Q8437" s="26"/>
      <c r="R8437" s="75"/>
    </row>
    <row r="8438" spans="7:18" x14ac:dyDescent="0.25">
      <c r="G8438" s="13"/>
      <c r="H8438" s="13"/>
      <c r="I8438" s="13">
        <v>841.00000000011505</v>
      </c>
      <c r="J8438" s="74">
        <f t="shared" si="401"/>
        <v>35.04166666667146</v>
      </c>
      <c r="K8438" s="26" t="e">
        <f t="shared" si="403"/>
        <v>#REF!</v>
      </c>
      <c r="L8438" s="75" t="e">
        <f t="shared" si="402"/>
        <v>#REF!</v>
      </c>
      <c r="O8438" s="13"/>
      <c r="P8438" s="74"/>
      <c r="Q8438" s="26"/>
      <c r="R8438" s="75"/>
    </row>
    <row r="8439" spans="7:18" x14ac:dyDescent="0.25">
      <c r="G8439" s="13"/>
      <c r="H8439" s="13"/>
      <c r="I8439" s="13">
        <v>841.10000000011496</v>
      </c>
      <c r="J8439" s="74">
        <f t="shared" si="401"/>
        <v>35.045833333338123</v>
      </c>
      <c r="K8439" s="26" t="e">
        <f t="shared" si="403"/>
        <v>#REF!</v>
      </c>
      <c r="L8439" s="75" t="e">
        <f t="shared" si="402"/>
        <v>#REF!</v>
      </c>
      <c r="O8439" s="13"/>
      <c r="P8439" s="74"/>
      <c r="Q8439" s="26"/>
      <c r="R8439" s="75"/>
    </row>
    <row r="8440" spans="7:18" x14ac:dyDescent="0.25">
      <c r="G8440" s="13"/>
      <c r="H8440" s="13"/>
      <c r="I8440" s="13">
        <v>841.20000000011498</v>
      </c>
      <c r="J8440" s="74">
        <f t="shared" si="401"/>
        <v>35.050000000004793</v>
      </c>
      <c r="K8440" s="26" t="e">
        <f t="shared" si="403"/>
        <v>#REF!</v>
      </c>
      <c r="L8440" s="75" t="e">
        <f t="shared" si="402"/>
        <v>#REF!</v>
      </c>
      <c r="O8440" s="13"/>
      <c r="P8440" s="74"/>
      <c r="Q8440" s="26"/>
      <c r="R8440" s="75"/>
    </row>
    <row r="8441" spans="7:18" x14ac:dyDescent="0.25">
      <c r="G8441" s="13"/>
      <c r="H8441" s="13"/>
      <c r="I8441" s="13">
        <v>841.30000000011501</v>
      </c>
      <c r="J8441" s="74">
        <f t="shared" si="401"/>
        <v>35.054166666671456</v>
      </c>
      <c r="K8441" s="26" t="e">
        <f t="shared" si="403"/>
        <v>#REF!</v>
      </c>
      <c r="L8441" s="75" t="e">
        <f t="shared" si="402"/>
        <v>#REF!</v>
      </c>
      <c r="O8441" s="13"/>
      <c r="P8441" s="74"/>
      <c r="Q8441" s="26"/>
      <c r="R8441" s="75"/>
    </row>
    <row r="8442" spans="7:18" x14ac:dyDescent="0.25">
      <c r="G8442" s="13"/>
      <c r="H8442" s="13"/>
      <c r="I8442" s="13">
        <v>841.40000000011503</v>
      </c>
      <c r="J8442" s="74">
        <f t="shared" si="401"/>
        <v>35.058333333338126</v>
      </c>
      <c r="K8442" s="26" t="e">
        <f t="shared" si="403"/>
        <v>#REF!</v>
      </c>
      <c r="L8442" s="75" t="e">
        <f t="shared" si="402"/>
        <v>#REF!</v>
      </c>
      <c r="O8442" s="13"/>
      <c r="P8442" s="74"/>
      <c r="Q8442" s="26"/>
      <c r="R8442" s="75"/>
    </row>
    <row r="8443" spans="7:18" x14ac:dyDescent="0.25">
      <c r="G8443" s="13"/>
      <c r="H8443" s="13"/>
      <c r="I8443" s="13">
        <v>841.50000000011505</v>
      </c>
      <c r="J8443" s="74">
        <f t="shared" si="401"/>
        <v>35.062500000004796</v>
      </c>
      <c r="K8443" s="26" t="e">
        <f t="shared" si="403"/>
        <v>#REF!</v>
      </c>
      <c r="L8443" s="75" t="e">
        <f t="shared" si="402"/>
        <v>#REF!</v>
      </c>
      <c r="O8443" s="13"/>
      <c r="P8443" s="74"/>
      <c r="Q8443" s="26"/>
      <c r="R8443" s="75"/>
    </row>
    <row r="8444" spans="7:18" x14ac:dyDescent="0.25">
      <c r="G8444" s="13"/>
      <c r="H8444" s="13"/>
      <c r="I8444" s="13">
        <v>841.60000000011496</v>
      </c>
      <c r="J8444" s="74">
        <f t="shared" si="401"/>
        <v>35.066666666671459</v>
      </c>
      <c r="K8444" s="26" t="e">
        <f t="shared" si="403"/>
        <v>#REF!</v>
      </c>
      <c r="L8444" s="75" t="e">
        <f t="shared" si="402"/>
        <v>#REF!</v>
      </c>
      <c r="O8444" s="13"/>
      <c r="P8444" s="74"/>
      <c r="Q8444" s="26"/>
      <c r="R8444" s="75"/>
    </row>
    <row r="8445" spans="7:18" x14ac:dyDescent="0.25">
      <c r="G8445" s="13"/>
      <c r="H8445" s="13"/>
      <c r="I8445" s="13">
        <v>841.70000000011498</v>
      </c>
      <c r="J8445" s="74">
        <f t="shared" si="401"/>
        <v>35.070833333338122</v>
      </c>
      <c r="K8445" s="26" t="e">
        <f t="shared" si="403"/>
        <v>#REF!</v>
      </c>
      <c r="L8445" s="75" t="e">
        <f t="shared" si="402"/>
        <v>#REF!</v>
      </c>
      <c r="O8445" s="13"/>
      <c r="P8445" s="74"/>
      <c r="Q8445" s="26"/>
      <c r="R8445" s="75"/>
    </row>
    <row r="8446" spans="7:18" x14ac:dyDescent="0.25">
      <c r="G8446" s="13"/>
      <c r="H8446" s="13"/>
      <c r="I8446" s="13">
        <v>841.80000000011501</v>
      </c>
      <c r="J8446" s="74">
        <f t="shared" si="401"/>
        <v>35.075000000004792</v>
      </c>
      <c r="K8446" s="26" t="e">
        <f t="shared" si="403"/>
        <v>#REF!</v>
      </c>
      <c r="L8446" s="75" t="e">
        <f t="shared" si="402"/>
        <v>#REF!</v>
      </c>
      <c r="O8446" s="13"/>
      <c r="P8446" s="74"/>
      <c r="Q8446" s="26"/>
      <c r="R8446" s="75"/>
    </row>
    <row r="8447" spans="7:18" x14ac:dyDescent="0.25">
      <c r="G8447" s="13"/>
      <c r="H8447" s="13"/>
      <c r="I8447" s="13">
        <v>841.90000000011503</v>
      </c>
      <c r="J8447" s="74">
        <f t="shared" si="401"/>
        <v>35.079166666671462</v>
      </c>
      <c r="K8447" s="26" t="e">
        <f t="shared" si="403"/>
        <v>#REF!</v>
      </c>
      <c r="L8447" s="75" t="e">
        <f t="shared" si="402"/>
        <v>#REF!</v>
      </c>
      <c r="O8447" s="13"/>
      <c r="P8447" s="74"/>
      <c r="Q8447" s="26"/>
      <c r="R8447" s="75"/>
    </row>
    <row r="8448" spans="7:18" x14ac:dyDescent="0.25">
      <c r="G8448" s="13"/>
      <c r="H8448" s="13"/>
      <c r="I8448" s="13">
        <v>842.00000000011505</v>
      </c>
      <c r="J8448" s="74">
        <f t="shared" si="401"/>
        <v>35.083333333338125</v>
      </c>
      <c r="K8448" s="26" t="e">
        <f t="shared" si="403"/>
        <v>#REF!</v>
      </c>
      <c r="L8448" s="75" t="e">
        <f t="shared" si="402"/>
        <v>#REF!</v>
      </c>
      <c r="O8448" s="13"/>
      <c r="P8448" s="74"/>
      <c r="Q8448" s="26"/>
      <c r="R8448" s="75"/>
    </row>
    <row r="8449" spans="7:18" x14ac:dyDescent="0.25">
      <c r="G8449" s="13"/>
      <c r="H8449" s="13"/>
      <c r="I8449" s="13">
        <v>842.10000000011496</v>
      </c>
      <c r="J8449" s="74">
        <f t="shared" si="401"/>
        <v>35.087500000004788</v>
      </c>
      <c r="K8449" s="26" t="e">
        <f t="shared" si="403"/>
        <v>#REF!</v>
      </c>
      <c r="L8449" s="75" t="e">
        <f t="shared" si="402"/>
        <v>#REF!</v>
      </c>
      <c r="O8449" s="13"/>
      <c r="P8449" s="74"/>
      <c r="Q8449" s="26"/>
      <c r="R8449" s="75"/>
    </row>
    <row r="8450" spans="7:18" x14ac:dyDescent="0.25">
      <c r="G8450" s="13"/>
      <c r="H8450" s="13"/>
      <c r="I8450" s="13">
        <v>842.20000000011498</v>
      </c>
      <c r="J8450" s="74">
        <f t="shared" si="401"/>
        <v>35.091666666671458</v>
      </c>
      <c r="K8450" s="26" t="e">
        <f t="shared" si="403"/>
        <v>#REF!</v>
      </c>
      <c r="L8450" s="75" t="e">
        <f t="shared" si="402"/>
        <v>#REF!</v>
      </c>
      <c r="O8450" s="13"/>
      <c r="P8450" s="74"/>
      <c r="Q8450" s="26"/>
      <c r="R8450" s="75"/>
    </row>
    <row r="8451" spans="7:18" x14ac:dyDescent="0.25">
      <c r="G8451" s="13"/>
      <c r="H8451" s="13"/>
      <c r="I8451" s="13">
        <v>842.30000000011501</v>
      </c>
      <c r="J8451" s="74">
        <f t="shared" ref="J8451:J8514" si="404">I8451/24</f>
        <v>35.095833333338128</v>
      </c>
      <c r="K8451" s="26" t="e">
        <f t="shared" si="403"/>
        <v>#REF!</v>
      </c>
      <c r="L8451" s="75" t="e">
        <f t="shared" ref="L8451:L8514" si="405">K8451-K8450</f>
        <v>#REF!</v>
      </c>
      <c r="O8451" s="13"/>
      <c r="P8451" s="74"/>
      <c r="Q8451" s="26"/>
      <c r="R8451" s="75"/>
    </row>
    <row r="8452" spans="7:18" x14ac:dyDescent="0.25">
      <c r="G8452" s="13"/>
      <c r="H8452" s="13"/>
      <c r="I8452" s="13">
        <v>842.40000000011503</v>
      </c>
      <c r="J8452" s="74">
        <f t="shared" si="404"/>
        <v>35.10000000000479</v>
      </c>
      <c r="K8452" s="26" t="e">
        <f t="shared" si="403"/>
        <v>#REF!</v>
      </c>
      <c r="L8452" s="75" t="e">
        <f t="shared" si="405"/>
        <v>#REF!</v>
      </c>
      <c r="O8452" s="13"/>
      <c r="P8452" s="74"/>
      <c r="Q8452" s="26"/>
      <c r="R8452" s="75"/>
    </row>
    <row r="8453" spans="7:18" x14ac:dyDescent="0.25">
      <c r="G8453" s="13"/>
      <c r="H8453" s="13"/>
      <c r="I8453" s="13">
        <v>842.50000000011505</v>
      </c>
      <c r="J8453" s="74">
        <f t="shared" si="404"/>
        <v>35.10416666667146</v>
      </c>
      <c r="K8453" s="26" t="e">
        <f t="shared" si="403"/>
        <v>#REF!</v>
      </c>
      <c r="L8453" s="75" t="e">
        <f t="shared" si="405"/>
        <v>#REF!</v>
      </c>
      <c r="O8453" s="13"/>
      <c r="P8453" s="74"/>
      <c r="Q8453" s="26"/>
      <c r="R8453" s="75"/>
    </row>
    <row r="8454" spans="7:18" x14ac:dyDescent="0.25">
      <c r="G8454" s="13"/>
      <c r="H8454" s="13"/>
      <c r="I8454" s="13">
        <v>842.60000000011496</v>
      </c>
      <c r="J8454" s="74">
        <f t="shared" si="404"/>
        <v>35.108333333338123</v>
      </c>
      <c r="K8454" s="26" t="e">
        <f t="shared" si="403"/>
        <v>#REF!</v>
      </c>
      <c r="L8454" s="75" t="e">
        <f t="shared" si="405"/>
        <v>#REF!</v>
      </c>
      <c r="O8454" s="13"/>
      <c r="P8454" s="74"/>
      <c r="Q8454" s="26"/>
      <c r="R8454" s="75"/>
    </row>
    <row r="8455" spans="7:18" x14ac:dyDescent="0.25">
      <c r="G8455" s="13"/>
      <c r="H8455" s="13"/>
      <c r="I8455" s="13">
        <v>842.70000000011498</v>
      </c>
      <c r="J8455" s="74">
        <f t="shared" si="404"/>
        <v>35.112500000004793</v>
      </c>
      <c r="K8455" s="26" t="e">
        <f t="shared" si="403"/>
        <v>#REF!</v>
      </c>
      <c r="L8455" s="75" t="e">
        <f t="shared" si="405"/>
        <v>#REF!</v>
      </c>
      <c r="O8455" s="13"/>
      <c r="P8455" s="74"/>
      <c r="Q8455" s="26"/>
      <c r="R8455" s="75"/>
    </row>
    <row r="8456" spans="7:18" x14ac:dyDescent="0.25">
      <c r="G8456" s="13"/>
      <c r="H8456" s="13"/>
      <c r="I8456" s="13">
        <v>842.80000000011501</v>
      </c>
      <c r="J8456" s="74">
        <f t="shared" si="404"/>
        <v>35.116666666671456</v>
      </c>
      <c r="K8456" s="26" t="e">
        <f t="shared" si="403"/>
        <v>#REF!</v>
      </c>
      <c r="L8456" s="75" t="e">
        <f t="shared" si="405"/>
        <v>#REF!</v>
      </c>
      <c r="O8456" s="13"/>
      <c r="P8456" s="74"/>
      <c r="Q8456" s="26"/>
      <c r="R8456" s="75"/>
    </row>
    <row r="8457" spans="7:18" x14ac:dyDescent="0.25">
      <c r="G8457" s="13"/>
      <c r="H8457" s="13"/>
      <c r="I8457" s="13">
        <v>842.90000000011503</v>
      </c>
      <c r="J8457" s="74">
        <f t="shared" si="404"/>
        <v>35.120833333338126</v>
      </c>
      <c r="K8457" s="26" t="e">
        <f t="shared" si="403"/>
        <v>#REF!</v>
      </c>
      <c r="L8457" s="75" t="e">
        <f t="shared" si="405"/>
        <v>#REF!</v>
      </c>
      <c r="O8457" s="13"/>
      <c r="P8457" s="74"/>
      <c r="Q8457" s="26"/>
      <c r="R8457" s="75"/>
    </row>
    <row r="8458" spans="7:18" x14ac:dyDescent="0.25">
      <c r="G8458" s="13"/>
      <c r="H8458" s="13"/>
      <c r="I8458" s="13">
        <v>843.00000000011505</v>
      </c>
      <c r="J8458" s="74">
        <f t="shared" si="404"/>
        <v>35.125000000004796</v>
      </c>
      <c r="K8458" s="26" t="e">
        <f t="shared" si="403"/>
        <v>#REF!</v>
      </c>
      <c r="L8458" s="75" t="e">
        <f t="shared" si="405"/>
        <v>#REF!</v>
      </c>
      <c r="O8458" s="13"/>
      <c r="P8458" s="74"/>
      <c r="Q8458" s="26"/>
      <c r="R8458" s="75"/>
    </row>
    <row r="8459" spans="7:18" x14ac:dyDescent="0.25">
      <c r="G8459" s="13"/>
      <c r="H8459" s="13"/>
      <c r="I8459" s="13">
        <v>843.10000000011496</v>
      </c>
      <c r="J8459" s="74">
        <f t="shared" si="404"/>
        <v>35.129166666671459</v>
      </c>
      <c r="K8459" s="26" t="e">
        <f t="shared" si="403"/>
        <v>#REF!</v>
      </c>
      <c r="L8459" s="75" t="e">
        <f t="shared" si="405"/>
        <v>#REF!</v>
      </c>
      <c r="O8459" s="13"/>
      <c r="P8459" s="74"/>
      <c r="Q8459" s="26"/>
      <c r="R8459" s="75"/>
    </row>
    <row r="8460" spans="7:18" x14ac:dyDescent="0.25">
      <c r="G8460" s="13"/>
      <c r="H8460" s="13"/>
      <c r="I8460" s="13">
        <v>843.20000000011498</v>
      </c>
      <c r="J8460" s="74">
        <f t="shared" si="404"/>
        <v>35.133333333338122</v>
      </c>
      <c r="K8460" s="26" t="e">
        <f t="shared" si="403"/>
        <v>#REF!</v>
      </c>
      <c r="L8460" s="75" t="e">
        <f t="shared" si="405"/>
        <v>#REF!</v>
      </c>
      <c r="O8460" s="13"/>
      <c r="P8460" s="74"/>
      <c r="Q8460" s="26"/>
      <c r="R8460" s="75"/>
    </row>
    <row r="8461" spans="7:18" x14ac:dyDescent="0.25">
      <c r="G8461" s="13"/>
      <c r="H8461" s="13"/>
      <c r="I8461" s="13">
        <v>843.30000000011501</v>
      </c>
      <c r="J8461" s="74">
        <f t="shared" si="404"/>
        <v>35.137500000004792</v>
      </c>
      <c r="K8461" s="26" t="e">
        <f t="shared" si="403"/>
        <v>#REF!</v>
      </c>
      <c r="L8461" s="75" t="e">
        <f t="shared" si="405"/>
        <v>#REF!</v>
      </c>
      <c r="O8461" s="13"/>
      <c r="P8461" s="74"/>
      <c r="Q8461" s="26"/>
      <c r="R8461" s="75"/>
    </row>
    <row r="8462" spans="7:18" x14ac:dyDescent="0.25">
      <c r="G8462" s="13"/>
      <c r="H8462" s="13"/>
      <c r="I8462" s="13">
        <v>843.40000000011503</v>
      </c>
      <c r="J8462" s="74">
        <f t="shared" si="404"/>
        <v>35.141666666671462</v>
      </c>
      <c r="K8462" s="26" t="e">
        <f t="shared" si="403"/>
        <v>#REF!</v>
      </c>
      <c r="L8462" s="75" t="e">
        <f t="shared" si="405"/>
        <v>#REF!</v>
      </c>
      <c r="O8462" s="13"/>
      <c r="P8462" s="74"/>
      <c r="Q8462" s="26"/>
      <c r="R8462" s="75"/>
    </row>
    <row r="8463" spans="7:18" x14ac:dyDescent="0.25">
      <c r="G8463" s="13"/>
      <c r="H8463" s="13"/>
      <c r="I8463" s="13">
        <v>843.50000000011505</v>
      </c>
      <c r="J8463" s="74">
        <f t="shared" si="404"/>
        <v>35.145833333338125</v>
      </c>
      <c r="K8463" s="26" t="e">
        <f t="shared" si="403"/>
        <v>#REF!</v>
      </c>
      <c r="L8463" s="75" t="e">
        <f t="shared" si="405"/>
        <v>#REF!</v>
      </c>
      <c r="O8463" s="13"/>
      <c r="P8463" s="74"/>
      <c r="Q8463" s="26"/>
      <c r="R8463" s="75"/>
    </row>
    <row r="8464" spans="7:18" x14ac:dyDescent="0.25">
      <c r="G8464" s="13"/>
      <c r="H8464" s="13"/>
      <c r="I8464" s="13">
        <v>843.60000000011496</v>
      </c>
      <c r="J8464" s="74">
        <f t="shared" si="404"/>
        <v>35.150000000004788</v>
      </c>
      <c r="K8464" s="26" t="e">
        <f t="shared" si="403"/>
        <v>#REF!</v>
      </c>
      <c r="L8464" s="75" t="e">
        <f t="shared" si="405"/>
        <v>#REF!</v>
      </c>
      <c r="O8464" s="13"/>
      <c r="P8464" s="74"/>
      <c r="Q8464" s="26"/>
      <c r="R8464" s="75"/>
    </row>
    <row r="8465" spans="7:18" x14ac:dyDescent="0.25">
      <c r="G8465" s="13"/>
      <c r="H8465" s="13"/>
      <c r="I8465" s="13">
        <v>843.70000000011498</v>
      </c>
      <c r="J8465" s="74">
        <f t="shared" si="404"/>
        <v>35.154166666671458</v>
      </c>
      <c r="K8465" s="26" t="e">
        <f t="shared" si="403"/>
        <v>#REF!</v>
      </c>
      <c r="L8465" s="75" t="e">
        <f t="shared" si="405"/>
        <v>#REF!</v>
      </c>
      <c r="O8465" s="13"/>
      <c r="P8465" s="74"/>
      <c r="Q8465" s="26"/>
      <c r="R8465" s="75"/>
    </row>
    <row r="8466" spans="7:18" x14ac:dyDescent="0.25">
      <c r="G8466" s="13"/>
      <c r="H8466" s="13"/>
      <c r="I8466" s="13">
        <v>843.80000000011501</v>
      </c>
      <c r="J8466" s="74">
        <f t="shared" si="404"/>
        <v>35.158333333338128</v>
      </c>
      <c r="K8466" s="26" t="e">
        <f t="shared" si="403"/>
        <v>#REF!</v>
      </c>
      <c r="L8466" s="75" t="e">
        <f t="shared" si="405"/>
        <v>#REF!</v>
      </c>
      <c r="O8466" s="13"/>
      <c r="P8466" s="74"/>
      <c r="Q8466" s="26"/>
      <c r="R8466" s="75"/>
    </row>
    <row r="8467" spans="7:18" x14ac:dyDescent="0.25">
      <c r="G8467" s="13"/>
      <c r="H8467" s="13"/>
      <c r="I8467" s="13">
        <v>843.90000000011605</v>
      </c>
      <c r="J8467" s="74">
        <f t="shared" si="404"/>
        <v>35.162500000004833</v>
      </c>
      <c r="K8467" s="26" t="e">
        <f t="shared" si="403"/>
        <v>#REF!</v>
      </c>
      <c r="L8467" s="75" t="e">
        <f t="shared" si="405"/>
        <v>#REF!</v>
      </c>
      <c r="O8467" s="13"/>
      <c r="P8467" s="74"/>
      <c r="Q8467" s="26"/>
      <c r="R8467" s="75"/>
    </row>
    <row r="8468" spans="7:18" x14ac:dyDescent="0.25">
      <c r="G8468" s="13"/>
      <c r="H8468" s="13"/>
      <c r="I8468" s="13">
        <v>844.00000000011596</v>
      </c>
      <c r="J8468" s="74">
        <f t="shared" si="404"/>
        <v>35.166666666671496</v>
      </c>
      <c r="K8468" s="26" t="e">
        <f t="shared" si="403"/>
        <v>#REF!</v>
      </c>
      <c r="L8468" s="75" t="e">
        <f t="shared" si="405"/>
        <v>#REF!</v>
      </c>
      <c r="O8468" s="13"/>
      <c r="P8468" s="74"/>
      <c r="Q8468" s="26"/>
      <c r="R8468" s="75"/>
    </row>
    <row r="8469" spans="7:18" x14ac:dyDescent="0.25">
      <c r="G8469" s="13"/>
      <c r="H8469" s="13"/>
      <c r="I8469" s="13">
        <v>844.10000000011598</v>
      </c>
      <c r="J8469" s="74">
        <f t="shared" si="404"/>
        <v>35.170833333338166</v>
      </c>
      <c r="K8469" s="26" t="e">
        <f t="shared" si="403"/>
        <v>#REF!</v>
      </c>
      <c r="L8469" s="75" t="e">
        <f t="shared" si="405"/>
        <v>#REF!</v>
      </c>
      <c r="O8469" s="13"/>
      <c r="P8469" s="74"/>
      <c r="Q8469" s="26"/>
      <c r="R8469" s="75"/>
    </row>
    <row r="8470" spans="7:18" x14ac:dyDescent="0.25">
      <c r="G8470" s="13"/>
      <c r="H8470" s="13"/>
      <c r="I8470" s="13">
        <v>844.20000000011601</v>
      </c>
      <c r="J8470" s="74">
        <f t="shared" si="404"/>
        <v>35.175000000004836</v>
      </c>
      <c r="K8470" s="26" t="e">
        <f t="shared" si="403"/>
        <v>#REF!</v>
      </c>
      <c r="L8470" s="75" t="e">
        <f t="shared" si="405"/>
        <v>#REF!</v>
      </c>
      <c r="O8470" s="13"/>
      <c r="P8470" s="74"/>
      <c r="Q8470" s="26"/>
      <c r="R8470" s="75"/>
    </row>
    <row r="8471" spans="7:18" x14ac:dyDescent="0.25">
      <c r="G8471" s="13"/>
      <c r="H8471" s="13"/>
      <c r="I8471" s="13">
        <v>844.30000000011603</v>
      </c>
      <c r="J8471" s="74">
        <f t="shared" si="404"/>
        <v>35.179166666671499</v>
      </c>
      <c r="K8471" s="26" t="e">
        <f t="shared" si="403"/>
        <v>#REF!</v>
      </c>
      <c r="L8471" s="75" t="e">
        <f t="shared" si="405"/>
        <v>#REF!</v>
      </c>
      <c r="O8471" s="13"/>
      <c r="P8471" s="74"/>
      <c r="Q8471" s="26"/>
      <c r="R8471" s="75"/>
    </row>
    <row r="8472" spans="7:18" x14ac:dyDescent="0.25">
      <c r="G8472" s="13"/>
      <c r="H8472" s="13"/>
      <c r="I8472" s="13">
        <v>844.40000000011605</v>
      </c>
      <c r="J8472" s="74">
        <f t="shared" si="404"/>
        <v>35.183333333338169</v>
      </c>
      <c r="K8472" s="26" t="e">
        <f t="shared" si="403"/>
        <v>#REF!</v>
      </c>
      <c r="L8472" s="75" t="e">
        <f t="shared" si="405"/>
        <v>#REF!</v>
      </c>
      <c r="O8472" s="13"/>
      <c r="P8472" s="74"/>
      <c r="Q8472" s="26"/>
      <c r="R8472" s="75"/>
    </row>
    <row r="8473" spans="7:18" x14ac:dyDescent="0.25">
      <c r="G8473" s="13"/>
      <c r="H8473" s="13"/>
      <c r="I8473" s="13">
        <v>844.50000000011596</v>
      </c>
      <c r="J8473" s="74">
        <f t="shared" si="404"/>
        <v>35.187500000004832</v>
      </c>
      <c r="K8473" s="26" t="e">
        <f t="shared" si="403"/>
        <v>#REF!</v>
      </c>
      <c r="L8473" s="75" t="e">
        <f t="shared" si="405"/>
        <v>#REF!</v>
      </c>
      <c r="O8473" s="13"/>
      <c r="P8473" s="74"/>
      <c r="Q8473" s="26"/>
      <c r="R8473" s="75"/>
    </row>
    <row r="8474" spans="7:18" x14ac:dyDescent="0.25">
      <c r="G8474" s="13"/>
      <c r="H8474" s="13"/>
      <c r="I8474" s="13">
        <v>844.60000000011598</v>
      </c>
      <c r="J8474" s="74">
        <f t="shared" si="404"/>
        <v>35.191666666671502</v>
      </c>
      <c r="K8474" s="26" t="e">
        <f t="shared" si="403"/>
        <v>#REF!</v>
      </c>
      <c r="L8474" s="75" t="e">
        <f t="shared" si="405"/>
        <v>#REF!</v>
      </c>
      <c r="O8474" s="13"/>
      <c r="P8474" s="74"/>
      <c r="Q8474" s="26"/>
      <c r="R8474" s="75"/>
    </row>
    <row r="8475" spans="7:18" x14ac:dyDescent="0.25">
      <c r="G8475" s="13"/>
      <c r="H8475" s="13"/>
      <c r="I8475" s="13">
        <v>844.70000000011601</v>
      </c>
      <c r="J8475" s="74">
        <f t="shared" si="404"/>
        <v>35.195833333338165</v>
      </c>
      <c r="K8475" s="26" t="e">
        <f t="shared" si="403"/>
        <v>#REF!</v>
      </c>
      <c r="L8475" s="75" t="e">
        <f t="shared" si="405"/>
        <v>#REF!</v>
      </c>
      <c r="O8475" s="13"/>
      <c r="P8475" s="74"/>
      <c r="Q8475" s="26"/>
      <c r="R8475" s="75"/>
    </row>
    <row r="8476" spans="7:18" x14ac:dyDescent="0.25">
      <c r="G8476" s="13"/>
      <c r="H8476" s="13"/>
      <c r="I8476" s="13">
        <v>844.80000000011603</v>
      </c>
      <c r="J8476" s="74">
        <f t="shared" si="404"/>
        <v>35.200000000004835</v>
      </c>
      <c r="K8476" s="26" t="e">
        <f t="shared" ref="K8476:K8539" si="406">100%-EXP(-I8476/24*$B$10)</f>
        <v>#REF!</v>
      </c>
      <c r="L8476" s="75" t="e">
        <f t="shared" si="405"/>
        <v>#REF!</v>
      </c>
      <c r="O8476" s="13"/>
      <c r="P8476" s="74"/>
      <c r="Q8476" s="26"/>
      <c r="R8476" s="75"/>
    </row>
    <row r="8477" spans="7:18" x14ac:dyDescent="0.25">
      <c r="G8477" s="13"/>
      <c r="H8477" s="13"/>
      <c r="I8477" s="13">
        <v>844.90000000011605</v>
      </c>
      <c r="J8477" s="74">
        <f t="shared" si="404"/>
        <v>35.204166666671505</v>
      </c>
      <c r="K8477" s="26" t="e">
        <f t="shared" si="406"/>
        <v>#REF!</v>
      </c>
      <c r="L8477" s="75" t="e">
        <f t="shared" si="405"/>
        <v>#REF!</v>
      </c>
      <c r="O8477" s="13"/>
      <c r="P8477" s="74"/>
      <c r="Q8477" s="26"/>
      <c r="R8477" s="75"/>
    </row>
    <row r="8478" spans="7:18" x14ac:dyDescent="0.25">
      <c r="G8478" s="13"/>
      <c r="H8478" s="13"/>
      <c r="I8478" s="13">
        <v>845.00000000011596</v>
      </c>
      <c r="J8478" s="74">
        <f t="shared" si="404"/>
        <v>35.208333333338167</v>
      </c>
      <c r="K8478" s="26" t="e">
        <f t="shared" si="406"/>
        <v>#REF!</v>
      </c>
      <c r="L8478" s="75" t="e">
        <f t="shared" si="405"/>
        <v>#REF!</v>
      </c>
      <c r="O8478" s="13"/>
      <c r="P8478" s="74"/>
      <c r="Q8478" s="26"/>
      <c r="R8478" s="75"/>
    </row>
    <row r="8479" spans="7:18" x14ac:dyDescent="0.25">
      <c r="G8479" s="13"/>
      <c r="H8479" s="13"/>
      <c r="I8479" s="13">
        <v>845.10000000011598</v>
      </c>
      <c r="J8479" s="74">
        <f t="shared" si="404"/>
        <v>35.21250000000483</v>
      </c>
      <c r="K8479" s="26" t="e">
        <f t="shared" si="406"/>
        <v>#REF!</v>
      </c>
      <c r="L8479" s="75" t="e">
        <f t="shared" si="405"/>
        <v>#REF!</v>
      </c>
      <c r="O8479" s="13"/>
      <c r="P8479" s="74"/>
      <c r="Q8479" s="26"/>
      <c r="R8479" s="75"/>
    </row>
    <row r="8480" spans="7:18" x14ac:dyDescent="0.25">
      <c r="G8480" s="13"/>
      <c r="H8480" s="13"/>
      <c r="I8480" s="13">
        <v>845.20000000011601</v>
      </c>
      <c r="J8480" s="74">
        <f t="shared" si="404"/>
        <v>35.2166666666715</v>
      </c>
      <c r="K8480" s="26" t="e">
        <f t="shared" si="406"/>
        <v>#REF!</v>
      </c>
      <c r="L8480" s="75" t="e">
        <f t="shared" si="405"/>
        <v>#REF!</v>
      </c>
      <c r="O8480" s="13"/>
      <c r="P8480" s="74"/>
      <c r="Q8480" s="26"/>
      <c r="R8480" s="75"/>
    </row>
    <row r="8481" spans="7:18" x14ac:dyDescent="0.25">
      <c r="G8481" s="13"/>
      <c r="H8481" s="13"/>
      <c r="I8481" s="13">
        <v>845.30000000011603</v>
      </c>
      <c r="J8481" s="74">
        <f t="shared" si="404"/>
        <v>35.22083333333817</v>
      </c>
      <c r="K8481" s="26" t="e">
        <f t="shared" si="406"/>
        <v>#REF!</v>
      </c>
      <c r="L8481" s="75" t="e">
        <f t="shared" si="405"/>
        <v>#REF!</v>
      </c>
      <c r="O8481" s="13"/>
      <c r="P8481" s="74"/>
      <c r="Q8481" s="26"/>
      <c r="R8481" s="75"/>
    </row>
    <row r="8482" spans="7:18" x14ac:dyDescent="0.25">
      <c r="G8482" s="13"/>
      <c r="H8482" s="13"/>
      <c r="I8482" s="13">
        <v>845.40000000011605</v>
      </c>
      <c r="J8482" s="74">
        <f t="shared" si="404"/>
        <v>35.225000000004833</v>
      </c>
      <c r="K8482" s="26" t="e">
        <f t="shared" si="406"/>
        <v>#REF!</v>
      </c>
      <c r="L8482" s="75" t="e">
        <f t="shared" si="405"/>
        <v>#REF!</v>
      </c>
      <c r="O8482" s="13"/>
      <c r="P8482" s="74"/>
      <c r="Q8482" s="26"/>
      <c r="R8482" s="75"/>
    </row>
    <row r="8483" spans="7:18" x14ac:dyDescent="0.25">
      <c r="G8483" s="13"/>
      <c r="H8483" s="13"/>
      <c r="I8483" s="13">
        <v>845.50000000011596</v>
      </c>
      <c r="J8483" s="74">
        <f t="shared" si="404"/>
        <v>35.229166666671496</v>
      </c>
      <c r="K8483" s="26" t="e">
        <f t="shared" si="406"/>
        <v>#REF!</v>
      </c>
      <c r="L8483" s="75" t="e">
        <f t="shared" si="405"/>
        <v>#REF!</v>
      </c>
      <c r="O8483" s="13"/>
      <c r="P8483" s="74"/>
      <c r="Q8483" s="26"/>
      <c r="R8483" s="75"/>
    </row>
    <row r="8484" spans="7:18" x14ac:dyDescent="0.25">
      <c r="G8484" s="13"/>
      <c r="H8484" s="13"/>
      <c r="I8484" s="13">
        <v>845.60000000011598</v>
      </c>
      <c r="J8484" s="74">
        <f t="shared" si="404"/>
        <v>35.233333333338166</v>
      </c>
      <c r="K8484" s="26" t="e">
        <f t="shared" si="406"/>
        <v>#REF!</v>
      </c>
      <c r="L8484" s="75" t="e">
        <f t="shared" si="405"/>
        <v>#REF!</v>
      </c>
      <c r="O8484" s="13"/>
      <c r="P8484" s="74"/>
      <c r="Q8484" s="26"/>
      <c r="R8484" s="75"/>
    </row>
    <row r="8485" spans="7:18" x14ac:dyDescent="0.25">
      <c r="G8485" s="13"/>
      <c r="H8485" s="13"/>
      <c r="I8485" s="13">
        <v>845.70000000011601</v>
      </c>
      <c r="J8485" s="74">
        <f t="shared" si="404"/>
        <v>35.237500000004836</v>
      </c>
      <c r="K8485" s="26" t="e">
        <f t="shared" si="406"/>
        <v>#REF!</v>
      </c>
      <c r="L8485" s="75" t="e">
        <f t="shared" si="405"/>
        <v>#REF!</v>
      </c>
      <c r="O8485" s="13"/>
      <c r="P8485" s="74"/>
      <c r="Q8485" s="26"/>
      <c r="R8485" s="75"/>
    </row>
    <row r="8486" spans="7:18" x14ac:dyDescent="0.25">
      <c r="G8486" s="13"/>
      <c r="H8486" s="13"/>
      <c r="I8486" s="13">
        <v>845.80000000011603</v>
      </c>
      <c r="J8486" s="74">
        <f t="shared" si="404"/>
        <v>35.241666666671499</v>
      </c>
      <c r="K8486" s="26" t="e">
        <f t="shared" si="406"/>
        <v>#REF!</v>
      </c>
      <c r="L8486" s="75" t="e">
        <f t="shared" si="405"/>
        <v>#REF!</v>
      </c>
      <c r="O8486" s="13"/>
      <c r="P8486" s="74"/>
      <c r="Q8486" s="26"/>
      <c r="R8486" s="75"/>
    </row>
    <row r="8487" spans="7:18" x14ac:dyDescent="0.25">
      <c r="G8487" s="13"/>
      <c r="H8487" s="13"/>
      <c r="I8487" s="13">
        <v>845.90000000011605</v>
      </c>
      <c r="J8487" s="74">
        <f t="shared" si="404"/>
        <v>35.245833333338169</v>
      </c>
      <c r="K8487" s="26" t="e">
        <f t="shared" si="406"/>
        <v>#REF!</v>
      </c>
      <c r="L8487" s="75" t="e">
        <f t="shared" si="405"/>
        <v>#REF!</v>
      </c>
      <c r="O8487" s="13"/>
      <c r="P8487" s="74"/>
      <c r="Q8487" s="26"/>
      <c r="R8487" s="75"/>
    </row>
    <row r="8488" spans="7:18" x14ac:dyDescent="0.25">
      <c r="G8488" s="13"/>
      <c r="H8488" s="13"/>
      <c r="I8488" s="13">
        <v>846.00000000011596</v>
      </c>
      <c r="J8488" s="74">
        <f t="shared" si="404"/>
        <v>35.250000000004832</v>
      </c>
      <c r="K8488" s="26" t="e">
        <f t="shared" si="406"/>
        <v>#REF!</v>
      </c>
      <c r="L8488" s="75" t="e">
        <f t="shared" si="405"/>
        <v>#REF!</v>
      </c>
      <c r="O8488" s="13"/>
      <c r="P8488" s="74"/>
      <c r="Q8488" s="26"/>
      <c r="R8488" s="75"/>
    </row>
    <row r="8489" spans="7:18" x14ac:dyDescent="0.25">
      <c r="G8489" s="13"/>
      <c r="H8489" s="13"/>
      <c r="I8489" s="13">
        <v>846.10000000011598</v>
      </c>
      <c r="J8489" s="74">
        <f t="shared" si="404"/>
        <v>35.254166666671502</v>
      </c>
      <c r="K8489" s="26" t="e">
        <f t="shared" si="406"/>
        <v>#REF!</v>
      </c>
      <c r="L8489" s="75" t="e">
        <f t="shared" si="405"/>
        <v>#REF!</v>
      </c>
      <c r="O8489" s="13"/>
      <c r="P8489" s="74"/>
      <c r="Q8489" s="26"/>
      <c r="R8489" s="75"/>
    </row>
    <row r="8490" spans="7:18" x14ac:dyDescent="0.25">
      <c r="G8490" s="13"/>
      <c r="H8490" s="13"/>
      <c r="I8490" s="13">
        <v>846.20000000011601</v>
      </c>
      <c r="J8490" s="74">
        <f t="shared" si="404"/>
        <v>35.258333333338165</v>
      </c>
      <c r="K8490" s="26" t="e">
        <f t="shared" si="406"/>
        <v>#REF!</v>
      </c>
      <c r="L8490" s="75" t="e">
        <f t="shared" si="405"/>
        <v>#REF!</v>
      </c>
      <c r="O8490" s="13"/>
      <c r="P8490" s="74"/>
      <c r="Q8490" s="26"/>
      <c r="R8490" s="75"/>
    </row>
    <row r="8491" spans="7:18" x14ac:dyDescent="0.25">
      <c r="G8491" s="13"/>
      <c r="H8491" s="13"/>
      <c r="I8491" s="13">
        <v>846.30000000011603</v>
      </c>
      <c r="J8491" s="74">
        <f t="shared" si="404"/>
        <v>35.262500000004835</v>
      </c>
      <c r="K8491" s="26" t="e">
        <f t="shared" si="406"/>
        <v>#REF!</v>
      </c>
      <c r="L8491" s="75" t="e">
        <f t="shared" si="405"/>
        <v>#REF!</v>
      </c>
      <c r="O8491" s="13"/>
      <c r="P8491" s="74"/>
      <c r="Q8491" s="26"/>
      <c r="R8491" s="75"/>
    </row>
    <row r="8492" spans="7:18" x14ac:dyDescent="0.25">
      <c r="G8492" s="13"/>
      <c r="H8492" s="13"/>
      <c r="I8492" s="13">
        <v>846.40000000011605</v>
      </c>
      <c r="J8492" s="74">
        <f t="shared" si="404"/>
        <v>35.266666666671505</v>
      </c>
      <c r="K8492" s="26" t="e">
        <f t="shared" si="406"/>
        <v>#REF!</v>
      </c>
      <c r="L8492" s="75" t="e">
        <f t="shared" si="405"/>
        <v>#REF!</v>
      </c>
      <c r="O8492" s="13"/>
      <c r="P8492" s="74"/>
      <c r="Q8492" s="26"/>
      <c r="R8492" s="75"/>
    </row>
    <row r="8493" spans="7:18" x14ac:dyDescent="0.25">
      <c r="G8493" s="13"/>
      <c r="H8493" s="13"/>
      <c r="I8493" s="13">
        <v>846.50000000011596</v>
      </c>
      <c r="J8493" s="74">
        <f t="shared" si="404"/>
        <v>35.270833333338167</v>
      </c>
      <c r="K8493" s="26" t="e">
        <f t="shared" si="406"/>
        <v>#REF!</v>
      </c>
      <c r="L8493" s="75" t="e">
        <f t="shared" si="405"/>
        <v>#REF!</v>
      </c>
      <c r="O8493" s="13"/>
      <c r="P8493" s="74"/>
      <c r="Q8493" s="26"/>
      <c r="R8493" s="75"/>
    </row>
    <row r="8494" spans="7:18" x14ac:dyDescent="0.25">
      <c r="G8494" s="13"/>
      <c r="H8494" s="13"/>
      <c r="I8494" s="13">
        <v>846.60000000011598</v>
      </c>
      <c r="J8494" s="74">
        <f t="shared" si="404"/>
        <v>35.27500000000483</v>
      </c>
      <c r="K8494" s="26" t="e">
        <f t="shared" si="406"/>
        <v>#REF!</v>
      </c>
      <c r="L8494" s="75" t="e">
        <f t="shared" si="405"/>
        <v>#REF!</v>
      </c>
      <c r="O8494" s="13"/>
      <c r="P8494" s="74"/>
      <c r="Q8494" s="26"/>
      <c r="R8494" s="75"/>
    </row>
    <row r="8495" spans="7:18" x14ac:dyDescent="0.25">
      <c r="G8495" s="13"/>
      <c r="H8495" s="13"/>
      <c r="I8495" s="13">
        <v>846.70000000011601</v>
      </c>
      <c r="J8495" s="74">
        <f t="shared" si="404"/>
        <v>35.2791666666715</v>
      </c>
      <c r="K8495" s="26" t="e">
        <f t="shared" si="406"/>
        <v>#REF!</v>
      </c>
      <c r="L8495" s="75" t="e">
        <f t="shared" si="405"/>
        <v>#REF!</v>
      </c>
      <c r="O8495" s="13"/>
      <c r="P8495" s="74"/>
      <c r="Q8495" s="26"/>
      <c r="R8495" s="75"/>
    </row>
    <row r="8496" spans="7:18" x14ac:dyDescent="0.25">
      <c r="G8496" s="13"/>
      <c r="H8496" s="13"/>
      <c r="I8496" s="13">
        <v>846.80000000011603</v>
      </c>
      <c r="J8496" s="74">
        <f t="shared" si="404"/>
        <v>35.28333333333817</v>
      </c>
      <c r="K8496" s="26" t="e">
        <f t="shared" si="406"/>
        <v>#REF!</v>
      </c>
      <c r="L8496" s="75" t="e">
        <f t="shared" si="405"/>
        <v>#REF!</v>
      </c>
      <c r="O8496" s="13"/>
      <c r="P8496" s="74"/>
      <c r="Q8496" s="26"/>
      <c r="R8496" s="75"/>
    </row>
    <row r="8497" spans="7:18" x14ac:dyDescent="0.25">
      <c r="G8497" s="13"/>
      <c r="H8497" s="13"/>
      <c r="I8497" s="13">
        <v>846.90000000011605</v>
      </c>
      <c r="J8497" s="74">
        <f t="shared" si="404"/>
        <v>35.287500000004833</v>
      </c>
      <c r="K8497" s="26" t="e">
        <f t="shared" si="406"/>
        <v>#REF!</v>
      </c>
      <c r="L8497" s="75" t="e">
        <f t="shared" si="405"/>
        <v>#REF!</v>
      </c>
      <c r="O8497" s="13"/>
      <c r="P8497" s="74"/>
      <c r="Q8497" s="26"/>
      <c r="R8497" s="75"/>
    </row>
    <row r="8498" spans="7:18" x14ac:dyDescent="0.25">
      <c r="G8498" s="13"/>
      <c r="H8498" s="13"/>
      <c r="I8498" s="13">
        <v>847.00000000011596</v>
      </c>
      <c r="J8498" s="74">
        <f t="shared" si="404"/>
        <v>35.291666666671496</v>
      </c>
      <c r="K8498" s="26" t="e">
        <f t="shared" si="406"/>
        <v>#REF!</v>
      </c>
      <c r="L8498" s="75" t="e">
        <f t="shared" si="405"/>
        <v>#REF!</v>
      </c>
      <c r="O8498" s="13"/>
      <c r="P8498" s="74"/>
      <c r="Q8498" s="26"/>
      <c r="R8498" s="75"/>
    </row>
    <row r="8499" spans="7:18" x14ac:dyDescent="0.25">
      <c r="G8499" s="13"/>
      <c r="H8499" s="13"/>
      <c r="I8499" s="13">
        <v>847.10000000011598</v>
      </c>
      <c r="J8499" s="74">
        <f t="shared" si="404"/>
        <v>35.295833333338166</v>
      </c>
      <c r="K8499" s="26" t="e">
        <f t="shared" si="406"/>
        <v>#REF!</v>
      </c>
      <c r="L8499" s="75" t="e">
        <f t="shared" si="405"/>
        <v>#REF!</v>
      </c>
      <c r="O8499" s="13"/>
      <c r="P8499" s="74"/>
      <c r="Q8499" s="26"/>
      <c r="R8499" s="75"/>
    </row>
    <row r="8500" spans="7:18" x14ac:dyDescent="0.25">
      <c r="G8500" s="13"/>
      <c r="H8500" s="13"/>
      <c r="I8500" s="13">
        <v>847.20000000011601</v>
      </c>
      <c r="J8500" s="74">
        <f t="shared" si="404"/>
        <v>35.300000000004836</v>
      </c>
      <c r="K8500" s="26" t="e">
        <f t="shared" si="406"/>
        <v>#REF!</v>
      </c>
      <c r="L8500" s="75" t="e">
        <f t="shared" si="405"/>
        <v>#REF!</v>
      </c>
      <c r="O8500" s="13"/>
      <c r="P8500" s="74"/>
      <c r="Q8500" s="26"/>
      <c r="R8500" s="75"/>
    </row>
    <row r="8501" spans="7:18" x14ac:dyDescent="0.25">
      <c r="G8501" s="13"/>
      <c r="H8501" s="13"/>
      <c r="I8501" s="13">
        <v>847.30000000011603</v>
      </c>
      <c r="J8501" s="74">
        <f t="shared" si="404"/>
        <v>35.304166666671499</v>
      </c>
      <c r="K8501" s="26" t="e">
        <f t="shared" si="406"/>
        <v>#REF!</v>
      </c>
      <c r="L8501" s="75" t="e">
        <f t="shared" si="405"/>
        <v>#REF!</v>
      </c>
      <c r="O8501" s="13"/>
      <c r="P8501" s="74"/>
      <c r="Q8501" s="26"/>
      <c r="R8501" s="75"/>
    </row>
    <row r="8502" spans="7:18" x14ac:dyDescent="0.25">
      <c r="G8502" s="13"/>
      <c r="H8502" s="13"/>
      <c r="I8502" s="13">
        <v>847.40000000011605</v>
      </c>
      <c r="J8502" s="74">
        <f t="shared" si="404"/>
        <v>35.308333333338169</v>
      </c>
      <c r="K8502" s="26" t="e">
        <f t="shared" si="406"/>
        <v>#REF!</v>
      </c>
      <c r="L8502" s="75" t="e">
        <f t="shared" si="405"/>
        <v>#REF!</v>
      </c>
      <c r="O8502" s="13"/>
      <c r="P8502" s="74"/>
      <c r="Q8502" s="26"/>
      <c r="R8502" s="75"/>
    </row>
    <row r="8503" spans="7:18" x14ac:dyDescent="0.25">
      <c r="G8503" s="13"/>
      <c r="H8503" s="13"/>
      <c r="I8503" s="13">
        <v>847.50000000011596</v>
      </c>
      <c r="J8503" s="74">
        <f t="shared" si="404"/>
        <v>35.312500000004832</v>
      </c>
      <c r="K8503" s="26" t="e">
        <f t="shared" si="406"/>
        <v>#REF!</v>
      </c>
      <c r="L8503" s="75" t="e">
        <f t="shared" si="405"/>
        <v>#REF!</v>
      </c>
      <c r="O8503" s="13"/>
      <c r="P8503" s="74"/>
      <c r="Q8503" s="26"/>
      <c r="R8503" s="75"/>
    </row>
    <row r="8504" spans="7:18" x14ac:dyDescent="0.25">
      <c r="G8504" s="13"/>
      <c r="H8504" s="13"/>
      <c r="I8504" s="13">
        <v>847.60000000011598</v>
      </c>
      <c r="J8504" s="74">
        <f t="shared" si="404"/>
        <v>35.316666666671502</v>
      </c>
      <c r="K8504" s="26" t="e">
        <f t="shared" si="406"/>
        <v>#REF!</v>
      </c>
      <c r="L8504" s="75" t="e">
        <f t="shared" si="405"/>
        <v>#REF!</v>
      </c>
      <c r="O8504" s="13"/>
      <c r="P8504" s="74"/>
      <c r="Q8504" s="26"/>
      <c r="R8504" s="75"/>
    </row>
    <row r="8505" spans="7:18" x14ac:dyDescent="0.25">
      <c r="G8505" s="13"/>
      <c r="H8505" s="13"/>
      <c r="I8505" s="13">
        <v>847.70000000011601</v>
      </c>
      <c r="J8505" s="74">
        <f t="shared" si="404"/>
        <v>35.320833333338165</v>
      </c>
      <c r="K8505" s="26" t="e">
        <f t="shared" si="406"/>
        <v>#REF!</v>
      </c>
      <c r="L8505" s="75" t="e">
        <f t="shared" si="405"/>
        <v>#REF!</v>
      </c>
      <c r="O8505" s="13"/>
      <c r="P8505" s="74"/>
      <c r="Q8505" s="26"/>
      <c r="R8505" s="75"/>
    </row>
    <row r="8506" spans="7:18" x14ac:dyDescent="0.25">
      <c r="G8506" s="13"/>
      <c r="H8506" s="13"/>
      <c r="I8506" s="13">
        <v>847.80000000011603</v>
      </c>
      <c r="J8506" s="74">
        <f t="shared" si="404"/>
        <v>35.325000000004835</v>
      </c>
      <c r="K8506" s="26" t="e">
        <f t="shared" si="406"/>
        <v>#REF!</v>
      </c>
      <c r="L8506" s="75" t="e">
        <f t="shared" si="405"/>
        <v>#REF!</v>
      </c>
      <c r="O8506" s="13"/>
      <c r="P8506" s="74"/>
      <c r="Q8506" s="26"/>
      <c r="R8506" s="75"/>
    </row>
    <row r="8507" spans="7:18" x14ac:dyDescent="0.25">
      <c r="G8507" s="13"/>
      <c r="H8507" s="13"/>
      <c r="I8507" s="13">
        <v>847.90000000011605</v>
      </c>
      <c r="J8507" s="74">
        <f t="shared" si="404"/>
        <v>35.329166666671505</v>
      </c>
      <c r="K8507" s="26" t="e">
        <f t="shared" si="406"/>
        <v>#REF!</v>
      </c>
      <c r="L8507" s="75" t="e">
        <f t="shared" si="405"/>
        <v>#REF!</v>
      </c>
      <c r="O8507" s="13"/>
      <c r="P8507" s="74"/>
      <c r="Q8507" s="26"/>
      <c r="R8507" s="75"/>
    </row>
    <row r="8508" spans="7:18" x14ac:dyDescent="0.25">
      <c r="G8508" s="13"/>
      <c r="H8508" s="13"/>
      <c r="I8508" s="13">
        <v>848.00000000011596</v>
      </c>
      <c r="J8508" s="74">
        <f t="shared" si="404"/>
        <v>35.333333333338167</v>
      </c>
      <c r="K8508" s="26" t="e">
        <f t="shared" si="406"/>
        <v>#REF!</v>
      </c>
      <c r="L8508" s="75" t="e">
        <f t="shared" si="405"/>
        <v>#REF!</v>
      </c>
      <c r="O8508" s="13"/>
      <c r="P8508" s="74"/>
      <c r="Q8508" s="26"/>
      <c r="R8508" s="75"/>
    </row>
    <row r="8509" spans="7:18" x14ac:dyDescent="0.25">
      <c r="G8509" s="13"/>
      <c r="H8509" s="13"/>
      <c r="I8509" s="13">
        <v>848.10000000011598</v>
      </c>
      <c r="J8509" s="74">
        <f t="shared" si="404"/>
        <v>35.33750000000483</v>
      </c>
      <c r="K8509" s="26" t="e">
        <f t="shared" si="406"/>
        <v>#REF!</v>
      </c>
      <c r="L8509" s="75" t="e">
        <f t="shared" si="405"/>
        <v>#REF!</v>
      </c>
      <c r="O8509" s="13"/>
      <c r="P8509" s="74"/>
      <c r="Q8509" s="26"/>
      <c r="R8509" s="75"/>
    </row>
    <row r="8510" spans="7:18" x14ac:dyDescent="0.25">
      <c r="G8510" s="13"/>
      <c r="H8510" s="13"/>
      <c r="I8510" s="13">
        <v>848.20000000011601</v>
      </c>
      <c r="J8510" s="74">
        <f t="shared" si="404"/>
        <v>35.3416666666715</v>
      </c>
      <c r="K8510" s="26" t="e">
        <f t="shared" si="406"/>
        <v>#REF!</v>
      </c>
      <c r="L8510" s="75" t="e">
        <f t="shared" si="405"/>
        <v>#REF!</v>
      </c>
      <c r="O8510" s="13"/>
      <c r="P8510" s="74"/>
      <c r="Q8510" s="26"/>
      <c r="R8510" s="75"/>
    </row>
    <row r="8511" spans="7:18" x14ac:dyDescent="0.25">
      <c r="G8511" s="13"/>
      <c r="H8511" s="13"/>
      <c r="I8511" s="13">
        <v>848.30000000011705</v>
      </c>
      <c r="J8511" s="74">
        <f t="shared" si="404"/>
        <v>35.345833333338213</v>
      </c>
      <c r="K8511" s="26" t="e">
        <f t="shared" si="406"/>
        <v>#REF!</v>
      </c>
      <c r="L8511" s="75" t="e">
        <f t="shared" si="405"/>
        <v>#REF!</v>
      </c>
      <c r="O8511" s="13"/>
      <c r="P8511" s="74"/>
      <c r="Q8511" s="26"/>
      <c r="R8511" s="75"/>
    </row>
    <row r="8512" spans="7:18" x14ac:dyDescent="0.25">
      <c r="G8512" s="13"/>
      <c r="H8512" s="13"/>
      <c r="I8512" s="13">
        <v>848.40000000011696</v>
      </c>
      <c r="J8512" s="74">
        <f t="shared" si="404"/>
        <v>35.350000000004876</v>
      </c>
      <c r="K8512" s="26" t="e">
        <f t="shared" si="406"/>
        <v>#REF!</v>
      </c>
      <c r="L8512" s="75" t="e">
        <f t="shared" si="405"/>
        <v>#REF!</v>
      </c>
      <c r="O8512" s="13"/>
      <c r="P8512" s="74"/>
      <c r="Q8512" s="26"/>
      <c r="R8512" s="75"/>
    </row>
    <row r="8513" spans="7:18" x14ac:dyDescent="0.25">
      <c r="G8513" s="13"/>
      <c r="H8513" s="13"/>
      <c r="I8513" s="13">
        <v>848.50000000011698</v>
      </c>
      <c r="J8513" s="74">
        <f t="shared" si="404"/>
        <v>35.354166666671539</v>
      </c>
      <c r="K8513" s="26" t="e">
        <f t="shared" si="406"/>
        <v>#REF!</v>
      </c>
      <c r="L8513" s="75" t="e">
        <f t="shared" si="405"/>
        <v>#REF!</v>
      </c>
      <c r="O8513" s="13"/>
      <c r="P8513" s="74"/>
      <c r="Q8513" s="26"/>
      <c r="R8513" s="75"/>
    </row>
    <row r="8514" spans="7:18" x14ac:dyDescent="0.25">
      <c r="G8514" s="13"/>
      <c r="H8514" s="13"/>
      <c r="I8514" s="13">
        <v>848.60000000011701</v>
      </c>
      <c r="J8514" s="74">
        <f t="shared" si="404"/>
        <v>35.358333333338209</v>
      </c>
      <c r="K8514" s="26" t="e">
        <f t="shared" si="406"/>
        <v>#REF!</v>
      </c>
      <c r="L8514" s="75" t="e">
        <f t="shared" si="405"/>
        <v>#REF!</v>
      </c>
      <c r="O8514" s="13"/>
      <c r="P8514" s="74"/>
      <c r="Q8514" s="26"/>
      <c r="R8514" s="75"/>
    </row>
    <row r="8515" spans="7:18" x14ac:dyDescent="0.25">
      <c r="G8515" s="13"/>
      <c r="H8515" s="13"/>
      <c r="I8515" s="13">
        <v>848.70000000011703</v>
      </c>
      <c r="J8515" s="74">
        <f t="shared" ref="J8515:J8578" si="407">I8515/24</f>
        <v>35.362500000004879</v>
      </c>
      <c r="K8515" s="26" t="e">
        <f t="shared" si="406"/>
        <v>#REF!</v>
      </c>
      <c r="L8515" s="75" t="e">
        <f t="shared" ref="L8515:L8578" si="408">K8515-K8514</f>
        <v>#REF!</v>
      </c>
      <c r="O8515" s="13"/>
      <c r="P8515" s="74"/>
      <c r="Q8515" s="26"/>
      <c r="R8515" s="75"/>
    </row>
    <row r="8516" spans="7:18" x14ac:dyDescent="0.25">
      <c r="G8516" s="13"/>
      <c r="H8516" s="13"/>
      <c r="I8516" s="13">
        <v>848.80000000011705</v>
      </c>
      <c r="J8516" s="74">
        <f t="shared" si="407"/>
        <v>35.366666666671541</v>
      </c>
      <c r="K8516" s="26" t="e">
        <f t="shared" si="406"/>
        <v>#REF!</v>
      </c>
      <c r="L8516" s="75" t="e">
        <f t="shared" si="408"/>
        <v>#REF!</v>
      </c>
      <c r="O8516" s="13"/>
      <c r="P8516" s="74"/>
      <c r="Q8516" s="26"/>
      <c r="R8516" s="75"/>
    </row>
    <row r="8517" spans="7:18" x14ac:dyDescent="0.25">
      <c r="G8517" s="13"/>
      <c r="H8517" s="13"/>
      <c r="I8517" s="13">
        <v>848.90000000011696</v>
      </c>
      <c r="J8517" s="74">
        <f t="shared" si="407"/>
        <v>35.370833333338204</v>
      </c>
      <c r="K8517" s="26" t="e">
        <f t="shared" si="406"/>
        <v>#REF!</v>
      </c>
      <c r="L8517" s="75" t="e">
        <f t="shared" si="408"/>
        <v>#REF!</v>
      </c>
      <c r="O8517" s="13"/>
      <c r="P8517" s="74"/>
      <c r="Q8517" s="26"/>
      <c r="R8517" s="75"/>
    </row>
    <row r="8518" spans="7:18" x14ac:dyDescent="0.25">
      <c r="G8518" s="13"/>
      <c r="H8518" s="13"/>
      <c r="I8518" s="13">
        <v>849.00000000011698</v>
      </c>
      <c r="J8518" s="74">
        <f t="shared" si="407"/>
        <v>35.375000000004874</v>
      </c>
      <c r="K8518" s="26" t="e">
        <f t="shared" si="406"/>
        <v>#REF!</v>
      </c>
      <c r="L8518" s="75" t="e">
        <f t="shared" si="408"/>
        <v>#REF!</v>
      </c>
      <c r="O8518" s="13"/>
      <c r="P8518" s="74"/>
      <c r="Q8518" s="26"/>
      <c r="R8518" s="75"/>
    </row>
    <row r="8519" spans="7:18" x14ac:dyDescent="0.25">
      <c r="G8519" s="13"/>
      <c r="H8519" s="13"/>
      <c r="I8519" s="13">
        <v>849.10000000011701</v>
      </c>
      <c r="J8519" s="74">
        <f t="shared" si="407"/>
        <v>35.379166666671544</v>
      </c>
      <c r="K8519" s="26" t="e">
        <f t="shared" si="406"/>
        <v>#REF!</v>
      </c>
      <c r="L8519" s="75" t="e">
        <f t="shared" si="408"/>
        <v>#REF!</v>
      </c>
      <c r="O8519" s="13"/>
      <c r="P8519" s="74"/>
      <c r="Q8519" s="26"/>
      <c r="R8519" s="75"/>
    </row>
    <row r="8520" spans="7:18" x14ac:dyDescent="0.25">
      <c r="G8520" s="13"/>
      <c r="H8520" s="13"/>
      <c r="I8520" s="13">
        <v>849.20000000011703</v>
      </c>
      <c r="J8520" s="74">
        <f t="shared" si="407"/>
        <v>35.383333333338207</v>
      </c>
      <c r="K8520" s="26" t="e">
        <f t="shared" si="406"/>
        <v>#REF!</v>
      </c>
      <c r="L8520" s="75" t="e">
        <f t="shared" si="408"/>
        <v>#REF!</v>
      </c>
      <c r="O8520" s="13"/>
      <c r="P8520" s="74"/>
      <c r="Q8520" s="26"/>
      <c r="R8520" s="75"/>
    </row>
    <row r="8521" spans="7:18" x14ac:dyDescent="0.25">
      <c r="G8521" s="13"/>
      <c r="H8521" s="13"/>
      <c r="I8521" s="13">
        <v>849.30000000011705</v>
      </c>
      <c r="J8521" s="74">
        <f t="shared" si="407"/>
        <v>35.387500000004877</v>
      </c>
      <c r="K8521" s="26" t="e">
        <f t="shared" si="406"/>
        <v>#REF!</v>
      </c>
      <c r="L8521" s="75" t="e">
        <f t="shared" si="408"/>
        <v>#REF!</v>
      </c>
      <c r="O8521" s="13"/>
      <c r="P8521" s="74"/>
      <c r="Q8521" s="26"/>
      <c r="R8521" s="75"/>
    </row>
    <row r="8522" spans="7:18" x14ac:dyDescent="0.25">
      <c r="G8522" s="13"/>
      <c r="H8522" s="13"/>
      <c r="I8522" s="13">
        <v>849.40000000011696</v>
      </c>
      <c r="J8522" s="74">
        <f t="shared" si="407"/>
        <v>35.39166666667154</v>
      </c>
      <c r="K8522" s="26" t="e">
        <f t="shared" si="406"/>
        <v>#REF!</v>
      </c>
      <c r="L8522" s="75" t="e">
        <f t="shared" si="408"/>
        <v>#REF!</v>
      </c>
      <c r="O8522" s="13"/>
      <c r="P8522" s="74"/>
      <c r="Q8522" s="26"/>
      <c r="R8522" s="75"/>
    </row>
    <row r="8523" spans="7:18" x14ac:dyDescent="0.25">
      <c r="G8523" s="13"/>
      <c r="H8523" s="13"/>
      <c r="I8523" s="13">
        <v>849.50000000011698</v>
      </c>
      <c r="J8523" s="74">
        <f t="shared" si="407"/>
        <v>35.39583333333821</v>
      </c>
      <c r="K8523" s="26" t="e">
        <f t="shared" si="406"/>
        <v>#REF!</v>
      </c>
      <c r="L8523" s="75" t="e">
        <f t="shared" si="408"/>
        <v>#REF!</v>
      </c>
      <c r="O8523" s="13"/>
      <c r="P8523" s="74"/>
      <c r="Q8523" s="26"/>
      <c r="R8523" s="75"/>
    </row>
    <row r="8524" spans="7:18" x14ac:dyDescent="0.25">
      <c r="G8524" s="13"/>
      <c r="H8524" s="13"/>
      <c r="I8524" s="13">
        <v>849.60000000011701</v>
      </c>
      <c r="J8524" s="74">
        <f t="shared" si="407"/>
        <v>35.400000000004873</v>
      </c>
      <c r="K8524" s="26" t="e">
        <f t="shared" si="406"/>
        <v>#REF!</v>
      </c>
      <c r="L8524" s="75" t="e">
        <f t="shared" si="408"/>
        <v>#REF!</v>
      </c>
      <c r="O8524" s="13"/>
      <c r="P8524" s="74"/>
      <c r="Q8524" s="26"/>
      <c r="R8524" s="75"/>
    </row>
    <row r="8525" spans="7:18" x14ac:dyDescent="0.25">
      <c r="G8525" s="13"/>
      <c r="H8525" s="13"/>
      <c r="I8525" s="13">
        <v>849.70000000011703</v>
      </c>
      <c r="J8525" s="74">
        <f t="shared" si="407"/>
        <v>35.404166666671543</v>
      </c>
      <c r="K8525" s="26" t="e">
        <f t="shared" si="406"/>
        <v>#REF!</v>
      </c>
      <c r="L8525" s="75" t="e">
        <f t="shared" si="408"/>
        <v>#REF!</v>
      </c>
      <c r="O8525" s="13"/>
      <c r="P8525" s="74"/>
      <c r="Q8525" s="26"/>
      <c r="R8525" s="75"/>
    </row>
    <row r="8526" spans="7:18" x14ac:dyDescent="0.25">
      <c r="G8526" s="13"/>
      <c r="H8526" s="13"/>
      <c r="I8526" s="13">
        <v>849.80000000011705</v>
      </c>
      <c r="J8526" s="74">
        <f t="shared" si="407"/>
        <v>35.408333333338213</v>
      </c>
      <c r="K8526" s="26" t="e">
        <f t="shared" si="406"/>
        <v>#REF!</v>
      </c>
      <c r="L8526" s="75" t="e">
        <f t="shared" si="408"/>
        <v>#REF!</v>
      </c>
      <c r="O8526" s="13"/>
      <c r="P8526" s="74"/>
      <c r="Q8526" s="26"/>
      <c r="R8526" s="75"/>
    </row>
    <row r="8527" spans="7:18" x14ac:dyDescent="0.25">
      <c r="G8527" s="13"/>
      <c r="H8527" s="13"/>
      <c r="I8527" s="13">
        <v>849.90000000011696</v>
      </c>
      <c r="J8527" s="74">
        <f t="shared" si="407"/>
        <v>35.412500000004876</v>
      </c>
      <c r="K8527" s="26" t="e">
        <f t="shared" si="406"/>
        <v>#REF!</v>
      </c>
      <c r="L8527" s="75" t="e">
        <f t="shared" si="408"/>
        <v>#REF!</v>
      </c>
      <c r="O8527" s="13"/>
      <c r="P8527" s="74"/>
      <c r="Q8527" s="26"/>
      <c r="R8527" s="75"/>
    </row>
    <row r="8528" spans="7:18" x14ac:dyDescent="0.25">
      <c r="G8528" s="13"/>
      <c r="H8528" s="13"/>
      <c r="I8528" s="13">
        <v>850.00000000011698</v>
      </c>
      <c r="J8528" s="74">
        <f t="shared" si="407"/>
        <v>35.416666666671539</v>
      </c>
      <c r="K8528" s="26" t="e">
        <f t="shared" si="406"/>
        <v>#REF!</v>
      </c>
      <c r="L8528" s="75" t="e">
        <f t="shared" si="408"/>
        <v>#REF!</v>
      </c>
      <c r="O8528" s="13"/>
      <c r="P8528" s="74"/>
      <c r="Q8528" s="26"/>
      <c r="R8528" s="75"/>
    </row>
    <row r="8529" spans="7:18" x14ac:dyDescent="0.25">
      <c r="G8529" s="13"/>
      <c r="H8529" s="13"/>
      <c r="I8529" s="13">
        <v>850.10000000011701</v>
      </c>
      <c r="J8529" s="74">
        <f t="shared" si="407"/>
        <v>35.420833333338209</v>
      </c>
      <c r="K8529" s="26" t="e">
        <f t="shared" si="406"/>
        <v>#REF!</v>
      </c>
      <c r="L8529" s="75" t="e">
        <f t="shared" si="408"/>
        <v>#REF!</v>
      </c>
      <c r="O8529" s="13"/>
      <c r="P8529" s="74"/>
      <c r="Q8529" s="26"/>
      <c r="R8529" s="75"/>
    </row>
    <row r="8530" spans="7:18" x14ac:dyDescent="0.25">
      <c r="G8530" s="13"/>
      <c r="H8530" s="13"/>
      <c r="I8530" s="13">
        <v>850.20000000011703</v>
      </c>
      <c r="J8530" s="74">
        <f t="shared" si="407"/>
        <v>35.425000000004879</v>
      </c>
      <c r="K8530" s="26" t="e">
        <f t="shared" si="406"/>
        <v>#REF!</v>
      </c>
      <c r="L8530" s="75" t="e">
        <f t="shared" si="408"/>
        <v>#REF!</v>
      </c>
      <c r="O8530" s="13"/>
      <c r="P8530" s="74"/>
      <c r="Q8530" s="26"/>
      <c r="R8530" s="75"/>
    </row>
    <row r="8531" spans="7:18" x14ac:dyDescent="0.25">
      <c r="G8531" s="13"/>
      <c r="H8531" s="13"/>
      <c r="I8531" s="13">
        <v>850.30000000011705</v>
      </c>
      <c r="J8531" s="74">
        <f t="shared" si="407"/>
        <v>35.429166666671541</v>
      </c>
      <c r="K8531" s="26" t="e">
        <f t="shared" si="406"/>
        <v>#REF!</v>
      </c>
      <c r="L8531" s="75" t="e">
        <f t="shared" si="408"/>
        <v>#REF!</v>
      </c>
      <c r="O8531" s="13"/>
      <c r="P8531" s="74"/>
      <c r="Q8531" s="26"/>
      <c r="R8531" s="75"/>
    </row>
    <row r="8532" spans="7:18" x14ac:dyDescent="0.25">
      <c r="G8532" s="13"/>
      <c r="H8532" s="13"/>
      <c r="I8532" s="13">
        <v>850.40000000011696</v>
      </c>
      <c r="J8532" s="74">
        <f t="shared" si="407"/>
        <v>35.433333333338204</v>
      </c>
      <c r="K8532" s="26" t="e">
        <f t="shared" si="406"/>
        <v>#REF!</v>
      </c>
      <c r="L8532" s="75" t="e">
        <f t="shared" si="408"/>
        <v>#REF!</v>
      </c>
      <c r="O8532" s="13"/>
      <c r="P8532" s="74"/>
      <c r="Q8532" s="26"/>
      <c r="R8532" s="75"/>
    </row>
    <row r="8533" spans="7:18" x14ac:dyDescent="0.25">
      <c r="G8533" s="13"/>
      <c r="H8533" s="13"/>
      <c r="I8533" s="13">
        <v>850.50000000011698</v>
      </c>
      <c r="J8533" s="74">
        <f t="shared" si="407"/>
        <v>35.437500000004874</v>
      </c>
      <c r="K8533" s="26" t="e">
        <f t="shared" si="406"/>
        <v>#REF!</v>
      </c>
      <c r="L8533" s="75" t="e">
        <f t="shared" si="408"/>
        <v>#REF!</v>
      </c>
      <c r="O8533" s="13"/>
      <c r="P8533" s="74"/>
      <c r="Q8533" s="26"/>
      <c r="R8533" s="75"/>
    </row>
    <row r="8534" spans="7:18" x14ac:dyDescent="0.25">
      <c r="G8534" s="13"/>
      <c r="H8534" s="13"/>
      <c r="I8534" s="13">
        <v>850.60000000011701</v>
      </c>
      <c r="J8534" s="74">
        <f t="shared" si="407"/>
        <v>35.441666666671544</v>
      </c>
      <c r="K8534" s="26" t="e">
        <f t="shared" si="406"/>
        <v>#REF!</v>
      </c>
      <c r="L8534" s="75" t="e">
        <f t="shared" si="408"/>
        <v>#REF!</v>
      </c>
      <c r="O8534" s="13"/>
      <c r="P8534" s="74"/>
      <c r="Q8534" s="26"/>
      <c r="R8534" s="75"/>
    </row>
    <row r="8535" spans="7:18" x14ac:dyDescent="0.25">
      <c r="G8535" s="13"/>
      <c r="H8535" s="13"/>
      <c r="I8535" s="13">
        <v>850.70000000011703</v>
      </c>
      <c r="J8535" s="74">
        <f t="shared" si="407"/>
        <v>35.445833333338207</v>
      </c>
      <c r="K8535" s="26" t="e">
        <f t="shared" si="406"/>
        <v>#REF!</v>
      </c>
      <c r="L8535" s="75" t="e">
        <f t="shared" si="408"/>
        <v>#REF!</v>
      </c>
      <c r="O8535" s="13"/>
      <c r="P8535" s="74"/>
      <c r="Q8535" s="26"/>
      <c r="R8535" s="75"/>
    </row>
    <row r="8536" spans="7:18" x14ac:dyDescent="0.25">
      <c r="G8536" s="13"/>
      <c r="H8536" s="13"/>
      <c r="I8536" s="13">
        <v>850.80000000011705</v>
      </c>
      <c r="J8536" s="74">
        <f t="shared" si="407"/>
        <v>35.450000000004877</v>
      </c>
      <c r="K8536" s="26" t="e">
        <f t="shared" si="406"/>
        <v>#REF!</v>
      </c>
      <c r="L8536" s="75" t="e">
        <f t="shared" si="408"/>
        <v>#REF!</v>
      </c>
      <c r="O8536" s="13"/>
      <c r="P8536" s="74"/>
      <c r="Q8536" s="26"/>
      <c r="R8536" s="75"/>
    </row>
    <row r="8537" spans="7:18" x14ac:dyDescent="0.25">
      <c r="G8537" s="13"/>
      <c r="H8537" s="13"/>
      <c r="I8537" s="13">
        <v>850.90000000011696</v>
      </c>
      <c r="J8537" s="74">
        <f t="shared" si="407"/>
        <v>35.45416666667154</v>
      </c>
      <c r="K8537" s="26" t="e">
        <f t="shared" si="406"/>
        <v>#REF!</v>
      </c>
      <c r="L8537" s="75" t="e">
        <f t="shared" si="408"/>
        <v>#REF!</v>
      </c>
      <c r="O8537" s="13"/>
      <c r="P8537" s="74"/>
      <c r="Q8537" s="26"/>
      <c r="R8537" s="75"/>
    </row>
    <row r="8538" spans="7:18" x14ac:dyDescent="0.25">
      <c r="G8538" s="13"/>
      <c r="H8538" s="13"/>
      <c r="I8538" s="13">
        <v>851.00000000011698</v>
      </c>
      <c r="J8538" s="74">
        <f t="shared" si="407"/>
        <v>35.45833333333821</v>
      </c>
      <c r="K8538" s="26" t="e">
        <f t="shared" si="406"/>
        <v>#REF!</v>
      </c>
      <c r="L8538" s="75" t="e">
        <f t="shared" si="408"/>
        <v>#REF!</v>
      </c>
      <c r="O8538" s="13"/>
      <c r="P8538" s="74"/>
      <c r="Q8538" s="26"/>
      <c r="R8538" s="75"/>
    </row>
    <row r="8539" spans="7:18" x14ac:dyDescent="0.25">
      <c r="G8539" s="13"/>
      <c r="H8539" s="13"/>
      <c r="I8539" s="13">
        <v>851.10000000011701</v>
      </c>
      <c r="J8539" s="74">
        <f t="shared" si="407"/>
        <v>35.462500000004873</v>
      </c>
      <c r="K8539" s="26" t="e">
        <f t="shared" si="406"/>
        <v>#REF!</v>
      </c>
      <c r="L8539" s="75" t="e">
        <f t="shared" si="408"/>
        <v>#REF!</v>
      </c>
      <c r="O8539" s="13"/>
      <c r="P8539" s="74"/>
      <c r="Q8539" s="26"/>
      <c r="R8539" s="75"/>
    </row>
    <row r="8540" spans="7:18" x14ac:dyDescent="0.25">
      <c r="G8540" s="13"/>
      <c r="H8540" s="13"/>
      <c r="I8540" s="13">
        <v>851.20000000011703</v>
      </c>
      <c r="J8540" s="74">
        <f t="shared" si="407"/>
        <v>35.466666666671543</v>
      </c>
      <c r="K8540" s="26" t="e">
        <f t="shared" ref="K8540:K8603" si="409">100%-EXP(-I8540/24*$B$10)</f>
        <v>#REF!</v>
      </c>
      <c r="L8540" s="75" t="e">
        <f t="shared" si="408"/>
        <v>#REF!</v>
      </c>
      <c r="O8540" s="13"/>
      <c r="P8540" s="74"/>
      <c r="Q8540" s="26"/>
      <c r="R8540" s="75"/>
    </row>
    <row r="8541" spans="7:18" x14ac:dyDescent="0.25">
      <c r="G8541" s="13"/>
      <c r="H8541" s="13"/>
      <c r="I8541" s="13">
        <v>851.30000000011705</v>
      </c>
      <c r="J8541" s="74">
        <f t="shared" si="407"/>
        <v>35.470833333338213</v>
      </c>
      <c r="K8541" s="26" t="e">
        <f t="shared" si="409"/>
        <v>#REF!</v>
      </c>
      <c r="L8541" s="75" t="e">
        <f t="shared" si="408"/>
        <v>#REF!</v>
      </c>
      <c r="O8541" s="13"/>
      <c r="P8541" s="74"/>
      <c r="Q8541" s="26"/>
      <c r="R8541" s="75"/>
    </row>
    <row r="8542" spans="7:18" x14ac:dyDescent="0.25">
      <c r="G8542" s="13"/>
      <c r="H8542" s="13"/>
      <c r="I8542" s="13">
        <v>851.40000000011696</v>
      </c>
      <c r="J8542" s="74">
        <f t="shared" si="407"/>
        <v>35.475000000004876</v>
      </c>
      <c r="K8542" s="26" t="e">
        <f t="shared" si="409"/>
        <v>#REF!</v>
      </c>
      <c r="L8542" s="75" t="e">
        <f t="shared" si="408"/>
        <v>#REF!</v>
      </c>
      <c r="O8542" s="13"/>
      <c r="P8542" s="74"/>
      <c r="Q8542" s="26"/>
      <c r="R8542" s="75"/>
    </row>
    <row r="8543" spans="7:18" x14ac:dyDescent="0.25">
      <c r="G8543" s="13"/>
      <c r="H8543" s="13"/>
      <c r="I8543" s="13">
        <v>851.50000000011698</v>
      </c>
      <c r="J8543" s="74">
        <f t="shared" si="407"/>
        <v>35.479166666671539</v>
      </c>
      <c r="K8543" s="26" t="e">
        <f t="shared" si="409"/>
        <v>#REF!</v>
      </c>
      <c r="L8543" s="75" t="e">
        <f t="shared" si="408"/>
        <v>#REF!</v>
      </c>
      <c r="O8543" s="13"/>
      <c r="P8543" s="74"/>
      <c r="Q8543" s="26"/>
      <c r="R8543" s="75"/>
    </row>
    <row r="8544" spans="7:18" x14ac:dyDescent="0.25">
      <c r="G8544" s="13"/>
      <c r="H8544" s="13"/>
      <c r="I8544" s="13">
        <v>851.60000000011701</v>
      </c>
      <c r="J8544" s="74">
        <f t="shared" si="407"/>
        <v>35.483333333338209</v>
      </c>
      <c r="K8544" s="26" t="e">
        <f t="shared" si="409"/>
        <v>#REF!</v>
      </c>
      <c r="L8544" s="75" t="e">
        <f t="shared" si="408"/>
        <v>#REF!</v>
      </c>
      <c r="O8544" s="13"/>
      <c r="P8544" s="74"/>
      <c r="Q8544" s="26"/>
      <c r="R8544" s="75"/>
    </row>
    <row r="8545" spans="7:18" x14ac:dyDescent="0.25">
      <c r="G8545" s="13"/>
      <c r="H8545" s="13"/>
      <c r="I8545" s="13">
        <v>851.70000000011703</v>
      </c>
      <c r="J8545" s="74">
        <f t="shared" si="407"/>
        <v>35.487500000004879</v>
      </c>
      <c r="K8545" s="26" t="e">
        <f t="shared" si="409"/>
        <v>#REF!</v>
      </c>
      <c r="L8545" s="75" t="e">
        <f t="shared" si="408"/>
        <v>#REF!</v>
      </c>
      <c r="O8545" s="13"/>
      <c r="P8545" s="74"/>
      <c r="Q8545" s="26"/>
      <c r="R8545" s="75"/>
    </row>
    <row r="8546" spans="7:18" x14ac:dyDescent="0.25">
      <c r="G8546" s="13"/>
      <c r="H8546" s="13"/>
      <c r="I8546" s="13">
        <v>851.80000000011705</v>
      </c>
      <c r="J8546" s="74">
        <f t="shared" si="407"/>
        <v>35.491666666671541</v>
      </c>
      <c r="K8546" s="26" t="e">
        <f t="shared" si="409"/>
        <v>#REF!</v>
      </c>
      <c r="L8546" s="75" t="e">
        <f t="shared" si="408"/>
        <v>#REF!</v>
      </c>
      <c r="O8546" s="13"/>
      <c r="P8546" s="74"/>
      <c r="Q8546" s="26"/>
      <c r="R8546" s="75"/>
    </row>
    <row r="8547" spans="7:18" x14ac:dyDescent="0.25">
      <c r="G8547" s="13"/>
      <c r="H8547" s="13"/>
      <c r="I8547" s="13">
        <v>851.90000000011696</v>
      </c>
      <c r="J8547" s="74">
        <f t="shared" si="407"/>
        <v>35.495833333338204</v>
      </c>
      <c r="K8547" s="26" t="e">
        <f t="shared" si="409"/>
        <v>#REF!</v>
      </c>
      <c r="L8547" s="75" t="e">
        <f t="shared" si="408"/>
        <v>#REF!</v>
      </c>
      <c r="O8547" s="13"/>
      <c r="P8547" s="74"/>
      <c r="Q8547" s="26"/>
      <c r="R8547" s="75"/>
    </row>
    <row r="8548" spans="7:18" x14ac:dyDescent="0.25">
      <c r="G8548" s="13"/>
      <c r="H8548" s="13"/>
      <c r="I8548" s="13">
        <v>852.00000000011698</v>
      </c>
      <c r="J8548" s="74">
        <f t="shared" si="407"/>
        <v>35.500000000004874</v>
      </c>
      <c r="K8548" s="26" t="e">
        <f t="shared" si="409"/>
        <v>#REF!</v>
      </c>
      <c r="L8548" s="75" t="e">
        <f t="shared" si="408"/>
        <v>#REF!</v>
      </c>
      <c r="O8548" s="13"/>
      <c r="P8548" s="74"/>
      <c r="Q8548" s="26"/>
      <c r="R8548" s="75"/>
    </row>
    <row r="8549" spans="7:18" x14ac:dyDescent="0.25">
      <c r="G8549" s="13"/>
      <c r="H8549" s="13"/>
      <c r="I8549" s="13">
        <v>852.10000000011701</v>
      </c>
      <c r="J8549" s="74">
        <f t="shared" si="407"/>
        <v>35.504166666671544</v>
      </c>
      <c r="K8549" s="26" t="e">
        <f t="shared" si="409"/>
        <v>#REF!</v>
      </c>
      <c r="L8549" s="75" t="e">
        <f t="shared" si="408"/>
        <v>#REF!</v>
      </c>
      <c r="O8549" s="13"/>
      <c r="P8549" s="74"/>
      <c r="Q8549" s="26"/>
      <c r="R8549" s="75"/>
    </row>
    <row r="8550" spans="7:18" x14ac:dyDescent="0.25">
      <c r="G8550" s="13"/>
      <c r="H8550" s="13"/>
      <c r="I8550" s="13">
        <v>852.20000000011703</v>
      </c>
      <c r="J8550" s="74">
        <f t="shared" si="407"/>
        <v>35.508333333338207</v>
      </c>
      <c r="K8550" s="26" t="e">
        <f t="shared" si="409"/>
        <v>#REF!</v>
      </c>
      <c r="L8550" s="75" t="e">
        <f t="shared" si="408"/>
        <v>#REF!</v>
      </c>
      <c r="O8550" s="13"/>
      <c r="P8550" s="74"/>
      <c r="Q8550" s="26"/>
      <c r="R8550" s="75"/>
    </row>
    <row r="8551" spans="7:18" x14ac:dyDescent="0.25">
      <c r="G8551" s="13"/>
      <c r="H8551" s="13"/>
      <c r="I8551" s="13">
        <v>852.30000000011705</v>
      </c>
      <c r="J8551" s="74">
        <f t="shared" si="407"/>
        <v>35.512500000004877</v>
      </c>
      <c r="K8551" s="26" t="e">
        <f t="shared" si="409"/>
        <v>#REF!</v>
      </c>
      <c r="L8551" s="75" t="e">
        <f t="shared" si="408"/>
        <v>#REF!</v>
      </c>
      <c r="O8551" s="13"/>
      <c r="P8551" s="74"/>
      <c r="Q8551" s="26"/>
      <c r="R8551" s="75"/>
    </row>
    <row r="8552" spans="7:18" x14ac:dyDescent="0.25">
      <c r="G8552" s="13"/>
      <c r="H8552" s="13"/>
      <c r="I8552" s="13">
        <v>852.40000000011696</v>
      </c>
      <c r="J8552" s="74">
        <f t="shared" si="407"/>
        <v>35.51666666667154</v>
      </c>
      <c r="K8552" s="26" t="e">
        <f t="shared" si="409"/>
        <v>#REF!</v>
      </c>
      <c r="L8552" s="75" t="e">
        <f t="shared" si="408"/>
        <v>#REF!</v>
      </c>
      <c r="O8552" s="13"/>
      <c r="P8552" s="74"/>
      <c r="Q8552" s="26"/>
      <c r="R8552" s="75"/>
    </row>
    <row r="8553" spans="7:18" x14ac:dyDescent="0.25">
      <c r="G8553" s="13"/>
      <c r="H8553" s="13"/>
      <c r="I8553" s="13">
        <v>852.50000000011698</v>
      </c>
      <c r="J8553" s="74">
        <f t="shared" si="407"/>
        <v>35.52083333333821</v>
      </c>
      <c r="K8553" s="26" t="e">
        <f t="shared" si="409"/>
        <v>#REF!</v>
      </c>
      <c r="L8553" s="75" t="e">
        <f t="shared" si="408"/>
        <v>#REF!</v>
      </c>
      <c r="O8553" s="13"/>
      <c r="P8553" s="74"/>
      <c r="Q8553" s="26"/>
      <c r="R8553" s="75"/>
    </row>
    <row r="8554" spans="7:18" x14ac:dyDescent="0.25">
      <c r="G8554" s="13"/>
      <c r="H8554" s="13"/>
      <c r="I8554" s="13">
        <v>852.60000000011701</v>
      </c>
      <c r="J8554" s="74">
        <f t="shared" si="407"/>
        <v>35.525000000004873</v>
      </c>
      <c r="K8554" s="26" t="e">
        <f t="shared" si="409"/>
        <v>#REF!</v>
      </c>
      <c r="L8554" s="75" t="e">
        <f t="shared" si="408"/>
        <v>#REF!</v>
      </c>
      <c r="O8554" s="13"/>
      <c r="P8554" s="74"/>
      <c r="Q8554" s="26"/>
      <c r="R8554" s="75"/>
    </row>
    <row r="8555" spans="7:18" x14ac:dyDescent="0.25">
      <c r="G8555" s="13"/>
      <c r="H8555" s="13"/>
      <c r="I8555" s="13">
        <v>852.70000000011805</v>
      </c>
      <c r="J8555" s="74">
        <f t="shared" si="407"/>
        <v>35.529166666671586</v>
      </c>
      <c r="K8555" s="26" t="e">
        <f t="shared" si="409"/>
        <v>#REF!</v>
      </c>
      <c r="L8555" s="75" t="e">
        <f t="shared" si="408"/>
        <v>#REF!</v>
      </c>
      <c r="O8555" s="13"/>
      <c r="P8555" s="74"/>
      <c r="Q8555" s="26"/>
      <c r="R8555" s="75"/>
    </row>
    <row r="8556" spans="7:18" x14ac:dyDescent="0.25">
      <c r="G8556" s="13"/>
      <c r="H8556" s="13"/>
      <c r="I8556" s="13">
        <v>852.80000000011796</v>
      </c>
      <c r="J8556" s="74">
        <f t="shared" si="407"/>
        <v>35.533333333338248</v>
      </c>
      <c r="K8556" s="26" t="e">
        <f t="shared" si="409"/>
        <v>#REF!</v>
      </c>
      <c r="L8556" s="75" t="e">
        <f t="shared" si="408"/>
        <v>#REF!</v>
      </c>
      <c r="O8556" s="13"/>
      <c r="P8556" s="74"/>
      <c r="Q8556" s="26"/>
      <c r="R8556" s="75"/>
    </row>
    <row r="8557" spans="7:18" x14ac:dyDescent="0.25">
      <c r="G8557" s="13"/>
      <c r="H8557" s="13"/>
      <c r="I8557" s="13">
        <v>852.90000000011798</v>
      </c>
      <c r="J8557" s="74">
        <f t="shared" si="407"/>
        <v>35.537500000004918</v>
      </c>
      <c r="K8557" s="26" t="e">
        <f t="shared" si="409"/>
        <v>#REF!</v>
      </c>
      <c r="L8557" s="75" t="e">
        <f t="shared" si="408"/>
        <v>#REF!</v>
      </c>
      <c r="O8557" s="13"/>
      <c r="P8557" s="74"/>
      <c r="Q8557" s="26"/>
      <c r="R8557" s="75"/>
    </row>
    <row r="8558" spans="7:18" x14ac:dyDescent="0.25">
      <c r="G8558" s="13"/>
      <c r="H8558" s="13"/>
      <c r="I8558" s="13">
        <v>853.00000000011801</v>
      </c>
      <c r="J8558" s="74">
        <f t="shared" si="407"/>
        <v>35.541666666671581</v>
      </c>
      <c r="K8558" s="26" t="e">
        <f t="shared" si="409"/>
        <v>#REF!</v>
      </c>
      <c r="L8558" s="75" t="e">
        <f t="shared" si="408"/>
        <v>#REF!</v>
      </c>
      <c r="O8558" s="13"/>
      <c r="P8558" s="74"/>
      <c r="Q8558" s="26"/>
      <c r="R8558" s="75"/>
    </row>
    <row r="8559" spans="7:18" x14ac:dyDescent="0.25">
      <c r="G8559" s="13"/>
      <c r="H8559" s="13"/>
      <c r="I8559" s="13">
        <v>853.10000000011803</v>
      </c>
      <c r="J8559" s="74">
        <f t="shared" si="407"/>
        <v>35.545833333338251</v>
      </c>
      <c r="K8559" s="26" t="e">
        <f t="shared" si="409"/>
        <v>#REF!</v>
      </c>
      <c r="L8559" s="75" t="e">
        <f t="shared" si="408"/>
        <v>#REF!</v>
      </c>
      <c r="O8559" s="13"/>
      <c r="P8559" s="74"/>
      <c r="Q8559" s="26"/>
      <c r="R8559" s="75"/>
    </row>
    <row r="8560" spans="7:18" x14ac:dyDescent="0.25">
      <c r="G8560" s="13"/>
      <c r="H8560" s="13"/>
      <c r="I8560" s="13">
        <v>853.20000000011805</v>
      </c>
      <c r="J8560" s="74">
        <f t="shared" si="407"/>
        <v>35.550000000004921</v>
      </c>
      <c r="K8560" s="26" t="e">
        <f t="shared" si="409"/>
        <v>#REF!</v>
      </c>
      <c r="L8560" s="75" t="e">
        <f t="shared" si="408"/>
        <v>#REF!</v>
      </c>
      <c r="O8560" s="13"/>
      <c r="P8560" s="74"/>
      <c r="Q8560" s="26"/>
      <c r="R8560" s="75"/>
    </row>
    <row r="8561" spans="7:18" x14ac:dyDescent="0.25">
      <c r="G8561" s="13"/>
      <c r="H8561" s="13"/>
      <c r="I8561" s="13">
        <v>853.30000000011796</v>
      </c>
      <c r="J8561" s="74">
        <f t="shared" si="407"/>
        <v>35.554166666671584</v>
      </c>
      <c r="K8561" s="26" t="e">
        <f t="shared" si="409"/>
        <v>#REF!</v>
      </c>
      <c r="L8561" s="75" t="e">
        <f t="shared" si="408"/>
        <v>#REF!</v>
      </c>
      <c r="O8561" s="13"/>
      <c r="P8561" s="74"/>
      <c r="Q8561" s="26"/>
      <c r="R8561" s="75"/>
    </row>
    <row r="8562" spans="7:18" x14ac:dyDescent="0.25">
      <c r="G8562" s="13"/>
      <c r="H8562" s="13"/>
      <c r="I8562" s="13">
        <v>853.40000000011798</v>
      </c>
      <c r="J8562" s="74">
        <f t="shared" si="407"/>
        <v>35.558333333338247</v>
      </c>
      <c r="K8562" s="26" t="e">
        <f t="shared" si="409"/>
        <v>#REF!</v>
      </c>
      <c r="L8562" s="75" t="e">
        <f t="shared" si="408"/>
        <v>#REF!</v>
      </c>
      <c r="O8562" s="13"/>
      <c r="P8562" s="74"/>
      <c r="Q8562" s="26"/>
      <c r="R8562" s="75"/>
    </row>
    <row r="8563" spans="7:18" x14ac:dyDescent="0.25">
      <c r="G8563" s="13"/>
      <c r="H8563" s="13"/>
      <c r="I8563" s="13">
        <v>853.50000000011801</v>
      </c>
      <c r="J8563" s="74">
        <f t="shared" si="407"/>
        <v>35.562500000004917</v>
      </c>
      <c r="K8563" s="26" t="e">
        <f t="shared" si="409"/>
        <v>#REF!</v>
      </c>
      <c r="L8563" s="75" t="e">
        <f t="shared" si="408"/>
        <v>#REF!</v>
      </c>
      <c r="O8563" s="13"/>
      <c r="P8563" s="74"/>
      <c r="Q8563" s="26"/>
      <c r="R8563" s="75"/>
    </row>
    <row r="8564" spans="7:18" x14ac:dyDescent="0.25">
      <c r="G8564" s="13"/>
      <c r="H8564" s="13"/>
      <c r="I8564" s="13">
        <v>853.60000000011803</v>
      </c>
      <c r="J8564" s="74">
        <f t="shared" si="407"/>
        <v>35.566666666671587</v>
      </c>
      <c r="K8564" s="26" t="e">
        <f t="shared" si="409"/>
        <v>#REF!</v>
      </c>
      <c r="L8564" s="75" t="e">
        <f t="shared" si="408"/>
        <v>#REF!</v>
      </c>
      <c r="O8564" s="13"/>
      <c r="P8564" s="74"/>
      <c r="Q8564" s="26"/>
      <c r="R8564" s="75"/>
    </row>
    <row r="8565" spans="7:18" x14ac:dyDescent="0.25">
      <c r="G8565" s="13"/>
      <c r="H8565" s="13"/>
      <c r="I8565" s="13">
        <v>853.70000000011805</v>
      </c>
      <c r="J8565" s="74">
        <f t="shared" si="407"/>
        <v>35.57083333333825</v>
      </c>
      <c r="K8565" s="26" t="e">
        <f t="shared" si="409"/>
        <v>#REF!</v>
      </c>
      <c r="L8565" s="75" t="e">
        <f t="shared" si="408"/>
        <v>#REF!</v>
      </c>
      <c r="O8565" s="13"/>
      <c r="P8565" s="74"/>
      <c r="Q8565" s="26"/>
      <c r="R8565" s="75"/>
    </row>
    <row r="8566" spans="7:18" x14ac:dyDescent="0.25">
      <c r="G8566" s="13"/>
      <c r="H8566" s="13"/>
      <c r="I8566" s="13">
        <v>853.80000000011796</v>
      </c>
      <c r="J8566" s="74">
        <f t="shared" si="407"/>
        <v>35.575000000004913</v>
      </c>
      <c r="K8566" s="26" t="e">
        <f t="shared" si="409"/>
        <v>#REF!</v>
      </c>
      <c r="L8566" s="75" t="e">
        <f t="shared" si="408"/>
        <v>#REF!</v>
      </c>
      <c r="O8566" s="13"/>
      <c r="P8566" s="74"/>
      <c r="Q8566" s="26"/>
      <c r="R8566" s="75"/>
    </row>
    <row r="8567" spans="7:18" x14ac:dyDescent="0.25">
      <c r="G8567" s="13"/>
      <c r="H8567" s="13"/>
      <c r="I8567" s="13">
        <v>853.90000000011798</v>
      </c>
      <c r="J8567" s="74">
        <f t="shared" si="407"/>
        <v>35.579166666671583</v>
      </c>
      <c r="K8567" s="26" t="e">
        <f t="shared" si="409"/>
        <v>#REF!</v>
      </c>
      <c r="L8567" s="75" t="e">
        <f t="shared" si="408"/>
        <v>#REF!</v>
      </c>
      <c r="O8567" s="13"/>
      <c r="P8567" s="74"/>
      <c r="Q8567" s="26"/>
      <c r="R8567" s="75"/>
    </row>
    <row r="8568" spans="7:18" x14ac:dyDescent="0.25">
      <c r="G8568" s="13"/>
      <c r="H8568" s="13"/>
      <c r="I8568" s="13">
        <v>854.00000000011801</v>
      </c>
      <c r="J8568" s="74">
        <f t="shared" si="407"/>
        <v>35.583333333338253</v>
      </c>
      <c r="K8568" s="26" t="e">
        <f t="shared" si="409"/>
        <v>#REF!</v>
      </c>
      <c r="L8568" s="75" t="e">
        <f t="shared" si="408"/>
        <v>#REF!</v>
      </c>
      <c r="O8568" s="13"/>
      <c r="P8568" s="74"/>
      <c r="Q8568" s="26"/>
      <c r="R8568" s="75"/>
    </row>
    <row r="8569" spans="7:18" x14ac:dyDescent="0.25">
      <c r="G8569" s="13"/>
      <c r="H8569" s="13"/>
      <c r="I8569" s="13">
        <v>854.10000000011803</v>
      </c>
      <c r="J8569" s="74">
        <f t="shared" si="407"/>
        <v>35.587500000004916</v>
      </c>
      <c r="K8569" s="26" t="e">
        <f t="shared" si="409"/>
        <v>#REF!</v>
      </c>
      <c r="L8569" s="75" t="e">
        <f t="shared" si="408"/>
        <v>#REF!</v>
      </c>
      <c r="O8569" s="13"/>
      <c r="P8569" s="74"/>
      <c r="Q8569" s="26"/>
      <c r="R8569" s="75"/>
    </row>
    <row r="8570" spans="7:18" x14ac:dyDescent="0.25">
      <c r="G8570" s="13"/>
      <c r="H8570" s="13"/>
      <c r="I8570" s="13">
        <v>854.20000000011805</v>
      </c>
      <c r="J8570" s="74">
        <f t="shared" si="407"/>
        <v>35.591666666671586</v>
      </c>
      <c r="K8570" s="26" t="e">
        <f t="shared" si="409"/>
        <v>#REF!</v>
      </c>
      <c r="L8570" s="75" t="e">
        <f t="shared" si="408"/>
        <v>#REF!</v>
      </c>
      <c r="O8570" s="13"/>
      <c r="P8570" s="74"/>
      <c r="Q8570" s="26"/>
      <c r="R8570" s="75"/>
    </row>
    <row r="8571" spans="7:18" x14ac:dyDescent="0.25">
      <c r="G8571" s="13"/>
      <c r="H8571" s="13"/>
      <c r="I8571" s="13">
        <v>854.30000000011796</v>
      </c>
      <c r="J8571" s="74">
        <f t="shared" si="407"/>
        <v>35.595833333338248</v>
      </c>
      <c r="K8571" s="26" t="e">
        <f t="shared" si="409"/>
        <v>#REF!</v>
      </c>
      <c r="L8571" s="75" t="e">
        <f t="shared" si="408"/>
        <v>#REF!</v>
      </c>
      <c r="O8571" s="13"/>
      <c r="P8571" s="74"/>
      <c r="Q8571" s="26"/>
      <c r="R8571" s="75"/>
    </row>
    <row r="8572" spans="7:18" x14ac:dyDescent="0.25">
      <c r="G8572" s="13"/>
      <c r="H8572" s="13"/>
      <c r="I8572" s="13">
        <v>854.40000000011798</v>
      </c>
      <c r="J8572" s="74">
        <f t="shared" si="407"/>
        <v>35.600000000004918</v>
      </c>
      <c r="K8572" s="26" t="e">
        <f t="shared" si="409"/>
        <v>#REF!</v>
      </c>
      <c r="L8572" s="75" t="e">
        <f t="shared" si="408"/>
        <v>#REF!</v>
      </c>
      <c r="O8572" s="13"/>
      <c r="P8572" s="74"/>
      <c r="Q8572" s="26"/>
      <c r="R8572" s="75"/>
    </row>
    <row r="8573" spans="7:18" x14ac:dyDescent="0.25">
      <c r="G8573" s="13"/>
      <c r="H8573" s="13"/>
      <c r="I8573" s="13">
        <v>854.50000000011801</v>
      </c>
      <c r="J8573" s="74">
        <f t="shared" si="407"/>
        <v>35.604166666671581</v>
      </c>
      <c r="K8573" s="26" t="e">
        <f t="shared" si="409"/>
        <v>#REF!</v>
      </c>
      <c r="L8573" s="75" t="e">
        <f t="shared" si="408"/>
        <v>#REF!</v>
      </c>
      <c r="O8573" s="13"/>
      <c r="P8573" s="74"/>
      <c r="Q8573" s="26"/>
      <c r="R8573" s="75"/>
    </row>
    <row r="8574" spans="7:18" x14ac:dyDescent="0.25">
      <c r="G8574" s="13"/>
      <c r="H8574" s="13"/>
      <c r="I8574" s="13">
        <v>854.60000000011803</v>
      </c>
      <c r="J8574" s="74">
        <f t="shared" si="407"/>
        <v>35.608333333338251</v>
      </c>
      <c r="K8574" s="26" t="e">
        <f t="shared" si="409"/>
        <v>#REF!</v>
      </c>
      <c r="L8574" s="75" t="e">
        <f t="shared" si="408"/>
        <v>#REF!</v>
      </c>
      <c r="O8574" s="13"/>
      <c r="P8574" s="74"/>
      <c r="Q8574" s="26"/>
      <c r="R8574" s="75"/>
    </row>
    <row r="8575" spans="7:18" x14ac:dyDescent="0.25">
      <c r="G8575" s="13"/>
      <c r="H8575" s="13"/>
      <c r="I8575" s="13">
        <v>854.70000000011805</v>
      </c>
      <c r="J8575" s="74">
        <f t="shared" si="407"/>
        <v>35.612500000004921</v>
      </c>
      <c r="K8575" s="26" t="e">
        <f t="shared" si="409"/>
        <v>#REF!</v>
      </c>
      <c r="L8575" s="75" t="e">
        <f t="shared" si="408"/>
        <v>#REF!</v>
      </c>
      <c r="O8575" s="13"/>
      <c r="P8575" s="74"/>
      <c r="Q8575" s="26"/>
      <c r="R8575" s="75"/>
    </row>
    <row r="8576" spans="7:18" x14ac:dyDescent="0.25">
      <c r="G8576" s="13"/>
      <c r="H8576" s="13"/>
      <c r="I8576" s="13">
        <v>854.80000000011796</v>
      </c>
      <c r="J8576" s="74">
        <f t="shared" si="407"/>
        <v>35.616666666671584</v>
      </c>
      <c r="K8576" s="26" t="e">
        <f t="shared" si="409"/>
        <v>#REF!</v>
      </c>
      <c r="L8576" s="75" t="e">
        <f t="shared" si="408"/>
        <v>#REF!</v>
      </c>
      <c r="O8576" s="13"/>
      <c r="P8576" s="74"/>
      <c r="Q8576" s="26"/>
      <c r="R8576" s="75"/>
    </row>
    <row r="8577" spans="7:18" x14ac:dyDescent="0.25">
      <c r="G8577" s="13"/>
      <c r="H8577" s="13"/>
      <c r="I8577" s="13">
        <v>854.90000000011798</v>
      </c>
      <c r="J8577" s="74">
        <f t="shared" si="407"/>
        <v>35.620833333338247</v>
      </c>
      <c r="K8577" s="26" t="e">
        <f t="shared" si="409"/>
        <v>#REF!</v>
      </c>
      <c r="L8577" s="75" t="e">
        <f t="shared" si="408"/>
        <v>#REF!</v>
      </c>
      <c r="O8577" s="13"/>
      <c r="P8577" s="74"/>
      <c r="Q8577" s="26"/>
      <c r="R8577" s="75"/>
    </row>
    <row r="8578" spans="7:18" x14ac:dyDescent="0.25">
      <c r="G8578" s="13"/>
      <c r="H8578" s="13"/>
      <c r="I8578" s="13">
        <v>855.00000000011801</v>
      </c>
      <c r="J8578" s="74">
        <f t="shared" si="407"/>
        <v>35.625000000004917</v>
      </c>
      <c r="K8578" s="26" t="e">
        <f t="shared" si="409"/>
        <v>#REF!</v>
      </c>
      <c r="L8578" s="75" t="e">
        <f t="shared" si="408"/>
        <v>#REF!</v>
      </c>
      <c r="O8578" s="13"/>
      <c r="P8578" s="74"/>
      <c r="Q8578" s="26"/>
      <c r="R8578" s="75"/>
    </row>
    <row r="8579" spans="7:18" x14ac:dyDescent="0.25">
      <c r="G8579" s="13"/>
      <c r="H8579" s="13"/>
      <c r="I8579" s="13">
        <v>855.10000000011803</v>
      </c>
      <c r="J8579" s="74">
        <f t="shared" ref="J8579:J8642" si="410">I8579/24</f>
        <v>35.629166666671587</v>
      </c>
      <c r="K8579" s="26" t="e">
        <f t="shared" si="409"/>
        <v>#REF!</v>
      </c>
      <c r="L8579" s="75" t="e">
        <f t="shared" ref="L8579:L8642" si="411">K8579-K8578</f>
        <v>#REF!</v>
      </c>
      <c r="O8579" s="13"/>
      <c r="P8579" s="74"/>
      <c r="Q8579" s="26"/>
      <c r="R8579" s="75"/>
    </row>
    <row r="8580" spans="7:18" x14ac:dyDescent="0.25">
      <c r="G8580" s="13"/>
      <c r="H8580" s="13"/>
      <c r="I8580" s="13">
        <v>855.20000000011805</v>
      </c>
      <c r="J8580" s="74">
        <f t="shared" si="410"/>
        <v>35.63333333333825</v>
      </c>
      <c r="K8580" s="26" t="e">
        <f t="shared" si="409"/>
        <v>#REF!</v>
      </c>
      <c r="L8580" s="75" t="e">
        <f t="shared" si="411"/>
        <v>#REF!</v>
      </c>
      <c r="O8580" s="13"/>
      <c r="P8580" s="74"/>
      <c r="Q8580" s="26"/>
      <c r="R8580" s="75"/>
    </row>
    <row r="8581" spans="7:18" x14ac:dyDescent="0.25">
      <c r="G8581" s="13"/>
      <c r="H8581" s="13"/>
      <c r="I8581" s="13">
        <v>855.30000000011796</v>
      </c>
      <c r="J8581" s="74">
        <f t="shared" si="410"/>
        <v>35.637500000004913</v>
      </c>
      <c r="K8581" s="26" t="e">
        <f t="shared" si="409"/>
        <v>#REF!</v>
      </c>
      <c r="L8581" s="75" t="e">
        <f t="shared" si="411"/>
        <v>#REF!</v>
      </c>
      <c r="O8581" s="13"/>
      <c r="P8581" s="74"/>
      <c r="Q8581" s="26"/>
      <c r="R8581" s="75"/>
    </row>
    <row r="8582" spans="7:18" x14ac:dyDescent="0.25">
      <c r="G8582" s="13"/>
      <c r="H8582" s="13"/>
      <c r="I8582" s="13">
        <v>855.40000000011798</v>
      </c>
      <c r="J8582" s="74">
        <f t="shared" si="410"/>
        <v>35.641666666671583</v>
      </c>
      <c r="K8582" s="26" t="e">
        <f t="shared" si="409"/>
        <v>#REF!</v>
      </c>
      <c r="L8582" s="75" t="e">
        <f t="shared" si="411"/>
        <v>#REF!</v>
      </c>
      <c r="O8582" s="13"/>
      <c r="P8582" s="74"/>
      <c r="Q8582" s="26"/>
      <c r="R8582" s="75"/>
    </row>
    <row r="8583" spans="7:18" x14ac:dyDescent="0.25">
      <c r="G8583" s="13"/>
      <c r="H8583" s="13"/>
      <c r="I8583" s="13">
        <v>855.50000000011801</v>
      </c>
      <c r="J8583" s="74">
        <f t="shared" si="410"/>
        <v>35.645833333338253</v>
      </c>
      <c r="K8583" s="26" t="e">
        <f t="shared" si="409"/>
        <v>#REF!</v>
      </c>
      <c r="L8583" s="75" t="e">
        <f t="shared" si="411"/>
        <v>#REF!</v>
      </c>
      <c r="O8583" s="13"/>
      <c r="P8583" s="74"/>
      <c r="Q8583" s="26"/>
      <c r="R8583" s="75"/>
    </row>
    <row r="8584" spans="7:18" x14ac:dyDescent="0.25">
      <c r="G8584" s="13"/>
      <c r="H8584" s="13"/>
      <c r="I8584" s="13">
        <v>855.60000000011803</v>
      </c>
      <c r="J8584" s="74">
        <f t="shared" si="410"/>
        <v>35.650000000004916</v>
      </c>
      <c r="K8584" s="26" t="e">
        <f t="shared" si="409"/>
        <v>#REF!</v>
      </c>
      <c r="L8584" s="75" t="e">
        <f t="shared" si="411"/>
        <v>#REF!</v>
      </c>
      <c r="O8584" s="13"/>
      <c r="P8584" s="74"/>
      <c r="Q8584" s="26"/>
      <c r="R8584" s="75"/>
    </row>
    <row r="8585" spans="7:18" x14ac:dyDescent="0.25">
      <c r="G8585" s="13"/>
      <c r="H8585" s="13"/>
      <c r="I8585" s="13">
        <v>855.70000000011805</v>
      </c>
      <c r="J8585" s="74">
        <f t="shared" si="410"/>
        <v>35.654166666671586</v>
      </c>
      <c r="K8585" s="26" t="e">
        <f t="shared" si="409"/>
        <v>#REF!</v>
      </c>
      <c r="L8585" s="75" t="e">
        <f t="shared" si="411"/>
        <v>#REF!</v>
      </c>
      <c r="O8585" s="13"/>
      <c r="P8585" s="74"/>
      <c r="Q8585" s="26"/>
      <c r="R8585" s="75"/>
    </row>
    <row r="8586" spans="7:18" x14ac:dyDescent="0.25">
      <c r="G8586" s="13"/>
      <c r="H8586" s="13"/>
      <c r="I8586" s="13">
        <v>855.80000000011796</v>
      </c>
      <c r="J8586" s="74">
        <f t="shared" si="410"/>
        <v>35.658333333338248</v>
      </c>
      <c r="K8586" s="26" t="e">
        <f t="shared" si="409"/>
        <v>#REF!</v>
      </c>
      <c r="L8586" s="75" t="e">
        <f t="shared" si="411"/>
        <v>#REF!</v>
      </c>
      <c r="O8586" s="13"/>
      <c r="P8586" s="74"/>
      <c r="Q8586" s="26"/>
      <c r="R8586" s="75"/>
    </row>
    <row r="8587" spans="7:18" x14ac:dyDescent="0.25">
      <c r="G8587" s="13"/>
      <c r="H8587" s="13"/>
      <c r="I8587" s="13">
        <v>855.90000000011798</v>
      </c>
      <c r="J8587" s="74">
        <f t="shared" si="410"/>
        <v>35.662500000004918</v>
      </c>
      <c r="K8587" s="26" t="e">
        <f t="shared" si="409"/>
        <v>#REF!</v>
      </c>
      <c r="L8587" s="75" t="e">
        <f t="shared" si="411"/>
        <v>#REF!</v>
      </c>
      <c r="O8587" s="13"/>
      <c r="P8587" s="74"/>
      <c r="Q8587" s="26"/>
      <c r="R8587" s="75"/>
    </row>
    <row r="8588" spans="7:18" x14ac:dyDescent="0.25">
      <c r="G8588" s="13"/>
      <c r="H8588" s="13"/>
      <c r="I8588" s="13">
        <v>856.00000000011801</v>
      </c>
      <c r="J8588" s="74">
        <f t="shared" si="410"/>
        <v>35.666666666671581</v>
      </c>
      <c r="K8588" s="26" t="e">
        <f t="shared" si="409"/>
        <v>#REF!</v>
      </c>
      <c r="L8588" s="75" t="e">
        <f t="shared" si="411"/>
        <v>#REF!</v>
      </c>
      <c r="O8588" s="13"/>
      <c r="P8588" s="74"/>
      <c r="Q8588" s="26"/>
      <c r="R8588" s="75"/>
    </row>
    <row r="8589" spans="7:18" x14ac:dyDescent="0.25">
      <c r="G8589" s="13"/>
      <c r="H8589" s="13"/>
      <c r="I8589" s="13">
        <v>856.10000000011803</v>
      </c>
      <c r="J8589" s="74">
        <f t="shared" si="410"/>
        <v>35.670833333338251</v>
      </c>
      <c r="K8589" s="26" t="e">
        <f t="shared" si="409"/>
        <v>#REF!</v>
      </c>
      <c r="L8589" s="75" t="e">
        <f t="shared" si="411"/>
        <v>#REF!</v>
      </c>
      <c r="O8589" s="13"/>
      <c r="P8589" s="74"/>
      <c r="Q8589" s="26"/>
      <c r="R8589" s="75"/>
    </row>
    <row r="8590" spans="7:18" x14ac:dyDescent="0.25">
      <c r="G8590" s="13"/>
      <c r="H8590" s="13"/>
      <c r="I8590" s="13">
        <v>856.20000000011805</v>
      </c>
      <c r="J8590" s="74">
        <f t="shared" si="410"/>
        <v>35.675000000004921</v>
      </c>
      <c r="K8590" s="26" t="e">
        <f t="shared" si="409"/>
        <v>#REF!</v>
      </c>
      <c r="L8590" s="75" t="e">
        <f t="shared" si="411"/>
        <v>#REF!</v>
      </c>
      <c r="O8590" s="13"/>
      <c r="P8590" s="74"/>
      <c r="Q8590" s="26"/>
      <c r="R8590" s="75"/>
    </row>
    <row r="8591" spans="7:18" x14ac:dyDescent="0.25">
      <c r="G8591" s="13"/>
      <c r="H8591" s="13"/>
      <c r="I8591" s="13">
        <v>856.30000000011796</v>
      </c>
      <c r="J8591" s="74">
        <f t="shared" si="410"/>
        <v>35.679166666671584</v>
      </c>
      <c r="K8591" s="26" t="e">
        <f t="shared" si="409"/>
        <v>#REF!</v>
      </c>
      <c r="L8591" s="75" t="e">
        <f t="shared" si="411"/>
        <v>#REF!</v>
      </c>
      <c r="O8591" s="13"/>
      <c r="P8591" s="74"/>
      <c r="Q8591" s="26"/>
      <c r="R8591" s="75"/>
    </row>
    <row r="8592" spans="7:18" x14ac:dyDescent="0.25">
      <c r="G8592" s="13"/>
      <c r="H8592" s="13"/>
      <c r="I8592" s="13">
        <v>856.40000000011798</v>
      </c>
      <c r="J8592" s="74">
        <f t="shared" si="410"/>
        <v>35.683333333338247</v>
      </c>
      <c r="K8592" s="26" t="e">
        <f t="shared" si="409"/>
        <v>#REF!</v>
      </c>
      <c r="L8592" s="75" t="e">
        <f t="shared" si="411"/>
        <v>#REF!</v>
      </c>
      <c r="O8592" s="13"/>
      <c r="P8592" s="74"/>
      <c r="Q8592" s="26"/>
      <c r="R8592" s="75"/>
    </row>
    <row r="8593" spans="7:18" x14ac:dyDescent="0.25">
      <c r="G8593" s="13"/>
      <c r="H8593" s="13"/>
      <c r="I8593" s="13">
        <v>856.50000000011801</v>
      </c>
      <c r="J8593" s="74">
        <f t="shared" si="410"/>
        <v>35.687500000004917</v>
      </c>
      <c r="K8593" s="26" t="e">
        <f t="shared" si="409"/>
        <v>#REF!</v>
      </c>
      <c r="L8593" s="75" t="e">
        <f t="shared" si="411"/>
        <v>#REF!</v>
      </c>
      <c r="O8593" s="13"/>
      <c r="P8593" s="74"/>
      <c r="Q8593" s="26"/>
      <c r="R8593" s="75"/>
    </row>
    <row r="8594" spans="7:18" x14ac:dyDescent="0.25">
      <c r="G8594" s="13"/>
      <c r="H8594" s="13"/>
      <c r="I8594" s="13">
        <v>856.60000000011803</v>
      </c>
      <c r="J8594" s="74">
        <f t="shared" si="410"/>
        <v>35.691666666671587</v>
      </c>
      <c r="K8594" s="26" t="e">
        <f t="shared" si="409"/>
        <v>#REF!</v>
      </c>
      <c r="L8594" s="75" t="e">
        <f t="shared" si="411"/>
        <v>#REF!</v>
      </c>
      <c r="O8594" s="13"/>
      <c r="P8594" s="74"/>
      <c r="Q8594" s="26"/>
      <c r="R8594" s="75"/>
    </row>
    <row r="8595" spans="7:18" x14ac:dyDescent="0.25">
      <c r="G8595" s="13"/>
      <c r="H8595" s="13"/>
      <c r="I8595" s="13">
        <v>856.70000000011805</v>
      </c>
      <c r="J8595" s="74">
        <f t="shared" si="410"/>
        <v>35.69583333333825</v>
      </c>
      <c r="K8595" s="26" t="e">
        <f t="shared" si="409"/>
        <v>#REF!</v>
      </c>
      <c r="L8595" s="75" t="e">
        <f t="shared" si="411"/>
        <v>#REF!</v>
      </c>
      <c r="O8595" s="13"/>
      <c r="P8595" s="74"/>
      <c r="Q8595" s="26"/>
      <c r="R8595" s="75"/>
    </row>
    <row r="8596" spans="7:18" x14ac:dyDescent="0.25">
      <c r="G8596" s="13"/>
      <c r="H8596" s="13"/>
      <c r="I8596" s="13">
        <v>856.80000000011796</v>
      </c>
      <c r="J8596" s="74">
        <f t="shared" si="410"/>
        <v>35.700000000004913</v>
      </c>
      <c r="K8596" s="26" t="e">
        <f t="shared" si="409"/>
        <v>#REF!</v>
      </c>
      <c r="L8596" s="75" t="e">
        <f t="shared" si="411"/>
        <v>#REF!</v>
      </c>
      <c r="O8596" s="13"/>
      <c r="P8596" s="74"/>
      <c r="Q8596" s="26"/>
      <c r="R8596" s="75"/>
    </row>
    <row r="8597" spans="7:18" x14ac:dyDescent="0.25">
      <c r="G8597" s="13"/>
      <c r="H8597" s="13"/>
      <c r="I8597" s="13">
        <v>856.90000000011798</v>
      </c>
      <c r="J8597" s="74">
        <f t="shared" si="410"/>
        <v>35.704166666671583</v>
      </c>
      <c r="K8597" s="26" t="e">
        <f t="shared" si="409"/>
        <v>#REF!</v>
      </c>
      <c r="L8597" s="75" t="e">
        <f t="shared" si="411"/>
        <v>#REF!</v>
      </c>
      <c r="O8597" s="13"/>
      <c r="P8597" s="74"/>
      <c r="Q8597" s="26"/>
      <c r="R8597" s="75"/>
    </row>
    <row r="8598" spans="7:18" x14ac:dyDescent="0.25">
      <c r="G8598" s="13"/>
      <c r="H8598" s="13"/>
      <c r="I8598" s="13">
        <v>857.00000000011801</v>
      </c>
      <c r="J8598" s="74">
        <f t="shared" si="410"/>
        <v>35.708333333338253</v>
      </c>
      <c r="K8598" s="26" t="e">
        <f t="shared" si="409"/>
        <v>#REF!</v>
      </c>
      <c r="L8598" s="75" t="e">
        <f t="shared" si="411"/>
        <v>#REF!</v>
      </c>
      <c r="O8598" s="13"/>
      <c r="P8598" s="74"/>
      <c r="Q8598" s="26"/>
      <c r="R8598" s="75"/>
    </row>
    <row r="8599" spans="7:18" x14ac:dyDescent="0.25">
      <c r="G8599" s="13"/>
      <c r="H8599" s="13"/>
      <c r="I8599" s="13">
        <v>857.10000000011905</v>
      </c>
      <c r="J8599" s="74">
        <f t="shared" si="410"/>
        <v>35.712500000004958</v>
      </c>
      <c r="K8599" s="26" t="e">
        <f t="shared" si="409"/>
        <v>#REF!</v>
      </c>
      <c r="L8599" s="75" t="e">
        <f t="shared" si="411"/>
        <v>#REF!</v>
      </c>
      <c r="O8599" s="13"/>
      <c r="P8599" s="74"/>
      <c r="Q8599" s="26"/>
      <c r="R8599" s="75"/>
    </row>
    <row r="8600" spans="7:18" x14ac:dyDescent="0.25">
      <c r="G8600" s="13"/>
      <c r="H8600" s="13"/>
      <c r="I8600" s="13">
        <v>857.20000000011896</v>
      </c>
      <c r="J8600" s="74">
        <f t="shared" si="410"/>
        <v>35.716666666671621</v>
      </c>
      <c r="K8600" s="26" t="e">
        <f t="shared" si="409"/>
        <v>#REF!</v>
      </c>
      <c r="L8600" s="75" t="e">
        <f t="shared" si="411"/>
        <v>#REF!</v>
      </c>
      <c r="O8600" s="13"/>
      <c r="P8600" s="74"/>
      <c r="Q8600" s="26"/>
      <c r="R8600" s="75"/>
    </row>
    <row r="8601" spans="7:18" x14ac:dyDescent="0.25">
      <c r="G8601" s="13"/>
      <c r="H8601" s="13"/>
      <c r="I8601" s="13">
        <v>857.30000000011898</v>
      </c>
      <c r="J8601" s="74">
        <f t="shared" si="410"/>
        <v>35.720833333338291</v>
      </c>
      <c r="K8601" s="26" t="e">
        <f t="shared" si="409"/>
        <v>#REF!</v>
      </c>
      <c r="L8601" s="75" t="e">
        <f t="shared" si="411"/>
        <v>#REF!</v>
      </c>
      <c r="O8601" s="13"/>
      <c r="P8601" s="74"/>
      <c r="Q8601" s="26"/>
      <c r="R8601" s="75"/>
    </row>
    <row r="8602" spans="7:18" x14ac:dyDescent="0.25">
      <c r="G8602" s="13"/>
      <c r="H8602" s="13"/>
      <c r="I8602" s="13">
        <v>857.40000000011901</v>
      </c>
      <c r="J8602" s="74">
        <f t="shared" si="410"/>
        <v>35.725000000004961</v>
      </c>
      <c r="K8602" s="26" t="e">
        <f t="shared" si="409"/>
        <v>#REF!</v>
      </c>
      <c r="L8602" s="75" t="e">
        <f t="shared" si="411"/>
        <v>#REF!</v>
      </c>
      <c r="O8602" s="13"/>
      <c r="P8602" s="74"/>
      <c r="Q8602" s="26"/>
      <c r="R8602" s="75"/>
    </row>
    <row r="8603" spans="7:18" x14ac:dyDescent="0.25">
      <c r="G8603" s="13"/>
      <c r="H8603" s="13"/>
      <c r="I8603" s="13">
        <v>857.50000000011903</v>
      </c>
      <c r="J8603" s="74">
        <f t="shared" si="410"/>
        <v>35.729166666671624</v>
      </c>
      <c r="K8603" s="26" t="e">
        <f t="shared" si="409"/>
        <v>#REF!</v>
      </c>
      <c r="L8603" s="75" t="e">
        <f t="shared" si="411"/>
        <v>#REF!</v>
      </c>
      <c r="O8603" s="13"/>
      <c r="P8603" s="74"/>
      <c r="Q8603" s="26"/>
      <c r="R8603" s="75"/>
    </row>
    <row r="8604" spans="7:18" x14ac:dyDescent="0.25">
      <c r="G8604" s="13"/>
      <c r="H8604" s="13"/>
      <c r="I8604" s="13">
        <v>857.60000000011905</v>
      </c>
      <c r="J8604" s="74">
        <f t="shared" si="410"/>
        <v>35.733333333338294</v>
      </c>
      <c r="K8604" s="26" t="e">
        <f t="shared" ref="K8604:K8667" si="412">100%-EXP(-I8604/24*$B$10)</f>
        <v>#REF!</v>
      </c>
      <c r="L8604" s="75" t="e">
        <f t="shared" si="411"/>
        <v>#REF!</v>
      </c>
      <c r="O8604" s="13"/>
      <c r="P8604" s="74"/>
      <c r="Q8604" s="26"/>
      <c r="R8604" s="75"/>
    </row>
    <row r="8605" spans="7:18" x14ac:dyDescent="0.25">
      <c r="G8605" s="13"/>
      <c r="H8605" s="13"/>
      <c r="I8605" s="13">
        <v>857.70000000011896</v>
      </c>
      <c r="J8605" s="74">
        <f t="shared" si="410"/>
        <v>35.737500000004957</v>
      </c>
      <c r="K8605" s="26" t="e">
        <f t="shared" si="412"/>
        <v>#REF!</v>
      </c>
      <c r="L8605" s="75" t="e">
        <f t="shared" si="411"/>
        <v>#REF!</v>
      </c>
      <c r="O8605" s="13"/>
      <c r="P8605" s="74"/>
      <c r="Q8605" s="26"/>
      <c r="R8605" s="75"/>
    </row>
    <row r="8606" spans="7:18" x14ac:dyDescent="0.25">
      <c r="G8606" s="13"/>
      <c r="H8606" s="13"/>
      <c r="I8606" s="13">
        <v>857.80000000011898</v>
      </c>
      <c r="J8606" s="74">
        <f t="shared" si="410"/>
        <v>35.741666666671627</v>
      </c>
      <c r="K8606" s="26" t="e">
        <f t="shared" si="412"/>
        <v>#REF!</v>
      </c>
      <c r="L8606" s="75" t="e">
        <f t="shared" si="411"/>
        <v>#REF!</v>
      </c>
      <c r="O8606" s="13"/>
      <c r="P8606" s="74"/>
      <c r="Q8606" s="26"/>
      <c r="R8606" s="75"/>
    </row>
    <row r="8607" spans="7:18" x14ac:dyDescent="0.25">
      <c r="G8607" s="13"/>
      <c r="H8607" s="13"/>
      <c r="I8607" s="13">
        <v>857.90000000011901</v>
      </c>
      <c r="J8607" s="74">
        <f t="shared" si="410"/>
        <v>35.74583333333829</v>
      </c>
      <c r="K8607" s="26" t="e">
        <f t="shared" si="412"/>
        <v>#REF!</v>
      </c>
      <c r="L8607" s="75" t="e">
        <f t="shared" si="411"/>
        <v>#REF!</v>
      </c>
      <c r="O8607" s="13"/>
      <c r="P8607" s="74"/>
      <c r="Q8607" s="26"/>
      <c r="R8607" s="75"/>
    </row>
    <row r="8608" spans="7:18" x14ac:dyDescent="0.25">
      <c r="G8608" s="13"/>
      <c r="H8608" s="13"/>
      <c r="I8608" s="13">
        <v>858.00000000011903</v>
      </c>
      <c r="J8608" s="74">
        <f t="shared" si="410"/>
        <v>35.75000000000496</v>
      </c>
      <c r="K8608" s="26" t="e">
        <f t="shared" si="412"/>
        <v>#REF!</v>
      </c>
      <c r="L8608" s="75" t="e">
        <f t="shared" si="411"/>
        <v>#REF!</v>
      </c>
      <c r="O8608" s="13"/>
      <c r="P8608" s="74"/>
      <c r="Q8608" s="26"/>
      <c r="R8608" s="75"/>
    </row>
    <row r="8609" spans="7:18" x14ac:dyDescent="0.25">
      <c r="G8609" s="13"/>
      <c r="H8609" s="13"/>
      <c r="I8609" s="13">
        <v>858.10000000011905</v>
      </c>
      <c r="J8609" s="74">
        <f t="shared" si="410"/>
        <v>35.75416666667163</v>
      </c>
      <c r="K8609" s="26" t="e">
        <f t="shared" si="412"/>
        <v>#REF!</v>
      </c>
      <c r="L8609" s="75" t="e">
        <f t="shared" si="411"/>
        <v>#REF!</v>
      </c>
      <c r="O8609" s="13"/>
      <c r="P8609" s="74"/>
      <c r="Q8609" s="26"/>
      <c r="R8609" s="75"/>
    </row>
    <row r="8610" spans="7:18" x14ac:dyDescent="0.25">
      <c r="G8610" s="13"/>
      <c r="H8610" s="13"/>
      <c r="I8610" s="13">
        <v>858.20000000011896</v>
      </c>
      <c r="J8610" s="74">
        <f t="shared" si="410"/>
        <v>35.758333333338292</v>
      </c>
      <c r="K8610" s="26" t="e">
        <f t="shared" si="412"/>
        <v>#REF!</v>
      </c>
      <c r="L8610" s="75" t="e">
        <f t="shared" si="411"/>
        <v>#REF!</v>
      </c>
      <c r="O8610" s="13"/>
      <c r="P8610" s="74"/>
      <c r="Q8610" s="26"/>
      <c r="R8610" s="75"/>
    </row>
    <row r="8611" spans="7:18" x14ac:dyDescent="0.25">
      <c r="G8611" s="13"/>
      <c r="H8611" s="13"/>
      <c r="I8611" s="13">
        <v>858.30000000011898</v>
      </c>
      <c r="J8611" s="74">
        <f t="shared" si="410"/>
        <v>35.762500000004955</v>
      </c>
      <c r="K8611" s="26" t="e">
        <f t="shared" si="412"/>
        <v>#REF!</v>
      </c>
      <c r="L8611" s="75" t="e">
        <f t="shared" si="411"/>
        <v>#REF!</v>
      </c>
      <c r="O8611" s="13"/>
      <c r="P8611" s="74"/>
      <c r="Q8611" s="26"/>
      <c r="R8611" s="75"/>
    </row>
    <row r="8612" spans="7:18" x14ac:dyDescent="0.25">
      <c r="G8612" s="13"/>
      <c r="H8612" s="13"/>
      <c r="I8612" s="13">
        <v>858.40000000011901</v>
      </c>
      <c r="J8612" s="74">
        <f t="shared" si="410"/>
        <v>35.766666666671625</v>
      </c>
      <c r="K8612" s="26" t="e">
        <f t="shared" si="412"/>
        <v>#REF!</v>
      </c>
      <c r="L8612" s="75" t="e">
        <f t="shared" si="411"/>
        <v>#REF!</v>
      </c>
      <c r="O8612" s="13"/>
      <c r="P8612" s="74"/>
      <c r="Q8612" s="26"/>
      <c r="R8612" s="75"/>
    </row>
    <row r="8613" spans="7:18" x14ac:dyDescent="0.25">
      <c r="G8613" s="13"/>
      <c r="H8613" s="13"/>
      <c r="I8613" s="13">
        <v>858.50000000011903</v>
      </c>
      <c r="J8613" s="74">
        <f t="shared" si="410"/>
        <v>35.770833333338295</v>
      </c>
      <c r="K8613" s="26" t="e">
        <f t="shared" si="412"/>
        <v>#REF!</v>
      </c>
      <c r="L8613" s="75" t="e">
        <f t="shared" si="411"/>
        <v>#REF!</v>
      </c>
      <c r="O8613" s="13"/>
      <c r="P8613" s="74"/>
      <c r="Q8613" s="26"/>
      <c r="R8613" s="75"/>
    </row>
    <row r="8614" spans="7:18" x14ac:dyDescent="0.25">
      <c r="G8614" s="13"/>
      <c r="H8614" s="13"/>
      <c r="I8614" s="13">
        <v>858.60000000011905</v>
      </c>
      <c r="J8614" s="74">
        <f t="shared" si="410"/>
        <v>35.775000000004958</v>
      </c>
      <c r="K8614" s="26" t="e">
        <f t="shared" si="412"/>
        <v>#REF!</v>
      </c>
      <c r="L8614" s="75" t="e">
        <f t="shared" si="411"/>
        <v>#REF!</v>
      </c>
      <c r="O8614" s="13"/>
      <c r="P8614" s="74"/>
      <c r="Q8614" s="26"/>
      <c r="R8614" s="75"/>
    </row>
    <row r="8615" spans="7:18" x14ac:dyDescent="0.25">
      <c r="G8615" s="13"/>
      <c r="H8615" s="13"/>
      <c r="I8615" s="13">
        <v>858.70000000011896</v>
      </c>
      <c r="J8615" s="74">
        <f t="shared" si="410"/>
        <v>35.779166666671621</v>
      </c>
      <c r="K8615" s="26" t="e">
        <f t="shared" si="412"/>
        <v>#REF!</v>
      </c>
      <c r="L8615" s="75" t="e">
        <f t="shared" si="411"/>
        <v>#REF!</v>
      </c>
      <c r="O8615" s="13"/>
      <c r="P8615" s="74"/>
      <c r="Q8615" s="26"/>
      <c r="R8615" s="75"/>
    </row>
    <row r="8616" spans="7:18" x14ac:dyDescent="0.25">
      <c r="G8616" s="13"/>
      <c r="H8616" s="13"/>
      <c r="I8616" s="13">
        <v>858.80000000011898</v>
      </c>
      <c r="J8616" s="74">
        <f t="shared" si="410"/>
        <v>35.783333333338291</v>
      </c>
      <c r="K8616" s="26" t="e">
        <f t="shared" si="412"/>
        <v>#REF!</v>
      </c>
      <c r="L8616" s="75" t="e">
        <f t="shared" si="411"/>
        <v>#REF!</v>
      </c>
      <c r="O8616" s="13"/>
      <c r="P8616" s="74"/>
      <c r="Q8616" s="26"/>
      <c r="R8616" s="75"/>
    </row>
    <row r="8617" spans="7:18" x14ac:dyDescent="0.25">
      <c r="G8617" s="13"/>
      <c r="H8617" s="13"/>
      <c r="I8617" s="13">
        <v>858.90000000011901</v>
      </c>
      <c r="J8617" s="74">
        <f t="shared" si="410"/>
        <v>35.787500000004961</v>
      </c>
      <c r="K8617" s="26" t="e">
        <f t="shared" si="412"/>
        <v>#REF!</v>
      </c>
      <c r="L8617" s="75" t="e">
        <f t="shared" si="411"/>
        <v>#REF!</v>
      </c>
      <c r="O8617" s="13"/>
      <c r="P8617" s="74"/>
      <c r="Q8617" s="26"/>
      <c r="R8617" s="75"/>
    </row>
    <row r="8618" spans="7:18" x14ac:dyDescent="0.25">
      <c r="G8618" s="13"/>
      <c r="H8618" s="13"/>
      <c r="I8618" s="13">
        <v>859.00000000011903</v>
      </c>
      <c r="J8618" s="74">
        <f t="shared" si="410"/>
        <v>35.791666666671624</v>
      </c>
      <c r="K8618" s="26" t="e">
        <f t="shared" si="412"/>
        <v>#REF!</v>
      </c>
      <c r="L8618" s="75" t="e">
        <f t="shared" si="411"/>
        <v>#REF!</v>
      </c>
      <c r="O8618" s="13"/>
      <c r="P8618" s="74"/>
      <c r="Q8618" s="26"/>
      <c r="R8618" s="75"/>
    </row>
    <row r="8619" spans="7:18" x14ac:dyDescent="0.25">
      <c r="G8619" s="13"/>
      <c r="H8619" s="13"/>
      <c r="I8619" s="13">
        <v>859.10000000011905</v>
      </c>
      <c r="J8619" s="74">
        <f t="shared" si="410"/>
        <v>35.795833333338294</v>
      </c>
      <c r="K8619" s="26" t="e">
        <f t="shared" si="412"/>
        <v>#REF!</v>
      </c>
      <c r="L8619" s="75" t="e">
        <f t="shared" si="411"/>
        <v>#REF!</v>
      </c>
      <c r="O8619" s="13"/>
      <c r="P8619" s="74"/>
      <c r="Q8619" s="26"/>
      <c r="R8619" s="75"/>
    </row>
    <row r="8620" spans="7:18" x14ac:dyDescent="0.25">
      <c r="G8620" s="13"/>
      <c r="H8620" s="13"/>
      <c r="I8620" s="13">
        <v>859.20000000011896</v>
      </c>
      <c r="J8620" s="74">
        <f t="shared" si="410"/>
        <v>35.800000000004957</v>
      </c>
      <c r="K8620" s="26" t="e">
        <f t="shared" si="412"/>
        <v>#REF!</v>
      </c>
      <c r="L8620" s="75" t="e">
        <f t="shared" si="411"/>
        <v>#REF!</v>
      </c>
      <c r="O8620" s="13"/>
      <c r="P8620" s="74"/>
      <c r="Q8620" s="26"/>
      <c r="R8620" s="75"/>
    </row>
    <row r="8621" spans="7:18" x14ac:dyDescent="0.25">
      <c r="G8621" s="13"/>
      <c r="H8621" s="13"/>
      <c r="I8621" s="13">
        <v>859.30000000011898</v>
      </c>
      <c r="J8621" s="74">
        <f t="shared" si="410"/>
        <v>35.804166666671627</v>
      </c>
      <c r="K8621" s="26" t="e">
        <f t="shared" si="412"/>
        <v>#REF!</v>
      </c>
      <c r="L8621" s="75" t="e">
        <f t="shared" si="411"/>
        <v>#REF!</v>
      </c>
      <c r="O8621" s="13"/>
      <c r="P8621" s="74"/>
      <c r="Q8621" s="26"/>
      <c r="R8621" s="75"/>
    </row>
    <row r="8622" spans="7:18" x14ac:dyDescent="0.25">
      <c r="G8622" s="13"/>
      <c r="H8622" s="13"/>
      <c r="I8622" s="13">
        <v>859.40000000011901</v>
      </c>
      <c r="J8622" s="74">
        <f t="shared" si="410"/>
        <v>35.80833333333829</v>
      </c>
      <c r="K8622" s="26" t="e">
        <f t="shared" si="412"/>
        <v>#REF!</v>
      </c>
      <c r="L8622" s="75" t="e">
        <f t="shared" si="411"/>
        <v>#REF!</v>
      </c>
      <c r="O8622" s="13"/>
      <c r="P8622" s="74"/>
      <c r="Q8622" s="26"/>
      <c r="R8622" s="75"/>
    </row>
    <row r="8623" spans="7:18" x14ac:dyDescent="0.25">
      <c r="G8623" s="13"/>
      <c r="H8623" s="13"/>
      <c r="I8623" s="13">
        <v>859.50000000011903</v>
      </c>
      <c r="J8623" s="74">
        <f t="shared" si="410"/>
        <v>35.81250000000496</v>
      </c>
      <c r="K8623" s="26" t="e">
        <f t="shared" si="412"/>
        <v>#REF!</v>
      </c>
      <c r="L8623" s="75" t="e">
        <f t="shared" si="411"/>
        <v>#REF!</v>
      </c>
      <c r="O8623" s="13"/>
      <c r="P8623" s="74"/>
      <c r="Q8623" s="26"/>
      <c r="R8623" s="75"/>
    </row>
    <row r="8624" spans="7:18" x14ac:dyDescent="0.25">
      <c r="G8624" s="13"/>
      <c r="H8624" s="13"/>
      <c r="I8624" s="13">
        <v>859.60000000011905</v>
      </c>
      <c r="J8624" s="74">
        <f t="shared" si="410"/>
        <v>35.81666666667163</v>
      </c>
      <c r="K8624" s="26" t="e">
        <f t="shared" si="412"/>
        <v>#REF!</v>
      </c>
      <c r="L8624" s="75" t="e">
        <f t="shared" si="411"/>
        <v>#REF!</v>
      </c>
      <c r="O8624" s="13"/>
      <c r="P8624" s="74"/>
      <c r="Q8624" s="26"/>
      <c r="R8624" s="75"/>
    </row>
    <row r="8625" spans="7:18" x14ac:dyDescent="0.25">
      <c r="G8625" s="13"/>
      <c r="H8625" s="13"/>
      <c r="I8625" s="13">
        <v>859.70000000011896</v>
      </c>
      <c r="J8625" s="74">
        <f t="shared" si="410"/>
        <v>35.820833333338292</v>
      </c>
      <c r="K8625" s="26" t="e">
        <f t="shared" si="412"/>
        <v>#REF!</v>
      </c>
      <c r="L8625" s="75" t="e">
        <f t="shared" si="411"/>
        <v>#REF!</v>
      </c>
      <c r="O8625" s="13"/>
      <c r="P8625" s="74"/>
      <c r="Q8625" s="26"/>
      <c r="R8625" s="75"/>
    </row>
    <row r="8626" spans="7:18" x14ac:dyDescent="0.25">
      <c r="G8626" s="13"/>
      <c r="H8626" s="13"/>
      <c r="I8626" s="13">
        <v>859.80000000011898</v>
      </c>
      <c r="J8626" s="74">
        <f t="shared" si="410"/>
        <v>35.825000000004955</v>
      </c>
      <c r="K8626" s="26" t="e">
        <f t="shared" si="412"/>
        <v>#REF!</v>
      </c>
      <c r="L8626" s="75" t="e">
        <f t="shared" si="411"/>
        <v>#REF!</v>
      </c>
      <c r="O8626" s="13"/>
      <c r="P8626" s="74"/>
      <c r="Q8626" s="26"/>
      <c r="R8626" s="75"/>
    </row>
    <row r="8627" spans="7:18" x14ac:dyDescent="0.25">
      <c r="G8627" s="13"/>
      <c r="H8627" s="13"/>
      <c r="I8627" s="13">
        <v>859.90000000011901</v>
      </c>
      <c r="J8627" s="74">
        <f t="shared" si="410"/>
        <v>35.829166666671625</v>
      </c>
      <c r="K8627" s="26" t="e">
        <f t="shared" si="412"/>
        <v>#REF!</v>
      </c>
      <c r="L8627" s="75" t="e">
        <f t="shared" si="411"/>
        <v>#REF!</v>
      </c>
      <c r="O8627" s="13"/>
      <c r="P8627" s="74"/>
      <c r="Q8627" s="26"/>
      <c r="R8627" s="75"/>
    </row>
    <row r="8628" spans="7:18" x14ac:dyDescent="0.25">
      <c r="G8628" s="13"/>
      <c r="H8628" s="13"/>
      <c r="I8628" s="13">
        <v>860.00000000011903</v>
      </c>
      <c r="J8628" s="74">
        <f t="shared" si="410"/>
        <v>35.833333333338295</v>
      </c>
      <c r="K8628" s="26" t="e">
        <f t="shared" si="412"/>
        <v>#REF!</v>
      </c>
      <c r="L8628" s="75" t="e">
        <f t="shared" si="411"/>
        <v>#REF!</v>
      </c>
      <c r="O8628" s="13"/>
      <c r="P8628" s="74"/>
      <c r="Q8628" s="26"/>
      <c r="R8628" s="75"/>
    </row>
    <row r="8629" spans="7:18" x14ac:dyDescent="0.25">
      <c r="G8629" s="13"/>
      <c r="H8629" s="13"/>
      <c r="I8629" s="13">
        <v>860.10000000011905</v>
      </c>
      <c r="J8629" s="74">
        <f t="shared" si="410"/>
        <v>35.837500000004958</v>
      </c>
      <c r="K8629" s="26" t="e">
        <f t="shared" si="412"/>
        <v>#REF!</v>
      </c>
      <c r="L8629" s="75" t="e">
        <f t="shared" si="411"/>
        <v>#REF!</v>
      </c>
      <c r="O8629" s="13"/>
      <c r="P8629" s="74"/>
      <c r="Q8629" s="26"/>
      <c r="R8629" s="75"/>
    </row>
    <row r="8630" spans="7:18" x14ac:dyDescent="0.25">
      <c r="G8630" s="13"/>
      <c r="H8630" s="13"/>
      <c r="I8630" s="13">
        <v>860.20000000011896</v>
      </c>
      <c r="J8630" s="74">
        <f t="shared" si="410"/>
        <v>35.841666666671621</v>
      </c>
      <c r="K8630" s="26" t="e">
        <f t="shared" si="412"/>
        <v>#REF!</v>
      </c>
      <c r="L8630" s="75" t="e">
        <f t="shared" si="411"/>
        <v>#REF!</v>
      </c>
      <c r="O8630" s="13"/>
      <c r="P8630" s="74"/>
      <c r="Q8630" s="26"/>
      <c r="R8630" s="75"/>
    </row>
    <row r="8631" spans="7:18" x14ac:dyDescent="0.25">
      <c r="G8631" s="13"/>
      <c r="H8631" s="13"/>
      <c r="I8631" s="13">
        <v>860.30000000011898</v>
      </c>
      <c r="J8631" s="74">
        <f t="shared" si="410"/>
        <v>35.845833333338291</v>
      </c>
      <c r="K8631" s="26" t="e">
        <f t="shared" si="412"/>
        <v>#REF!</v>
      </c>
      <c r="L8631" s="75" t="e">
        <f t="shared" si="411"/>
        <v>#REF!</v>
      </c>
      <c r="O8631" s="13"/>
      <c r="P8631" s="74"/>
      <c r="Q8631" s="26"/>
      <c r="R8631" s="75"/>
    </row>
    <row r="8632" spans="7:18" x14ac:dyDescent="0.25">
      <c r="G8632" s="13"/>
      <c r="H8632" s="13"/>
      <c r="I8632" s="13">
        <v>860.40000000011901</v>
      </c>
      <c r="J8632" s="74">
        <f t="shared" si="410"/>
        <v>35.850000000004961</v>
      </c>
      <c r="K8632" s="26" t="e">
        <f t="shared" si="412"/>
        <v>#REF!</v>
      </c>
      <c r="L8632" s="75" t="e">
        <f t="shared" si="411"/>
        <v>#REF!</v>
      </c>
      <c r="O8632" s="13"/>
      <c r="P8632" s="74"/>
      <c r="Q8632" s="26"/>
      <c r="R8632" s="75"/>
    </row>
    <row r="8633" spans="7:18" x14ac:dyDescent="0.25">
      <c r="G8633" s="13"/>
      <c r="H8633" s="13"/>
      <c r="I8633" s="13">
        <v>860.50000000011903</v>
      </c>
      <c r="J8633" s="74">
        <f t="shared" si="410"/>
        <v>35.854166666671624</v>
      </c>
      <c r="K8633" s="26" t="e">
        <f t="shared" si="412"/>
        <v>#REF!</v>
      </c>
      <c r="L8633" s="75" t="e">
        <f t="shared" si="411"/>
        <v>#REF!</v>
      </c>
      <c r="O8633" s="13"/>
      <c r="P8633" s="74"/>
      <c r="Q8633" s="26"/>
      <c r="R8633" s="75"/>
    </row>
    <row r="8634" spans="7:18" x14ac:dyDescent="0.25">
      <c r="G8634" s="13"/>
      <c r="H8634" s="13"/>
      <c r="I8634" s="13">
        <v>860.60000000011905</v>
      </c>
      <c r="J8634" s="74">
        <f t="shared" si="410"/>
        <v>35.858333333338294</v>
      </c>
      <c r="K8634" s="26" t="e">
        <f t="shared" si="412"/>
        <v>#REF!</v>
      </c>
      <c r="L8634" s="75" t="e">
        <f t="shared" si="411"/>
        <v>#REF!</v>
      </c>
      <c r="O8634" s="13"/>
      <c r="P8634" s="74"/>
      <c r="Q8634" s="26"/>
      <c r="R8634" s="75"/>
    </row>
    <row r="8635" spans="7:18" x14ac:dyDescent="0.25">
      <c r="G8635" s="13"/>
      <c r="H8635" s="13"/>
      <c r="I8635" s="13">
        <v>860.70000000011896</v>
      </c>
      <c r="J8635" s="74">
        <f t="shared" si="410"/>
        <v>35.862500000004957</v>
      </c>
      <c r="K8635" s="26" t="e">
        <f t="shared" si="412"/>
        <v>#REF!</v>
      </c>
      <c r="L8635" s="75" t="e">
        <f t="shared" si="411"/>
        <v>#REF!</v>
      </c>
      <c r="O8635" s="13"/>
      <c r="P8635" s="74"/>
      <c r="Q8635" s="26"/>
      <c r="R8635" s="75"/>
    </row>
    <row r="8636" spans="7:18" x14ac:dyDescent="0.25">
      <c r="G8636" s="13"/>
      <c r="H8636" s="13"/>
      <c r="I8636" s="13">
        <v>860.80000000011898</v>
      </c>
      <c r="J8636" s="74">
        <f t="shared" si="410"/>
        <v>35.866666666671627</v>
      </c>
      <c r="K8636" s="26" t="e">
        <f t="shared" si="412"/>
        <v>#REF!</v>
      </c>
      <c r="L8636" s="75" t="e">
        <f t="shared" si="411"/>
        <v>#REF!</v>
      </c>
      <c r="O8636" s="13"/>
      <c r="P8636" s="74"/>
      <c r="Q8636" s="26"/>
      <c r="R8636" s="75"/>
    </row>
    <row r="8637" spans="7:18" x14ac:dyDescent="0.25">
      <c r="G8637" s="13"/>
      <c r="H8637" s="13"/>
      <c r="I8637" s="13">
        <v>860.90000000011901</v>
      </c>
      <c r="J8637" s="74">
        <f t="shared" si="410"/>
        <v>35.87083333333829</v>
      </c>
      <c r="K8637" s="26" t="e">
        <f t="shared" si="412"/>
        <v>#REF!</v>
      </c>
      <c r="L8637" s="75" t="e">
        <f t="shared" si="411"/>
        <v>#REF!</v>
      </c>
      <c r="O8637" s="13"/>
      <c r="P8637" s="74"/>
      <c r="Q8637" s="26"/>
      <c r="R8637" s="75"/>
    </row>
    <row r="8638" spans="7:18" x14ac:dyDescent="0.25">
      <c r="G8638" s="13"/>
      <c r="H8638" s="13"/>
      <c r="I8638" s="13">
        <v>861.00000000011903</v>
      </c>
      <c r="J8638" s="74">
        <f t="shared" si="410"/>
        <v>35.87500000000496</v>
      </c>
      <c r="K8638" s="26" t="e">
        <f t="shared" si="412"/>
        <v>#REF!</v>
      </c>
      <c r="L8638" s="75" t="e">
        <f t="shared" si="411"/>
        <v>#REF!</v>
      </c>
      <c r="O8638" s="13"/>
      <c r="P8638" s="74"/>
      <c r="Q8638" s="26"/>
      <c r="R8638" s="75"/>
    </row>
    <row r="8639" spans="7:18" x14ac:dyDescent="0.25">
      <c r="G8639" s="13"/>
      <c r="H8639" s="13"/>
      <c r="I8639" s="13">
        <v>861.10000000011905</v>
      </c>
      <c r="J8639" s="74">
        <f t="shared" si="410"/>
        <v>35.87916666667163</v>
      </c>
      <c r="K8639" s="26" t="e">
        <f t="shared" si="412"/>
        <v>#REF!</v>
      </c>
      <c r="L8639" s="75" t="e">
        <f t="shared" si="411"/>
        <v>#REF!</v>
      </c>
      <c r="O8639" s="13"/>
      <c r="P8639" s="74"/>
      <c r="Q8639" s="26"/>
      <c r="R8639" s="75"/>
    </row>
    <row r="8640" spans="7:18" x14ac:dyDescent="0.25">
      <c r="G8640" s="13"/>
      <c r="H8640" s="13"/>
      <c r="I8640" s="13">
        <v>861.20000000011896</v>
      </c>
      <c r="J8640" s="74">
        <f t="shared" si="410"/>
        <v>35.883333333338292</v>
      </c>
      <c r="K8640" s="26" t="e">
        <f t="shared" si="412"/>
        <v>#REF!</v>
      </c>
      <c r="L8640" s="75" t="e">
        <f t="shared" si="411"/>
        <v>#REF!</v>
      </c>
      <c r="O8640" s="13"/>
      <c r="P8640" s="74"/>
      <c r="Q8640" s="26"/>
      <c r="R8640" s="75"/>
    </row>
    <row r="8641" spans="7:18" x14ac:dyDescent="0.25">
      <c r="G8641" s="13"/>
      <c r="H8641" s="13"/>
      <c r="I8641" s="13">
        <v>861.30000000011898</v>
      </c>
      <c r="J8641" s="74">
        <f t="shared" si="410"/>
        <v>35.887500000004955</v>
      </c>
      <c r="K8641" s="26" t="e">
        <f t="shared" si="412"/>
        <v>#REF!</v>
      </c>
      <c r="L8641" s="75" t="e">
        <f t="shared" si="411"/>
        <v>#REF!</v>
      </c>
      <c r="O8641" s="13"/>
      <c r="P8641" s="74"/>
      <c r="Q8641" s="26"/>
      <c r="R8641" s="75"/>
    </row>
    <row r="8642" spans="7:18" x14ac:dyDescent="0.25">
      <c r="G8642" s="13"/>
      <c r="H8642" s="13"/>
      <c r="I8642" s="13">
        <v>861.40000000011901</v>
      </c>
      <c r="J8642" s="74">
        <f t="shared" si="410"/>
        <v>35.891666666671625</v>
      </c>
      <c r="K8642" s="26" t="e">
        <f t="shared" si="412"/>
        <v>#REF!</v>
      </c>
      <c r="L8642" s="75" t="e">
        <f t="shared" si="411"/>
        <v>#REF!</v>
      </c>
      <c r="O8642" s="13"/>
      <c r="P8642" s="74"/>
      <c r="Q8642" s="26"/>
      <c r="R8642" s="75"/>
    </row>
    <row r="8643" spans="7:18" x14ac:dyDescent="0.25">
      <c r="G8643" s="13"/>
      <c r="H8643" s="13"/>
      <c r="I8643" s="13">
        <v>861.50000000012005</v>
      </c>
      <c r="J8643" s="74">
        <f t="shared" ref="J8643:J8706" si="413">I8643/24</f>
        <v>35.895833333338338</v>
      </c>
      <c r="K8643" s="26" t="e">
        <f t="shared" si="412"/>
        <v>#REF!</v>
      </c>
      <c r="L8643" s="75" t="e">
        <f t="shared" ref="L8643:L8706" si="414">K8643-K8642</f>
        <v>#REF!</v>
      </c>
      <c r="O8643" s="13"/>
      <c r="P8643" s="74"/>
      <c r="Q8643" s="26"/>
      <c r="R8643" s="75"/>
    </row>
    <row r="8644" spans="7:18" x14ac:dyDescent="0.25">
      <c r="G8644" s="13"/>
      <c r="H8644" s="13"/>
      <c r="I8644" s="13">
        <v>861.60000000011996</v>
      </c>
      <c r="J8644" s="74">
        <f t="shared" si="413"/>
        <v>35.900000000005001</v>
      </c>
      <c r="K8644" s="26" t="e">
        <f t="shared" si="412"/>
        <v>#REF!</v>
      </c>
      <c r="L8644" s="75" t="e">
        <f t="shared" si="414"/>
        <v>#REF!</v>
      </c>
      <c r="O8644" s="13"/>
      <c r="P8644" s="74"/>
      <c r="Q8644" s="26"/>
      <c r="R8644" s="75"/>
    </row>
    <row r="8645" spans="7:18" x14ac:dyDescent="0.25">
      <c r="G8645" s="13"/>
      <c r="H8645" s="13"/>
      <c r="I8645" s="13">
        <v>861.70000000011999</v>
      </c>
      <c r="J8645" s="74">
        <f t="shared" si="413"/>
        <v>35.904166666671664</v>
      </c>
      <c r="K8645" s="26" t="e">
        <f t="shared" si="412"/>
        <v>#REF!</v>
      </c>
      <c r="L8645" s="75" t="e">
        <f t="shared" si="414"/>
        <v>#REF!</v>
      </c>
      <c r="O8645" s="13"/>
      <c r="P8645" s="74"/>
      <c r="Q8645" s="26"/>
      <c r="R8645" s="75"/>
    </row>
    <row r="8646" spans="7:18" x14ac:dyDescent="0.25">
      <c r="G8646" s="13"/>
      <c r="H8646" s="13"/>
      <c r="I8646" s="13">
        <v>861.80000000012001</v>
      </c>
      <c r="J8646" s="74">
        <f t="shared" si="413"/>
        <v>35.908333333338334</v>
      </c>
      <c r="K8646" s="26" t="e">
        <f t="shared" si="412"/>
        <v>#REF!</v>
      </c>
      <c r="L8646" s="75" t="e">
        <f t="shared" si="414"/>
        <v>#REF!</v>
      </c>
      <c r="O8646" s="13"/>
      <c r="P8646" s="74"/>
      <c r="Q8646" s="26"/>
      <c r="R8646" s="75"/>
    </row>
    <row r="8647" spans="7:18" x14ac:dyDescent="0.25">
      <c r="G8647" s="13"/>
      <c r="H8647" s="13"/>
      <c r="I8647" s="13">
        <v>861.90000000012003</v>
      </c>
      <c r="J8647" s="74">
        <f t="shared" si="413"/>
        <v>35.912500000005004</v>
      </c>
      <c r="K8647" s="26" t="e">
        <f t="shared" si="412"/>
        <v>#REF!</v>
      </c>
      <c r="L8647" s="75" t="e">
        <f t="shared" si="414"/>
        <v>#REF!</v>
      </c>
      <c r="O8647" s="13"/>
      <c r="P8647" s="74"/>
      <c r="Q8647" s="26"/>
      <c r="R8647" s="75"/>
    </row>
    <row r="8648" spans="7:18" x14ac:dyDescent="0.25">
      <c r="G8648" s="13"/>
      <c r="H8648" s="13"/>
      <c r="I8648" s="13">
        <v>862.00000000012005</v>
      </c>
      <c r="J8648" s="74">
        <f t="shared" si="413"/>
        <v>35.916666666671667</v>
      </c>
      <c r="K8648" s="26" t="e">
        <f t="shared" si="412"/>
        <v>#REF!</v>
      </c>
      <c r="L8648" s="75" t="e">
        <f t="shared" si="414"/>
        <v>#REF!</v>
      </c>
      <c r="O8648" s="13"/>
      <c r="P8648" s="74"/>
      <c r="Q8648" s="26"/>
      <c r="R8648" s="75"/>
    </row>
    <row r="8649" spans="7:18" x14ac:dyDescent="0.25">
      <c r="G8649" s="13"/>
      <c r="H8649" s="13"/>
      <c r="I8649" s="13">
        <v>862.10000000011996</v>
      </c>
      <c r="J8649" s="74">
        <f t="shared" si="413"/>
        <v>35.920833333338329</v>
      </c>
      <c r="K8649" s="26" t="e">
        <f t="shared" si="412"/>
        <v>#REF!</v>
      </c>
      <c r="L8649" s="75" t="e">
        <f t="shared" si="414"/>
        <v>#REF!</v>
      </c>
      <c r="O8649" s="13"/>
      <c r="P8649" s="74"/>
      <c r="Q8649" s="26"/>
      <c r="R8649" s="75"/>
    </row>
    <row r="8650" spans="7:18" x14ac:dyDescent="0.25">
      <c r="G8650" s="13"/>
      <c r="H8650" s="13"/>
      <c r="I8650" s="13">
        <v>862.20000000011999</v>
      </c>
      <c r="J8650" s="74">
        <f t="shared" si="413"/>
        <v>35.925000000004999</v>
      </c>
      <c r="K8650" s="26" t="e">
        <f t="shared" si="412"/>
        <v>#REF!</v>
      </c>
      <c r="L8650" s="75" t="e">
        <f t="shared" si="414"/>
        <v>#REF!</v>
      </c>
      <c r="O8650" s="13"/>
      <c r="P8650" s="74"/>
      <c r="Q8650" s="26"/>
      <c r="R8650" s="75"/>
    </row>
    <row r="8651" spans="7:18" x14ac:dyDescent="0.25">
      <c r="G8651" s="13"/>
      <c r="H8651" s="13"/>
      <c r="I8651" s="13">
        <v>862.30000000012001</v>
      </c>
      <c r="J8651" s="74">
        <f t="shared" si="413"/>
        <v>35.929166666671669</v>
      </c>
      <c r="K8651" s="26" t="e">
        <f t="shared" si="412"/>
        <v>#REF!</v>
      </c>
      <c r="L8651" s="75" t="e">
        <f t="shared" si="414"/>
        <v>#REF!</v>
      </c>
      <c r="O8651" s="13"/>
      <c r="P8651" s="74"/>
      <c r="Q8651" s="26"/>
      <c r="R8651" s="75"/>
    </row>
    <row r="8652" spans="7:18" x14ac:dyDescent="0.25">
      <c r="G8652" s="13"/>
      <c r="H8652" s="13"/>
      <c r="I8652" s="13">
        <v>862.40000000012003</v>
      </c>
      <c r="J8652" s="74">
        <f t="shared" si="413"/>
        <v>35.933333333338332</v>
      </c>
      <c r="K8652" s="26" t="e">
        <f t="shared" si="412"/>
        <v>#REF!</v>
      </c>
      <c r="L8652" s="75" t="e">
        <f t="shared" si="414"/>
        <v>#REF!</v>
      </c>
      <c r="O8652" s="13"/>
      <c r="P8652" s="74"/>
      <c r="Q8652" s="26"/>
      <c r="R8652" s="75"/>
    </row>
    <row r="8653" spans="7:18" x14ac:dyDescent="0.25">
      <c r="G8653" s="13"/>
      <c r="H8653" s="13"/>
      <c r="I8653" s="13">
        <v>862.50000000012005</v>
      </c>
      <c r="J8653" s="74">
        <f t="shared" si="413"/>
        <v>35.937500000005002</v>
      </c>
      <c r="K8653" s="26" t="e">
        <f t="shared" si="412"/>
        <v>#REF!</v>
      </c>
      <c r="L8653" s="75" t="e">
        <f t="shared" si="414"/>
        <v>#REF!</v>
      </c>
      <c r="O8653" s="13"/>
      <c r="P8653" s="74"/>
      <c r="Q8653" s="26"/>
      <c r="R8653" s="75"/>
    </row>
    <row r="8654" spans="7:18" x14ac:dyDescent="0.25">
      <c r="G8654" s="13"/>
      <c r="H8654" s="13"/>
      <c r="I8654" s="13">
        <v>862.60000000011996</v>
      </c>
      <c r="J8654" s="74">
        <f t="shared" si="413"/>
        <v>35.941666666671665</v>
      </c>
      <c r="K8654" s="26" t="e">
        <f t="shared" si="412"/>
        <v>#REF!</v>
      </c>
      <c r="L8654" s="75" t="e">
        <f t="shared" si="414"/>
        <v>#REF!</v>
      </c>
      <c r="O8654" s="13"/>
      <c r="P8654" s="74"/>
      <c r="Q8654" s="26"/>
      <c r="R8654" s="75"/>
    </row>
    <row r="8655" spans="7:18" x14ac:dyDescent="0.25">
      <c r="G8655" s="13"/>
      <c r="H8655" s="13"/>
      <c r="I8655" s="13">
        <v>862.70000000011999</v>
      </c>
      <c r="J8655" s="74">
        <f t="shared" si="413"/>
        <v>35.945833333338335</v>
      </c>
      <c r="K8655" s="26" t="e">
        <f t="shared" si="412"/>
        <v>#REF!</v>
      </c>
      <c r="L8655" s="75" t="e">
        <f t="shared" si="414"/>
        <v>#REF!</v>
      </c>
      <c r="O8655" s="13"/>
      <c r="P8655" s="74"/>
      <c r="Q8655" s="26"/>
      <c r="R8655" s="75"/>
    </row>
    <row r="8656" spans="7:18" x14ac:dyDescent="0.25">
      <c r="G8656" s="13"/>
      <c r="H8656" s="13"/>
      <c r="I8656" s="13">
        <v>862.80000000012001</v>
      </c>
      <c r="J8656" s="74">
        <f t="shared" si="413"/>
        <v>35.950000000004998</v>
      </c>
      <c r="K8656" s="26" t="e">
        <f t="shared" si="412"/>
        <v>#REF!</v>
      </c>
      <c r="L8656" s="75" t="e">
        <f t="shared" si="414"/>
        <v>#REF!</v>
      </c>
      <c r="O8656" s="13"/>
      <c r="P8656" s="74"/>
      <c r="Q8656" s="26"/>
      <c r="R8656" s="75"/>
    </row>
    <row r="8657" spans="7:18" x14ac:dyDescent="0.25">
      <c r="G8657" s="13"/>
      <c r="H8657" s="13"/>
      <c r="I8657" s="13">
        <v>862.90000000012003</v>
      </c>
      <c r="J8657" s="74">
        <f t="shared" si="413"/>
        <v>35.954166666671668</v>
      </c>
      <c r="K8657" s="26" t="e">
        <f t="shared" si="412"/>
        <v>#REF!</v>
      </c>
      <c r="L8657" s="75" t="e">
        <f t="shared" si="414"/>
        <v>#REF!</v>
      </c>
      <c r="O8657" s="13"/>
      <c r="P8657" s="74"/>
      <c r="Q8657" s="26"/>
      <c r="R8657" s="75"/>
    </row>
    <row r="8658" spans="7:18" x14ac:dyDescent="0.25">
      <c r="G8658" s="13"/>
      <c r="H8658" s="13"/>
      <c r="I8658" s="13">
        <v>863.00000000012005</v>
      </c>
      <c r="J8658" s="74">
        <f t="shared" si="413"/>
        <v>35.958333333338338</v>
      </c>
      <c r="K8658" s="26" t="e">
        <f t="shared" si="412"/>
        <v>#REF!</v>
      </c>
      <c r="L8658" s="75" t="e">
        <f t="shared" si="414"/>
        <v>#REF!</v>
      </c>
      <c r="O8658" s="13"/>
      <c r="P8658" s="74"/>
      <c r="Q8658" s="26"/>
      <c r="R8658" s="75"/>
    </row>
    <row r="8659" spans="7:18" x14ac:dyDescent="0.25">
      <c r="G8659" s="13"/>
      <c r="H8659" s="13"/>
      <c r="I8659" s="13">
        <v>863.10000000011996</v>
      </c>
      <c r="J8659" s="74">
        <f t="shared" si="413"/>
        <v>35.962500000005001</v>
      </c>
      <c r="K8659" s="26" t="e">
        <f t="shared" si="412"/>
        <v>#REF!</v>
      </c>
      <c r="L8659" s="75" t="e">
        <f t="shared" si="414"/>
        <v>#REF!</v>
      </c>
      <c r="O8659" s="13"/>
      <c r="P8659" s="74"/>
      <c r="Q8659" s="26"/>
      <c r="R8659" s="75"/>
    </row>
    <row r="8660" spans="7:18" x14ac:dyDescent="0.25">
      <c r="G8660" s="13"/>
      <c r="H8660" s="13"/>
      <c r="I8660" s="13">
        <v>863.20000000011999</v>
      </c>
      <c r="J8660" s="74">
        <f t="shared" si="413"/>
        <v>35.966666666671664</v>
      </c>
      <c r="K8660" s="26" t="e">
        <f t="shared" si="412"/>
        <v>#REF!</v>
      </c>
      <c r="L8660" s="75" t="e">
        <f t="shared" si="414"/>
        <v>#REF!</v>
      </c>
      <c r="O8660" s="13"/>
      <c r="P8660" s="74"/>
      <c r="Q8660" s="26"/>
      <c r="R8660" s="75"/>
    </row>
    <row r="8661" spans="7:18" x14ac:dyDescent="0.25">
      <c r="G8661" s="13"/>
      <c r="H8661" s="13"/>
      <c r="I8661" s="13">
        <v>863.30000000012001</v>
      </c>
      <c r="J8661" s="74">
        <f t="shared" si="413"/>
        <v>35.970833333338334</v>
      </c>
      <c r="K8661" s="26" t="e">
        <f t="shared" si="412"/>
        <v>#REF!</v>
      </c>
      <c r="L8661" s="75" t="e">
        <f t="shared" si="414"/>
        <v>#REF!</v>
      </c>
      <c r="O8661" s="13"/>
      <c r="P8661" s="74"/>
      <c r="Q8661" s="26"/>
      <c r="R8661" s="75"/>
    </row>
    <row r="8662" spans="7:18" x14ac:dyDescent="0.25">
      <c r="G8662" s="13"/>
      <c r="H8662" s="13"/>
      <c r="I8662" s="13">
        <v>863.40000000012003</v>
      </c>
      <c r="J8662" s="74">
        <f t="shared" si="413"/>
        <v>35.975000000005004</v>
      </c>
      <c r="K8662" s="26" t="e">
        <f t="shared" si="412"/>
        <v>#REF!</v>
      </c>
      <c r="L8662" s="75" t="e">
        <f t="shared" si="414"/>
        <v>#REF!</v>
      </c>
      <c r="O8662" s="13"/>
      <c r="P8662" s="74"/>
      <c r="Q8662" s="26"/>
      <c r="R8662" s="75"/>
    </row>
    <row r="8663" spans="7:18" x14ac:dyDescent="0.25">
      <c r="G8663" s="13"/>
      <c r="H8663" s="13"/>
      <c r="I8663" s="13">
        <v>863.50000000012005</v>
      </c>
      <c r="J8663" s="74">
        <f t="shared" si="413"/>
        <v>35.979166666671667</v>
      </c>
      <c r="K8663" s="26" t="e">
        <f t="shared" si="412"/>
        <v>#REF!</v>
      </c>
      <c r="L8663" s="75" t="e">
        <f t="shared" si="414"/>
        <v>#REF!</v>
      </c>
      <c r="O8663" s="13"/>
      <c r="P8663" s="74"/>
      <c r="Q8663" s="26"/>
      <c r="R8663" s="75"/>
    </row>
    <row r="8664" spans="7:18" x14ac:dyDescent="0.25">
      <c r="G8664" s="13"/>
      <c r="H8664" s="13"/>
      <c r="I8664" s="13">
        <v>863.60000000011996</v>
      </c>
      <c r="J8664" s="74">
        <f t="shared" si="413"/>
        <v>35.983333333338329</v>
      </c>
      <c r="K8664" s="26" t="e">
        <f t="shared" si="412"/>
        <v>#REF!</v>
      </c>
      <c r="L8664" s="75" t="e">
        <f t="shared" si="414"/>
        <v>#REF!</v>
      </c>
      <c r="O8664" s="13"/>
      <c r="P8664" s="74"/>
      <c r="Q8664" s="26"/>
      <c r="R8664" s="75"/>
    </row>
    <row r="8665" spans="7:18" x14ac:dyDescent="0.25">
      <c r="G8665" s="13"/>
      <c r="H8665" s="13"/>
      <c r="I8665" s="13">
        <v>863.70000000011999</v>
      </c>
      <c r="J8665" s="74">
        <f t="shared" si="413"/>
        <v>35.987500000004999</v>
      </c>
      <c r="K8665" s="26" t="e">
        <f t="shared" si="412"/>
        <v>#REF!</v>
      </c>
      <c r="L8665" s="75" t="e">
        <f t="shared" si="414"/>
        <v>#REF!</v>
      </c>
      <c r="O8665" s="13"/>
      <c r="P8665" s="74"/>
      <c r="Q8665" s="26"/>
      <c r="R8665" s="75"/>
    </row>
    <row r="8666" spans="7:18" x14ac:dyDescent="0.25">
      <c r="G8666" s="13"/>
      <c r="H8666" s="13"/>
      <c r="I8666" s="13">
        <v>863.80000000012001</v>
      </c>
      <c r="J8666" s="74">
        <f t="shared" si="413"/>
        <v>35.991666666671669</v>
      </c>
      <c r="K8666" s="26" t="e">
        <f t="shared" si="412"/>
        <v>#REF!</v>
      </c>
      <c r="L8666" s="75" t="e">
        <f t="shared" si="414"/>
        <v>#REF!</v>
      </c>
      <c r="O8666" s="13"/>
      <c r="P8666" s="74"/>
      <c r="Q8666" s="26"/>
      <c r="R8666" s="75"/>
    </row>
    <row r="8667" spans="7:18" x14ac:dyDescent="0.25">
      <c r="G8667" s="13"/>
      <c r="H8667" s="13"/>
      <c r="I8667" s="13">
        <v>863.90000000012003</v>
      </c>
      <c r="J8667" s="74">
        <f t="shared" si="413"/>
        <v>35.995833333338332</v>
      </c>
      <c r="K8667" s="26" t="e">
        <f t="shared" si="412"/>
        <v>#REF!</v>
      </c>
      <c r="L8667" s="75" t="e">
        <f t="shared" si="414"/>
        <v>#REF!</v>
      </c>
      <c r="O8667" s="13"/>
      <c r="P8667" s="74"/>
      <c r="Q8667" s="26"/>
      <c r="R8667" s="75"/>
    </row>
    <row r="8668" spans="7:18" x14ac:dyDescent="0.25">
      <c r="G8668" s="13"/>
      <c r="H8668" s="13"/>
      <c r="I8668" s="13">
        <v>864.00000000012005</v>
      </c>
      <c r="J8668" s="74">
        <f t="shared" si="413"/>
        <v>36.000000000005002</v>
      </c>
      <c r="K8668" s="26" t="e">
        <f t="shared" ref="K8668:K8731" si="415">100%-EXP(-I8668/24*$B$10)</f>
        <v>#REF!</v>
      </c>
      <c r="L8668" s="75" t="e">
        <f t="shared" si="414"/>
        <v>#REF!</v>
      </c>
      <c r="O8668" s="13"/>
      <c r="P8668" s="74"/>
      <c r="Q8668" s="26"/>
      <c r="R8668" s="75"/>
    </row>
    <row r="8669" spans="7:18" x14ac:dyDescent="0.25">
      <c r="G8669" s="13"/>
      <c r="H8669" s="13"/>
      <c r="I8669" s="13">
        <v>864.10000000011996</v>
      </c>
      <c r="J8669" s="74">
        <f t="shared" si="413"/>
        <v>36.004166666671665</v>
      </c>
      <c r="K8669" s="26" t="e">
        <f t="shared" si="415"/>
        <v>#REF!</v>
      </c>
      <c r="L8669" s="75" t="e">
        <f t="shared" si="414"/>
        <v>#REF!</v>
      </c>
      <c r="O8669" s="13"/>
      <c r="P8669" s="74"/>
      <c r="Q8669" s="26"/>
      <c r="R8669" s="75"/>
    </row>
    <row r="8670" spans="7:18" x14ac:dyDescent="0.25">
      <c r="G8670" s="13"/>
      <c r="H8670" s="13"/>
      <c r="I8670" s="13">
        <v>864.20000000011999</v>
      </c>
      <c r="J8670" s="74">
        <f t="shared" si="413"/>
        <v>36.008333333338335</v>
      </c>
      <c r="K8670" s="26" t="e">
        <f t="shared" si="415"/>
        <v>#REF!</v>
      </c>
      <c r="L8670" s="75" t="e">
        <f t="shared" si="414"/>
        <v>#REF!</v>
      </c>
      <c r="O8670" s="13"/>
      <c r="P8670" s="74"/>
      <c r="Q8670" s="26"/>
      <c r="R8670" s="75"/>
    </row>
    <row r="8671" spans="7:18" x14ac:dyDescent="0.25">
      <c r="G8671" s="13"/>
      <c r="H8671" s="13"/>
      <c r="I8671" s="13">
        <v>864.30000000012001</v>
      </c>
      <c r="J8671" s="74">
        <f t="shared" si="413"/>
        <v>36.012500000004998</v>
      </c>
      <c r="K8671" s="26" t="e">
        <f t="shared" si="415"/>
        <v>#REF!</v>
      </c>
      <c r="L8671" s="75" t="e">
        <f t="shared" si="414"/>
        <v>#REF!</v>
      </c>
      <c r="O8671" s="13"/>
      <c r="P8671" s="74"/>
      <c r="Q8671" s="26"/>
      <c r="R8671" s="75"/>
    </row>
    <row r="8672" spans="7:18" x14ac:dyDescent="0.25">
      <c r="G8672" s="13"/>
      <c r="H8672" s="13"/>
      <c r="I8672" s="13">
        <v>864.40000000012003</v>
      </c>
      <c r="J8672" s="74">
        <f t="shared" si="413"/>
        <v>36.016666666671668</v>
      </c>
      <c r="K8672" s="26" t="e">
        <f t="shared" si="415"/>
        <v>#REF!</v>
      </c>
      <c r="L8672" s="75" t="e">
        <f t="shared" si="414"/>
        <v>#REF!</v>
      </c>
      <c r="O8672" s="13"/>
      <c r="P8672" s="74"/>
      <c r="Q8672" s="26"/>
      <c r="R8672" s="75"/>
    </row>
    <row r="8673" spans="7:18" x14ac:dyDescent="0.25">
      <c r="G8673" s="13"/>
      <c r="H8673" s="13"/>
      <c r="I8673" s="13">
        <v>864.50000000012005</v>
      </c>
      <c r="J8673" s="74">
        <f t="shared" si="413"/>
        <v>36.020833333338338</v>
      </c>
      <c r="K8673" s="26" t="e">
        <f t="shared" si="415"/>
        <v>#REF!</v>
      </c>
      <c r="L8673" s="75" t="e">
        <f t="shared" si="414"/>
        <v>#REF!</v>
      </c>
      <c r="O8673" s="13"/>
      <c r="P8673" s="74"/>
      <c r="Q8673" s="26"/>
      <c r="R8673" s="75"/>
    </row>
    <row r="8674" spans="7:18" x14ac:dyDescent="0.25">
      <c r="G8674" s="13"/>
      <c r="H8674" s="13"/>
      <c r="I8674" s="13">
        <v>864.60000000011996</v>
      </c>
      <c r="J8674" s="74">
        <f t="shared" si="413"/>
        <v>36.025000000005001</v>
      </c>
      <c r="K8674" s="26" t="e">
        <f t="shared" si="415"/>
        <v>#REF!</v>
      </c>
      <c r="L8674" s="75" t="e">
        <f t="shared" si="414"/>
        <v>#REF!</v>
      </c>
      <c r="O8674" s="13"/>
      <c r="P8674" s="74"/>
      <c r="Q8674" s="26"/>
      <c r="R8674" s="75"/>
    </row>
    <row r="8675" spans="7:18" x14ac:dyDescent="0.25">
      <c r="G8675" s="13"/>
      <c r="H8675" s="13"/>
      <c r="I8675" s="13">
        <v>864.70000000011999</v>
      </c>
      <c r="J8675" s="74">
        <f t="shared" si="413"/>
        <v>36.029166666671664</v>
      </c>
      <c r="K8675" s="26" t="e">
        <f t="shared" si="415"/>
        <v>#REF!</v>
      </c>
      <c r="L8675" s="75" t="e">
        <f t="shared" si="414"/>
        <v>#REF!</v>
      </c>
      <c r="O8675" s="13"/>
      <c r="P8675" s="74"/>
      <c r="Q8675" s="26"/>
      <c r="R8675" s="75"/>
    </row>
    <row r="8676" spans="7:18" x14ac:dyDescent="0.25">
      <c r="G8676" s="13"/>
      <c r="H8676" s="13"/>
      <c r="I8676" s="13">
        <v>864.80000000012001</v>
      </c>
      <c r="J8676" s="74">
        <f t="shared" si="413"/>
        <v>36.033333333338334</v>
      </c>
      <c r="K8676" s="26" t="e">
        <f t="shared" si="415"/>
        <v>#REF!</v>
      </c>
      <c r="L8676" s="75" t="e">
        <f t="shared" si="414"/>
        <v>#REF!</v>
      </c>
      <c r="O8676" s="13"/>
      <c r="P8676" s="74"/>
      <c r="Q8676" s="26"/>
      <c r="R8676" s="75"/>
    </row>
    <row r="8677" spans="7:18" x14ac:dyDescent="0.25">
      <c r="G8677" s="13"/>
      <c r="H8677" s="13"/>
      <c r="I8677" s="13">
        <v>864.90000000012003</v>
      </c>
      <c r="J8677" s="74">
        <f t="shared" si="413"/>
        <v>36.037500000005004</v>
      </c>
      <c r="K8677" s="26" t="e">
        <f t="shared" si="415"/>
        <v>#REF!</v>
      </c>
      <c r="L8677" s="75" t="e">
        <f t="shared" si="414"/>
        <v>#REF!</v>
      </c>
      <c r="O8677" s="13"/>
      <c r="P8677" s="74"/>
      <c r="Q8677" s="26"/>
      <c r="R8677" s="75"/>
    </row>
    <row r="8678" spans="7:18" x14ac:dyDescent="0.25">
      <c r="G8678" s="13"/>
      <c r="H8678" s="13"/>
      <c r="I8678" s="13">
        <v>865.00000000012005</v>
      </c>
      <c r="J8678" s="74">
        <f t="shared" si="413"/>
        <v>36.041666666671667</v>
      </c>
      <c r="K8678" s="26" t="e">
        <f t="shared" si="415"/>
        <v>#REF!</v>
      </c>
      <c r="L8678" s="75" t="e">
        <f t="shared" si="414"/>
        <v>#REF!</v>
      </c>
      <c r="O8678" s="13"/>
      <c r="P8678" s="74"/>
      <c r="Q8678" s="26"/>
      <c r="R8678" s="75"/>
    </row>
    <row r="8679" spans="7:18" x14ac:dyDescent="0.25">
      <c r="G8679" s="13"/>
      <c r="H8679" s="13"/>
      <c r="I8679" s="13">
        <v>865.10000000011996</v>
      </c>
      <c r="J8679" s="74">
        <f t="shared" si="413"/>
        <v>36.045833333338329</v>
      </c>
      <c r="K8679" s="26" t="e">
        <f t="shared" si="415"/>
        <v>#REF!</v>
      </c>
      <c r="L8679" s="75" t="e">
        <f t="shared" si="414"/>
        <v>#REF!</v>
      </c>
      <c r="O8679" s="13"/>
      <c r="P8679" s="74"/>
      <c r="Q8679" s="26"/>
      <c r="R8679" s="75"/>
    </row>
    <row r="8680" spans="7:18" x14ac:dyDescent="0.25">
      <c r="G8680" s="13"/>
      <c r="H8680" s="13"/>
      <c r="I8680" s="13">
        <v>865.20000000011999</v>
      </c>
      <c r="J8680" s="74">
        <f t="shared" si="413"/>
        <v>36.050000000004999</v>
      </c>
      <c r="K8680" s="26" t="e">
        <f t="shared" si="415"/>
        <v>#REF!</v>
      </c>
      <c r="L8680" s="75" t="e">
        <f t="shared" si="414"/>
        <v>#REF!</v>
      </c>
      <c r="O8680" s="13"/>
      <c r="P8680" s="74"/>
      <c r="Q8680" s="26"/>
      <c r="R8680" s="75"/>
    </row>
    <row r="8681" spans="7:18" x14ac:dyDescent="0.25">
      <c r="G8681" s="13"/>
      <c r="H8681" s="13"/>
      <c r="I8681" s="13">
        <v>865.30000000012001</v>
      </c>
      <c r="J8681" s="74">
        <f t="shared" si="413"/>
        <v>36.054166666671669</v>
      </c>
      <c r="K8681" s="26" t="e">
        <f t="shared" si="415"/>
        <v>#REF!</v>
      </c>
      <c r="L8681" s="75" t="e">
        <f t="shared" si="414"/>
        <v>#REF!</v>
      </c>
      <c r="O8681" s="13"/>
      <c r="P8681" s="74"/>
      <c r="Q8681" s="26"/>
      <c r="R8681" s="75"/>
    </row>
    <row r="8682" spans="7:18" x14ac:dyDescent="0.25">
      <c r="G8682" s="13"/>
      <c r="H8682" s="13"/>
      <c r="I8682" s="13">
        <v>865.40000000012003</v>
      </c>
      <c r="J8682" s="74">
        <f t="shared" si="413"/>
        <v>36.058333333338332</v>
      </c>
      <c r="K8682" s="26" t="e">
        <f t="shared" si="415"/>
        <v>#REF!</v>
      </c>
      <c r="L8682" s="75" t="e">
        <f t="shared" si="414"/>
        <v>#REF!</v>
      </c>
      <c r="O8682" s="13"/>
      <c r="P8682" s="74"/>
      <c r="Q8682" s="26"/>
      <c r="R8682" s="75"/>
    </row>
    <row r="8683" spans="7:18" x14ac:dyDescent="0.25">
      <c r="G8683" s="13"/>
      <c r="H8683" s="13"/>
      <c r="I8683" s="13">
        <v>865.50000000012005</v>
      </c>
      <c r="J8683" s="74">
        <f t="shared" si="413"/>
        <v>36.062500000005002</v>
      </c>
      <c r="K8683" s="26" t="e">
        <f t="shared" si="415"/>
        <v>#REF!</v>
      </c>
      <c r="L8683" s="75" t="e">
        <f t="shared" si="414"/>
        <v>#REF!</v>
      </c>
      <c r="O8683" s="13"/>
      <c r="P8683" s="74"/>
      <c r="Q8683" s="26"/>
      <c r="R8683" s="75"/>
    </row>
    <row r="8684" spans="7:18" x14ac:dyDescent="0.25">
      <c r="G8684" s="13"/>
      <c r="H8684" s="13"/>
      <c r="I8684" s="13">
        <v>865.60000000011996</v>
      </c>
      <c r="J8684" s="74">
        <f t="shared" si="413"/>
        <v>36.066666666671665</v>
      </c>
      <c r="K8684" s="26" t="e">
        <f t="shared" si="415"/>
        <v>#REF!</v>
      </c>
      <c r="L8684" s="75" t="e">
        <f t="shared" si="414"/>
        <v>#REF!</v>
      </c>
      <c r="O8684" s="13"/>
      <c r="P8684" s="74"/>
      <c r="Q8684" s="26"/>
      <c r="R8684" s="75"/>
    </row>
    <row r="8685" spans="7:18" x14ac:dyDescent="0.25">
      <c r="G8685" s="13"/>
      <c r="H8685" s="13"/>
      <c r="I8685" s="13">
        <v>865.70000000011999</v>
      </c>
      <c r="J8685" s="74">
        <f t="shared" si="413"/>
        <v>36.070833333338335</v>
      </c>
      <c r="K8685" s="26" t="e">
        <f t="shared" si="415"/>
        <v>#REF!</v>
      </c>
      <c r="L8685" s="75" t="e">
        <f t="shared" si="414"/>
        <v>#REF!</v>
      </c>
      <c r="O8685" s="13"/>
      <c r="P8685" s="74"/>
      <c r="Q8685" s="26"/>
      <c r="R8685" s="75"/>
    </row>
    <row r="8686" spans="7:18" x14ac:dyDescent="0.25">
      <c r="G8686" s="13"/>
      <c r="H8686" s="13"/>
      <c r="I8686" s="13">
        <v>865.80000000012001</v>
      </c>
      <c r="J8686" s="74">
        <f t="shared" si="413"/>
        <v>36.075000000004998</v>
      </c>
      <c r="K8686" s="26" t="e">
        <f t="shared" si="415"/>
        <v>#REF!</v>
      </c>
      <c r="L8686" s="75" t="e">
        <f t="shared" si="414"/>
        <v>#REF!</v>
      </c>
      <c r="O8686" s="13"/>
      <c r="P8686" s="74"/>
      <c r="Q8686" s="26"/>
      <c r="R8686" s="75"/>
    </row>
    <row r="8687" spans="7:18" x14ac:dyDescent="0.25">
      <c r="G8687" s="13"/>
      <c r="H8687" s="13"/>
      <c r="I8687" s="13">
        <v>865.90000000012105</v>
      </c>
      <c r="J8687" s="74">
        <f t="shared" si="413"/>
        <v>36.079166666671711</v>
      </c>
      <c r="K8687" s="26" t="e">
        <f t="shared" si="415"/>
        <v>#REF!</v>
      </c>
      <c r="L8687" s="75" t="e">
        <f t="shared" si="414"/>
        <v>#REF!</v>
      </c>
      <c r="O8687" s="13"/>
      <c r="P8687" s="74"/>
      <c r="Q8687" s="26"/>
      <c r="R8687" s="75"/>
    </row>
    <row r="8688" spans="7:18" x14ac:dyDescent="0.25">
      <c r="G8688" s="13"/>
      <c r="H8688" s="13"/>
      <c r="I8688" s="13">
        <v>866.00000000012096</v>
      </c>
      <c r="J8688" s="74">
        <f t="shared" si="413"/>
        <v>36.083333333338373</v>
      </c>
      <c r="K8688" s="26" t="e">
        <f t="shared" si="415"/>
        <v>#REF!</v>
      </c>
      <c r="L8688" s="75" t="e">
        <f t="shared" si="414"/>
        <v>#REF!</v>
      </c>
      <c r="O8688" s="13"/>
      <c r="P8688" s="74"/>
      <c r="Q8688" s="26"/>
      <c r="R8688" s="75"/>
    </row>
    <row r="8689" spans="7:18" x14ac:dyDescent="0.25">
      <c r="G8689" s="13"/>
      <c r="H8689" s="13"/>
      <c r="I8689" s="13">
        <v>866.10000000012099</v>
      </c>
      <c r="J8689" s="74">
        <f t="shared" si="413"/>
        <v>36.087500000005043</v>
      </c>
      <c r="K8689" s="26" t="e">
        <f t="shared" si="415"/>
        <v>#REF!</v>
      </c>
      <c r="L8689" s="75" t="e">
        <f t="shared" si="414"/>
        <v>#REF!</v>
      </c>
      <c r="O8689" s="13"/>
      <c r="P8689" s="74"/>
      <c r="Q8689" s="26"/>
      <c r="R8689" s="75"/>
    </row>
    <row r="8690" spans="7:18" x14ac:dyDescent="0.25">
      <c r="G8690" s="13"/>
      <c r="H8690" s="13"/>
      <c r="I8690" s="13">
        <v>866.20000000012101</v>
      </c>
      <c r="J8690" s="74">
        <f t="shared" si="413"/>
        <v>36.091666666671706</v>
      </c>
      <c r="K8690" s="26" t="e">
        <f t="shared" si="415"/>
        <v>#REF!</v>
      </c>
      <c r="L8690" s="75" t="e">
        <f t="shared" si="414"/>
        <v>#REF!</v>
      </c>
      <c r="O8690" s="13"/>
      <c r="P8690" s="74"/>
      <c r="Q8690" s="26"/>
      <c r="R8690" s="75"/>
    </row>
    <row r="8691" spans="7:18" x14ac:dyDescent="0.25">
      <c r="G8691" s="13"/>
      <c r="H8691" s="13"/>
      <c r="I8691" s="13">
        <v>866.30000000012103</v>
      </c>
      <c r="J8691" s="74">
        <f t="shared" si="413"/>
        <v>36.095833333338376</v>
      </c>
      <c r="K8691" s="26" t="e">
        <f t="shared" si="415"/>
        <v>#REF!</v>
      </c>
      <c r="L8691" s="75" t="e">
        <f t="shared" si="414"/>
        <v>#REF!</v>
      </c>
      <c r="O8691" s="13"/>
      <c r="P8691" s="74"/>
      <c r="Q8691" s="26"/>
      <c r="R8691" s="75"/>
    </row>
    <row r="8692" spans="7:18" x14ac:dyDescent="0.25">
      <c r="G8692" s="13"/>
      <c r="H8692" s="13"/>
      <c r="I8692" s="13">
        <v>866.40000000012105</v>
      </c>
      <c r="J8692" s="74">
        <f t="shared" si="413"/>
        <v>36.100000000005046</v>
      </c>
      <c r="K8692" s="26" t="e">
        <f t="shared" si="415"/>
        <v>#REF!</v>
      </c>
      <c r="L8692" s="75" t="e">
        <f t="shared" si="414"/>
        <v>#REF!</v>
      </c>
      <c r="O8692" s="13"/>
      <c r="P8692" s="74"/>
      <c r="Q8692" s="26"/>
      <c r="R8692" s="75"/>
    </row>
    <row r="8693" spans="7:18" x14ac:dyDescent="0.25">
      <c r="G8693" s="13"/>
      <c r="H8693" s="13"/>
      <c r="I8693" s="13">
        <v>866.50000000012096</v>
      </c>
      <c r="J8693" s="74">
        <f t="shared" si="413"/>
        <v>36.104166666671709</v>
      </c>
      <c r="K8693" s="26" t="e">
        <f t="shared" si="415"/>
        <v>#REF!</v>
      </c>
      <c r="L8693" s="75" t="e">
        <f t="shared" si="414"/>
        <v>#REF!</v>
      </c>
      <c r="O8693" s="13"/>
      <c r="P8693" s="74"/>
      <c r="Q8693" s="26"/>
      <c r="R8693" s="75"/>
    </row>
    <row r="8694" spans="7:18" x14ac:dyDescent="0.25">
      <c r="G8694" s="13"/>
      <c r="H8694" s="13"/>
      <c r="I8694" s="13">
        <v>866.60000000012099</v>
      </c>
      <c r="J8694" s="74">
        <f t="shared" si="413"/>
        <v>36.108333333338372</v>
      </c>
      <c r="K8694" s="26" t="e">
        <f t="shared" si="415"/>
        <v>#REF!</v>
      </c>
      <c r="L8694" s="75" t="e">
        <f t="shared" si="414"/>
        <v>#REF!</v>
      </c>
      <c r="O8694" s="13"/>
      <c r="P8694" s="74"/>
      <c r="Q8694" s="26"/>
      <c r="R8694" s="75"/>
    </row>
    <row r="8695" spans="7:18" x14ac:dyDescent="0.25">
      <c r="G8695" s="13"/>
      <c r="H8695" s="13"/>
      <c r="I8695" s="13">
        <v>866.70000000012101</v>
      </c>
      <c r="J8695" s="74">
        <f t="shared" si="413"/>
        <v>36.112500000005042</v>
      </c>
      <c r="K8695" s="26" t="e">
        <f t="shared" si="415"/>
        <v>#REF!</v>
      </c>
      <c r="L8695" s="75" t="e">
        <f t="shared" si="414"/>
        <v>#REF!</v>
      </c>
      <c r="O8695" s="13"/>
      <c r="P8695" s="74"/>
      <c r="Q8695" s="26"/>
      <c r="R8695" s="75"/>
    </row>
    <row r="8696" spans="7:18" x14ac:dyDescent="0.25">
      <c r="G8696" s="13"/>
      <c r="H8696" s="13"/>
      <c r="I8696" s="13">
        <v>866.80000000012103</v>
      </c>
      <c r="J8696" s="74">
        <f t="shared" si="413"/>
        <v>36.116666666671712</v>
      </c>
      <c r="K8696" s="26" t="e">
        <f t="shared" si="415"/>
        <v>#REF!</v>
      </c>
      <c r="L8696" s="75" t="e">
        <f t="shared" si="414"/>
        <v>#REF!</v>
      </c>
      <c r="O8696" s="13"/>
      <c r="P8696" s="74"/>
      <c r="Q8696" s="26"/>
      <c r="R8696" s="75"/>
    </row>
    <row r="8697" spans="7:18" x14ac:dyDescent="0.25">
      <c r="G8697" s="13"/>
      <c r="H8697" s="13"/>
      <c r="I8697" s="13">
        <v>866.90000000012105</v>
      </c>
      <c r="J8697" s="74">
        <f t="shared" si="413"/>
        <v>36.120833333338375</v>
      </c>
      <c r="K8697" s="26" t="e">
        <f t="shared" si="415"/>
        <v>#REF!</v>
      </c>
      <c r="L8697" s="75" t="e">
        <f t="shared" si="414"/>
        <v>#REF!</v>
      </c>
      <c r="O8697" s="13"/>
      <c r="P8697" s="74"/>
      <c r="Q8697" s="26"/>
      <c r="R8697" s="75"/>
    </row>
    <row r="8698" spans="7:18" x14ac:dyDescent="0.25">
      <c r="G8698" s="13"/>
      <c r="H8698" s="13"/>
      <c r="I8698" s="13">
        <v>867.00000000012096</v>
      </c>
      <c r="J8698" s="74">
        <f t="shared" si="413"/>
        <v>36.125000000005038</v>
      </c>
      <c r="K8698" s="26" t="e">
        <f t="shared" si="415"/>
        <v>#REF!</v>
      </c>
      <c r="L8698" s="75" t="e">
        <f t="shared" si="414"/>
        <v>#REF!</v>
      </c>
      <c r="O8698" s="13"/>
      <c r="P8698" s="74"/>
      <c r="Q8698" s="26"/>
      <c r="R8698" s="75"/>
    </row>
    <row r="8699" spans="7:18" x14ac:dyDescent="0.25">
      <c r="G8699" s="13"/>
      <c r="H8699" s="13"/>
      <c r="I8699" s="13">
        <v>867.10000000012099</v>
      </c>
      <c r="J8699" s="74">
        <f t="shared" si="413"/>
        <v>36.129166666671708</v>
      </c>
      <c r="K8699" s="26" t="e">
        <f t="shared" si="415"/>
        <v>#REF!</v>
      </c>
      <c r="L8699" s="75" t="e">
        <f t="shared" si="414"/>
        <v>#REF!</v>
      </c>
      <c r="O8699" s="13"/>
      <c r="P8699" s="74"/>
      <c r="Q8699" s="26"/>
      <c r="R8699" s="75"/>
    </row>
    <row r="8700" spans="7:18" x14ac:dyDescent="0.25">
      <c r="G8700" s="13"/>
      <c r="H8700" s="13"/>
      <c r="I8700" s="13">
        <v>867.20000000012101</v>
      </c>
      <c r="J8700" s="74">
        <f t="shared" si="413"/>
        <v>36.133333333338378</v>
      </c>
      <c r="K8700" s="26" t="e">
        <f t="shared" si="415"/>
        <v>#REF!</v>
      </c>
      <c r="L8700" s="75" t="e">
        <f t="shared" si="414"/>
        <v>#REF!</v>
      </c>
      <c r="O8700" s="13"/>
      <c r="P8700" s="74"/>
      <c r="Q8700" s="26"/>
      <c r="R8700" s="75"/>
    </row>
    <row r="8701" spans="7:18" x14ac:dyDescent="0.25">
      <c r="G8701" s="13"/>
      <c r="H8701" s="13"/>
      <c r="I8701" s="13">
        <v>867.30000000012103</v>
      </c>
      <c r="J8701" s="74">
        <f t="shared" si="413"/>
        <v>36.137500000005041</v>
      </c>
      <c r="K8701" s="26" t="e">
        <f t="shared" si="415"/>
        <v>#REF!</v>
      </c>
      <c r="L8701" s="75" t="e">
        <f t="shared" si="414"/>
        <v>#REF!</v>
      </c>
      <c r="O8701" s="13"/>
      <c r="P8701" s="74"/>
      <c r="Q8701" s="26"/>
      <c r="R8701" s="75"/>
    </row>
    <row r="8702" spans="7:18" x14ac:dyDescent="0.25">
      <c r="G8702" s="13"/>
      <c r="H8702" s="13"/>
      <c r="I8702" s="13">
        <v>867.40000000012105</v>
      </c>
      <c r="J8702" s="74">
        <f t="shared" si="413"/>
        <v>36.141666666671711</v>
      </c>
      <c r="K8702" s="26" t="e">
        <f t="shared" si="415"/>
        <v>#REF!</v>
      </c>
      <c r="L8702" s="75" t="e">
        <f t="shared" si="414"/>
        <v>#REF!</v>
      </c>
      <c r="O8702" s="13"/>
      <c r="P8702" s="74"/>
      <c r="Q8702" s="26"/>
      <c r="R8702" s="75"/>
    </row>
    <row r="8703" spans="7:18" x14ac:dyDescent="0.25">
      <c r="G8703" s="13"/>
      <c r="H8703" s="13"/>
      <c r="I8703" s="13">
        <v>867.50000000012096</v>
      </c>
      <c r="J8703" s="74">
        <f t="shared" si="413"/>
        <v>36.145833333338373</v>
      </c>
      <c r="K8703" s="26" t="e">
        <f t="shared" si="415"/>
        <v>#REF!</v>
      </c>
      <c r="L8703" s="75" t="e">
        <f t="shared" si="414"/>
        <v>#REF!</v>
      </c>
      <c r="O8703" s="13"/>
      <c r="P8703" s="74"/>
      <c r="Q8703" s="26"/>
      <c r="R8703" s="75"/>
    </row>
    <row r="8704" spans="7:18" x14ac:dyDescent="0.25">
      <c r="G8704" s="13"/>
      <c r="H8704" s="13"/>
      <c r="I8704" s="13">
        <v>867.60000000012099</v>
      </c>
      <c r="J8704" s="74">
        <f t="shared" si="413"/>
        <v>36.150000000005043</v>
      </c>
      <c r="K8704" s="26" t="e">
        <f t="shared" si="415"/>
        <v>#REF!</v>
      </c>
      <c r="L8704" s="75" t="e">
        <f t="shared" si="414"/>
        <v>#REF!</v>
      </c>
      <c r="O8704" s="13"/>
      <c r="P8704" s="74"/>
      <c r="Q8704" s="26"/>
      <c r="R8704" s="75"/>
    </row>
    <row r="8705" spans="7:18" x14ac:dyDescent="0.25">
      <c r="G8705" s="13"/>
      <c r="H8705" s="13"/>
      <c r="I8705" s="13">
        <v>867.70000000012101</v>
      </c>
      <c r="J8705" s="74">
        <f t="shared" si="413"/>
        <v>36.154166666671706</v>
      </c>
      <c r="K8705" s="26" t="e">
        <f t="shared" si="415"/>
        <v>#REF!</v>
      </c>
      <c r="L8705" s="75" t="e">
        <f t="shared" si="414"/>
        <v>#REF!</v>
      </c>
      <c r="O8705" s="13"/>
      <c r="P8705" s="74"/>
      <c r="Q8705" s="26"/>
      <c r="R8705" s="75"/>
    </row>
    <row r="8706" spans="7:18" x14ac:dyDescent="0.25">
      <c r="G8706" s="13"/>
      <c r="H8706" s="13"/>
      <c r="I8706" s="13">
        <v>867.80000000012103</v>
      </c>
      <c r="J8706" s="74">
        <f t="shared" si="413"/>
        <v>36.158333333338376</v>
      </c>
      <c r="K8706" s="26" t="e">
        <f t="shared" si="415"/>
        <v>#REF!</v>
      </c>
      <c r="L8706" s="75" t="e">
        <f t="shared" si="414"/>
        <v>#REF!</v>
      </c>
      <c r="O8706" s="13"/>
      <c r="P8706" s="74"/>
      <c r="Q8706" s="26"/>
      <c r="R8706" s="75"/>
    </row>
    <row r="8707" spans="7:18" x14ac:dyDescent="0.25">
      <c r="G8707" s="13"/>
      <c r="H8707" s="13"/>
      <c r="I8707" s="13">
        <v>867.90000000012105</v>
      </c>
      <c r="J8707" s="74">
        <f t="shared" ref="J8707:J8770" si="416">I8707/24</f>
        <v>36.162500000005046</v>
      </c>
      <c r="K8707" s="26" t="e">
        <f t="shared" si="415"/>
        <v>#REF!</v>
      </c>
      <c r="L8707" s="75" t="e">
        <f t="shared" ref="L8707:L8770" si="417">K8707-K8706</f>
        <v>#REF!</v>
      </c>
      <c r="O8707" s="13"/>
      <c r="P8707" s="74"/>
      <c r="Q8707" s="26"/>
      <c r="R8707" s="75"/>
    </row>
    <row r="8708" spans="7:18" x14ac:dyDescent="0.25">
      <c r="G8708" s="13"/>
      <c r="H8708" s="13"/>
      <c r="I8708" s="13">
        <v>868.00000000012096</v>
      </c>
      <c r="J8708" s="74">
        <f t="shared" si="416"/>
        <v>36.166666666671709</v>
      </c>
      <c r="K8708" s="26" t="e">
        <f t="shared" si="415"/>
        <v>#REF!</v>
      </c>
      <c r="L8708" s="75" t="e">
        <f t="shared" si="417"/>
        <v>#REF!</v>
      </c>
      <c r="O8708" s="13"/>
      <c r="P8708" s="74"/>
      <c r="Q8708" s="26"/>
      <c r="R8708" s="75"/>
    </row>
    <row r="8709" spans="7:18" x14ac:dyDescent="0.25">
      <c r="G8709" s="13"/>
      <c r="H8709" s="13"/>
      <c r="I8709" s="13">
        <v>868.10000000012099</v>
      </c>
      <c r="J8709" s="74">
        <f t="shared" si="416"/>
        <v>36.170833333338372</v>
      </c>
      <c r="K8709" s="26" t="e">
        <f t="shared" si="415"/>
        <v>#REF!</v>
      </c>
      <c r="L8709" s="75" t="e">
        <f t="shared" si="417"/>
        <v>#REF!</v>
      </c>
      <c r="O8709" s="13"/>
      <c r="P8709" s="74"/>
      <c r="Q8709" s="26"/>
      <c r="R8709" s="75"/>
    </row>
    <row r="8710" spans="7:18" x14ac:dyDescent="0.25">
      <c r="G8710" s="13"/>
      <c r="H8710" s="13"/>
      <c r="I8710" s="13">
        <v>868.20000000012101</v>
      </c>
      <c r="J8710" s="74">
        <f t="shared" si="416"/>
        <v>36.175000000005042</v>
      </c>
      <c r="K8710" s="26" t="e">
        <f t="shared" si="415"/>
        <v>#REF!</v>
      </c>
      <c r="L8710" s="75" t="e">
        <f t="shared" si="417"/>
        <v>#REF!</v>
      </c>
      <c r="O8710" s="13"/>
      <c r="P8710" s="74"/>
      <c r="Q8710" s="26"/>
      <c r="R8710" s="75"/>
    </row>
    <row r="8711" spans="7:18" x14ac:dyDescent="0.25">
      <c r="G8711" s="13"/>
      <c r="H8711" s="13"/>
      <c r="I8711" s="13">
        <v>868.30000000012103</v>
      </c>
      <c r="J8711" s="74">
        <f t="shared" si="416"/>
        <v>36.179166666671712</v>
      </c>
      <c r="K8711" s="26" t="e">
        <f t="shared" si="415"/>
        <v>#REF!</v>
      </c>
      <c r="L8711" s="75" t="e">
        <f t="shared" si="417"/>
        <v>#REF!</v>
      </c>
      <c r="O8711" s="13"/>
      <c r="P8711" s="74"/>
      <c r="Q8711" s="26"/>
      <c r="R8711" s="75"/>
    </row>
    <row r="8712" spans="7:18" x14ac:dyDescent="0.25">
      <c r="G8712" s="13"/>
      <c r="H8712" s="13"/>
      <c r="I8712" s="13">
        <v>868.40000000012105</v>
      </c>
      <c r="J8712" s="74">
        <f t="shared" si="416"/>
        <v>36.183333333338375</v>
      </c>
      <c r="K8712" s="26" t="e">
        <f t="shared" si="415"/>
        <v>#REF!</v>
      </c>
      <c r="L8712" s="75" t="e">
        <f t="shared" si="417"/>
        <v>#REF!</v>
      </c>
      <c r="O8712" s="13"/>
      <c r="P8712" s="74"/>
      <c r="Q8712" s="26"/>
      <c r="R8712" s="75"/>
    </row>
    <row r="8713" spans="7:18" x14ac:dyDescent="0.25">
      <c r="G8713" s="13"/>
      <c r="H8713" s="13"/>
      <c r="I8713" s="13">
        <v>868.50000000012096</v>
      </c>
      <c r="J8713" s="74">
        <f t="shared" si="416"/>
        <v>36.187500000005038</v>
      </c>
      <c r="K8713" s="26" t="e">
        <f t="shared" si="415"/>
        <v>#REF!</v>
      </c>
      <c r="L8713" s="75" t="e">
        <f t="shared" si="417"/>
        <v>#REF!</v>
      </c>
      <c r="O8713" s="13"/>
      <c r="P8713" s="74"/>
      <c r="Q8713" s="26"/>
      <c r="R8713" s="75"/>
    </row>
    <row r="8714" spans="7:18" x14ac:dyDescent="0.25">
      <c r="G8714" s="13"/>
      <c r="H8714" s="13"/>
      <c r="I8714" s="13">
        <v>868.60000000012099</v>
      </c>
      <c r="J8714" s="74">
        <f t="shared" si="416"/>
        <v>36.191666666671708</v>
      </c>
      <c r="K8714" s="26" t="e">
        <f t="shared" si="415"/>
        <v>#REF!</v>
      </c>
      <c r="L8714" s="75" t="e">
        <f t="shared" si="417"/>
        <v>#REF!</v>
      </c>
      <c r="O8714" s="13"/>
      <c r="P8714" s="74"/>
      <c r="Q8714" s="26"/>
      <c r="R8714" s="75"/>
    </row>
    <row r="8715" spans="7:18" x14ac:dyDescent="0.25">
      <c r="G8715" s="13"/>
      <c r="H8715" s="13"/>
      <c r="I8715" s="13">
        <v>868.70000000012101</v>
      </c>
      <c r="J8715" s="74">
        <f t="shared" si="416"/>
        <v>36.195833333338378</v>
      </c>
      <c r="K8715" s="26" t="e">
        <f t="shared" si="415"/>
        <v>#REF!</v>
      </c>
      <c r="L8715" s="75" t="e">
        <f t="shared" si="417"/>
        <v>#REF!</v>
      </c>
      <c r="O8715" s="13"/>
      <c r="P8715" s="74"/>
      <c r="Q8715" s="26"/>
      <c r="R8715" s="75"/>
    </row>
    <row r="8716" spans="7:18" x14ac:dyDescent="0.25">
      <c r="G8716" s="13"/>
      <c r="H8716" s="13"/>
      <c r="I8716" s="13">
        <v>868.80000000012103</v>
      </c>
      <c r="J8716" s="74">
        <f t="shared" si="416"/>
        <v>36.200000000005041</v>
      </c>
      <c r="K8716" s="26" t="e">
        <f t="shared" si="415"/>
        <v>#REF!</v>
      </c>
      <c r="L8716" s="75" t="e">
        <f t="shared" si="417"/>
        <v>#REF!</v>
      </c>
      <c r="O8716" s="13"/>
      <c r="P8716" s="74"/>
      <c r="Q8716" s="26"/>
      <c r="R8716" s="75"/>
    </row>
    <row r="8717" spans="7:18" x14ac:dyDescent="0.25">
      <c r="G8717" s="13"/>
      <c r="H8717" s="13"/>
      <c r="I8717" s="13">
        <v>868.90000000012105</v>
      </c>
      <c r="J8717" s="74">
        <f t="shared" si="416"/>
        <v>36.204166666671711</v>
      </c>
      <c r="K8717" s="26" t="e">
        <f t="shared" si="415"/>
        <v>#REF!</v>
      </c>
      <c r="L8717" s="75" t="e">
        <f t="shared" si="417"/>
        <v>#REF!</v>
      </c>
      <c r="O8717" s="13"/>
      <c r="P8717" s="74"/>
      <c r="Q8717" s="26"/>
      <c r="R8717" s="75"/>
    </row>
    <row r="8718" spans="7:18" x14ac:dyDescent="0.25">
      <c r="G8718" s="13"/>
      <c r="H8718" s="13"/>
      <c r="I8718" s="13">
        <v>869.00000000012096</v>
      </c>
      <c r="J8718" s="74">
        <f t="shared" si="416"/>
        <v>36.208333333338373</v>
      </c>
      <c r="K8718" s="26" t="e">
        <f t="shared" si="415"/>
        <v>#REF!</v>
      </c>
      <c r="L8718" s="75" t="e">
        <f t="shared" si="417"/>
        <v>#REF!</v>
      </c>
      <c r="O8718" s="13"/>
      <c r="P8718" s="74"/>
      <c r="Q8718" s="26"/>
      <c r="R8718" s="75"/>
    </row>
    <row r="8719" spans="7:18" x14ac:dyDescent="0.25">
      <c r="G8719" s="13"/>
      <c r="H8719" s="13"/>
      <c r="I8719" s="13">
        <v>869.10000000012099</v>
      </c>
      <c r="J8719" s="74">
        <f t="shared" si="416"/>
        <v>36.212500000005043</v>
      </c>
      <c r="K8719" s="26" t="e">
        <f t="shared" si="415"/>
        <v>#REF!</v>
      </c>
      <c r="L8719" s="75" t="e">
        <f t="shared" si="417"/>
        <v>#REF!</v>
      </c>
      <c r="O8719" s="13"/>
      <c r="P8719" s="74"/>
      <c r="Q8719" s="26"/>
      <c r="R8719" s="75"/>
    </row>
    <row r="8720" spans="7:18" x14ac:dyDescent="0.25">
      <c r="G8720" s="13"/>
      <c r="H8720" s="13"/>
      <c r="I8720" s="13">
        <v>869.20000000012101</v>
      </c>
      <c r="J8720" s="74">
        <f t="shared" si="416"/>
        <v>36.216666666671706</v>
      </c>
      <c r="K8720" s="26" t="e">
        <f t="shared" si="415"/>
        <v>#REF!</v>
      </c>
      <c r="L8720" s="75" t="e">
        <f t="shared" si="417"/>
        <v>#REF!</v>
      </c>
      <c r="O8720" s="13"/>
      <c r="P8720" s="74"/>
      <c r="Q8720" s="26"/>
      <c r="R8720" s="75"/>
    </row>
    <row r="8721" spans="7:18" x14ac:dyDescent="0.25">
      <c r="G8721" s="13"/>
      <c r="H8721" s="13"/>
      <c r="I8721" s="13">
        <v>869.30000000012103</v>
      </c>
      <c r="J8721" s="74">
        <f t="shared" si="416"/>
        <v>36.220833333338376</v>
      </c>
      <c r="K8721" s="26" t="e">
        <f t="shared" si="415"/>
        <v>#REF!</v>
      </c>
      <c r="L8721" s="75" t="e">
        <f t="shared" si="417"/>
        <v>#REF!</v>
      </c>
      <c r="O8721" s="13"/>
      <c r="P8721" s="74"/>
      <c r="Q8721" s="26"/>
      <c r="R8721" s="75"/>
    </row>
    <row r="8722" spans="7:18" x14ac:dyDescent="0.25">
      <c r="G8722" s="13"/>
      <c r="H8722" s="13"/>
      <c r="I8722" s="13">
        <v>869.40000000012105</v>
      </c>
      <c r="J8722" s="74">
        <f t="shared" si="416"/>
        <v>36.225000000005046</v>
      </c>
      <c r="K8722" s="26" t="e">
        <f t="shared" si="415"/>
        <v>#REF!</v>
      </c>
      <c r="L8722" s="75" t="e">
        <f t="shared" si="417"/>
        <v>#REF!</v>
      </c>
      <c r="O8722" s="13"/>
      <c r="P8722" s="74"/>
      <c r="Q8722" s="26"/>
      <c r="R8722" s="75"/>
    </row>
    <row r="8723" spans="7:18" x14ac:dyDescent="0.25">
      <c r="G8723" s="13"/>
      <c r="H8723" s="13"/>
      <c r="I8723" s="13">
        <v>869.50000000012096</v>
      </c>
      <c r="J8723" s="74">
        <f t="shared" si="416"/>
        <v>36.229166666671709</v>
      </c>
      <c r="K8723" s="26" t="e">
        <f t="shared" si="415"/>
        <v>#REF!</v>
      </c>
      <c r="L8723" s="75" t="e">
        <f t="shared" si="417"/>
        <v>#REF!</v>
      </c>
      <c r="O8723" s="13"/>
      <c r="P8723" s="74"/>
      <c r="Q8723" s="26"/>
      <c r="R8723" s="75"/>
    </row>
    <row r="8724" spans="7:18" x14ac:dyDescent="0.25">
      <c r="G8724" s="13"/>
      <c r="H8724" s="13"/>
      <c r="I8724" s="13">
        <v>869.60000000012099</v>
      </c>
      <c r="J8724" s="74">
        <f t="shared" si="416"/>
        <v>36.233333333338372</v>
      </c>
      <c r="K8724" s="26" t="e">
        <f t="shared" si="415"/>
        <v>#REF!</v>
      </c>
      <c r="L8724" s="75" t="e">
        <f t="shared" si="417"/>
        <v>#REF!</v>
      </c>
      <c r="O8724" s="13"/>
      <c r="P8724" s="74"/>
      <c r="Q8724" s="26"/>
      <c r="R8724" s="75"/>
    </row>
    <row r="8725" spans="7:18" x14ac:dyDescent="0.25">
      <c r="G8725" s="13"/>
      <c r="H8725" s="13"/>
      <c r="I8725" s="13">
        <v>869.70000000012101</v>
      </c>
      <c r="J8725" s="74">
        <f t="shared" si="416"/>
        <v>36.237500000005042</v>
      </c>
      <c r="K8725" s="26" t="e">
        <f t="shared" si="415"/>
        <v>#REF!</v>
      </c>
      <c r="L8725" s="75" t="e">
        <f t="shared" si="417"/>
        <v>#REF!</v>
      </c>
      <c r="O8725" s="13"/>
      <c r="P8725" s="74"/>
      <c r="Q8725" s="26"/>
      <c r="R8725" s="75"/>
    </row>
    <row r="8726" spans="7:18" x14ac:dyDescent="0.25">
      <c r="G8726" s="13"/>
      <c r="H8726" s="13"/>
      <c r="I8726" s="13">
        <v>869.80000000012103</v>
      </c>
      <c r="J8726" s="74">
        <f t="shared" si="416"/>
        <v>36.241666666671712</v>
      </c>
      <c r="K8726" s="26" t="e">
        <f t="shared" si="415"/>
        <v>#REF!</v>
      </c>
      <c r="L8726" s="75" t="e">
        <f t="shared" si="417"/>
        <v>#REF!</v>
      </c>
      <c r="O8726" s="13"/>
      <c r="P8726" s="74"/>
      <c r="Q8726" s="26"/>
      <c r="R8726" s="75"/>
    </row>
    <row r="8727" spans="7:18" x14ac:dyDescent="0.25">
      <c r="G8727" s="13"/>
      <c r="H8727" s="13"/>
      <c r="I8727" s="13">
        <v>869.90000000012105</v>
      </c>
      <c r="J8727" s="74">
        <f t="shared" si="416"/>
        <v>36.245833333338375</v>
      </c>
      <c r="K8727" s="26" t="e">
        <f t="shared" si="415"/>
        <v>#REF!</v>
      </c>
      <c r="L8727" s="75" t="e">
        <f t="shared" si="417"/>
        <v>#REF!</v>
      </c>
      <c r="O8727" s="13"/>
      <c r="P8727" s="74"/>
      <c r="Q8727" s="26"/>
      <c r="R8727" s="75"/>
    </row>
    <row r="8728" spans="7:18" x14ac:dyDescent="0.25">
      <c r="G8728" s="13"/>
      <c r="H8728" s="13"/>
      <c r="I8728" s="13">
        <v>870.00000000012096</v>
      </c>
      <c r="J8728" s="74">
        <f t="shared" si="416"/>
        <v>36.250000000005038</v>
      </c>
      <c r="K8728" s="26" t="e">
        <f t="shared" si="415"/>
        <v>#REF!</v>
      </c>
      <c r="L8728" s="75" t="e">
        <f t="shared" si="417"/>
        <v>#REF!</v>
      </c>
      <c r="O8728" s="13"/>
      <c r="P8728" s="74"/>
      <c r="Q8728" s="26"/>
      <c r="R8728" s="75"/>
    </row>
    <row r="8729" spans="7:18" x14ac:dyDescent="0.25">
      <c r="G8729" s="13"/>
      <c r="H8729" s="13"/>
      <c r="I8729" s="13">
        <v>870.10000000012099</v>
      </c>
      <c r="J8729" s="74">
        <f t="shared" si="416"/>
        <v>36.254166666671708</v>
      </c>
      <c r="K8729" s="26" t="e">
        <f t="shared" si="415"/>
        <v>#REF!</v>
      </c>
      <c r="L8729" s="75" t="e">
        <f t="shared" si="417"/>
        <v>#REF!</v>
      </c>
      <c r="O8729" s="13"/>
      <c r="P8729" s="74"/>
      <c r="Q8729" s="26"/>
      <c r="R8729" s="75"/>
    </row>
    <row r="8730" spans="7:18" x14ac:dyDescent="0.25">
      <c r="G8730" s="13"/>
      <c r="H8730" s="13"/>
      <c r="I8730" s="13">
        <v>870.20000000012101</v>
      </c>
      <c r="J8730" s="74">
        <f t="shared" si="416"/>
        <v>36.258333333338378</v>
      </c>
      <c r="K8730" s="26" t="e">
        <f t="shared" si="415"/>
        <v>#REF!</v>
      </c>
      <c r="L8730" s="75" t="e">
        <f t="shared" si="417"/>
        <v>#REF!</v>
      </c>
      <c r="O8730" s="13"/>
      <c r="P8730" s="74"/>
      <c r="Q8730" s="26"/>
      <c r="R8730" s="75"/>
    </row>
    <row r="8731" spans="7:18" x14ac:dyDescent="0.25">
      <c r="G8731" s="13"/>
      <c r="H8731" s="13"/>
      <c r="I8731" s="13">
        <v>870.30000000012205</v>
      </c>
      <c r="J8731" s="74">
        <f t="shared" si="416"/>
        <v>36.262500000005083</v>
      </c>
      <c r="K8731" s="26" t="e">
        <f t="shared" si="415"/>
        <v>#REF!</v>
      </c>
      <c r="L8731" s="75" t="e">
        <f t="shared" si="417"/>
        <v>#REF!</v>
      </c>
      <c r="O8731" s="13"/>
      <c r="P8731" s="74"/>
      <c r="Q8731" s="26"/>
      <c r="R8731" s="75"/>
    </row>
    <row r="8732" spans="7:18" x14ac:dyDescent="0.25">
      <c r="G8732" s="13"/>
      <c r="H8732" s="13"/>
      <c r="I8732" s="13">
        <v>870.40000000012196</v>
      </c>
      <c r="J8732" s="74">
        <f t="shared" si="416"/>
        <v>36.266666666671746</v>
      </c>
      <c r="K8732" s="26" t="e">
        <f t="shared" ref="K8732:K8795" si="418">100%-EXP(-I8732/24*$B$10)</f>
        <v>#REF!</v>
      </c>
      <c r="L8732" s="75" t="e">
        <f t="shared" si="417"/>
        <v>#REF!</v>
      </c>
      <c r="O8732" s="13"/>
      <c r="P8732" s="74"/>
      <c r="Q8732" s="26"/>
      <c r="R8732" s="75"/>
    </row>
    <row r="8733" spans="7:18" x14ac:dyDescent="0.25">
      <c r="G8733" s="13"/>
      <c r="H8733" s="13"/>
      <c r="I8733" s="13">
        <v>870.50000000012199</v>
      </c>
      <c r="J8733" s="74">
        <f t="shared" si="416"/>
        <v>36.270833333338416</v>
      </c>
      <c r="K8733" s="26" t="e">
        <f t="shared" si="418"/>
        <v>#REF!</v>
      </c>
      <c r="L8733" s="75" t="e">
        <f t="shared" si="417"/>
        <v>#REF!</v>
      </c>
      <c r="O8733" s="13"/>
      <c r="P8733" s="74"/>
      <c r="Q8733" s="26"/>
      <c r="R8733" s="75"/>
    </row>
    <row r="8734" spans="7:18" x14ac:dyDescent="0.25">
      <c r="G8734" s="13"/>
      <c r="H8734" s="13"/>
      <c r="I8734" s="13">
        <v>870.60000000012201</v>
      </c>
      <c r="J8734" s="74">
        <f t="shared" si="416"/>
        <v>36.275000000005086</v>
      </c>
      <c r="K8734" s="26" t="e">
        <f t="shared" si="418"/>
        <v>#REF!</v>
      </c>
      <c r="L8734" s="75" t="e">
        <f t="shared" si="417"/>
        <v>#REF!</v>
      </c>
      <c r="O8734" s="13"/>
      <c r="P8734" s="74"/>
      <c r="Q8734" s="26"/>
      <c r="R8734" s="75"/>
    </row>
    <row r="8735" spans="7:18" x14ac:dyDescent="0.25">
      <c r="G8735" s="13"/>
      <c r="H8735" s="13"/>
      <c r="I8735" s="13">
        <v>870.70000000012203</v>
      </c>
      <c r="J8735" s="74">
        <f t="shared" si="416"/>
        <v>36.279166666671749</v>
      </c>
      <c r="K8735" s="26" t="e">
        <f t="shared" si="418"/>
        <v>#REF!</v>
      </c>
      <c r="L8735" s="75" t="e">
        <f t="shared" si="417"/>
        <v>#REF!</v>
      </c>
      <c r="O8735" s="13"/>
      <c r="P8735" s="74"/>
      <c r="Q8735" s="26"/>
      <c r="R8735" s="75"/>
    </row>
    <row r="8736" spans="7:18" x14ac:dyDescent="0.25">
      <c r="G8736" s="13"/>
      <c r="H8736" s="13"/>
      <c r="I8736" s="13">
        <v>870.80000000012205</v>
      </c>
      <c r="J8736" s="74">
        <f t="shared" si="416"/>
        <v>36.283333333338419</v>
      </c>
      <c r="K8736" s="26" t="e">
        <f t="shared" si="418"/>
        <v>#REF!</v>
      </c>
      <c r="L8736" s="75" t="e">
        <f t="shared" si="417"/>
        <v>#REF!</v>
      </c>
      <c r="O8736" s="13"/>
      <c r="P8736" s="74"/>
      <c r="Q8736" s="26"/>
      <c r="R8736" s="75"/>
    </row>
    <row r="8737" spans="7:18" x14ac:dyDescent="0.25">
      <c r="G8737" s="13"/>
      <c r="H8737" s="13"/>
      <c r="I8737" s="13">
        <v>870.90000000012196</v>
      </c>
      <c r="J8737" s="74">
        <f t="shared" si="416"/>
        <v>36.287500000005082</v>
      </c>
      <c r="K8737" s="26" t="e">
        <f t="shared" si="418"/>
        <v>#REF!</v>
      </c>
      <c r="L8737" s="75" t="e">
        <f t="shared" si="417"/>
        <v>#REF!</v>
      </c>
      <c r="O8737" s="13"/>
      <c r="P8737" s="74"/>
      <c r="Q8737" s="26"/>
      <c r="R8737" s="75"/>
    </row>
    <row r="8738" spans="7:18" x14ac:dyDescent="0.25">
      <c r="G8738" s="13"/>
      <c r="H8738" s="13"/>
      <c r="I8738" s="13">
        <v>871.00000000012199</v>
      </c>
      <c r="J8738" s="74">
        <f t="shared" si="416"/>
        <v>36.291666666671752</v>
      </c>
      <c r="K8738" s="26" t="e">
        <f t="shared" si="418"/>
        <v>#REF!</v>
      </c>
      <c r="L8738" s="75" t="e">
        <f t="shared" si="417"/>
        <v>#REF!</v>
      </c>
      <c r="O8738" s="13"/>
      <c r="P8738" s="74"/>
      <c r="Q8738" s="26"/>
      <c r="R8738" s="75"/>
    </row>
    <row r="8739" spans="7:18" x14ac:dyDescent="0.25">
      <c r="G8739" s="13"/>
      <c r="H8739" s="13"/>
      <c r="I8739" s="13">
        <v>871.10000000012201</v>
      </c>
      <c r="J8739" s="74">
        <f t="shared" si="416"/>
        <v>36.295833333338415</v>
      </c>
      <c r="K8739" s="26" t="e">
        <f t="shared" si="418"/>
        <v>#REF!</v>
      </c>
      <c r="L8739" s="75" t="e">
        <f t="shared" si="417"/>
        <v>#REF!</v>
      </c>
      <c r="O8739" s="13"/>
      <c r="P8739" s="74"/>
      <c r="Q8739" s="26"/>
      <c r="R8739" s="75"/>
    </row>
    <row r="8740" spans="7:18" x14ac:dyDescent="0.25">
      <c r="G8740" s="13"/>
      <c r="H8740" s="13"/>
      <c r="I8740" s="13">
        <v>871.20000000012203</v>
      </c>
      <c r="J8740" s="74">
        <f t="shared" si="416"/>
        <v>36.300000000005085</v>
      </c>
      <c r="K8740" s="26" t="e">
        <f t="shared" si="418"/>
        <v>#REF!</v>
      </c>
      <c r="L8740" s="75" t="e">
        <f t="shared" si="417"/>
        <v>#REF!</v>
      </c>
      <c r="O8740" s="13"/>
      <c r="P8740" s="74"/>
      <c r="Q8740" s="26"/>
      <c r="R8740" s="75"/>
    </row>
    <row r="8741" spans="7:18" x14ac:dyDescent="0.25">
      <c r="G8741" s="13"/>
      <c r="H8741" s="13"/>
      <c r="I8741" s="13">
        <v>871.30000000012205</v>
      </c>
      <c r="J8741" s="74">
        <f t="shared" si="416"/>
        <v>36.304166666671755</v>
      </c>
      <c r="K8741" s="26" t="e">
        <f t="shared" si="418"/>
        <v>#REF!</v>
      </c>
      <c r="L8741" s="75" t="e">
        <f t="shared" si="417"/>
        <v>#REF!</v>
      </c>
      <c r="O8741" s="13"/>
      <c r="P8741" s="74"/>
      <c r="Q8741" s="26"/>
      <c r="R8741" s="75"/>
    </row>
    <row r="8742" spans="7:18" x14ac:dyDescent="0.25">
      <c r="G8742" s="13"/>
      <c r="H8742" s="13"/>
      <c r="I8742" s="13">
        <v>871.40000000012196</v>
      </c>
      <c r="J8742" s="74">
        <f t="shared" si="416"/>
        <v>36.308333333338418</v>
      </c>
      <c r="K8742" s="26" t="e">
        <f t="shared" si="418"/>
        <v>#REF!</v>
      </c>
      <c r="L8742" s="75" t="e">
        <f t="shared" si="417"/>
        <v>#REF!</v>
      </c>
      <c r="O8742" s="13"/>
      <c r="P8742" s="74"/>
      <c r="Q8742" s="26"/>
      <c r="R8742" s="75"/>
    </row>
    <row r="8743" spans="7:18" x14ac:dyDescent="0.25">
      <c r="G8743" s="13"/>
      <c r="H8743" s="13"/>
      <c r="I8743" s="13">
        <v>871.50000000012199</v>
      </c>
      <c r="J8743" s="74">
        <f t="shared" si="416"/>
        <v>36.31250000000508</v>
      </c>
      <c r="K8743" s="26" t="e">
        <f t="shared" si="418"/>
        <v>#REF!</v>
      </c>
      <c r="L8743" s="75" t="e">
        <f t="shared" si="417"/>
        <v>#REF!</v>
      </c>
      <c r="O8743" s="13"/>
      <c r="P8743" s="74"/>
      <c r="Q8743" s="26"/>
      <c r="R8743" s="75"/>
    </row>
    <row r="8744" spans="7:18" x14ac:dyDescent="0.25">
      <c r="G8744" s="13"/>
      <c r="H8744" s="13"/>
      <c r="I8744" s="13">
        <v>871.60000000012201</v>
      </c>
      <c r="J8744" s="74">
        <f t="shared" si="416"/>
        <v>36.31666666667175</v>
      </c>
      <c r="K8744" s="26" t="e">
        <f t="shared" si="418"/>
        <v>#REF!</v>
      </c>
      <c r="L8744" s="75" t="e">
        <f t="shared" si="417"/>
        <v>#REF!</v>
      </c>
      <c r="O8744" s="13"/>
      <c r="P8744" s="74"/>
      <c r="Q8744" s="26"/>
      <c r="R8744" s="75"/>
    </row>
    <row r="8745" spans="7:18" x14ac:dyDescent="0.25">
      <c r="G8745" s="13"/>
      <c r="H8745" s="13"/>
      <c r="I8745" s="13">
        <v>871.70000000012203</v>
      </c>
      <c r="J8745" s="74">
        <f t="shared" si="416"/>
        <v>36.32083333333842</v>
      </c>
      <c r="K8745" s="26" t="e">
        <f t="shared" si="418"/>
        <v>#REF!</v>
      </c>
      <c r="L8745" s="75" t="e">
        <f t="shared" si="417"/>
        <v>#REF!</v>
      </c>
      <c r="O8745" s="13"/>
      <c r="P8745" s="74"/>
      <c r="Q8745" s="26"/>
      <c r="R8745" s="75"/>
    </row>
    <row r="8746" spans="7:18" x14ac:dyDescent="0.25">
      <c r="G8746" s="13"/>
      <c r="H8746" s="13"/>
      <c r="I8746" s="13">
        <v>871.80000000012205</v>
      </c>
      <c r="J8746" s="74">
        <f t="shared" si="416"/>
        <v>36.325000000005083</v>
      </c>
      <c r="K8746" s="26" t="e">
        <f t="shared" si="418"/>
        <v>#REF!</v>
      </c>
      <c r="L8746" s="75" t="e">
        <f t="shared" si="417"/>
        <v>#REF!</v>
      </c>
      <c r="O8746" s="13"/>
      <c r="P8746" s="74"/>
      <c r="Q8746" s="26"/>
      <c r="R8746" s="75"/>
    </row>
    <row r="8747" spans="7:18" x14ac:dyDescent="0.25">
      <c r="G8747" s="13"/>
      <c r="H8747" s="13"/>
      <c r="I8747" s="13">
        <v>871.90000000012196</v>
      </c>
      <c r="J8747" s="74">
        <f t="shared" si="416"/>
        <v>36.329166666671746</v>
      </c>
      <c r="K8747" s="26" t="e">
        <f t="shared" si="418"/>
        <v>#REF!</v>
      </c>
      <c r="L8747" s="75" t="e">
        <f t="shared" si="417"/>
        <v>#REF!</v>
      </c>
      <c r="O8747" s="13"/>
      <c r="P8747" s="74"/>
      <c r="Q8747" s="26"/>
      <c r="R8747" s="75"/>
    </row>
    <row r="8748" spans="7:18" x14ac:dyDescent="0.25">
      <c r="G8748" s="13"/>
      <c r="H8748" s="13"/>
      <c r="I8748" s="13">
        <v>872.00000000012199</v>
      </c>
      <c r="J8748" s="74">
        <f t="shared" si="416"/>
        <v>36.333333333338416</v>
      </c>
      <c r="K8748" s="26" t="e">
        <f t="shared" si="418"/>
        <v>#REF!</v>
      </c>
      <c r="L8748" s="75" t="e">
        <f t="shared" si="417"/>
        <v>#REF!</v>
      </c>
      <c r="O8748" s="13"/>
      <c r="P8748" s="74"/>
      <c r="Q8748" s="26"/>
      <c r="R8748" s="75"/>
    </row>
    <row r="8749" spans="7:18" x14ac:dyDescent="0.25">
      <c r="G8749" s="13"/>
      <c r="H8749" s="13"/>
      <c r="I8749" s="13">
        <v>872.10000000012201</v>
      </c>
      <c r="J8749" s="74">
        <f t="shared" si="416"/>
        <v>36.337500000005086</v>
      </c>
      <c r="K8749" s="26" t="e">
        <f t="shared" si="418"/>
        <v>#REF!</v>
      </c>
      <c r="L8749" s="75" t="e">
        <f t="shared" si="417"/>
        <v>#REF!</v>
      </c>
      <c r="O8749" s="13"/>
      <c r="P8749" s="74"/>
      <c r="Q8749" s="26"/>
      <c r="R8749" s="75"/>
    </row>
    <row r="8750" spans="7:18" x14ac:dyDescent="0.25">
      <c r="G8750" s="13"/>
      <c r="H8750" s="13"/>
      <c r="I8750" s="13">
        <v>872.20000000012203</v>
      </c>
      <c r="J8750" s="74">
        <f t="shared" si="416"/>
        <v>36.341666666671749</v>
      </c>
      <c r="K8750" s="26" t="e">
        <f t="shared" si="418"/>
        <v>#REF!</v>
      </c>
      <c r="L8750" s="75" t="e">
        <f t="shared" si="417"/>
        <v>#REF!</v>
      </c>
      <c r="O8750" s="13"/>
      <c r="P8750" s="74"/>
      <c r="Q8750" s="26"/>
      <c r="R8750" s="75"/>
    </row>
    <row r="8751" spans="7:18" x14ac:dyDescent="0.25">
      <c r="G8751" s="13"/>
      <c r="H8751" s="13"/>
      <c r="I8751" s="13">
        <v>872.30000000012205</v>
      </c>
      <c r="J8751" s="74">
        <f t="shared" si="416"/>
        <v>36.345833333338419</v>
      </c>
      <c r="K8751" s="26" t="e">
        <f t="shared" si="418"/>
        <v>#REF!</v>
      </c>
      <c r="L8751" s="75" t="e">
        <f t="shared" si="417"/>
        <v>#REF!</v>
      </c>
      <c r="O8751" s="13"/>
      <c r="P8751" s="74"/>
      <c r="Q8751" s="26"/>
      <c r="R8751" s="75"/>
    </row>
    <row r="8752" spans="7:18" x14ac:dyDescent="0.25">
      <c r="G8752" s="13"/>
      <c r="H8752" s="13"/>
      <c r="I8752" s="13">
        <v>872.40000000012196</v>
      </c>
      <c r="J8752" s="74">
        <f t="shared" si="416"/>
        <v>36.350000000005082</v>
      </c>
      <c r="K8752" s="26" t="e">
        <f t="shared" si="418"/>
        <v>#REF!</v>
      </c>
      <c r="L8752" s="75" t="e">
        <f t="shared" si="417"/>
        <v>#REF!</v>
      </c>
      <c r="O8752" s="13"/>
      <c r="P8752" s="74"/>
      <c r="Q8752" s="26"/>
      <c r="R8752" s="75"/>
    </row>
    <row r="8753" spans="7:18" x14ac:dyDescent="0.25">
      <c r="G8753" s="13"/>
      <c r="H8753" s="13"/>
      <c r="I8753" s="13">
        <v>872.50000000012199</v>
      </c>
      <c r="J8753" s="74">
        <f t="shared" si="416"/>
        <v>36.354166666671752</v>
      </c>
      <c r="K8753" s="26" t="e">
        <f t="shared" si="418"/>
        <v>#REF!</v>
      </c>
      <c r="L8753" s="75" t="e">
        <f t="shared" si="417"/>
        <v>#REF!</v>
      </c>
      <c r="O8753" s="13"/>
      <c r="P8753" s="74"/>
      <c r="Q8753" s="26"/>
      <c r="R8753" s="75"/>
    </row>
    <row r="8754" spans="7:18" x14ac:dyDescent="0.25">
      <c r="G8754" s="13"/>
      <c r="H8754" s="13"/>
      <c r="I8754" s="13">
        <v>872.60000000012201</v>
      </c>
      <c r="J8754" s="74">
        <f t="shared" si="416"/>
        <v>36.358333333338415</v>
      </c>
      <c r="K8754" s="26" t="e">
        <f t="shared" si="418"/>
        <v>#REF!</v>
      </c>
      <c r="L8754" s="75" t="e">
        <f t="shared" si="417"/>
        <v>#REF!</v>
      </c>
      <c r="O8754" s="13"/>
      <c r="P8754" s="74"/>
      <c r="Q8754" s="26"/>
      <c r="R8754" s="75"/>
    </row>
    <row r="8755" spans="7:18" x14ac:dyDescent="0.25">
      <c r="G8755" s="13"/>
      <c r="H8755" s="13"/>
      <c r="I8755" s="13">
        <v>872.70000000012203</v>
      </c>
      <c r="J8755" s="74">
        <f t="shared" si="416"/>
        <v>36.362500000005085</v>
      </c>
      <c r="K8755" s="26" t="e">
        <f t="shared" si="418"/>
        <v>#REF!</v>
      </c>
      <c r="L8755" s="75" t="e">
        <f t="shared" si="417"/>
        <v>#REF!</v>
      </c>
      <c r="O8755" s="13"/>
      <c r="P8755" s="74"/>
      <c r="Q8755" s="26"/>
      <c r="R8755" s="75"/>
    </row>
    <row r="8756" spans="7:18" x14ac:dyDescent="0.25">
      <c r="G8756" s="13"/>
      <c r="H8756" s="13"/>
      <c r="I8756" s="13">
        <v>872.80000000012205</v>
      </c>
      <c r="J8756" s="74">
        <f t="shared" si="416"/>
        <v>36.366666666671755</v>
      </c>
      <c r="K8756" s="26" t="e">
        <f t="shared" si="418"/>
        <v>#REF!</v>
      </c>
      <c r="L8756" s="75" t="e">
        <f t="shared" si="417"/>
        <v>#REF!</v>
      </c>
      <c r="O8756" s="13"/>
      <c r="P8756" s="74"/>
      <c r="Q8756" s="26"/>
      <c r="R8756" s="75"/>
    </row>
    <row r="8757" spans="7:18" x14ac:dyDescent="0.25">
      <c r="G8757" s="13"/>
      <c r="H8757" s="13"/>
      <c r="I8757" s="13">
        <v>872.90000000012196</v>
      </c>
      <c r="J8757" s="74">
        <f t="shared" si="416"/>
        <v>36.370833333338418</v>
      </c>
      <c r="K8757" s="26" t="e">
        <f t="shared" si="418"/>
        <v>#REF!</v>
      </c>
      <c r="L8757" s="75" t="e">
        <f t="shared" si="417"/>
        <v>#REF!</v>
      </c>
      <c r="O8757" s="13"/>
      <c r="P8757" s="74"/>
      <c r="Q8757" s="26"/>
      <c r="R8757" s="75"/>
    </row>
    <row r="8758" spans="7:18" x14ac:dyDescent="0.25">
      <c r="G8758" s="13"/>
      <c r="H8758" s="13"/>
      <c r="I8758" s="13">
        <v>873.00000000012199</v>
      </c>
      <c r="J8758" s="74">
        <f t="shared" si="416"/>
        <v>36.37500000000508</v>
      </c>
      <c r="K8758" s="26" t="e">
        <f t="shared" si="418"/>
        <v>#REF!</v>
      </c>
      <c r="L8758" s="75" t="e">
        <f t="shared" si="417"/>
        <v>#REF!</v>
      </c>
      <c r="O8758" s="13"/>
      <c r="P8758" s="74"/>
      <c r="Q8758" s="26"/>
      <c r="R8758" s="75"/>
    </row>
    <row r="8759" spans="7:18" x14ac:dyDescent="0.25">
      <c r="G8759" s="13"/>
      <c r="H8759" s="13"/>
      <c r="I8759" s="13">
        <v>873.10000000012201</v>
      </c>
      <c r="J8759" s="74">
        <f t="shared" si="416"/>
        <v>36.37916666667175</v>
      </c>
      <c r="K8759" s="26" t="e">
        <f t="shared" si="418"/>
        <v>#REF!</v>
      </c>
      <c r="L8759" s="75" t="e">
        <f t="shared" si="417"/>
        <v>#REF!</v>
      </c>
      <c r="O8759" s="13"/>
      <c r="P8759" s="74"/>
      <c r="Q8759" s="26"/>
      <c r="R8759" s="75"/>
    </row>
    <row r="8760" spans="7:18" x14ac:dyDescent="0.25">
      <c r="G8760" s="13"/>
      <c r="H8760" s="13"/>
      <c r="I8760" s="13">
        <v>873.20000000012203</v>
      </c>
      <c r="J8760" s="74">
        <f t="shared" si="416"/>
        <v>36.38333333333842</v>
      </c>
      <c r="K8760" s="26" t="e">
        <f t="shared" si="418"/>
        <v>#REF!</v>
      </c>
      <c r="L8760" s="75" t="e">
        <f t="shared" si="417"/>
        <v>#REF!</v>
      </c>
      <c r="O8760" s="13"/>
      <c r="P8760" s="74"/>
      <c r="Q8760" s="26"/>
      <c r="R8760" s="75"/>
    </row>
    <row r="8761" spans="7:18" x14ac:dyDescent="0.25">
      <c r="G8761" s="13"/>
      <c r="H8761" s="13"/>
      <c r="I8761" s="13">
        <v>873.30000000012205</v>
      </c>
      <c r="J8761" s="74">
        <f t="shared" si="416"/>
        <v>36.387500000005083</v>
      </c>
      <c r="K8761" s="26" t="e">
        <f t="shared" si="418"/>
        <v>#REF!</v>
      </c>
      <c r="L8761" s="75" t="e">
        <f t="shared" si="417"/>
        <v>#REF!</v>
      </c>
      <c r="O8761" s="13"/>
      <c r="P8761" s="74"/>
      <c r="Q8761" s="26"/>
      <c r="R8761" s="75"/>
    </row>
    <row r="8762" spans="7:18" x14ac:dyDescent="0.25">
      <c r="G8762" s="13"/>
      <c r="H8762" s="13"/>
      <c r="I8762" s="13">
        <v>873.40000000012196</v>
      </c>
      <c r="J8762" s="74">
        <f t="shared" si="416"/>
        <v>36.391666666671746</v>
      </c>
      <c r="K8762" s="26" t="e">
        <f t="shared" si="418"/>
        <v>#REF!</v>
      </c>
      <c r="L8762" s="75" t="e">
        <f t="shared" si="417"/>
        <v>#REF!</v>
      </c>
      <c r="O8762" s="13"/>
      <c r="P8762" s="74"/>
      <c r="Q8762" s="26"/>
      <c r="R8762" s="75"/>
    </row>
    <row r="8763" spans="7:18" x14ac:dyDescent="0.25">
      <c r="G8763" s="13"/>
      <c r="H8763" s="13"/>
      <c r="I8763" s="13">
        <v>873.50000000012199</v>
      </c>
      <c r="J8763" s="74">
        <f t="shared" si="416"/>
        <v>36.395833333338416</v>
      </c>
      <c r="K8763" s="26" t="e">
        <f t="shared" si="418"/>
        <v>#REF!</v>
      </c>
      <c r="L8763" s="75" t="e">
        <f t="shared" si="417"/>
        <v>#REF!</v>
      </c>
      <c r="O8763" s="13"/>
      <c r="P8763" s="74"/>
      <c r="Q8763" s="26"/>
      <c r="R8763" s="75"/>
    </row>
    <row r="8764" spans="7:18" x14ac:dyDescent="0.25">
      <c r="G8764" s="13"/>
      <c r="H8764" s="13"/>
      <c r="I8764" s="13">
        <v>873.60000000012201</v>
      </c>
      <c r="J8764" s="74">
        <f t="shared" si="416"/>
        <v>36.400000000005086</v>
      </c>
      <c r="K8764" s="26" t="e">
        <f t="shared" si="418"/>
        <v>#REF!</v>
      </c>
      <c r="L8764" s="75" t="e">
        <f t="shared" si="417"/>
        <v>#REF!</v>
      </c>
      <c r="O8764" s="13"/>
      <c r="P8764" s="74"/>
      <c r="Q8764" s="26"/>
      <c r="R8764" s="75"/>
    </row>
    <row r="8765" spans="7:18" x14ac:dyDescent="0.25">
      <c r="G8765" s="13"/>
      <c r="H8765" s="13"/>
      <c r="I8765" s="13">
        <v>873.70000000012203</v>
      </c>
      <c r="J8765" s="74">
        <f t="shared" si="416"/>
        <v>36.404166666671749</v>
      </c>
      <c r="K8765" s="26" t="e">
        <f t="shared" si="418"/>
        <v>#REF!</v>
      </c>
      <c r="L8765" s="75" t="e">
        <f t="shared" si="417"/>
        <v>#REF!</v>
      </c>
      <c r="O8765" s="13"/>
      <c r="P8765" s="74"/>
      <c r="Q8765" s="26"/>
      <c r="R8765" s="75"/>
    </row>
    <row r="8766" spans="7:18" x14ac:dyDescent="0.25">
      <c r="G8766" s="13"/>
      <c r="H8766" s="13"/>
      <c r="I8766" s="13">
        <v>873.80000000012205</v>
      </c>
      <c r="J8766" s="74">
        <f t="shared" si="416"/>
        <v>36.408333333338419</v>
      </c>
      <c r="K8766" s="26" t="e">
        <f t="shared" si="418"/>
        <v>#REF!</v>
      </c>
      <c r="L8766" s="75" t="e">
        <f t="shared" si="417"/>
        <v>#REF!</v>
      </c>
      <c r="O8766" s="13"/>
      <c r="P8766" s="74"/>
      <c r="Q8766" s="26"/>
      <c r="R8766" s="75"/>
    </row>
    <row r="8767" spans="7:18" x14ac:dyDescent="0.25">
      <c r="G8767" s="13"/>
      <c r="H8767" s="13"/>
      <c r="I8767" s="13">
        <v>873.90000000012196</v>
      </c>
      <c r="J8767" s="74">
        <f t="shared" si="416"/>
        <v>36.412500000005082</v>
      </c>
      <c r="K8767" s="26" t="e">
        <f t="shared" si="418"/>
        <v>#REF!</v>
      </c>
      <c r="L8767" s="75" t="e">
        <f t="shared" si="417"/>
        <v>#REF!</v>
      </c>
      <c r="O8767" s="13"/>
      <c r="P8767" s="74"/>
      <c r="Q8767" s="26"/>
      <c r="R8767" s="75"/>
    </row>
    <row r="8768" spans="7:18" x14ac:dyDescent="0.25">
      <c r="G8768" s="13"/>
      <c r="H8768" s="13"/>
      <c r="I8768" s="13">
        <v>874.00000000012199</v>
      </c>
      <c r="J8768" s="74">
        <f t="shared" si="416"/>
        <v>36.416666666671752</v>
      </c>
      <c r="K8768" s="26" t="e">
        <f t="shared" si="418"/>
        <v>#REF!</v>
      </c>
      <c r="L8768" s="75" t="e">
        <f t="shared" si="417"/>
        <v>#REF!</v>
      </c>
      <c r="O8768" s="13"/>
      <c r="P8768" s="74"/>
      <c r="Q8768" s="26"/>
      <c r="R8768" s="75"/>
    </row>
    <row r="8769" spans="7:18" x14ac:dyDescent="0.25">
      <c r="G8769" s="13"/>
      <c r="H8769" s="13"/>
      <c r="I8769" s="13">
        <v>874.10000000012201</v>
      </c>
      <c r="J8769" s="74">
        <f t="shared" si="416"/>
        <v>36.420833333338415</v>
      </c>
      <c r="K8769" s="26" t="e">
        <f t="shared" si="418"/>
        <v>#REF!</v>
      </c>
      <c r="L8769" s="75" t="e">
        <f t="shared" si="417"/>
        <v>#REF!</v>
      </c>
      <c r="O8769" s="13"/>
      <c r="P8769" s="74"/>
      <c r="Q8769" s="26"/>
      <c r="R8769" s="75"/>
    </row>
    <row r="8770" spans="7:18" x14ac:dyDescent="0.25">
      <c r="G8770" s="13"/>
      <c r="H8770" s="13"/>
      <c r="I8770" s="13">
        <v>874.20000000012203</v>
      </c>
      <c r="J8770" s="74">
        <f t="shared" si="416"/>
        <v>36.425000000005085</v>
      </c>
      <c r="K8770" s="26" t="e">
        <f t="shared" si="418"/>
        <v>#REF!</v>
      </c>
      <c r="L8770" s="75" t="e">
        <f t="shared" si="417"/>
        <v>#REF!</v>
      </c>
      <c r="O8770" s="13"/>
      <c r="P8770" s="74"/>
      <c r="Q8770" s="26"/>
      <c r="R8770" s="75"/>
    </row>
    <row r="8771" spans="7:18" x14ac:dyDescent="0.25">
      <c r="G8771" s="13"/>
      <c r="H8771" s="13"/>
      <c r="I8771" s="13">
        <v>874.30000000012205</v>
      </c>
      <c r="J8771" s="74">
        <f t="shared" ref="J8771:J8834" si="419">I8771/24</f>
        <v>36.429166666671755</v>
      </c>
      <c r="K8771" s="26" t="e">
        <f t="shared" si="418"/>
        <v>#REF!</v>
      </c>
      <c r="L8771" s="75" t="e">
        <f t="shared" ref="L8771:L8834" si="420">K8771-K8770</f>
        <v>#REF!</v>
      </c>
      <c r="O8771" s="13"/>
      <c r="P8771" s="74"/>
      <c r="Q8771" s="26"/>
      <c r="R8771" s="75"/>
    </row>
    <row r="8772" spans="7:18" x14ac:dyDescent="0.25">
      <c r="G8772" s="13"/>
      <c r="H8772" s="13"/>
      <c r="I8772" s="13">
        <v>874.40000000012196</v>
      </c>
      <c r="J8772" s="74">
        <f t="shared" si="419"/>
        <v>36.433333333338418</v>
      </c>
      <c r="K8772" s="26" t="e">
        <f t="shared" si="418"/>
        <v>#REF!</v>
      </c>
      <c r="L8772" s="75" t="e">
        <f t="shared" si="420"/>
        <v>#REF!</v>
      </c>
      <c r="O8772" s="13"/>
      <c r="P8772" s="74"/>
      <c r="Q8772" s="26"/>
      <c r="R8772" s="75"/>
    </row>
    <row r="8773" spans="7:18" x14ac:dyDescent="0.25">
      <c r="G8773" s="13"/>
      <c r="H8773" s="13"/>
      <c r="I8773" s="13">
        <v>874.50000000012199</v>
      </c>
      <c r="J8773" s="74">
        <f t="shared" si="419"/>
        <v>36.43750000000508</v>
      </c>
      <c r="K8773" s="26" t="e">
        <f t="shared" si="418"/>
        <v>#REF!</v>
      </c>
      <c r="L8773" s="75" t="e">
        <f t="shared" si="420"/>
        <v>#REF!</v>
      </c>
      <c r="O8773" s="13"/>
      <c r="P8773" s="74"/>
      <c r="Q8773" s="26"/>
      <c r="R8773" s="75"/>
    </row>
    <row r="8774" spans="7:18" x14ac:dyDescent="0.25">
      <c r="G8774" s="13"/>
      <c r="H8774" s="13"/>
      <c r="I8774" s="13">
        <v>874.60000000012201</v>
      </c>
      <c r="J8774" s="74">
        <f t="shared" si="419"/>
        <v>36.44166666667175</v>
      </c>
      <c r="K8774" s="26" t="e">
        <f t="shared" si="418"/>
        <v>#REF!</v>
      </c>
      <c r="L8774" s="75" t="e">
        <f t="shared" si="420"/>
        <v>#REF!</v>
      </c>
      <c r="O8774" s="13"/>
      <c r="P8774" s="74"/>
      <c r="Q8774" s="26"/>
      <c r="R8774" s="75"/>
    </row>
    <row r="8775" spans="7:18" x14ac:dyDescent="0.25">
      <c r="G8775" s="13"/>
      <c r="H8775" s="13"/>
      <c r="I8775" s="13">
        <v>874.70000000012305</v>
      </c>
      <c r="J8775" s="74">
        <f t="shared" si="419"/>
        <v>36.445833333338463</v>
      </c>
      <c r="K8775" s="26" t="e">
        <f t="shared" si="418"/>
        <v>#REF!</v>
      </c>
      <c r="L8775" s="75" t="e">
        <f t="shared" si="420"/>
        <v>#REF!</v>
      </c>
      <c r="O8775" s="13"/>
      <c r="P8775" s="74"/>
      <c r="Q8775" s="26"/>
      <c r="R8775" s="75"/>
    </row>
    <row r="8776" spans="7:18" x14ac:dyDescent="0.25">
      <c r="G8776" s="13"/>
      <c r="H8776" s="13"/>
      <c r="I8776" s="13">
        <v>874.80000000012296</v>
      </c>
      <c r="J8776" s="74">
        <f t="shared" si="419"/>
        <v>36.450000000005126</v>
      </c>
      <c r="K8776" s="26" t="e">
        <f t="shared" si="418"/>
        <v>#REF!</v>
      </c>
      <c r="L8776" s="75" t="e">
        <f t="shared" si="420"/>
        <v>#REF!</v>
      </c>
      <c r="O8776" s="13"/>
      <c r="P8776" s="74"/>
      <c r="Q8776" s="26"/>
      <c r="R8776" s="75"/>
    </row>
    <row r="8777" spans="7:18" x14ac:dyDescent="0.25">
      <c r="G8777" s="13"/>
      <c r="H8777" s="13"/>
      <c r="I8777" s="13">
        <v>874.90000000012299</v>
      </c>
      <c r="J8777" s="74">
        <f t="shared" si="419"/>
        <v>36.454166666671789</v>
      </c>
      <c r="K8777" s="26" t="e">
        <f t="shared" si="418"/>
        <v>#REF!</v>
      </c>
      <c r="L8777" s="75" t="e">
        <f t="shared" si="420"/>
        <v>#REF!</v>
      </c>
      <c r="O8777" s="13"/>
      <c r="P8777" s="74"/>
      <c r="Q8777" s="26"/>
      <c r="R8777" s="75"/>
    </row>
    <row r="8778" spans="7:18" x14ac:dyDescent="0.25">
      <c r="G8778" s="13"/>
      <c r="H8778" s="13"/>
      <c r="I8778" s="13">
        <v>875.00000000012301</v>
      </c>
      <c r="J8778" s="74">
        <f t="shared" si="419"/>
        <v>36.458333333338459</v>
      </c>
      <c r="K8778" s="26" t="e">
        <f t="shared" si="418"/>
        <v>#REF!</v>
      </c>
      <c r="L8778" s="75" t="e">
        <f t="shared" si="420"/>
        <v>#REF!</v>
      </c>
      <c r="O8778" s="13"/>
      <c r="P8778" s="74"/>
      <c r="Q8778" s="26"/>
      <c r="R8778" s="75"/>
    </row>
    <row r="8779" spans="7:18" x14ac:dyDescent="0.25">
      <c r="G8779" s="13"/>
      <c r="H8779" s="13"/>
      <c r="I8779" s="13">
        <v>875.10000000012303</v>
      </c>
      <c r="J8779" s="74">
        <f t="shared" si="419"/>
        <v>36.462500000005129</v>
      </c>
      <c r="K8779" s="26" t="e">
        <f t="shared" si="418"/>
        <v>#REF!</v>
      </c>
      <c r="L8779" s="75" t="e">
        <f t="shared" si="420"/>
        <v>#REF!</v>
      </c>
      <c r="O8779" s="13"/>
      <c r="P8779" s="74"/>
      <c r="Q8779" s="26"/>
      <c r="R8779" s="75"/>
    </row>
    <row r="8780" spans="7:18" x14ac:dyDescent="0.25">
      <c r="G8780" s="13"/>
      <c r="H8780" s="13"/>
      <c r="I8780" s="13">
        <v>875.20000000012305</v>
      </c>
      <c r="J8780" s="74">
        <f t="shared" si="419"/>
        <v>36.466666666671792</v>
      </c>
      <c r="K8780" s="26" t="e">
        <f t="shared" si="418"/>
        <v>#REF!</v>
      </c>
      <c r="L8780" s="75" t="e">
        <f t="shared" si="420"/>
        <v>#REF!</v>
      </c>
      <c r="O8780" s="13"/>
      <c r="P8780" s="74"/>
      <c r="Q8780" s="26"/>
      <c r="R8780" s="75"/>
    </row>
    <row r="8781" spans="7:18" x14ac:dyDescent="0.25">
      <c r="G8781" s="13"/>
      <c r="H8781" s="13"/>
      <c r="I8781" s="13">
        <v>875.30000000012296</v>
      </c>
      <c r="J8781" s="74">
        <f t="shared" si="419"/>
        <v>36.470833333338454</v>
      </c>
      <c r="K8781" s="26" t="e">
        <f t="shared" si="418"/>
        <v>#REF!</v>
      </c>
      <c r="L8781" s="75" t="e">
        <f t="shared" si="420"/>
        <v>#REF!</v>
      </c>
      <c r="O8781" s="13"/>
      <c r="P8781" s="74"/>
      <c r="Q8781" s="26"/>
      <c r="R8781" s="75"/>
    </row>
    <row r="8782" spans="7:18" x14ac:dyDescent="0.25">
      <c r="G8782" s="13"/>
      <c r="H8782" s="13"/>
      <c r="I8782" s="13">
        <v>875.40000000012299</v>
      </c>
      <c r="J8782" s="74">
        <f t="shared" si="419"/>
        <v>36.475000000005124</v>
      </c>
      <c r="K8782" s="26" t="e">
        <f t="shared" si="418"/>
        <v>#REF!</v>
      </c>
      <c r="L8782" s="75" t="e">
        <f t="shared" si="420"/>
        <v>#REF!</v>
      </c>
      <c r="O8782" s="13"/>
      <c r="P8782" s="74"/>
      <c r="Q8782" s="26"/>
      <c r="R8782" s="75"/>
    </row>
    <row r="8783" spans="7:18" x14ac:dyDescent="0.25">
      <c r="G8783" s="13"/>
      <c r="H8783" s="13"/>
      <c r="I8783" s="13">
        <v>875.50000000012301</v>
      </c>
      <c r="J8783" s="74">
        <f t="shared" si="419"/>
        <v>36.479166666671794</v>
      </c>
      <c r="K8783" s="26" t="e">
        <f t="shared" si="418"/>
        <v>#REF!</v>
      </c>
      <c r="L8783" s="75" t="e">
        <f t="shared" si="420"/>
        <v>#REF!</v>
      </c>
      <c r="O8783" s="13"/>
      <c r="P8783" s="74"/>
      <c r="Q8783" s="26"/>
      <c r="R8783" s="75"/>
    </row>
    <row r="8784" spans="7:18" x14ac:dyDescent="0.25">
      <c r="G8784" s="13"/>
      <c r="H8784" s="13"/>
      <c r="I8784" s="13">
        <v>875.60000000012303</v>
      </c>
      <c r="J8784" s="74">
        <f t="shared" si="419"/>
        <v>36.483333333338457</v>
      </c>
      <c r="K8784" s="26" t="e">
        <f t="shared" si="418"/>
        <v>#REF!</v>
      </c>
      <c r="L8784" s="75" t="e">
        <f t="shared" si="420"/>
        <v>#REF!</v>
      </c>
      <c r="O8784" s="13"/>
      <c r="P8784" s="74"/>
      <c r="Q8784" s="26"/>
      <c r="R8784" s="75"/>
    </row>
    <row r="8785" spans="7:18" x14ac:dyDescent="0.25">
      <c r="G8785" s="13"/>
      <c r="H8785" s="13"/>
      <c r="I8785" s="13">
        <v>875.70000000012305</v>
      </c>
      <c r="J8785" s="74">
        <f t="shared" si="419"/>
        <v>36.487500000005127</v>
      </c>
      <c r="K8785" s="26" t="e">
        <f t="shared" si="418"/>
        <v>#REF!</v>
      </c>
      <c r="L8785" s="75" t="e">
        <f t="shared" si="420"/>
        <v>#REF!</v>
      </c>
      <c r="O8785" s="13"/>
      <c r="P8785" s="74"/>
      <c r="Q8785" s="26"/>
      <c r="R8785" s="75"/>
    </row>
    <row r="8786" spans="7:18" x14ac:dyDescent="0.25">
      <c r="G8786" s="13"/>
      <c r="H8786" s="13"/>
      <c r="I8786" s="13">
        <v>875.80000000012296</v>
      </c>
      <c r="J8786" s="74">
        <f t="shared" si="419"/>
        <v>36.49166666667179</v>
      </c>
      <c r="K8786" s="26" t="e">
        <f t="shared" si="418"/>
        <v>#REF!</v>
      </c>
      <c r="L8786" s="75" t="e">
        <f t="shared" si="420"/>
        <v>#REF!</v>
      </c>
      <c r="O8786" s="13"/>
      <c r="P8786" s="74"/>
      <c r="Q8786" s="26"/>
      <c r="R8786" s="75"/>
    </row>
    <row r="8787" spans="7:18" x14ac:dyDescent="0.25">
      <c r="G8787" s="13"/>
      <c r="H8787" s="13"/>
      <c r="I8787" s="13">
        <v>875.90000000012299</v>
      </c>
      <c r="J8787" s="74">
        <f t="shared" si="419"/>
        <v>36.49583333333846</v>
      </c>
      <c r="K8787" s="26" t="e">
        <f t="shared" si="418"/>
        <v>#REF!</v>
      </c>
      <c r="L8787" s="75" t="e">
        <f t="shared" si="420"/>
        <v>#REF!</v>
      </c>
      <c r="O8787" s="13"/>
      <c r="P8787" s="74"/>
      <c r="Q8787" s="26"/>
      <c r="R8787" s="75"/>
    </row>
    <row r="8788" spans="7:18" x14ac:dyDescent="0.25">
      <c r="G8788" s="13"/>
      <c r="H8788" s="13"/>
      <c r="I8788" s="13">
        <v>876.00000000012301</v>
      </c>
      <c r="J8788" s="74">
        <f t="shared" si="419"/>
        <v>36.500000000005123</v>
      </c>
      <c r="K8788" s="26" t="e">
        <f t="shared" si="418"/>
        <v>#REF!</v>
      </c>
      <c r="L8788" s="75" t="e">
        <f t="shared" si="420"/>
        <v>#REF!</v>
      </c>
      <c r="O8788" s="13"/>
      <c r="P8788" s="74"/>
      <c r="Q8788" s="26"/>
      <c r="R8788" s="75"/>
    </row>
    <row r="8789" spans="7:18" x14ac:dyDescent="0.25">
      <c r="G8789" s="13"/>
      <c r="H8789" s="13"/>
      <c r="I8789" s="13">
        <v>876.10000000012303</v>
      </c>
      <c r="J8789" s="74">
        <f t="shared" si="419"/>
        <v>36.504166666671793</v>
      </c>
      <c r="K8789" s="26" t="e">
        <f t="shared" si="418"/>
        <v>#REF!</v>
      </c>
      <c r="L8789" s="75" t="e">
        <f t="shared" si="420"/>
        <v>#REF!</v>
      </c>
      <c r="O8789" s="13"/>
      <c r="P8789" s="74"/>
      <c r="Q8789" s="26"/>
      <c r="R8789" s="75"/>
    </row>
    <row r="8790" spans="7:18" x14ac:dyDescent="0.25">
      <c r="G8790" s="13"/>
      <c r="H8790" s="13"/>
      <c r="I8790" s="13">
        <v>876.20000000012305</v>
      </c>
      <c r="J8790" s="74">
        <f t="shared" si="419"/>
        <v>36.508333333338463</v>
      </c>
      <c r="K8790" s="26" t="e">
        <f t="shared" si="418"/>
        <v>#REF!</v>
      </c>
      <c r="L8790" s="75" t="e">
        <f t="shared" si="420"/>
        <v>#REF!</v>
      </c>
      <c r="O8790" s="13"/>
      <c r="P8790" s="74"/>
      <c r="Q8790" s="26"/>
      <c r="R8790" s="75"/>
    </row>
    <row r="8791" spans="7:18" x14ac:dyDescent="0.25">
      <c r="G8791" s="13"/>
      <c r="H8791" s="13"/>
      <c r="I8791" s="13">
        <v>876.30000000012296</v>
      </c>
      <c r="J8791" s="74">
        <f t="shared" si="419"/>
        <v>36.512500000005126</v>
      </c>
      <c r="K8791" s="26" t="e">
        <f t="shared" si="418"/>
        <v>#REF!</v>
      </c>
      <c r="L8791" s="75" t="e">
        <f t="shared" si="420"/>
        <v>#REF!</v>
      </c>
      <c r="O8791" s="13"/>
      <c r="P8791" s="74"/>
      <c r="Q8791" s="26"/>
      <c r="R8791" s="75"/>
    </row>
    <row r="8792" spans="7:18" x14ac:dyDescent="0.25">
      <c r="G8792" s="13"/>
      <c r="H8792" s="13"/>
      <c r="I8792" s="13">
        <v>876.40000000012299</v>
      </c>
      <c r="J8792" s="74">
        <f t="shared" si="419"/>
        <v>36.516666666671789</v>
      </c>
      <c r="K8792" s="26" t="e">
        <f t="shared" si="418"/>
        <v>#REF!</v>
      </c>
      <c r="L8792" s="75" t="e">
        <f t="shared" si="420"/>
        <v>#REF!</v>
      </c>
      <c r="O8792" s="13"/>
      <c r="P8792" s="74"/>
      <c r="Q8792" s="26"/>
      <c r="R8792" s="75"/>
    </row>
    <row r="8793" spans="7:18" x14ac:dyDescent="0.25">
      <c r="G8793" s="13"/>
      <c r="H8793" s="13"/>
      <c r="I8793" s="13">
        <v>876.50000000012301</v>
      </c>
      <c r="J8793" s="74">
        <f t="shared" si="419"/>
        <v>36.520833333338459</v>
      </c>
      <c r="K8793" s="26" t="e">
        <f t="shared" si="418"/>
        <v>#REF!</v>
      </c>
      <c r="L8793" s="75" t="e">
        <f t="shared" si="420"/>
        <v>#REF!</v>
      </c>
      <c r="O8793" s="13"/>
      <c r="P8793" s="74"/>
      <c r="Q8793" s="26"/>
      <c r="R8793" s="75"/>
    </row>
    <row r="8794" spans="7:18" x14ac:dyDescent="0.25">
      <c r="G8794" s="13"/>
      <c r="H8794" s="13"/>
      <c r="I8794" s="13">
        <v>876.60000000012303</v>
      </c>
      <c r="J8794" s="74">
        <f t="shared" si="419"/>
        <v>36.525000000005129</v>
      </c>
      <c r="K8794" s="26" t="e">
        <f t="shared" si="418"/>
        <v>#REF!</v>
      </c>
      <c r="L8794" s="75" t="e">
        <f t="shared" si="420"/>
        <v>#REF!</v>
      </c>
      <c r="O8794" s="13"/>
      <c r="P8794" s="74"/>
      <c r="Q8794" s="26"/>
      <c r="R8794" s="75"/>
    </row>
    <row r="8795" spans="7:18" x14ac:dyDescent="0.25">
      <c r="G8795" s="13"/>
      <c r="H8795" s="13"/>
      <c r="I8795" s="13">
        <v>876.70000000012305</v>
      </c>
      <c r="J8795" s="74">
        <f t="shared" si="419"/>
        <v>36.529166666671792</v>
      </c>
      <c r="K8795" s="26" t="e">
        <f t="shared" si="418"/>
        <v>#REF!</v>
      </c>
      <c r="L8795" s="75" t="e">
        <f t="shared" si="420"/>
        <v>#REF!</v>
      </c>
      <c r="O8795" s="13"/>
      <c r="P8795" s="74"/>
      <c r="Q8795" s="26"/>
      <c r="R8795" s="75"/>
    </row>
    <row r="8796" spans="7:18" x14ac:dyDescent="0.25">
      <c r="G8796" s="13"/>
      <c r="H8796" s="13"/>
      <c r="I8796" s="13">
        <v>876.80000000012296</v>
      </c>
      <c r="J8796" s="74">
        <f t="shared" si="419"/>
        <v>36.533333333338454</v>
      </c>
      <c r="K8796" s="26" t="e">
        <f t="shared" ref="K8796:K8859" si="421">100%-EXP(-I8796/24*$B$10)</f>
        <v>#REF!</v>
      </c>
      <c r="L8796" s="75" t="e">
        <f t="shared" si="420"/>
        <v>#REF!</v>
      </c>
      <c r="O8796" s="13"/>
      <c r="P8796" s="74"/>
      <c r="Q8796" s="26"/>
      <c r="R8796" s="75"/>
    </row>
    <row r="8797" spans="7:18" x14ac:dyDescent="0.25">
      <c r="G8797" s="13"/>
      <c r="H8797" s="13"/>
      <c r="I8797" s="13">
        <v>876.90000000012299</v>
      </c>
      <c r="J8797" s="74">
        <f t="shared" si="419"/>
        <v>36.537500000005124</v>
      </c>
      <c r="K8797" s="26" t="e">
        <f t="shared" si="421"/>
        <v>#REF!</v>
      </c>
      <c r="L8797" s="75" t="e">
        <f t="shared" si="420"/>
        <v>#REF!</v>
      </c>
      <c r="O8797" s="13"/>
      <c r="P8797" s="74"/>
      <c r="Q8797" s="26"/>
      <c r="R8797" s="75"/>
    </row>
    <row r="8798" spans="7:18" x14ac:dyDescent="0.25">
      <c r="G8798" s="13"/>
      <c r="H8798" s="13"/>
      <c r="I8798" s="13">
        <v>877.00000000012301</v>
      </c>
      <c r="J8798" s="74">
        <f t="shared" si="419"/>
        <v>36.541666666671794</v>
      </c>
      <c r="K8798" s="26" t="e">
        <f t="shared" si="421"/>
        <v>#REF!</v>
      </c>
      <c r="L8798" s="75" t="e">
        <f t="shared" si="420"/>
        <v>#REF!</v>
      </c>
      <c r="O8798" s="13"/>
      <c r="P8798" s="74"/>
      <c r="Q8798" s="26"/>
      <c r="R8798" s="75"/>
    </row>
    <row r="8799" spans="7:18" x14ac:dyDescent="0.25">
      <c r="G8799" s="13"/>
      <c r="H8799" s="13"/>
      <c r="I8799" s="13">
        <v>877.10000000012303</v>
      </c>
      <c r="J8799" s="74">
        <f t="shared" si="419"/>
        <v>36.545833333338457</v>
      </c>
      <c r="K8799" s="26" t="e">
        <f t="shared" si="421"/>
        <v>#REF!</v>
      </c>
      <c r="L8799" s="75" t="e">
        <f t="shared" si="420"/>
        <v>#REF!</v>
      </c>
      <c r="O8799" s="13"/>
      <c r="P8799" s="74"/>
      <c r="Q8799" s="26"/>
      <c r="R8799" s="75"/>
    </row>
    <row r="8800" spans="7:18" x14ac:dyDescent="0.25">
      <c r="G8800" s="13"/>
      <c r="H8800" s="13"/>
      <c r="I8800" s="13">
        <v>877.20000000012305</v>
      </c>
      <c r="J8800" s="74">
        <f t="shared" si="419"/>
        <v>36.550000000005127</v>
      </c>
      <c r="K8800" s="26" t="e">
        <f t="shared" si="421"/>
        <v>#REF!</v>
      </c>
      <c r="L8800" s="75" t="e">
        <f t="shared" si="420"/>
        <v>#REF!</v>
      </c>
      <c r="O8800" s="13"/>
      <c r="P8800" s="74"/>
      <c r="Q8800" s="26"/>
      <c r="R8800" s="75"/>
    </row>
    <row r="8801" spans="7:18" x14ac:dyDescent="0.25">
      <c r="G8801" s="13"/>
      <c r="H8801" s="13"/>
      <c r="I8801" s="13">
        <v>877.30000000012296</v>
      </c>
      <c r="J8801" s="74">
        <f t="shared" si="419"/>
        <v>36.55416666667179</v>
      </c>
      <c r="K8801" s="26" t="e">
        <f t="shared" si="421"/>
        <v>#REF!</v>
      </c>
      <c r="L8801" s="75" t="e">
        <f t="shared" si="420"/>
        <v>#REF!</v>
      </c>
      <c r="O8801" s="13"/>
      <c r="P8801" s="74"/>
      <c r="Q8801" s="26"/>
      <c r="R8801" s="75"/>
    </row>
    <row r="8802" spans="7:18" x14ac:dyDescent="0.25">
      <c r="G8802" s="13"/>
      <c r="H8802" s="13"/>
      <c r="I8802" s="13">
        <v>877.40000000012299</v>
      </c>
      <c r="J8802" s="74">
        <f t="shared" si="419"/>
        <v>36.55833333333846</v>
      </c>
      <c r="K8802" s="26" t="e">
        <f t="shared" si="421"/>
        <v>#REF!</v>
      </c>
      <c r="L8802" s="75" t="e">
        <f t="shared" si="420"/>
        <v>#REF!</v>
      </c>
      <c r="O8802" s="13"/>
      <c r="P8802" s="74"/>
      <c r="Q8802" s="26"/>
      <c r="R8802" s="75"/>
    </row>
    <row r="8803" spans="7:18" x14ac:dyDescent="0.25">
      <c r="G8803" s="13"/>
      <c r="H8803" s="13"/>
      <c r="I8803" s="13">
        <v>877.50000000012301</v>
      </c>
      <c r="J8803" s="74">
        <f t="shared" si="419"/>
        <v>36.562500000005123</v>
      </c>
      <c r="K8803" s="26" t="e">
        <f t="shared" si="421"/>
        <v>#REF!</v>
      </c>
      <c r="L8803" s="75" t="e">
        <f t="shared" si="420"/>
        <v>#REF!</v>
      </c>
      <c r="O8803" s="13"/>
      <c r="P8803" s="74"/>
      <c r="Q8803" s="26"/>
      <c r="R8803" s="75"/>
    </row>
    <row r="8804" spans="7:18" x14ac:dyDescent="0.25">
      <c r="G8804" s="13"/>
      <c r="H8804" s="13"/>
      <c r="I8804" s="13">
        <v>877.60000000012303</v>
      </c>
      <c r="J8804" s="74">
        <f t="shared" si="419"/>
        <v>36.566666666671793</v>
      </c>
      <c r="K8804" s="26" t="e">
        <f t="shared" si="421"/>
        <v>#REF!</v>
      </c>
      <c r="L8804" s="75" t="e">
        <f t="shared" si="420"/>
        <v>#REF!</v>
      </c>
      <c r="O8804" s="13"/>
      <c r="P8804" s="74"/>
      <c r="Q8804" s="26"/>
      <c r="R8804" s="75"/>
    </row>
    <row r="8805" spans="7:18" x14ac:dyDescent="0.25">
      <c r="G8805" s="13"/>
      <c r="H8805" s="13"/>
      <c r="I8805" s="13">
        <v>877.70000000012305</v>
      </c>
      <c r="J8805" s="74">
        <f t="shared" si="419"/>
        <v>36.570833333338463</v>
      </c>
      <c r="K8805" s="26" t="e">
        <f t="shared" si="421"/>
        <v>#REF!</v>
      </c>
      <c r="L8805" s="75" t="e">
        <f t="shared" si="420"/>
        <v>#REF!</v>
      </c>
      <c r="O8805" s="13"/>
      <c r="P8805" s="74"/>
      <c r="Q8805" s="26"/>
      <c r="R8805" s="75"/>
    </row>
    <row r="8806" spans="7:18" x14ac:dyDescent="0.25">
      <c r="G8806" s="13"/>
      <c r="H8806" s="13"/>
      <c r="I8806" s="13">
        <v>877.80000000012296</v>
      </c>
      <c r="J8806" s="74">
        <f t="shared" si="419"/>
        <v>36.575000000005126</v>
      </c>
      <c r="K8806" s="26" t="e">
        <f t="shared" si="421"/>
        <v>#REF!</v>
      </c>
      <c r="L8806" s="75" t="e">
        <f t="shared" si="420"/>
        <v>#REF!</v>
      </c>
      <c r="O8806" s="13"/>
      <c r="P8806" s="74"/>
      <c r="Q8806" s="26"/>
      <c r="R8806" s="75"/>
    </row>
    <row r="8807" spans="7:18" x14ac:dyDescent="0.25">
      <c r="G8807" s="13"/>
      <c r="H8807" s="13"/>
      <c r="I8807" s="13">
        <v>877.90000000012299</v>
      </c>
      <c r="J8807" s="74">
        <f t="shared" si="419"/>
        <v>36.579166666671789</v>
      </c>
      <c r="K8807" s="26" t="e">
        <f t="shared" si="421"/>
        <v>#REF!</v>
      </c>
      <c r="L8807" s="75" t="e">
        <f t="shared" si="420"/>
        <v>#REF!</v>
      </c>
      <c r="O8807" s="13"/>
      <c r="P8807" s="74"/>
      <c r="Q8807" s="26"/>
      <c r="R8807" s="75"/>
    </row>
    <row r="8808" spans="7:18" x14ac:dyDescent="0.25">
      <c r="G8808" s="13"/>
      <c r="H8808" s="13"/>
      <c r="I8808" s="13">
        <v>878.00000000012301</v>
      </c>
      <c r="J8808" s="74">
        <f t="shared" si="419"/>
        <v>36.583333333338459</v>
      </c>
      <c r="K8808" s="26" t="e">
        <f t="shared" si="421"/>
        <v>#REF!</v>
      </c>
      <c r="L8808" s="75" t="e">
        <f t="shared" si="420"/>
        <v>#REF!</v>
      </c>
      <c r="O8808" s="13"/>
      <c r="P8808" s="74"/>
      <c r="Q8808" s="26"/>
      <c r="R8808" s="75"/>
    </row>
    <row r="8809" spans="7:18" x14ac:dyDescent="0.25">
      <c r="G8809" s="13"/>
      <c r="H8809" s="13"/>
      <c r="I8809" s="13">
        <v>878.10000000012303</v>
      </c>
      <c r="J8809" s="74">
        <f t="shared" si="419"/>
        <v>36.587500000005129</v>
      </c>
      <c r="K8809" s="26" t="e">
        <f t="shared" si="421"/>
        <v>#REF!</v>
      </c>
      <c r="L8809" s="75" t="e">
        <f t="shared" si="420"/>
        <v>#REF!</v>
      </c>
      <c r="O8809" s="13"/>
      <c r="P8809" s="74"/>
      <c r="Q8809" s="26"/>
      <c r="R8809" s="75"/>
    </row>
    <row r="8810" spans="7:18" x14ac:dyDescent="0.25">
      <c r="G8810" s="13"/>
      <c r="H8810" s="13"/>
      <c r="I8810" s="13">
        <v>878.20000000012305</v>
      </c>
      <c r="J8810" s="74">
        <f t="shared" si="419"/>
        <v>36.591666666671792</v>
      </c>
      <c r="K8810" s="26" t="e">
        <f t="shared" si="421"/>
        <v>#REF!</v>
      </c>
      <c r="L8810" s="75" t="e">
        <f t="shared" si="420"/>
        <v>#REF!</v>
      </c>
      <c r="O8810" s="13"/>
      <c r="P8810" s="74"/>
      <c r="Q8810" s="26"/>
      <c r="R8810" s="75"/>
    </row>
    <row r="8811" spans="7:18" x14ac:dyDescent="0.25">
      <c r="G8811" s="13"/>
      <c r="H8811" s="13"/>
      <c r="I8811" s="13">
        <v>878.30000000012296</v>
      </c>
      <c r="J8811" s="74">
        <f t="shared" si="419"/>
        <v>36.595833333338454</v>
      </c>
      <c r="K8811" s="26" t="e">
        <f t="shared" si="421"/>
        <v>#REF!</v>
      </c>
      <c r="L8811" s="75" t="e">
        <f t="shared" si="420"/>
        <v>#REF!</v>
      </c>
      <c r="O8811" s="13"/>
      <c r="P8811" s="74"/>
      <c r="Q8811" s="26"/>
      <c r="R8811" s="75"/>
    </row>
    <row r="8812" spans="7:18" x14ac:dyDescent="0.25">
      <c r="G8812" s="13"/>
      <c r="H8812" s="13"/>
      <c r="I8812" s="13">
        <v>878.40000000012299</v>
      </c>
      <c r="J8812" s="74">
        <f t="shared" si="419"/>
        <v>36.600000000005124</v>
      </c>
      <c r="K8812" s="26" t="e">
        <f t="shared" si="421"/>
        <v>#REF!</v>
      </c>
      <c r="L8812" s="75" t="e">
        <f t="shared" si="420"/>
        <v>#REF!</v>
      </c>
      <c r="O8812" s="13"/>
      <c r="P8812" s="74"/>
      <c r="Q8812" s="26"/>
      <c r="R8812" s="75"/>
    </row>
    <row r="8813" spans="7:18" x14ac:dyDescent="0.25">
      <c r="G8813" s="13"/>
      <c r="H8813" s="13"/>
      <c r="I8813" s="13">
        <v>878.50000000012301</v>
      </c>
      <c r="J8813" s="74">
        <f t="shared" si="419"/>
        <v>36.604166666671794</v>
      </c>
      <c r="K8813" s="26" t="e">
        <f t="shared" si="421"/>
        <v>#REF!</v>
      </c>
      <c r="L8813" s="75" t="e">
        <f t="shared" si="420"/>
        <v>#REF!</v>
      </c>
      <c r="O8813" s="13"/>
      <c r="P8813" s="74"/>
      <c r="Q8813" s="26"/>
      <c r="R8813" s="75"/>
    </row>
    <row r="8814" spans="7:18" x14ac:dyDescent="0.25">
      <c r="G8814" s="13"/>
      <c r="H8814" s="13"/>
      <c r="I8814" s="13">
        <v>878.60000000012303</v>
      </c>
      <c r="J8814" s="74">
        <f t="shared" si="419"/>
        <v>36.608333333338457</v>
      </c>
      <c r="K8814" s="26" t="e">
        <f t="shared" si="421"/>
        <v>#REF!</v>
      </c>
      <c r="L8814" s="75" t="e">
        <f t="shared" si="420"/>
        <v>#REF!</v>
      </c>
      <c r="O8814" s="13"/>
      <c r="P8814" s="74"/>
      <c r="Q8814" s="26"/>
      <c r="R8814" s="75"/>
    </row>
    <row r="8815" spans="7:18" x14ac:dyDescent="0.25">
      <c r="G8815" s="13"/>
      <c r="H8815" s="13"/>
      <c r="I8815" s="13">
        <v>878.70000000012305</v>
      </c>
      <c r="J8815" s="74">
        <f t="shared" si="419"/>
        <v>36.612500000005127</v>
      </c>
      <c r="K8815" s="26" t="e">
        <f t="shared" si="421"/>
        <v>#REF!</v>
      </c>
      <c r="L8815" s="75" t="e">
        <f t="shared" si="420"/>
        <v>#REF!</v>
      </c>
      <c r="O8815" s="13"/>
      <c r="P8815" s="74"/>
      <c r="Q8815" s="26"/>
      <c r="R8815" s="75"/>
    </row>
    <row r="8816" spans="7:18" x14ac:dyDescent="0.25">
      <c r="G8816" s="13"/>
      <c r="H8816" s="13"/>
      <c r="I8816" s="13">
        <v>878.80000000012296</v>
      </c>
      <c r="J8816" s="74">
        <f t="shared" si="419"/>
        <v>36.61666666667179</v>
      </c>
      <c r="K8816" s="26" t="e">
        <f t="shared" si="421"/>
        <v>#REF!</v>
      </c>
      <c r="L8816" s="75" t="e">
        <f t="shared" si="420"/>
        <v>#REF!</v>
      </c>
      <c r="O8816" s="13"/>
      <c r="P8816" s="74"/>
      <c r="Q8816" s="26"/>
      <c r="R8816" s="75"/>
    </row>
    <row r="8817" spans="7:18" x14ac:dyDescent="0.25">
      <c r="G8817" s="13"/>
      <c r="H8817" s="13"/>
      <c r="I8817" s="13">
        <v>878.90000000012299</v>
      </c>
      <c r="J8817" s="74">
        <f t="shared" si="419"/>
        <v>36.62083333333846</v>
      </c>
      <c r="K8817" s="26" t="e">
        <f t="shared" si="421"/>
        <v>#REF!</v>
      </c>
      <c r="L8817" s="75" t="e">
        <f t="shared" si="420"/>
        <v>#REF!</v>
      </c>
      <c r="O8817" s="13"/>
      <c r="P8817" s="74"/>
      <c r="Q8817" s="26"/>
      <c r="R8817" s="75"/>
    </row>
    <row r="8818" spans="7:18" x14ac:dyDescent="0.25">
      <c r="G8818" s="13"/>
      <c r="H8818" s="13"/>
      <c r="I8818" s="13">
        <v>879.00000000012301</v>
      </c>
      <c r="J8818" s="74">
        <f t="shared" si="419"/>
        <v>36.625000000005123</v>
      </c>
      <c r="K8818" s="26" t="e">
        <f t="shared" si="421"/>
        <v>#REF!</v>
      </c>
      <c r="L8818" s="75" t="e">
        <f t="shared" si="420"/>
        <v>#REF!</v>
      </c>
      <c r="O8818" s="13"/>
      <c r="P8818" s="74"/>
      <c r="Q8818" s="26"/>
      <c r="R8818" s="75"/>
    </row>
    <row r="8819" spans="7:18" x14ac:dyDescent="0.25">
      <c r="G8819" s="13"/>
      <c r="H8819" s="13"/>
      <c r="I8819" s="13">
        <v>879.10000000012406</v>
      </c>
      <c r="J8819" s="74">
        <f t="shared" si="419"/>
        <v>36.629166666671836</v>
      </c>
      <c r="K8819" s="26" t="e">
        <f t="shared" si="421"/>
        <v>#REF!</v>
      </c>
      <c r="L8819" s="75" t="e">
        <f t="shared" si="420"/>
        <v>#REF!</v>
      </c>
      <c r="O8819" s="13"/>
      <c r="P8819" s="74"/>
      <c r="Q8819" s="26"/>
      <c r="R8819" s="75"/>
    </row>
    <row r="8820" spans="7:18" x14ac:dyDescent="0.25">
      <c r="G8820" s="13"/>
      <c r="H8820" s="13"/>
      <c r="I8820" s="13">
        <v>879.20000000012396</v>
      </c>
      <c r="J8820" s="74">
        <f t="shared" si="419"/>
        <v>36.633333333338499</v>
      </c>
      <c r="K8820" s="26" t="e">
        <f t="shared" si="421"/>
        <v>#REF!</v>
      </c>
      <c r="L8820" s="75" t="e">
        <f t="shared" si="420"/>
        <v>#REF!</v>
      </c>
      <c r="O8820" s="13"/>
      <c r="P8820" s="74"/>
      <c r="Q8820" s="26"/>
      <c r="R8820" s="75"/>
    </row>
    <row r="8821" spans="7:18" x14ac:dyDescent="0.25">
      <c r="G8821" s="13"/>
      <c r="H8821" s="13"/>
      <c r="I8821" s="13">
        <v>879.30000000012399</v>
      </c>
      <c r="J8821" s="74">
        <f t="shared" si="419"/>
        <v>36.637500000005168</v>
      </c>
      <c r="K8821" s="26" t="e">
        <f t="shared" si="421"/>
        <v>#REF!</v>
      </c>
      <c r="L8821" s="75" t="e">
        <f t="shared" si="420"/>
        <v>#REF!</v>
      </c>
      <c r="O8821" s="13"/>
      <c r="P8821" s="74"/>
      <c r="Q8821" s="26"/>
      <c r="R8821" s="75"/>
    </row>
    <row r="8822" spans="7:18" x14ac:dyDescent="0.25">
      <c r="G8822" s="13"/>
      <c r="H8822" s="13"/>
      <c r="I8822" s="13">
        <v>879.40000000012401</v>
      </c>
      <c r="J8822" s="74">
        <f t="shared" si="419"/>
        <v>36.641666666671831</v>
      </c>
      <c r="K8822" s="26" t="e">
        <f t="shared" si="421"/>
        <v>#REF!</v>
      </c>
      <c r="L8822" s="75" t="e">
        <f t="shared" si="420"/>
        <v>#REF!</v>
      </c>
      <c r="O8822" s="13"/>
      <c r="P8822" s="74"/>
      <c r="Q8822" s="26"/>
      <c r="R8822" s="75"/>
    </row>
    <row r="8823" spans="7:18" x14ac:dyDescent="0.25">
      <c r="G8823" s="13"/>
      <c r="H8823" s="13"/>
      <c r="I8823" s="13">
        <v>879.50000000012403</v>
      </c>
      <c r="J8823" s="74">
        <f t="shared" si="419"/>
        <v>36.645833333338501</v>
      </c>
      <c r="K8823" s="26" t="e">
        <f t="shared" si="421"/>
        <v>#REF!</v>
      </c>
      <c r="L8823" s="75" t="e">
        <f t="shared" si="420"/>
        <v>#REF!</v>
      </c>
      <c r="O8823" s="13"/>
      <c r="P8823" s="74"/>
      <c r="Q8823" s="26"/>
      <c r="R8823" s="75"/>
    </row>
    <row r="8824" spans="7:18" x14ac:dyDescent="0.25">
      <c r="G8824" s="13"/>
      <c r="H8824" s="13"/>
      <c r="I8824" s="13">
        <v>879.60000000012406</v>
      </c>
      <c r="J8824" s="74">
        <f t="shared" si="419"/>
        <v>36.650000000005171</v>
      </c>
      <c r="K8824" s="26" t="e">
        <f t="shared" si="421"/>
        <v>#REF!</v>
      </c>
      <c r="L8824" s="75" t="e">
        <f t="shared" si="420"/>
        <v>#REF!</v>
      </c>
      <c r="O8824" s="13"/>
      <c r="P8824" s="74"/>
      <c r="Q8824" s="26"/>
      <c r="R8824" s="75"/>
    </row>
    <row r="8825" spans="7:18" x14ac:dyDescent="0.25">
      <c r="G8825" s="13"/>
      <c r="H8825" s="13"/>
      <c r="I8825" s="13">
        <v>879.70000000012396</v>
      </c>
      <c r="J8825" s="74">
        <f t="shared" si="419"/>
        <v>36.654166666671834</v>
      </c>
      <c r="K8825" s="26" t="e">
        <f t="shared" si="421"/>
        <v>#REF!</v>
      </c>
      <c r="L8825" s="75" t="e">
        <f t="shared" si="420"/>
        <v>#REF!</v>
      </c>
      <c r="O8825" s="13"/>
      <c r="P8825" s="74"/>
      <c r="Q8825" s="26"/>
      <c r="R8825" s="75"/>
    </row>
    <row r="8826" spans="7:18" x14ac:dyDescent="0.25">
      <c r="G8826" s="13"/>
      <c r="H8826" s="13"/>
      <c r="I8826" s="13">
        <v>879.80000000012399</v>
      </c>
      <c r="J8826" s="74">
        <f t="shared" si="419"/>
        <v>36.658333333338497</v>
      </c>
      <c r="K8826" s="26" t="e">
        <f t="shared" si="421"/>
        <v>#REF!</v>
      </c>
      <c r="L8826" s="75" t="e">
        <f t="shared" si="420"/>
        <v>#REF!</v>
      </c>
      <c r="O8826" s="13"/>
      <c r="P8826" s="74"/>
      <c r="Q8826" s="26"/>
      <c r="R8826" s="75"/>
    </row>
    <row r="8827" spans="7:18" x14ac:dyDescent="0.25">
      <c r="G8827" s="13"/>
      <c r="H8827" s="13"/>
      <c r="I8827" s="13">
        <v>879.90000000012401</v>
      </c>
      <c r="J8827" s="74">
        <f t="shared" si="419"/>
        <v>36.662500000005167</v>
      </c>
      <c r="K8827" s="26" t="e">
        <f t="shared" si="421"/>
        <v>#REF!</v>
      </c>
      <c r="L8827" s="75" t="e">
        <f t="shared" si="420"/>
        <v>#REF!</v>
      </c>
      <c r="O8827" s="13"/>
      <c r="P8827" s="74"/>
      <c r="Q8827" s="26"/>
      <c r="R8827" s="75"/>
    </row>
    <row r="8828" spans="7:18" x14ac:dyDescent="0.25">
      <c r="G8828" s="13"/>
      <c r="H8828" s="13"/>
      <c r="I8828" s="13">
        <v>880.00000000012403</v>
      </c>
      <c r="J8828" s="74">
        <f t="shared" si="419"/>
        <v>36.666666666671837</v>
      </c>
      <c r="K8828" s="26" t="e">
        <f t="shared" si="421"/>
        <v>#REF!</v>
      </c>
      <c r="L8828" s="75" t="e">
        <f t="shared" si="420"/>
        <v>#REF!</v>
      </c>
      <c r="O8828" s="13"/>
      <c r="P8828" s="74"/>
      <c r="Q8828" s="26"/>
      <c r="R8828" s="75"/>
    </row>
    <row r="8829" spans="7:18" x14ac:dyDescent="0.25">
      <c r="G8829" s="13"/>
      <c r="H8829" s="13"/>
      <c r="I8829" s="13">
        <v>880.10000000012406</v>
      </c>
      <c r="J8829" s="74">
        <f t="shared" si="419"/>
        <v>36.6708333333385</v>
      </c>
      <c r="K8829" s="26" t="e">
        <f t="shared" si="421"/>
        <v>#REF!</v>
      </c>
      <c r="L8829" s="75" t="e">
        <f t="shared" si="420"/>
        <v>#REF!</v>
      </c>
      <c r="O8829" s="13"/>
      <c r="P8829" s="74"/>
      <c r="Q8829" s="26"/>
      <c r="R8829" s="75"/>
    </row>
    <row r="8830" spans="7:18" x14ac:dyDescent="0.25">
      <c r="G8830" s="13"/>
      <c r="H8830" s="13"/>
      <c r="I8830" s="13">
        <v>880.20000000012396</v>
      </c>
      <c r="J8830" s="74">
        <f t="shared" si="419"/>
        <v>36.675000000005163</v>
      </c>
      <c r="K8830" s="26" t="e">
        <f t="shared" si="421"/>
        <v>#REF!</v>
      </c>
      <c r="L8830" s="75" t="e">
        <f t="shared" si="420"/>
        <v>#REF!</v>
      </c>
      <c r="O8830" s="13"/>
      <c r="P8830" s="74"/>
      <c r="Q8830" s="26"/>
      <c r="R8830" s="75"/>
    </row>
    <row r="8831" spans="7:18" x14ac:dyDescent="0.25">
      <c r="G8831" s="13"/>
      <c r="H8831" s="13"/>
      <c r="I8831" s="13">
        <v>880.30000000012399</v>
      </c>
      <c r="J8831" s="74">
        <f t="shared" si="419"/>
        <v>36.679166666671833</v>
      </c>
      <c r="K8831" s="26" t="e">
        <f t="shared" si="421"/>
        <v>#REF!</v>
      </c>
      <c r="L8831" s="75" t="e">
        <f t="shared" si="420"/>
        <v>#REF!</v>
      </c>
      <c r="O8831" s="13"/>
      <c r="P8831" s="74"/>
      <c r="Q8831" s="26"/>
      <c r="R8831" s="75"/>
    </row>
    <row r="8832" spans="7:18" x14ac:dyDescent="0.25">
      <c r="G8832" s="13"/>
      <c r="H8832" s="13"/>
      <c r="I8832" s="13">
        <v>880.40000000012401</v>
      </c>
      <c r="J8832" s="74">
        <f t="shared" si="419"/>
        <v>36.683333333338503</v>
      </c>
      <c r="K8832" s="26" t="e">
        <f t="shared" si="421"/>
        <v>#REF!</v>
      </c>
      <c r="L8832" s="75" t="e">
        <f t="shared" si="420"/>
        <v>#REF!</v>
      </c>
      <c r="O8832" s="13"/>
      <c r="P8832" s="74"/>
      <c r="Q8832" s="26"/>
      <c r="R8832" s="75"/>
    </row>
    <row r="8833" spans="7:18" x14ac:dyDescent="0.25">
      <c r="G8833" s="13"/>
      <c r="H8833" s="13"/>
      <c r="I8833" s="13">
        <v>880.50000000012403</v>
      </c>
      <c r="J8833" s="74">
        <f t="shared" si="419"/>
        <v>36.687500000005166</v>
      </c>
      <c r="K8833" s="26" t="e">
        <f t="shared" si="421"/>
        <v>#REF!</v>
      </c>
      <c r="L8833" s="75" t="e">
        <f t="shared" si="420"/>
        <v>#REF!</v>
      </c>
      <c r="O8833" s="13"/>
      <c r="P8833" s="74"/>
      <c r="Q8833" s="26"/>
      <c r="R8833" s="75"/>
    </row>
    <row r="8834" spans="7:18" x14ac:dyDescent="0.25">
      <c r="G8834" s="13"/>
      <c r="H8834" s="13"/>
      <c r="I8834" s="13">
        <v>880.60000000012406</v>
      </c>
      <c r="J8834" s="74">
        <f t="shared" si="419"/>
        <v>36.691666666671836</v>
      </c>
      <c r="K8834" s="26" t="e">
        <f t="shared" si="421"/>
        <v>#REF!</v>
      </c>
      <c r="L8834" s="75" t="e">
        <f t="shared" si="420"/>
        <v>#REF!</v>
      </c>
      <c r="O8834" s="13"/>
      <c r="P8834" s="74"/>
      <c r="Q8834" s="26"/>
      <c r="R8834" s="75"/>
    </row>
    <row r="8835" spans="7:18" x14ac:dyDescent="0.25">
      <c r="G8835" s="13"/>
      <c r="H8835" s="13"/>
      <c r="I8835" s="13">
        <v>880.70000000012396</v>
      </c>
      <c r="J8835" s="74">
        <f t="shared" ref="J8835:J8898" si="422">I8835/24</f>
        <v>36.695833333338499</v>
      </c>
      <c r="K8835" s="26" t="e">
        <f t="shared" si="421"/>
        <v>#REF!</v>
      </c>
      <c r="L8835" s="75" t="e">
        <f t="shared" ref="L8835:L8898" si="423">K8835-K8834</f>
        <v>#REF!</v>
      </c>
      <c r="O8835" s="13"/>
      <c r="P8835" s="74"/>
      <c r="Q8835" s="26"/>
      <c r="R8835" s="75"/>
    </row>
    <row r="8836" spans="7:18" x14ac:dyDescent="0.25">
      <c r="G8836" s="13"/>
      <c r="H8836" s="13"/>
      <c r="I8836" s="13">
        <v>880.80000000012399</v>
      </c>
      <c r="J8836" s="74">
        <f t="shared" si="422"/>
        <v>36.700000000005168</v>
      </c>
      <c r="K8836" s="26" t="e">
        <f t="shared" si="421"/>
        <v>#REF!</v>
      </c>
      <c r="L8836" s="75" t="e">
        <f t="shared" si="423"/>
        <v>#REF!</v>
      </c>
      <c r="O8836" s="13"/>
      <c r="P8836" s="74"/>
      <c r="Q8836" s="26"/>
      <c r="R8836" s="75"/>
    </row>
    <row r="8837" spans="7:18" x14ac:dyDescent="0.25">
      <c r="G8837" s="13"/>
      <c r="H8837" s="13"/>
      <c r="I8837" s="13">
        <v>880.90000000012401</v>
      </c>
      <c r="J8837" s="74">
        <f t="shared" si="422"/>
        <v>36.704166666671831</v>
      </c>
      <c r="K8837" s="26" t="e">
        <f t="shared" si="421"/>
        <v>#REF!</v>
      </c>
      <c r="L8837" s="75" t="e">
        <f t="shared" si="423"/>
        <v>#REF!</v>
      </c>
      <c r="O8837" s="13"/>
      <c r="P8837" s="74"/>
      <c r="Q8837" s="26"/>
      <c r="R8837" s="75"/>
    </row>
    <row r="8838" spans="7:18" x14ac:dyDescent="0.25">
      <c r="G8838" s="13"/>
      <c r="H8838" s="13"/>
      <c r="I8838" s="13">
        <v>881.00000000012403</v>
      </c>
      <c r="J8838" s="74">
        <f t="shared" si="422"/>
        <v>36.708333333338501</v>
      </c>
      <c r="K8838" s="26" t="e">
        <f t="shared" si="421"/>
        <v>#REF!</v>
      </c>
      <c r="L8838" s="75" t="e">
        <f t="shared" si="423"/>
        <v>#REF!</v>
      </c>
      <c r="O8838" s="13"/>
      <c r="P8838" s="74"/>
      <c r="Q8838" s="26"/>
      <c r="R8838" s="75"/>
    </row>
    <row r="8839" spans="7:18" x14ac:dyDescent="0.25">
      <c r="G8839" s="13"/>
      <c r="H8839" s="13"/>
      <c r="I8839" s="13">
        <v>881.10000000012406</v>
      </c>
      <c r="J8839" s="74">
        <f t="shared" si="422"/>
        <v>36.712500000005171</v>
      </c>
      <c r="K8839" s="26" t="e">
        <f t="shared" si="421"/>
        <v>#REF!</v>
      </c>
      <c r="L8839" s="75" t="e">
        <f t="shared" si="423"/>
        <v>#REF!</v>
      </c>
      <c r="O8839" s="13"/>
      <c r="P8839" s="74"/>
      <c r="Q8839" s="26"/>
      <c r="R8839" s="75"/>
    </row>
    <row r="8840" spans="7:18" x14ac:dyDescent="0.25">
      <c r="G8840" s="13"/>
      <c r="H8840" s="13"/>
      <c r="I8840" s="13">
        <v>881.20000000012396</v>
      </c>
      <c r="J8840" s="74">
        <f t="shared" si="422"/>
        <v>36.716666666671834</v>
      </c>
      <c r="K8840" s="26" t="e">
        <f t="shared" si="421"/>
        <v>#REF!</v>
      </c>
      <c r="L8840" s="75" t="e">
        <f t="shared" si="423"/>
        <v>#REF!</v>
      </c>
      <c r="O8840" s="13"/>
      <c r="P8840" s="74"/>
      <c r="Q8840" s="26"/>
      <c r="R8840" s="75"/>
    </row>
    <row r="8841" spans="7:18" x14ac:dyDescent="0.25">
      <c r="G8841" s="13"/>
      <c r="H8841" s="13"/>
      <c r="I8841" s="13">
        <v>881.30000000012399</v>
      </c>
      <c r="J8841" s="74">
        <f t="shared" si="422"/>
        <v>36.720833333338497</v>
      </c>
      <c r="K8841" s="26" t="e">
        <f t="shared" si="421"/>
        <v>#REF!</v>
      </c>
      <c r="L8841" s="75" t="e">
        <f t="shared" si="423"/>
        <v>#REF!</v>
      </c>
      <c r="O8841" s="13"/>
      <c r="P8841" s="74"/>
      <c r="Q8841" s="26"/>
      <c r="R8841" s="75"/>
    </row>
    <row r="8842" spans="7:18" x14ac:dyDescent="0.25">
      <c r="G8842" s="13"/>
      <c r="H8842" s="13"/>
      <c r="I8842" s="13">
        <v>881.40000000012401</v>
      </c>
      <c r="J8842" s="74">
        <f t="shared" si="422"/>
        <v>36.725000000005167</v>
      </c>
      <c r="K8842" s="26" t="e">
        <f t="shared" si="421"/>
        <v>#REF!</v>
      </c>
      <c r="L8842" s="75" t="e">
        <f t="shared" si="423"/>
        <v>#REF!</v>
      </c>
      <c r="O8842" s="13"/>
      <c r="P8842" s="74"/>
      <c r="Q8842" s="26"/>
      <c r="R8842" s="75"/>
    </row>
    <row r="8843" spans="7:18" x14ac:dyDescent="0.25">
      <c r="G8843" s="13"/>
      <c r="H8843" s="13"/>
      <c r="I8843" s="13">
        <v>881.50000000012403</v>
      </c>
      <c r="J8843" s="74">
        <f t="shared" si="422"/>
        <v>36.729166666671837</v>
      </c>
      <c r="K8843" s="26" t="e">
        <f t="shared" si="421"/>
        <v>#REF!</v>
      </c>
      <c r="L8843" s="75" t="e">
        <f t="shared" si="423"/>
        <v>#REF!</v>
      </c>
      <c r="O8843" s="13"/>
      <c r="P8843" s="74"/>
      <c r="Q8843" s="26"/>
      <c r="R8843" s="75"/>
    </row>
    <row r="8844" spans="7:18" x14ac:dyDescent="0.25">
      <c r="G8844" s="13"/>
      <c r="H8844" s="13"/>
      <c r="I8844" s="13">
        <v>881.60000000012406</v>
      </c>
      <c r="J8844" s="74">
        <f t="shared" si="422"/>
        <v>36.7333333333385</v>
      </c>
      <c r="K8844" s="26" t="e">
        <f t="shared" si="421"/>
        <v>#REF!</v>
      </c>
      <c r="L8844" s="75" t="e">
        <f t="shared" si="423"/>
        <v>#REF!</v>
      </c>
      <c r="O8844" s="13"/>
      <c r="P8844" s="74"/>
      <c r="Q8844" s="26"/>
      <c r="R8844" s="75"/>
    </row>
    <row r="8845" spans="7:18" x14ac:dyDescent="0.25">
      <c r="G8845" s="13"/>
      <c r="H8845" s="13"/>
      <c r="I8845" s="13">
        <v>881.70000000012396</v>
      </c>
      <c r="J8845" s="74">
        <f t="shared" si="422"/>
        <v>36.737500000005163</v>
      </c>
      <c r="K8845" s="26" t="e">
        <f t="shared" si="421"/>
        <v>#REF!</v>
      </c>
      <c r="L8845" s="75" t="e">
        <f t="shared" si="423"/>
        <v>#REF!</v>
      </c>
      <c r="O8845" s="13"/>
      <c r="P8845" s="74"/>
      <c r="Q8845" s="26"/>
      <c r="R8845" s="75"/>
    </row>
    <row r="8846" spans="7:18" x14ac:dyDescent="0.25">
      <c r="G8846" s="13"/>
      <c r="H8846" s="13"/>
      <c r="I8846" s="13">
        <v>881.80000000012399</v>
      </c>
      <c r="J8846" s="74">
        <f t="shared" si="422"/>
        <v>36.741666666671833</v>
      </c>
      <c r="K8846" s="26" t="e">
        <f t="shared" si="421"/>
        <v>#REF!</v>
      </c>
      <c r="L8846" s="75" t="e">
        <f t="shared" si="423"/>
        <v>#REF!</v>
      </c>
      <c r="O8846" s="13"/>
      <c r="P8846" s="74"/>
      <c r="Q8846" s="26"/>
      <c r="R8846" s="75"/>
    </row>
    <row r="8847" spans="7:18" x14ac:dyDescent="0.25">
      <c r="G8847" s="13"/>
      <c r="H8847" s="13"/>
      <c r="I8847" s="13">
        <v>881.90000000012401</v>
      </c>
      <c r="J8847" s="74">
        <f t="shared" si="422"/>
        <v>36.745833333338503</v>
      </c>
      <c r="K8847" s="26" t="e">
        <f t="shared" si="421"/>
        <v>#REF!</v>
      </c>
      <c r="L8847" s="75" t="e">
        <f t="shared" si="423"/>
        <v>#REF!</v>
      </c>
      <c r="O8847" s="13"/>
      <c r="P8847" s="74"/>
      <c r="Q8847" s="26"/>
      <c r="R8847" s="75"/>
    </row>
    <row r="8848" spans="7:18" x14ac:dyDescent="0.25">
      <c r="G8848" s="13"/>
      <c r="H8848" s="13"/>
      <c r="I8848" s="13">
        <v>882.00000000012403</v>
      </c>
      <c r="J8848" s="74">
        <f t="shared" si="422"/>
        <v>36.750000000005166</v>
      </c>
      <c r="K8848" s="26" t="e">
        <f t="shared" si="421"/>
        <v>#REF!</v>
      </c>
      <c r="L8848" s="75" t="e">
        <f t="shared" si="423"/>
        <v>#REF!</v>
      </c>
      <c r="O8848" s="13"/>
      <c r="P8848" s="74"/>
      <c r="Q8848" s="26"/>
      <c r="R8848" s="75"/>
    </row>
    <row r="8849" spans="7:18" x14ac:dyDescent="0.25">
      <c r="G8849" s="13"/>
      <c r="H8849" s="13"/>
      <c r="I8849" s="13">
        <v>882.10000000012406</v>
      </c>
      <c r="J8849" s="74">
        <f t="shared" si="422"/>
        <v>36.754166666671836</v>
      </c>
      <c r="K8849" s="26" t="e">
        <f t="shared" si="421"/>
        <v>#REF!</v>
      </c>
      <c r="L8849" s="75" t="e">
        <f t="shared" si="423"/>
        <v>#REF!</v>
      </c>
      <c r="O8849" s="13"/>
      <c r="P8849" s="74"/>
      <c r="Q8849" s="26"/>
      <c r="R8849" s="75"/>
    </row>
    <row r="8850" spans="7:18" x14ac:dyDescent="0.25">
      <c r="G8850" s="13"/>
      <c r="H8850" s="13"/>
      <c r="I8850" s="13">
        <v>882.20000000012396</v>
      </c>
      <c r="J8850" s="74">
        <f t="shared" si="422"/>
        <v>36.758333333338499</v>
      </c>
      <c r="K8850" s="26" t="e">
        <f t="shared" si="421"/>
        <v>#REF!</v>
      </c>
      <c r="L8850" s="75" t="e">
        <f t="shared" si="423"/>
        <v>#REF!</v>
      </c>
      <c r="O8850" s="13"/>
      <c r="P8850" s="74"/>
      <c r="Q8850" s="26"/>
      <c r="R8850" s="75"/>
    </row>
    <row r="8851" spans="7:18" x14ac:dyDescent="0.25">
      <c r="G8851" s="13"/>
      <c r="H8851" s="13"/>
      <c r="I8851" s="13">
        <v>882.30000000012399</v>
      </c>
      <c r="J8851" s="74">
        <f t="shared" si="422"/>
        <v>36.762500000005168</v>
      </c>
      <c r="K8851" s="26" t="e">
        <f t="shared" si="421"/>
        <v>#REF!</v>
      </c>
      <c r="L8851" s="75" t="e">
        <f t="shared" si="423"/>
        <v>#REF!</v>
      </c>
      <c r="O8851" s="13"/>
      <c r="P8851" s="74"/>
      <c r="Q8851" s="26"/>
      <c r="R8851" s="75"/>
    </row>
    <row r="8852" spans="7:18" x14ac:dyDescent="0.25">
      <c r="G8852" s="13"/>
      <c r="H8852" s="13"/>
      <c r="I8852" s="13">
        <v>882.40000000012401</v>
      </c>
      <c r="J8852" s="74">
        <f t="shared" si="422"/>
        <v>36.766666666671831</v>
      </c>
      <c r="K8852" s="26" t="e">
        <f t="shared" si="421"/>
        <v>#REF!</v>
      </c>
      <c r="L8852" s="75" t="e">
        <f t="shared" si="423"/>
        <v>#REF!</v>
      </c>
      <c r="O8852" s="13"/>
      <c r="P8852" s="74"/>
      <c r="Q8852" s="26"/>
      <c r="R8852" s="75"/>
    </row>
    <row r="8853" spans="7:18" x14ac:dyDescent="0.25">
      <c r="G8853" s="13"/>
      <c r="H8853" s="13"/>
      <c r="I8853" s="13">
        <v>882.50000000012403</v>
      </c>
      <c r="J8853" s="74">
        <f t="shared" si="422"/>
        <v>36.770833333338501</v>
      </c>
      <c r="K8853" s="26" t="e">
        <f t="shared" si="421"/>
        <v>#REF!</v>
      </c>
      <c r="L8853" s="75" t="e">
        <f t="shared" si="423"/>
        <v>#REF!</v>
      </c>
      <c r="O8853" s="13"/>
      <c r="P8853" s="74"/>
      <c r="Q8853" s="26"/>
      <c r="R8853" s="75"/>
    </row>
    <row r="8854" spans="7:18" x14ac:dyDescent="0.25">
      <c r="G8854" s="13"/>
      <c r="H8854" s="13"/>
      <c r="I8854" s="13">
        <v>882.60000000012406</v>
      </c>
      <c r="J8854" s="74">
        <f t="shared" si="422"/>
        <v>36.775000000005171</v>
      </c>
      <c r="K8854" s="26" t="e">
        <f t="shared" si="421"/>
        <v>#REF!</v>
      </c>
      <c r="L8854" s="75" t="e">
        <f t="shared" si="423"/>
        <v>#REF!</v>
      </c>
      <c r="O8854" s="13"/>
      <c r="P8854" s="74"/>
      <c r="Q8854" s="26"/>
      <c r="R8854" s="75"/>
    </row>
    <row r="8855" spans="7:18" x14ac:dyDescent="0.25">
      <c r="G8855" s="13"/>
      <c r="H8855" s="13"/>
      <c r="I8855" s="13">
        <v>882.70000000012396</v>
      </c>
      <c r="J8855" s="74">
        <f t="shared" si="422"/>
        <v>36.779166666671834</v>
      </c>
      <c r="K8855" s="26" t="e">
        <f t="shared" si="421"/>
        <v>#REF!</v>
      </c>
      <c r="L8855" s="75" t="e">
        <f t="shared" si="423"/>
        <v>#REF!</v>
      </c>
      <c r="O8855" s="13"/>
      <c r="P8855" s="74"/>
      <c r="Q8855" s="26"/>
      <c r="R8855" s="75"/>
    </row>
    <row r="8856" spans="7:18" x14ac:dyDescent="0.25">
      <c r="G8856" s="13"/>
      <c r="H8856" s="13"/>
      <c r="I8856" s="13">
        <v>882.80000000012399</v>
      </c>
      <c r="J8856" s="74">
        <f t="shared" si="422"/>
        <v>36.783333333338497</v>
      </c>
      <c r="K8856" s="26" t="e">
        <f t="shared" si="421"/>
        <v>#REF!</v>
      </c>
      <c r="L8856" s="75" t="e">
        <f t="shared" si="423"/>
        <v>#REF!</v>
      </c>
      <c r="O8856" s="13"/>
      <c r="P8856" s="74"/>
      <c r="Q8856" s="26"/>
      <c r="R8856" s="75"/>
    </row>
    <row r="8857" spans="7:18" x14ac:dyDescent="0.25">
      <c r="G8857" s="13"/>
      <c r="H8857" s="13"/>
      <c r="I8857" s="13">
        <v>882.90000000012401</v>
      </c>
      <c r="J8857" s="74">
        <f t="shared" si="422"/>
        <v>36.787500000005167</v>
      </c>
      <c r="K8857" s="26" t="e">
        <f t="shared" si="421"/>
        <v>#REF!</v>
      </c>
      <c r="L8857" s="75" t="e">
        <f t="shared" si="423"/>
        <v>#REF!</v>
      </c>
      <c r="O8857" s="13"/>
      <c r="P8857" s="74"/>
      <c r="Q8857" s="26"/>
      <c r="R8857" s="75"/>
    </row>
    <row r="8858" spans="7:18" x14ac:dyDescent="0.25">
      <c r="G8858" s="13"/>
      <c r="H8858" s="13"/>
      <c r="I8858" s="13">
        <v>883.00000000012403</v>
      </c>
      <c r="J8858" s="74">
        <f t="shared" si="422"/>
        <v>36.791666666671837</v>
      </c>
      <c r="K8858" s="26" t="e">
        <f t="shared" si="421"/>
        <v>#REF!</v>
      </c>
      <c r="L8858" s="75" t="e">
        <f t="shared" si="423"/>
        <v>#REF!</v>
      </c>
      <c r="O8858" s="13"/>
      <c r="P8858" s="74"/>
      <c r="Q8858" s="26"/>
      <c r="R8858" s="75"/>
    </row>
    <row r="8859" spans="7:18" x14ac:dyDescent="0.25">
      <c r="G8859" s="13"/>
      <c r="H8859" s="13"/>
      <c r="I8859" s="13">
        <v>883.10000000012406</v>
      </c>
      <c r="J8859" s="74">
        <f t="shared" si="422"/>
        <v>36.7958333333385</v>
      </c>
      <c r="K8859" s="26" t="e">
        <f t="shared" si="421"/>
        <v>#REF!</v>
      </c>
      <c r="L8859" s="75" t="e">
        <f t="shared" si="423"/>
        <v>#REF!</v>
      </c>
      <c r="O8859" s="13"/>
      <c r="P8859" s="74"/>
      <c r="Q8859" s="26"/>
      <c r="R8859" s="75"/>
    </row>
    <row r="8860" spans="7:18" x14ac:dyDescent="0.25">
      <c r="G8860" s="13"/>
      <c r="H8860" s="13"/>
      <c r="I8860" s="13">
        <v>883.20000000012396</v>
      </c>
      <c r="J8860" s="74">
        <f t="shared" si="422"/>
        <v>36.800000000005163</v>
      </c>
      <c r="K8860" s="26" t="e">
        <f t="shared" ref="K8860:K8923" si="424">100%-EXP(-I8860/24*$B$10)</f>
        <v>#REF!</v>
      </c>
      <c r="L8860" s="75" t="e">
        <f t="shared" si="423"/>
        <v>#REF!</v>
      </c>
      <c r="O8860" s="13"/>
      <c r="P8860" s="74"/>
      <c r="Q8860" s="26"/>
      <c r="R8860" s="75"/>
    </row>
    <row r="8861" spans="7:18" x14ac:dyDescent="0.25">
      <c r="G8861" s="13"/>
      <c r="H8861" s="13"/>
      <c r="I8861" s="13">
        <v>883.30000000012399</v>
      </c>
      <c r="J8861" s="74">
        <f t="shared" si="422"/>
        <v>36.804166666671833</v>
      </c>
      <c r="K8861" s="26" t="e">
        <f t="shared" si="424"/>
        <v>#REF!</v>
      </c>
      <c r="L8861" s="75" t="e">
        <f t="shared" si="423"/>
        <v>#REF!</v>
      </c>
      <c r="O8861" s="13"/>
      <c r="P8861" s="74"/>
      <c r="Q8861" s="26"/>
      <c r="R8861" s="75"/>
    </row>
    <row r="8862" spans="7:18" x14ac:dyDescent="0.25">
      <c r="G8862" s="13"/>
      <c r="H8862" s="13"/>
      <c r="I8862" s="13">
        <v>883.40000000012401</v>
      </c>
      <c r="J8862" s="74">
        <f t="shared" si="422"/>
        <v>36.808333333338503</v>
      </c>
      <c r="K8862" s="26" t="e">
        <f t="shared" si="424"/>
        <v>#REF!</v>
      </c>
      <c r="L8862" s="75" t="e">
        <f t="shared" si="423"/>
        <v>#REF!</v>
      </c>
      <c r="O8862" s="13"/>
      <c r="P8862" s="74"/>
      <c r="Q8862" s="26"/>
      <c r="R8862" s="75"/>
    </row>
    <row r="8863" spans="7:18" x14ac:dyDescent="0.25">
      <c r="G8863" s="13"/>
      <c r="H8863" s="13"/>
      <c r="I8863" s="13">
        <v>883.50000000012506</v>
      </c>
      <c r="J8863" s="74">
        <f t="shared" si="422"/>
        <v>36.812500000005208</v>
      </c>
      <c r="K8863" s="26" t="e">
        <f t="shared" si="424"/>
        <v>#REF!</v>
      </c>
      <c r="L8863" s="75" t="e">
        <f t="shared" si="423"/>
        <v>#REF!</v>
      </c>
      <c r="O8863" s="13"/>
      <c r="P8863" s="74"/>
      <c r="Q8863" s="26"/>
      <c r="R8863" s="75"/>
    </row>
    <row r="8864" spans="7:18" x14ac:dyDescent="0.25">
      <c r="G8864" s="13"/>
      <c r="H8864" s="13"/>
      <c r="I8864" s="13">
        <v>883.60000000012496</v>
      </c>
      <c r="J8864" s="74">
        <f t="shared" si="422"/>
        <v>36.816666666671871</v>
      </c>
      <c r="K8864" s="26" t="e">
        <f t="shared" si="424"/>
        <v>#REF!</v>
      </c>
      <c r="L8864" s="75" t="e">
        <f t="shared" si="423"/>
        <v>#REF!</v>
      </c>
      <c r="O8864" s="13"/>
      <c r="P8864" s="74"/>
      <c r="Q8864" s="26"/>
      <c r="R8864" s="75"/>
    </row>
    <row r="8865" spans="7:18" x14ac:dyDescent="0.25">
      <c r="G8865" s="13"/>
      <c r="H8865" s="13"/>
      <c r="I8865" s="13">
        <v>883.70000000012499</v>
      </c>
      <c r="J8865" s="74">
        <f t="shared" si="422"/>
        <v>36.820833333338541</v>
      </c>
      <c r="K8865" s="26" t="e">
        <f t="shared" si="424"/>
        <v>#REF!</v>
      </c>
      <c r="L8865" s="75" t="e">
        <f t="shared" si="423"/>
        <v>#REF!</v>
      </c>
      <c r="O8865" s="13"/>
      <c r="P8865" s="74"/>
      <c r="Q8865" s="26"/>
      <c r="R8865" s="75"/>
    </row>
    <row r="8866" spans="7:18" x14ac:dyDescent="0.25">
      <c r="G8866" s="13"/>
      <c r="H8866" s="13"/>
      <c r="I8866" s="13">
        <v>883.80000000012501</v>
      </c>
      <c r="J8866" s="74">
        <f t="shared" si="422"/>
        <v>36.825000000005211</v>
      </c>
      <c r="K8866" s="26" t="e">
        <f t="shared" si="424"/>
        <v>#REF!</v>
      </c>
      <c r="L8866" s="75" t="e">
        <f t="shared" si="423"/>
        <v>#REF!</v>
      </c>
      <c r="O8866" s="13"/>
      <c r="P8866" s="74"/>
      <c r="Q8866" s="26"/>
      <c r="R8866" s="75"/>
    </row>
    <row r="8867" spans="7:18" x14ac:dyDescent="0.25">
      <c r="G8867" s="13"/>
      <c r="H8867" s="13"/>
      <c r="I8867" s="13">
        <v>883.90000000012503</v>
      </c>
      <c r="J8867" s="74">
        <f t="shared" si="422"/>
        <v>36.829166666671874</v>
      </c>
      <c r="K8867" s="26" t="e">
        <f t="shared" si="424"/>
        <v>#REF!</v>
      </c>
      <c r="L8867" s="75" t="e">
        <f t="shared" si="423"/>
        <v>#REF!</v>
      </c>
      <c r="O8867" s="13"/>
      <c r="P8867" s="74"/>
      <c r="Q8867" s="26"/>
      <c r="R8867" s="75"/>
    </row>
    <row r="8868" spans="7:18" x14ac:dyDescent="0.25">
      <c r="G8868" s="13"/>
      <c r="H8868" s="13"/>
      <c r="I8868" s="13">
        <v>884.00000000012506</v>
      </c>
      <c r="J8868" s="74">
        <f t="shared" si="422"/>
        <v>36.833333333338544</v>
      </c>
      <c r="K8868" s="26" t="e">
        <f t="shared" si="424"/>
        <v>#REF!</v>
      </c>
      <c r="L8868" s="75" t="e">
        <f t="shared" si="423"/>
        <v>#REF!</v>
      </c>
      <c r="O8868" s="13"/>
      <c r="P8868" s="74"/>
      <c r="Q8868" s="26"/>
      <c r="R8868" s="75"/>
    </row>
    <row r="8869" spans="7:18" x14ac:dyDescent="0.25">
      <c r="G8869" s="13"/>
      <c r="H8869" s="13"/>
      <c r="I8869" s="13">
        <v>884.10000000012496</v>
      </c>
      <c r="J8869" s="74">
        <f t="shared" si="422"/>
        <v>36.837500000005207</v>
      </c>
      <c r="K8869" s="26" t="e">
        <f t="shared" si="424"/>
        <v>#REF!</v>
      </c>
      <c r="L8869" s="75" t="e">
        <f t="shared" si="423"/>
        <v>#REF!</v>
      </c>
      <c r="O8869" s="13"/>
      <c r="P8869" s="74"/>
      <c r="Q8869" s="26"/>
      <c r="R8869" s="75"/>
    </row>
    <row r="8870" spans="7:18" x14ac:dyDescent="0.25">
      <c r="G8870" s="13"/>
      <c r="H8870" s="13"/>
      <c r="I8870" s="13">
        <v>884.20000000012499</v>
      </c>
      <c r="J8870" s="74">
        <f t="shared" si="422"/>
        <v>36.841666666671877</v>
      </c>
      <c r="K8870" s="26" t="e">
        <f t="shared" si="424"/>
        <v>#REF!</v>
      </c>
      <c r="L8870" s="75" t="e">
        <f t="shared" si="423"/>
        <v>#REF!</v>
      </c>
      <c r="O8870" s="13"/>
      <c r="P8870" s="74"/>
      <c r="Q8870" s="26"/>
      <c r="R8870" s="75"/>
    </row>
    <row r="8871" spans="7:18" x14ac:dyDescent="0.25">
      <c r="G8871" s="13"/>
      <c r="H8871" s="13"/>
      <c r="I8871" s="13">
        <v>884.30000000012501</v>
      </c>
      <c r="J8871" s="74">
        <f t="shared" si="422"/>
        <v>36.84583333333854</v>
      </c>
      <c r="K8871" s="26" t="e">
        <f t="shared" si="424"/>
        <v>#REF!</v>
      </c>
      <c r="L8871" s="75" t="e">
        <f t="shared" si="423"/>
        <v>#REF!</v>
      </c>
      <c r="O8871" s="13"/>
      <c r="P8871" s="74"/>
      <c r="Q8871" s="26"/>
      <c r="R8871" s="75"/>
    </row>
    <row r="8872" spans="7:18" x14ac:dyDescent="0.25">
      <c r="G8872" s="13"/>
      <c r="H8872" s="13"/>
      <c r="I8872" s="13">
        <v>884.40000000012503</v>
      </c>
      <c r="J8872" s="74">
        <f t="shared" si="422"/>
        <v>36.85000000000521</v>
      </c>
      <c r="K8872" s="26" t="e">
        <f t="shared" si="424"/>
        <v>#REF!</v>
      </c>
      <c r="L8872" s="75" t="e">
        <f t="shared" si="423"/>
        <v>#REF!</v>
      </c>
      <c r="O8872" s="13"/>
      <c r="P8872" s="74"/>
      <c r="Q8872" s="26"/>
      <c r="R8872" s="75"/>
    </row>
    <row r="8873" spans="7:18" x14ac:dyDescent="0.25">
      <c r="G8873" s="13"/>
      <c r="H8873" s="13"/>
      <c r="I8873" s="13">
        <v>884.50000000012506</v>
      </c>
      <c r="J8873" s="74">
        <f t="shared" si="422"/>
        <v>36.85416666667188</v>
      </c>
      <c r="K8873" s="26" t="e">
        <f t="shared" si="424"/>
        <v>#REF!</v>
      </c>
      <c r="L8873" s="75" t="e">
        <f t="shared" si="423"/>
        <v>#REF!</v>
      </c>
      <c r="O8873" s="13"/>
      <c r="P8873" s="74"/>
      <c r="Q8873" s="26"/>
      <c r="R8873" s="75"/>
    </row>
    <row r="8874" spans="7:18" x14ac:dyDescent="0.25">
      <c r="G8874" s="13"/>
      <c r="H8874" s="13"/>
      <c r="I8874" s="13">
        <v>884.60000000012496</v>
      </c>
      <c r="J8874" s="74">
        <f t="shared" si="422"/>
        <v>36.858333333338543</v>
      </c>
      <c r="K8874" s="26" t="e">
        <f t="shared" si="424"/>
        <v>#REF!</v>
      </c>
      <c r="L8874" s="75" t="e">
        <f t="shared" si="423"/>
        <v>#REF!</v>
      </c>
      <c r="O8874" s="13"/>
      <c r="P8874" s="74"/>
      <c r="Q8874" s="26"/>
      <c r="R8874" s="75"/>
    </row>
    <row r="8875" spans="7:18" x14ac:dyDescent="0.25">
      <c r="G8875" s="13"/>
      <c r="H8875" s="13"/>
      <c r="I8875" s="13">
        <v>884.70000000012499</v>
      </c>
      <c r="J8875" s="74">
        <f t="shared" si="422"/>
        <v>36.862500000005205</v>
      </c>
      <c r="K8875" s="26" t="e">
        <f t="shared" si="424"/>
        <v>#REF!</v>
      </c>
      <c r="L8875" s="75" t="e">
        <f t="shared" si="423"/>
        <v>#REF!</v>
      </c>
      <c r="O8875" s="13"/>
      <c r="P8875" s="74"/>
      <c r="Q8875" s="26"/>
      <c r="R8875" s="75"/>
    </row>
    <row r="8876" spans="7:18" x14ac:dyDescent="0.25">
      <c r="G8876" s="13"/>
      <c r="H8876" s="13"/>
      <c r="I8876" s="13">
        <v>884.80000000012501</v>
      </c>
      <c r="J8876" s="74">
        <f t="shared" si="422"/>
        <v>36.866666666671875</v>
      </c>
      <c r="K8876" s="26" t="e">
        <f t="shared" si="424"/>
        <v>#REF!</v>
      </c>
      <c r="L8876" s="75" t="e">
        <f t="shared" si="423"/>
        <v>#REF!</v>
      </c>
      <c r="O8876" s="13"/>
      <c r="P8876" s="74"/>
      <c r="Q8876" s="26"/>
      <c r="R8876" s="75"/>
    </row>
    <row r="8877" spans="7:18" x14ac:dyDescent="0.25">
      <c r="G8877" s="13"/>
      <c r="H8877" s="13"/>
      <c r="I8877" s="13">
        <v>884.90000000012503</v>
      </c>
      <c r="J8877" s="74">
        <f t="shared" si="422"/>
        <v>36.870833333338545</v>
      </c>
      <c r="K8877" s="26" t="e">
        <f t="shared" si="424"/>
        <v>#REF!</v>
      </c>
      <c r="L8877" s="75" t="e">
        <f t="shared" si="423"/>
        <v>#REF!</v>
      </c>
      <c r="O8877" s="13"/>
      <c r="P8877" s="74"/>
      <c r="Q8877" s="26"/>
      <c r="R8877" s="75"/>
    </row>
    <row r="8878" spans="7:18" x14ac:dyDescent="0.25">
      <c r="G8878" s="13"/>
      <c r="H8878" s="13"/>
      <c r="I8878" s="13">
        <v>885.00000000012506</v>
      </c>
      <c r="J8878" s="74">
        <f t="shared" si="422"/>
        <v>36.875000000005208</v>
      </c>
      <c r="K8878" s="26" t="e">
        <f t="shared" si="424"/>
        <v>#REF!</v>
      </c>
      <c r="L8878" s="75" t="e">
        <f t="shared" si="423"/>
        <v>#REF!</v>
      </c>
      <c r="O8878" s="13"/>
      <c r="P8878" s="74"/>
      <c r="Q8878" s="26"/>
      <c r="R8878" s="75"/>
    </row>
    <row r="8879" spans="7:18" x14ac:dyDescent="0.25">
      <c r="G8879" s="13"/>
      <c r="H8879" s="13"/>
      <c r="I8879" s="13">
        <v>885.10000000012496</v>
      </c>
      <c r="J8879" s="74">
        <f t="shared" si="422"/>
        <v>36.879166666671871</v>
      </c>
      <c r="K8879" s="26" t="e">
        <f t="shared" si="424"/>
        <v>#REF!</v>
      </c>
      <c r="L8879" s="75" t="e">
        <f t="shared" si="423"/>
        <v>#REF!</v>
      </c>
      <c r="O8879" s="13"/>
      <c r="P8879" s="74"/>
      <c r="Q8879" s="26"/>
      <c r="R8879" s="75"/>
    </row>
    <row r="8880" spans="7:18" x14ac:dyDescent="0.25">
      <c r="G8880" s="13"/>
      <c r="H8880" s="13"/>
      <c r="I8880" s="13">
        <v>885.20000000012499</v>
      </c>
      <c r="J8880" s="74">
        <f t="shared" si="422"/>
        <v>36.883333333338541</v>
      </c>
      <c r="K8880" s="26" t="e">
        <f t="shared" si="424"/>
        <v>#REF!</v>
      </c>
      <c r="L8880" s="75" t="e">
        <f t="shared" si="423"/>
        <v>#REF!</v>
      </c>
      <c r="O8880" s="13"/>
      <c r="P8880" s="74"/>
      <c r="Q8880" s="26"/>
      <c r="R8880" s="75"/>
    </row>
    <row r="8881" spans="7:18" x14ac:dyDescent="0.25">
      <c r="G8881" s="13"/>
      <c r="H8881" s="13"/>
      <c r="I8881" s="13">
        <v>885.30000000012501</v>
      </c>
      <c r="J8881" s="74">
        <f t="shared" si="422"/>
        <v>36.887500000005211</v>
      </c>
      <c r="K8881" s="26" t="e">
        <f t="shared" si="424"/>
        <v>#REF!</v>
      </c>
      <c r="L8881" s="75" t="e">
        <f t="shared" si="423"/>
        <v>#REF!</v>
      </c>
      <c r="O8881" s="13"/>
      <c r="P8881" s="74"/>
      <c r="Q8881" s="26"/>
      <c r="R8881" s="75"/>
    </row>
    <row r="8882" spans="7:18" x14ac:dyDescent="0.25">
      <c r="G8882" s="13"/>
      <c r="H8882" s="13"/>
      <c r="I8882" s="13">
        <v>885.40000000012503</v>
      </c>
      <c r="J8882" s="74">
        <f t="shared" si="422"/>
        <v>36.891666666671874</v>
      </c>
      <c r="K8882" s="26" t="e">
        <f t="shared" si="424"/>
        <v>#REF!</v>
      </c>
      <c r="L8882" s="75" t="e">
        <f t="shared" si="423"/>
        <v>#REF!</v>
      </c>
      <c r="O8882" s="13"/>
      <c r="P8882" s="74"/>
      <c r="Q8882" s="26"/>
      <c r="R8882" s="75"/>
    </row>
    <row r="8883" spans="7:18" x14ac:dyDescent="0.25">
      <c r="G8883" s="13"/>
      <c r="H8883" s="13"/>
      <c r="I8883" s="13">
        <v>885.50000000012506</v>
      </c>
      <c r="J8883" s="74">
        <f t="shared" si="422"/>
        <v>36.895833333338544</v>
      </c>
      <c r="K8883" s="26" t="e">
        <f t="shared" si="424"/>
        <v>#REF!</v>
      </c>
      <c r="L8883" s="75" t="e">
        <f t="shared" si="423"/>
        <v>#REF!</v>
      </c>
      <c r="O8883" s="13"/>
      <c r="P8883" s="74"/>
      <c r="Q8883" s="26"/>
      <c r="R8883" s="75"/>
    </row>
    <row r="8884" spans="7:18" x14ac:dyDescent="0.25">
      <c r="G8884" s="13"/>
      <c r="H8884" s="13"/>
      <c r="I8884" s="13">
        <v>885.60000000012496</v>
      </c>
      <c r="J8884" s="74">
        <f t="shared" si="422"/>
        <v>36.900000000005207</v>
      </c>
      <c r="K8884" s="26" t="e">
        <f t="shared" si="424"/>
        <v>#REF!</v>
      </c>
      <c r="L8884" s="75" t="e">
        <f t="shared" si="423"/>
        <v>#REF!</v>
      </c>
      <c r="O8884" s="13"/>
      <c r="P8884" s="74"/>
      <c r="Q8884" s="26"/>
      <c r="R8884" s="75"/>
    </row>
    <row r="8885" spans="7:18" x14ac:dyDescent="0.25">
      <c r="G8885" s="13"/>
      <c r="H8885" s="13"/>
      <c r="I8885" s="13">
        <v>885.70000000012499</v>
      </c>
      <c r="J8885" s="74">
        <f t="shared" si="422"/>
        <v>36.904166666671877</v>
      </c>
      <c r="K8885" s="26" t="e">
        <f t="shared" si="424"/>
        <v>#REF!</v>
      </c>
      <c r="L8885" s="75" t="e">
        <f t="shared" si="423"/>
        <v>#REF!</v>
      </c>
      <c r="O8885" s="13"/>
      <c r="P8885" s="74"/>
      <c r="Q8885" s="26"/>
      <c r="R8885" s="75"/>
    </row>
    <row r="8886" spans="7:18" x14ac:dyDescent="0.25">
      <c r="G8886" s="13"/>
      <c r="H8886" s="13"/>
      <c r="I8886" s="13">
        <v>885.80000000012501</v>
      </c>
      <c r="J8886" s="74">
        <f t="shared" si="422"/>
        <v>36.90833333333854</v>
      </c>
      <c r="K8886" s="26" t="e">
        <f t="shared" si="424"/>
        <v>#REF!</v>
      </c>
      <c r="L8886" s="75" t="e">
        <f t="shared" si="423"/>
        <v>#REF!</v>
      </c>
      <c r="O8886" s="13"/>
      <c r="P8886" s="74"/>
      <c r="Q8886" s="26"/>
      <c r="R8886" s="75"/>
    </row>
    <row r="8887" spans="7:18" x14ac:dyDescent="0.25">
      <c r="G8887" s="13"/>
      <c r="H8887" s="13"/>
      <c r="I8887" s="13">
        <v>885.90000000012503</v>
      </c>
      <c r="J8887" s="74">
        <f t="shared" si="422"/>
        <v>36.91250000000521</v>
      </c>
      <c r="K8887" s="26" t="e">
        <f t="shared" si="424"/>
        <v>#REF!</v>
      </c>
      <c r="L8887" s="75" t="e">
        <f t="shared" si="423"/>
        <v>#REF!</v>
      </c>
      <c r="O8887" s="13"/>
      <c r="P8887" s="74"/>
      <c r="Q8887" s="26"/>
      <c r="R8887" s="75"/>
    </row>
    <row r="8888" spans="7:18" x14ac:dyDescent="0.25">
      <c r="G8888" s="13"/>
      <c r="H8888" s="13"/>
      <c r="I8888" s="13">
        <v>886.00000000012506</v>
      </c>
      <c r="J8888" s="74">
        <f t="shared" si="422"/>
        <v>36.91666666667188</v>
      </c>
      <c r="K8888" s="26" t="e">
        <f t="shared" si="424"/>
        <v>#REF!</v>
      </c>
      <c r="L8888" s="75" t="e">
        <f t="shared" si="423"/>
        <v>#REF!</v>
      </c>
      <c r="O8888" s="13"/>
      <c r="P8888" s="74"/>
      <c r="Q8888" s="26"/>
      <c r="R8888" s="75"/>
    </row>
    <row r="8889" spans="7:18" x14ac:dyDescent="0.25">
      <c r="G8889" s="13"/>
      <c r="H8889" s="13"/>
      <c r="I8889" s="13">
        <v>886.10000000012496</v>
      </c>
      <c r="J8889" s="74">
        <f t="shared" si="422"/>
        <v>36.920833333338543</v>
      </c>
      <c r="K8889" s="26" t="e">
        <f t="shared" si="424"/>
        <v>#REF!</v>
      </c>
      <c r="L8889" s="75" t="e">
        <f t="shared" si="423"/>
        <v>#REF!</v>
      </c>
      <c r="O8889" s="13"/>
      <c r="P8889" s="74"/>
      <c r="Q8889" s="26"/>
      <c r="R8889" s="75"/>
    </row>
    <row r="8890" spans="7:18" x14ac:dyDescent="0.25">
      <c r="G8890" s="13"/>
      <c r="H8890" s="13"/>
      <c r="I8890" s="13">
        <v>886.20000000012499</v>
      </c>
      <c r="J8890" s="74">
        <f t="shared" si="422"/>
        <v>36.925000000005205</v>
      </c>
      <c r="K8890" s="26" t="e">
        <f t="shared" si="424"/>
        <v>#REF!</v>
      </c>
      <c r="L8890" s="75" t="e">
        <f t="shared" si="423"/>
        <v>#REF!</v>
      </c>
      <c r="O8890" s="13"/>
      <c r="P8890" s="74"/>
      <c r="Q8890" s="26"/>
      <c r="R8890" s="75"/>
    </row>
    <row r="8891" spans="7:18" x14ac:dyDescent="0.25">
      <c r="G8891" s="13"/>
      <c r="H8891" s="13"/>
      <c r="I8891" s="13">
        <v>886.30000000012501</v>
      </c>
      <c r="J8891" s="74">
        <f t="shared" si="422"/>
        <v>36.929166666671875</v>
      </c>
      <c r="K8891" s="26" t="e">
        <f t="shared" si="424"/>
        <v>#REF!</v>
      </c>
      <c r="L8891" s="75" t="e">
        <f t="shared" si="423"/>
        <v>#REF!</v>
      </c>
      <c r="O8891" s="13"/>
      <c r="P8891" s="74"/>
      <c r="Q8891" s="26"/>
      <c r="R8891" s="75"/>
    </row>
    <row r="8892" spans="7:18" x14ac:dyDescent="0.25">
      <c r="G8892" s="13"/>
      <c r="H8892" s="13"/>
      <c r="I8892" s="13">
        <v>886.40000000012503</v>
      </c>
      <c r="J8892" s="74">
        <f t="shared" si="422"/>
        <v>36.933333333338545</v>
      </c>
      <c r="K8892" s="26" t="e">
        <f t="shared" si="424"/>
        <v>#REF!</v>
      </c>
      <c r="L8892" s="75" t="e">
        <f t="shared" si="423"/>
        <v>#REF!</v>
      </c>
      <c r="O8892" s="13"/>
      <c r="P8892" s="74"/>
      <c r="Q8892" s="26"/>
      <c r="R8892" s="75"/>
    </row>
    <row r="8893" spans="7:18" x14ac:dyDescent="0.25">
      <c r="G8893" s="13"/>
      <c r="H8893" s="13"/>
      <c r="I8893" s="13">
        <v>886.50000000012506</v>
      </c>
      <c r="J8893" s="74">
        <f t="shared" si="422"/>
        <v>36.937500000005208</v>
      </c>
      <c r="K8893" s="26" t="e">
        <f t="shared" si="424"/>
        <v>#REF!</v>
      </c>
      <c r="L8893" s="75" t="e">
        <f t="shared" si="423"/>
        <v>#REF!</v>
      </c>
      <c r="O8893" s="13"/>
      <c r="P8893" s="74"/>
      <c r="Q8893" s="26"/>
      <c r="R8893" s="75"/>
    </row>
    <row r="8894" spans="7:18" x14ac:dyDescent="0.25">
      <c r="G8894" s="13"/>
      <c r="H8894" s="13"/>
      <c r="I8894" s="13">
        <v>886.60000000012496</v>
      </c>
      <c r="J8894" s="74">
        <f t="shared" si="422"/>
        <v>36.941666666671871</v>
      </c>
      <c r="K8894" s="26" t="e">
        <f t="shared" si="424"/>
        <v>#REF!</v>
      </c>
      <c r="L8894" s="75" t="e">
        <f t="shared" si="423"/>
        <v>#REF!</v>
      </c>
      <c r="O8894" s="13"/>
      <c r="P8894" s="74"/>
      <c r="Q8894" s="26"/>
      <c r="R8894" s="75"/>
    </row>
    <row r="8895" spans="7:18" x14ac:dyDescent="0.25">
      <c r="G8895" s="13"/>
      <c r="H8895" s="13"/>
      <c r="I8895" s="13">
        <v>886.70000000012499</v>
      </c>
      <c r="J8895" s="74">
        <f t="shared" si="422"/>
        <v>36.945833333338541</v>
      </c>
      <c r="K8895" s="26" t="e">
        <f t="shared" si="424"/>
        <v>#REF!</v>
      </c>
      <c r="L8895" s="75" t="e">
        <f t="shared" si="423"/>
        <v>#REF!</v>
      </c>
      <c r="O8895" s="13"/>
      <c r="P8895" s="74"/>
      <c r="Q8895" s="26"/>
      <c r="R8895" s="75"/>
    </row>
    <row r="8896" spans="7:18" x14ac:dyDescent="0.25">
      <c r="G8896" s="13"/>
      <c r="H8896" s="13"/>
      <c r="I8896" s="13">
        <v>886.80000000012501</v>
      </c>
      <c r="J8896" s="74">
        <f t="shared" si="422"/>
        <v>36.950000000005211</v>
      </c>
      <c r="K8896" s="26" t="e">
        <f t="shared" si="424"/>
        <v>#REF!</v>
      </c>
      <c r="L8896" s="75" t="e">
        <f t="shared" si="423"/>
        <v>#REF!</v>
      </c>
      <c r="O8896" s="13"/>
      <c r="P8896" s="74"/>
      <c r="Q8896" s="26"/>
      <c r="R8896" s="75"/>
    </row>
    <row r="8897" spans="7:18" x14ac:dyDescent="0.25">
      <c r="G8897" s="13"/>
      <c r="H8897" s="13"/>
      <c r="I8897" s="13">
        <v>886.90000000012503</v>
      </c>
      <c r="J8897" s="74">
        <f t="shared" si="422"/>
        <v>36.954166666671874</v>
      </c>
      <c r="K8897" s="26" t="e">
        <f t="shared" si="424"/>
        <v>#REF!</v>
      </c>
      <c r="L8897" s="75" t="e">
        <f t="shared" si="423"/>
        <v>#REF!</v>
      </c>
      <c r="O8897" s="13"/>
      <c r="P8897" s="74"/>
      <c r="Q8897" s="26"/>
      <c r="R8897" s="75"/>
    </row>
    <row r="8898" spans="7:18" x14ac:dyDescent="0.25">
      <c r="G8898" s="13"/>
      <c r="H8898" s="13"/>
      <c r="I8898" s="13">
        <v>887.00000000012506</v>
      </c>
      <c r="J8898" s="74">
        <f t="shared" si="422"/>
        <v>36.958333333338544</v>
      </c>
      <c r="K8898" s="26" t="e">
        <f t="shared" si="424"/>
        <v>#REF!</v>
      </c>
      <c r="L8898" s="75" t="e">
        <f t="shared" si="423"/>
        <v>#REF!</v>
      </c>
      <c r="O8898" s="13"/>
      <c r="P8898" s="74"/>
      <c r="Q8898" s="26"/>
      <c r="R8898" s="75"/>
    </row>
    <row r="8899" spans="7:18" x14ac:dyDescent="0.25">
      <c r="G8899" s="13"/>
      <c r="H8899" s="13"/>
      <c r="I8899" s="13">
        <v>887.10000000012496</v>
      </c>
      <c r="J8899" s="74">
        <f t="shared" ref="J8899:J8962" si="425">I8899/24</f>
        <v>36.962500000005207</v>
      </c>
      <c r="K8899" s="26" t="e">
        <f t="shared" si="424"/>
        <v>#REF!</v>
      </c>
      <c r="L8899" s="75" t="e">
        <f t="shared" ref="L8899:L8962" si="426">K8899-K8898</f>
        <v>#REF!</v>
      </c>
      <c r="O8899" s="13"/>
      <c r="P8899" s="74"/>
      <c r="Q8899" s="26"/>
      <c r="R8899" s="75"/>
    </row>
    <row r="8900" spans="7:18" x14ac:dyDescent="0.25">
      <c r="G8900" s="13"/>
      <c r="H8900" s="13"/>
      <c r="I8900" s="13">
        <v>887.20000000012499</v>
      </c>
      <c r="J8900" s="74">
        <f t="shared" si="425"/>
        <v>36.966666666671877</v>
      </c>
      <c r="K8900" s="26" t="e">
        <f t="shared" si="424"/>
        <v>#REF!</v>
      </c>
      <c r="L8900" s="75" t="e">
        <f t="shared" si="426"/>
        <v>#REF!</v>
      </c>
      <c r="O8900" s="13"/>
      <c r="P8900" s="74"/>
      <c r="Q8900" s="26"/>
      <c r="R8900" s="75"/>
    </row>
    <row r="8901" spans="7:18" x14ac:dyDescent="0.25">
      <c r="G8901" s="13"/>
      <c r="H8901" s="13"/>
      <c r="I8901" s="13">
        <v>887.30000000012501</v>
      </c>
      <c r="J8901" s="74">
        <f t="shared" si="425"/>
        <v>36.97083333333854</v>
      </c>
      <c r="K8901" s="26" t="e">
        <f t="shared" si="424"/>
        <v>#REF!</v>
      </c>
      <c r="L8901" s="75" t="e">
        <f t="shared" si="426"/>
        <v>#REF!</v>
      </c>
      <c r="O8901" s="13"/>
      <c r="P8901" s="74"/>
      <c r="Q8901" s="26"/>
      <c r="R8901" s="75"/>
    </row>
    <row r="8902" spans="7:18" x14ac:dyDescent="0.25">
      <c r="G8902" s="13"/>
      <c r="H8902" s="13"/>
      <c r="I8902" s="13">
        <v>887.40000000012503</v>
      </c>
      <c r="J8902" s="74">
        <f t="shared" si="425"/>
        <v>36.97500000000521</v>
      </c>
      <c r="K8902" s="26" t="e">
        <f t="shared" si="424"/>
        <v>#REF!</v>
      </c>
      <c r="L8902" s="75" t="e">
        <f t="shared" si="426"/>
        <v>#REF!</v>
      </c>
      <c r="O8902" s="13"/>
      <c r="P8902" s="74"/>
      <c r="Q8902" s="26"/>
      <c r="R8902" s="75"/>
    </row>
    <row r="8903" spans="7:18" x14ac:dyDescent="0.25">
      <c r="G8903" s="13"/>
      <c r="H8903" s="13"/>
      <c r="I8903" s="13">
        <v>887.50000000012506</v>
      </c>
      <c r="J8903" s="74">
        <f t="shared" si="425"/>
        <v>36.97916666667188</v>
      </c>
      <c r="K8903" s="26" t="e">
        <f t="shared" si="424"/>
        <v>#REF!</v>
      </c>
      <c r="L8903" s="75" t="e">
        <f t="shared" si="426"/>
        <v>#REF!</v>
      </c>
      <c r="O8903" s="13"/>
      <c r="P8903" s="74"/>
      <c r="Q8903" s="26"/>
      <c r="R8903" s="75"/>
    </row>
    <row r="8904" spans="7:18" x14ac:dyDescent="0.25">
      <c r="G8904" s="13"/>
      <c r="H8904" s="13"/>
      <c r="I8904" s="13">
        <v>887.60000000012496</v>
      </c>
      <c r="J8904" s="74">
        <f t="shared" si="425"/>
        <v>36.983333333338543</v>
      </c>
      <c r="K8904" s="26" t="e">
        <f t="shared" si="424"/>
        <v>#REF!</v>
      </c>
      <c r="L8904" s="75" t="e">
        <f t="shared" si="426"/>
        <v>#REF!</v>
      </c>
      <c r="O8904" s="13"/>
      <c r="P8904" s="74"/>
      <c r="Q8904" s="26"/>
      <c r="R8904" s="75"/>
    </row>
    <row r="8905" spans="7:18" x14ac:dyDescent="0.25">
      <c r="G8905" s="13"/>
      <c r="H8905" s="13"/>
      <c r="I8905" s="13">
        <v>887.70000000012499</v>
      </c>
      <c r="J8905" s="74">
        <f t="shared" si="425"/>
        <v>36.987500000005205</v>
      </c>
      <c r="K8905" s="26" t="e">
        <f t="shared" si="424"/>
        <v>#REF!</v>
      </c>
      <c r="L8905" s="75" t="e">
        <f t="shared" si="426"/>
        <v>#REF!</v>
      </c>
      <c r="O8905" s="13"/>
      <c r="P8905" s="74"/>
      <c r="Q8905" s="26"/>
      <c r="R8905" s="75"/>
    </row>
    <row r="8906" spans="7:18" x14ac:dyDescent="0.25">
      <c r="G8906" s="13"/>
      <c r="H8906" s="13"/>
      <c r="I8906" s="13">
        <v>887.80000000012501</v>
      </c>
      <c r="J8906" s="74">
        <f t="shared" si="425"/>
        <v>36.991666666671875</v>
      </c>
      <c r="K8906" s="26" t="e">
        <f t="shared" si="424"/>
        <v>#REF!</v>
      </c>
      <c r="L8906" s="75" t="e">
        <f t="shared" si="426"/>
        <v>#REF!</v>
      </c>
      <c r="O8906" s="13"/>
      <c r="P8906" s="74"/>
      <c r="Q8906" s="26"/>
      <c r="R8906" s="75"/>
    </row>
    <row r="8907" spans="7:18" x14ac:dyDescent="0.25">
      <c r="G8907" s="13"/>
      <c r="H8907" s="13"/>
      <c r="I8907" s="13">
        <v>887.90000000012606</v>
      </c>
      <c r="J8907" s="74">
        <f t="shared" si="425"/>
        <v>36.995833333338588</v>
      </c>
      <c r="K8907" s="26" t="e">
        <f t="shared" si="424"/>
        <v>#REF!</v>
      </c>
      <c r="L8907" s="75" t="e">
        <f t="shared" si="426"/>
        <v>#REF!</v>
      </c>
      <c r="O8907" s="13"/>
      <c r="P8907" s="74"/>
      <c r="Q8907" s="26"/>
      <c r="R8907" s="75"/>
    </row>
    <row r="8908" spans="7:18" x14ac:dyDescent="0.25">
      <c r="G8908" s="13"/>
      <c r="H8908" s="13"/>
      <c r="I8908" s="13">
        <v>888.00000000012597</v>
      </c>
      <c r="J8908" s="74">
        <f t="shared" si="425"/>
        <v>37.000000000005251</v>
      </c>
      <c r="K8908" s="26" t="e">
        <f t="shared" si="424"/>
        <v>#REF!</v>
      </c>
      <c r="L8908" s="75" t="e">
        <f t="shared" si="426"/>
        <v>#REF!</v>
      </c>
      <c r="O8908" s="13"/>
      <c r="P8908" s="74"/>
      <c r="Q8908" s="26"/>
      <c r="R8908" s="75"/>
    </row>
    <row r="8909" spans="7:18" x14ac:dyDescent="0.25">
      <c r="G8909" s="13"/>
      <c r="H8909" s="13"/>
      <c r="I8909" s="13">
        <v>888.10000000012599</v>
      </c>
      <c r="J8909" s="74">
        <f t="shared" si="425"/>
        <v>37.004166666671914</v>
      </c>
      <c r="K8909" s="26" t="e">
        <f t="shared" si="424"/>
        <v>#REF!</v>
      </c>
      <c r="L8909" s="75" t="e">
        <f t="shared" si="426"/>
        <v>#REF!</v>
      </c>
      <c r="O8909" s="13"/>
      <c r="P8909" s="74"/>
      <c r="Q8909" s="26"/>
      <c r="R8909" s="75"/>
    </row>
    <row r="8910" spans="7:18" x14ac:dyDescent="0.25">
      <c r="G8910" s="13"/>
      <c r="H8910" s="13"/>
      <c r="I8910" s="13">
        <v>888.20000000012601</v>
      </c>
      <c r="J8910" s="74">
        <f t="shared" si="425"/>
        <v>37.008333333338584</v>
      </c>
      <c r="K8910" s="26" t="e">
        <f t="shared" si="424"/>
        <v>#REF!</v>
      </c>
      <c r="L8910" s="75" t="e">
        <f t="shared" si="426"/>
        <v>#REF!</v>
      </c>
      <c r="O8910" s="13"/>
      <c r="P8910" s="74"/>
      <c r="Q8910" s="26"/>
      <c r="R8910" s="75"/>
    </row>
    <row r="8911" spans="7:18" x14ac:dyDescent="0.25">
      <c r="G8911" s="13"/>
      <c r="H8911" s="13"/>
      <c r="I8911" s="13">
        <v>888.30000000012603</v>
      </c>
      <c r="J8911" s="74">
        <f t="shared" si="425"/>
        <v>37.012500000005254</v>
      </c>
      <c r="K8911" s="26" t="e">
        <f t="shared" si="424"/>
        <v>#REF!</v>
      </c>
      <c r="L8911" s="75" t="e">
        <f t="shared" si="426"/>
        <v>#REF!</v>
      </c>
      <c r="O8911" s="13"/>
      <c r="P8911" s="74"/>
      <c r="Q8911" s="26"/>
      <c r="R8911" s="75"/>
    </row>
    <row r="8912" spans="7:18" x14ac:dyDescent="0.25">
      <c r="G8912" s="13"/>
      <c r="H8912" s="13"/>
      <c r="I8912" s="13">
        <v>888.40000000012606</v>
      </c>
      <c r="J8912" s="74">
        <f t="shared" si="425"/>
        <v>37.016666666671917</v>
      </c>
      <c r="K8912" s="26" t="e">
        <f t="shared" si="424"/>
        <v>#REF!</v>
      </c>
      <c r="L8912" s="75" t="e">
        <f t="shared" si="426"/>
        <v>#REF!</v>
      </c>
      <c r="O8912" s="13"/>
      <c r="P8912" s="74"/>
      <c r="Q8912" s="26"/>
      <c r="R8912" s="75"/>
    </row>
    <row r="8913" spans="7:18" x14ac:dyDescent="0.25">
      <c r="G8913" s="13"/>
      <c r="H8913" s="13"/>
      <c r="I8913" s="13">
        <v>888.50000000012597</v>
      </c>
      <c r="J8913" s="74">
        <f t="shared" si="425"/>
        <v>37.02083333333858</v>
      </c>
      <c r="K8913" s="26" t="e">
        <f t="shared" si="424"/>
        <v>#REF!</v>
      </c>
      <c r="L8913" s="75" t="e">
        <f t="shared" si="426"/>
        <v>#REF!</v>
      </c>
      <c r="O8913" s="13"/>
      <c r="P8913" s="74"/>
      <c r="Q8913" s="26"/>
      <c r="R8913" s="75"/>
    </row>
    <row r="8914" spans="7:18" x14ac:dyDescent="0.25">
      <c r="G8914" s="13"/>
      <c r="H8914" s="13"/>
      <c r="I8914" s="13">
        <v>888.60000000012599</v>
      </c>
      <c r="J8914" s="74">
        <f t="shared" si="425"/>
        <v>37.025000000005249</v>
      </c>
      <c r="K8914" s="26" t="e">
        <f t="shared" si="424"/>
        <v>#REF!</v>
      </c>
      <c r="L8914" s="75" t="e">
        <f t="shared" si="426"/>
        <v>#REF!</v>
      </c>
      <c r="O8914" s="13"/>
      <c r="P8914" s="74"/>
      <c r="Q8914" s="26"/>
      <c r="R8914" s="75"/>
    </row>
    <row r="8915" spans="7:18" x14ac:dyDescent="0.25">
      <c r="G8915" s="13"/>
      <c r="H8915" s="13"/>
      <c r="I8915" s="13">
        <v>888.70000000012601</v>
      </c>
      <c r="J8915" s="74">
        <f t="shared" si="425"/>
        <v>37.029166666671919</v>
      </c>
      <c r="K8915" s="26" t="e">
        <f t="shared" si="424"/>
        <v>#REF!</v>
      </c>
      <c r="L8915" s="75" t="e">
        <f t="shared" si="426"/>
        <v>#REF!</v>
      </c>
      <c r="O8915" s="13"/>
      <c r="P8915" s="74"/>
      <c r="Q8915" s="26"/>
      <c r="R8915" s="75"/>
    </row>
    <row r="8916" spans="7:18" x14ac:dyDescent="0.25">
      <c r="G8916" s="13"/>
      <c r="H8916" s="13"/>
      <c r="I8916" s="13">
        <v>888.80000000012603</v>
      </c>
      <c r="J8916" s="74">
        <f t="shared" si="425"/>
        <v>37.033333333338582</v>
      </c>
      <c r="K8916" s="26" t="e">
        <f t="shared" si="424"/>
        <v>#REF!</v>
      </c>
      <c r="L8916" s="75" t="e">
        <f t="shared" si="426"/>
        <v>#REF!</v>
      </c>
      <c r="O8916" s="13"/>
      <c r="P8916" s="74"/>
      <c r="Q8916" s="26"/>
      <c r="R8916" s="75"/>
    </row>
    <row r="8917" spans="7:18" x14ac:dyDescent="0.25">
      <c r="G8917" s="13"/>
      <c r="H8917" s="13"/>
      <c r="I8917" s="13">
        <v>888.90000000012606</v>
      </c>
      <c r="J8917" s="74">
        <f t="shared" si="425"/>
        <v>37.037500000005252</v>
      </c>
      <c r="K8917" s="26" t="e">
        <f t="shared" si="424"/>
        <v>#REF!</v>
      </c>
      <c r="L8917" s="75" t="e">
        <f t="shared" si="426"/>
        <v>#REF!</v>
      </c>
      <c r="O8917" s="13"/>
      <c r="P8917" s="74"/>
      <c r="Q8917" s="26"/>
      <c r="R8917" s="75"/>
    </row>
    <row r="8918" spans="7:18" x14ac:dyDescent="0.25">
      <c r="G8918" s="13"/>
      <c r="H8918" s="13"/>
      <c r="I8918" s="13">
        <v>889.00000000012597</v>
      </c>
      <c r="J8918" s="74">
        <f t="shared" si="425"/>
        <v>37.041666666671915</v>
      </c>
      <c r="K8918" s="26" t="e">
        <f t="shared" si="424"/>
        <v>#REF!</v>
      </c>
      <c r="L8918" s="75" t="e">
        <f t="shared" si="426"/>
        <v>#REF!</v>
      </c>
      <c r="O8918" s="13"/>
      <c r="P8918" s="74"/>
      <c r="Q8918" s="26"/>
      <c r="R8918" s="75"/>
    </row>
    <row r="8919" spans="7:18" x14ac:dyDescent="0.25">
      <c r="G8919" s="13"/>
      <c r="H8919" s="13"/>
      <c r="I8919" s="13">
        <v>889.10000000012599</v>
      </c>
      <c r="J8919" s="74">
        <f t="shared" si="425"/>
        <v>37.045833333338585</v>
      </c>
      <c r="K8919" s="26" t="e">
        <f t="shared" si="424"/>
        <v>#REF!</v>
      </c>
      <c r="L8919" s="75" t="e">
        <f t="shared" si="426"/>
        <v>#REF!</v>
      </c>
      <c r="O8919" s="13"/>
      <c r="P8919" s="74"/>
      <c r="Q8919" s="26"/>
      <c r="R8919" s="75"/>
    </row>
    <row r="8920" spans="7:18" x14ac:dyDescent="0.25">
      <c r="G8920" s="13"/>
      <c r="H8920" s="13"/>
      <c r="I8920" s="13">
        <v>889.20000000012601</v>
      </c>
      <c r="J8920" s="74">
        <f t="shared" si="425"/>
        <v>37.050000000005248</v>
      </c>
      <c r="K8920" s="26" t="e">
        <f t="shared" si="424"/>
        <v>#REF!</v>
      </c>
      <c r="L8920" s="75" t="e">
        <f t="shared" si="426"/>
        <v>#REF!</v>
      </c>
      <c r="O8920" s="13"/>
      <c r="P8920" s="74"/>
      <c r="Q8920" s="26"/>
      <c r="R8920" s="75"/>
    </row>
    <row r="8921" spans="7:18" x14ac:dyDescent="0.25">
      <c r="G8921" s="13"/>
      <c r="H8921" s="13"/>
      <c r="I8921" s="13">
        <v>889.30000000012603</v>
      </c>
      <c r="J8921" s="74">
        <f t="shared" si="425"/>
        <v>37.054166666671918</v>
      </c>
      <c r="K8921" s="26" t="e">
        <f t="shared" si="424"/>
        <v>#REF!</v>
      </c>
      <c r="L8921" s="75" t="e">
        <f t="shared" si="426"/>
        <v>#REF!</v>
      </c>
      <c r="O8921" s="13"/>
      <c r="P8921" s="74"/>
      <c r="Q8921" s="26"/>
      <c r="R8921" s="75"/>
    </row>
    <row r="8922" spans="7:18" x14ac:dyDescent="0.25">
      <c r="G8922" s="13"/>
      <c r="H8922" s="13"/>
      <c r="I8922" s="13">
        <v>889.40000000012606</v>
      </c>
      <c r="J8922" s="74">
        <f t="shared" si="425"/>
        <v>37.058333333338588</v>
      </c>
      <c r="K8922" s="26" t="e">
        <f t="shared" si="424"/>
        <v>#REF!</v>
      </c>
      <c r="L8922" s="75" t="e">
        <f t="shared" si="426"/>
        <v>#REF!</v>
      </c>
      <c r="O8922" s="13"/>
      <c r="P8922" s="74"/>
      <c r="Q8922" s="26"/>
      <c r="R8922" s="75"/>
    </row>
    <row r="8923" spans="7:18" x14ac:dyDescent="0.25">
      <c r="G8923" s="13"/>
      <c r="H8923" s="13"/>
      <c r="I8923" s="13">
        <v>889.50000000012597</v>
      </c>
      <c r="J8923" s="74">
        <f t="shared" si="425"/>
        <v>37.062500000005251</v>
      </c>
      <c r="K8923" s="26" t="e">
        <f t="shared" si="424"/>
        <v>#REF!</v>
      </c>
      <c r="L8923" s="75" t="e">
        <f t="shared" si="426"/>
        <v>#REF!</v>
      </c>
      <c r="O8923" s="13"/>
      <c r="P8923" s="74"/>
      <c r="Q8923" s="26"/>
      <c r="R8923" s="75"/>
    </row>
    <row r="8924" spans="7:18" x14ac:dyDescent="0.25">
      <c r="G8924" s="13"/>
      <c r="H8924" s="13"/>
      <c r="I8924" s="13">
        <v>889.60000000012599</v>
      </c>
      <c r="J8924" s="74">
        <f t="shared" si="425"/>
        <v>37.066666666671914</v>
      </c>
      <c r="K8924" s="26" t="e">
        <f t="shared" ref="K8924:K8987" si="427">100%-EXP(-I8924/24*$B$10)</f>
        <v>#REF!</v>
      </c>
      <c r="L8924" s="75" t="e">
        <f t="shared" si="426"/>
        <v>#REF!</v>
      </c>
      <c r="O8924" s="13"/>
      <c r="P8924" s="74"/>
      <c r="Q8924" s="26"/>
      <c r="R8924" s="75"/>
    </row>
    <row r="8925" spans="7:18" x14ac:dyDescent="0.25">
      <c r="G8925" s="13"/>
      <c r="H8925" s="13"/>
      <c r="I8925" s="13">
        <v>889.70000000012601</v>
      </c>
      <c r="J8925" s="74">
        <f t="shared" si="425"/>
        <v>37.070833333338584</v>
      </c>
      <c r="K8925" s="26" t="e">
        <f t="shared" si="427"/>
        <v>#REF!</v>
      </c>
      <c r="L8925" s="75" t="e">
        <f t="shared" si="426"/>
        <v>#REF!</v>
      </c>
      <c r="O8925" s="13"/>
      <c r="P8925" s="74"/>
      <c r="Q8925" s="26"/>
      <c r="R8925" s="75"/>
    </row>
    <row r="8926" spans="7:18" x14ac:dyDescent="0.25">
      <c r="G8926" s="13"/>
      <c r="H8926" s="13"/>
      <c r="I8926" s="13">
        <v>889.80000000012603</v>
      </c>
      <c r="J8926" s="74">
        <f t="shared" si="425"/>
        <v>37.075000000005254</v>
      </c>
      <c r="K8926" s="26" t="e">
        <f t="shared" si="427"/>
        <v>#REF!</v>
      </c>
      <c r="L8926" s="75" t="e">
        <f t="shared" si="426"/>
        <v>#REF!</v>
      </c>
      <c r="O8926" s="13"/>
      <c r="P8926" s="74"/>
      <c r="Q8926" s="26"/>
      <c r="R8926" s="75"/>
    </row>
    <row r="8927" spans="7:18" x14ac:dyDescent="0.25">
      <c r="G8927" s="13"/>
      <c r="H8927" s="13"/>
      <c r="I8927" s="13">
        <v>889.90000000012606</v>
      </c>
      <c r="J8927" s="74">
        <f t="shared" si="425"/>
        <v>37.079166666671917</v>
      </c>
      <c r="K8927" s="26" t="e">
        <f t="shared" si="427"/>
        <v>#REF!</v>
      </c>
      <c r="L8927" s="75" t="e">
        <f t="shared" si="426"/>
        <v>#REF!</v>
      </c>
      <c r="O8927" s="13"/>
      <c r="P8927" s="74"/>
      <c r="Q8927" s="26"/>
      <c r="R8927" s="75"/>
    </row>
    <row r="8928" spans="7:18" x14ac:dyDescent="0.25">
      <c r="G8928" s="13"/>
      <c r="H8928" s="13"/>
      <c r="I8928" s="13">
        <v>890.00000000012597</v>
      </c>
      <c r="J8928" s="74">
        <f t="shared" si="425"/>
        <v>37.08333333333858</v>
      </c>
      <c r="K8928" s="26" t="e">
        <f t="shared" si="427"/>
        <v>#REF!</v>
      </c>
      <c r="L8928" s="75" t="e">
        <f t="shared" si="426"/>
        <v>#REF!</v>
      </c>
      <c r="O8928" s="13"/>
      <c r="P8928" s="74"/>
      <c r="Q8928" s="26"/>
      <c r="R8928" s="75"/>
    </row>
    <row r="8929" spans="7:18" x14ac:dyDescent="0.25">
      <c r="G8929" s="13"/>
      <c r="H8929" s="13"/>
      <c r="I8929" s="13">
        <v>890.10000000012599</v>
      </c>
      <c r="J8929" s="74">
        <f t="shared" si="425"/>
        <v>37.087500000005249</v>
      </c>
      <c r="K8929" s="26" t="e">
        <f t="shared" si="427"/>
        <v>#REF!</v>
      </c>
      <c r="L8929" s="75" t="e">
        <f t="shared" si="426"/>
        <v>#REF!</v>
      </c>
      <c r="O8929" s="13"/>
      <c r="P8929" s="74"/>
      <c r="Q8929" s="26"/>
      <c r="R8929" s="75"/>
    </row>
    <row r="8930" spans="7:18" x14ac:dyDescent="0.25">
      <c r="G8930" s="13"/>
      <c r="H8930" s="13"/>
      <c r="I8930" s="13">
        <v>890.20000000012601</v>
      </c>
      <c r="J8930" s="74">
        <f t="shared" si="425"/>
        <v>37.091666666671919</v>
      </c>
      <c r="K8930" s="26" t="e">
        <f t="shared" si="427"/>
        <v>#REF!</v>
      </c>
      <c r="L8930" s="75" t="e">
        <f t="shared" si="426"/>
        <v>#REF!</v>
      </c>
      <c r="O8930" s="13"/>
      <c r="P8930" s="74"/>
      <c r="Q8930" s="26"/>
      <c r="R8930" s="75"/>
    </row>
    <row r="8931" spans="7:18" x14ac:dyDescent="0.25">
      <c r="G8931" s="13"/>
      <c r="H8931" s="13"/>
      <c r="I8931" s="13">
        <v>890.30000000012603</v>
      </c>
      <c r="J8931" s="74">
        <f t="shared" si="425"/>
        <v>37.095833333338582</v>
      </c>
      <c r="K8931" s="26" t="e">
        <f t="shared" si="427"/>
        <v>#REF!</v>
      </c>
      <c r="L8931" s="75" t="e">
        <f t="shared" si="426"/>
        <v>#REF!</v>
      </c>
      <c r="O8931" s="13"/>
      <c r="P8931" s="74"/>
      <c r="Q8931" s="26"/>
      <c r="R8931" s="75"/>
    </row>
    <row r="8932" spans="7:18" x14ac:dyDescent="0.25">
      <c r="G8932" s="13"/>
      <c r="H8932" s="13"/>
      <c r="I8932" s="13">
        <v>890.40000000012606</v>
      </c>
      <c r="J8932" s="74">
        <f t="shared" si="425"/>
        <v>37.100000000005252</v>
      </c>
      <c r="K8932" s="26" t="e">
        <f t="shared" si="427"/>
        <v>#REF!</v>
      </c>
      <c r="L8932" s="75" t="e">
        <f t="shared" si="426"/>
        <v>#REF!</v>
      </c>
      <c r="O8932" s="13"/>
      <c r="P8932" s="74"/>
      <c r="Q8932" s="26"/>
      <c r="R8932" s="75"/>
    </row>
    <row r="8933" spans="7:18" x14ac:dyDescent="0.25">
      <c r="G8933" s="13"/>
      <c r="H8933" s="13"/>
      <c r="I8933" s="13">
        <v>890.50000000012597</v>
      </c>
      <c r="J8933" s="74">
        <f t="shared" si="425"/>
        <v>37.104166666671915</v>
      </c>
      <c r="K8933" s="26" t="e">
        <f t="shared" si="427"/>
        <v>#REF!</v>
      </c>
      <c r="L8933" s="75" t="e">
        <f t="shared" si="426"/>
        <v>#REF!</v>
      </c>
      <c r="O8933" s="13"/>
      <c r="P8933" s="74"/>
      <c r="Q8933" s="26"/>
      <c r="R8933" s="75"/>
    </row>
    <row r="8934" spans="7:18" x14ac:dyDescent="0.25">
      <c r="G8934" s="13"/>
      <c r="H8934" s="13"/>
      <c r="I8934" s="13">
        <v>890.60000000012599</v>
      </c>
      <c r="J8934" s="74">
        <f t="shared" si="425"/>
        <v>37.108333333338585</v>
      </c>
      <c r="K8934" s="26" t="e">
        <f t="shared" si="427"/>
        <v>#REF!</v>
      </c>
      <c r="L8934" s="75" t="e">
        <f t="shared" si="426"/>
        <v>#REF!</v>
      </c>
      <c r="O8934" s="13"/>
      <c r="P8934" s="74"/>
      <c r="Q8934" s="26"/>
      <c r="R8934" s="75"/>
    </row>
    <row r="8935" spans="7:18" x14ac:dyDescent="0.25">
      <c r="G8935" s="13"/>
      <c r="H8935" s="13"/>
      <c r="I8935" s="13">
        <v>890.70000000012601</v>
      </c>
      <c r="J8935" s="74">
        <f t="shared" si="425"/>
        <v>37.112500000005248</v>
      </c>
      <c r="K8935" s="26" t="e">
        <f t="shared" si="427"/>
        <v>#REF!</v>
      </c>
      <c r="L8935" s="75" t="e">
        <f t="shared" si="426"/>
        <v>#REF!</v>
      </c>
      <c r="O8935" s="13"/>
      <c r="P8935" s="74"/>
      <c r="Q8935" s="26"/>
      <c r="R8935" s="75"/>
    </row>
    <row r="8936" spans="7:18" x14ac:dyDescent="0.25">
      <c r="G8936" s="13"/>
      <c r="H8936" s="13"/>
      <c r="I8936" s="13">
        <v>890.80000000012603</v>
      </c>
      <c r="J8936" s="74">
        <f t="shared" si="425"/>
        <v>37.116666666671918</v>
      </c>
      <c r="K8936" s="26" t="e">
        <f t="shared" si="427"/>
        <v>#REF!</v>
      </c>
      <c r="L8936" s="75" t="e">
        <f t="shared" si="426"/>
        <v>#REF!</v>
      </c>
      <c r="O8936" s="13"/>
      <c r="P8936" s="74"/>
      <c r="Q8936" s="26"/>
      <c r="R8936" s="75"/>
    </row>
    <row r="8937" spans="7:18" x14ac:dyDescent="0.25">
      <c r="G8937" s="13"/>
      <c r="H8937" s="13"/>
      <c r="I8937" s="13">
        <v>890.90000000012606</v>
      </c>
      <c r="J8937" s="74">
        <f t="shared" si="425"/>
        <v>37.120833333338588</v>
      </c>
      <c r="K8937" s="26" t="e">
        <f t="shared" si="427"/>
        <v>#REF!</v>
      </c>
      <c r="L8937" s="75" t="e">
        <f t="shared" si="426"/>
        <v>#REF!</v>
      </c>
      <c r="O8937" s="13"/>
      <c r="P8937" s="74"/>
      <c r="Q8937" s="26"/>
      <c r="R8937" s="75"/>
    </row>
    <row r="8938" spans="7:18" x14ac:dyDescent="0.25">
      <c r="G8938" s="13"/>
      <c r="H8938" s="13"/>
      <c r="I8938" s="13">
        <v>891.00000000012597</v>
      </c>
      <c r="J8938" s="74">
        <f t="shared" si="425"/>
        <v>37.125000000005251</v>
      </c>
      <c r="K8938" s="26" t="e">
        <f t="shared" si="427"/>
        <v>#REF!</v>
      </c>
      <c r="L8938" s="75" t="e">
        <f t="shared" si="426"/>
        <v>#REF!</v>
      </c>
      <c r="O8938" s="13"/>
      <c r="P8938" s="74"/>
      <c r="Q8938" s="26"/>
      <c r="R8938" s="75"/>
    </row>
    <row r="8939" spans="7:18" x14ac:dyDescent="0.25">
      <c r="G8939" s="13"/>
      <c r="H8939" s="13"/>
      <c r="I8939" s="13">
        <v>891.10000000012599</v>
      </c>
      <c r="J8939" s="74">
        <f t="shared" si="425"/>
        <v>37.129166666671914</v>
      </c>
      <c r="K8939" s="26" t="e">
        <f t="shared" si="427"/>
        <v>#REF!</v>
      </c>
      <c r="L8939" s="75" t="e">
        <f t="shared" si="426"/>
        <v>#REF!</v>
      </c>
      <c r="O8939" s="13"/>
      <c r="P8939" s="74"/>
      <c r="Q8939" s="26"/>
      <c r="R8939" s="75"/>
    </row>
    <row r="8940" spans="7:18" x14ac:dyDescent="0.25">
      <c r="G8940" s="13"/>
      <c r="H8940" s="13"/>
      <c r="I8940" s="13">
        <v>891.20000000012601</v>
      </c>
      <c r="J8940" s="74">
        <f t="shared" si="425"/>
        <v>37.133333333338584</v>
      </c>
      <c r="K8940" s="26" t="e">
        <f t="shared" si="427"/>
        <v>#REF!</v>
      </c>
      <c r="L8940" s="75" t="e">
        <f t="shared" si="426"/>
        <v>#REF!</v>
      </c>
      <c r="O8940" s="13"/>
      <c r="P8940" s="74"/>
      <c r="Q8940" s="26"/>
      <c r="R8940" s="75"/>
    </row>
    <row r="8941" spans="7:18" x14ac:dyDescent="0.25">
      <c r="G8941" s="13"/>
      <c r="H8941" s="13"/>
      <c r="I8941" s="13">
        <v>891.30000000012603</v>
      </c>
      <c r="J8941" s="74">
        <f t="shared" si="425"/>
        <v>37.137500000005254</v>
      </c>
      <c r="K8941" s="26" t="e">
        <f t="shared" si="427"/>
        <v>#REF!</v>
      </c>
      <c r="L8941" s="75" t="e">
        <f t="shared" si="426"/>
        <v>#REF!</v>
      </c>
      <c r="O8941" s="13"/>
      <c r="P8941" s="74"/>
      <c r="Q8941" s="26"/>
      <c r="R8941" s="75"/>
    </row>
    <row r="8942" spans="7:18" x14ac:dyDescent="0.25">
      <c r="G8942" s="13"/>
      <c r="H8942" s="13"/>
      <c r="I8942" s="13">
        <v>891.40000000012606</v>
      </c>
      <c r="J8942" s="74">
        <f t="shared" si="425"/>
        <v>37.141666666671917</v>
      </c>
      <c r="K8942" s="26" t="e">
        <f t="shared" si="427"/>
        <v>#REF!</v>
      </c>
      <c r="L8942" s="75" t="e">
        <f t="shared" si="426"/>
        <v>#REF!</v>
      </c>
      <c r="O8942" s="13"/>
      <c r="P8942" s="74"/>
      <c r="Q8942" s="26"/>
      <c r="R8942" s="75"/>
    </row>
    <row r="8943" spans="7:18" x14ac:dyDescent="0.25">
      <c r="G8943" s="13"/>
      <c r="H8943" s="13"/>
      <c r="I8943" s="13">
        <v>891.50000000012597</v>
      </c>
      <c r="J8943" s="74">
        <f t="shared" si="425"/>
        <v>37.14583333333858</v>
      </c>
      <c r="K8943" s="26" t="e">
        <f t="shared" si="427"/>
        <v>#REF!</v>
      </c>
      <c r="L8943" s="75" t="e">
        <f t="shared" si="426"/>
        <v>#REF!</v>
      </c>
      <c r="O8943" s="13"/>
      <c r="P8943" s="74"/>
      <c r="Q8943" s="26"/>
      <c r="R8943" s="75"/>
    </row>
    <row r="8944" spans="7:18" x14ac:dyDescent="0.25">
      <c r="G8944" s="13"/>
      <c r="H8944" s="13"/>
      <c r="I8944" s="13">
        <v>891.60000000012599</v>
      </c>
      <c r="J8944" s="74">
        <f t="shared" si="425"/>
        <v>37.150000000005249</v>
      </c>
      <c r="K8944" s="26" t="e">
        <f t="shared" si="427"/>
        <v>#REF!</v>
      </c>
      <c r="L8944" s="75" t="e">
        <f t="shared" si="426"/>
        <v>#REF!</v>
      </c>
      <c r="O8944" s="13"/>
      <c r="P8944" s="74"/>
      <c r="Q8944" s="26"/>
      <c r="R8944" s="75"/>
    </row>
    <row r="8945" spans="7:18" x14ac:dyDescent="0.25">
      <c r="G8945" s="13"/>
      <c r="H8945" s="13"/>
      <c r="I8945" s="13">
        <v>891.70000000012601</v>
      </c>
      <c r="J8945" s="74">
        <f t="shared" si="425"/>
        <v>37.154166666671919</v>
      </c>
      <c r="K8945" s="26" t="e">
        <f t="shared" si="427"/>
        <v>#REF!</v>
      </c>
      <c r="L8945" s="75" t="e">
        <f t="shared" si="426"/>
        <v>#REF!</v>
      </c>
      <c r="O8945" s="13"/>
      <c r="P8945" s="74"/>
      <c r="Q8945" s="26"/>
      <c r="R8945" s="75"/>
    </row>
    <row r="8946" spans="7:18" x14ac:dyDescent="0.25">
      <c r="G8946" s="13"/>
      <c r="H8946" s="13"/>
      <c r="I8946" s="13">
        <v>891.80000000012603</v>
      </c>
      <c r="J8946" s="74">
        <f t="shared" si="425"/>
        <v>37.158333333338582</v>
      </c>
      <c r="K8946" s="26" t="e">
        <f t="shared" si="427"/>
        <v>#REF!</v>
      </c>
      <c r="L8946" s="75" t="e">
        <f t="shared" si="426"/>
        <v>#REF!</v>
      </c>
      <c r="O8946" s="13"/>
      <c r="P8946" s="74"/>
      <c r="Q8946" s="26"/>
      <c r="R8946" s="75"/>
    </row>
    <row r="8947" spans="7:18" x14ac:dyDescent="0.25">
      <c r="G8947" s="13"/>
      <c r="H8947" s="13"/>
      <c r="I8947" s="13">
        <v>891.90000000012606</v>
      </c>
      <c r="J8947" s="74">
        <f t="shared" si="425"/>
        <v>37.162500000005252</v>
      </c>
      <c r="K8947" s="26" t="e">
        <f t="shared" si="427"/>
        <v>#REF!</v>
      </c>
      <c r="L8947" s="75" t="e">
        <f t="shared" si="426"/>
        <v>#REF!</v>
      </c>
      <c r="O8947" s="13"/>
      <c r="P8947" s="74"/>
      <c r="Q8947" s="26"/>
      <c r="R8947" s="75"/>
    </row>
    <row r="8948" spans="7:18" x14ac:dyDescent="0.25">
      <c r="G8948" s="13"/>
      <c r="H8948" s="13"/>
      <c r="I8948" s="13">
        <v>892.00000000012597</v>
      </c>
      <c r="J8948" s="74">
        <f t="shared" si="425"/>
        <v>37.166666666671915</v>
      </c>
      <c r="K8948" s="26" t="e">
        <f t="shared" si="427"/>
        <v>#REF!</v>
      </c>
      <c r="L8948" s="75" t="e">
        <f t="shared" si="426"/>
        <v>#REF!</v>
      </c>
      <c r="O8948" s="13"/>
      <c r="P8948" s="74"/>
      <c r="Q8948" s="26"/>
      <c r="R8948" s="75"/>
    </row>
    <row r="8949" spans="7:18" x14ac:dyDescent="0.25">
      <c r="G8949" s="13"/>
      <c r="H8949" s="13"/>
      <c r="I8949" s="13">
        <v>892.10000000012599</v>
      </c>
      <c r="J8949" s="74">
        <f t="shared" si="425"/>
        <v>37.170833333338585</v>
      </c>
      <c r="K8949" s="26" t="e">
        <f t="shared" si="427"/>
        <v>#REF!</v>
      </c>
      <c r="L8949" s="75" t="e">
        <f t="shared" si="426"/>
        <v>#REF!</v>
      </c>
      <c r="O8949" s="13"/>
      <c r="P8949" s="74"/>
      <c r="Q8949" s="26"/>
      <c r="R8949" s="75"/>
    </row>
    <row r="8950" spans="7:18" x14ac:dyDescent="0.25">
      <c r="G8950" s="13"/>
      <c r="H8950" s="13"/>
      <c r="I8950" s="13">
        <v>892.20000000012601</v>
      </c>
      <c r="J8950" s="74">
        <f t="shared" si="425"/>
        <v>37.175000000005248</v>
      </c>
      <c r="K8950" s="26" t="e">
        <f t="shared" si="427"/>
        <v>#REF!</v>
      </c>
      <c r="L8950" s="75" t="e">
        <f t="shared" si="426"/>
        <v>#REF!</v>
      </c>
      <c r="O8950" s="13"/>
      <c r="P8950" s="74"/>
      <c r="Q8950" s="26"/>
      <c r="R8950" s="75"/>
    </row>
    <row r="8951" spans="7:18" x14ac:dyDescent="0.25">
      <c r="G8951" s="13"/>
      <c r="H8951" s="13"/>
      <c r="I8951" s="13">
        <v>892.30000000012706</v>
      </c>
      <c r="J8951" s="74">
        <f t="shared" si="425"/>
        <v>37.179166666671961</v>
      </c>
      <c r="K8951" s="26" t="e">
        <f t="shared" si="427"/>
        <v>#REF!</v>
      </c>
      <c r="L8951" s="75" t="e">
        <f t="shared" si="426"/>
        <v>#REF!</v>
      </c>
      <c r="O8951" s="13"/>
      <c r="P8951" s="74"/>
      <c r="Q8951" s="26"/>
      <c r="R8951" s="75"/>
    </row>
    <row r="8952" spans="7:18" x14ac:dyDescent="0.25">
      <c r="G8952" s="13"/>
      <c r="H8952" s="13"/>
      <c r="I8952" s="13">
        <v>892.40000000012697</v>
      </c>
      <c r="J8952" s="74">
        <f t="shared" si="425"/>
        <v>37.183333333338624</v>
      </c>
      <c r="K8952" s="26" t="e">
        <f t="shared" si="427"/>
        <v>#REF!</v>
      </c>
      <c r="L8952" s="75" t="e">
        <f t="shared" si="426"/>
        <v>#REF!</v>
      </c>
      <c r="O8952" s="13"/>
      <c r="P8952" s="74"/>
      <c r="Q8952" s="26"/>
      <c r="R8952" s="75"/>
    </row>
    <row r="8953" spans="7:18" x14ac:dyDescent="0.25">
      <c r="G8953" s="13"/>
      <c r="H8953" s="13"/>
      <c r="I8953" s="13">
        <v>892.50000000012699</v>
      </c>
      <c r="J8953" s="74">
        <f t="shared" si="425"/>
        <v>37.187500000005294</v>
      </c>
      <c r="K8953" s="26" t="e">
        <f t="shared" si="427"/>
        <v>#REF!</v>
      </c>
      <c r="L8953" s="75" t="e">
        <f t="shared" si="426"/>
        <v>#REF!</v>
      </c>
      <c r="O8953" s="13"/>
      <c r="P8953" s="74"/>
      <c r="Q8953" s="26"/>
      <c r="R8953" s="75"/>
    </row>
    <row r="8954" spans="7:18" x14ac:dyDescent="0.25">
      <c r="G8954" s="13"/>
      <c r="H8954" s="13"/>
      <c r="I8954" s="13">
        <v>892.60000000012701</v>
      </c>
      <c r="J8954" s="74">
        <f t="shared" si="425"/>
        <v>37.191666666671956</v>
      </c>
      <c r="K8954" s="26" t="e">
        <f t="shared" si="427"/>
        <v>#REF!</v>
      </c>
      <c r="L8954" s="75" t="e">
        <f t="shared" si="426"/>
        <v>#REF!</v>
      </c>
      <c r="O8954" s="13"/>
      <c r="P8954" s="74"/>
      <c r="Q8954" s="26"/>
      <c r="R8954" s="75"/>
    </row>
    <row r="8955" spans="7:18" x14ac:dyDescent="0.25">
      <c r="G8955" s="13"/>
      <c r="H8955" s="13"/>
      <c r="I8955" s="13">
        <v>892.70000000012703</v>
      </c>
      <c r="J8955" s="74">
        <f t="shared" si="425"/>
        <v>37.195833333338626</v>
      </c>
      <c r="K8955" s="26" t="e">
        <f t="shared" si="427"/>
        <v>#REF!</v>
      </c>
      <c r="L8955" s="75" t="e">
        <f t="shared" si="426"/>
        <v>#REF!</v>
      </c>
      <c r="O8955" s="13"/>
      <c r="P8955" s="74"/>
      <c r="Q8955" s="26"/>
      <c r="R8955" s="75"/>
    </row>
    <row r="8956" spans="7:18" x14ac:dyDescent="0.25">
      <c r="G8956" s="13"/>
      <c r="H8956" s="13"/>
      <c r="I8956" s="13">
        <v>892.80000000012706</v>
      </c>
      <c r="J8956" s="74">
        <f t="shared" si="425"/>
        <v>37.200000000005296</v>
      </c>
      <c r="K8956" s="26" t="e">
        <f t="shared" si="427"/>
        <v>#REF!</v>
      </c>
      <c r="L8956" s="75" t="e">
        <f t="shared" si="426"/>
        <v>#REF!</v>
      </c>
      <c r="O8956" s="13"/>
      <c r="P8956" s="74"/>
      <c r="Q8956" s="26"/>
      <c r="R8956" s="75"/>
    </row>
    <row r="8957" spans="7:18" x14ac:dyDescent="0.25">
      <c r="G8957" s="13"/>
      <c r="H8957" s="13"/>
      <c r="I8957" s="13">
        <v>892.90000000012697</v>
      </c>
      <c r="J8957" s="74">
        <f t="shared" si="425"/>
        <v>37.204166666671959</v>
      </c>
      <c r="K8957" s="26" t="e">
        <f t="shared" si="427"/>
        <v>#REF!</v>
      </c>
      <c r="L8957" s="75" t="e">
        <f t="shared" si="426"/>
        <v>#REF!</v>
      </c>
      <c r="O8957" s="13"/>
      <c r="P8957" s="74"/>
      <c r="Q8957" s="26"/>
      <c r="R8957" s="75"/>
    </row>
    <row r="8958" spans="7:18" x14ac:dyDescent="0.25">
      <c r="G8958" s="13"/>
      <c r="H8958" s="13"/>
      <c r="I8958" s="13">
        <v>893.00000000012699</v>
      </c>
      <c r="J8958" s="74">
        <f t="shared" si="425"/>
        <v>37.208333333338622</v>
      </c>
      <c r="K8958" s="26" t="e">
        <f t="shared" si="427"/>
        <v>#REF!</v>
      </c>
      <c r="L8958" s="75" t="e">
        <f t="shared" si="426"/>
        <v>#REF!</v>
      </c>
      <c r="O8958" s="13"/>
      <c r="P8958" s="74"/>
      <c r="Q8958" s="26"/>
      <c r="R8958" s="75"/>
    </row>
    <row r="8959" spans="7:18" x14ac:dyDescent="0.25">
      <c r="G8959" s="13"/>
      <c r="H8959" s="13"/>
      <c r="I8959" s="13">
        <v>893.10000000012701</v>
      </c>
      <c r="J8959" s="74">
        <f t="shared" si="425"/>
        <v>37.212500000005292</v>
      </c>
      <c r="K8959" s="26" t="e">
        <f t="shared" si="427"/>
        <v>#REF!</v>
      </c>
      <c r="L8959" s="75" t="e">
        <f t="shared" si="426"/>
        <v>#REF!</v>
      </c>
      <c r="O8959" s="13"/>
      <c r="P8959" s="74"/>
      <c r="Q8959" s="26"/>
      <c r="R8959" s="75"/>
    </row>
    <row r="8960" spans="7:18" x14ac:dyDescent="0.25">
      <c r="G8960" s="13"/>
      <c r="H8960" s="13"/>
      <c r="I8960" s="13">
        <v>893.20000000012703</v>
      </c>
      <c r="J8960" s="74">
        <f t="shared" si="425"/>
        <v>37.216666666671962</v>
      </c>
      <c r="K8960" s="26" t="e">
        <f t="shared" si="427"/>
        <v>#REF!</v>
      </c>
      <c r="L8960" s="75" t="e">
        <f t="shared" si="426"/>
        <v>#REF!</v>
      </c>
      <c r="O8960" s="13"/>
      <c r="P8960" s="74"/>
      <c r="Q8960" s="26"/>
      <c r="R8960" s="75"/>
    </row>
    <row r="8961" spans="7:18" x14ac:dyDescent="0.25">
      <c r="G8961" s="13"/>
      <c r="H8961" s="13"/>
      <c r="I8961" s="13">
        <v>893.30000000012706</v>
      </c>
      <c r="J8961" s="74">
        <f t="shared" si="425"/>
        <v>37.220833333338625</v>
      </c>
      <c r="K8961" s="26" t="e">
        <f t="shared" si="427"/>
        <v>#REF!</v>
      </c>
      <c r="L8961" s="75" t="e">
        <f t="shared" si="426"/>
        <v>#REF!</v>
      </c>
      <c r="O8961" s="13"/>
      <c r="P8961" s="74"/>
      <c r="Q8961" s="26"/>
      <c r="R8961" s="75"/>
    </row>
    <row r="8962" spans="7:18" x14ac:dyDescent="0.25">
      <c r="G8962" s="13"/>
      <c r="H8962" s="13"/>
      <c r="I8962" s="13">
        <v>893.40000000012697</v>
      </c>
      <c r="J8962" s="74">
        <f t="shared" si="425"/>
        <v>37.225000000005288</v>
      </c>
      <c r="K8962" s="26" t="e">
        <f t="shared" si="427"/>
        <v>#REF!</v>
      </c>
      <c r="L8962" s="75" t="e">
        <f t="shared" si="426"/>
        <v>#REF!</v>
      </c>
      <c r="O8962" s="13"/>
      <c r="P8962" s="74"/>
      <c r="Q8962" s="26"/>
      <c r="R8962" s="75"/>
    </row>
    <row r="8963" spans="7:18" x14ac:dyDescent="0.25">
      <c r="G8963" s="13"/>
      <c r="H8963" s="13"/>
      <c r="I8963" s="13">
        <v>893.50000000012699</v>
      </c>
      <c r="J8963" s="74">
        <f t="shared" ref="J8963:J9026" si="428">I8963/24</f>
        <v>37.229166666671958</v>
      </c>
      <c r="K8963" s="26" t="e">
        <f t="shared" si="427"/>
        <v>#REF!</v>
      </c>
      <c r="L8963" s="75" t="e">
        <f t="shared" ref="L8963:L9026" si="429">K8963-K8962</f>
        <v>#REF!</v>
      </c>
      <c r="O8963" s="13"/>
      <c r="P8963" s="74"/>
      <c r="Q8963" s="26"/>
      <c r="R8963" s="75"/>
    </row>
    <row r="8964" spans="7:18" x14ac:dyDescent="0.25">
      <c r="G8964" s="13"/>
      <c r="H8964" s="13"/>
      <c r="I8964" s="13">
        <v>893.60000000012701</v>
      </c>
      <c r="J8964" s="74">
        <f t="shared" si="428"/>
        <v>37.233333333338628</v>
      </c>
      <c r="K8964" s="26" t="e">
        <f t="shared" si="427"/>
        <v>#REF!</v>
      </c>
      <c r="L8964" s="75" t="e">
        <f t="shared" si="429"/>
        <v>#REF!</v>
      </c>
      <c r="O8964" s="13"/>
      <c r="P8964" s="74"/>
      <c r="Q8964" s="26"/>
      <c r="R8964" s="75"/>
    </row>
    <row r="8965" spans="7:18" x14ac:dyDescent="0.25">
      <c r="G8965" s="13"/>
      <c r="H8965" s="13"/>
      <c r="I8965" s="13">
        <v>893.70000000012703</v>
      </c>
      <c r="J8965" s="74">
        <f t="shared" si="428"/>
        <v>37.237500000005291</v>
      </c>
      <c r="K8965" s="26" t="e">
        <f t="shared" si="427"/>
        <v>#REF!</v>
      </c>
      <c r="L8965" s="75" t="e">
        <f t="shared" si="429"/>
        <v>#REF!</v>
      </c>
      <c r="O8965" s="13"/>
      <c r="P8965" s="74"/>
      <c r="Q8965" s="26"/>
      <c r="R8965" s="75"/>
    </row>
    <row r="8966" spans="7:18" x14ac:dyDescent="0.25">
      <c r="G8966" s="13"/>
      <c r="H8966" s="13"/>
      <c r="I8966" s="13">
        <v>893.80000000012706</v>
      </c>
      <c r="J8966" s="74">
        <f t="shared" si="428"/>
        <v>37.241666666671961</v>
      </c>
      <c r="K8966" s="26" t="e">
        <f t="shared" si="427"/>
        <v>#REF!</v>
      </c>
      <c r="L8966" s="75" t="e">
        <f t="shared" si="429"/>
        <v>#REF!</v>
      </c>
      <c r="O8966" s="13"/>
      <c r="P8966" s="74"/>
      <c r="Q8966" s="26"/>
      <c r="R8966" s="75"/>
    </row>
    <row r="8967" spans="7:18" x14ac:dyDescent="0.25">
      <c r="G8967" s="13"/>
      <c r="H8967" s="13"/>
      <c r="I8967" s="13">
        <v>893.90000000012697</v>
      </c>
      <c r="J8967" s="74">
        <f t="shared" si="428"/>
        <v>37.245833333338624</v>
      </c>
      <c r="K8967" s="26" t="e">
        <f t="shared" si="427"/>
        <v>#REF!</v>
      </c>
      <c r="L8967" s="75" t="e">
        <f t="shared" si="429"/>
        <v>#REF!</v>
      </c>
      <c r="O8967" s="13"/>
      <c r="P8967" s="74"/>
      <c r="Q8967" s="26"/>
      <c r="R8967" s="75"/>
    </row>
    <row r="8968" spans="7:18" x14ac:dyDescent="0.25">
      <c r="G8968" s="13"/>
      <c r="H8968" s="13"/>
      <c r="I8968" s="13">
        <v>894.00000000012699</v>
      </c>
      <c r="J8968" s="74">
        <f t="shared" si="428"/>
        <v>37.250000000005294</v>
      </c>
      <c r="K8968" s="26" t="e">
        <f t="shared" si="427"/>
        <v>#REF!</v>
      </c>
      <c r="L8968" s="75" t="e">
        <f t="shared" si="429"/>
        <v>#REF!</v>
      </c>
      <c r="O8968" s="13"/>
      <c r="P8968" s="74"/>
      <c r="Q8968" s="26"/>
      <c r="R8968" s="75"/>
    </row>
    <row r="8969" spans="7:18" x14ac:dyDescent="0.25">
      <c r="G8969" s="13"/>
      <c r="H8969" s="13"/>
      <c r="I8969" s="13">
        <v>894.10000000012701</v>
      </c>
      <c r="J8969" s="74">
        <f t="shared" si="428"/>
        <v>37.254166666671956</v>
      </c>
      <c r="K8969" s="26" t="e">
        <f t="shared" si="427"/>
        <v>#REF!</v>
      </c>
      <c r="L8969" s="75" t="e">
        <f t="shared" si="429"/>
        <v>#REF!</v>
      </c>
      <c r="O8969" s="13"/>
      <c r="P8969" s="74"/>
      <c r="Q8969" s="26"/>
      <c r="R8969" s="75"/>
    </row>
    <row r="8970" spans="7:18" x14ac:dyDescent="0.25">
      <c r="G8970" s="13"/>
      <c r="H8970" s="13"/>
      <c r="I8970" s="13">
        <v>894.20000000012703</v>
      </c>
      <c r="J8970" s="74">
        <f t="shared" si="428"/>
        <v>37.258333333338626</v>
      </c>
      <c r="K8970" s="26" t="e">
        <f t="shared" si="427"/>
        <v>#REF!</v>
      </c>
      <c r="L8970" s="75" t="e">
        <f t="shared" si="429"/>
        <v>#REF!</v>
      </c>
      <c r="O8970" s="13"/>
      <c r="P8970" s="74"/>
      <c r="Q8970" s="26"/>
      <c r="R8970" s="75"/>
    </row>
    <row r="8971" spans="7:18" x14ac:dyDescent="0.25">
      <c r="G8971" s="13"/>
      <c r="H8971" s="13"/>
      <c r="I8971" s="13">
        <v>894.30000000012706</v>
      </c>
      <c r="J8971" s="74">
        <f t="shared" si="428"/>
        <v>37.262500000005296</v>
      </c>
      <c r="K8971" s="26" t="e">
        <f t="shared" si="427"/>
        <v>#REF!</v>
      </c>
      <c r="L8971" s="75" t="e">
        <f t="shared" si="429"/>
        <v>#REF!</v>
      </c>
      <c r="O8971" s="13"/>
      <c r="P8971" s="74"/>
      <c r="Q8971" s="26"/>
      <c r="R8971" s="75"/>
    </row>
    <row r="8972" spans="7:18" x14ac:dyDescent="0.25">
      <c r="G8972" s="13"/>
      <c r="H8972" s="13"/>
      <c r="I8972" s="13">
        <v>894.40000000012697</v>
      </c>
      <c r="J8972" s="74">
        <f t="shared" si="428"/>
        <v>37.266666666671959</v>
      </c>
      <c r="K8972" s="26" t="e">
        <f t="shared" si="427"/>
        <v>#REF!</v>
      </c>
      <c r="L8972" s="75" t="e">
        <f t="shared" si="429"/>
        <v>#REF!</v>
      </c>
      <c r="O8972" s="13"/>
      <c r="P8972" s="74"/>
      <c r="Q8972" s="26"/>
      <c r="R8972" s="75"/>
    </row>
    <row r="8973" spans="7:18" x14ac:dyDescent="0.25">
      <c r="G8973" s="13"/>
      <c r="H8973" s="13"/>
      <c r="I8973" s="13">
        <v>894.50000000012699</v>
      </c>
      <c r="J8973" s="74">
        <f t="shared" si="428"/>
        <v>37.270833333338622</v>
      </c>
      <c r="K8973" s="26" t="e">
        <f t="shared" si="427"/>
        <v>#REF!</v>
      </c>
      <c r="L8973" s="75" t="e">
        <f t="shared" si="429"/>
        <v>#REF!</v>
      </c>
      <c r="O8973" s="13"/>
      <c r="P8973" s="74"/>
      <c r="Q8973" s="26"/>
      <c r="R8973" s="75"/>
    </row>
    <row r="8974" spans="7:18" x14ac:dyDescent="0.25">
      <c r="G8974" s="13"/>
      <c r="H8974" s="13"/>
      <c r="I8974" s="13">
        <v>894.60000000012701</v>
      </c>
      <c r="J8974" s="74">
        <f t="shared" si="428"/>
        <v>37.275000000005292</v>
      </c>
      <c r="K8974" s="26" t="e">
        <f t="shared" si="427"/>
        <v>#REF!</v>
      </c>
      <c r="L8974" s="75" t="e">
        <f t="shared" si="429"/>
        <v>#REF!</v>
      </c>
      <c r="O8974" s="13"/>
      <c r="P8974" s="74"/>
      <c r="Q8974" s="26"/>
      <c r="R8974" s="75"/>
    </row>
    <row r="8975" spans="7:18" x14ac:dyDescent="0.25">
      <c r="G8975" s="13"/>
      <c r="H8975" s="13"/>
      <c r="I8975" s="13">
        <v>894.70000000012703</v>
      </c>
      <c r="J8975" s="74">
        <f t="shared" si="428"/>
        <v>37.279166666671962</v>
      </c>
      <c r="K8975" s="26" t="e">
        <f t="shared" si="427"/>
        <v>#REF!</v>
      </c>
      <c r="L8975" s="75" t="e">
        <f t="shared" si="429"/>
        <v>#REF!</v>
      </c>
      <c r="O8975" s="13"/>
      <c r="P8975" s="74"/>
      <c r="Q8975" s="26"/>
      <c r="R8975" s="75"/>
    </row>
    <row r="8976" spans="7:18" x14ac:dyDescent="0.25">
      <c r="G8976" s="13"/>
      <c r="H8976" s="13"/>
      <c r="I8976" s="13">
        <v>894.80000000012706</v>
      </c>
      <c r="J8976" s="74">
        <f t="shared" si="428"/>
        <v>37.283333333338625</v>
      </c>
      <c r="K8976" s="26" t="e">
        <f t="shared" si="427"/>
        <v>#REF!</v>
      </c>
      <c r="L8976" s="75" t="e">
        <f t="shared" si="429"/>
        <v>#REF!</v>
      </c>
      <c r="O8976" s="13"/>
      <c r="P8976" s="74"/>
      <c r="Q8976" s="26"/>
      <c r="R8976" s="75"/>
    </row>
    <row r="8977" spans="7:18" x14ac:dyDescent="0.25">
      <c r="G8977" s="13"/>
      <c r="H8977" s="13"/>
      <c r="I8977" s="13">
        <v>894.90000000012697</v>
      </c>
      <c r="J8977" s="74">
        <f t="shared" si="428"/>
        <v>37.287500000005288</v>
      </c>
      <c r="K8977" s="26" t="e">
        <f t="shared" si="427"/>
        <v>#REF!</v>
      </c>
      <c r="L8977" s="75" t="e">
        <f t="shared" si="429"/>
        <v>#REF!</v>
      </c>
      <c r="O8977" s="13"/>
      <c r="P8977" s="74"/>
      <c r="Q8977" s="26"/>
      <c r="R8977" s="75"/>
    </row>
    <row r="8978" spans="7:18" x14ac:dyDescent="0.25">
      <c r="G8978" s="13"/>
      <c r="H8978" s="13"/>
      <c r="I8978" s="13">
        <v>895.00000000012699</v>
      </c>
      <c r="J8978" s="74">
        <f t="shared" si="428"/>
        <v>37.291666666671958</v>
      </c>
      <c r="K8978" s="26" t="e">
        <f t="shared" si="427"/>
        <v>#REF!</v>
      </c>
      <c r="L8978" s="75" t="e">
        <f t="shared" si="429"/>
        <v>#REF!</v>
      </c>
      <c r="O8978" s="13"/>
      <c r="P8978" s="74"/>
      <c r="Q8978" s="26"/>
      <c r="R8978" s="75"/>
    </row>
    <row r="8979" spans="7:18" x14ac:dyDescent="0.25">
      <c r="G8979" s="13"/>
      <c r="H8979" s="13"/>
      <c r="I8979" s="13">
        <v>895.10000000012701</v>
      </c>
      <c r="J8979" s="74">
        <f t="shared" si="428"/>
        <v>37.295833333338628</v>
      </c>
      <c r="K8979" s="26" t="e">
        <f t="shared" si="427"/>
        <v>#REF!</v>
      </c>
      <c r="L8979" s="75" t="e">
        <f t="shared" si="429"/>
        <v>#REF!</v>
      </c>
      <c r="O8979" s="13"/>
      <c r="P8979" s="74"/>
      <c r="Q8979" s="26"/>
      <c r="R8979" s="75"/>
    </row>
    <row r="8980" spans="7:18" x14ac:dyDescent="0.25">
      <c r="G8980" s="13"/>
      <c r="H8980" s="13"/>
      <c r="I8980" s="13">
        <v>895.20000000012703</v>
      </c>
      <c r="J8980" s="74">
        <f t="shared" si="428"/>
        <v>37.300000000005291</v>
      </c>
      <c r="K8980" s="26" t="e">
        <f t="shared" si="427"/>
        <v>#REF!</v>
      </c>
      <c r="L8980" s="75" t="e">
        <f t="shared" si="429"/>
        <v>#REF!</v>
      </c>
      <c r="O8980" s="13"/>
      <c r="P8980" s="74"/>
      <c r="Q8980" s="26"/>
      <c r="R8980" s="75"/>
    </row>
    <row r="8981" spans="7:18" x14ac:dyDescent="0.25">
      <c r="G8981" s="13"/>
      <c r="H8981" s="13"/>
      <c r="I8981" s="13">
        <v>895.30000000012706</v>
      </c>
      <c r="J8981" s="74">
        <f t="shared" si="428"/>
        <v>37.304166666671961</v>
      </c>
      <c r="K8981" s="26" t="e">
        <f t="shared" si="427"/>
        <v>#REF!</v>
      </c>
      <c r="L8981" s="75" t="e">
        <f t="shared" si="429"/>
        <v>#REF!</v>
      </c>
      <c r="O8981" s="13"/>
      <c r="P8981" s="74"/>
      <c r="Q8981" s="26"/>
      <c r="R8981" s="75"/>
    </row>
    <row r="8982" spans="7:18" x14ac:dyDescent="0.25">
      <c r="G8982" s="13"/>
      <c r="H8982" s="13"/>
      <c r="I8982" s="13">
        <v>895.40000000012697</v>
      </c>
      <c r="J8982" s="74">
        <f t="shared" si="428"/>
        <v>37.308333333338624</v>
      </c>
      <c r="K8982" s="26" t="e">
        <f t="shared" si="427"/>
        <v>#REF!</v>
      </c>
      <c r="L8982" s="75" t="e">
        <f t="shared" si="429"/>
        <v>#REF!</v>
      </c>
      <c r="O8982" s="13"/>
      <c r="P8982" s="74"/>
      <c r="Q8982" s="26"/>
      <c r="R8982" s="75"/>
    </row>
    <row r="8983" spans="7:18" x14ac:dyDescent="0.25">
      <c r="G8983" s="13"/>
      <c r="H8983" s="13"/>
      <c r="I8983" s="13">
        <v>895.50000000012699</v>
      </c>
      <c r="J8983" s="74">
        <f t="shared" si="428"/>
        <v>37.312500000005294</v>
      </c>
      <c r="K8983" s="26" t="e">
        <f t="shared" si="427"/>
        <v>#REF!</v>
      </c>
      <c r="L8983" s="75" t="e">
        <f t="shared" si="429"/>
        <v>#REF!</v>
      </c>
      <c r="O8983" s="13"/>
      <c r="P8983" s="74"/>
      <c r="Q8983" s="26"/>
      <c r="R8983" s="75"/>
    </row>
    <row r="8984" spans="7:18" x14ac:dyDescent="0.25">
      <c r="G8984" s="13"/>
      <c r="H8984" s="13"/>
      <c r="I8984" s="13">
        <v>895.60000000012701</v>
      </c>
      <c r="J8984" s="74">
        <f t="shared" si="428"/>
        <v>37.316666666671956</v>
      </c>
      <c r="K8984" s="26" t="e">
        <f t="shared" si="427"/>
        <v>#REF!</v>
      </c>
      <c r="L8984" s="75" t="e">
        <f t="shared" si="429"/>
        <v>#REF!</v>
      </c>
      <c r="O8984" s="13"/>
      <c r="P8984" s="74"/>
      <c r="Q8984" s="26"/>
      <c r="R8984" s="75"/>
    </row>
    <row r="8985" spans="7:18" x14ac:dyDescent="0.25">
      <c r="G8985" s="13"/>
      <c r="H8985" s="13"/>
      <c r="I8985" s="13">
        <v>895.70000000012703</v>
      </c>
      <c r="J8985" s="74">
        <f t="shared" si="428"/>
        <v>37.320833333338626</v>
      </c>
      <c r="K8985" s="26" t="e">
        <f t="shared" si="427"/>
        <v>#REF!</v>
      </c>
      <c r="L8985" s="75" t="e">
        <f t="shared" si="429"/>
        <v>#REF!</v>
      </c>
      <c r="O8985" s="13"/>
      <c r="P8985" s="74"/>
      <c r="Q8985" s="26"/>
      <c r="R8985" s="75"/>
    </row>
    <row r="8986" spans="7:18" x14ac:dyDescent="0.25">
      <c r="G8986" s="13"/>
      <c r="H8986" s="13"/>
      <c r="I8986" s="13">
        <v>895.80000000012706</v>
      </c>
      <c r="J8986" s="74">
        <f t="shared" si="428"/>
        <v>37.325000000005296</v>
      </c>
      <c r="K8986" s="26" t="e">
        <f t="shared" si="427"/>
        <v>#REF!</v>
      </c>
      <c r="L8986" s="75" t="e">
        <f t="shared" si="429"/>
        <v>#REF!</v>
      </c>
      <c r="O8986" s="13"/>
      <c r="P8986" s="74"/>
      <c r="Q8986" s="26"/>
      <c r="R8986" s="75"/>
    </row>
    <row r="8987" spans="7:18" x14ac:dyDescent="0.25">
      <c r="G8987" s="13"/>
      <c r="H8987" s="13"/>
      <c r="I8987" s="13">
        <v>895.90000000012697</v>
      </c>
      <c r="J8987" s="74">
        <f t="shared" si="428"/>
        <v>37.329166666671959</v>
      </c>
      <c r="K8987" s="26" t="e">
        <f t="shared" si="427"/>
        <v>#REF!</v>
      </c>
      <c r="L8987" s="75" t="e">
        <f t="shared" si="429"/>
        <v>#REF!</v>
      </c>
      <c r="O8987" s="13"/>
      <c r="P8987" s="74"/>
      <c r="Q8987" s="26"/>
      <c r="R8987" s="75"/>
    </row>
    <row r="8988" spans="7:18" x14ac:dyDescent="0.25">
      <c r="G8988" s="13"/>
      <c r="H8988" s="13"/>
      <c r="I8988" s="13">
        <v>896.00000000012699</v>
      </c>
      <c r="J8988" s="74">
        <f t="shared" si="428"/>
        <v>37.333333333338622</v>
      </c>
      <c r="K8988" s="26" t="e">
        <f t="shared" ref="K8988:K9051" si="430">100%-EXP(-I8988/24*$B$10)</f>
        <v>#REF!</v>
      </c>
      <c r="L8988" s="75" t="e">
        <f t="shared" si="429"/>
        <v>#REF!</v>
      </c>
      <c r="O8988" s="13"/>
      <c r="P8988" s="74"/>
      <c r="Q8988" s="26"/>
      <c r="R8988" s="75"/>
    </row>
    <row r="8989" spans="7:18" x14ac:dyDescent="0.25">
      <c r="G8989" s="13"/>
      <c r="H8989" s="13"/>
      <c r="I8989" s="13">
        <v>896.10000000012701</v>
      </c>
      <c r="J8989" s="74">
        <f t="shared" si="428"/>
        <v>37.337500000005292</v>
      </c>
      <c r="K8989" s="26" t="e">
        <f t="shared" si="430"/>
        <v>#REF!</v>
      </c>
      <c r="L8989" s="75" t="e">
        <f t="shared" si="429"/>
        <v>#REF!</v>
      </c>
      <c r="O8989" s="13"/>
      <c r="P8989" s="74"/>
      <c r="Q8989" s="26"/>
      <c r="R8989" s="75"/>
    </row>
    <row r="8990" spans="7:18" x14ac:dyDescent="0.25">
      <c r="G8990" s="13"/>
      <c r="H8990" s="13"/>
      <c r="I8990" s="13">
        <v>896.20000000012703</v>
      </c>
      <c r="J8990" s="74">
        <f t="shared" si="428"/>
        <v>37.341666666671962</v>
      </c>
      <c r="K8990" s="26" t="e">
        <f t="shared" si="430"/>
        <v>#REF!</v>
      </c>
      <c r="L8990" s="75" t="e">
        <f t="shared" si="429"/>
        <v>#REF!</v>
      </c>
      <c r="O8990" s="13"/>
      <c r="P8990" s="74"/>
      <c r="Q8990" s="26"/>
      <c r="R8990" s="75"/>
    </row>
    <row r="8991" spans="7:18" x14ac:dyDescent="0.25">
      <c r="G8991" s="13"/>
      <c r="H8991" s="13"/>
      <c r="I8991" s="13">
        <v>896.30000000012706</v>
      </c>
      <c r="J8991" s="74">
        <f t="shared" si="428"/>
        <v>37.345833333338625</v>
      </c>
      <c r="K8991" s="26" t="e">
        <f t="shared" si="430"/>
        <v>#REF!</v>
      </c>
      <c r="L8991" s="75" t="e">
        <f t="shared" si="429"/>
        <v>#REF!</v>
      </c>
      <c r="O8991" s="13"/>
      <c r="P8991" s="74"/>
      <c r="Q8991" s="26"/>
      <c r="R8991" s="75"/>
    </row>
    <row r="8992" spans="7:18" x14ac:dyDescent="0.25">
      <c r="G8992" s="13"/>
      <c r="H8992" s="13"/>
      <c r="I8992" s="13">
        <v>896.40000000012697</v>
      </c>
      <c r="J8992" s="74">
        <f t="shared" si="428"/>
        <v>37.350000000005288</v>
      </c>
      <c r="K8992" s="26" t="e">
        <f t="shared" si="430"/>
        <v>#REF!</v>
      </c>
      <c r="L8992" s="75" t="e">
        <f t="shared" si="429"/>
        <v>#REF!</v>
      </c>
      <c r="O8992" s="13"/>
      <c r="P8992" s="74"/>
      <c r="Q8992" s="26"/>
      <c r="R8992" s="75"/>
    </row>
    <row r="8993" spans="7:18" x14ac:dyDescent="0.25">
      <c r="G8993" s="13"/>
      <c r="H8993" s="13"/>
      <c r="I8993" s="13">
        <v>896.50000000012699</v>
      </c>
      <c r="J8993" s="74">
        <f t="shared" si="428"/>
        <v>37.354166666671958</v>
      </c>
      <c r="K8993" s="26" t="e">
        <f t="shared" si="430"/>
        <v>#REF!</v>
      </c>
      <c r="L8993" s="75" t="e">
        <f t="shared" si="429"/>
        <v>#REF!</v>
      </c>
      <c r="O8993" s="13"/>
      <c r="P8993" s="74"/>
      <c r="Q8993" s="26"/>
      <c r="R8993" s="75"/>
    </row>
    <row r="8994" spans="7:18" x14ac:dyDescent="0.25">
      <c r="G8994" s="13"/>
      <c r="H8994" s="13"/>
      <c r="I8994" s="13">
        <v>896.60000000012701</v>
      </c>
      <c r="J8994" s="74">
        <f t="shared" si="428"/>
        <v>37.358333333338628</v>
      </c>
      <c r="K8994" s="26" t="e">
        <f t="shared" si="430"/>
        <v>#REF!</v>
      </c>
      <c r="L8994" s="75" t="e">
        <f t="shared" si="429"/>
        <v>#REF!</v>
      </c>
      <c r="O8994" s="13"/>
      <c r="P8994" s="74"/>
      <c r="Q8994" s="26"/>
      <c r="R8994" s="75"/>
    </row>
    <row r="8995" spans="7:18" x14ac:dyDescent="0.25">
      <c r="G8995" s="13"/>
      <c r="H8995" s="13"/>
      <c r="I8995" s="13">
        <v>896.70000000012806</v>
      </c>
      <c r="J8995" s="74">
        <f t="shared" si="428"/>
        <v>37.362500000005333</v>
      </c>
      <c r="K8995" s="26" t="e">
        <f t="shared" si="430"/>
        <v>#REF!</v>
      </c>
      <c r="L8995" s="75" t="e">
        <f t="shared" si="429"/>
        <v>#REF!</v>
      </c>
      <c r="O8995" s="13"/>
      <c r="P8995" s="74"/>
      <c r="Q8995" s="26"/>
      <c r="R8995" s="75"/>
    </row>
    <row r="8996" spans="7:18" x14ac:dyDescent="0.25">
      <c r="G8996" s="13"/>
      <c r="H8996" s="13"/>
      <c r="I8996" s="13">
        <v>896.80000000012797</v>
      </c>
      <c r="J8996" s="74">
        <f t="shared" si="428"/>
        <v>37.366666666671996</v>
      </c>
      <c r="K8996" s="26" t="e">
        <f t="shared" si="430"/>
        <v>#REF!</v>
      </c>
      <c r="L8996" s="75" t="e">
        <f t="shared" si="429"/>
        <v>#REF!</v>
      </c>
      <c r="O8996" s="13"/>
      <c r="P8996" s="74"/>
      <c r="Q8996" s="26"/>
      <c r="R8996" s="75"/>
    </row>
    <row r="8997" spans="7:18" x14ac:dyDescent="0.25">
      <c r="G8997" s="13"/>
      <c r="H8997" s="13"/>
      <c r="I8997" s="13">
        <v>896.90000000012799</v>
      </c>
      <c r="J8997" s="74">
        <f t="shared" si="428"/>
        <v>37.370833333338666</v>
      </c>
      <c r="K8997" s="26" t="e">
        <f t="shared" si="430"/>
        <v>#REF!</v>
      </c>
      <c r="L8997" s="75" t="e">
        <f t="shared" si="429"/>
        <v>#REF!</v>
      </c>
      <c r="O8997" s="13"/>
      <c r="P8997" s="74"/>
      <c r="Q8997" s="26"/>
      <c r="R8997" s="75"/>
    </row>
    <row r="8998" spans="7:18" x14ac:dyDescent="0.25">
      <c r="G8998" s="13"/>
      <c r="H8998" s="13"/>
      <c r="I8998" s="13">
        <v>897.00000000012801</v>
      </c>
      <c r="J8998" s="74">
        <f t="shared" si="428"/>
        <v>37.375000000005336</v>
      </c>
      <c r="K8998" s="26" t="e">
        <f t="shared" si="430"/>
        <v>#REF!</v>
      </c>
      <c r="L8998" s="75" t="e">
        <f t="shared" si="429"/>
        <v>#REF!</v>
      </c>
      <c r="O8998" s="13"/>
      <c r="P8998" s="74"/>
      <c r="Q8998" s="26"/>
      <c r="R8998" s="75"/>
    </row>
    <row r="8999" spans="7:18" x14ac:dyDescent="0.25">
      <c r="G8999" s="13"/>
      <c r="H8999" s="13"/>
      <c r="I8999" s="13">
        <v>897.10000000012803</v>
      </c>
      <c r="J8999" s="74">
        <f t="shared" si="428"/>
        <v>37.379166666671999</v>
      </c>
      <c r="K8999" s="26" t="e">
        <f t="shared" si="430"/>
        <v>#REF!</v>
      </c>
      <c r="L8999" s="75" t="e">
        <f t="shared" si="429"/>
        <v>#REF!</v>
      </c>
      <c r="O8999" s="13"/>
      <c r="P8999" s="74"/>
      <c r="Q8999" s="26"/>
      <c r="R8999" s="75"/>
    </row>
    <row r="9000" spans="7:18" x14ac:dyDescent="0.25">
      <c r="G9000" s="13"/>
      <c r="H9000" s="13"/>
      <c r="I9000" s="13">
        <v>897.20000000012806</v>
      </c>
      <c r="J9000" s="74">
        <f t="shared" si="428"/>
        <v>37.383333333338669</v>
      </c>
      <c r="K9000" s="26" t="e">
        <f t="shared" si="430"/>
        <v>#REF!</v>
      </c>
      <c r="L9000" s="75" t="e">
        <f t="shared" si="429"/>
        <v>#REF!</v>
      </c>
      <c r="O9000" s="13"/>
      <c r="P9000" s="74"/>
      <c r="Q9000" s="26"/>
      <c r="R9000" s="75"/>
    </row>
    <row r="9001" spans="7:18" x14ac:dyDescent="0.25">
      <c r="G9001" s="13"/>
      <c r="H9001" s="13"/>
      <c r="I9001" s="13">
        <v>897.30000000012797</v>
      </c>
      <c r="J9001" s="74">
        <f t="shared" si="428"/>
        <v>37.387500000005332</v>
      </c>
      <c r="K9001" s="26" t="e">
        <f t="shared" si="430"/>
        <v>#REF!</v>
      </c>
      <c r="L9001" s="75" t="e">
        <f t="shared" si="429"/>
        <v>#REF!</v>
      </c>
      <c r="O9001" s="13"/>
      <c r="P9001" s="74"/>
      <c r="Q9001" s="26"/>
      <c r="R9001" s="75"/>
    </row>
    <row r="9002" spans="7:18" x14ac:dyDescent="0.25">
      <c r="G9002" s="13"/>
      <c r="H9002" s="13"/>
      <c r="I9002" s="13">
        <v>897.40000000012799</v>
      </c>
      <c r="J9002" s="74">
        <f t="shared" si="428"/>
        <v>37.391666666672002</v>
      </c>
      <c r="K9002" s="26" t="e">
        <f t="shared" si="430"/>
        <v>#REF!</v>
      </c>
      <c r="L9002" s="75" t="e">
        <f t="shared" si="429"/>
        <v>#REF!</v>
      </c>
      <c r="O9002" s="13"/>
      <c r="P9002" s="74"/>
      <c r="Q9002" s="26"/>
      <c r="R9002" s="75"/>
    </row>
    <row r="9003" spans="7:18" x14ac:dyDescent="0.25">
      <c r="G9003" s="13"/>
      <c r="H9003" s="13"/>
      <c r="I9003" s="13">
        <v>897.50000000012801</v>
      </c>
      <c r="J9003" s="74">
        <f t="shared" si="428"/>
        <v>37.395833333338665</v>
      </c>
      <c r="K9003" s="26" t="e">
        <f t="shared" si="430"/>
        <v>#REF!</v>
      </c>
      <c r="L9003" s="75" t="e">
        <f t="shared" si="429"/>
        <v>#REF!</v>
      </c>
      <c r="O9003" s="13"/>
      <c r="P9003" s="74"/>
      <c r="Q9003" s="26"/>
      <c r="R9003" s="75"/>
    </row>
    <row r="9004" spans="7:18" x14ac:dyDescent="0.25">
      <c r="G9004" s="13"/>
      <c r="H9004" s="13"/>
      <c r="I9004" s="13">
        <v>897.60000000012803</v>
      </c>
      <c r="J9004" s="74">
        <f t="shared" si="428"/>
        <v>37.400000000005335</v>
      </c>
      <c r="K9004" s="26" t="e">
        <f t="shared" si="430"/>
        <v>#REF!</v>
      </c>
      <c r="L9004" s="75" t="e">
        <f t="shared" si="429"/>
        <v>#REF!</v>
      </c>
      <c r="O9004" s="13"/>
      <c r="P9004" s="74"/>
      <c r="Q9004" s="26"/>
      <c r="R9004" s="75"/>
    </row>
    <row r="9005" spans="7:18" x14ac:dyDescent="0.25">
      <c r="G9005" s="13"/>
      <c r="H9005" s="13"/>
      <c r="I9005" s="13">
        <v>897.70000000012806</v>
      </c>
      <c r="J9005" s="74">
        <f t="shared" si="428"/>
        <v>37.404166666672005</v>
      </c>
      <c r="K9005" s="26" t="e">
        <f t="shared" si="430"/>
        <v>#REF!</v>
      </c>
      <c r="L9005" s="75" t="e">
        <f t="shared" si="429"/>
        <v>#REF!</v>
      </c>
      <c r="O9005" s="13"/>
      <c r="P9005" s="74"/>
      <c r="Q9005" s="26"/>
      <c r="R9005" s="75"/>
    </row>
    <row r="9006" spans="7:18" x14ac:dyDescent="0.25">
      <c r="G9006" s="13"/>
      <c r="H9006" s="13"/>
      <c r="I9006" s="13">
        <v>897.80000000012797</v>
      </c>
      <c r="J9006" s="74">
        <f t="shared" si="428"/>
        <v>37.408333333338668</v>
      </c>
      <c r="K9006" s="26" t="e">
        <f t="shared" si="430"/>
        <v>#REF!</v>
      </c>
      <c r="L9006" s="75" t="e">
        <f t="shared" si="429"/>
        <v>#REF!</v>
      </c>
      <c r="O9006" s="13"/>
      <c r="P9006" s="74"/>
      <c r="Q9006" s="26"/>
      <c r="R9006" s="75"/>
    </row>
    <row r="9007" spans="7:18" x14ac:dyDescent="0.25">
      <c r="G9007" s="13"/>
      <c r="H9007" s="13"/>
      <c r="I9007" s="13">
        <v>897.90000000012799</v>
      </c>
      <c r="J9007" s="74">
        <f t="shared" si="428"/>
        <v>37.41250000000533</v>
      </c>
      <c r="K9007" s="26" t="e">
        <f t="shared" si="430"/>
        <v>#REF!</v>
      </c>
      <c r="L9007" s="75" t="e">
        <f t="shared" si="429"/>
        <v>#REF!</v>
      </c>
      <c r="O9007" s="13"/>
      <c r="P9007" s="74"/>
      <c r="Q9007" s="26"/>
      <c r="R9007" s="75"/>
    </row>
    <row r="9008" spans="7:18" x14ac:dyDescent="0.25">
      <c r="G9008" s="13"/>
      <c r="H9008" s="13"/>
      <c r="I9008" s="13">
        <v>898.00000000012801</v>
      </c>
      <c r="J9008" s="74">
        <f t="shared" si="428"/>
        <v>37.416666666672</v>
      </c>
      <c r="K9008" s="26" t="e">
        <f t="shared" si="430"/>
        <v>#REF!</v>
      </c>
      <c r="L9008" s="75" t="e">
        <f t="shared" si="429"/>
        <v>#REF!</v>
      </c>
      <c r="O9008" s="13"/>
      <c r="P9008" s="74"/>
      <c r="Q9008" s="26"/>
      <c r="R9008" s="75"/>
    </row>
    <row r="9009" spans="7:18" x14ac:dyDescent="0.25">
      <c r="G9009" s="13"/>
      <c r="H9009" s="13"/>
      <c r="I9009" s="13">
        <v>898.10000000012803</v>
      </c>
      <c r="J9009" s="74">
        <f t="shared" si="428"/>
        <v>37.42083333333867</v>
      </c>
      <c r="K9009" s="26" t="e">
        <f t="shared" si="430"/>
        <v>#REF!</v>
      </c>
      <c r="L9009" s="75" t="e">
        <f t="shared" si="429"/>
        <v>#REF!</v>
      </c>
      <c r="O9009" s="13"/>
      <c r="P9009" s="74"/>
      <c r="Q9009" s="26"/>
      <c r="R9009" s="75"/>
    </row>
    <row r="9010" spans="7:18" x14ac:dyDescent="0.25">
      <c r="G9010" s="13"/>
      <c r="H9010" s="13"/>
      <c r="I9010" s="13">
        <v>898.20000000012806</v>
      </c>
      <c r="J9010" s="74">
        <f t="shared" si="428"/>
        <v>37.425000000005333</v>
      </c>
      <c r="K9010" s="26" t="e">
        <f t="shared" si="430"/>
        <v>#REF!</v>
      </c>
      <c r="L9010" s="75" t="e">
        <f t="shared" si="429"/>
        <v>#REF!</v>
      </c>
      <c r="O9010" s="13"/>
      <c r="P9010" s="74"/>
      <c r="Q9010" s="26"/>
      <c r="R9010" s="75"/>
    </row>
    <row r="9011" spans="7:18" x14ac:dyDescent="0.25">
      <c r="G9011" s="13"/>
      <c r="H9011" s="13"/>
      <c r="I9011" s="13">
        <v>898.30000000012797</v>
      </c>
      <c r="J9011" s="74">
        <f t="shared" si="428"/>
        <v>37.429166666671996</v>
      </c>
      <c r="K9011" s="26" t="e">
        <f t="shared" si="430"/>
        <v>#REF!</v>
      </c>
      <c r="L9011" s="75" t="e">
        <f t="shared" si="429"/>
        <v>#REF!</v>
      </c>
      <c r="O9011" s="13"/>
      <c r="P9011" s="74"/>
      <c r="Q9011" s="26"/>
      <c r="R9011" s="75"/>
    </row>
    <row r="9012" spans="7:18" x14ac:dyDescent="0.25">
      <c r="G9012" s="13"/>
      <c r="H9012" s="13"/>
      <c r="I9012" s="13">
        <v>898.40000000012799</v>
      </c>
      <c r="J9012" s="74">
        <f t="shared" si="428"/>
        <v>37.433333333338666</v>
      </c>
      <c r="K9012" s="26" t="e">
        <f t="shared" si="430"/>
        <v>#REF!</v>
      </c>
      <c r="L9012" s="75" t="e">
        <f t="shared" si="429"/>
        <v>#REF!</v>
      </c>
      <c r="O9012" s="13"/>
      <c r="P9012" s="74"/>
      <c r="Q9012" s="26"/>
      <c r="R9012" s="75"/>
    </row>
    <row r="9013" spans="7:18" x14ac:dyDescent="0.25">
      <c r="G9013" s="13"/>
      <c r="H9013" s="13"/>
      <c r="I9013" s="13">
        <v>898.50000000012801</v>
      </c>
      <c r="J9013" s="74">
        <f t="shared" si="428"/>
        <v>37.437500000005336</v>
      </c>
      <c r="K9013" s="26" t="e">
        <f t="shared" si="430"/>
        <v>#REF!</v>
      </c>
      <c r="L9013" s="75" t="e">
        <f t="shared" si="429"/>
        <v>#REF!</v>
      </c>
      <c r="O9013" s="13"/>
      <c r="P9013" s="74"/>
      <c r="Q9013" s="26"/>
      <c r="R9013" s="75"/>
    </row>
    <row r="9014" spans="7:18" x14ac:dyDescent="0.25">
      <c r="G9014" s="13"/>
      <c r="H9014" s="13"/>
      <c r="I9014" s="13">
        <v>898.60000000012803</v>
      </c>
      <c r="J9014" s="74">
        <f t="shared" si="428"/>
        <v>37.441666666671999</v>
      </c>
      <c r="K9014" s="26" t="e">
        <f t="shared" si="430"/>
        <v>#REF!</v>
      </c>
      <c r="L9014" s="75" t="e">
        <f t="shared" si="429"/>
        <v>#REF!</v>
      </c>
      <c r="O9014" s="13"/>
      <c r="P9014" s="74"/>
      <c r="Q9014" s="26"/>
      <c r="R9014" s="75"/>
    </row>
    <row r="9015" spans="7:18" x14ac:dyDescent="0.25">
      <c r="G9015" s="13"/>
      <c r="H9015" s="13"/>
      <c r="I9015" s="13">
        <v>898.70000000012806</v>
      </c>
      <c r="J9015" s="74">
        <f t="shared" si="428"/>
        <v>37.445833333338669</v>
      </c>
      <c r="K9015" s="26" t="e">
        <f t="shared" si="430"/>
        <v>#REF!</v>
      </c>
      <c r="L9015" s="75" t="e">
        <f t="shared" si="429"/>
        <v>#REF!</v>
      </c>
      <c r="O9015" s="13"/>
      <c r="P9015" s="74"/>
      <c r="Q9015" s="26"/>
      <c r="R9015" s="75"/>
    </row>
    <row r="9016" spans="7:18" x14ac:dyDescent="0.25">
      <c r="G9016" s="13"/>
      <c r="H9016" s="13"/>
      <c r="I9016" s="13">
        <v>898.80000000012797</v>
      </c>
      <c r="J9016" s="74">
        <f t="shared" si="428"/>
        <v>37.450000000005332</v>
      </c>
      <c r="K9016" s="26" t="e">
        <f t="shared" si="430"/>
        <v>#REF!</v>
      </c>
      <c r="L9016" s="75" t="e">
        <f t="shared" si="429"/>
        <v>#REF!</v>
      </c>
      <c r="O9016" s="13"/>
      <c r="P9016" s="74"/>
      <c r="Q9016" s="26"/>
      <c r="R9016" s="75"/>
    </row>
    <row r="9017" spans="7:18" x14ac:dyDescent="0.25">
      <c r="G9017" s="13"/>
      <c r="H9017" s="13"/>
      <c r="I9017" s="13">
        <v>898.90000000012799</v>
      </c>
      <c r="J9017" s="74">
        <f t="shared" si="428"/>
        <v>37.454166666672002</v>
      </c>
      <c r="K9017" s="26" t="e">
        <f t="shared" si="430"/>
        <v>#REF!</v>
      </c>
      <c r="L9017" s="75" t="e">
        <f t="shared" si="429"/>
        <v>#REF!</v>
      </c>
      <c r="O9017" s="13"/>
      <c r="P9017" s="74"/>
      <c r="Q9017" s="26"/>
      <c r="R9017" s="75"/>
    </row>
    <row r="9018" spans="7:18" x14ac:dyDescent="0.25">
      <c r="G9018" s="13"/>
      <c r="H9018" s="13"/>
      <c r="I9018" s="13">
        <v>899.00000000012801</v>
      </c>
      <c r="J9018" s="74">
        <f t="shared" si="428"/>
        <v>37.458333333338665</v>
      </c>
      <c r="K9018" s="26" t="e">
        <f t="shared" si="430"/>
        <v>#REF!</v>
      </c>
      <c r="L9018" s="75" t="e">
        <f t="shared" si="429"/>
        <v>#REF!</v>
      </c>
      <c r="O9018" s="13"/>
      <c r="P9018" s="74"/>
      <c r="Q9018" s="26"/>
      <c r="R9018" s="75"/>
    </row>
    <row r="9019" spans="7:18" x14ac:dyDescent="0.25">
      <c r="G9019" s="13"/>
      <c r="H9019" s="13"/>
      <c r="I9019" s="13">
        <v>899.10000000012803</v>
      </c>
      <c r="J9019" s="74">
        <f t="shared" si="428"/>
        <v>37.462500000005335</v>
      </c>
      <c r="K9019" s="26" t="e">
        <f t="shared" si="430"/>
        <v>#REF!</v>
      </c>
      <c r="L9019" s="75" t="e">
        <f t="shared" si="429"/>
        <v>#REF!</v>
      </c>
      <c r="O9019" s="13"/>
      <c r="P9019" s="74"/>
      <c r="Q9019" s="26"/>
      <c r="R9019" s="75"/>
    </row>
    <row r="9020" spans="7:18" x14ac:dyDescent="0.25">
      <c r="G9020" s="13"/>
      <c r="H9020" s="13"/>
      <c r="I9020" s="13">
        <v>899.20000000012806</v>
      </c>
      <c r="J9020" s="74">
        <f t="shared" si="428"/>
        <v>37.466666666672005</v>
      </c>
      <c r="K9020" s="26" t="e">
        <f t="shared" si="430"/>
        <v>#REF!</v>
      </c>
      <c r="L9020" s="75" t="e">
        <f t="shared" si="429"/>
        <v>#REF!</v>
      </c>
      <c r="O9020" s="13"/>
      <c r="P9020" s="74"/>
      <c r="Q9020" s="26"/>
      <c r="R9020" s="75"/>
    </row>
    <row r="9021" spans="7:18" x14ac:dyDescent="0.25">
      <c r="G9021" s="13"/>
      <c r="H9021" s="13"/>
      <c r="I9021" s="13">
        <v>899.30000000012797</v>
      </c>
      <c r="J9021" s="74">
        <f t="shared" si="428"/>
        <v>37.470833333338668</v>
      </c>
      <c r="K9021" s="26" t="e">
        <f t="shared" si="430"/>
        <v>#REF!</v>
      </c>
      <c r="L9021" s="75" t="e">
        <f t="shared" si="429"/>
        <v>#REF!</v>
      </c>
      <c r="O9021" s="13"/>
      <c r="P9021" s="74"/>
      <c r="Q9021" s="26"/>
      <c r="R9021" s="75"/>
    </row>
    <row r="9022" spans="7:18" x14ac:dyDescent="0.25">
      <c r="G9022" s="13"/>
      <c r="H9022" s="13"/>
      <c r="I9022" s="13">
        <v>899.40000000012799</v>
      </c>
      <c r="J9022" s="74">
        <f t="shared" si="428"/>
        <v>37.47500000000533</v>
      </c>
      <c r="K9022" s="26" t="e">
        <f t="shared" si="430"/>
        <v>#REF!</v>
      </c>
      <c r="L9022" s="75" t="e">
        <f t="shared" si="429"/>
        <v>#REF!</v>
      </c>
      <c r="O9022" s="13"/>
      <c r="P9022" s="74"/>
      <c r="Q9022" s="26"/>
      <c r="R9022" s="75"/>
    </row>
    <row r="9023" spans="7:18" x14ac:dyDescent="0.25">
      <c r="G9023" s="13"/>
      <c r="H9023" s="13"/>
      <c r="I9023" s="13">
        <v>899.50000000012801</v>
      </c>
      <c r="J9023" s="74">
        <f t="shared" si="428"/>
        <v>37.479166666672</v>
      </c>
      <c r="K9023" s="26" t="e">
        <f t="shared" si="430"/>
        <v>#REF!</v>
      </c>
      <c r="L9023" s="75" t="e">
        <f t="shared" si="429"/>
        <v>#REF!</v>
      </c>
      <c r="O9023" s="13"/>
      <c r="P9023" s="74"/>
      <c r="Q9023" s="26"/>
      <c r="R9023" s="75"/>
    </row>
    <row r="9024" spans="7:18" x14ac:dyDescent="0.25">
      <c r="G9024" s="13"/>
      <c r="H9024" s="13"/>
      <c r="I9024" s="13">
        <v>899.60000000012803</v>
      </c>
      <c r="J9024" s="74">
        <f t="shared" si="428"/>
        <v>37.48333333333867</v>
      </c>
      <c r="K9024" s="26" t="e">
        <f t="shared" si="430"/>
        <v>#REF!</v>
      </c>
      <c r="L9024" s="75" t="e">
        <f t="shared" si="429"/>
        <v>#REF!</v>
      </c>
      <c r="O9024" s="13"/>
      <c r="P9024" s="74"/>
      <c r="Q9024" s="26"/>
      <c r="R9024" s="75"/>
    </row>
    <row r="9025" spans="7:18" x14ac:dyDescent="0.25">
      <c r="G9025" s="13"/>
      <c r="H9025" s="13"/>
      <c r="I9025" s="13">
        <v>899.70000000012806</v>
      </c>
      <c r="J9025" s="74">
        <f t="shared" si="428"/>
        <v>37.487500000005333</v>
      </c>
      <c r="K9025" s="26" t="e">
        <f t="shared" si="430"/>
        <v>#REF!</v>
      </c>
      <c r="L9025" s="75" t="e">
        <f t="shared" si="429"/>
        <v>#REF!</v>
      </c>
      <c r="O9025" s="13"/>
      <c r="P9025" s="74"/>
      <c r="Q9025" s="26"/>
      <c r="R9025" s="75"/>
    </row>
    <row r="9026" spans="7:18" x14ac:dyDescent="0.25">
      <c r="G9026" s="13"/>
      <c r="H9026" s="13"/>
      <c r="I9026" s="13">
        <v>899.80000000012797</v>
      </c>
      <c r="J9026" s="74">
        <f t="shared" si="428"/>
        <v>37.491666666671996</v>
      </c>
      <c r="K9026" s="26" t="e">
        <f t="shared" si="430"/>
        <v>#REF!</v>
      </c>
      <c r="L9026" s="75" t="e">
        <f t="shared" si="429"/>
        <v>#REF!</v>
      </c>
      <c r="O9026" s="13"/>
      <c r="P9026" s="74"/>
      <c r="Q9026" s="26"/>
      <c r="R9026" s="75"/>
    </row>
    <row r="9027" spans="7:18" x14ac:dyDescent="0.25">
      <c r="G9027" s="13"/>
      <c r="H9027" s="13"/>
      <c r="I9027" s="13">
        <v>899.90000000012799</v>
      </c>
      <c r="J9027" s="74">
        <f t="shared" ref="J9027:J9068" si="431">I9027/24</f>
        <v>37.495833333338666</v>
      </c>
      <c r="K9027" s="26" t="e">
        <f t="shared" si="430"/>
        <v>#REF!</v>
      </c>
      <c r="L9027" s="75" t="e">
        <f t="shared" ref="L9027:L9068" si="432">K9027-K9026</f>
        <v>#REF!</v>
      </c>
      <c r="O9027" s="13"/>
      <c r="P9027" s="74"/>
      <c r="Q9027" s="26"/>
      <c r="R9027" s="75"/>
    </row>
    <row r="9028" spans="7:18" x14ac:dyDescent="0.25">
      <c r="G9028" s="13"/>
      <c r="H9028" s="13"/>
      <c r="I9028" s="13">
        <v>900.00000000012801</v>
      </c>
      <c r="J9028" s="74">
        <f t="shared" si="431"/>
        <v>37.500000000005336</v>
      </c>
      <c r="K9028" s="26" t="e">
        <f t="shared" si="430"/>
        <v>#REF!</v>
      </c>
      <c r="L9028" s="75" t="e">
        <f t="shared" si="432"/>
        <v>#REF!</v>
      </c>
      <c r="O9028" s="13"/>
      <c r="P9028" s="74"/>
      <c r="Q9028" s="26"/>
      <c r="R9028" s="75"/>
    </row>
    <row r="9029" spans="7:18" x14ac:dyDescent="0.25">
      <c r="G9029" s="13"/>
      <c r="H9029" s="13"/>
      <c r="I9029" s="13">
        <v>900.10000000012803</v>
      </c>
      <c r="J9029" s="74">
        <f t="shared" si="431"/>
        <v>37.504166666671999</v>
      </c>
      <c r="K9029" s="26" t="e">
        <f t="shared" si="430"/>
        <v>#REF!</v>
      </c>
      <c r="L9029" s="75" t="e">
        <f t="shared" si="432"/>
        <v>#REF!</v>
      </c>
      <c r="O9029" s="13"/>
      <c r="P9029" s="74"/>
      <c r="Q9029" s="26"/>
      <c r="R9029" s="75"/>
    </row>
    <row r="9030" spans="7:18" x14ac:dyDescent="0.25">
      <c r="G9030" s="13"/>
      <c r="H9030" s="13"/>
      <c r="I9030" s="13">
        <v>900.20000000012806</v>
      </c>
      <c r="J9030" s="74">
        <f t="shared" si="431"/>
        <v>37.508333333338669</v>
      </c>
      <c r="K9030" s="26" t="e">
        <f t="shared" si="430"/>
        <v>#REF!</v>
      </c>
      <c r="L9030" s="75" t="e">
        <f t="shared" si="432"/>
        <v>#REF!</v>
      </c>
      <c r="O9030" s="13"/>
      <c r="P9030" s="74"/>
      <c r="Q9030" s="26"/>
      <c r="R9030" s="75"/>
    </row>
    <row r="9031" spans="7:18" x14ac:dyDescent="0.25">
      <c r="G9031" s="13"/>
      <c r="H9031" s="13"/>
      <c r="I9031" s="13">
        <v>900.30000000012797</v>
      </c>
      <c r="J9031" s="74">
        <f t="shared" si="431"/>
        <v>37.512500000005332</v>
      </c>
      <c r="K9031" s="26" t="e">
        <f t="shared" si="430"/>
        <v>#REF!</v>
      </c>
      <c r="L9031" s="75" t="e">
        <f t="shared" si="432"/>
        <v>#REF!</v>
      </c>
      <c r="O9031" s="13"/>
      <c r="P9031" s="74"/>
      <c r="Q9031" s="26"/>
      <c r="R9031" s="75"/>
    </row>
    <row r="9032" spans="7:18" x14ac:dyDescent="0.25">
      <c r="G9032" s="13"/>
      <c r="H9032" s="13"/>
      <c r="I9032" s="13">
        <v>900.40000000012799</v>
      </c>
      <c r="J9032" s="74">
        <f t="shared" si="431"/>
        <v>37.516666666672002</v>
      </c>
      <c r="K9032" s="26" t="e">
        <f t="shared" si="430"/>
        <v>#REF!</v>
      </c>
      <c r="L9032" s="75" t="e">
        <f t="shared" si="432"/>
        <v>#REF!</v>
      </c>
      <c r="O9032" s="13"/>
      <c r="P9032" s="74"/>
      <c r="Q9032" s="26"/>
      <c r="R9032" s="75"/>
    </row>
    <row r="9033" spans="7:18" x14ac:dyDescent="0.25">
      <c r="G9033" s="13"/>
      <c r="H9033" s="13"/>
      <c r="I9033" s="13">
        <v>900.50000000012801</v>
      </c>
      <c r="J9033" s="74">
        <f t="shared" si="431"/>
        <v>37.520833333338665</v>
      </c>
      <c r="K9033" s="26" t="e">
        <f t="shared" si="430"/>
        <v>#REF!</v>
      </c>
      <c r="L9033" s="75" t="e">
        <f t="shared" si="432"/>
        <v>#REF!</v>
      </c>
      <c r="O9033" s="13"/>
      <c r="P9033" s="74"/>
      <c r="Q9033" s="26"/>
      <c r="R9033" s="75"/>
    </row>
    <row r="9034" spans="7:18" x14ac:dyDescent="0.25">
      <c r="G9034" s="13"/>
      <c r="H9034" s="13"/>
      <c r="I9034" s="13">
        <v>900.60000000012803</v>
      </c>
      <c r="J9034" s="74">
        <f t="shared" si="431"/>
        <v>37.525000000005335</v>
      </c>
      <c r="K9034" s="26" t="e">
        <f t="shared" si="430"/>
        <v>#REF!</v>
      </c>
      <c r="L9034" s="75" t="e">
        <f t="shared" si="432"/>
        <v>#REF!</v>
      </c>
      <c r="O9034" s="13"/>
      <c r="P9034" s="74"/>
      <c r="Q9034" s="26"/>
      <c r="R9034" s="75"/>
    </row>
    <row r="9035" spans="7:18" x14ac:dyDescent="0.25">
      <c r="G9035" s="13"/>
      <c r="H9035" s="13"/>
      <c r="I9035" s="13">
        <v>900.70000000012806</v>
      </c>
      <c r="J9035" s="74">
        <f t="shared" si="431"/>
        <v>37.529166666672005</v>
      </c>
      <c r="K9035" s="26" t="e">
        <f t="shared" si="430"/>
        <v>#REF!</v>
      </c>
      <c r="L9035" s="75" t="e">
        <f t="shared" si="432"/>
        <v>#REF!</v>
      </c>
      <c r="O9035" s="13"/>
      <c r="P9035" s="74"/>
      <c r="Q9035" s="26"/>
      <c r="R9035" s="75"/>
    </row>
    <row r="9036" spans="7:18" x14ac:dyDescent="0.25">
      <c r="G9036" s="13"/>
      <c r="H9036" s="13"/>
      <c r="I9036" s="13">
        <v>900.80000000012797</v>
      </c>
      <c r="J9036" s="74">
        <f t="shared" si="431"/>
        <v>37.533333333338668</v>
      </c>
      <c r="K9036" s="26" t="e">
        <f t="shared" si="430"/>
        <v>#REF!</v>
      </c>
      <c r="L9036" s="75" t="e">
        <f t="shared" si="432"/>
        <v>#REF!</v>
      </c>
      <c r="O9036" s="13"/>
      <c r="P9036" s="74"/>
      <c r="Q9036" s="26"/>
      <c r="R9036" s="75"/>
    </row>
    <row r="9037" spans="7:18" x14ac:dyDescent="0.25">
      <c r="G9037" s="13"/>
      <c r="H9037" s="13"/>
      <c r="I9037" s="13">
        <v>900.90000000012799</v>
      </c>
      <c r="J9037" s="74">
        <f t="shared" si="431"/>
        <v>37.53750000000533</v>
      </c>
      <c r="K9037" s="26" t="e">
        <f t="shared" si="430"/>
        <v>#REF!</v>
      </c>
      <c r="L9037" s="75" t="e">
        <f t="shared" si="432"/>
        <v>#REF!</v>
      </c>
      <c r="O9037" s="13"/>
      <c r="P9037" s="74"/>
      <c r="Q9037" s="26"/>
      <c r="R9037" s="75"/>
    </row>
    <row r="9038" spans="7:18" x14ac:dyDescent="0.25">
      <c r="G9038" s="13"/>
      <c r="H9038" s="13"/>
      <c r="I9038" s="13">
        <v>901.00000000012801</v>
      </c>
      <c r="J9038" s="74">
        <f t="shared" si="431"/>
        <v>37.541666666672</v>
      </c>
      <c r="K9038" s="26" t="e">
        <f t="shared" si="430"/>
        <v>#REF!</v>
      </c>
      <c r="L9038" s="75" t="e">
        <f t="shared" si="432"/>
        <v>#REF!</v>
      </c>
      <c r="O9038" s="13"/>
      <c r="P9038" s="74"/>
      <c r="Q9038" s="26"/>
      <c r="R9038" s="75"/>
    </row>
    <row r="9039" spans="7:18" x14ac:dyDescent="0.25">
      <c r="G9039" s="13"/>
      <c r="H9039" s="13"/>
      <c r="I9039" s="13">
        <v>901.10000000012894</v>
      </c>
      <c r="J9039" s="74">
        <f t="shared" si="431"/>
        <v>37.545833333338706</v>
      </c>
      <c r="K9039" s="26" t="e">
        <f t="shared" si="430"/>
        <v>#REF!</v>
      </c>
      <c r="L9039" s="75" t="e">
        <f t="shared" si="432"/>
        <v>#REF!</v>
      </c>
      <c r="O9039" s="13"/>
      <c r="P9039" s="74"/>
      <c r="Q9039" s="26"/>
      <c r="R9039" s="75"/>
    </row>
    <row r="9040" spans="7:18" x14ac:dyDescent="0.25">
      <c r="G9040" s="13"/>
      <c r="H9040" s="13"/>
      <c r="I9040" s="13">
        <v>901.20000000012897</v>
      </c>
      <c r="J9040" s="74">
        <f t="shared" si="431"/>
        <v>37.550000000005376</v>
      </c>
      <c r="K9040" s="26" t="e">
        <f t="shared" si="430"/>
        <v>#REF!</v>
      </c>
      <c r="L9040" s="75" t="e">
        <f t="shared" si="432"/>
        <v>#REF!</v>
      </c>
      <c r="O9040" s="13"/>
      <c r="P9040" s="74"/>
      <c r="Q9040" s="26"/>
      <c r="R9040" s="75"/>
    </row>
    <row r="9041" spans="7:18" x14ac:dyDescent="0.25">
      <c r="G9041" s="13"/>
      <c r="H9041" s="13"/>
      <c r="I9041" s="13">
        <v>901.30000000012899</v>
      </c>
      <c r="J9041" s="74">
        <f t="shared" si="431"/>
        <v>37.554166666672039</v>
      </c>
      <c r="K9041" s="26" t="e">
        <f t="shared" si="430"/>
        <v>#REF!</v>
      </c>
      <c r="L9041" s="75" t="e">
        <f t="shared" si="432"/>
        <v>#REF!</v>
      </c>
      <c r="O9041" s="13"/>
      <c r="P9041" s="74"/>
      <c r="Q9041" s="26"/>
      <c r="R9041" s="75"/>
    </row>
    <row r="9042" spans="7:18" x14ac:dyDescent="0.25">
      <c r="G9042" s="13"/>
      <c r="H9042" s="13"/>
      <c r="I9042" s="13">
        <v>901.40000000012901</v>
      </c>
      <c r="J9042" s="74">
        <f t="shared" si="431"/>
        <v>37.558333333338709</v>
      </c>
      <c r="K9042" s="26" t="e">
        <f t="shared" si="430"/>
        <v>#REF!</v>
      </c>
      <c r="L9042" s="75" t="e">
        <f t="shared" si="432"/>
        <v>#REF!</v>
      </c>
      <c r="O9042" s="13"/>
      <c r="P9042" s="74"/>
      <c r="Q9042" s="26"/>
      <c r="R9042" s="75"/>
    </row>
    <row r="9043" spans="7:18" x14ac:dyDescent="0.25">
      <c r="G9043" s="13"/>
      <c r="H9043" s="13"/>
      <c r="I9043" s="13">
        <v>901.50000000012903</v>
      </c>
      <c r="J9043" s="74">
        <f t="shared" si="431"/>
        <v>37.562500000005379</v>
      </c>
      <c r="K9043" s="26" t="e">
        <f t="shared" si="430"/>
        <v>#REF!</v>
      </c>
      <c r="L9043" s="75" t="e">
        <f t="shared" si="432"/>
        <v>#REF!</v>
      </c>
      <c r="O9043" s="13"/>
      <c r="P9043" s="74"/>
      <c r="Q9043" s="26"/>
      <c r="R9043" s="75"/>
    </row>
    <row r="9044" spans="7:18" x14ac:dyDescent="0.25">
      <c r="G9044" s="13"/>
      <c r="H9044" s="13"/>
      <c r="I9044" s="13">
        <v>901.60000000012894</v>
      </c>
      <c r="J9044" s="74">
        <f t="shared" si="431"/>
        <v>37.566666666672042</v>
      </c>
      <c r="K9044" s="26" t="e">
        <f t="shared" si="430"/>
        <v>#REF!</v>
      </c>
      <c r="L9044" s="75" t="e">
        <f t="shared" si="432"/>
        <v>#REF!</v>
      </c>
      <c r="O9044" s="13"/>
      <c r="P9044" s="74"/>
      <c r="Q9044" s="26"/>
      <c r="R9044" s="75"/>
    </row>
    <row r="9045" spans="7:18" x14ac:dyDescent="0.25">
      <c r="G9045" s="13"/>
      <c r="H9045" s="13"/>
      <c r="I9045" s="13">
        <v>901.70000000012897</v>
      </c>
      <c r="J9045" s="74">
        <f t="shared" si="431"/>
        <v>37.570833333338705</v>
      </c>
      <c r="K9045" s="26" t="e">
        <f t="shared" si="430"/>
        <v>#REF!</v>
      </c>
      <c r="L9045" s="75" t="e">
        <f t="shared" si="432"/>
        <v>#REF!</v>
      </c>
      <c r="O9045" s="13"/>
      <c r="P9045" s="74"/>
      <c r="Q9045" s="26"/>
      <c r="R9045" s="75"/>
    </row>
    <row r="9046" spans="7:18" x14ac:dyDescent="0.25">
      <c r="G9046" s="13"/>
      <c r="H9046" s="13"/>
      <c r="I9046" s="13">
        <v>901.80000000012899</v>
      </c>
      <c r="J9046" s="74">
        <f t="shared" si="431"/>
        <v>37.575000000005375</v>
      </c>
      <c r="K9046" s="26" t="e">
        <f t="shared" si="430"/>
        <v>#REF!</v>
      </c>
      <c r="L9046" s="75" t="e">
        <f t="shared" si="432"/>
        <v>#REF!</v>
      </c>
      <c r="O9046" s="13"/>
      <c r="P9046" s="74"/>
      <c r="Q9046" s="26"/>
      <c r="R9046" s="75"/>
    </row>
    <row r="9047" spans="7:18" x14ac:dyDescent="0.25">
      <c r="G9047" s="13"/>
      <c r="H9047" s="13"/>
      <c r="I9047" s="13">
        <v>901.90000000012901</v>
      </c>
      <c r="J9047" s="74">
        <f t="shared" si="431"/>
        <v>37.579166666672045</v>
      </c>
      <c r="K9047" s="26" t="e">
        <f t="shared" si="430"/>
        <v>#REF!</v>
      </c>
      <c r="L9047" s="75" t="e">
        <f t="shared" si="432"/>
        <v>#REF!</v>
      </c>
      <c r="O9047" s="13"/>
      <c r="P9047" s="74"/>
      <c r="Q9047" s="26"/>
      <c r="R9047" s="75"/>
    </row>
    <row r="9048" spans="7:18" x14ac:dyDescent="0.25">
      <c r="G9048" s="13"/>
      <c r="H9048" s="13"/>
      <c r="I9048" s="13">
        <v>902.00000000012903</v>
      </c>
      <c r="J9048" s="74">
        <f t="shared" si="431"/>
        <v>37.583333333338707</v>
      </c>
      <c r="K9048" s="26" t="e">
        <f t="shared" si="430"/>
        <v>#REF!</v>
      </c>
      <c r="L9048" s="75" t="e">
        <f t="shared" si="432"/>
        <v>#REF!</v>
      </c>
      <c r="O9048" s="13"/>
      <c r="P9048" s="74"/>
      <c r="Q9048" s="26"/>
      <c r="R9048" s="75"/>
    </row>
    <row r="9049" spans="7:18" x14ac:dyDescent="0.25">
      <c r="G9049" s="13"/>
      <c r="H9049" s="13"/>
      <c r="I9049" s="13">
        <v>902.10000000012894</v>
      </c>
      <c r="J9049" s="74">
        <f t="shared" si="431"/>
        <v>37.58750000000537</v>
      </c>
      <c r="K9049" s="26" t="e">
        <f t="shared" si="430"/>
        <v>#REF!</v>
      </c>
      <c r="L9049" s="75" t="e">
        <f t="shared" si="432"/>
        <v>#REF!</v>
      </c>
      <c r="O9049" s="13"/>
      <c r="P9049" s="74"/>
      <c r="Q9049" s="26"/>
      <c r="R9049" s="75"/>
    </row>
    <row r="9050" spans="7:18" x14ac:dyDescent="0.25">
      <c r="G9050" s="13"/>
      <c r="H9050" s="13"/>
      <c r="I9050" s="13">
        <v>902.20000000012897</v>
      </c>
      <c r="J9050" s="74">
        <f t="shared" si="431"/>
        <v>37.59166666667204</v>
      </c>
      <c r="K9050" s="26" t="e">
        <f t="shared" si="430"/>
        <v>#REF!</v>
      </c>
      <c r="L9050" s="75" t="e">
        <f t="shared" si="432"/>
        <v>#REF!</v>
      </c>
      <c r="O9050" s="13"/>
      <c r="P9050" s="74"/>
      <c r="Q9050" s="26"/>
      <c r="R9050" s="75"/>
    </row>
    <row r="9051" spans="7:18" x14ac:dyDescent="0.25">
      <c r="G9051" s="13"/>
      <c r="H9051" s="13"/>
      <c r="I9051" s="13">
        <v>902.30000000012899</v>
      </c>
      <c r="J9051" s="74">
        <f t="shared" si="431"/>
        <v>37.59583333333871</v>
      </c>
      <c r="K9051" s="26" t="e">
        <f t="shared" si="430"/>
        <v>#REF!</v>
      </c>
      <c r="L9051" s="75" t="e">
        <f t="shared" si="432"/>
        <v>#REF!</v>
      </c>
      <c r="O9051" s="13"/>
      <c r="P9051" s="74"/>
      <c r="Q9051" s="26"/>
      <c r="R9051" s="75"/>
    </row>
    <row r="9052" spans="7:18" x14ac:dyDescent="0.25">
      <c r="G9052" s="13"/>
      <c r="H9052" s="13"/>
      <c r="I9052" s="13">
        <v>902.40000000012901</v>
      </c>
      <c r="J9052" s="74">
        <f t="shared" si="431"/>
        <v>37.600000000005373</v>
      </c>
      <c r="K9052" s="26" t="e">
        <f t="shared" ref="K9052:K9068" si="433">100%-EXP(-I9052/24*$B$10)</f>
        <v>#REF!</v>
      </c>
      <c r="L9052" s="75" t="e">
        <f t="shared" si="432"/>
        <v>#REF!</v>
      </c>
      <c r="O9052" s="13"/>
      <c r="P9052" s="74"/>
      <c r="Q9052" s="26"/>
      <c r="R9052" s="75"/>
    </row>
    <row r="9053" spans="7:18" x14ac:dyDescent="0.25">
      <c r="G9053" s="13"/>
      <c r="H9053" s="13"/>
      <c r="I9053" s="13">
        <v>902.50000000012903</v>
      </c>
      <c r="J9053" s="74">
        <f t="shared" si="431"/>
        <v>37.604166666672043</v>
      </c>
      <c r="K9053" s="26" t="e">
        <f t="shared" si="433"/>
        <v>#REF!</v>
      </c>
      <c r="L9053" s="75" t="e">
        <f t="shared" si="432"/>
        <v>#REF!</v>
      </c>
      <c r="O9053" s="13"/>
      <c r="P9053" s="74"/>
      <c r="Q9053" s="26"/>
      <c r="R9053" s="75"/>
    </row>
    <row r="9054" spans="7:18" x14ac:dyDescent="0.25">
      <c r="G9054" s="13"/>
      <c r="H9054" s="13"/>
      <c r="I9054" s="13">
        <v>902.60000000012894</v>
      </c>
      <c r="J9054" s="74">
        <f t="shared" si="431"/>
        <v>37.608333333338706</v>
      </c>
      <c r="K9054" s="26" t="e">
        <f t="shared" si="433"/>
        <v>#REF!</v>
      </c>
      <c r="L9054" s="75" t="e">
        <f t="shared" si="432"/>
        <v>#REF!</v>
      </c>
      <c r="O9054" s="13"/>
      <c r="P9054" s="74"/>
      <c r="Q9054" s="26"/>
      <c r="R9054" s="75"/>
    </row>
    <row r="9055" spans="7:18" x14ac:dyDescent="0.25">
      <c r="G9055" s="13"/>
      <c r="H9055" s="13"/>
      <c r="I9055" s="13">
        <v>902.70000000012897</v>
      </c>
      <c r="J9055" s="74">
        <f t="shared" si="431"/>
        <v>37.612500000005376</v>
      </c>
      <c r="K9055" s="26" t="e">
        <f t="shared" si="433"/>
        <v>#REF!</v>
      </c>
      <c r="L9055" s="75" t="e">
        <f t="shared" si="432"/>
        <v>#REF!</v>
      </c>
      <c r="O9055" s="13"/>
      <c r="P9055" s="74"/>
      <c r="Q9055" s="26"/>
      <c r="R9055" s="75"/>
    </row>
    <row r="9056" spans="7:18" x14ac:dyDescent="0.25">
      <c r="G9056" s="13"/>
      <c r="H9056" s="13"/>
      <c r="I9056" s="13">
        <v>902.80000000012899</v>
      </c>
      <c r="J9056" s="74">
        <f t="shared" si="431"/>
        <v>37.616666666672039</v>
      </c>
      <c r="K9056" s="26" t="e">
        <f t="shared" si="433"/>
        <v>#REF!</v>
      </c>
      <c r="L9056" s="75" t="e">
        <f t="shared" si="432"/>
        <v>#REF!</v>
      </c>
      <c r="O9056" s="13"/>
      <c r="P9056" s="74"/>
      <c r="Q9056" s="26"/>
      <c r="R9056" s="75"/>
    </row>
    <row r="9057" spans="7:18" x14ac:dyDescent="0.25">
      <c r="G9057" s="13"/>
      <c r="H9057" s="13"/>
      <c r="I9057" s="13">
        <v>902.90000000012901</v>
      </c>
      <c r="J9057" s="74">
        <f t="shared" si="431"/>
        <v>37.620833333338709</v>
      </c>
      <c r="K9057" s="26" t="e">
        <f t="shared" si="433"/>
        <v>#REF!</v>
      </c>
      <c r="L9057" s="75" t="e">
        <f t="shared" si="432"/>
        <v>#REF!</v>
      </c>
      <c r="O9057" s="13"/>
      <c r="P9057" s="74"/>
      <c r="Q9057" s="26"/>
      <c r="R9057" s="75"/>
    </row>
    <row r="9058" spans="7:18" x14ac:dyDescent="0.25">
      <c r="G9058" s="13"/>
      <c r="H9058" s="13"/>
      <c r="I9058" s="13">
        <v>903.00000000012903</v>
      </c>
      <c r="J9058" s="74">
        <f t="shared" si="431"/>
        <v>37.625000000005379</v>
      </c>
      <c r="K9058" s="26" t="e">
        <f t="shared" si="433"/>
        <v>#REF!</v>
      </c>
      <c r="L9058" s="75" t="e">
        <f t="shared" si="432"/>
        <v>#REF!</v>
      </c>
      <c r="O9058" s="13"/>
      <c r="P9058" s="74"/>
      <c r="Q9058" s="26"/>
      <c r="R9058" s="75"/>
    </row>
    <row r="9059" spans="7:18" x14ac:dyDescent="0.25">
      <c r="G9059" s="13"/>
      <c r="H9059" s="13"/>
      <c r="I9059" s="13">
        <v>903.10000000012894</v>
      </c>
      <c r="J9059" s="74">
        <f t="shared" si="431"/>
        <v>37.629166666672042</v>
      </c>
      <c r="K9059" s="26" t="e">
        <f t="shared" si="433"/>
        <v>#REF!</v>
      </c>
      <c r="L9059" s="75" t="e">
        <f t="shared" si="432"/>
        <v>#REF!</v>
      </c>
      <c r="O9059" s="13"/>
      <c r="P9059" s="74"/>
      <c r="Q9059" s="26"/>
      <c r="R9059" s="75"/>
    </row>
    <row r="9060" spans="7:18" x14ac:dyDescent="0.25">
      <c r="G9060" s="13"/>
      <c r="H9060" s="13"/>
      <c r="I9060" s="13">
        <v>903.20000000012897</v>
      </c>
      <c r="J9060" s="74">
        <f t="shared" si="431"/>
        <v>37.633333333338705</v>
      </c>
      <c r="K9060" s="26" t="e">
        <f t="shared" si="433"/>
        <v>#REF!</v>
      </c>
      <c r="L9060" s="75" t="e">
        <f t="shared" si="432"/>
        <v>#REF!</v>
      </c>
      <c r="O9060" s="13"/>
      <c r="P9060" s="74"/>
      <c r="Q9060" s="26"/>
      <c r="R9060" s="75"/>
    </row>
    <row r="9061" spans="7:18" x14ac:dyDescent="0.25">
      <c r="G9061" s="13"/>
      <c r="H9061" s="13"/>
      <c r="I9061" s="13">
        <v>903.30000000012899</v>
      </c>
      <c r="J9061" s="74">
        <f t="shared" si="431"/>
        <v>37.637500000005375</v>
      </c>
      <c r="K9061" s="26" t="e">
        <f t="shared" si="433"/>
        <v>#REF!</v>
      </c>
      <c r="L9061" s="75" t="e">
        <f t="shared" si="432"/>
        <v>#REF!</v>
      </c>
      <c r="O9061" s="13"/>
      <c r="P9061" s="74"/>
      <c r="Q9061" s="26"/>
      <c r="R9061" s="75"/>
    </row>
    <row r="9062" spans="7:18" x14ac:dyDescent="0.25">
      <c r="G9062" s="13"/>
      <c r="H9062" s="13"/>
      <c r="I9062" s="13">
        <v>903.40000000012901</v>
      </c>
      <c r="J9062" s="74">
        <f t="shared" si="431"/>
        <v>37.641666666672045</v>
      </c>
      <c r="K9062" s="26" t="e">
        <f t="shared" si="433"/>
        <v>#REF!</v>
      </c>
      <c r="L9062" s="75" t="e">
        <f t="shared" si="432"/>
        <v>#REF!</v>
      </c>
      <c r="O9062" s="13"/>
      <c r="P9062" s="74"/>
      <c r="Q9062" s="26"/>
      <c r="R9062" s="75"/>
    </row>
    <row r="9063" spans="7:18" x14ac:dyDescent="0.25">
      <c r="G9063" s="13"/>
      <c r="H9063" s="13"/>
      <c r="I9063" s="13">
        <v>903.50000000012903</v>
      </c>
      <c r="J9063" s="74">
        <f t="shared" si="431"/>
        <v>37.645833333338707</v>
      </c>
      <c r="K9063" s="26" t="e">
        <f t="shared" si="433"/>
        <v>#REF!</v>
      </c>
      <c r="L9063" s="75" t="e">
        <f t="shared" si="432"/>
        <v>#REF!</v>
      </c>
      <c r="O9063" s="13"/>
      <c r="P9063" s="74"/>
      <c r="Q9063" s="26"/>
      <c r="R9063" s="75"/>
    </row>
    <row r="9064" spans="7:18" x14ac:dyDescent="0.25">
      <c r="G9064" s="13"/>
      <c r="H9064" s="13"/>
      <c r="I9064" s="13">
        <v>903.60000000012894</v>
      </c>
      <c r="J9064" s="74">
        <f t="shared" si="431"/>
        <v>37.65000000000537</v>
      </c>
      <c r="K9064" s="26" t="e">
        <f t="shared" si="433"/>
        <v>#REF!</v>
      </c>
      <c r="L9064" s="75" t="e">
        <f t="shared" si="432"/>
        <v>#REF!</v>
      </c>
      <c r="O9064" s="13"/>
      <c r="P9064" s="74"/>
      <c r="Q9064" s="26"/>
      <c r="R9064" s="75"/>
    </row>
    <row r="9065" spans="7:18" x14ac:dyDescent="0.25">
      <c r="G9065" s="13"/>
      <c r="H9065" s="13"/>
      <c r="I9065" s="13">
        <v>903.70000000012897</v>
      </c>
      <c r="J9065" s="74">
        <f t="shared" si="431"/>
        <v>37.65416666667204</v>
      </c>
      <c r="K9065" s="26" t="e">
        <f t="shared" si="433"/>
        <v>#REF!</v>
      </c>
      <c r="L9065" s="75" t="e">
        <f t="shared" si="432"/>
        <v>#REF!</v>
      </c>
      <c r="O9065" s="13"/>
      <c r="P9065" s="74"/>
      <c r="Q9065" s="26"/>
      <c r="R9065" s="75"/>
    </row>
    <row r="9066" spans="7:18" x14ac:dyDescent="0.25">
      <c r="G9066" s="13"/>
      <c r="H9066" s="13"/>
      <c r="I9066" s="13">
        <v>903.80000000012899</v>
      </c>
      <c r="J9066" s="74">
        <f t="shared" si="431"/>
        <v>37.65833333333871</v>
      </c>
      <c r="K9066" s="26" t="e">
        <f t="shared" si="433"/>
        <v>#REF!</v>
      </c>
      <c r="L9066" s="75" t="e">
        <f t="shared" si="432"/>
        <v>#REF!</v>
      </c>
      <c r="O9066" s="13"/>
      <c r="P9066" s="74"/>
      <c r="Q9066" s="26"/>
      <c r="R9066" s="75"/>
    </row>
    <row r="9067" spans="7:18" x14ac:dyDescent="0.25">
      <c r="G9067" s="13"/>
      <c r="H9067" s="13"/>
      <c r="I9067" s="13">
        <v>903.90000000012901</v>
      </c>
      <c r="J9067" s="74">
        <f t="shared" si="431"/>
        <v>37.662500000005373</v>
      </c>
      <c r="K9067" s="26" t="e">
        <f t="shared" si="433"/>
        <v>#REF!</v>
      </c>
      <c r="L9067" s="75" t="e">
        <f t="shared" si="432"/>
        <v>#REF!</v>
      </c>
      <c r="O9067" s="13"/>
      <c r="P9067" s="74"/>
      <c r="Q9067" s="26"/>
      <c r="R9067" s="75"/>
    </row>
    <row r="9068" spans="7:18" x14ac:dyDescent="0.25">
      <c r="G9068" s="13"/>
      <c r="H9068" s="13"/>
      <c r="I9068" s="13">
        <v>904.00000000012903</v>
      </c>
      <c r="J9068" s="74">
        <f t="shared" si="431"/>
        <v>37.666666666672043</v>
      </c>
      <c r="K9068" s="26" t="e">
        <f t="shared" si="433"/>
        <v>#REF!</v>
      </c>
      <c r="L9068" s="75" t="e">
        <f t="shared" si="432"/>
        <v>#REF!</v>
      </c>
      <c r="O9068" s="13"/>
      <c r="P9068" s="74"/>
      <c r="Q9068" s="26"/>
      <c r="R9068" s="75"/>
    </row>
    <row r="9069" spans="7:18" x14ac:dyDescent="0.25">
      <c r="G9069" s="13"/>
      <c r="H9069" s="13"/>
      <c r="O9069" s="13"/>
      <c r="P9069" s="74"/>
      <c r="Q9069" s="26"/>
      <c r="R9069" s="75"/>
    </row>
    <row r="9070" spans="7:18" x14ac:dyDescent="0.25">
      <c r="G9070" s="13"/>
      <c r="H9070" s="13"/>
      <c r="O9070" s="13"/>
      <c r="P9070" s="74"/>
      <c r="Q9070" s="26"/>
      <c r="R9070" s="75"/>
    </row>
    <row r="9071" spans="7:18" x14ac:dyDescent="0.25">
      <c r="G9071" s="13"/>
      <c r="H9071" s="13"/>
      <c r="O9071" s="13"/>
      <c r="P9071" s="74"/>
      <c r="Q9071" s="26"/>
      <c r="R9071" s="75"/>
    </row>
    <row r="9072" spans="7:18" x14ac:dyDescent="0.25">
      <c r="G9072" s="13"/>
      <c r="H9072" s="13"/>
      <c r="O9072" s="13"/>
      <c r="P9072" s="74"/>
      <c r="Q9072" s="26"/>
      <c r="R9072" s="75"/>
    </row>
    <row r="9073" spans="7:18" x14ac:dyDescent="0.25">
      <c r="G9073" s="13"/>
      <c r="H9073" s="13"/>
      <c r="O9073" s="13"/>
      <c r="P9073" s="74"/>
      <c r="Q9073" s="26"/>
      <c r="R9073" s="75"/>
    </row>
    <row r="9074" spans="7:18" x14ac:dyDescent="0.25">
      <c r="G9074" s="13"/>
      <c r="H9074" s="13"/>
      <c r="O9074" s="13"/>
      <c r="P9074" s="74"/>
      <c r="Q9074" s="26"/>
      <c r="R9074" s="75"/>
    </row>
    <row r="9075" spans="7:18" x14ac:dyDescent="0.25">
      <c r="G9075" s="13"/>
      <c r="H9075" s="13"/>
      <c r="O9075" s="13"/>
      <c r="P9075" s="74"/>
      <c r="Q9075" s="26"/>
      <c r="R9075" s="75"/>
    </row>
    <row r="9076" spans="7:18" x14ac:dyDescent="0.25">
      <c r="G9076" s="13"/>
      <c r="H9076" s="13"/>
      <c r="O9076" s="13"/>
      <c r="P9076" s="74"/>
      <c r="Q9076" s="26"/>
      <c r="R9076" s="75"/>
    </row>
    <row r="9077" spans="7:18" x14ac:dyDescent="0.25">
      <c r="G9077" s="13"/>
      <c r="H9077" s="13"/>
      <c r="O9077" s="13"/>
      <c r="P9077" s="74"/>
      <c r="Q9077" s="26"/>
      <c r="R9077" s="75"/>
    </row>
    <row r="9078" spans="7:18" x14ac:dyDescent="0.25">
      <c r="G9078" s="13"/>
      <c r="H9078" s="13"/>
      <c r="O9078" s="13"/>
      <c r="P9078" s="74"/>
      <c r="Q9078" s="26"/>
      <c r="R9078" s="75"/>
    </row>
    <row r="9079" spans="7:18" x14ac:dyDescent="0.25">
      <c r="G9079" s="13"/>
      <c r="H9079" s="13"/>
      <c r="O9079" s="13"/>
      <c r="P9079" s="74"/>
      <c r="Q9079" s="26"/>
      <c r="R9079" s="75"/>
    </row>
    <row r="9080" spans="7:18" x14ac:dyDescent="0.25">
      <c r="G9080" s="13"/>
      <c r="H9080" s="13"/>
      <c r="O9080" s="13"/>
      <c r="P9080" s="74"/>
      <c r="Q9080" s="26"/>
      <c r="R9080" s="75"/>
    </row>
    <row r="9081" spans="7:18" x14ac:dyDescent="0.25">
      <c r="G9081" s="13"/>
      <c r="H9081" s="13"/>
      <c r="O9081" s="13"/>
      <c r="P9081" s="74"/>
      <c r="Q9081" s="26"/>
      <c r="R9081" s="75"/>
    </row>
    <row r="9082" spans="7:18" x14ac:dyDescent="0.25">
      <c r="G9082" s="13"/>
      <c r="H9082" s="13"/>
      <c r="O9082" s="13"/>
      <c r="P9082" s="74"/>
      <c r="Q9082" s="26"/>
      <c r="R9082" s="75"/>
    </row>
    <row r="9083" spans="7:18" x14ac:dyDescent="0.25">
      <c r="G9083" s="13"/>
      <c r="H9083" s="13"/>
      <c r="O9083" s="13"/>
      <c r="P9083" s="74"/>
      <c r="Q9083" s="26"/>
      <c r="R9083" s="75"/>
    </row>
    <row r="9084" spans="7:18" x14ac:dyDescent="0.25">
      <c r="G9084" s="13"/>
      <c r="H9084" s="13"/>
      <c r="O9084" s="13"/>
      <c r="P9084" s="74"/>
      <c r="Q9084" s="26"/>
      <c r="R9084" s="75"/>
    </row>
    <row r="9085" spans="7:18" x14ac:dyDescent="0.25">
      <c r="G9085" s="13"/>
      <c r="H9085" s="13"/>
      <c r="O9085" s="13"/>
      <c r="P9085" s="74"/>
      <c r="Q9085" s="26"/>
      <c r="R9085" s="75"/>
    </row>
    <row r="9086" spans="7:18" x14ac:dyDescent="0.25">
      <c r="G9086" s="13"/>
      <c r="H9086" s="13"/>
      <c r="O9086" s="13"/>
      <c r="P9086" s="74"/>
      <c r="Q9086" s="26"/>
      <c r="R9086" s="75"/>
    </row>
    <row r="9087" spans="7:18" x14ac:dyDescent="0.25">
      <c r="G9087" s="13"/>
      <c r="H9087" s="13"/>
      <c r="O9087" s="13"/>
      <c r="P9087" s="74"/>
      <c r="Q9087" s="26"/>
      <c r="R9087" s="75"/>
    </row>
    <row r="9088" spans="7:18" x14ac:dyDescent="0.25">
      <c r="G9088" s="13"/>
      <c r="H9088" s="13"/>
      <c r="O9088" s="13"/>
      <c r="P9088" s="74"/>
      <c r="Q9088" s="26"/>
      <c r="R9088" s="75"/>
    </row>
    <row r="9089" spans="7:18" x14ac:dyDescent="0.25">
      <c r="G9089" s="13"/>
      <c r="H9089" s="13"/>
      <c r="O9089" s="13"/>
      <c r="P9089" s="74"/>
      <c r="Q9089" s="26"/>
      <c r="R9089" s="75"/>
    </row>
    <row r="9090" spans="7:18" x14ac:dyDescent="0.25">
      <c r="G9090" s="13"/>
      <c r="H9090" s="13"/>
      <c r="O9090" s="13"/>
      <c r="P9090" s="74"/>
      <c r="Q9090" s="26"/>
      <c r="R9090" s="75"/>
    </row>
    <row r="9091" spans="7:18" x14ac:dyDescent="0.25">
      <c r="G9091" s="13"/>
      <c r="H9091" s="13"/>
      <c r="O9091" s="13"/>
      <c r="P9091" s="74"/>
      <c r="Q9091" s="26"/>
      <c r="R9091" s="75"/>
    </row>
    <row r="9092" spans="7:18" x14ac:dyDescent="0.25">
      <c r="G9092" s="13"/>
      <c r="H9092" s="13"/>
      <c r="O9092" s="13"/>
      <c r="P9092" s="74"/>
      <c r="Q9092" s="26"/>
      <c r="R9092" s="75"/>
    </row>
    <row r="9093" spans="7:18" x14ac:dyDescent="0.25">
      <c r="G9093" s="13"/>
      <c r="H9093" s="13"/>
      <c r="O9093" s="13"/>
      <c r="P9093" s="74"/>
      <c r="Q9093" s="26"/>
      <c r="R9093" s="75"/>
    </row>
    <row r="9094" spans="7:18" x14ac:dyDescent="0.25">
      <c r="G9094" s="13"/>
      <c r="H9094" s="13"/>
      <c r="O9094" s="13"/>
      <c r="P9094" s="74"/>
      <c r="Q9094" s="26"/>
      <c r="R9094" s="75"/>
    </row>
    <row r="9095" spans="7:18" x14ac:dyDescent="0.25">
      <c r="G9095" s="13"/>
      <c r="H9095" s="13"/>
      <c r="O9095" s="13"/>
      <c r="P9095" s="74"/>
      <c r="Q9095" s="26"/>
      <c r="R9095" s="75"/>
    </row>
    <row r="9096" spans="7:18" x14ac:dyDescent="0.25">
      <c r="G9096" s="13"/>
      <c r="H9096" s="13"/>
      <c r="O9096" s="13"/>
      <c r="P9096" s="74"/>
      <c r="Q9096" s="26"/>
      <c r="R9096" s="75"/>
    </row>
    <row r="9097" spans="7:18" x14ac:dyDescent="0.25">
      <c r="G9097" s="13"/>
      <c r="H9097" s="13"/>
      <c r="O9097" s="13"/>
      <c r="P9097" s="74"/>
      <c r="Q9097" s="26"/>
      <c r="R9097" s="75"/>
    </row>
    <row r="9098" spans="7:18" x14ac:dyDescent="0.25">
      <c r="G9098" s="13"/>
      <c r="H9098" s="13"/>
      <c r="O9098" s="13"/>
      <c r="P9098" s="74"/>
      <c r="Q9098" s="26"/>
      <c r="R9098" s="75"/>
    </row>
    <row r="9099" spans="7:18" x14ac:dyDescent="0.25">
      <c r="G9099" s="13"/>
      <c r="H9099" s="13"/>
      <c r="O9099" s="13"/>
      <c r="P9099" s="74"/>
      <c r="Q9099" s="26"/>
      <c r="R9099" s="75"/>
    </row>
    <row r="9100" spans="7:18" x14ac:dyDescent="0.25">
      <c r="G9100" s="13"/>
      <c r="H9100" s="13"/>
      <c r="O9100" s="13"/>
      <c r="P9100" s="74"/>
      <c r="Q9100" s="26"/>
      <c r="R9100" s="75"/>
    </row>
    <row r="9101" spans="7:18" x14ac:dyDescent="0.25">
      <c r="G9101" s="13"/>
      <c r="H9101" s="13"/>
      <c r="O9101" s="13"/>
      <c r="P9101" s="74"/>
      <c r="Q9101" s="26"/>
      <c r="R9101" s="75"/>
    </row>
    <row r="9102" spans="7:18" x14ac:dyDescent="0.25">
      <c r="G9102" s="13"/>
      <c r="H9102" s="13"/>
      <c r="O9102" s="13"/>
      <c r="P9102" s="74"/>
      <c r="Q9102" s="26"/>
      <c r="R9102" s="75"/>
    </row>
    <row r="9103" spans="7:18" x14ac:dyDescent="0.25">
      <c r="G9103" s="13"/>
      <c r="H9103" s="13"/>
      <c r="O9103" s="13"/>
      <c r="P9103" s="74"/>
      <c r="Q9103" s="26"/>
      <c r="R9103" s="75"/>
    </row>
    <row r="9104" spans="7:18" x14ac:dyDescent="0.25">
      <c r="G9104" s="13"/>
      <c r="H9104" s="13"/>
      <c r="O9104" s="13"/>
      <c r="P9104" s="74"/>
      <c r="Q9104" s="26"/>
      <c r="R9104" s="75"/>
    </row>
    <row r="9105" spans="7:18" x14ac:dyDescent="0.25">
      <c r="G9105" s="13"/>
      <c r="H9105" s="13"/>
      <c r="O9105" s="13"/>
      <c r="P9105" s="74"/>
      <c r="Q9105" s="26"/>
      <c r="R9105" s="75"/>
    </row>
    <row r="9106" spans="7:18" x14ac:dyDescent="0.25">
      <c r="G9106" s="13"/>
      <c r="H9106" s="13"/>
      <c r="O9106" s="13"/>
      <c r="P9106" s="74"/>
      <c r="Q9106" s="26"/>
      <c r="R9106" s="75"/>
    </row>
    <row r="9107" spans="7:18" x14ac:dyDescent="0.25">
      <c r="G9107" s="13"/>
      <c r="H9107" s="13"/>
      <c r="O9107" s="13"/>
      <c r="P9107" s="74"/>
      <c r="Q9107" s="26"/>
      <c r="R9107" s="75"/>
    </row>
    <row r="9108" spans="7:18" x14ac:dyDescent="0.25">
      <c r="G9108" s="13"/>
      <c r="H9108" s="13"/>
      <c r="O9108" s="13"/>
      <c r="P9108" s="74"/>
      <c r="Q9108" s="26"/>
      <c r="R9108" s="75"/>
    </row>
    <row r="9109" spans="7:18" x14ac:dyDescent="0.25">
      <c r="G9109" s="13"/>
      <c r="H9109" s="13"/>
      <c r="O9109" s="13"/>
      <c r="P9109" s="74"/>
      <c r="Q9109" s="26"/>
      <c r="R9109" s="75"/>
    </row>
    <row r="9110" spans="7:18" x14ac:dyDescent="0.25">
      <c r="G9110" s="13"/>
      <c r="H9110" s="13"/>
      <c r="O9110" s="13"/>
      <c r="P9110" s="74"/>
      <c r="Q9110" s="26"/>
      <c r="R9110" s="75"/>
    </row>
    <row r="9111" spans="7:18" x14ac:dyDescent="0.25">
      <c r="G9111" s="13"/>
      <c r="H9111" s="13"/>
      <c r="O9111" s="13"/>
      <c r="P9111" s="74"/>
      <c r="Q9111" s="26"/>
      <c r="R9111" s="75"/>
    </row>
    <row r="9112" spans="7:18" x14ac:dyDescent="0.25">
      <c r="G9112" s="13"/>
      <c r="H9112" s="13"/>
      <c r="O9112" s="13"/>
      <c r="P9112" s="74"/>
      <c r="Q9112" s="26"/>
      <c r="R9112" s="75"/>
    </row>
    <row r="9113" spans="7:18" x14ac:dyDescent="0.25">
      <c r="G9113" s="13"/>
      <c r="H9113" s="13"/>
      <c r="O9113" s="13"/>
      <c r="P9113" s="74"/>
      <c r="Q9113" s="26"/>
      <c r="R9113" s="75"/>
    </row>
    <row r="9114" spans="7:18" x14ac:dyDescent="0.25">
      <c r="G9114" s="13"/>
      <c r="H9114" s="13"/>
      <c r="O9114" s="13"/>
      <c r="P9114" s="74"/>
      <c r="Q9114" s="26"/>
      <c r="R9114" s="75"/>
    </row>
    <row r="9115" spans="7:18" x14ac:dyDescent="0.25">
      <c r="G9115" s="13"/>
      <c r="H9115" s="13"/>
      <c r="O9115" s="13"/>
      <c r="P9115" s="74"/>
      <c r="Q9115" s="26"/>
      <c r="R9115" s="75"/>
    </row>
    <row r="9116" spans="7:18" x14ac:dyDescent="0.25">
      <c r="G9116" s="13"/>
      <c r="H9116" s="13"/>
      <c r="O9116" s="13"/>
      <c r="P9116" s="74"/>
      <c r="Q9116" s="26"/>
      <c r="R9116" s="75"/>
    </row>
    <row r="9117" spans="7:18" x14ac:dyDescent="0.25">
      <c r="G9117" s="13"/>
      <c r="H9117" s="13"/>
      <c r="O9117" s="13"/>
      <c r="P9117" s="74"/>
      <c r="Q9117" s="26"/>
      <c r="R9117" s="75"/>
    </row>
    <row r="9118" spans="7:18" x14ac:dyDescent="0.25">
      <c r="G9118" s="13"/>
      <c r="H9118" s="13"/>
      <c r="O9118" s="13"/>
      <c r="P9118" s="74"/>
      <c r="Q9118" s="26"/>
      <c r="R9118" s="75"/>
    </row>
    <row r="9119" spans="7:18" x14ac:dyDescent="0.25">
      <c r="G9119" s="13"/>
      <c r="H9119" s="13"/>
      <c r="O9119" s="13"/>
      <c r="P9119" s="74"/>
      <c r="Q9119" s="26"/>
      <c r="R9119" s="75"/>
    </row>
    <row r="9120" spans="7:18" x14ac:dyDescent="0.25">
      <c r="G9120" s="13"/>
      <c r="H9120" s="13"/>
      <c r="O9120" s="13"/>
      <c r="P9120" s="74"/>
      <c r="Q9120" s="26"/>
      <c r="R9120" s="75"/>
    </row>
    <row r="9121" spans="7:18" x14ac:dyDescent="0.25">
      <c r="G9121" s="13"/>
      <c r="H9121" s="13"/>
      <c r="O9121" s="13"/>
      <c r="P9121" s="74"/>
      <c r="Q9121" s="26"/>
      <c r="R9121" s="75"/>
    </row>
    <row r="9122" spans="7:18" x14ac:dyDescent="0.25">
      <c r="G9122" s="13"/>
      <c r="H9122" s="13"/>
      <c r="O9122" s="13"/>
      <c r="P9122" s="74"/>
      <c r="Q9122" s="26"/>
      <c r="R9122" s="75"/>
    </row>
    <row r="9123" spans="7:18" x14ac:dyDescent="0.25">
      <c r="G9123" s="13"/>
      <c r="H9123" s="13"/>
      <c r="O9123" s="13"/>
      <c r="P9123" s="74"/>
      <c r="Q9123" s="26"/>
      <c r="R9123" s="75"/>
    </row>
    <row r="9124" spans="7:18" x14ac:dyDescent="0.25">
      <c r="G9124" s="13"/>
      <c r="H9124" s="13"/>
      <c r="O9124" s="13"/>
      <c r="P9124" s="74"/>
      <c r="Q9124" s="26"/>
      <c r="R9124" s="75"/>
    </row>
    <row r="9125" spans="7:18" x14ac:dyDescent="0.25">
      <c r="G9125" s="13"/>
      <c r="H9125" s="13"/>
      <c r="O9125" s="13"/>
      <c r="P9125" s="74"/>
      <c r="Q9125" s="26"/>
      <c r="R9125" s="75"/>
    </row>
    <row r="9126" spans="7:18" x14ac:dyDescent="0.25">
      <c r="G9126" s="13"/>
      <c r="H9126" s="13"/>
      <c r="O9126" s="13"/>
      <c r="P9126" s="74"/>
      <c r="Q9126" s="26"/>
      <c r="R9126" s="75"/>
    </row>
    <row r="9127" spans="7:18" x14ac:dyDescent="0.25">
      <c r="G9127" s="13"/>
      <c r="H9127" s="13"/>
      <c r="O9127" s="13"/>
      <c r="P9127" s="74"/>
      <c r="Q9127" s="26"/>
      <c r="R9127" s="75"/>
    </row>
    <row r="9128" spans="7:18" x14ac:dyDescent="0.25">
      <c r="G9128" s="13"/>
      <c r="H9128" s="13"/>
      <c r="O9128" s="13"/>
      <c r="P9128" s="74"/>
      <c r="Q9128" s="26"/>
      <c r="R9128" s="75"/>
    </row>
    <row r="9129" spans="7:18" x14ac:dyDescent="0.25">
      <c r="G9129" s="13"/>
      <c r="H9129" s="13"/>
      <c r="O9129" s="13"/>
      <c r="P9129" s="74"/>
      <c r="Q9129" s="26"/>
      <c r="R9129" s="75"/>
    </row>
    <row r="9130" spans="7:18" x14ac:dyDescent="0.25">
      <c r="G9130" s="13"/>
      <c r="H9130" s="13"/>
      <c r="O9130" s="13"/>
      <c r="P9130" s="74"/>
      <c r="Q9130" s="26"/>
      <c r="R9130" s="75"/>
    </row>
    <row r="9131" spans="7:18" x14ac:dyDescent="0.25">
      <c r="G9131" s="13"/>
      <c r="H9131" s="13"/>
      <c r="O9131" s="13"/>
      <c r="P9131" s="74"/>
      <c r="Q9131" s="26"/>
      <c r="R9131" s="75"/>
    </row>
    <row r="9132" spans="7:18" x14ac:dyDescent="0.25">
      <c r="G9132" s="13"/>
      <c r="H9132" s="13"/>
      <c r="O9132" s="13"/>
      <c r="P9132" s="74"/>
      <c r="Q9132" s="26"/>
      <c r="R9132" s="75"/>
    </row>
    <row r="9133" spans="7:18" x14ac:dyDescent="0.25">
      <c r="G9133" s="13"/>
      <c r="H9133" s="13"/>
      <c r="O9133" s="13"/>
      <c r="P9133" s="74"/>
      <c r="Q9133" s="26"/>
      <c r="R9133" s="75"/>
    </row>
    <row r="9134" spans="7:18" x14ac:dyDescent="0.25">
      <c r="G9134" s="13"/>
      <c r="H9134" s="13"/>
      <c r="O9134" s="13"/>
      <c r="P9134" s="74"/>
      <c r="Q9134" s="26"/>
      <c r="R9134" s="75"/>
    </row>
    <row r="9135" spans="7:18" x14ac:dyDescent="0.25">
      <c r="G9135" s="13"/>
      <c r="H9135" s="13"/>
      <c r="O9135" s="13"/>
      <c r="P9135" s="74"/>
      <c r="Q9135" s="26"/>
      <c r="R9135" s="75"/>
    </row>
    <row r="9136" spans="7:18" x14ac:dyDescent="0.25">
      <c r="G9136" s="13"/>
      <c r="H9136" s="13"/>
      <c r="O9136" s="13"/>
      <c r="P9136" s="74"/>
      <c r="Q9136" s="26"/>
      <c r="R9136" s="75"/>
    </row>
    <row r="9137" spans="7:18" x14ac:dyDescent="0.25">
      <c r="G9137" s="13"/>
      <c r="H9137" s="13"/>
      <c r="O9137" s="13"/>
      <c r="P9137" s="74"/>
      <c r="Q9137" s="26"/>
      <c r="R9137" s="75"/>
    </row>
    <row r="9138" spans="7:18" x14ac:dyDescent="0.25">
      <c r="G9138" s="13"/>
      <c r="H9138" s="13"/>
      <c r="O9138" s="13"/>
      <c r="P9138" s="74"/>
      <c r="Q9138" s="26"/>
      <c r="R9138" s="75"/>
    </row>
    <row r="9139" spans="7:18" x14ac:dyDescent="0.25">
      <c r="G9139" s="13"/>
      <c r="H9139" s="13"/>
      <c r="O9139" s="13"/>
      <c r="P9139" s="74"/>
      <c r="Q9139" s="26"/>
      <c r="R9139" s="75"/>
    </row>
    <row r="9140" spans="7:18" x14ac:dyDescent="0.25">
      <c r="G9140" s="13"/>
      <c r="H9140" s="13"/>
      <c r="O9140" s="13"/>
      <c r="P9140" s="74"/>
      <c r="Q9140" s="26"/>
      <c r="R9140" s="75"/>
    </row>
    <row r="9141" spans="7:18" x14ac:dyDescent="0.25">
      <c r="G9141" s="13"/>
      <c r="H9141" s="13"/>
      <c r="O9141" s="13"/>
      <c r="P9141" s="74"/>
      <c r="Q9141" s="26"/>
      <c r="R9141" s="75"/>
    </row>
    <row r="9142" spans="7:18" x14ac:dyDescent="0.25">
      <c r="G9142" s="13"/>
      <c r="H9142" s="13"/>
      <c r="O9142" s="13"/>
      <c r="P9142" s="74"/>
      <c r="Q9142" s="26"/>
      <c r="R9142" s="75"/>
    </row>
    <row r="9143" spans="7:18" x14ac:dyDescent="0.25">
      <c r="G9143" s="13"/>
      <c r="H9143" s="13"/>
      <c r="O9143" s="13"/>
      <c r="P9143" s="74"/>
      <c r="Q9143" s="26"/>
      <c r="R9143" s="75"/>
    </row>
    <row r="9144" spans="7:18" x14ac:dyDescent="0.25">
      <c r="G9144" s="13"/>
      <c r="H9144" s="13"/>
      <c r="O9144" s="13"/>
      <c r="P9144" s="74"/>
      <c r="Q9144" s="26"/>
      <c r="R9144" s="75"/>
    </row>
    <row r="9145" spans="7:18" x14ac:dyDescent="0.25">
      <c r="G9145" s="13"/>
      <c r="H9145" s="13"/>
      <c r="O9145" s="13"/>
      <c r="P9145" s="74"/>
      <c r="Q9145" s="26"/>
      <c r="R9145" s="75"/>
    </row>
    <row r="9146" spans="7:18" x14ac:dyDescent="0.25">
      <c r="G9146" s="13"/>
      <c r="H9146" s="13"/>
      <c r="O9146" s="13"/>
      <c r="P9146" s="74"/>
      <c r="Q9146" s="26"/>
      <c r="R9146" s="75"/>
    </row>
    <row r="9147" spans="7:18" x14ac:dyDescent="0.25">
      <c r="G9147" s="13"/>
      <c r="H9147" s="13"/>
      <c r="O9147" s="13"/>
      <c r="P9147" s="74"/>
      <c r="Q9147" s="26"/>
      <c r="R9147" s="75"/>
    </row>
    <row r="9148" spans="7:18" x14ac:dyDescent="0.25">
      <c r="G9148" s="13"/>
      <c r="H9148" s="13"/>
      <c r="O9148" s="13"/>
      <c r="P9148" s="74"/>
      <c r="Q9148" s="26"/>
      <c r="R9148" s="75"/>
    </row>
    <row r="9149" spans="7:18" x14ac:dyDescent="0.25">
      <c r="G9149" s="13"/>
      <c r="H9149" s="13"/>
      <c r="O9149" s="13"/>
      <c r="P9149" s="74"/>
      <c r="Q9149" s="26"/>
      <c r="R9149" s="75"/>
    </row>
    <row r="9150" spans="7:18" x14ac:dyDescent="0.25">
      <c r="G9150" s="13"/>
      <c r="H9150" s="13"/>
      <c r="O9150" s="13"/>
      <c r="P9150" s="74"/>
      <c r="Q9150" s="26"/>
      <c r="R9150" s="75"/>
    </row>
    <row r="9151" spans="7:18" x14ac:dyDescent="0.25">
      <c r="G9151" s="13"/>
      <c r="H9151" s="13"/>
      <c r="O9151" s="13"/>
      <c r="P9151" s="74"/>
      <c r="Q9151" s="26"/>
      <c r="R9151" s="75"/>
    </row>
    <row r="9152" spans="7:18" x14ac:dyDescent="0.25">
      <c r="G9152" s="13"/>
      <c r="H9152" s="13"/>
      <c r="O9152" s="13"/>
      <c r="P9152" s="74"/>
      <c r="Q9152" s="26"/>
      <c r="R9152" s="75"/>
    </row>
    <row r="9153" spans="7:18" x14ac:dyDescent="0.25">
      <c r="G9153" s="13"/>
      <c r="H9153" s="13"/>
      <c r="O9153" s="13"/>
      <c r="P9153" s="74"/>
      <c r="Q9153" s="26"/>
      <c r="R9153" s="75"/>
    </row>
    <row r="9154" spans="7:18" x14ac:dyDescent="0.25">
      <c r="G9154" s="13"/>
      <c r="H9154" s="13"/>
      <c r="O9154" s="13"/>
      <c r="P9154" s="74"/>
      <c r="Q9154" s="26"/>
      <c r="R9154" s="75"/>
    </row>
    <row r="9155" spans="7:18" x14ac:dyDescent="0.25">
      <c r="G9155" s="13"/>
      <c r="H9155" s="13"/>
      <c r="O9155" s="13"/>
      <c r="P9155" s="74"/>
      <c r="Q9155" s="26"/>
      <c r="R9155" s="75"/>
    </row>
    <row r="9156" spans="7:18" x14ac:dyDescent="0.25">
      <c r="G9156" s="13"/>
      <c r="H9156" s="13"/>
      <c r="O9156" s="13"/>
      <c r="P9156" s="74"/>
      <c r="Q9156" s="26"/>
      <c r="R9156" s="75"/>
    </row>
    <row r="9157" spans="7:18" x14ac:dyDescent="0.25">
      <c r="G9157" s="13"/>
      <c r="H9157" s="13"/>
      <c r="O9157" s="13"/>
      <c r="P9157" s="74"/>
      <c r="Q9157" s="26"/>
      <c r="R9157" s="75"/>
    </row>
    <row r="9158" spans="7:18" x14ac:dyDescent="0.25">
      <c r="G9158" s="13"/>
      <c r="H9158" s="13"/>
      <c r="O9158" s="13"/>
      <c r="P9158" s="74"/>
      <c r="Q9158" s="26"/>
      <c r="R9158" s="75"/>
    </row>
    <row r="9159" spans="7:18" x14ac:dyDescent="0.25">
      <c r="G9159" s="13"/>
      <c r="H9159" s="13"/>
      <c r="O9159" s="13"/>
      <c r="P9159" s="74"/>
      <c r="Q9159" s="26"/>
      <c r="R9159" s="75"/>
    </row>
    <row r="9160" spans="7:18" x14ac:dyDescent="0.25">
      <c r="G9160" s="13"/>
      <c r="H9160" s="13"/>
      <c r="O9160" s="13"/>
      <c r="P9160" s="74"/>
      <c r="Q9160" s="26"/>
      <c r="R9160" s="75"/>
    </row>
    <row r="9161" spans="7:18" x14ac:dyDescent="0.25">
      <c r="G9161" s="13"/>
      <c r="H9161" s="13"/>
      <c r="O9161" s="13"/>
      <c r="P9161" s="74"/>
      <c r="Q9161" s="26"/>
      <c r="R9161" s="75"/>
    </row>
    <row r="9162" spans="7:18" x14ac:dyDescent="0.25">
      <c r="G9162" s="13"/>
      <c r="H9162" s="13"/>
      <c r="O9162" s="13"/>
      <c r="P9162" s="74"/>
      <c r="Q9162" s="26"/>
      <c r="R9162" s="75"/>
    </row>
    <row r="9163" spans="7:18" x14ac:dyDescent="0.25">
      <c r="G9163" s="13"/>
      <c r="H9163" s="13"/>
      <c r="O9163" s="13"/>
      <c r="P9163" s="74"/>
      <c r="Q9163" s="26"/>
      <c r="R9163" s="75"/>
    </row>
    <row r="9164" spans="7:18" x14ac:dyDescent="0.25">
      <c r="G9164" s="13"/>
      <c r="H9164" s="13"/>
      <c r="O9164" s="13"/>
      <c r="P9164" s="74"/>
      <c r="Q9164" s="26"/>
      <c r="R9164" s="75"/>
    </row>
    <row r="9165" spans="7:18" x14ac:dyDescent="0.25">
      <c r="G9165" s="13"/>
      <c r="H9165" s="13"/>
      <c r="O9165" s="13"/>
      <c r="P9165" s="74"/>
      <c r="Q9165" s="26"/>
      <c r="R9165" s="75"/>
    </row>
    <row r="9166" spans="7:18" x14ac:dyDescent="0.25">
      <c r="G9166" s="13"/>
      <c r="H9166" s="13"/>
      <c r="O9166" s="13"/>
      <c r="P9166" s="74"/>
      <c r="Q9166" s="26"/>
      <c r="R9166" s="75"/>
    </row>
    <row r="9167" spans="7:18" x14ac:dyDescent="0.25">
      <c r="G9167" s="13"/>
      <c r="H9167" s="13"/>
      <c r="O9167" s="13"/>
      <c r="P9167" s="74"/>
      <c r="Q9167" s="26"/>
      <c r="R9167" s="75"/>
    </row>
    <row r="9168" spans="7:18" x14ac:dyDescent="0.25">
      <c r="G9168" s="13"/>
      <c r="H9168" s="13"/>
      <c r="O9168" s="13"/>
      <c r="P9168" s="74"/>
      <c r="Q9168" s="26"/>
      <c r="R9168" s="75"/>
    </row>
    <row r="9169" spans="7:18" x14ac:dyDescent="0.25">
      <c r="G9169" s="13"/>
      <c r="H9169" s="13"/>
      <c r="O9169" s="13"/>
      <c r="P9169" s="74"/>
      <c r="Q9169" s="26"/>
      <c r="R9169" s="75"/>
    </row>
    <row r="9170" spans="7:18" x14ac:dyDescent="0.25">
      <c r="G9170" s="13"/>
      <c r="H9170" s="13"/>
      <c r="O9170" s="13"/>
      <c r="P9170" s="74"/>
      <c r="Q9170" s="26"/>
      <c r="R9170" s="75"/>
    </row>
    <row r="9171" spans="7:18" x14ac:dyDescent="0.25">
      <c r="G9171" s="13"/>
      <c r="H9171" s="13"/>
      <c r="O9171" s="13"/>
      <c r="P9171" s="74"/>
      <c r="Q9171" s="26"/>
      <c r="R9171" s="75"/>
    </row>
    <row r="9172" spans="7:18" x14ac:dyDescent="0.25">
      <c r="G9172" s="13"/>
      <c r="H9172" s="13"/>
      <c r="O9172" s="13"/>
      <c r="P9172" s="74"/>
      <c r="Q9172" s="26"/>
      <c r="R9172" s="75"/>
    </row>
    <row r="9173" spans="7:18" x14ac:dyDescent="0.25">
      <c r="G9173" s="13"/>
      <c r="H9173" s="13"/>
      <c r="O9173" s="13"/>
      <c r="P9173" s="74"/>
      <c r="Q9173" s="26"/>
      <c r="R9173" s="75"/>
    </row>
    <row r="9174" spans="7:18" x14ac:dyDescent="0.25">
      <c r="G9174" s="13"/>
      <c r="H9174" s="13"/>
      <c r="O9174" s="13"/>
      <c r="P9174" s="74"/>
      <c r="Q9174" s="26"/>
      <c r="R9174" s="75"/>
    </row>
    <row r="9175" spans="7:18" x14ac:dyDescent="0.25">
      <c r="G9175" s="13"/>
      <c r="H9175" s="13"/>
      <c r="O9175" s="13"/>
      <c r="P9175" s="74"/>
      <c r="Q9175" s="26"/>
      <c r="R9175" s="75"/>
    </row>
    <row r="9176" spans="7:18" x14ac:dyDescent="0.25">
      <c r="G9176" s="13"/>
      <c r="H9176" s="13"/>
      <c r="O9176" s="13"/>
      <c r="P9176" s="74"/>
      <c r="Q9176" s="26"/>
      <c r="R9176" s="75"/>
    </row>
    <row r="9177" spans="7:18" x14ac:dyDescent="0.25">
      <c r="G9177" s="13"/>
      <c r="H9177" s="13"/>
      <c r="O9177" s="13"/>
      <c r="P9177" s="74"/>
      <c r="Q9177" s="26"/>
      <c r="R9177" s="75"/>
    </row>
    <row r="9178" spans="7:18" x14ac:dyDescent="0.25">
      <c r="G9178" s="13"/>
      <c r="H9178" s="13"/>
      <c r="O9178" s="13"/>
      <c r="P9178" s="74"/>
      <c r="Q9178" s="26"/>
      <c r="R9178" s="75"/>
    </row>
    <row r="9179" spans="7:18" x14ac:dyDescent="0.25">
      <c r="G9179" s="13"/>
      <c r="H9179" s="13"/>
      <c r="O9179" s="13"/>
      <c r="P9179" s="74"/>
      <c r="Q9179" s="26"/>
      <c r="R9179" s="75"/>
    </row>
    <row r="9180" spans="7:18" x14ac:dyDescent="0.25">
      <c r="G9180" s="13"/>
      <c r="H9180" s="13"/>
      <c r="O9180" s="13"/>
      <c r="P9180" s="74"/>
      <c r="Q9180" s="26"/>
      <c r="R9180" s="75"/>
    </row>
    <row r="9181" spans="7:18" x14ac:dyDescent="0.25">
      <c r="G9181" s="13"/>
      <c r="H9181" s="13"/>
      <c r="O9181" s="13"/>
      <c r="P9181" s="74"/>
      <c r="Q9181" s="26"/>
      <c r="R9181" s="75"/>
    </row>
    <row r="9182" spans="7:18" x14ac:dyDescent="0.25">
      <c r="G9182" s="13"/>
      <c r="H9182" s="13"/>
      <c r="O9182" s="13"/>
      <c r="P9182" s="74"/>
      <c r="Q9182" s="26"/>
      <c r="R9182" s="75"/>
    </row>
    <row r="9183" spans="7:18" x14ac:dyDescent="0.25">
      <c r="G9183" s="13"/>
      <c r="H9183" s="13"/>
      <c r="O9183" s="13"/>
      <c r="P9183" s="74"/>
      <c r="Q9183" s="26"/>
      <c r="R9183" s="75"/>
    </row>
    <row r="9184" spans="7:18" x14ac:dyDescent="0.25">
      <c r="G9184" s="13"/>
      <c r="H9184" s="13"/>
      <c r="O9184" s="13"/>
      <c r="P9184" s="74"/>
      <c r="Q9184" s="26"/>
      <c r="R9184" s="75"/>
    </row>
    <row r="9185" spans="7:18" x14ac:dyDescent="0.25">
      <c r="G9185" s="13"/>
      <c r="H9185" s="13"/>
      <c r="O9185" s="13"/>
      <c r="P9185" s="74"/>
      <c r="Q9185" s="26"/>
      <c r="R9185" s="75"/>
    </row>
    <row r="9186" spans="7:18" x14ac:dyDescent="0.25">
      <c r="G9186" s="13"/>
      <c r="H9186" s="13"/>
      <c r="O9186" s="13"/>
      <c r="P9186" s="74"/>
      <c r="Q9186" s="26"/>
      <c r="R9186" s="75"/>
    </row>
    <row r="9187" spans="7:18" x14ac:dyDescent="0.25">
      <c r="G9187" s="13"/>
      <c r="H9187" s="13"/>
      <c r="O9187" s="13"/>
      <c r="P9187" s="74"/>
      <c r="Q9187" s="26"/>
      <c r="R9187" s="75"/>
    </row>
    <row r="9188" spans="7:18" x14ac:dyDescent="0.25">
      <c r="G9188" s="13"/>
      <c r="H9188" s="13"/>
      <c r="O9188" s="13"/>
      <c r="P9188" s="74"/>
      <c r="Q9188" s="26"/>
      <c r="R9188" s="75"/>
    </row>
    <row r="9189" spans="7:18" x14ac:dyDescent="0.25">
      <c r="G9189" s="13"/>
      <c r="H9189" s="13"/>
      <c r="O9189" s="13"/>
      <c r="P9189" s="74"/>
      <c r="Q9189" s="26"/>
      <c r="R9189" s="75"/>
    </row>
    <row r="9190" spans="7:18" x14ac:dyDescent="0.25">
      <c r="G9190" s="13"/>
      <c r="H9190" s="13"/>
      <c r="O9190" s="13"/>
      <c r="P9190" s="74"/>
      <c r="Q9190" s="26"/>
      <c r="R9190" s="75"/>
    </row>
    <row r="9191" spans="7:18" x14ac:dyDescent="0.25">
      <c r="G9191" s="13"/>
      <c r="H9191" s="13"/>
      <c r="O9191" s="13"/>
      <c r="P9191" s="74"/>
      <c r="Q9191" s="26"/>
      <c r="R9191" s="75"/>
    </row>
    <row r="9192" spans="7:18" x14ac:dyDescent="0.25">
      <c r="G9192" s="13"/>
      <c r="H9192" s="13"/>
      <c r="O9192" s="13"/>
      <c r="P9192" s="74"/>
      <c r="Q9192" s="26"/>
      <c r="R9192" s="75"/>
    </row>
    <row r="9193" spans="7:18" x14ac:dyDescent="0.25">
      <c r="G9193" s="13"/>
      <c r="H9193" s="13"/>
      <c r="O9193" s="13"/>
      <c r="P9193" s="74"/>
      <c r="Q9193" s="26"/>
      <c r="R9193" s="75"/>
    </row>
    <row r="9194" spans="7:18" x14ac:dyDescent="0.25">
      <c r="G9194" s="13"/>
      <c r="H9194" s="13"/>
      <c r="O9194" s="13"/>
      <c r="P9194" s="74"/>
      <c r="Q9194" s="26"/>
      <c r="R9194" s="75"/>
    </row>
    <row r="9195" spans="7:18" x14ac:dyDescent="0.25">
      <c r="G9195" s="13"/>
      <c r="H9195" s="13"/>
      <c r="O9195" s="13"/>
      <c r="P9195" s="74"/>
      <c r="Q9195" s="26"/>
      <c r="R9195" s="75"/>
    </row>
    <row r="9196" spans="7:18" x14ac:dyDescent="0.25">
      <c r="G9196" s="13"/>
      <c r="H9196" s="13"/>
      <c r="O9196" s="13"/>
      <c r="P9196" s="74"/>
      <c r="Q9196" s="26"/>
      <c r="R9196" s="75"/>
    </row>
    <row r="9197" spans="7:18" x14ac:dyDescent="0.25">
      <c r="G9197" s="13"/>
      <c r="H9197" s="13"/>
      <c r="O9197" s="13"/>
      <c r="P9197" s="74"/>
      <c r="Q9197" s="26"/>
      <c r="R9197" s="75"/>
    </row>
    <row r="9198" spans="7:18" x14ac:dyDescent="0.25">
      <c r="G9198" s="13"/>
      <c r="H9198" s="13"/>
      <c r="O9198" s="13"/>
      <c r="P9198" s="74"/>
      <c r="Q9198" s="26"/>
      <c r="R9198" s="75"/>
    </row>
    <row r="9199" spans="7:18" x14ac:dyDescent="0.25">
      <c r="G9199" s="13"/>
      <c r="H9199" s="13"/>
      <c r="O9199" s="13"/>
      <c r="P9199" s="74"/>
      <c r="Q9199" s="26"/>
      <c r="R9199" s="75"/>
    </row>
    <row r="9200" spans="7:18" x14ac:dyDescent="0.25">
      <c r="G9200" s="13"/>
      <c r="H9200" s="13"/>
      <c r="O9200" s="13"/>
      <c r="P9200" s="74"/>
      <c r="Q9200" s="26"/>
      <c r="R9200" s="75"/>
    </row>
    <row r="9201" spans="7:18" x14ac:dyDescent="0.25">
      <c r="G9201" s="13"/>
      <c r="H9201" s="13"/>
      <c r="O9201" s="13"/>
      <c r="P9201" s="74"/>
      <c r="Q9201" s="26"/>
      <c r="R9201" s="75"/>
    </row>
    <row r="9202" spans="7:18" x14ac:dyDescent="0.25">
      <c r="G9202" s="13"/>
      <c r="H9202" s="13"/>
      <c r="O9202" s="13"/>
      <c r="P9202" s="74"/>
      <c r="Q9202" s="26"/>
      <c r="R9202" s="75"/>
    </row>
    <row r="9203" spans="7:18" x14ac:dyDescent="0.25">
      <c r="G9203" s="13"/>
      <c r="H9203" s="13"/>
      <c r="O9203" s="13"/>
      <c r="P9203" s="74"/>
      <c r="Q9203" s="26"/>
      <c r="R9203" s="75"/>
    </row>
    <row r="9204" spans="7:18" x14ac:dyDescent="0.25">
      <c r="G9204" s="13"/>
      <c r="H9204" s="13"/>
      <c r="O9204" s="13"/>
      <c r="P9204" s="74"/>
      <c r="Q9204" s="26"/>
      <c r="R9204" s="75"/>
    </row>
    <row r="9205" spans="7:18" x14ac:dyDescent="0.25">
      <c r="G9205" s="13"/>
      <c r="H9205" s="13"/>
      <c r="O9205" s="13"/>
      <c r="P9205" s="74"/>
      <c r="Q9205" s="26"/>
      <c r="R9205" s="75"/>
    </row>
    <row r="9206" spans="7:18" x14ac:dyDescent="0.25">
      <c r="G9206" s="13"/>
      <c r="H9206" s="13"/>
      <c r="O9206" s="13"/>
      <c r="P9206" s="74"/>
      <c r="Q9206" s="26"/>
      <c r="R9206" s="75"/>
    </row>
    <row r="9207" spans="7:18" x14ac:dyDescent="0.25">
      <c r="G9207" s="13"/>
      <c r="H9207" s="13"/>
      <c r="O9207" s="13"/>
      <c r="P9207" s="74"/>
      <c r="Q9207" s="26"/>
      <c r="R9207" s="75"/>
    </row>
    <row r="9208" spans="7:18" x14ac:dyDescent="0.25">
      <c r="G9208" s="13"/>
      <c r="H9208" s="13"/>
      <c r="O9208" s="13"/>
      <c r="P9208" s="74"/>
      <c r="Q9208" s="26"/>
      <c r="R9208" s="75"/>
    </row>
    <row r="9209" spans="7:18" x14ac:dyDescent="0.25">
      <c r="G9209" s="13"/>
      <c r="H9209" s="13"/>
      <c r="O9209" s="13"/>
      <c r="P9209" s="74"/>
      <c r="Q9209" s="26"/>
      <c r="R9209" s="75"/>
    </row>
    <row r="9210" spans="7:18" x14ac:dyDescent="0.25">
      <c r="G9210" s="13"/>
      <c r="H9210" s="13"/>
      <c r="O9210" s="13"/>
      <c r="P9210" s="74"/>
      <c r="Q9210" s="26"/>
      <c r="R9210" s="75"/>
    </row>
    <row r="9211" spans="7:18" x14ac:dyDescent="0.25">
      <c r="G9211" s="13"/>
      <c r="H9211" s="13"/>
      <c r="O9211" s="13"/>
      <c r="P9211" s="74"/>
      <c r="Q9211" s="26"/>
      <c r="R9211" s="75"/>
    </row>
    <row r="9212" spans="7:18" x14ac:dyDescent="0.25">
      <c r="G9212" s="13"/>
      <c r="H9212" s="13"/>
      <c r="O9212" s="13"/>
      <c r="P9212" s="74"/>
      <c r="Q9212" s="26"/>
      <c r="R9212" s="75"/>
    </row>
    <row r="9213" spans="7:18" x14ac:dyDescent="0.25">
      <c r="G9213" s="13"/>
      <c r="H9213" s="13"/>
      <c r="O9213" s="13"/>
      <c r="P9213" s="74"/>
      <c r="Q9213" s="26"/>
      <c r="R9213" s="75"/>
    </row>
    <row r="9214" spans="7:18" x14ac:dyDescent="0.25">
      <c r="G9214" s="13"/>
      <c r="H9214" s="13"/>
      <c r="O9214" s="13"/>
      <c r="P9214" s="74"/>
      <c r="Q9214" s="26"/>
      <c r="R9214" s="75"/>
    </row>
    <row r="9215" spans="7:18" x14ac:dyDescent="0.25">
      <c r="G9215" s="13"/>
      <c r="H9215" s="13"/>
      <c r="O9215" s="13"/>
      <c r="P9215" s="74"/>
      <c r="Q9215" s="26"/>
      <c r="R9215" s="75"/>
    </row>
    <row r="9216" spans="7:18" x14ac:dyDescent="0.25">
      <c r="G9216" s="13"/>
      <c r="H9216" s="13"/>
      <c r="O9216" s="13"/>
      <c r="P9216" s="74"/>
      <c r="Q9216" s="26"/>
      <c r="R9216" s="75"/>
    </row>
    <row r="9217" spans="7:18" x14ac:dyDescent="0.25">
      <c r="G9217" s="13"/>
      <c r="H9217" s="13"/>
      <c r="O9217" s="13"/>
      <c r="P9217" s="74"/>
      <c r="Q9217" s="26"/>
      <c r="R9217" s="75"/>
    </row>
    <row r="9218" spans="7:18" x14ac:dyDescent="0.25">
      <c r="G9218" s="13"/>
      <c r="H9218" s="13"/>
      <c r="O9218" s="13"/>
      <c r="P9218" s="74"/>
      <c r="Q9218" s="26"/>
      <c r="R9218" s="75"/>
    </row>
    <row r="9219" spans="7:18" x14ac:dyDescent="0.25">
      <c r="G9219" s="13"/>
      <c r="H9219" s="13"/>
      <c r="O9219" s="13"/>
      <c r="P9219" s="74"/>
      <c r="Q9219" s="26"/>
      <c r="R9219" s="75"/>
    </row>
    <row r="9220" spans="7:18" x14ac:dyDescent="0.25">
      <c r="G9220" s="13"/>
      <c r="H9220" s="13"/>
      <c r="O9220" s="13"/>
      <c r="P9220" s="74"/>
      <c r="Q9220" s="26"/>
      <c r="R9220" s="75"/>
    </row>
    <row r="9221" spans="7:18" x14ac:dyDescent="0.25">
      <c r="G9221" s="13"/>
      <c r="H9221" s="13"/>
      <c r="O9221" s="13"/>
      <c r="P9221" s="74"/>
      <c r="Q9221" s="26"/>
      <c r="R9221" s="75"/>
    </row>
    <row r="9222" spans="7:18" x14ac:dyDescent="0.25">
      <c r="G9222" s="13"/>
      <c r="H9222" s="13"/>
      <c r="O9222" s="13"/>
      <c r="P9222" s="74"/>
      <c r="Q9222" s="26"/>
      <c r="R9222" s="75"/>
    </row>
    <row r="9223" spans="7:18" x14ac:dyDescent="0.25">
      <c r="G9223" s="13"/>
      <c r="H9223" s="13"/>
      <c r="O9223" s="13"/>
      <c r="P9223" s="74"/>
      <c r="Q9223" s="26"/>
      <c r="R9223" s="75"/>
    </row>
    <row r="9224" spans="7:18" x14ac:dyDescent="0.25">
      <c r="G9224" s="13"/>
      <c r="H9224" s="13"/>
      <c r="O9224" s="13"/>
      <c r="P9224" s="74"/>
      <c r="Q9224" s="26"/>
      <c r="R9224" s="75"/>
    </row>
    <row r="9225" spans="7:18" x14ac:dyDescent="0.25">
      <c r="G9225" s="13"/>
      <c r="H9225" s="13"/>
      <c r="O9225" s="13"/>
      <c r="P9225" s="74"/>
      <c r="Q9225" s="26"/>
      <c r="R9225" s="75"/>
    </row>
    <row r="9226" spans="7:18" x14ac:dyDescent="0.25">
      <c r="G9226" s="13"/>
      <c r="H9226" s="13"/>
      <c r="O9226" s="13"/>
      <c r="P9226" s="74"/>
      <c r="Q9226" s="26"/>
      <c r="R9226" s="75"/>
    </row>
    <row r="9227" spans="7:18" x14ac:dyDescent="0.25">
      <c r="G9227" s="13"/>
      <c r="H9227" s="13"/>
      <c r="O9227" s="13"/>
      <c r="P9227" s="74"/>
      <c r="Q9227" s="26"/>
      <c r="R9227" s="75"/>
    </row>
    <row r="9228" spans="7:18" x14ac:dyDescent="0.25">
      <c r="G9228" s="13"/>
      <c r="H9228" s="13"/>
      <c r="O9228" s="13"/>
      <c r="P9228" s="74"/>
      <c r="Q9228" s="26"/>
      <c r="R9228" s="75"/>
    </row>
    <row r="9229" spans="7:18" x14ac:dyDescent="0.25">
      <c r="G9229" s="13"/>
      <c r="H9229" s="13"/>
      <c r="O9229" s="13"/>
      <c r="P9229" s="74"/>
      <c r="Q9229" s="26"/>
      <c r="R9229" s="75"/>
    </row>
    <row r="9230" spans="7:18" x14ac:dyDescent="0.25">
      <c r="G9230" s="13"/>
      <c r="H9230" s="13"/>
      <c r="O9230" s="13"/>
      <c r="P9230" s="74"/>
      <c r="Q9230" s="26"/>
      <c r="R9230" s="75"/>
    </row>
    <row r="9231" spans="7:18" x14ac:dyDescent="0.25">
      <c r="G9231" s="13"/>
      <c r="H9231" s="13"/>
      <c r="O9231" s="13"/>
      <c r="P9231" s="74"/>
      <c r="Q9231" s="26"/>
      <c r="R9231" s="75"/>
    </row>
    <row r="9232" spans="7:18" x14ac:dyDescent="0.25">
      <c r="G9232" s="13"/>
      <c r="H9232" s="13"/>
      <c r="O9232" s="13"/>
      <c r="P9232" s="74"/>
      <c r="Q9232" s="26"/>
      <c r="R9232" s="75"/>
    </row>
    <row r="9233" spans="7:18" x14ac:dyDescent="0.25">
      <c r="G9233" s="13"/>
      <c r="H9233" s="13"/>
      <c r="O9233" s="13"/>
      <c r="P9233" s="74"/>
      <c r="Q9233" s="26"/>
      <c r="R9233" s="75"/>
    </row>
    <row r="9234" spans="7:18" x14ac:dyDescent="0.25">
      <c r="G9234" s="13"/>
      <c r="H9234" s="13"/>
      <c r="O9234" s="13"/>
      <c r="P9234" s="74"/>
      <c r="Q9234" s="26"/>
      <c r="R9234" s="75"/>
    </row>
    <row r="9235" spans="7:18" x14ac:dyDescent="0.25">
      <c r="G9235" s="13"/>
      <c r="H9235" s="13"/>
      <c r="O9235" s="13"/>
      <c r="P9235" s="74"/>
      <c r="Q9235" s="26"/>
      <c r="R9235" s="75"/>
    </row>
    <row r="9236" spans="7:18" x14ac:dyDescent="0.25">
      <c r="G9236" s="13"/>
      <c r="H9236" s="13"/>
      <c r="O9236" s="13"/>
      <c r="P9236" s="74"/>
      <c r="Q9236" s="26"/>
      <c r="R9236" s="75"/>
    </row>
    <row r="9237" spans="7:18" x14ac:dyDescent="0.25">
      <c r="G9237" s="13"/>
      <c r="H9237" s="13"/>
      <c r="O9237" s="13"/>
      <c r="P9237" s="74"/>
      <c r="Q9237" s="26"/>
      <c r="R9237" s="75"/>
    </row>
    <row r="9238" spans="7:18" x14ac:dyDescent="0.25">
      <c r="G9238" s="13"/>
      <c r="H9238" s="13"/>
      <c r="O9238" s="13"/>
      <c r="P9238" s="74"/>
      <c r="Q9238" s="26"/>
      <c r="R9238" s="75"/>
    </row>
    <row r="9239" spans="7:18" x14ac:dyDescent="0.25">
      <c r="G9239" s="13"/>
      <c r="H9239" s="13"/>
      <c r="O9239" s="13"/>
      <c r="P9239" s="74"/>
      <c r="Q9239" s="26"/>
      <c r="R9239" s="75"/>
    </row>
    <row r="9240" spans="7:18" x14ac:dyDescent="0.25">
      <c r="G9240" s="13"/>
      <c r="H9240" s="13"/>
      <c r="O9240" s="13"/>
      <c r="P9240" s="74"/>
      <c r="Q9240" s="26"/>
      <c r="R9240" s="75"/>
    </row>
    <row r="9241" spans="7:18" x14ac:dyDescent="0.25">
      <c r="G9241" s="13"/>
      <c r="H9241" s="13"/>
      <c r="O9241" s="13"/>
      <c r="P9241" s="74"/>
      <c r="Q9241" s="26"/>
      <c r="R9241" s="75"/>
    </row>
    <row r="9242" spans="7:18" x14ac:dyDescent="0.25">
      <c r="G9242" s="13"/>
      <c r="H9242" s="13"/>
      <c r="O9242" s="13"/>
      <c r="P9242" s="74"/>
      <c r="Q9242" s="26"/>
      <c r="R9242" s="75"/>
    </row>
    <row r="9243" spans="7:18" x14ac:dyDescent="0.25">
      <c r="G9243" s="13"/>
      <c r="H9243" s="13"/>
      <c r="O9243" s="13"/>
      <c r="P9243" s="74"/>
      <c r="Q9243" s="26"/>
      <c r="R9243" s="75"/>
    </row>
    <row r="9244" spans="7:18" x14ac:dyDescent="0.25">
      <c r="G9244" s="13"/>
      <c r="H9244" s="13"/>
      <c r="O9244" s="13"/>
      <c r="P9244" s="74"/>
      <c r="Q9244" s="26"/>
      <c r="R9244" s="75"/>
    </row>
    <row r="9245" spans="7:18" x14ac:dyDescent="0.25">
      <c r="G9245" s="13"/>
      <c r="H9245" s="13"/>
      <c r="O9245" s="13"/>
      <c r="P9245" s="74"/>
      <c r="Q9245" s="26"/>
      <c r="R9245" s="75"/>
    </row>
    <row r="9246" spans="7:18" x14ac:dyDescent="0.25">
      <c r="G9246" s="13"/>
      <c r="H9246" s="13"/>
      <c r="O9246" s="13"/>
      <c r="P9246" s="74"/>
      <c r="Q9246" s="26"/>
      <c r="R9246" s="75"/>
    </row>
    <row r="9247" spans="7:18" x14ac:dyDescent="0.25">
      <c r="G9247" s="13"/>
      <c r="H9247" s="13"/>
      <c r="O9247" s="13"/>
      <c r="P9247" s="74"/>
      <c r="Q9247" s="26"/>
      <c r="R9247" s="75"/>
    </row>
    <row r="9248" spans="7:18" x14ac:dyDescent="0.25">
      <c r="G9248" s="13"/>
      <c r="H9248" s="13"/>
      <c r="O9248" s="13"/>
      <c r="P9248" s="74"/>
      <c r="Q9248" s="26"/>
      <c r="R9248" s="75"/>
    </row>
    <row r="9249" spans="7:18" x14ac:dyDescent="0.25">
      <c r="G9249" s="13"/>
      <c r="H9249" s="13"/>
      <c r="O9249" s="13"/>
      <c r="P9249" s="74"/>
      <c r="Q9249" s="26"/>
      <c r="R9249" s="75"/>
    </row>
    <row r="9250" spans="7:18" x14ac:dyDescent="0.25">
      <c r="G9250" s="13"/>
      <c r="H9250" s="13"/>
      <c r="O9250" s="13"/>
      <c r="P9250" s="74"/>
      <c r="Q9250" s="26"/>
      <c r="R9250" s="75"/>
    </row>
    <row r="9251" spans="7:18" x14ac:dyDescent="0.25">
      <c r="G9251" s="13"/>
      <c r="H9251" s="13"/>
      <c r="O9251" s="13"/>
      <c r="P9251" s="74"/>
      <c r="Q9251" s="26"/>
      <c r="R9251" s="75"/>
    </row>
    <row r="9252" spans="7:18" x14ac:dyDescent="0.25">
      <c r="G9252" s="13"/>
      <c r="H9252" s="13"/>
      <c r="O9252" s="13"/>
      <c r="P9252" s="74"/>
      <c r="Q9252" s="26"/>
      <c r="R9252" s="75"/>
    </row>
    <row r="9253" spans="7:18" x14ac:dyDescent="0.25">
      <c r="G9253" s="13"/>
      <c r="H9253" s="13"/>
      <c r="O9253" s="13"/>
      <c r="P9253" s="74"/>
      <c r="Q9253" s="26"/>
      <c r="R9253" s="75"/>
    </row>
    <row r="9254" spans="7:18" x14ac:dyDescent="0.25">
      <c r="G9254" s="13"/>
      <c r="H9254" s="13"/>
      <c r="O9254" s="13"/>
      <c r="P9254" s="74"/>
      <c r="Q9254" s="26"/>
      <c r="R9254" s="75"/>
    </row>
    <row r="9255" spans="7:18" x14ac:dyDescent="0.25">
      <c r="G9255" s="13"/>
      <c r="H9255" s="13"/>
      <c r="O9255" s="13"/>
      <c r="P9255" s="74"/>
      <c r="Q9255" s="26"/>
      <c r="R9255" s="75"/>
    </row>
    <row r="9256" spans="7:18" x14ac:dyDescent="0.25">
      <c r="G9256" s="13"/>
      <c r="H9256" s="13"/>
      <c r="O9256" s="13"/>
      <c r="P9256" s="74"/>
      <c r="Q9256" s="26"/>
      <c r="R9256" s="75"/>
    </row>
    <row r="9257" spans="7:18" x14ac:dyDescent="0.25">
      <c r="G9257" s="13"/>
      <c r="H9257" s="13"/>
      <c r="O9257" s="13"/>
      <c r="P9257" s="74"/>
      <c r="Q9257" s="26"/>
      <c r="R9257" s="75"/>
    </row>
    <row r="9258" spans="7:18" x14ac:dyDescent="0.25">
      <c r="G9258" s="13"/>
      <c r="H9258" s="13"/>
      <c r="O9258" s="13"/>
      <c r="P9258" s="74"/>
      <c r="Q9258" s="26"/>
      <c r="R9258" s="75"/>
    </row>
    <row r="9259" spans="7:18" x14ac:dyDescent="0.25">
      <c r="G9259" s="13"/>
      <c r="H9259" s="13"/>
      <c r="O9259" s="13"/>
      <c r="P9259" s="74"/>
      <c r="Q9259" s="26"/>
      <c r="R9259" s="75"/>
    </row>
    <row r="9260" spans="7:18" x14ac:dyDescent="0.25">
      <c r="G9260" s="13"/>
      <c r="H9260" s="13"/>
      <c r="O9260" s="13"/>
      <c r="P9260" s="74"/>
      <c r="Q9260" s="26"/>
      <c r="R9260" s="75"/>
    </row>
    <row r="9261" spans="7:18" x14ac:dyDescent="0.25">
      <c r="G9261" s="13"/>
      <c r="H9261" s="13"/>
      <c r="O9261" s="13"/>
      <c r="P9261" s="74"/>
      <c r="Q9261" s="26"/>
      <c r="R9261" s="75"/>
    </row>
    <row r="9262" spans="7:18" x14ac:dyDescent="0.25">
      <c r="G9262" s="13"/>
      <c r="H9262" s="13"/>
      <c r="O9262" s="13"/>
      <c r="P9262" s="74"/>
      <c r="Q9262" s="26"/>
      <c r="R9262" s="75"/>
    </row>
    <row r="9263" spans="7:18" x14ac:dyDescent="0.25">
      <c r="G9263" s="13"/>
      <c r="H9263" s="13"/>
      <c r="O9263" s="13"/>
      <c r="P9263" s="74"/>
      <c r="Q9263" s="26"/>
      <c r="R9263" s="75"/>
    </row>
    <row r="9264" spans="7:18" x14ac:dyDescent="0.25">
      <c r="G9264" s="13"/>
      <c r="H9264" s="13"/>
      <c r="O9264" s="13"/>
      <c r="P9264" s="74"/>
      <c r="Q9264" s="26"/>
      <c r="R9264" s="75"/>
    </row>
    <row r="9265" spans="7:18" x14ac:dyDescent="0.25">
      <c r="G9265" s="13"/>
      <c r="H9265" s="13"/>
      <c r="O9265" s="13"/>
      <c r="P9265" s="74"/>
      <c r="Q9265" s="26"/>
      <c r="R9265" s="75"/>
    </row>
    <row r="9266" spans="7:18" x14ac:dyDescent="0.25">
      <c r="G9266" s="13"/>
      <c r="H9266" s="13"/>
      <c r="O9266" s="13"/>
      <c r="P9266" s="74"/>
      <c r="Q9266" s="26"/>
      <c r="R9266" s="75"/>
    </row>
    <row r="9267" spans="7:18" x14ac:dyDescent="0.25">
      <c r="G9267" s="13"/>
      <c r="H9267" s="13"/>
      <c r="O9267" s="13"/>
      <c r="P9267" s="74"/>
      <c r="Q9267" s="26"/>
      <c r="R9267" s="75"/>
    </row>
    <row r="9268" spans="7:18" x14ac:dyDescent="0.25">
      <c r="G9268" s="13"/>
      <c r="H9268" s="13"/>
      <c r="O9268" s="13"/>
      <c r="P9268" s="74"/>
      <c r="Q9268" s="26"/>
      <c r="R9268" s="75"/>
    </row>
    <row r="9269" spans="7:18" x14ac:dyDescent="0.25">
      <c r="G9269" s="13"/>
      <c r="H9269" s="13"/>
      <c r="O9269" s="13"/>
      <c r="P9269" s="74"/>
      <c r="Q9269" s="26"/>
      <c r="R9269" s="75"/>
    </row>
    <row r="9270" spans="7:18" x14ac:dyDescent="0.25">
      <c r="G9270" s="13"/>
      <c r="H9270" s="13"/>
      <c r="O9270" s="13"/>
      <c r="P9270" s="74"/>
      <c r="Q9270" s="26"/>
      <c r="R9270" s="75"/>
    </row>
    <row r="9271" spans="7:18" x14ac:dyDescent="0.25">
      <c r="G9271" s="13"/>
      <c r="H9271" s="13"/>
      <c r="O9271" s="13"/>
      <c r="P9271" s="74"/>
      <c r="Q9271" s="26"/>
      <c r="R9271" s="75"/>
    </row>
    <row r="9272" spans="7:18" x14ac:dyDescent="0.25">
      <c r="G9272" s="13"/>
      <c r="H9272" s="13"/>
      <c r="O9272" s="13"/>
      <c r="P9272" s="74"/>
      <c r="Q9272" s="26"/>
      <c r="R9272" s="75"/>
    </row>
    <row r="9273" spans="7:18" x14ac:dyDescent="0.25">
      <c r="G9273" s="13"/>
      <c r="H9273" s="13"/>
      <c r="O9273" s="13"/>
      <c r="P9273" s="74"/>
      <c r="Q9273" s="26"/>
      <c r="R9273" s="75"/>
    </row>
    <row r="9274" spans="7:18" x14ac:dyDescent="0.25">
      <c r="G9274" s="13"/>
      <c r="H9274" s="13"/>
      <c r="O9274" s="13"/>
      <c r="P9274" s="74"/>
      <c r="Q9274" s="26"/>
      <c r="R9274" s="75"/>
    </row>
    <row r="9275" spans="7:18" x14ac:dyDescent="0.25">
      <c r="G9275" s="13"/>
      <c r="H9275" s="13"/>
      <c r="O9275" s="13"/>
      <c r="P9275" s="74"/>
      <c r="Q9275" s="26"/>
      <c r="R9275" s="75"/>
    </row>
    <row r="9276" spans="7:18" x14ac:dyDescent="0.25">
      <c r="G9276" s="13"/>
      <c r="H9276" s="13"/>
      <c r="O9276" s="13"/>
      <c r="P9276" s="74"/>
      <c r="Q9276" s="26"/>
      <c r="R9276" s="75"/>
    </row>
    <row r="9277" spans="7:18" x14ac:dyDescent="0.25">
      <c r="G9277" s="13"/>
      <c r="H9277" s="13"/>
      <c r="O9277" s="13"/>
      <c r="P9277" s="74"/>
      <c r="Q9277" s="26"/>
      <c r="R9277" s="75"/>
    </row>
    <row r="9278" spans="7:18" x14ac:dyDescent="0.25">
      <c r="G9278" s="13"/>
      <c r="H9278" s="13"/>
      <c r="O9278" s="13"/>
      <c r="P9278" s="74"/>
      <c r="Q9278" s="26"/>
      <c r="R9278" s="75"/>
    </row>
    <row r="9279" spans="7:18" x14ac:dyDescent="0.25">
      <c r="G9279" s="13"/>
      <c r="H9279" s="13"/>
      <c r="O9279" s="13"/>
      <c r="P9279" s="74"/>
      <c r="Q9279" s="26"/>
      <c r="R9279" s="75"/>
    </row>
    <row r="9280" spans="7:18" x14ac:dyDescent="0.25">
      <c r="G9280" s="13"/>
      <c r="H9280" s="13"/>
      <c r="O9280" s="13"/>
      <c r="P9280" s="74"/>
      <c r="Q9280" s="26"/>
      <c r="R9280" s="75"/>
    </row>
    <row r="9281" spans="7:18" x14ac:dyDescent="0.25">
      <c r="G9281" s="13"/>
      <c r="H9281" s="13"/>
      <c r="O9281" s="13"/>
      <c r="P9281" s="74"/>
      <c r="Q9281" s="26"/>
      <c r="R9281" s="75"/>
    </row>
    <row r="9282" spans="7:18" x14ac:dyDescent="0.25">
      <c r="G9282" s="13"/>
      <c r="H9282" s="13"/>
      <c r="O9282" s="13"/>
      <c r="P9282" s="74"/>
      <c r="Q9282" s="26"/>
      <c r="R9282" s="75"/>
    </row>
    <row r="9283" spans="7:18" x14ac:dyDescent="0.25">
      <c r="G9283" s="13"/>
      <c r="H9283" s="13"/>
      <c r="O9283" s="13"/>
      <c r="P9283" s="74"/>
      <c r="Q9283" s="26"/>
      <c r="R9283" s="75"/>
    </row>
    <row r="9284" spans="7:18" x14ac:dyDescent="0.25">
      <c r="G9284" s="13"/>
      <c r="H9284" s="13"/>
      <c r="O9284" s="13"/>
      <c r="P9284" s="74"/>
      <c r="Q9284" s="26"/>
      <c r="R9284" s="75"/>
    </row>
    <row r="9285" spans="7:18" x14ac:dyDescent="0.25">
      <c r="G9285" s="13"/>
      <c r="H9285" s="13"/>
      <c r="O9285" s="13"/>
      <c r="P9285" s="74"/>
      <c r="Q9285" s="26"/>
      <c r="R9285" s="75"/>
    </row>
    <row r="9286" spans="7:18" x14ac:dyDescent="0.25">
      <c r="G9286" s="13"/>
      <c r="H9286" s="13"/>
      <c r="O9286" s="13"/>
      <c r="P9286" s="74"/>
      <c r="Q9286" s="26"/>
      <c r="R9286" s="75"/>
    </row>
    <row r="9287" spans="7:18" x14ac:dyDescent="0.25">
      <c r="G9287" s="13"/>
      <c r="H9287" s="13"/>
      <c r="O9287" s="13"/>
      <c r="P9287" s="74"/>
      <c r="Q9287" s="26"/>
      <c r="R9287" s="75"/>
    </row>
    <row r="9288" spans="7:18" x14ac:dyDescent="0.25">
      <c r="G9288" s="13"/>
      <c r="H9288" s="13"/>
      <c r="O9288" s="13"/>
      <c r="P9288" s="74"/>
      <c r="Q9288" s="26"/>
      <c r="R9288" s="75"/>
    </row>
    <row r="9289" spans="7:18" x14ac:dyDescent="0.25">
      <c r="G9289" s="13"/>
      <c r="H9289" s="13"/>
      <c r="O9289" s="13"/>
      <c r="P9289" s="74"/>
      <c r="Q9289" s="26"/>
      <c r="R9289" s="75"/>
    </row>
    <row r="9290" spans="7:18" x14ac:dyDescent="0.25">
      <c r="G9290" s="13"/>
      <c r="H9290" s="13"/>
      <c r="O9290" s="13"/>
      <c r="P9290" s="74"/>
      <c r="Q9290" s="26"/>
      <c r="R9290" s="75"/>
    </row>
    <row r="9291" spans="7:18" x14ac:dyDescent="0.25">
      <c r="G9291" s="13"/>
      <c r="H9291" s="13"/>
      <c r="O9291" s="13"/>
      <c r="P9291" s="74"/>
      <c r="Q9291" s="26"/>
      <c r="R9291" s="75"/>
    </row>
    <row r="9292" spans="7:18" x14ac:dyDescent="0.25">
      <c r="G9292" s="13"/>
      <c r="H9292" s="13"/>
      <c r="O9292" s="13"/>
      <c r="P9292" s="74"/>
      <c r="Q9292" s="26"/>
      <c r="R9292" s="75"/>
    </row>
    <row r="9293" spans="7:18" x14ac:dyDescent="0.25">
      <c r="G9293" s="13"/>
      <c r="H9293" s="13"/>
      <c r="O9293" s="13"/>
      <c r="P9293" s="74"/>
      <c r="Q9293" s="26"/>
      <c r="R9293" s="75"/>
    </row>
    <row r="9294" spans="7:18" x14ac:dyDescent="0.25">
      <c r="G9294" s="13"/>
      <c r="H9294" s="13"/>
      <c r="O9294" s="13"/>
      <c r="P9294" s="74"/>
      <c r="Q9294" s="26"/>
      <c r="R9294" s="75"/>
    </row>
    <row r="9295" spans="7:18" x14ac:dyDescent="0.25">
      <c r="G9295" s="13"/>
      <c r="H9295" s="13"/>
      <c r="O9295" s="13"/>
      <c r="P9295" s="74"/>
      <c r="Q9295" s="26"/>
      <c r="R9295" s="75"/>
    </row>
    <row r="9296" spans="7:18" x14ac:dyDescent="0.25">
      <c r="G9296" s="13"/>
      <c r="H9296" s="13"/>
      <c r="O9296" s="13"/>
      <c r="P9296" s="74"/>
      <c r="Q9296" s="26"/>
      <c r="R9296" s="75"/>
    </row>
    <row r="9297" spans="7:18" x14ac:dyDescent="0.25">
      <c r="G9297" s="13"/>
      <c r="H9297" s="13"/>
      <c r="O9297" s="13"/>
      <c r="P9297" s="74"/>
      <c r="Q9297" s="26"/>
      <c r="R9297" s="75"/>
    </row>
    <row r="9298" spans="7:18" x14ac:dyDescent="0.25">
      <c r="G9298" s="13"/>
      <c r="H9298" s="13"/>
      <c r="O9298" s="13"/>
      <c r="P9298" s="74"/>
      <c r="Q9298" s="26"/>
      <c r="R9298" s="75"/>
    </row>
    <row r="9299" spans="7:18" x14ac:dyDescent="0.25">
      <c r="G9299" s="13"/>
      <c r="H9299" s="13"/>
      <c r="O9299" s="13"/>
      <c r="P9299" s="74"/>
      <c r="Q9299" s="26"/>
      <c r="R9299" s="75"/>
    </row>
    <row r="9300" spans="7:18" x14ac:dyDescent="0.25">
      <c r="G9300" s="13"/>
      <c r="H9300" s="13"/>
      <c r="O9300" s="13"/>
      <c r="P9300" s="74"/>
      <c r="Q9300" s="26"/>
      <c r="R9300" s="75"/>
    </row>
    <row r="9301" spans="7:18" x14ac:dyDescent="0.25">
      <c r="G9301" s="13"/>
      <c r="H9301" s="13"/>
      <c r="O9301" s="13"/>
      <c r="P9301" s="74"/>
      <c r="Q9301" s="26"/>
      <c r="R9301" s="75"/>
    </row>
    <row r="9302" spans="7:18" x14ac:dyDescent="0.25">
      <c r="G9302" s="13"/>
      <c r="H9302" s="13"/>
      <c r="O9302" s="13"/>
      <c r="P9302" s="74"/>
      <c r="Q9302" s="26"/>
      <c r="R9302" s="75"/>
    </row>
    <row r="9303" spans="7:18" x14ac:dyDescent="0.25">
      <c r="G9303" s="13"/>
      <c r="H9303" s="13"/>
      <c r="O9303" s="13"/>
      <c r="P9303" s="74"/>
      <c r="Q9303" s="26"/>
      <c r="R9303" s="75"/>
    </row>
    <row r="9304" spans="7:18" x14ac:dyDescent="0.25">
      <c r="G9304" s="13"/>
      <c r="H9304" s="13"/>
      <c r="O9304" s="13"/>
      <c r="P9304" s="74"/>
      <c r="Q9304" s="26"/>
      <c r="R9304" s="75"/>
    </row>
    <row r="9305" spans="7:18" x14ac:dyDescent="0.25">
      <c r="G9305" s="13"/>
      <c r="H9305" s="13"/>
      <c r="O9305" s="13"/>
      <c r="P9305" s="74"/>
      <c r="Q9305" s="26"/>
      <c r="R9305" s="75"/>
    </row>
    <row r="9306" spans="7:18" x14ac:dyDescent="0.25">
      <c r="G9306" s="13"/>
      <c r="H9306" s="13"/>
      <c r="O9306" s="13"/>
      <c r="P9306" s="74"/>
      <c r="Q9306" s="26"/>
      <c r="R9306" s="75"/>
    </row>
    <row r="9307" spans="7:18" x14ac:dyDescent="0.25">
      <c r="G9307" s="13"/>
      <c r="H9307" s="13"/>
      <c r="O9307" s="13"/>
      <c r="P9307" s="74"/>
      <c r="Q9307" s="26"/>
      <c r="R9307" s="75"/>
    </row>
    <row r="9308" spans="7:18" x14ac:dyDescent="0.25">
      <c r="G9308" s="13"/>
      <c r="H9308" s="13"/>
      <c r="O9308" s="13"/>
      <c r="P9308" s="74"/>
      <c r="Q9308" s="26"/>
      <c r="R9308" s="75"/>
    </row>
    <row r="9309" spans="7:18" x14ac:dyDescent="0.25">
      <c r="G9309" s="13"/>
      <c r="H9309" s="13"/>
      <c r="O9309" s="13"/>
      <c r="P9309" s="74"/>
      <c r="Q9309" s="26"/>
      <c r="R9309" s="75"/>
    </row>
    <row r="9310" spans="7:18" x14ac:dyDescent="0.25">
      <c r="G9310" s="13"/>
      <c r="H9310" s="13"/>
      <c r="O9310" s="13"/>
      <c r="P9310" s="74"/>
      <c r="Q9310" s="26"/>
      <c r="R9310" s="75"/>
    </row>
    <row r="9311" spans="7:18" x14ac:dyDescent="0.25">
      <c r="G9311" s="13"/>
      <c r="H9311" s="13"/>
      <c r="O9311" s="13"/>
      <c r="P9311" s="74"/>
      <c r="Q9311" s="26"/>
      <c r="R9311" s="75"/>
    </row>
    <row r="9312" spans="7:18" x14ac:dyDescent="0.25">
      <c r="G9312" s="13"/>
      <c r="H9312" s="13"/>
      <c r="O9312" s="13"/>
      <c r="P9312" s="74"/>
      <c r="Q9312" s="26"/>
      <c r="R9312" s="75"/>
    </row>
    <row r="9313" spans="7:18" x14ac:dyDescent="0.25">
      <c r="G9313" s="13"/>
      <c r="H9313" s="13"/>
      <c r="O9313" s="13"/>
      <c r="P9313" s="74"/>
      <c r="Q9313" s="26"/>
      <c r="R9313" s="75"/>
    </row>
    <row r="9314" spans="7:18" x14ac:dyDescent="0.25">
      <c r="G9314" s="13"/>
      <c r="H9314" s="13"/>
      <c r="O9314" s="13"/>
      <c r="P9314" s="74"/>
      <c r="Q9314" s="26"/>
      <c r="R9314" s="75"/>
    </row>
    <row r="9315" spans="7:18" x14ac:dyDescent="0.25">
      <c r="G9315" s="13"/>
      <c r="H9315" s="13"/>
      <c r="O9315" s="13"/>
      <c r="P9315" s="74"/>
      <c r="Q9315" s="26"/>
      <c r="R9315" s="75"/>
    </row>
    <row r="9316" spans="7:18" x14ac:dyDescent="0.25">
      <c r="G9316" s="13"/>
      <c r="H9316" s="13"/>
      <c r="O9316" s="13"/>
      <c r="P9316" s="74"/>
      <c r="Q9316" s="26"/>
      <c r="R9316" s="75"/>
    </row>
    <row r="9317" spans="7:18" x14ac:dyDescent="0.25">
      <c r="G9317" s="13"/>
      <c r="H9317" s="13"/>
      <c r="O9317" s="13"/>
      <c r="P9317" s="74"/>
      <c r="Q9317" s="26"/>
      <c r="R9317" s="75"/>
    </row>
    <row r="9318" spans="7:18" x14ac:dyDescent="0.25">
      <c r="G9318" s="13"/>
      <c r="H9318" s="13"/>
      <c r="O9318" s="13"/>
      <c r="P9318" s="74"/>
      <c r="Q9318" s="26"/>
      <c r="R9318" s="75"/>
    </row>
    <row r="9319" spans="7:18" x14ac:dyDescent="0.25">
      <c r="G9319" s="13"/>
      <c r="H9319" s="13"/>
      <c r="O9319" s="13"/>
      <c r="P9319" s="74"/>
      <c r="Q9319" s="26"/>
      <c r="R9319" s="75"/>
    </row>
    <row r="9320" spans="7:18" x14ac:dyDescent="0.25">
      <c r="G9320" s="13"/>
      <c r="H9320" s="13"/>
      <c r="O9320" s="13"/>
      <c r="P9320" s="74"/>
      <c r="Q9320" s="26"/>
      <c r="R9320" s="75"/>
    </row>
    <row r="9321" spans="7:18" x14ac:dyDescent="0.25">
      <c r="G9321" s="13"/>
      <c r="H9321" s="13"/>
      <c r="O9321" s="13"/>
      <c r="P9321" s="74"/>
      <c r="Q9321" s="26"/>
      <c r="R9321" s="75"/>
    </row>
    <row r="9322" spans="7:18" x14ac:dyDescent="0.25">
      <c r="G9322" s="13"/>
      <c r="H9322" s="13"/>
      <c r="O9322" s="13"/>
      <c r="P9322" s="74"/>
      <c r="Q9322" s="26"/>
      <c r="R9322" s="75"/>
    </row>
    <row r="9323" spans="7:18" x14ac:dyDescent="0.25">
      <c r="G9323" s="13"/>
      <c r="H9323" s="13"/>
      <c r="O9323" s="13"/>
      <c r="P9323" s="74"/>
      <c r="Q9323" s="26"/>
      <c r="R9323" s="75"/>
    </row>
    <row r="9324" spans="7:18" x14ac:dyDescent="0.25">
      <c r="G9324" s="13"/>
      <c r="H9324" s="13"/>
      <c r="O9324" s="13"/>
      <c r="P9324" s="74"/>
      <c r="Q9324" s="26"/>
      <c r="R9324" s="75"/>
    </row>
    <row r="9325" spans="7:18" x14ac:dyDescent="0.25">
      <c r="G9325" s="13"/>
      <c r="H9325" s="13"/>
      <c r="O9325" s="13"/>
      <c r="P9325" s="74"/>
      <c r="Q9325" s="26"/>
      <c r="R9325" s="75"/>
    </row>
    <row r="9326" spans="7:18" x14ac:dyDescent="0.25">
      <c r="G9326" s="13"/>
      <c r="H9326" s="13"/>
      <c r="O9326" s="13"/>
      <c r="P9326" s="74"/>
      <c r="Q9326" s="26"/>
      <c r="R9326" s="75"/>
    </row>
    <row r="9327" spans="7:18" x14ac:dyDescent="0.25">
      <c r="G9327" s="13"/>
      <c r="H9327" s="13"/>
      <c r="O9327" s="13"/>
      <c r="P9327" s="74"/>
      <c r="Q9327" s="26"/>
      <c r="R9327" s="75"/>
    </row>
    <row r="9328" spans="7:18" x14ac:dyDescent="0.25">
      <c r="G9328" s="13"/>
      <c r="H9328" s="13"/>
      <c r="O9328" s="13"/>
      <c r="P9328" s="74"/>
      <c r="Q9328" s="26"/>
      <c r="R9328" s="75"/>
    </row>
    <row r="9329" spans="7:18" x14ac:dyDescent="0.25">
      <c r="G9329" s="13"/>
      <c r="H9329" s="13"/>
      <c r="O9329" s="13"/>
      <c r="P9329" s="74"/>
      <c r="Q9329" s="26"/>
      <c r="R9329" s="75"/>
    </row>
    <row r="9330" spans="7:18" x14ac:dyDescent="0.25">
      <c r="G9330" s="13"/>
      <c r="H9330" s="13"/>
      <c r="O9330" s="13"/>
      <c r="P9330" s="74"/>
      <c r="Q9330" s="26"/>
      <c r="R9330" s="75"/>
    </row>
    <row r="9331" spans="7:18" x14ac:dyDescent="0.25">
      <c r="G9331" s="13"/>
      <c r="H9331" s="13"/>
      <c r="O9331" s="13"/>
      <c r="P9331" s="74"/>
      <c r="Q9331" s="26"/>
      <c r="R9331" s="75"/>
    </row>
    <row r="9332" spans="7:18" x14ac:dyDescent="0.25">
      <c r="G9332" s="13"/>
      <c r="H9332" s="13"/>
      <c r="O9332" s="13"/>
      <c r="P9332" s="74"/>
      <c r="Q9332" s="26"/>
      <c r="R9332" s="75"/>
    </row>
    <row r="9333" spans="7:18" x14ac:dyDescent="0.25">
      <c r="G9333" s="13"/>
      <c r="H9333" s="13"/>
      <c r="O9333" s="13"/>
      <c r="P9333" s="74"/>
      <c r="Q9333" s="26"/>
      <c r="R9333" s="75"/>
    </row>
    <row r="9334" spans="7:18" x14ac:dyDescent="0.25">
      <c r="G9334" s="13"/>
      <c r="H9334" s="13"/>
      <c r="O9334" s="13"/>
      <c r="P9334" s="74"/>
      <c r="Q9334" s="26"/>
      <c r="R9334" s="75"/>
    </row>
    <row r="9335" spans="7:18" x14ac:dyDescent="0.25">
      <c r="G9335" s="13"/>
      <c r="H9335" s="13"/>
      <c r="O9335" s="13"/>
      <c r="P9335" s="74"/>
      <c r="Q9335" s="26"/>
      <c r="R9335" s="75"/>
    </row>
    <row r="9336" spans="7:18" x14ac:dyDescent="0.25">
      <c r="G9336" s="13"/>
      <c r="H9336" s="13"/>
      <c r="O9336" s="13"/>
      <c r="P9336" s="74"/>
      <c r="Q9336" s="26"/>
      <c r="R9336" s="75"/>
    </row>
    <row r="9337" spans="7:18" x14ac:dyDescent="0.25">
      <c r="G9337" s="13"/>
      <c r="H9337" s="13"/>
      <c r="O9337" s="13"/>
      <c r="P9337" s="74"/>
      <c r="Q9337" s="26"/>
      <c r="R9337" s="75"/>
    </row>
    <row r="9338" spans="7:18" x14ac:dyDescent="0.25">
      <c r="G9338" s="13"/>
      <c r="H9338" s="13"/>
      <c r="O9338" s="13"/>
      <c r="P9338" s="74"/>
      <c r="Q9338" s="26"/>
      <c r="R9338" s="75"/>
    </row>
    <row r="9339" spans="7:18" x14ac:dyDescent="0.25">
      <c r="G9339" s="13"/>
      <c r="H9339" s="13"/>
      <c r="O9339" s="13"/>
      <c r="P9339" s="74"/>
      <c r="Q9339" s="26"/>
      <c r="R9339" s="75"/>
    </row>
    <row r="9340" spans="7:18" x14ac:dyDescent="0.25">
      <c r="G9340" s="13"/>
      <c r="H9340" s="13"/>
      <c r="O9340" s="13"/>
      <c r="P9340" s="74"/>
      <c r="Q9340" s="26"/>
      <c r="R9340" s="75"/>
    </row>
    <row r="9341" spans="7:18" x14ac:dyDescent="0.25">
      <c r="G9341" s="13"/>
      <c r="H9341" s="13"/>
      <c r="O9341" s="13"/>
      <c r="P9341" s="74"/>
      <c r="Q9341" s="26"/>
      <c r="R9341" s="75"/>
    </row>
    <row r="9342" spans="7:18" x14ac:dyDescent="0.25">
      <c r="G9342" s="13"/>
      <c r="H9342" s="13"/>
      <c r="O9342" s="13"/>
      <c r="P9342" s="74"/>
      <c r="Q9342" s="26"/>
      <c r="R9342" s="75"/>
    </row>
    <row r="9343" spans="7:18" x14ac:dyDescent="0.25">
      <c r="G9343" s="13"/>
      <c r="H9343" s="13"/>
      <c r="O9343" s="13"/>
      <c r="P9343" s="74"/>
      <c r="Q9343" s="26"/>
      <c r="R9343" s="75"/>
    </row>
    <row r="9344" spans="7:18" x14ac:dyDescent="0.25">
      <c r="G9344" s="13"/>
      <c r="H9344" s="13"/>
      <c r="O9344" s="13"/>
      <c r="P9344" s="74"/>
      <c r="Q9344" s="26"/>
      <c r="R9344" s="75"/>
    </row>
    <row r="9345" spans="7:18" x14ac:dyDescent="0.25">
      <c r="G9345" s="13"/>
      <c r="H9345" s="13"/>
      <c r="O9345" s="13"/>
      <c r="P9345" s="74"/>
      <c r="Q9345" s="26"/>
      <c r="R9345" s="75"/>
    </row>
    <row r="9346" spans="7:18" x14ac:dyDescent="0.25">
      <c r="G9346" s="13"/>
      <c r="H9346" s="13"/>
      <c r="O9346" s="13"/>
      <c r="P9346" s="74"/>
      <c r="Q9346" s="26"/>
      <c r="R9346" s="75"/>
    </row>
    <row r="9347" spans="7:18" x14ac:dyDescent="0.25">
      <c r="G9347" s="13"/>
      <c r="H9347" s="13"/>
      <c r="O9347" s="13"/>
      <c r="P9347" s="74"/>
      <c r="Q9347" s="26"/>
      <c r="R9347" s="75"/>
    </row>
    <row r="9348" spans="7:18" x14ac:dyDescent="0.25">
      <c r="G9348" s="13"/>
      <c r="H9348" s="13"/>
      <c r="O9348" s="13"/>
      <c r="P9348" s="74"/>
      <c r="Q9348" s="26"/>
      <c r="R9348" s="75"/>
    </row>
    <row r="9349" spans="7:18" x14ac:dyDescent="0.25">
      <c r="G9349" s="13"/>
      <c r="H9349" s="13"/>
      <c r="O9349" s="13"/>
      <c r="P9349" s="74"/>
      <c r="Q9349" s="26"/>
      <c r="R9349" s="75"/>
    </row>
    <row r="9350" spans="7:18" x14ac:dyDescent="0.25">
      <c r="G9350" s="13"/>
      <c r="H9350" s="13"/>
      <c r="O9350" s="13"/>
      <c r="P9350" s="74"/>
      <c r="Q9350" s="26"/>
      <c r="R9350" s="75"/>
    </row>
    <row r="9351" spans="7:18" x14ac:dyDescent="0.25">
      <c r="G9351" s="13"/>
      <c r="H9351" s="13"/>
      <c r="O9351" s="13"/>
      <c r="P9351" s="74"/>
      <c r="Q9351" s="26"/>
      <c r="R9351" s="75"/>
    </row>
    <row r="9352" spans="7:18" x14ac:dyDescent="0.25">
      <c r="G9352" s="13"/>
      <c r="H9352" s="13"/>
      <c r="O9352" s="13"/>
      <c r="P9352" s="74"/>
      <c r="Q9352" s="26"/>
      <c r="R9352" s="75"/>
    </row>
    <row r="9353" spans="7:18" x14ac:dyDescent="0.25">
      <c r="G9353" s="13"/>
      <c r="H9353" s="13"/>
      <c r="O9353" s="13"/>
      <c r="P9353" s="74"/>
      <c r="Q9353" s="26"/>
      <c r="R9353" s="75"/>
    </row>
    <row r="9354" spans="7:18" x14ac:dyDescent="0.25">
      <c r="G9354" s="13"/>
      <c r="H9354" s="13"/>
      <c r="O9354" s="13"/>
      <c r="P9354" s="74"/>
      <c r="Q9354" s="26"/>
      <c r="R9354" s="75"/>
    </row>
    <row r="9355" spans="7:18" x14ac:dyDescent="0.25">
      <c r="G9355" s="13"/>
      <c r="H9355" s="13"/>
      <c r="O9355" s="13"/>
      <c r="P9355" s="74"/>
      <c r="Q9355" s="26"/>
      <c r="R9355" s="75"/>
    </row>
    <row r="9356" spans="7:18" x14ac:dyDescent="0.25">
      <c r="G9356" s="13"/>
      <c r="H9356" s="13"/>
      <c r="O9356" s="13"/>
      <c r="P9356" s="74"/>
      <c r="Q9356" s="26"/>
      <c r="R9356" s="75"/>
    </row>
    <row r="9357" spans="7:18" x14ac:dyDescent="0.25">
      <c r="G9357" s="13"/>
      <c r="H9357" s="13"/>
      <c r="O9357" s="13"/>
      <c r="P9357" s="74"/>
      <c r="Q9357" s="26"/>
      <c r="R9357" s="75"/>
    </row>
    <row r="9358" spans="7:18" x14ac:dyDescent="0.25">
      <c r="G9358" s="13"/>
      <c r="H9358" s="13"/>
      <c r="O9358" s="13"/>
      <c r="P9358" s="74"/>
      <c r="Q9358" s="26"/>
      <c r="R9358" s="75"/>
    </row>
    <row r="9359" spans="7:18" x14ac:dyDescent="0.25">
      <c r="G9359" s="13"/>
      <c r="H9359" s="13"/>
      <c r="O9359" s="13"/>
      <c r="P9359" s="74"/>
      <c r="Q9359" s="26"/>
      <c r="R9359" s="75"/>
    </row>
    <row r="9360" spans="7:18" x14ac:dyDescent="0.25">
      <c r="G9360" s="13"/>
      <c r="H9360" s="13"/>
      <c r="O9360" s="13"/>
      <c r="P9360" s="74"/>
      <c r="Q9360" s="26"/>
      <c r="R9360" s="75"/>
    </row>
    <row r="9361" spans="7:18" x14ac:dyDescent="0.25">
      <c r="G9361" s="13"/>
      <c r="H9361" s="13"/>
      <c r="O9361" s="13"/>
      <c r="P9361" s="74"/>
      <c r="Q9361" s="26"/>
      <c r="R9361" s="75"/>
    </row>
    <row r="9362" spans="7:18" x14ac:dyDescent="0.25">
      <c r="G9362" s="13"/>
      <c r="H9362" s="13"/>
      <c r="O9362" s="13"/>
      <c r="P9362" s="74"/>
      <c r="Q9362" s="26"/>
      <c r="R9362" s="75"/>
    </row>
    <row r="9363" spans="7:18" x14ac:dyDescent="0.25">
      <c r="G9363" s="13"/>
      <c r="H9363" s="13"/>
      <c r="O9363" s="13"/>
      <c r="P9363" s="74"/>
      <c r="Q9363" s="26"/>
      <c r="R9363" s="75"/>
    </row>
    <row r="9364" spans="7:18" x14ac:dyDescent="0.25">
      <c r="G9364" s="13"/>
      <c r="H9364" s="13"/>
      <c r="O9364" s="13"/>
      <c r="P9364" s="74"/>
      <c r="Q9364" s="26"/>
      <c r="R9364" s="75"/>
    </row>
    <row r="9365" spans="7:18" x14ac:dyDescent="0.25">
      <c r="G9365" s="13"/>
      <c r="H9365" s="13"/>
      <c r="O9365" s="13"/>
      <c r="P9365" s="74"/>
      <c r="Q9365" s="26"/>
      <c r="R9365" s="75"/>
    </row>
    <row r="9366" spans="7:18" x14ac:dyDescent="0.25">
      <c r="G9366" s="13"/>
      <c r="H9366" s="13"/>
      <c r="O9366" s="13"/>
      <c r="P9366" s="74"/>
      <c r="Q9366" s="26"/>
      <c r="R9366" s="75"/>
    </row>
    <row r="9367" spans="7:18" x14ac:dyDescent="0.25">
      <c r="G9367" s="13"/>
      <c r="H9367" s="13"/>
      <c r="O9367" s="13"/>
      <c r="P9367" s="74"/>
      <c r="Q9367" s="26"/>
      <c r="R9367" s="75"/>
    </row>
    <row r="9368" spans="7:18" x14ac:dyDescent="0.25">
      <c r="G9368" s="13"/>
      <c r="H9368" s="13"/>
      <c r="O9368" s="13"/>
      <c r="P9368" s="74"/>
      <c r="Q9368" s="26"/>
      <c r="R9368" s="75"/>
    </row>
    <row r="9369" spans="7:18" x14ac:dyDescent="0.25">
      <c r="G9369" s="13"/>
      <c r="H9369" s="13"/>
      <c r="O9369" s="13"/>
      <c r="P9369" s="74"/>
      <c r="Q9369" s="26"/>
      <c r="R9369" s="75"/>
    </row>
    <row r="9370" spans="7:18" x14ac:dyDescent="0.25">
      <c r="G9370" s="13"/>
      <c r="H9370" s="13"/>
      <c r="O9370" s="13"/>
      <c r="P9370" s="74"/>
      <c r="Q9370" s="26"/>
      <c r="R9370" s="75"/>
    </row>
    <row r="9371" spans="7:18" x14ac:dyDescent="0.25">
      <c r="G9371" s="13"/>
      <c r="H9371" s="13"/>
      <c r="O9371" s="13"/>
      <c r="P9371" s="74"/>
      <c r="Q9371" s="26"/>
      <c r="R9371" s="75"/>
    </row>
    <row r="9372" spans="7:18" x14ac:dyDescent="0.25">
      <c r="G9372" s="13"/>
      <c r="H9372" s="13"/>
      <c r="O9372" s="13"/>
      <c r="P9372" s="74"/>
      <c r="Q9372" s="26"/>
      <c r="R9372" s="75"/>
    </row>
    <row r="9373" spans="7:18" x14ac:dyDescent="0.25">
      <c r="G9373" s="13"/>
      <c r="H9373" s="13"/>
      <c r="O9373" s="13"/>
      <c r="P9373" s="74"/>
      <c r="Q9373" s="26"/>
      <c r="R9373" s="75"/>
    </row>
    <row r="9374" spans="7:18" x14ac:dyDescent="0.25">
      <c r="G9374" s="13"/>
      <c r="H9374" s="13"/>
      <c r="O9374" s="13"/>
      <c r="P9374" s="74"/>
      <c r="Q9374" s="26"/>
      <c r="R9374" s="75"/>
    </row>
    <row r="9375" spans="7:18" x14ac:dyDescent="0.25">
      <c r="G9375" s="13"/>
      <c r="H9375" s="13"/>
      <c r="O9375" s="13"/>
      <c r="P9375" s="74"/>
      <c r="Q9375" s="26"/>
      <c r="R9375" s="75"/>
    </row>
    <row r="9376" spans="7:18" x14ac:dyDescent="0.25">
      <c r="G9376" s="13"/>
      <c r="H9376" s="13"/>
      <c r="O9376" s="13"/>
      <c r="P9376" s="74"/>
      <c r="Q9376" s="26"/>
      <c r="R9376" s="75"/>
    </row>
    <row r="9377" spans="7:18" x14ac:dyDescent="0.25">
      <c r="G9377" s="13"/>
      <c r="H9377" s="13"/>
      <c r="O9377" s="13"/>
      <c r="P9377" s="74"/>
      <c r="Q9377" s="26"/>
      <c r="R9377" s="75"/>
    </row>
    <row r="9378" spans="7:18" x14ac:dyDescent="0.25">
      <c r="G9378" s="13"/>
      <c r="H9378" s="13"/>
      <c r="O9378" s="13"/>
      <c r="P9378" s="74"/>
      <c r="Q9378" s="26"/>
      <c r="R9378" s="75"/>
    </row>
    <row r="9379" spans="7:18" x14ac:dyDescent="0.25">
      <c r="G9379" s="13"/>
      <c r="H9379" s="13"/>
      <c r="O9379" s="13"/>
      <c r="P9379" s="74"/>
      <c r="Q9379" s="26"/>
      <c r="R9379" s="75"/>
    </row>
    <row r="9380" spans="7:18" x14ac:dyDescent="0.25">
      <c r="G9380" s="13"/>
      <c r="H9380" s="13"/>
      <c r="O9380" s="13"/>
      <c r="P9380" s="74"/>
      <c r="Q9380" s="26"/>
      <c r="R9380" s="75"/>
    </row>
    <row r="9381" spans="7:18" x14ac:dyDescent="0.25">
      <c r="G9381" s="13"/>
      <c r="H9381" s="13"/>
      <c r="O9381" s="13"/>
      <c r="P9381" s="74"/>
      <c r="Q9381" s="26"/>
      <c r="R9381" s="75"/>
    </row>
    <row r="9382" spans="7:18" x14ac:dyDescent="0.25">
      <c r="G9382" s="13"/>
      <c r="H9382" s="13"/>
      <c r="O9382" s="13"/>
      <c r="P9382" s="74"/>
      <c r="Q9382" s="26"/>
      <c r="R9382" s="75"/>
    </row>
    <row r="9383" spans="7:18" x14ac:dyDescent="0.25">
      <c r="G9383" s="13"/>
      <c r="H9383" s="13"/>
      <c r="O9383" s="13"/>
      <c r="P9383" s="74"/>
      <c r="Q9383" s="26"/>
      <c r="R9383" s="75"/>
    </row>
    <row r="9384" spans="7:18" x14ac:dyDescent="0.25">
      <c r="G9384" s="13"/>
      <c r="H9384" s="13"/>
      <c r="O9384" s="13"/>
      <c r="P9384" s="74"/>
      <c r="Q9384" s="26"/>
      <c r="R9384" s="75"/>
    </row>
    <row r="9385" spans="7:18" x14ac:dyDescent="0.25">
      <c r="G9385" s="13"/>
      <c r="H9385" s="13"/>
      <c r="O9385" s="13"/>
      <c r="P9385" s="74"/>
      <c r="Q9385" s="26"/>
      <c r="R9385" s="75"/>
    </row>
    <row r="9386" spans="7:18" x14ac:dyDescent="0.25">
      <c r="G9386" s="13"/>
      <c r="H9386" s="13"/>
      <c r="O9386" s="13"/>
      <c r="P9386" s="74"/>
      <c r="Q9386" s="26"/>
      <c r="R9386" s="75"/>
    </row>
    <row r="9387" spans="7:18" x14ac:dyDescent="0.25">
      <c r="G9387" s="13"/>
      <c r="H9387" s="13"/>
      <c r="O9387" s="13"/>
      <c r="P9387" s="74"/>
      <c r="Q9387" s="26"/>
      <c r="R9387" s="75"/>
    </row>
    <row r="9388" spans="7:18" x14ac:dyDescent="0.25">
      <c r="G9388" s="13"/>
      <c r="H9388" s="13"/>
      <c r="O9388" s="13"/>
      <c r="P9388" s="74"/>
      <c r="Q9388" s="26"/>
      <c r="R9388" s="75"/>
    </row>
    <row r="9389" spans="7:18" x14ac:dyDescent="0.25">
      <c r="G9389" s="13"/>
      <c r="H9389" s="13"/>
      <c r="O9389" s="13"/>
      <c r="P9389" s="74"/>
      <c r="Q9389" s="26"/>
      <c r="R9389" s="75"/>
    </row>
    <row r="9390" spans="7:18" x14ac:dyDescent="0.25">
      <c r="G9390" s="13"/>
      <c r="H9390" s="13"/>
      <c r="O9390" s="13"/>
      <c r="P9390" s="74"/>
      <c r="Q9390" s="26"/>
      <c r="R9390" s="75"/>
    </row>
    <row r="9391" spans="7:18" x14ac:dyDescent="0.25">
      <c r="G9391" s="13"/>
      <c r="H9391" s="13"/>
      <c r="O9391" s="13"/>
      <c r="P9391" s="74"/>
      <c r="Q9391" s="26"/>
      <c r="R9391" s="75"/>
    </row>
    <row r="9392" spans="7:18" x14ac:dyDescent="0.25">
      <c r="G9392" s="13"/>
      <c r="H9392" s="13"/>
      <c r="O9392" s="13"/>
      <c r="P9392" s="74"/>
      <c r="Q9392" s="26"/>
      <c r="R9392" s="75"/>
    </row>
    <row r="9393" spans="7:18" x14ac:dyDescent="0.25">
      <c r="G9393" s="13"/>
      <c r="H9393" s="13"/>
      <c r="O9393" s="13"/>
      <c r="P9393" s="74"/>
      <c r="Q9393" s="26"/>
      <c r="R9393" s="75"/>
    </row>
    <row r="9394" spans="7:18" x14ac:dyDescent="0.25">
      <c r="G9394" s="13"/>
      <c r="H9394" s="13"/>
      <c r="O9394" s="13"/>
      <c r="P9394" s="74"/>
      <c r="Q9394" s="26"/>
      <c r="R9394" s="75"/>
    </row>
    <row r="9395" spans="7:18" x14ac:dyDescent="0.25">
      <c r="G9395" s="13"/>
      <c r="H9395" s="13"/>
      <c r="O9395" s="13"/>
      <c r="P9395" s="74"/>
      <c r="Q9395" s="26"/>
      <c r="R9395" s="75"/>
    </row>
    <row r="9396" spans="7:18" x14ac:dyDescent="0.25">
      <c r="G9396" s="13"/>
      <c r="H9396" s="13"/>
      <c r="O9396" s="13"/>
      <c r="P9396" s="74"/>
      <c r="Q9396" s="26"/>
      <c r="R9396" s="75"/>
    </row>
    <row r="9397" spans="7:18" x14ac:dyDescent="0.25">
      <c r="G9397" s="13"/>
      <c r="H9397" s="13"/>
      <c r="O9397" s="13"/>
      <c r="P9397" s="74"/>
      <c r="Q9397" s="26"/>
      <c r="R9397" s="75"/>
    </row>
    <row r="9398" spans="7:18" x14ac:dyDescent="0.25">
      <c r="G9398" s="13"/>
      <c r="H9398" s="13"/>
      <c r="O9398" s="13"/>
      <c r="P9398" s="74"/>
      <c r="Q9398" s="26"/>
      <c r="R9398" s="75"/>
    </row>
    <row r="9399" spans="7:18" x14ac:dyDescent="0.25">
      <c r="G9399" s="13"/>
      <c r="H9399" s="13"/>
      <c r="O9399" s="13"/>
      <c r="P9399" s="74"/>
      <c r="Q9399" s="26"/>
      <c r="R9399" s="75"/>
    </row>
    <row r="9400" spans="7:18" x14ac:dyDescent="0.25">
      <c r="G9400" s="13"/>
      <c r="H9400" s="13"/>
      <c r="O9400" s="13"/>
      <c r="P9400" s="74"/>
      <c r="Q9400" s="26"/>
      <c r="R9400" s="75"/>
    </row>
    <row r="9401" spans="7:18" x14ac:dyDescent="0.25">
      <c r="G9401" s="13"/>
      <c r="H9401" s="13"/>
      <c r="O9401" s="13"/>
      <c r="P9401" s="74"/>
      <c r="Q9401" s="26"/>
      <c r="R9401" s="75"/>
    </row>
    <row r="9402" spans="7:18" x14ac:dyDescent="0.25">
      <c r="G9402" s="13"/>
      <c r="H9402" s="13"/>
      <c r="O9402" s="13"/>
      <c r="P9402" s="74"/>
      <c r="Q9402" s="26"/>
      <c r="R9402" s="75"/>
    </row>
    <row r="9403" spans="7:18" x14ac:dyDescent="0.25">
      <c r="G9403" s="13"/>
      <c r="H9403" s="13"/>
      <c r="O9403" s="13"/>
      <c r="P9403" s="74"/>
      <c r="Q9403" s="26"/>
      <c r="R9403" s="75"/>
    </row>
    <row r="9404" spans="7:18" x14ac:dyDescent="0.25">
      <c r="G9404" s="13"/>
      <c r="H9404" s="13"/>
      <c r="O9404" s="13"/>
      <c r="P9404" s="74"/>
      <c r="Q9404" s="26"/>
      <c r="R9404" s="75"/>
    </row>
    <row r="9405" spans="7:18" x14ac:dyDescent="0.25">
      <c r="G9405" s="13"/>
      <c r="H9405" s="13"/>
      <c r="O9405" s="13"/>
      <c r="P9405" s="74"/>
      <c r="Q9405" s="26"/>
      <c r="R9405" s="75"/>
    </row>
    <row r="9406" spans="7:18" x14ac:dyDescent="0.25">
      <c r="G9406" s="13"/>
      <c r="H9406" s="13"/>
      <c r="O9406" s="13"/>
      <c r="P9406" s="74"/>
      <c r="Q9406" s="26"/>
      <c r="R9406" s="75"/>
    </row>
    <row r="9407" spans="7:18" x14ac:dyDescent="0.25">
      <c r="G9407" s="13"/>
      <c r="H9407" s="13"/>
      <c r="O9407" s="13"/>
      <c r="P9407" s="74"/>
      <c r="Q9407" s="26"/>
      <c r="R9407" s="75"/>
    </row>
    <row r="9408" spans="7:18" x14ac:dyDescent="0.25">
      <c r="G9408" s="13"/>
      <c r="H9408" s="13"/>
      <c r="O9408" s="13"/>
      <c r="P9408" s="74"/>
      <c r="Q9408" s="26"/>
      <c r="R9408" s="75"/>
    </row>
    <row r="9409" spans="7:18" x14ac:dyDescent="0.25">
      <c r="G9409" s="13"/>
      <c r="H9409" s="13"/>
      <c r="O9409" s="13"/>
      <c r="P9409" s="74"/>
      <c r="Q9409" s="26"/>
      <c r="R9409" s="75"/>
    </row>
    <row r="9410" spans="7:18" x14ac:dyDescent="0.25">
      <c r="G9410" s="13"/>
      <c r="H9410" s="13"/>
      <c r="O9410" s="13"/>
      <c r="P9410" s="74"/>
      <c r="Q9410" s="26"/>
      <c r="R9410" s="75"/>
    </row>
    <row r="9411" spans="7:18" x14ac:dyDescent="0.25">
      <c r="G9411" s="13"/>
      <c r="H9411" s="13"/>
      <c r="O9411" s="13"/>
      <c r="P9411" s="74"/>
      <c r="Q9411" s="26"/>
      <c r="R9411" s="75"/>
    </row>
    <row r="9412" spans="7:18" x14ac:dyDescent="0.25">
      <c r="G9412" s="13"/>
      <c r="H9412" s="13"/>
      <c r="O9412" s="13"/>
      <c r="P9412" s="74"/>
      <c r="Q9412" s="26"/>
      <c r="R9412" s="75"/>
    </row>
    <row r="9413" spans="7:18" x14ac:dyDescent="0.25">
      <c r="G9413" s="13"/>
      <c r="H9413" s="13"/>
      <c r="O9413" s="13"/>
      <c r="P9413" s="74"/>
      <c r="Q9413" s="26"/>
      <c r="R9413" s="75"/>
    </row>
    <row r="9414" spans="7:18" x14ac:dyDescent="0.25">
      <c r="G9414" s="13"/>
      <c r="H9414" s="13"/>
      <c r="O9414" s="13"/>
      <c r="P9414" s="74"/>
      <c r="Q9414" s="26"/>
      <c r="R9414" s="75"/>
    </row>
    <row r="9415" spans="7:18" x14ac:dyDescent="0.25">
      <c r="G9415" s="13"/>
      <c r="H9415" s="13"/>
      <c r="O9415" s="13"/>
      <c r="P9415" s="74"/>
      <c r="Q9415" s="26"/>
      <c r="R9415" s="75"/>
    </row>
    <row r="9416" spans="7:18" x14ac:dyDescent="0.25">
      <c r="G9416" s="13"/>
      <c r="H9416" s="13"/>
      <c r="O9416" s="13"/>
      <c r="P9416" s="74"/>
      <c r="Q9416" s="26"/>
      <c r="R9416" s="75"/>
    </row>
    <row r="9417" spans="7:18" x14ac:dyDescent="0.25">
      <c r="G9417" s="13"/>
      <c r="H9417" s="13"/>
      <c r="O9417" s="13"/>
      <c r="P9417" s="74"/>
      <c r="Q9417" s="26"/>
      <c r="R9417" s="75"/>
    </row>
    <row r="9418" spans="7:18" x14ac:dyDescent="0.25">
      <c r="G9418" s="13"/>
      <c r="H9418" s="13"/>
      <c r="O9418" s="13"/>
      <c r="P9418" s="74"/>
      <c r="Q9418" s="26"/>
      <c r="R9418" s="75"/>
    </row>
    <row r="9419" spans="7:18" x14ac:dyDescent="0.25">
      <c r="G9419" s="13"/>
      <c r="H9419" s="13"/>
      <c r="O9419" s="13"/>
      <c r="P9419" s="74"/>
      <c r="Q9419" s="26"/>
      <c r="R9419" s="75"/>
    </row>
    <row r="9420" spans="7:18" x14ac:dyDescent="0.25">
      <c r="G9420" s="13"/>
      <c r="H9420" s="13"/>
      <c r="O9420" s="13"/>
      <c r="P9420" s="74"/>
      <c r="Q9420" s="26"/>
      <c r="R9420" s="75"/>
    </row>
    <row r="9421" spans="7:18" x14ac:dyDescent="0.25">
      <c r="G9421" s="13"/>
      <c r="H9421" s="13"/>
      <c r="O9421" s="13"/>
      <c r="P9421" s="74"/>
      <c r="Q9421" s="26"/>
      <c r="R9421" s="75"/>
    </row>
    <row r="9422" spans="7:18" x14ac:dyDescent="0.25">
      <c r="G9422" s="13"/>
      <c r="H9422" s="13"/>
      <c r="O9422" s="13"/>
      <c r="P9422" s="74"/>
      <c r="Q9422" s="26"/>
      <c r="R9422" s="75"/>
    </row>
    <row r="9423" spans="7:18" x14ac:dyDescent="0.25">
      <c r="G9423" s="13"/>
      <c r="H9423" s="13"/>
      <c r="O9423" s="13"/>
      <c r="P9423" s="74"/>
      <c r="Q9423" s="26"/>
      <c r="R9423" s="75"/>
    </row>
    <row r="9424" spans="7:18" x14ac:dyDescent="0.25">
      <c r="G9424" s="13"/>
      <c r="H9424" s="13"/>
      <c r="O9424" s="13"/>
      <c r="P9424" s="74"/>
      <c r="Q9424" s="26"/>
      <c r="R9424" s="75"/>
    </row>
    <row r="9425" spans="7:18" x14ac:dyDescent="0.25">
      <c r="G9425" s="13"/>
      <c r="H9425" s="13"/>
      <c r="O9425" s="13"/>
      <c r="P9425" s="74"/>
      <c r="Q9425" s="26"/>
      <c r="R9425" s="75"/>
    </row>
    <row r="9426" spans="7:18" x14ac:dyDescent="0.25">
      <c r="G9426" s="13"/>
      <c r="H9426" s="13"/>
      <c r="O9426" s="13"/>
      <c r="P9426" s="74"/>
      <c r="Q9426" s="26"/>
      <c r="R9426" s="75"/>
    </row>
    <row r="9427" spans="7:18" x14ac:dyDescent="0.25">
      <c r="G9427" s="13"/>
      <c r="H9427" s="13"/>
      <c r="O9427" s="13"/>
      <c r="P9427" s="74"/>
      <c r="Q9427" s="26"/>
      <c r="R9427" s="75"/>
    </row>
    <row r="9428" spans="7:18" x14ac:dyDescent="0.25">
      <c r="G9428" s="13"/>
      <c r="H9428" s="13"/>
      <c r="O9428" s="13"/>
      <c r="P9428" s="74"/>
      <c r="Q9428" s="26"/>
      <c r="R9428" s="75"/>
    </row>
    <row r="9429" spans="7:18" x14ac:dyDescent="0.25">
      <c r="G9429" s="13"/>
      <c r="H9429" s="13"/>
      <c r="O9429" s="13"/>
      <c r="P9429" s="74"/>
      <c r="Q9429" s="26"/>
      <c r="R9429" s="75"/>
    </row>
    <row r="9430" spans="7:18" x14ac:dyDescent="0.25">
      <c r="G9430" s="13"/>
      <c r="H9430" s="13"/>
      <c r="O9430" s="13"/>
      <c r="P9430" s="74"/>
      <c r="Q9430" s="26"/>
      <c r="R9430" s="75"/>
    </row>
    <row r="9431" spans="7:18" x14ac:dyDescent="0.25">
      <c r="G9431" s="13"/>
      <c r="H9431" s="13"/>
      <c r="O9431" s="13"/>
      <c r="P9431" s="74"/>
      <c r="Q9431" s="26"/>
      <c r="R9431" s="75"/>
    </row>
    <row r="9432" spans="7:18" x14ac:dyDescent="0.25">
      <c r="G9432" s="13"/>
      <c r="H9432" s="13"/>
      <c r="O9432" s="13"/>
      <c r="P9432" s="74"/>
      <c r="Q9432" s="26"/>
      <c r="R9432" s="75"/>
    </row>
    <row r="9433" spans="7:18" x14ac:dyDescent="0.25">
      <c r="G9433" s="13"/>
      <c r="H9433" s="13"/>
      <c r="O9433" s="13"/>
      <c r="P9433" s="74"/>
      <c r="Q9433" s="26"/>
      <c r="R9433" s="75"/>
    </row>
    <row r="9434" spans="7:18" x14ac:dyDescent="0.25">
      <c r="G9434" s="13"/>
      <c r="H9434" s="13"/>
      <c r="O9434" s="13"/>
      <c r="P9434" s="74"/>
      <c r="Q9434" s="26"/>
      <c r="R9434" s="75"/>
    </row>
    <row r="9435" spans="7:18" x14ac:dyDescent="0.25">
      <c r="G9435" s="13"/>
      <c r="H9435" s="13"/>
      <c r="O9435" s="13"/>
      <c r="P9435" s="74"/>
      <c r="Q9435" s="26"/>
      <c r="R9435" s="75"/>
    </row>
    <row r="9436" spans="7:18" x14ac:dyDescent="0.25">
      <c r="G9436" s="13"/>
      <c r="H9436" s="13"/>
      <c r="O9436" s="13"/>
      <c r="P9436" s="74"/>
      <c r="Q9436" s="26"/>
      <c r="R9436" s="75"/>
    </row>
    <row r="9437" spans="7:18" x14ac:dyDescent="0.25">
      <c r="G9437" s="13"/>
      <c r="H9437" s="13"/>
      <c r="O9437" s="13"/>
      <c r="P9437" s="74"/>
      <c r="Q9437" s="26"/>
      <c r="R9437" s="75"/>
    </row>
    <row r="9438" spans="7:18" x14ac:dyDescent="0.25">
      <c r="G9438" s="13"/>
      <c r="H9438" s="13"/>
      <c r="O9438" s="13"/>
      <c r="P9438" s="74"/>
      <c r="Q9438" s="26"/>
      <c r="R9438" s="75"/>
    </row>
    <row r="9439" spans="7:18" x14ac:dyDescent="0.25">
      <c r="G9439" s="13"/>
      <c r="H9439" s="13"/>
      <c r="O9439" s="13"/>
      <c r="P9439" s="74"/>
      <c r="Q9439" s="26"/>
      <c r="R9439" s="75"/>
    </row>
    <row r="9440" spans="7:18" x14ac:dyDescent="0.25">
      <c r="G9440" s="13"/>
      <c r="H9440" s="13"/>
      <c r="O9440" s="13"/>
      <c r="P9440" s="74"/>
      <c r="Q9440" s="26"/>
      <c r="R9440" s="75"/>
    </row>
    <row r="9441" spans="7:18" x14ac:dyDescent="0.25">
      <c r="G9441" s="13"/>
      <c r="H9441" s="13"/>
      <c r="O9441" s="13"/>
      <c r="P9441" s="74"/>
      <c r="Q9441" s="26"/>
      <c r="R9441" s="75"/>
    </row>
    <row r="9442" spans="7:18" x14ac:dyDescent="0.25">
      <c r="G9442" s="13"/>
      <c r="H9442" s="13"/>
      <c r="O9442" s="13"/>
      <c r="P9442" s="74"/>
      <c r="Q9442" s="26"/>
      <c r="R9442" s="75"/>
    </row>
    <row r="9443" spans="7:18" x14ac:dyDescent="0.25">
      <c r="G9443" s="13"/>
      <c r="H9443" s="13"/>
      <c r="O9443" s="13"/>
      <c r="P9443" s="74"/>
      <c r="Q9443" s="26"/>
      <c r="R9443" s="75"/>
    </row>
    <row r="9444" spans="7:18" x14ac:dyDescent="0.25">
      <c r="G9444" s="13"/>
      <c r="H9444" s="13"/>
      <c r="O9444" s="13"/>
      <c r="P9444" s="74"/>
      <c r="Q9444" s="26"/>
      <c r="R9444" s="75"/>
    </row>
    <row r="9445" spans="7:18" x14ac:dyDescent="0.25">
      <c r="G9445" s="13"/>
      <c r="H9445" s="13"/>
      <c r="O9445" s="13"/>
      <c r="P9445" s="74"/>
      <c r="Q9445" s="26"/>
      <c r="R9445" s="75"/>
    </row>
    <row r="9446" spans="7:18" x14ac:dyDescent="0.25">
      <c r="G9446" s="13"/>
      <c r="H9446" s="13"/>
      <c r="O9446" s="13"/>
      <c r="P9446" s="74"/>
      <c r="Q9446" s="26"/>
      <c r="R9446" s="75"/>
    </row>
    <row r="9447" spans="7:18" x14ac:dyDescent="0.25">
      <c r="G9447" s="13"/>
      <c r="H9447" s="13"/>
      <c r="O9447" s="13"/>
      <c r="P9447" s="74"/>
      <c r="Q9447" s="26"/>
      <c r="R9447" s="75"/>
    </row>
    <row r="9448" spans="7:18" x14ac:dyDescent="0.25">
      <c r="G9448" s="13"/>
      <c r="H9448" s="13"/>
      <c r="O9448" s="13"/>
      <c r="P9448" s="74"/>
      <c r="Q9448" s="26"/>
      <c r="R9448" s="75"/>
    </row>
    <row r="9449" spans="7:18" x14ac:dyDescent="0.25">
      <c r="G9449" s="13"/>
      <c r="H9449" s="13"/>
      <c r="O9449" s="13"/>
      <c r="P9449" s="74"/>
      <c r="Q9449" s="26"/>
      <c r="R9449" s="75"/>
    </row>
    <row r="9450" spans="7:18" x14ac:dyDescent="0.25">
      <c r="G9450" s="13"/>
      <c r="H9450" s="13"/>
      <c r="O9450" s="13"/>
      <c r="P9450" s="74"/>
      <c r="Q9450" s="26"/>
      <c r="R9450" s="75"/>
    </row>
    <row r="9451" spans="7:18" x14ac:dyDescent="0.25">
      <c r="G9451" s="13"/>
      <c r="H9451" s="13"/>
      <c r="O9451" s="13"/>
      <c r="P9451" s="74"/>
      <c r="Q9451" s="26"/>
      <c r="R9451" s="75"/>
    </row>
    <row r="9452" spans="7:18" x14ac:dyDescent="0.25">
      <c r="G9452" s="13"/>
      <c r="H9452" s="13"/>
      <c r="O9452" s="13"/>
      <c r="P9452" s="74"/>
      <c r="Q9452" s="26"/>
      <c r="R9452" s="75"/>
    </row>
    <row r="9453" spans="7:18" x14ac:dyDescent="0.25">
      <c r="G9453" s="13"/>
      <c r="H9453" s="13"/>
      <c r="O9453" s="13"/>
      <c r="P9453" s="74"/>
      <c r="Q9453" s="26"/>
      <c r="R9453" s="75"/>
    </row>
    <row r="9454" spans="7:18" x14ac:dyDescent="0.25">
      <c r="G9454" s="13"/>
      <c r="H9454" s="13"/>
      <c r="O9454" s="13"/>
      <c r="P9454" s="74"/>
      <c r="Q9454" s="26"/>
      <c r="R9454" s="75"/>
    </row>
    <row r="9455" spans="7:18" x14ac:dyDescent="0.25">
      <c r="G9455" s="13"/>
      <c r="H9455" s="13"/>
      <c r="O9455" s="13"/>
      <c r="P9455" s="74"/>
      <c r="Q9455" s="26"/>
      <c r="R9455" s="75"/>
    </row>
    <row r="9456" spans="7:18" x14ac:dyDescent="0.25">
      <c r="G9456" s="13"/>
      <c r="H9456" s="13"/>
      <c r="O9456" s="13"/>
      <c r="P9456" s="74"/>
      <c r="Q9456" s="26"/>
      <c r="R9456" s="75"/>
    </row>
    <row r="9457" spans="7:18" x14ac:dyDescent="0.25">
      <c r="G9457" s="13"/>
      <c r="H9457" s="13"/>
      <c r="O9457" s="13"/>
      <c r="P9457" s="74"/>
      <c r="Q9457" s="26"/>
      <c r="R9457" s="75"/>
    </row>
    <row r="9458" spans="7:18" x14ac:dyDescent="0.25">
      <c r="G9458" s="13"/>
      <c r="H9458" s="13"/>
      <c r="O9458" s="13"/>
      <c r="P9458" s="74"/>
      <c r="Q9458" s="26"/>
      <c r="R9458" s="75"/>
    </row>
    <row r="9459" spans="7:18" x14ac:dyDescent="0.25">
      <c r="G9459" s="13"/>
      <c r="H9459" s="13"/>
      <c r="O9459" s="13"/>
      <c r="P9459" s="74"/>
      <c r="Q9459" s="26"/>
      <c r="R9459" s="75"/>
    </row>
    <row r="9460" spans="7:18" x14ac:dyDescent="0.25">
      <c r="G9460" s="13"/>
      <c r="H9460" s="13"/>
      <c r="O9460" s="13"/>
      <c r="P9460" s="74"/>
      <c r="Q9460" s="26"/>
      <c r="R9460" s="75"/>
    </row>
    <row r="9461" spans="7:18" x14ac:dyDescent="0.25">
      <c r="G9461" s="13"/>
      <c r="H9461" s="13"/>
      <c r="O9461" s="13"/>
      <c r="P9461" s="74"/>
      <c r="Q9461" s="26"/>
      <c r="R9461" s="75"/>
    </row>
    <row r="9462" spans="7:18" x14ac:dyDescent="0.25">
      <c r="G9462" s="13"/>
      <c r="H9462" s="13"/>
      <c r="O9462" s="13"/>
      <c r="P9462" s="74"/>
      <c r="Q9462" s="26"/>
      <c r="R9462" s="75"/>
    </row>
    <row r="9463" spans="7:18" x14ac:dyDescent="0.25">
      <c r="G9463" s="13"/>
      <c r="H9463" s="13"/>
      <c r="O9463" s="13"/>
      <c r="P9463" s="74"/>
      <c r="Q9463" s="26"/>
      <c r="R9463" s="75"/>
    </row>
    <row r="9464" spans="7:18" x14ac:dyDescent="0.25">
      <c r="G9464" s="13"/>
      <c r="H9464" s="13"/>
      <c r="O9464" s="13"/>
      <c r="P9464" s="74"/>
      <c r="Q9464" s="26"/>
      <c r="R9464" s="75"/>
    </row>
    <row r="9465" spans="7:18" x14ac:dyDescent="0.25">
      <c r="G9465" s="13"/>
      <c r="H9465" s="13"/>
      <c r="O9465" s="13"/>
      <c r="P9465" s="74"/>
      <c r="Q9465" s="26"/>
      <c r="R9465" s="75"/>
    </row>
    <row r="9466" spans="7:18" x14ac:dyDescent="0.25">
      <c r="G9466" s="13"/>
      <c r="H9466" s="13"/>
      <c r="O9466" s="13"/>
      <c r="P9466" s="74"/>
      <c r="Q9466" s="26"/>
      <c r="R9466" s="75"/>
    </row>
    <row r="9467" spans="7:18" x14ac:dyDescent="0.25">
      <c r="G9467" s="13"/>
      <c r="H9467" s="13"/>
      <c r="O9467" s="13"/>
      <c r="P9467" s="74"/>
      <c r="Q9467" s="26"/>
      <c r="R9467" s="75"/>
    </row>
    <row r="9468" spans="7:18" x14ac:dyDescent="0.25">
      <c r="G9468" s="13"/>
      <c r="H9468" s="13"/>
      <c r="O9468" s="13"/>
      <c r="P9468" s="74"/>
      <c r="Q9468" s="26"/>
      <c r="R9468" s="75"/>
    </row>
    <row r="9469" spans="7:18" x14ac:dyDescent="0.25">
      <c r="G9469" s="13"/>
      <c r="H9469" s="13"/>
      <c r="O9469" s="13"/>
      <c r="P9469" s="74"/>
      <c r="Q9469" s="26"/>
      <c r="R9469" s="75"/>
    </row>
    <row r="9470" spans="7:18" x14ac:dyDescent="0.25">
      <c r="G9470" s="13"/>
      <c r="H9470" s="13"/>
      <c r="O9470" s="13"/>
      <c r="P9470" s="74"/>
      <c r="Q9470" s="26"/>
      <c r="R9470" s="75"/>
    </row>
    <row r="9471" spans="7:18" x14ac:dyDescent="0.25">
      <c r="G9471" s="13"/>
      <c r="H9471" s="13"/>
      <c r="O9471" s="13"/>
      <c r="P9471" s="74"/>
      <c r="Q9471" s="26"/>
      <c r="R9471" s="75"/>
    </row>
    <row r="9472" spans="7:18" x14ac:dyDescent="0.25">
      <c r="G9472" s="13"/>
      <c r="H9472" s="13"/>
      <c r="O9472" s="13"/>
      <c r="P9472" s="74"/>
      <c r="Q9472" s="26"/>
      <c r="R9472" s="75"/>
    </row>
    <row r="9473" spans="7:18" x14ac:dyDescent="0.25">
      <c r="G9473" s="13"/>
      <c r="H9473" s="13"/>
      <c r="O9473" s="13"/>
      <c r="P9473" s="74"/>
      <c r="Q9473" s="26"/>
      <c r="R9473" s="75"/>
    </row>
    <row r="9474" spans="7:18" x14ac:dyDescent="0.25">
      <c r="G9474" s="13"/>
      <c r="H9474" s="13"/>
      <c r="O9474" s="13"/>
      <c r="P9474" s="74"/>
      <c r="Q9474" s="26"/>
      <c r="R9474" s="75"/>
    </row>
    <row r="9475" spans="7:18" x14ac:dyDescent="0.25">
      <c r="G9475" s="13"/>
      <c r="H9475" s="13"/>
      <c r="O9475" s="13"/>
      <c r="P9475" s="74"/>
      <c r="Q9475" s="26"/>
      <c r="R9475" s="75"/>
    </row>
    <row r="9476" spans="7:18" x14ac:dyDescent="0.25">
      <c r="G9476" s="13"/>
      <c r="H9476" s="13"/>
      <c r="O9476" s="13"/>
      <c r="P9476" s="74"/>
      <c r="Q9476" s="26"/>
      <c r="R9476" s="75"/>
    </row>
    <row r="9477" spans="7:18" x14ac:dyDescent="0.25">
      <c r="G9477" s="13"/>
      <c r="H9477" s="13"/>
      <c r="O9477" s="13"/>
      <c r="P9477" s="74"/>
      <c r="Q9477" s="26"/>
      <c r="R9477" s="75"/>
    </row>
    <row r="9478" spans="7:18" x14ac:dyDescent="0.25">
      <c r="G9478" s="13"/>
      <c r="H9478" s="13"/>
      <c r="O9478" s="13"/>
      <c r="P9478" s="74"/>
      <c r="Q9478" s="26"/>
      <c r="R9478" s="75"/>
    </row>
    <row r="9479" spans="7:18" x14ac:dyDescent="0.25">
      <c r="G9479" s="13"/>
      <c r="H9479" s="13"/>
      <c r="O9479" s="13"/>
      <c r="P9479" s="74"/>
      <c r="Q9479" s="26"/>
      <c r="R9479" s="75"/>
    </row>
    <row r="9480" spans="7:18" x14ac:dyDescent="0.25">
      <c r="G9480" s="13"/>
      <c r="H9480" s="13"/>
      <c r="O9480" s="13"/>
      <c r="P9480" s="74"/>
      <c r="Q9480" s="26"/>
      <c r="R9480" s="75"/>
    </row>
    <row r="9481" spans="7:18" x14ac:dyDescent="0.25">
      <c r="G9481" s="13"/>
      <c r="H9481" s="13"/>
      <c r="O9481" s="13"/>
      <c r="P9481" s="74"/>
      <c r="Q9481" s="26"/>
      <c r="R9481" s="75"/>
    </row>
    <row r="9482" spans="7:18" x14ac:dyDescent="0.25">
      <c r="G9482" s="13"/>
      <c r="H9482" s="13"/>
      <c r="O9482" s="13"/>
      <c r="P9482" s="74"/>
      <c r="Q9482" s="26"/>
      <c r="R9482" s="75"/>
    </row>
    <row r="9483" spans="7:18" x14ac:dyDescent="0.25">
      <c r="G9483" s="13"/>
      <c r="H9483" s="13"/>
      <c r="O9483" s="13"/>
      <c r="P9483" s="74"/>
      <c r="Q9483" s="26"/>
      <c r="R9483" s="75"/>
    </row>
    <row r="9484" spans="7:18" x14ac:dyDescent="0.25">
      <c r="G9484" s="13"/>
      <c r="H9484" s="13"/>
      <c r="O9484" s="13"/>
      <c r="P9484" s="74"/>
      <c r="Q9484" s="26"/>
      <c r="R9484" s="75"/>
    </row>
    <row r="9485" spans="7:18" x14ac:dyDescent="0.25">
      <c r="G9485" s="13"/>
      <c r="H9485" s="13"/>
      <c r="O9485" s="13"/>
      <c r="P9485" s="74"/>
      <c r="Q9485" s="26"/>
      <c r="R9485" s="75"/>
    </row>
    <row r="9486" spans="7:18" x14ac:dyDescent="0.25">
      <c r="G9486" s="13"/>
      <c r="H9486" s="13"/>
      <c r="O9486" s="13"/>
      <c r="P9486" s="74"/>
      <c r="Q9486" s="26"/>
      <c r="R9486" s="75"/>
    </row>
    <row r="9487" spans="7:18" x14ac:dyDescent="0.25">
      <c r="G9487" s="13"/>
      <c r="H9487" s="13"/>
      <c r="O9487" s="13"/>
      <c r="P9487" s="74"/>
      <c r="Q9487" s="26"/>
      <c r="R9487" s="75"/>
    </row>
    <row r="9488" spans="7:18" x14ac:dyDescent="0.25">
      <c r="G9488" s="13"/>
      <c r="H9488" s="13"/>
      <c r="O9488" s="13"/>
      <c r="P9488" s="74"/>
      <c r="Q9488" s="26"/>
      <c r="R9488" s="75"/>
    </row>
    <row r="9489" spans="7:18" x14ac:dyDescent="0.25">
      <c r="G9489" s="13"/>
      <c r="H9489" s="13"/>
      <c r="O9489" s="13"/>
      <c r="P9489" s="74"/>
      <c r="Q9489" s="26"/>
      <c r="R9489" s="75"/>
    </row>
    <row r="9490" spans="7:18" x14ac:dyDescent="0.25">
      <c r="G9490" s="13"/>
      <c r="H9490" s="13"/>
      <c r="O9490" s="13"/>
      <c r="P9490" s="74"/>
      <c r="Q9490" s="26"/>
      <c r="R9490" s="75"/>
    </row>
    <row r="9491" spans="7:18" x14ac:dyDescent="0.25">
      <c r="G9491" s="13"/>
      <c r="H9491" s="13"/>
      <c r="O9491" s="13"/>
      <c r="P9491" s="74"/>
      <c r="Q9491" s="26"/>
      <c r="R9491" s="75"/>
    </row>
    <row r="9492" spans="7:18" x14ac:dyDescent="0.25">
      <c r="G9492" s="13"/>
      <c r="H9492" s="13"/>
      <c r="O9492" s="13"/>
      <c r="P9492" s="74"/>
      <c r="Q9492" s="26"/>
      <c r="R9492" s="75"/>
    </row>
    <row r="9493" spans="7:18" x14ac:dyDescent="0.25">
      <c r="G9493" s="13"/>
      <c r="H9493" s="13"/>
      <c r="O9493" s="13"/>
      <c r="P9493" s="74"/>
      <c r="Q9493" s="26"/>
      <c r="R9493" s="75"/>
    </row>
    <row r="9494" spans="7:18" x14ac:dyDescent="0.25">
      <c r="G9494" s="13"/>
      <c r="H9494" s="13"/>
      <c r="O9494" s="13"/>
      <c r="P9494" s="74"/>
      <c r="Q9494" s="26"/>
      <c r="R9494" s="75"/>
    </row>
    <row r="9495" spans="7:18" x14ac:dyDescent="0.25">
      <c r="G9495" s="13"/>
      <c r="H9495" s="13"/>
      <c r="O9495" s="13"/>
      <c r="P9495" s="74"/>
      <c r="Q9495" s="26"/>
      <c r="R9495" s="75"/>
    </row>
    <row r="9496" spans="7:18" x14ac:dyDescent="0.25">
      <c r="G9496" s="13"/>
      <c r="H9496" s="13"/>
      <c r="O9496" s="13"/>
      <c r="P9496" s="74"/>
      <c r="Q9496" s="26"/>
      <c r="R9496" s="75"/>
    </row>
    <row r="9497" spans="7:18" x14ac:dyDescent="0.25">
      <c r="G9497" s="13"/>
      <c r="H9497" s="13"/>
      <c r="O9497" s="13"/>
      <c r="P9497" s="74"/>
      <c r="Q9497" s="26"/>
      <c r="R9497" s="75"/>
    </row>
    <row r="9498" spans="7:18" x14ac:dyDescent="0.25">
      <c r="G9498" s="13"/>
      <c r="H9498" s="13"/>
      <c r="O9498" s="13"/>
      <c r="P9498" s="74"/>
      <c r="Q9498" s="26"/>
      <c r="R9498" s="75"/>
    </row>
    <row r="9499" spans="7:18" x14ac:dyDescent="0.25">
      <c r="G9499" s="13"/>
      <c r="H9499" s="13"/>
      <c r="O9499" s="13"/>
      <c r="P9499" s="74"/>
      <c r="Q9499" s="26"/>
      <c r="R9499" s="75"/>
    </row>
    <row r="9500" spans="7:18" x14ac:dyDescent="0.25">
      <c r="G9500" s="13"/>
      <c r="H9500" s="13"/>
      <c r="O9500" s="13"/>
      <c r="P9500" s="74"/>
      <c r="Q9500" s="26"/>
      <c r="R9500" s="75"/>
    </row>
    <row r="9501" spans="7:18" x14ac:dyDescent="0.25">
      <c r="G9501" s="13"/>
      <c r="H9501" s="13"/>
      <c r="O9501" s="13"/>
      <c r="P9501" s="74"/>
      <c r="Q9501" s="26"/>
      <c r="R9501" s="75"/>
    </row>
    <row r="9502" spans="7:18" x14ac:dyDescent="0.25">
      <c r="G9502" s="13"/>
      <c r="H9502" s="13"/>
      <c r="O9502" s="13"/>
      <c r="P9502" s="74"/>
      <c r="Q9502" s="26"/>
      <c r="R9502" s="75"/>
    </row>
    <row r="9503" spans="7:18" x14ac:dyDescent="0.25">
      <c r="G9503" s="13"/>
      <c r="H9503" s="13"/>
      <c r="O9503" s="13"/>
      <c r="P9503" s="74"/>
      <c r="Q9503" s="26"/>
      <c r="R9503" s="75"/>
    </row>
    <row r="9504" spans="7:18" x14ac:dyDescent="0.25">
      <c r="G9504" s="13"/>
      <c r="H9504" s="13"/>
      <c r="O9504" s="13"/>
      <c r="P9504" s="74"/>
      <c r="Q9504" s="26"/>
      <c r="R9504" s="75"/>
    </row>
    <row r="9505" spans="7:18" x14ac:dyDescent="0.25">
      <c r="G9505" s="13"/>
      <c r="H9505" s="13"/>
      <c r="O9505" s="13"/>
      <c r="P9505" s="74"/>
      <c r="Q9505" s="26"/>
      <c r="R9505" s="75"/>
    </row>
    <row r="9506" spans="7:18" x14ac:dyDescent="0.25">
      <c r="G9506" s="13"/>
      <c r="H9506" s="13"/>
      <c r="O9506" s="13"/>
      <c r="P9506" s="74"/>
      <c r="Q9506" s="26"/>
      <c r="R9506" s="75"/>
    </row>
    <row r="9507" spans="7:18" x14ac:dyDescent="0.25">
      <c r="G9507" s="13"/>
      <c r="H9507" s="13"/>
      <c r="O9507" s="13"/>
      <c r="P9507" s="74"/>
      <c r="Q9507" s="26"/>
      <c r="R9507" s="75"/>
    </row>
    <row r="9508" spans="7:18" x14ac:dyDescent="0.25">
      <c r="G9508" s="13"/>
      <c r="H9508" s="13"/>
      <c r="O9508" s="13"/>
      <c r="P9508" s="74"/>
      <c r="Q9508" s="26"/>
      <c r="R9508" s="75"/>
    </row>
    <row r="9509" spans="7:18" x14ac:dyDescent="0.25">
      <c r="G9509" s="13"/>
      <c r="H9509" s="13"/>
      <c r="O9509" s="13"/>
      <c r="P9509" s="74"/>
      <c r="Q9509" s="26"/>
      <c r="R9509" s="75"/>
    </row>
    <row r="9510" spans="7:18" x14ac:dyDescent="0.25">
      <c r="G9510" s="13"/>
      <c r="H9510" s="13"/>
      <c r="O9510" s="13"/>
      <c r="P9510" s="74"/>
      <c r="Q9510" s="26"/>
      <c r="R9510" s="75"/>
    </row>
    <row r="9511" spans="7:18" x14ac:dyDescent="0.25">
      <c r="G9511" s="13"/>
      <c r="H9511" s="13"/>
      <c r="O9511" s="13"/>
      <c r="P9511" s="74"/>
      <c r="Q9511" s="26"/>
      <c r="R9511" s="75"/>
    </row>
    <row r="9512" spans="7:18" x14ac:dyDescent="0.25">
      <c r="G9512" s="13"/>
      <c r="H9512" s="13"/>
      <c r="O9512" s="13"/>
      <c r="P9512" s="74"/>
      <c r="Q9512" s="26"/>
      <c r="R9512" s="75"/>
    </row>
    <row r="9513" spans="7:18" x14ac:dyDescent="0.25">
      <c r="G9513" s="13"/>
      <c r="H9513" s="13"/>
      <c r="O9513" s="13"/>
      <c r="P9513" s="74"/>
      <c r="Q9513" s="26"/>
      <c r="R9513" s="75"/>
    </row>
    <row r="9514" spans="7:18" x14ac:dyDescent="0.25">
      <c r="G9514" s="13"/>
      <c r="H9514" s="13"/>
      <c r="O9514" s="13"/>
      <c r="P9514" s="74"/>
      <c r="Q9514" s="26"/>
      <c r="R9514" s="75"/>
    </row>
    <row r="9515" spans="7:18" x14ac:dyDescent="0.25">
      <c r="G9515" s="13"/>
      <c r="H9515" s="13"/>
      <c r="O9515" s="13"/>
      <c r="P9515" s="74"/>
      <c r="Q9515" s="26"/>
      <c r="R9515" s="75"/>
    </row>
    <row r="9516" spans="7:18" x14ac:dyDescent="0.25">
      <c r="G9516" s="13"/>
      <c r="H9516" s="13"/>
      <c r="O9516" s="13"/>
      <c r="P9516" s="74"/>
      <c r="Q9516" s="26"/>
      <c r="R9516" s="75"/>
    </row>
    <row r="9517" spans="7:18" x14ac:dyDescent="0.25">
      <c r="G9517" s="13"/>
      <c r="H9517" s="13"/>
      <c r="O9517" s="13"/>
      <c r="P9517" s="74"/>
      <c r="Q9517" s="26"/>
      <c r="R9517" s="75"/>
    </row>
    <row r="9518" spans="7:18" x14ac:dyDescent="0.25">
      <c r="G9518" s="13"/>
      <c r="H9518" s="13"/>
      <c r="O9518" s="13"/>
      <c r="P9518" s="74"/>
      <c r="Q9518" s="26"/>
      <c r="R9518" s="75"/>
    </row>
    <row r="9519" spans="7:18" x14ac:dyDescent="0.25">
      <c r="G9519" s="13"/>
      <c r="H9519" s="13"/>
      <c r="O9519" s="13"/>
      <c r="P9519" s="74"/>
      <c r="Q9519" s="26"/>
      <c r="R9519" s="75"/>
    </row>
    <row r="9520" spans="7:18" x14ac:dyDescent="0.25">
      <c r="G9520" s="13"/>
      <c r="H9520" s="13"/>
      <c r="O9520" s="13"/>
      <c r="P9520" s="74"/>
      <c r="Q9520" s="26"/>
      <c r="R9520" s="75"/>
    </row>
    <row r="9521" spans="7:18" x14ac:dyDescent="0.25">
      <c r="G9521" s="13"/>
      <c r="H9521" s="13"/>
      <c r="O9521" s="13"/>
      <c r="P9521" s="74"/>
      <c r="Q9521" s="26"/>
      <c r="R9521" s="75"/>
    </row>
    <row r="9522" spans="7:18" x14ac:dyDescent="0.25">
      <c r="G9522" s="13"/>
      <c r="H9522" s="13"/>
      <c r="O9522" s="13"/>
      <c r="P9522" s="74"/>
      <c r="Q9522" s="26"/>
      <c r="R9522" s="75"/>
    </row>
    <row r="9523" spans="7:18" x14ac:dyDescent="0.25">
      <c r="G9523" s="13"/>
      <c r="H9523" s="13"/>
      <c r="O9523" s="13"/>
      <c r="P9523" s="74"/>
      <c r="Q9523" s="26"/>
      <c r="R9523" s="75"/>
    </row>
    <row r="9524" spans="7:18" x14ac:dyDescent="0.25">
      <c r="G9524" s="13"/>
      <c r="H9524" s="13"/>
      <c r="O9524" s="13"/>
      <c r="P9524" s="74"/>
      <c r="Q9524" s="26"/>
      <c r="R9524" s="75"/>
    </row>
    <row r="9525" spans="7:18" x14ac:dyDescent="0.25">
      <c r="G9525" s="13"/>
      <c r="H9525" s="13"/>
      <c r="O9525" s="13"/>
      <c r="P9525" s="74"/>
      <c r="Q9525" s="26"/>
      <c r="R9525" s="75"/>
    </row>
    <row r="9526" spans="7:18" x14ac:dyDescent="0.25">
      <c r="G9526" s="13"/>
      <c r="H9526" s="13"/>
      <c r="O9526" s="13"/>
      <c r="P9526" s="74"/>
      <c r="Q9526" s="26"/>
      <c r="R9526" s="75"/>
    </row>
    <row r="9527" spans="7:18" x14ac:dyDescent="0.25">
      <c r="G9527" s="13"/>
      <c r="H9527" s="13"/>
      <c r="O9527" s="13"/>
      <c r="P9527" s="74"/>
      <c r="Q9527" s="26"/>
      <c r="R9527" s="75"/>
    </row>
    <row r="9528" spans="7:18" x14ac:dyDescent="0.25">
      <c r="G9528" s="13"/>
      <c r="H9528" s="13"/>
      <c r="O9528" s="13"/>
      <c r="P9528" s="74"/>
      <c r="Q9528" s="26"/>
      <c r="R9528" s="75"/>
    </row>
    <row r="9529" spans="7:18" x14ac:dyDescent="0.25">
      <c r="G9529" s="13"/>
      <c r="H9529" s="13"/>
      <c r="O9529" s="13"/>
      <c r="P9529" s="74"/>
      <c r="Q9529" s="26"/>
      <c r="R9529" s="75"/>
    </row>
    <row r="9530" spans="7:18" x14ac:dyDescent="0.25">
      <c r="G9530" s="13"/>
      <c r="H9530" s="13"/>
      <c r="O9530" s="13"/>
      <c r="P9530" s="74"/>
      <c r="Q9530" s="26"/>
      <c r="R9530" s="75"/>
    </row>
    <row r="9531" spans="7:18" x14ac:dyDescent="0.25">
      <c r="G9531" s="13"/>
      <c r="H9531" s="13"/>
      <c r="O9531" s="13"/>
      <c r="P9531" s="74"/>
      <c r="Q9531" s="26"/>
      <c r="R9531" s="75"/>
    </row>
    <row r="9532" spans="7:18" x14ac:dyDescent="0.25">
      <c r="G9532" s="13"/>
      <c r="H9532" s="13"/>
      <c r="O9532" s="13"/>
      <c r="P9532" s="74"/>
      <c r="Q9532" s="26"/>
      <c r="R9532" s="75"/>
    </row>
    <row r="9533" spans="7:18" x14ac:dyDescent="0.25">
      <c r="G9533" s="13"/>
      <c r="H9533" s="13"/>
      <c r="O9533" s="13"/>
      <c r="P9533" s="74"/>
      <c r="Q9533" s="26"/>
      <c r="R9533" s="75"/>
    </row>
    <row r="9534" spans="7:18" x14ac:dyDescent="0.25">
      <c r="G9534" s="13"/>
      <c r="H9534" s="13"/>
      <c r="O9534" s="13"/>
      <c r="P9534" s="74"/>
      <c r="Q9534" s="26"/>
      <c r="R9534" s="75"/>
    </row>
    <row r="9535" spans="7:18" x14ac:dyDescent="0.25">
      <c r="G9535" s="13"/>
      <c r="H9535" s="13"/>
      <c r="O9535" s="13"/>
      <c r="P9535" s="74"/>
      <c r="Q9535" s="26"/>
      <c r="R9535" s="75"/>
    </row>
    <row r="9536" spans="7:18" x14ac:dyDescent="0.25">
      <c r="G9536" s="13"/>
      <c r="H9536" s="13"/>
      <c r="O9536" s="13"/>
      <c r="P9536" s="74"/>
      <c r="Q9536" s="26"/>
      <c r="R9536" s="75"/>
    </row>
    <row r="9537" spans="7:18" x14ac:dyDescent="0.25">
      <c r="G9537" s="13"/>
      <c r="H9537" s="13"/>
      <c r="O9537" s="13"/>
      <c r="P9537" s="74"/>
      <c r="Q9537" s="26"/>
      <c r="R9537" s="75"/>
    </row>
    <row r="9538" spans="7:18" x14ac:dyDescent="0.25">
      <c r="G9538" s="13"/>
      <c r="H9538" s="13"/>
      <c r="O9538" s="13"/>
      <c r="P9538" s="74"/>
      <c r="Q9538" s="26"/>
      <c r="R9538" s="75"/>
    </row>
    <row r="9539" spans="7:18" x14ac:dyDescent="0.25">
      <c r="G9539" s="13"/>
      <c r="H9539" s="13"/>
      <c r="O9539" s="13"/>
      <c r="P9539" s="74"/>
      <c r="Q9539" s="26"/>
      <c r="R9539" s="75"/>
    </row>
    <row r="9540" spans="7:18" x14ac:dyDescent="0.25">
      <c r="G9540" s="13"/>
      <c r="H9540" s="13"/>
      <c r="O9540" s="13"/>
      <c r="P9540" s="74"/>
      <c r="Q9540" s="26"/>
      <c r="R9540" s="75"/>
    </row>
    <row r="9541" spans="7:18" x14ac:dyDescent="0.25">
      <c r="G9541" s="13"/>
      <c r="H9541" s="13"/>
      <c r="O9541" s="13"/>
      <c r="P9541" s="74"/>
      <c r="Q9541" s="26"/>
      <c r="R9541" s="75"/>
    </row>
    <row r="9542" spans="7:18" x14ac:dyDescent="0.25">
      <c r="G9542" s="13"/>
      <c r="H9542" s="13"/>
      <c r="O9542" s="13"/>
      <c r="P9542" s="74"/>
      <c r="Q9542" s="26"/>
      <c r="R9542" s="75"/>
    </row>
    <row r="9543" spans="7:18" x14ac:dyDescent="0.25">
      <c r="G9543" s="13"/>
      <c r="H9543" s="13"/>
      <c r="O9543" s="13"/>
      <c r="P9543" s="74"/>
      <c r="Q9543" s="26"/>
      <c r="R9543" s="75"/>
    </row>
    <row r="9544" spans="7:18" x14ac:dyDescent="0.25">
      <c r="G9544" s="13"/>
      <c r="H9544" s="13"/>
      <c r="O9544" s="13"/>
      <c r="P9544" s="74"/>
      <c r="Q9544" s="26"/>
      <c r="R9544" s="75"/>
    </row>
    <row r="9545" spans="7:18" x14ac:dyDescent="0.25">
      <c r="G9545" s="13"/>
      <c r="H9545" s="13"/>
      <c r="O9545" s="13"/>
      <c r="P9545" s="74"/>
      <c r="Q9545" s="26"/>
      <c r="R9545" s="75"/>
    </row>
    <row r="9546" spans="7:18" x14ac:dyDescent="0.25">
      <c r="G9546" s="13"/>
      <c r="H9546" s="13"/>
      <c r="O9546" s="13"/>
      <c r="P9546" s="74"/>
      <c r="Q9546" s="26"/>
      <c r="R9546" s="75"/>
    </row>
    <row r="9547" spans="7:18" x14ac:dyDescent="0.25">
      <c r="G9547" s="13"/>
      <c r="H9547" s="13"/>
      <c r="O9547" s="13"/>
      <c r="P9547" s="74"/>
      <c r="Q9547" s="26"/>
      <c r="R9547" s="75"/>
    </row>
    <row r="9548" spans="7:18" x14ac:dyDescent="0.25">
      <c r="G9548" s="13"/>
      <c r="H9548" s="13"/>
      <c r="O9548" s="13"/>
      <c r="P9548" s="74"/>
      <c r="Q9548" s="26"/>
      <c r="R9548" s="75"/>
    </row>
    <row r="9549" spans="7:18" x14ac:dyDescent="0.25">
      <c r="G9549" s="13"/>
      <c r="H9549" s="13"/>
      <c r="O9549" s="13"/>
      <c r="P9549" s="74"/>
      <c r="Q9549" s="26"/>
      <c r="R9549" s="75"/>
    </row>
    <row r="9550" spans="7:18" x14ac:dyDescent="0.25">
      <c r="G9550" s="13"/>
      <c r="H9550" s="13"/>
      <c r="O9550" s="13"/>
      <c r="P9550" s="74"/>
      <c r="Q9550" s="26"/>
      <c r="R9550" s="75"/>
    </row>
    <row r="9551" spans="7:18" x14ac:dyDescent="0.25">
      <c r="G9551" s="13"/>
      <c r="H9551" s="13"/>
      <c r="O9551" s="13"/>
      <c r="P9551" s="74"/>
      <c r="Q9551" s="26"/>
      <c r="R9551" s="75"/>
    </row>
    <row r="9552" spans="7:18" x14ac:dyDescent="0.25">
      <c r="G9552" s="13"/>
      <c r="H9552" s="13"/>
      <c r="O9552" s="13"/>
      <c r="P9552" s="74"/>
      <c r="Q9552" s="26"/>
      <c r="R9552" s="75"/>
    </row>
    <row r="9553" spans="7:18" x14ac:dyDescent="0.25">
      <c r="G9553" s="13"/>
      <c r="H9553" s="13"/>
      <c r="O9553" s="13"/>
      <c r="P9553" s="74"/>
      <c r="Q9553" s="26"/>
      <c r="R9553" s="75"/>
    </row>
    <row r="9554" spans="7:18" x14ac:dyDescent="0.25">
      <c r="G9554" s="13"/>
      <c r="H9554" s="13"/>
      <c r="O9554" s="13"/>
      <c r="P9554" s="74"/>
      <c r="Q9554" s="26"/>
      <c r="R9554" s="75"/>
    </row>
    <row r="9555" spans="7:18" x14ac:dyDescent="0.25">
      <c r="G9555" s="13"/>
      <c r="H9555" s="13"/>
      <c r="O9555" s="13"/>
      <c r="P9555" s="74"/>
      <c r="Q9555" s="26"/>
      <c r="R9555" s="75"/>
    </row>
    <row r="9556" spans="7:18" x14ac:dyDescent="0.25">
      <c r="G9556" s="13"/>
      <c r="H9556" s="13"/>
      <c r="O9556" s="13"/>
      <c r="P9556" s="74"/>
      <c r="Q9556" s="26"/>
      <c r="R9556" s="75"/>
    </row>
    <row r="9557" spans="7:18" x14ac:dyDescent="0.25">
      <c r="G9557" s="13"/>
      <c r="H9557" s="13"/>
      <c r="O9557" s="13"/>
      <c r="P9557" s="74"/>
      <c r="Q9557" s="26"/>
      <c r="R9557" s="75"/>
    </row>
    <row r="9558" spans="7:18" x14ac:dyDescent="0.25">
      <c r="G9558" s="13"/>
      <c r="H9558" s="13"/>
      <c r="O9558" s="13"/>
      <c r="P9558" s="74"/>
      <c r="Q9558" s="26"/>
      <c r="R9558" s="75"/>
    </row>
    <row r="9559" spans="7:18" x14ac:dyDescent="0.25">
      <c r="G9559" s="13"/>
      <c r="H9559" s="13"/>
      <c r="O9559" s="13"/>
      <c r="P9559" s="74"/>
      <c r="Q9559" s="26"/>
      <c r="R9559" s="75"/>
    </row>
    <row r="9560" spans="7:18" x14ac:dyDescent="0.25">
      <c r="G9560" s="13"/>
      <c r="H9560" s="13"/>
      <c r="O9560" s="13"/>
      <c r="P9560" s="74"/>
      <c r="Q9560" s="26"/>
      <c r="R9560" s="75"/>
    </row>
    <row r="9561" spans="7:18" x14ac:dyDescent="0.25">
      <c r="G9561" s="13"/>
      <c r="H9561" s="13"/>
      <c r="O9561" s="13"/>
      <c r="P9561" s="74"/>
      <c r="Q9561" s="26"/>
      <c r="R9561" s="75"/>
    </row>
    <row r="9562" spans="7:18" x14ac:dyDescent="0.25">
      <c r="G9562" s="13"/>
      <c r="H9562" s="13"/>
      <c r="O9562" s="13"/>
      <c r="P9562" s="74"/>
      <c r="Q9562" s="26"/>
      <c r="R9562" s="75"/>
    </row>
    <row r="9563" spans="7:18" x14ac:dyDescent="0.25">
      <c r="G9563" s="13"/>
      <c r="H9563" s="13"/>
      <c r="O9563" s="13"/>
      <c r="P9563" s="74"/>
      <c r="Q9563" s="26"/>
      <c r="R9563" s="75"/>
    </row>
    <row r="9564" spans="7:18" x14ac:dyDescent="0.25">
      <c r="G9564" s="13"/>
      <c r="H9564" s="13"/>
      <c r="O9564" s="13"/>
      <c r="P9564" s="74"/>
      <c r="Q9564" s="26"/>
      <c r="R9564" s="75"/>
    </row>
    <row r="9565" spans="7:18" x14ac:dyDescent="0.25">
      <c r="G9565" s="13"/>
      <c r="H9565" s="13"/>
      <c r="O9565" s="13"/>
      <c r="P9565" s="74"/>
      <c r="Q9565" s="26"/>
      <c r="R9565" s="75"/>
    </row>
    <row r="9566" spans="7:18" x14ac:dyDescent="0.25">
      <c r="G9566" s="13"/>
      <c r="H9566" s="13"/>
      <c r="O9566" s="13"/>
      <c r="P9566" s="74"/>
      <c r="Q9566" s="26"/>
      <c r="R9566" s="75"/>
    </row>
    <row r="9567" spans="7:18" x14ac:dyDescent="0.25">
      <c r="G9567" s="13"/>
      <c r="H9567" s="13"/>
      <c r="O9567" s="13"/>
      <c r="P9567" s="74"/>
      <c r="Q9567" s="26"/>
      <c r="R9567" s="75"/>
    </row>
    <row r="9568" spans="7:18" x14ac:dyDescent="0.25">
      <c r="G9568" s="13"/>
      <c r="H9568" s="13"/>
      <c r="O9568" s="13"/>
      <c r="P9568" s="74"/>
      <c r="Q9568" s="26"/>
      <c r="R9568" s="75"/>
    </row>
    <row r="9569" spans="7:18" x14ac:dyDescent="0.25">
      <c r="G9569" s="13"/>
      <c r="H9569" s="13"/>
      <c r="O9569" s="13"/>
      <c r="P9569" s="74"/>
      <c r="Q9569" s="26"/>
      <c r="R9569" s="75"/>
    </row>
    <row r="9570" spans="7:18" x14ac:dyDescent="0.25">
      <c r="G9570" s="13"/>
      <c r="H9570" s="13"/>
      <c r="O9570" s="13"/>
      <c r="P9570" s="74"/>
      <c r="Q9570" s="26"/>
      <c r="R9570" s="75"/>
    </row>
    <row r="9571" spans="7:18" x14ac:dyDescent="0.25">
      <c r="G9571" s="13"/>
      <c r="H9571" s="13"/>
      <c r="O9571" s="13"/>
      <c r="P9571" s="74"/>
      <c r="Q9571" s="26"/>
      <c r="R9571" s="75"/>
    </row>
    <row r="9572" spans="7:18" x14ac:dyDescent="0.25">
      <c r="G9572" s="13"/>
      <c r="H9572" s="13"/>
      <c r="O9572" s="13"/>
      <c r="P9572" s="74"/>
      <c r="Q9572" s="26"/>
      <c r="R9572" s="75"/>
    </row>
    <row r="9573" spans="7:18" x14ac:dyDescent="0.25">
      <c r="G9573" s="13"/>
      <c r="H9573" s="13"/>
      <c r="O9573" s="13"/>
      <c r="P9573" s="74"/>
      <c r="Q9573" s="26"/>
      <c r="R9573" s="75"/>
    </row>
    <row r="9574" spans="7:18" x14ac:dyDescent="0.25">
      <c r="G9574" s="13"/>
      <c r="H9574" s="13"/>
      <c r="O9574" s="13"/>
      <c r="P9574" s="74"/>
      <c r="Q9574" s="26"/>
      <c r="R9574" s="75"/>
    </row>
    <row r="9575" spans="7:18" x14ac:dyDescent="0.25">
      <c r="G9575" s="13"/>
      <c r="H9575" s="13"/>
      <c r="O9575" s="13"/>
      <c r="P9575" s="74"/>
      <c r="Q9575" s="26"/>
      <c r="R9575" s="75"/>
    </row>
    <row r="9576" spans="7:18" x14ac:dyDescent="0.25">
      <c r="G9576" s="13"/>
      <c r="H9576" s="13"/>
      <c r="O9576" s="13"/>
      <c r="P9576" s="74"/>
      <c r="Q9576" s="26"/>
      <c r="R9576" s="75"/>
    </row>
    <row r="9577" spans="7:18" x14ac:dyDescent="0.25">
      <c r="G9577" s="13"/>
      <c r="H9577" s="13"/>
      <c r="O9577" s="13"/>
      <c r="P9577" s="74"/>
      <c r="Q9577" s="26"/>
      <c r="R9577" s="75"/>
    </row>
    <row r="9578" spans="7:18" x14ac:dyDescent="0.25">
      <c r="G9578" s="13"/>
      <c r="H9578" s="13"/>
      <c r="O9578" s="13"/>
      <c r="P9578" s="74"/>
      <c r="Q9578" s="26"/>
      <c r="R9578" s="75"/>
    </row>
    <row r="9579" spans="7:18" x14ac:dyDescent="0.25">
      <c r="G9579" s="13"/>
      <c r="H9579" s="13"/>
      <c r="O9579" s="13"/>
      <c r="P9579" s="74"/>
      <c r="Q9579" s="26"/>
      <c r="R9579" s="75"/>
    </row>
    <row r="9580" spans="7:18" x14ac:dyDescent="0.25">
      <c r="G9580" s="13"/>
      <c r="H9580" s="13"/>
      <c r="O9580" s="13"/>
      <c r="P9580" s="74"/>
      <c r="Q9580" s="26"/>
      <c r="R9580" s="75"/>
    </row>
    <row r="9581" spans="7:18" x14ac:dyDescent="0.25">
      <c r="G9581" s="13"/>
      <c r="H9581" s="13"/>
      <c r="O9581" s="13"/>
      <c r="P9581" s="74"/>
      <c r="Q9581" s="26"/>
      <c r="R9581" s="75"/>
    </row>
    <row r="9582" spans="7:18" x14ac:dyDescent="0.25">
      <c r="G9582" s="13"/>
      <c r="H9582" s="13"/>
      <c r="O9582" s="13"/>
      <c r="P9582" s="74"/>
      <c r="Q9582" s="26"/>
      <c r="R9582" s="75"/>
    </row>
    <row r="9583" spans="7:18" x14ac:dyDescent="0.25">
      <c r="G9583" s="13"/>
      <c r="H9583" s="13"/>
      <c r="O9583" s="13"/>
      <c r="P9583" s="74"/>
      <c r="Q9583" s="26"/>
      <c r="R9583" s="75"/>
    </row>
    <row r="9584" spans="7:18" x14ac:dyDescent="0.25">
      <c r="G9584" s="13"/>
      <c r="H9584" s="13"/>
      <c r="O9584" s="13"/>
      <c r="P9584" s="74"/>
      <c r="Q9584" s="26"/>
      <c r="R9584" s="75"/>
    </row>
    <row r="9585" spans="7:18" x14ac:dyDescent="0.25">
      <c r="G9585" s="13"/>
      <c r="H9585" s="13"/>
      <c r="O9585" s="13"/>
      <c r="P9585" s="74"/>
      <c r="Q9585" s="26"/>
      <c r="R9585" s="75"/>
    </row>
    <row r="9586" spans="7:18" x14ac:dyDescent="0.25">
      <c r="G9586" s="13"/>
      <c r="H9586" s="13"/>
      <c r="O9586" s="13"/>
      <c r="P9586" s="74"/>
      <c r="Q9586" s="26"/>
      <c r="R9586" s="75"/>
    </row>
    <row r="9587" spans="7:18" x14ac:dyDescent="0.25">
      <c r="G9587" s="13"/>
      <c r="H9587" s="13"/>
      <c r="O9587" s="13"/>
      <c r="P9587" s="74"/>
      <c r="Q9587" s="26"/>
      <c r="R9587" s="75"/>
    </row>
    <row r="9588" spans="7:18" x14ac:dyDescent="0.25">
      <c r="G9588" s="13"/>
      <c r="H9588" s="13"/>
      <c r="O9588" s="13"/>
      <c r="P9588" s="74"/>
      <c r="Q9588" s="26"/>
      <c r="R9588" s="75"/>
    </row>
    <row r="9589" spans="7:18" x14ac:dyDescent="0.25">
      <c r="G9589" s="13"/>
      <c r="H9589" s="13"/>
      <c r="O9589" s="13"/>
      <c r="P9589" s="74"/>
      <c r="Q9589" s="26"/>
      <c r="R9589" s="75"/>
    </row>
    <row r="9590" spans="7:18" x14ac:dyDescent="0.25">
      <c r="G9590" s="13"/>
      <c r="H9590" s="13"/>
      <c r="O9590" s="13"/>
      <c r="P9590" s="74"/>
      <c r="Q9590" s="26"/>
      <c r="R9590" s="75"/>
    </row>
    <row r="9591" spans="7:18" x14ac:dyDescent="0.25">
      <c r="G9591" s="13"/>
      <c r="H9591" s="13"/>
      <c r="O9591" s="13"/>
      <c r="P9591" s="74"/>
      <c r="Q9591" s="26"/>
      <c r="R9591" s="75"/>
    </row>
    <row r="9592" spans="7:18" x14ac:dyDescent="0.25">
      <c r="G9592" s="13"/>
      <c r="H9592" s="13"/>
      <c r="O9592" s="13"/>
      <c r="P9592" s="74"/>
      <c r="Q9592" s="26"/>
      <c r="R9592" s="75"/>
    </row>
    <row r="9593" spans="7:18" x14ac:dyDescent="0.25">
      <c r="G9593" s="13"/>
      <c r="H9593" s="13"/>
      <c r="O9593" s="13"/>
      <c r="P9593" s="74"/>
      <c r="Q9593" s="26"/>
      <c r="R9593" s="75"/>
    </row>
    <row r="9594" spans="7:18" x14ac:dyDescent="0.25">
      <c r="G9594" s="13"/>
      <c r="H9594" s="13"/>
      <c r="O9594" s="13"/>
      <c r="P9594" s="74"/>
      <c r="Q9594" s="26"/>
      <c r="R9594" s="75"/>
    </row>
    <row r="9595" spans="7:18" x14ac:dyDescent="0.25">
      <c r="G9595" s="13"/>
      <c r="H9595" s="13"/>
      <c r="O9595" s="13"/>
      <c r="P9595" s="74"/>
      <c r="Q9595" s="26"/>
      <c r="R9595" s="75"/>
    </row>
    <row r="9596" spans="7:18" x14ac:dyDescent="0.25">
      <c r="G9596" s="13"/>
      <c r="H9596" s="13"/>
      <c r="O9596" s="13"/>
      <c r="P9596" s="74"/>
      <c r="Q9596" s="26"/>
      <c r="R9596" s="75"/>
    </row>
    <row r="9597" spans="7:18" x14ac:dyDescent="0.25">
      <c r="G9597" s="13"/>
      <c r="H9597" s="13"/>
      <c r="O9597" s="13"/>
      <c r="P9597" s="74"/>
      <c r="Q9597" s="26"/>
      <c r="R9597" s="75"/>
    </row>
    <row r="9598" spans="7:18" x14ac:dyDescent="0.25">
      <c r="G9598" s="13"/>
      <c r="H9598" s="13"/>
      <c r="O9598" s="13"/>
      <c r="P9598" s="74"/>
      <c r="Q9598" s="26"/>
      <c r="R9598" s="75"/>
    </row>
    <row r="9599" spans="7:18" x14ac:dyDescent="0.25">
      <c r="G9599" s="13"/>
      <c r="H9599" s="13"/>
      <c r="O9599" s="13"/>
      <c r="P9599" s="74"/>
      <c r="Q9599" s="26"/>
      <c r="R9599" s="75"/>
    </row>
    <row r="9600" spans="7:18" x14ac:dyDescent="0.25">
      <c r="G9600" s="13"/>
      <c r="H9600" s="13"/>
      <c r="O9600" s="13"/>
      <c r="P9600" s="74"/>
      <c r="Q9600" s="26"/>
      <c r="R9600" s="75"/>
    </row>
    <row r="9601" spans="7:18" x14ac:dyDescent="0.25">
      <c r="G9601" s="13"/>
      <c r="H9601" s="13"/>
      <c r="O9601" s="13"/>
      <c r="P9601" s="74"/>
      <c r="Q9601" s="26"/>
      <c r="R9601" s="75"/>
    </row>
    <row r="9602" spans="7:18" x14ac:dyDescent="0.25">
      <c r="G9602" s="13"/>
      <c r="H9602" s="13"/>
      <c r="O9602" s="13"/>
      <c r="P9602" s="74"/>
      <c r="Q9602" s="26"/>
      <c r="R9602" s="75"/>
    </row>
    <row r="9603" spans="7:18" x14ac:dyDescent="0.25">
      <c r="G9603" s="13"/>
      <c r="H9603" s="13"/>
      <c r="O9603" s="13"/>
      <c r="P9603" s="74"/>
      <c r="Q9603" s="26"/>
      <c r="R9603" s="75"/>
    </row>
    <row r="9604" spans="7:18" x14ac:dyDescent="0.25">
      <c r="G9604" s="13"/>
      <c r="H9604" s="13"/>
      <c r="O9604" s="13"/>
      <c r="P9604" s="74"/>
      <c r="Q9604" s="26"/>
      <c r="R9604" s="75"/>
    </row>
    <row r="9605" spans="7:18" x14ac:dyDescent="0.25">
      <c r="G9605" s="13"/>
      <c r="H9605" s="13"/>
      <c r="O9605" s="13"/>
      <c r="P9605" s="74"/>
      <c r="Q9605" s="26"/>
      <c r="R9605" s="75"/>
    </row>
    <row r="9606" spans="7:18" x14ac:dyDescent="0.25">
      <c r="G9606" s="13"/>
      <c r="H9606" s="13"/>
      <c r="O9606" s="13"/>
      <c r="P9606" s="74"/>
      <c r="Q9606" s="26"/>
      <c r="R9606" s="75"/>
    </row>
    <row r="9607" spans="7:18" x14ac:dyDescent="0.25">
      <c r="G9607" s="13"/>
      <c r="H9607" s="13"/>
      <c r="O9607" s="13"/>
      <c r="P9607" s="74"/>
      <c r="Q9607" s="26"/>
      <c r="R9607" s="75"/>
    </row>
    <row r="9608" spans="7:18" x14ac:dyDescent="0.25">
      <c r="G9608" s="13"/>
      <c r="H9608" s="13"/>
      <c r="O9608" s="13"/>
      <c r="P9608" s="74"/>
      <c r="Q9608" s="26"/>
      <c r="R9608" s="75"/>
    </row>
    <row r="9609" spans="7:18" x14ac:dyDescent="0.25">
      <c r="G9609" s="13"/>
      <c r="H9609" s="13"/>
      <c r="O9609" s="13"/>
      <c r="P9609" s="74"/>
      <c r="Q9609" s="26"/>
      <c r="R9609" s="75"/>
    </row>
    <row r="9610" spans="7:18" x14ac:dyDescent="0.25">
      <c r="G9610" s="13"/>
      <c r="H9610" s="13"/>
      <c r="O9610" s="13"/>
      <c r="P9610" s="74"/>
      <c r="Q9610" s="26"/>
      <c r="R9610" s="75"/>
    </row>
    <row r="9611" spans="7:18" x14ac:dyDescent="0.25">
      <c r="G9611" s="13"/>
      <c r="H9611" s="13"/>
      <c r="O9611" s="13"/>
      <c r="P9611" s="74"/>
      <c r="Q9611" s="26"/>
      <c r="R9611" s="75"/>
    </row>
    <row r="9612" spans="7:18" x14ac:dyDescent="0.25">
      <c r="G9612" s="13"/>
      <c r="H9612" s="13"/>
      <c r="O9612" s="13"/>
      <c r="P9612" s="74"/>
      <c r="Q9612" s="26"/>
      <c r="R9612" s="75"/>
    </row>
    <row r="9613" spans="7:18" x14ac:dyDescent="0.25">
      <c r="G9613" s="13"/>
      <c r="H9613" s="13"/>
      <c r="O9613" s="13"/>
      <c r="P9613" s="74"/>
      <c r="Q9613" s="26"/>
      <c r="R9613" s="75"/>
    </row>
    <row r="9614" spans="7:18" x14ac:dyDescent="0.25">
      <c r="G9614" s="13"/>
      <c r="H9614" s="13"/>
      <c r="O9614" s="13"/>
      <c r="P9614" s="74"/>
      <c r="Q9614" s="26"/>
      <c r="R9614" s="75"/>
    </row>
    <row r="9615" spans="7:18" x14ac:dyDescent="0.25">
      <c r="G9615" s="13"/>
      <c r="H9615" s="13"/>
      <c r="O9615" s="13"/>
      <c r="P9615" s="74"/>
      <c r="Q9615" s="26"/>
      <c r="R9615" s="75"/>
    </row>
    <row r="9616" spans="7:18" x14ac:dyDescent="0.25">
      <c r="G9616" s="13"/>
      <c r="H9616" s="13"/>
      <c r="O9616" s="13"/>
      <c r="P9616" s="74"/>
      <c r="Q9616" s="26"/>
      <c r="R9616" s="75"/>
    </row>
    <row r="9617" spans="7:18" x14ac:dyDescent="0.25">
      <c r="G9617" s="13"/>
      <c r="H9617" s="13"/>
      <c r="O9617" s="13"/>
      <c r="P9617" s="74"/>
      <c r="Q9617" s="26"/>
      <c r="R9617" s="75"/>
    </row>
    <row r="9618" spans="7:18" x14ac:dyDescent="0.25">
      <c r="G9618" s="13"/>
      <c r="H9618" s="13"/>
      <c r="O9618" s="13"/>
      <c r="P9618" s="74"/>
      <c r="Q9618" s="26"/>
      <c r="R9618" s="75"/>
    </row>
    <row r="9619" spans="7:18" x14ac:dyDescent="0.25">
      <c r="G9619" s="13"/>
      <c r="H9619" s="13"/>
      <c r="O9619" s="13"/>
      <c r="P9619" s="74"/>
      <c r="Q9619" s="26"/>
      <c r="R9619" s="75"/>
    </row>
    <row r="9620" spans="7:18" x14ac:dyDescent="0.25">
      <c r="G9620" s="13"/>
      <c r="H9620" s="13"/>
      <c r="O9620" s="13"/>
      <c r="P9620" s="74"/>
      <c r="Q9620" s="26"/>
      <c r="R9620" s="75"/>
    </row>
    <row r="9621" spans="7:18" x14ac:dyDescent="0.25">
      <c r="G9621" s="13"/>
      <c r="H9621" s="13"/>
      <c r="O9621" s="13"/>
      <c r="P9621" s="74"/>
      <c r="Q9621" s="26"/>
      <c r="R9621" s="75"/>
    </row>
    <row r="9622" spans="7:18" x14ac:dyDescent="0.25">
      <c r="G9622" s="13"/>
      <c r="H9622" s="13"/>
      <c r="O9622" s="74"/>
      <c r="P9622" s="74"/>
      <c r="Q9622" s="26"/>
      <c r="R9622" s="75"/>
    </row>
    <row r="9623" spans="7:18" x14ac:dyDescent="0.25">
      <c r="G9623" s="13"/>
      <c r="H9623" s="13"/>
      <c r="O9623" s="13"/>
      <c r="P9623" s="74"/>
      <c r="Q9623" s="26"/>
      <c r="R9623" s="75"/>
    </row>
    <row r="9624" spans="7:18" x14ac:dyDescent="0.25">
      <c r="G9624" s="13"/>
      <c r="H9624" s="13"/>
      <c r="O9624" s="13"/>
      <c r="P9624" s="74"/>
      <c r="Q9624" s="26"/>
      <c r="R9624" s="75"/>
    </row>
    <row r="9625" spans="7:18" x14ac:dyDescent="0.25">
      <c r="G9625" s="13"/>
      <c r="H9625" s="13"/>
      <c r="O9625" s="13"/>
      <c r="P9625" s="74"/>
      <c r="Q9625" s="26"/>
      <c r="R9625" s="75"/>
    </row>
    <row r="9626" spans="7:18" x14ac:dyDescent="0.25">
      <c r="G9626" s="13"/>
      <c r="H9626" s="13"/>
      <c r="O9626" s="13"/>
      <c r="P9626" s="74"/>
      <c r="Q9626" s="26"/>
      <c r="R9626" s="75"/>
    </row>
    <row r="9627" spans="7:18" x14ac:dyDescent="0.25">
      <c r="G9627" s="13"/>
      <c r="H9627" s="13"/>
      <c r="O9627" s="13"/>
      <c r="P9627" s="74"/>
      <c r="Q9627" s="26"/>
      <c r="R9627" s="7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85" zoomScaleNormal="85" workbookViewId="0">
      <selection activeCell="J10" sqref="J10"/>
    </sheetView>
  </sheetViews>
  <sheetFormatPr defaultColWidth="0" defaultRowHeight="13.5" zeroHeight="1" x14ac:dyDescent="0.25"/>
  <cols>
    <col min="1" max="1" width="22.125" bestFit="1" customWidth="1"/>
    <col min="2" max="2" width="9" customWidth="1"/>
    <col min="3" max="3" width="10.75" bestFit="1" customWidth="1"/>
    <col min="4" max="5" width="9" customWidth="1"/>
    <col min="6" max="6" width="11.75" hidden="1" customWidth="1"/>
    <col min="7" max="7" width="22.125" hidden="1" customWidth="1"/>
    <col min="8" max="8" width="25.125" hidden="1" customWidth="1"/>
    <col min="9" max="10" width="17.75" hidden="1" customWidth="1"/>
    <col min="11" max="11" width="9" hidden="1" customWidth="1"/>
    <col min="12" max="12" width="17.375" hidden="1" customWidth="1"/>
    <col min="13" max="13" width="0" hidden="1" customWidth="1"/>
    <col min="14" max="16384" width="9" hidden="1"/>
  </cols>
  <sheetData>
    <row r="1" spans="1:13" x14ac:dyDescent="0.25">
      <c r="A1" s="343" t="s">
        <v>144</v>
      </c>
      <c r="B1" s="14"/>
      <c r="C1" s="14"/>
      <c r="D1" s="14"/>
      <c r="E1" s="14"/>
      <c r="F1" s="13"/>
      <c r="K1" s="13"/>
      <c r="L1" s="13"/>
      <c r="M1" s="13"/>
    </row>
    <row r="2" spans="1:13" x14ac:dyDescent="0.25">
      <c r="A2" s="14"/>
      <c r="B2" s="14"/>
      <c r="C2" s="14"/>
      <c r="D2" s="14"/>
      <c r="E2" s="14"/>
      <c r="F2" s="13"/>
      <c r="K2" s="13"/>
      <c r="L2" s="13"/>
    </row>
    <row r="3" spans="1:13" x14ac:dyDescent="0.25">
      <c r="A3" s="15" t="s">
        <v>145</v>
      </c>
      <c r="B3" s="14"/>
      <c r="C3" s="14"/>
      <c r="D3" s="14"/>
      <c r="E3" s="14"/>
      <c r="M3" s="230"/>
    </row>
    <row r="4" spans="1:13" x14ac:dyDescent="0.25">
      <c r="A4" s="346" t="s">
        <v>39</v>
      </c>
      <c r="B4" s="346" t="s">
        <v>40</v>
      </c>
      <c r="C4" s="346" t="s">
        <v>41</v>
      </c>
      <c r="D4" s="346" t="s">
        <v>42</v>
      </c>
      <c r="E4" s="14"/>
      <c r="M4" s="230"/>
    </row>
    <row r="5" spans="1:13" x14ac:dyDescent="0.25">
      <c r="A5" s="9">
        <v>0.29166666666666669</v>
      </c>
      <c r="B5" s="231">
        <v>0.41666666666666669</v>
      </c>
      <c r="C5" s="231">
        <v>0.70833333333333337</v>
      </c>
      <c r="D5" s="231">
        <v>0.79166666666666663</v>
      </c>
      <c r="E5" s="14"/>
      <c r="M5" s="230"/>
    </row>
    <row r="6" spans="1:13" x14ac:dyDescent="0.25">
      <c r="A6" s="9"/>
      <c r="B6" s="231"/>
      <c r="C6" s="231"/>
      <c r="D6" s="231"/>
      <c r="E6" s="14"/>
      <c r="M6" s="230"/>
    </row>
    <row r="7" spans="1:13" x14ac:dyDescent="0.25">
      <c r="A7" s="15" t="s">
        <v>14</v>
      </c>
      <c r="B7" s="14"/>
      <c r="C7" s="96"/>
      <c r="D7" s="14"/>
      <c r="E7" s="14"/>
      <c r="M7" s="230"/>
    </row>
    <row r="8" spans="1:13" x14ac:dyDescent="0.25">
      <c r="A8" s="51" t="s">
        <v>37</v>
      </c>
      <c r="B8" s="14">
        <v>5</v>
      </c>
      <c r="C8" s="96" t="s">
        <v>38</v>
      </c>
      <c r="D8" s="14"/>
      <c r="E8" s="14"/>
      <c r="M8" s="230"/>
    </row>
    <row r="9" spans="1:13" x14ac:dyDescent="0.25">
      <c r="A9" s="51" t="s">
        <v>43</v>
      </c>
      <c r="B9" s="14">
        <v>7</v>
      </c>
      <c r="C9" s="96" t="s">
        <v>38</v>
      </c>
      <c r="D9" s="14"/>
      <c r="E9" s="14"/>
      <c r="M9" s="230"/>
    </row>
    <row r="10" spans="1:13" x14ac:dyDescent="0.25">
      <c r="A10" s="51" t="s">
        <v>44</v>
      </c>
      <c r="B10" s="14">
        <v>12</v>
      </c>
      <c r="C10" s="14" t="s">
        <v>38</v>
      </c>
      <c r="D10" s="14"/>
      <c r="E10" s="14"/>
      <c r="M10" s="230"/>
    </row>
    <row r="11" spans="1:13" x14ac:dyDescent="0.25">
      <c r="A11" s="14"/>
      <c r="B11" s="14"/>
      <c r="C11" s="14"/>
      <c r="D11" s="14"/>
      <c r="E11" s="14"/>
      <c r="M11" s="230"/>
    </row>
    <row r="12" spans="1:13" x14ac:dyDescent="0.25">
      <c r="A12" s="14"/>
      <c r="B12" s="15" t="s">
        <v>142</v>
      </c>
      <c r="C12" s="15" t="s">
        <v>117</v>
      </c>
      <c r="D12" s="14"/>
      <c r="E12" s="14"/>
      <c r="M12" s="230"/>
    </row>
    <row r="13" spans="1:13" x14ac:dyDescent="0.25">
      <c r="A13" s="14" t="s">
        <v>37</v>
      </c>
      <c r="B13" s="14">
        <v>5</v>
      </c>
      <c r="C13" s="40">
        <f>Parameters!F34</f>
        <v>18</v>
      </c>
      <c r="D13" s="14"/>
      <c r="E13" s="14"/>
      <c r="M13" s="230"/>
    </row>
    <row r="14" spans="1:13" x14ac:dyDescent="0.25">
      <c r="A14" s="14" t="s">
        <v>43</v>
      </c>
      <c r="B14" s="14">
        <v>5</v>
      </c>
      <c r="C14" s="40">
        <f>Parameters!F36</f>
        <v>18</v>
      </c>
      <c r="D14" s="14"/>
      <c r="E14" s="14"/>
      <c r="M14" s="230"/>
    </row>
    <row r="15" spans="1:13" x14ac:dyDescent="0.25">
      <c r="A15" s="14" t="s">
        <v>44</v>
      </c>
      <c r="B15" s="14">
        <v>5</v>
      </c>
      <c r="C15" s="40">
        <f>Parameters!F38</f>
        <v>21.5</v>
      </c>
      <c r="D15" s="14"/>
      <c r="E15" s="14"/>
      <c r="M15" s="230"/>
    </row>
    <row r="16" spans="1:13" x14ac:dyDescent="0.25">
      <c r="A16" s="14" t="s">
        <v>16</v>
      </c>
      <c r="B16" s="14">
        <v>2</v>
      </c>
      <c r="C16" s="40">
        <f>Parameters!F40</f>
        <v>21.5</v>
      </c>
      <c r="D16" s="14"/>
      <c r="E16" s="14"/>
      <c r="M16" s="230"/>
    </row>
    <row r="17" spans="1:13" x14ac:dyDescent="0.25">
      <c r="A17" s="14"/>
      <c r="B17" s="14"/>
      <c r="C17" s="14"/>
      <c r="D17" s="14"/>
      <c r="E17" s="14"/>
      <c r="M17" s="230"/>
    </row>
    <row r="18" spans="1:13" x14ac:dyDescent="0.25">
      <c r="A18" s="14"/>
      <c r="B18" s="14"/>
      <c r="C18" s="14"/>
      <c r="D18" s="14"/>
      <c r="E18" s="14"/>
      <c r="M18" s="230"/>
    </row>
    <row r="19" spans="1:13" x14ac:dyDescent="0.25">
      <c r="A19" s="316"/>
      <c r="B19" s="316"/>
      <c r="C19" s="316"/>
      <c r="D19" s="316"/>
      <c r="E19" s="316"/>
      <c r="M19" s="230"/>
    </row>
    <row r="20" spans="1:13" x14ac:dyDescent="0.25">
      <c r="A20" s="327" t="s">
        <v>330</v>
      </c>
      <c r="B20" s="316"/>
      <c r="C20" s="316"/>
      <c r="D20" s="316"/>
      <c r="E20" s="316"/>
      <c r="M20" s="230"/>
    </row>
    <row r="21" spans="1:13" x14ac:dyDescent="0.25">
      <c r="A21" s="316"/>
      <c r="B21" s="316"/>
      <c r="C21" s="328" t="s">
        <v>91</v>
      </c>
      <c r="D21" s="328" t="s">
        <v>90</v>
      </c>
      <c r="E21" s="316"/>
      <c r="M21" s="230"/>
    </row>
    <row r="22" spans="1:13" x14ac:dyDescent="0.25">
      <c r="A22" s="316"/>
      <c r="B22" s="316"/>
      <c r="C22" s="316"/>
      <c r="D22" s="316"/>
      <c r="E22" s="316"/>
      <c r="M22" s="230"/>
    </row>
    <row r="23" spans="1:13" x14ac:dyDescent="0.25">
      <c r="A23" s="329" t="s">
        <v>258</v>
      </c>
      <c r="B23" s="316" t="s">
        <v>256</v>
      </c>
      <c r="C23" s="339">
        <f>(Dashboard!G51-Personeel!$A$5)*24</f>
        <v>-2</v>
      </c>
      <c r="D23" s="339">
        <f>(Dashboard!I51-Personeel!$A$5)*24</f>
        <v>-2</v>
      </c>
      <c r="E23" s="316"/>
      <c r="M23" s="230"/>
    </row>
    <row r="24" spans="1:13" x14ac:dyDescent="0.25">
      <c r="A24" s="316"/>
      <c r="B24" s="316" t="s">
        <v>257</v>
      </c>
      <c r="C24" s="316">
        <f>(IF(Dashboard!G53&lt;Dashboard!G51,Dashboard!G53+1,Dashboard!G53)-Personeel!$B$5)*24</f>
        <v>15.999999999999996</v>
      </c>
      <c r="D24" s="316">
        <f>(IF(Dashboard!I53&lt;Dashboard!I51,Dashboard!I53+1,Dashboard!I53)-Personeel!$B$5)*24</f>
        <v>15.999999999999996</v>
      </c>
      <c r="E24" s="316"/>
      <c r="M24" s="230"/>
    </row>
    <row r="25" spans="1:13" x14ac:dyDescent="0.25">
      <c r="A25" s="329" t="s">
        <v>259</v>
      </c>
      <c r="B25" s="316" t="s">
        <v>264</v>
      </c>
      <c r="C25" s="339">
        <f>(Dashboard!G51-Personeel!$C$5)*24</f>
        <v>-12</v>
      </c>
      <c r="D25" s="339">
        <f>(Dashboard!I51-Personeel!$C$5)*24</f>
        <v>-12</v>
      </c>
      <c r="E25" s="316"/>
      <c r="M25" s="230"/>
    </row>
    <row r="26" spans="1:13" x14ac:dyDescent="0.25">
      <c r="A26" s="316"/>
      <c r="B26" s="316" t="s">
        <v>265</v>
      </c>
      <c r="C26" s="316">
        <f>(IF(Dashboard!G53&lt;Dashboard!G51,Dashboard!G53+1,Dashboard!G53)-Personeel!$D5)*24</f>
        <v>6.9999999999999991</v>
      </c>
      <c r="D26" s="316">
        <f>(IF(Dashboard!I53&lt;Dashboard!I51,Dashboard!I53+1,Dashboard!I53)-Personeel!$D5)*24</f>
        <v>6.9999999999999991</v>
      </c>
      <c r="E26" s="316"/>
      <c r="F26" s="8"/>
      <c r="M26" s="230"/>
    </row>
    <row r="27" spans="1:13" x14ac:dyDescent="0.25">
      <c r="A27" s="329" t="s">
        <v>260</v>
      </c>
      <c r="B27" s="316" t="s">
        <v>261</v>
      </c>
      <c r="C27" s="339">
        <f>(Dashboard!G51-Personeel!$B$5)*24</f>
        <v>-5</v>
      </c>
      <c r="D27" s="339">
        <f>(Dashboard!I51-Personeel!$B$5)*24</f>
        <v>-5</v>
      </c>
      <c r="E27" s="316"/>
      <c r="M27" s="230"/>
    </row>
    <row r="28" spans="1:13" x14ac:dyDescent="0.25">
      <c r="A28" s="316"/>
      <c r="B28" s="316" t="s">
        <v>262</v>
      </c>
      <c r="C28" s="316">
        <f>(IF(Dashboard!G53&lt;Dashboard!G51,Dashboard!G53+1,Dashboard!G53)-Personeel!$C5)*24</f>
        <v>8.9999999999999964</v>
      </c>
      <c r="D28" s="316">
        <f>(IF(Dashboard!I53&lt;Dashboard!I51,Dashboard!I53+1,Dashboard!I53)-Personeel!$C5)*24</f>
        <v>8.9999999999999964</v>
      </c>
      <c r="E28" s="316"/>
      <c r="F28" s="10"/>
      <c r="M28" s="230"/>
    </row>
    <row r="29" spans="1:13" x14ac:dyDescent="0.25">
      <c r="A29" s="329"/>
      <c r="B29" s="316"/>
      <c r="C29" s="339"/>
      <c r="D29" s="339"/>
      <c r="E29" s="316"/>
      <c r="F29" s="10"/>
      <c r="M29" s="230"/>
    </row>
    <row r="30" spans="1:13" x14ac:dyDescent="0.25">
      <c r="A30" s="316"/>
      <c r="B30" s="316"/>
      <c r="C30" s="316"/>
      <c r="D30" s="316"/>
      <c r="E30" s="316"/>
      <c r="F30" s="10"/>
      <c r="M30" s="230"/>
    </row>
    <row r="31" spans="1:13" x14ac:dyDescent="0.25">
      <c r="A31" s="329" t="s">
        <v>291</v>
      </c>
      <c r="B31" s="316" t="s">
        <v>258</v>
      </c>
      <c r="C31" s="316">
        <f>MAX(0,($B$5-$A$5)*24-MAX(0,C23)+MIN(0,C24))</f>
        <v>3</v>
      </c>
      <c r="D31" s="316">
        <f>MAX(0,($B$5-$A$5)*24-MAX(0,D23)+MIN(0,D24))</f>
        <v>3</v>
      </c>
      <c r="E31" s="316"/>
      <c r="F31" s="10"/>
      <c r="M31" s="230"/>
    </row>
    <row r="32" spans="1:13" x14ac:dyDescent="0.25">
      <c r="A32" s="316"/>
      <c r="B32" s="316" t="s">
        <v>259</v>
      </c>
      <c r="C32" s="316">
        <f>MAX(0,($D$5-$C$5)*24-MAX(0,C25)+MIN(0,C26))</f>
        <v>1.9999999999999982</v>
      </c>
      <c r="D32" s="316">
        <f>MAX(0,($D$5-$C$5)*24-MAX(0,D25)+MIN(0,D26))</f>
        <v>1.9999999999999982</v>
      </c>
      <c r="E32" s="316"/>
      <c r="F32" s="10"/>
      <c r="M32" s="230"/>
    </row>
    <row r="33" spans="1:13" x14ac:dyDescent="0.25">
      <c r="A33" s="316"/>
      <c r="B33" s="316" t="s">
        <v>260</v>
      </c>
      <c r="C33" s="316">
        <f>MAX(0,($C$5-$B$5)*24+(MAX(0,C27)+MIN(0,C28)))</f>
        <v>7</v>
      </c>
      <c r="D33" s="316">
        <f>MAX(0,($C$5-$B$5)*24+(MAX(0,D27)+MIN(0,D28)))</f>
        <v>7</v>
      </c>
      <c r="E33" s="316"/>
      <c r="F33" s="10"/>
      <c r="M33" s="230"/>
    </row>
    <row r="34" spans="1:13" x14ac:dyDescent="0.25">
      <c r="A34" s="316"/>
      <c r="B34" s="316" t="s">
        <v>263</v>
      </c>
      <c r="C34" s="338">
        <f>Dashboard!G55-SUM(Personeel!C31:C33)</f>
        <v>9.0000000000000231</v>
      </c>
      <c r="D34" s="316">
        <f>Dashboard!I55-SUM(Personeel!D31:D33)</f>
        <v>9.0000000000000231</v>
      </c>
      <c r="E34" s="316"/>
      <c r="F34" s="10"/>
      <c r="K34" s="13"/>
      <c r="M34" s="230"/>
    </row>
    <row r="35" spans="1:13" x14ac:dyDescent="0.25">
      <c r="A35" s="316"/>
      <c r="B35" s="316"/>
      <c r="C35" s="316"/>
      <c r="D35" s="316"/>
      <c r="E35" s="316"/>
      <c r="K35" s="13"/>
      <c r="L35" s="13"/>
      <c r="M35" s="230"/>
    </row>
    <row r="36" spans="1:13" x14ac:dyDescent="0.25">
      <c r="A36" s="316"/>
      <c r="B36" s="316"/>
      <c r="C36" s="316"/>
      <c r="D36" s="316"/>
      <c r="E36" s="316"/>
      <c r="K36" s="13"/>
      <c r="L36" s="13"/>
      <c r="M36" s="230"/>
    </row>
    <row r="37" spans="1:13" x14ac:dyDescent="0.25">
      <c r="A37" s="329" t="s">
        <v>292</v>
      </c>
      <c r="B37" s="316" t="s">
        <v>37</v>
      </c>
      <c r="C37" s="338">
        <f>IF(Dashboard!$G$49='Menu''s'!$F$20,$B8,SUM(C31:C32))</f>
        <v>4.9999999999999982</v>
      </c>
      <c r="D37" s="338">
        <f>IF(Dashboard!$I$49='Menu''s'!$F$20,$B8,SUM(D31:D32))</f>
        <v>4.9999999999999982</v>
      </c>
      <c r="E37" s="316"/>
      <c r="K37" s="13"/>
      <c r="L37" s="13"/>
      <c r="M37" s="230"/>
    </row>
    <row r="38" spans="1:13" x14ac:dyDescent="0.25">
      <c r="A38" s="316"/>
      <c r="B38" s="316" t="s">
        <v>43</v>
      </c>
      <c r="C38" s="316">
        <f>IF(Dashboard!$G$49='Menu''s'!$F$20,$B9,C33)</f>
        <v>7</v>
      </c>
      <c r="D38" s="316">
        <f>IF(Dashboard!$I$49='Menu''s'!$F$20,$B9,D33)</f>
        <v>7</v>
      </c>
      <c r="E38" s="316"/>
      <c r="K38" s="13"/>
      <c r="L38" s="13"/>
      <c r="M38" s="230"/>
    </row>
    <row r="39" spans="1:13" x14ac:dyDescent="0.25">
      <c r="A39" s="316"/>
      <c r="B39" s="316" t="s">
        <v>44</v>
      </c>
      <c r="C39" s="338">
        <f>IF(Dashboard!$G$49='Menu''s'!$F$20,$B10,C34)</f>
        <v>9.0000000000000231</v>
      </c>
      <c r="D39" s="338">
        <f>IF(Dashboard!$I$49='Menu''s'!$F$20,$B10,D34)</f>
        <v>9.0000000000000231</v>
      </c>
      <c r="E39" s="316"/>
      <c r="K39" s="13"/>
      <c r="L39" s="13"/>
      <c r="M39" s="230"/>
    </row>
    <row r="40" spans="1:13" x14ac:dyDescent="0.25">
      <c r="A40" s="316"/>
      <c r="B40" s="316"/>
      <c r="C40" s="316"/>
      <c r="D40" s="316"/>
      <c r="E40" s="316"/>
      <c r="K40" s="13"/>
      <c r="L40" s="13"/>
      <c r="M40" s="230"/>
    </row>
    <row r="41" spans="1:13" x14ac:dyDescent="0.25">
      <c r="A41" s="329" t="s">
        <v>146</v>
      </c>
      <c r="B41" s="316" t="s">
        <v>147</v>
      </c>
      <c r="C41" s="316">
        <f>24-Dashboard!G55</f>
        <v>2.9999999999999787</v>
      </c>
      <c r="D41" s="316">
        <f>24-Dashboard!I55</f>
        <v>2.9999999999999787</v>
      </c>
      <c r="E41" s="316"/>
      <c r="K41" s="13"/>
      <c r="L41" s="13"/>
      <c r="M41" s="230"/>
    </row>
    <row r="42" spans="1:13" x14ac:dyDescent="0.25">
      <c r="A42" s="316"/>
      <c r="B42" s="316"/>
      <c r="C42" s="329"/>
      <c r="D42" s="329"/>
      <c r="E42" s="316"/>
      <c r="K42" s="13"/>
      <c r="L42" s="13"/>
      <c r="M42" s="230"/>
    </row>
    <row r="43" spans="1:13" x14ac:dyDescent="0.25">
      <c r="A43" s="329" t="s">
        <v>84</v>
      </c>
      <c r="B43" s="316" t="s">
        <v>37</v>
      </c>
      <c r="C43" s="338">
        <f>Dashboard!G59</f>
        <v>3</v>
      </c>
      <c r="D43" s="338">
        <f>Dashboard!I59</f>
        <v>0</v>
      </c>
      <c r="E43" s="316"/>
      <c r="K43" s="13"/>
      <c r="L43" s="13"/>
      <c r="M43" s="230"/>
    </row>
    <row r="44" spans="1:13" x14ac:dyDescent="0.25">
      <c r="A44" s="316"/>
      <c r="B44" s="316" t="s">
        <v>43</v>
      </c>
      <c r="C44" s="338">
        <f>Dashboard!G61</f>
        <v>2</v>
      </c>
      <c r="D44" s="338">
        <f>Dashboard!I61</f>
        <v>0</v>
      </c>
      <c r="E44" s="316"/>
      <c r="K44" s="13"/>
      <c r="L44" s="13"/>
      <c r="M44" s="230"/>
    </row>
    <row r="45" spans="1:13" x14ac:dyDescent="0.25">
      <c r="A45" s="316"/>
      <c r="B45" s="316" t="s">
        <v>44</v>
      </c>
      <c r="C45" s="338">
        <f>Dashboard!G63</f>
        <v>1</v>
      </c>
      <c r="D45" s="338">
        <f>Dashboard!I63</f>
        <v>0</v>
      </c>
      <c r="E45" s="316"/>
      <c r="K45" s="13"/>
      <c r="L45" s="13"/>
      <c r="M45" s="230"/>
    </row>
    <row r="46" spans="1:13" x14ac:dyDescent="0.25">
      <c r="A46" s="316"/>
      <c r="B46" s="316" t="s">
        <v>16</v>
      </c>
      <c r="C46" s="338">
        <f>Dashboard!G65</f>
        <v>2</v>
      </c>
      <c r="D46" s="338">
        <f>Dashboard!I65</f>
        <v>0</v>
      </c>
      <c r="E46" s="316"/>
      <c r="K46" s="13"/>
      <c r="L46" s="13"/>
      <c r="M46" s="230"/>
    </row>
    <row r="47" spans="1:13" x14ac:dyDescent="0.25">
      <c r="A47" s="316"/>
      <c r="B47" s="316"/>
      <c r="C47" s="338"/>
      <c r="D47" s="338"/>
      <c r="E47" s="316"/>
      <c r="I47" s="13"/>
      <c r="J47" s="13"/>
      <c r="K47" s="13"/>
      <c r="L47" s="13"/>
      <c r="M47" s="230"/>
    </row>
    <row r="48" spans="1:13" x14ac:dyDescent="0.25">
      <c r="A48" s="329" t="s">
        <v>141</v>
      </c>
      <c r="B48" s="316" t="s">
        <v>37</v>
      </c>
      <c r="C48" s="316">
        <f>C43*C37</f>
        <v>14.999999999999995</v>
      </c>
      <c r="D48" s="316">
        <f>D43*D37</f>
        <v>0</v>
      </c>
      <c r="E48" s="316"/>
      <c r="L48" s="13"/>
      <c r="M48" s="230"/>
    </row>
    <row r="49" spans="1:13" x14ac:dyDescent="0.25">
      <c r="A49" s="316"/>
      <c r="B49" s="316" t="s">
        <v>43</v>
      </c>
      <c r="C49" s="316">
        <f t="shared" ref="C49:D50" si="0">C44*C38</f>
        <v>14</v>
      </c>
      <c r="D49" s="316">
        <f t="shared" si="0"/>
        <v>0</v>
      </c>
      <c r="E49" s="316"/>
      <c r="M49" s="230"/>
    </row>
    <row r="50" spans="1:13" x14ac:dyDescent="0.25">
      <c r="A50" s="316"/>
      <c r="B50" s="316" t="s">
        <v>44</v>
      </c>
      <c r="C50" s="316">
        <f t="shared" si="0"/>
        <v>9.0000000000000231</v>
      </c>
      <c r="D50" s="316">
        <f t="shared" si="0"/>
        <v>0</v>
      </c>
      <c r="E50" s="316"/>
      <c r="M50" s="230"/>
    </row>
    <row r="51" spans="1:13" x14ac:dyDescent="0.25">
      <c r="A51" s="316"/>
      <c r="B51" s="316" t="s">
        <v>16</v>
      </c>
      <c r="C51" s="338">
        <f>IF(C46&lt;C44,C46*SUM(C37:C38)+C50,C46*C37+SUM(C49:C50))</f>
        <v>33.000000000000014</v>
      </c>
      <c r="D51" s="338">
        <f>D46*SUM(D37:D39)</f>
        <v>0</v>
      </c>
      <c r="E51" s="316"/>
      <c r="M51" s="230"/>
    </row>
    <row r="52" spans="1:13" x14ac:dyDescent="0.25">
      <c r="A52" s="316"/>
      <c r="B52" s="316"/>
      <c r="C52" s="316"/>
      <c r="D52" s="338"/>
      <c r="E52" s="316"/>
      <c r="M52" s="230"/>
    </row>
    <row r="53" spans="1:13" x14ac:dyDescent="0.25">
      <c r="A53" s="329" t="s">
        <v>143</v>
      </c>
      <c r="B53" s="316" t="s">
        <v>37</v>
      </c>
      <c r="C53" s="344">
        <f>C48*(52+1.25/7)*$B13*IF(Dashboard!$G$45='Menu''s'!$F$3,1,0)</f>
        <v>3913.392857142856</v>
      </c>
      <c r="D53" s="344">
        <f>D48*(52+1.25/7)*$B13*IF(Dashboard!I$45='Menu''s'!$F$3,1,0)</f>
        <v>0</v>
      </c>
      <c r="E53" s="316"/>
      <c r="M53" s="230"/>
    </row>
    <row r="54" spans="1:13" x14ac:dyDescent="0.25">
      <c r="A54" s="316"/>
      <c r="B54" s="316" t="s">
        <v>43</v>
      </c>
      <c r="C54" s="344">
        <f>C49*(52+1.25/7)*B14*IF(Dashboard!$G$45='Menu''s'!$F$3,1,0)</f>
        <v>3652.5</v>
      </c>
      <c r="D54" s="344">
        <f>D49*(52+1.25/7)*$B14*IF(Dashboard!$I$45='Menu''s'!$F$3,1,0)</f>
        <v>0</v>
      </c>
      <c r="E54" s="316"/>
      <c r="M54" s="230"/>
    </row>
    <row r="55" spans="1:13" x14ac:dyDescent="0.25">
      <c r="A55" s="316"/>
      <c r="B55" s="316" t="s">
        <v>44</v>
      </c>
      <c r="C55" s="344">
        <f>C50*(52+1.25/7)*B15*IF(Dashboard!$G$45='Menu''s'!$F$3,1,0)</f>
        <v>2348.0357142857206</v>
      </c>
      <c r="D55" s="344">
        <f>D50*(52+1.25/7)*$B15*IF(Dashboard!$I$45='Menu''s'!$F$3,1,0)</f>
        <v>0</v>
      </c>
      <c r="E55" s="316"/>
      <c r="M55" s="230"/>
    </row>
    <row r="56" spans="1:13" x14ac:dyDescent="0.25">
      <c r="A56" s="316"/>
      <c r="B56" s="316" t="s">
        <v>16</v>
      </c>
      <c r="C56" s="344">
        <f>C51*(52+1.25/7)*B16*IF(Dashboard!$G$45='Menu''s'!$F$3,1,0)</f>
        <v>3443.785714285716</v>
      </c>
      <c r="D56" s="344">
        <f>D51*(52+1.25/7)*$B16*IF(Dashboard!$I$45='Menu''s'!$F$3,1,0)</f>
        <v>0</v>
      </c>
      <c r="E56" s="316"/>
      <c r="M56" s="230"/>
    </row>
    <row r="57" spans="1:13" x14ac:dyDescent="0.25">
      <c r="A57" s="316"/>
      <c r="B57" s="316"/>
      <c r="C57" s="316"/>
      <c r="D57" s="344"/>
      <c r="E57" s="316"/>
      <c r="M57" s="230"/>
    </row>
    <row r="58" spans="1:13" x14ac:dyDescent="0.25">
      <c r="A58" s="316"/>
      <c r="B58" s="316"/>
      <c r="C58" s="316"/>
      <c r="D58" s="316"/>
      <c r="E58" s="316"/>
      <c r="M58" s="230"/>
    </row>
    <row r="59" spans="1:13" x14ac:dyDescent="0.25">
      <c r="A59" s="329" t="s">
        <v>86</v>
      </c>
      <c r="B59" s="316" t="s">
        <v>37</v>
      </c>
      <c r="C59" s="345">
        <f t="shared" ref="C59:D62" si="1">$C13*C53</f>
        <v>70441.071428571406</v>
      </c>
      <c r="D59" s="345">
        <f t="shared" si="1"/>
        <v>0</v>
      </c>
      <c r="E59" s="316"/>
      <c r="M59" s="230"/>
    </row>
    <row r="60" spans="1:13" x14ac:dyDescent="0.25">
      <c r="A60" s="316"/>
      <c r="B60" s="316" t="s">
        <v>43</v>
      </c>
      <c r="C60" s="345">
        <f t="shared" si="1"/>
        <v>65745</v>
      </c>
      <c r="D60" s="345">
        <f t="shared" si="1"/>
        <v>0</v>
      </c>
      <c r="E60" s="316"/>
      <c r="M60" s="230"/>
    </row>
    <row r="61" spans="1:13" x14ac:dyDescent="0.25">
      <c r="A61" s="316"/>
      <c r="B61" s="316" t="s">
        <v>44</v>
      </c>
      <c r="C61" s="345">
        <f t="shared" si="1"/>
        <v>50482.767857142993</v>
      </c>
      <c r="D61" s="345">
        <f t="shared" si="1"/>
        <v>0</v>
      </c>
      <c r="E61" s="316"/>
      <c r="M61" s="230"/>
    </row>
    <row r="62" spans="1:13" x14ac:dyDescent="0.25">
      <c r="A62" s="316"/>
      <c r="B62" s="316" t="s">
        <v>16</v>
      </c>
      <c r="C62" s="345">
        <f t="shared" si="1"/>
        <v>74041.392857142899</v>
      </c>
      <c r="D62" s="345">
        <f t="shared" si="1"/>
        <v>0</v>
      </c>
      <c r="E62" s="316"/>
      <c r="M62" s="230"/>
    </row>
    <row r="63" spans="1:13" x14ac:dyDescent="0.25">
      <c r="A63" s="67" t="s">
        <v>14</v>
      </c>
      <c r="B63" s="67"/>
      <c r="C63" s="68">
        <f>SUM(C59:C62)</f>
        <v>260710.23214285731</v>
      </c>
      <c r="D63" s="68">
        <f>SUM(D59:D62)</f>
        <v>0</v>
      </c>
      <c r="E63" s="316"/>
      <c r="M63" s="230"/>
    </row>
    <row r="64" spans="1:13" x14ac:dyDescent="0.25">
      <c r="A64" s="316"/>
      <c r="B64" s="316"/>
      <c r="C64" s="316"/>
      <c r="D64" s="316"/>
      <c r="E64" s="316"/>
      <c r="M64" s="230"/>
    </row>
    <row r="65" spans="1:13" x14ac:dyDescent="0.25">
      <c r="A65" s="316"/>
      <c r="B65" s="316"/>
      <c r="C65" s="316"/>
      <c r="D65" s="316"/>
      <c r="E65" s="316"/>
      <c r="M65" s="230"/>
    </row>
    <row r="66" spans="1:13" x14ac:dyDescent="0.25">
      <c r="A66" s="316"/>
      <c r="B66" s="316"/>
      <c r="C66" s="316"/>
      <c r="D66" s="316"/>
      <c r="E66" s="316"/>
      <c r="M66" s="230"/>
    </row>
    <row r="67" spans="1:13" x14ac:dyDescent="0.25">
      <c r="A67" s="316"/>
      <c r="B67" s="316"/>
      <c r="C67" s="316"/>
      <c r="D67" s="316"/>
      <c r="E67" s="316"/>
      <c r="M67" s="230"/>
    </row>
    <row r="68" spans="1:13" hidden="1" x14ac:dyDescent="0.25">
      <c r="M68" s="230"/>
    </row>
    <row r="69" spans="1:13" hidden="1" x14ac:dyDescent="0.25">
      <c r="M69" s="230"/>
    </row>
    <row r="70" spans="1:13" hidden="1" x14ac:dyDescent="0.25">
      <c r="M70" s="230"/>
    </row>
    <row r="71" spans="1:13" hidden="1" x14ac:dyDescent="0.25">
      <c r="M71" s="230"/>
    </row>
    <row r="72" spans="1:13" hidden="1" x14ac:dyDescent="0.25">
      <c r="M72" s="230"/>
    </row>
    <row r="73" spans="1:13" hidden="1" x14ac:dyDescent="0.25">
      <c r="M73" s="230"/>
    </row>
    <row r="74" spans="1:13" hidden="1" x14ac:dyDescent="0.25">
      <c r="M74" s="230"/>
    </row>
    <row r="75" spans="1:13" hidden="1" x14ac:dyDescent="0.25">
      <c r="M75" s="230"/>
    </row>
    <row r="76" spans="1:13" hidden="1" x14ac:dyDescent="0.25">
      <c r="M76" s="230"/>
    </row>
    <row r="77" spans="1:13" hidden="1" x14ac:dyDescent="0.25">
      <c r="M77" s="230"/>
    </row>
    <row r="78" spans="1:13" hidden="1" x14ac:dyDescent="0.25">
      <c r="M78" s="230"/>
    </row>
    <row r="79" spans="1:13" hidden="1" x14ac:dyDescent="0.25">
      <c r="M79" s="230"/>
    </row>
    <row r="80" spans="1:13" hidden="1" x14ac:dyDescent="0.25">
      <c r="M80" s="230"/>
    </row>
    <row r="81" spans="13:13" hidden="1" x14ac:dyDescent="0.25">
      <c r="M81" s="230"/>
    </row>
    <row r="82" spans="13:13" hidden="1" x14ac:dyDescent="0.25">
      <c r="M82" s="230"/>
    </row>
    <row r="83" spans="13:13" hidden="1" x14ac:dyDescent="0.25">
      <c r="M83" s="230"/>
    </row>
    <row r="84" spans="13:13" hidden="1" x14ac:dyDescent="0.25">
      <c r="M84" s="230"/>
    </row>
    <row r="85" spans="13:13" hidden="1" x14ac:dyDescent="0.25">
      <c r="M85" s="230"/>
    </row>
    <row r="86" spans="13:13" hidden="1" x14ac:dyDescent="0.25">
      <c r="M86" s="230"/>
    </row>
    <row r="87" spans="13:13" hidden="1" x14ac:dyDescent="0.25">
      <c r="M87" s="230"/>
    </row>
    <row r="88" spans="13:13" hidden="1" x14ac:dyDescent="0.25">
      <c r="M88" s="230"/>
    </row>
    <row r="89" spans="13:13" hidden="1" x14ac:dyDescent="0.25">
      <c r="M89" s="230"/>
    </row>
    <row r="90" spans="13:13" hidden="1" x14ac:dyDescent="0.25">
      <c r="M90" s="230"/>
    </row>
    <row r="91" spans="13:13" hidden="1" x14ac:dyDescent="0.25">
      <c r="M91" s="230"/>
    </row>
    <row r="92" spans="13:13" hidden="1" x14ac:dyDescent="0.25">
      <c r="M92" s="230"/>
    </row>
    <row r="93" spans="13:13" hidden="1" x14ac:dyDescent="0.25">
      <c r="M93" s="230"/>
    </row>
    <row r="94" spans="13:13" hidden="1" x14ac:dyDescent="0.25">
      <c r="M94" s="230"/>
    </row>
    <row r="95" spans="13:13" hidden="1" x14ac:dyDescent="0.25">
      <c r="M95" s="230"/>
    </row>
    <row r="96" spans="13:13" hidden="1" x14ac:dyDescent="0.25">
      <c r="M96" s="230"/>
    </row>
    <row r="97" spans="13:13" hidden="1" x14ac:dyDescent="0.25">
      <c r="M97" s="230"/>
    </row>
    <row r="98" spans="13:13" hidden="1" x14ac:dyDescent="0.25">
      <c r="M98" s="230"/>
    </row>
    <row r="99" spans="13:13" hidden="1" x14ac:dyDescent="0.25">
      <c r="M99" s="230"/>
    </row>
    <row r="100" spans="13:13" hidden="1" x14ac:dyDescent="0.25">
      <c r="M100" s="230"/>
    </row>
    <row r="101" spans="13:13" hidden="1" x14ac:dyDescent="0.25">
      <c r="M101" s="230"/>
    </row>
    <row r="102" spans="13:13" hidden="1" x14ac:dyDescent="0.25">
      <c r="M102" s="230"/>
    </row>
    <row r="103" spans="13:13" hidden="1" x14ac:dyDescent="0.25">
      <c r="M103" s="230"/>
    </row>
    <row r="104" spans="13:13" hidden="1" x14ac:dyDescent="0.25">
      <c r="M104" s="230"/>
    </row>
    <row r="105" spans="13:13" hidden="1" x14ac:dyDescent="0.25">
      <c r="M105" s="230"/>
    </row>
    <row r="106" spans="13:13" hidden="1" x14ac:dyDescent="0.25">
      <c r="M106" s="230"/>
    </row>
    <row r="107" spans="13:13" hidden="1" x14ac:dyDescent="0.25">
      <c r="M107" s="230"/>
    </row>
    <row r="108" spans="13:13" hidden="1" x14ac:dyDescent="0.25">
      <c r="M108" s="230"/>
    </row>
    <row r="109" spans="13:13" hidden="1" x14ac:dyDescent="0.25">
      <c r="M109" s="230"/>
    </row>
    <row r="110" spans="13:13" hidden="1" x14ac:dyDescent="0.25">
      <c r="M110" s="230"/>
    </row>
    <row r="111" spans="13:13" hidden="1" x14ac:dyDescent="0.25">
      <c r="M111" s="230"/>
    </row>
    <row r="112" spans="13:13" hidden="1" x14ac:dyDescent="0.25">
      <c r="M112" s="230"/>
    </row>
    <row r="113" spans="13:13" hidden="1" x14ac:dyDescent="0.25">
      <c r="M113" s="230"/>
    </row>
    <row r="114" spans="13:13" hidden="1" x14ac:dyDescent="0.25">
      <c r="M114" s="230"/>
    </row>
    <row r="115" spans="13:13" hidden="1" x14ac:dyDescent="0.25">
      <c r="M115" s="230"/>
    </row>
    <row r="116" spans="13:13" hidden="1" x14ac:dyDescent="0.25">
      <c r="M116" s="230"/>
    </row>
    <row r="117" spans="13:13" hidden="1" x14ac:dyDescent="0.25">
      <c r="M117" s="230"/>
    </row>
    <row r="118" spans="13:13" hidden="1" x14ac:dyDescent="0.25">
      <c r="M118" s="230"/>
    </row>
    <row r="119" spans="13:13" hidden="1" x14ac:dyDescent="0.25">
      <c r="M119" s="230"/>
    </row>
    <row r="120" spans="13:13" hidden="1" x14ac:dyDescent="0.25">
      <c r="M120" s="230"/>
    </row>
    <row r="121" spans="13:13" hidden="1" x14ac:dyDescent="0.25">
      <c r="M121" s="230"/>
    </row>
    <row r="122" spans="13:13" hidden="1" x14ac:dyDescent="0.25">
      <c r="M122" s="230"/>
    </row>
    <row r="123" spans="13:13" hidden="1" x14ac:dyDescent="0.25">
      <c r="M123" s="230"/>
    </row>
    <row r="124" spans="13:13" hidden="1" x14ac:dyDescent="0.25">
      <c r="M124" s="230"/>
    </row>
    <row r="125" spans="13:13" hidden="1" x14ac:dyDescent="0.25">
      <c r="M125" s="230"/>
    </row>
    <row r="126" spans="13:13" hidden="1" x14ac:dyDescent="0.25">
      <c r="M126" s="230"/>
    </row>
    <row r="127" spans="13:13" hidden="1" x14ac:dyDescent="0.25">
      <c r="M127" s="230"/>
    </row>
    <row r="128" spans="13:13" hidden="1" x14ac:dyDescent="0.25">
      <c r="M128" s="230"/>
    </row>
    <row r="129" spans="13:13" hidden="1" x14ac:dyDescent="0.25">
      <c r="M129" s="230"/>
    </row>
    <row r="130" spans="13:13" hidden="1" x14ac:dyDescent="0.25">
      <c r="M130" s="230"/>
    </row>
    <row r="131" spans="13:13" hidden="1" x14ac:dyDescent="0.25">
      <c r="M131" s="230"/>
    </row>
    <row r="132" spans="13:13" hidden="1" x14ac:dyDescent="0.25">
      <c r="M132" s="230"/>
    </row>
    <row r="133" spans="13:13" hidden="1" x14ac:dyDescent="0.25">
      <c r="M133" s="230"/>
    </row>
    <row r="134" spans="13:13" hidden="1" x14ac:dyDescent="0.25">
      <c r="M134" s="230"/>
    </row>
    <row r="135" spans="13:13" hidden="1" x14ac:dyDescent="0.25">
      <c r="M135" s="230"/>
    </row>
    <row r="136" spans="13:13" hidden="1" x14ac:dyDescent="0.25">
      <c r="M136" s="230"/>
    </row>
    <row r="137" spans="13:13" hidden="1" x14ac:dyDescent="0.25">
      <c r="M137" s="230"/>
    </row>
    <row r="138" spans="13:13" hidden="1" x14ac:dyDescent="0.25">
      <c r="M138" s="230"/>
    </row>
    <row r="139" spans="13:13" hidden="1" x14ac:dyDescent="0.25">
      <c r="M139" s="230"/>
    </row>
    <row r="140" spans="13:13" hidden="1" x14ac:dyDescent="0.25">
      <c r="M140" s="23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18</vt:i4>
      </vt:variant>
    </vt:vector>
  </HeadingPairs>
  <TitlesOfParts>
    <vt:vector size="18" baseType="lpstr">
      <vt:lpstr>Dashboard</vt:lpstr>
      <vt:lpstr>Dashboard meerdere stallingen</vt:lpstr>
      <vt:lpstr>Parameters</vt:lpstr>
      <vt:lpstr>Output</vt:lpstr>
      <vt:lpstr>Menu's</vt:lpstr>
      <vt:lpstr>Kosten stalling</vt:lpstr>
      <vt:lpstr>Omzet 1</vt:lpstr>
      <vt:lpstr>Omzet 2</vt:lpstr>
      <vt:lpstr>Personeel</vt:lpstr>
      <vt:lpstr>Handhaving</vt:lpstr>
      <vt:lpstr>OV-Fiets</vt:lpstr>
      <vt:lpstr>Commerciële activiteiten</vt:lpstr>
      <vt:lpstr>Documentatie blz. 1</vt:lpstr>
      <vt:lpstr>Documentatie blz. 2</vt:lpstr>
      <vt:lpstr>Documentatie blz. 3</vt:lpstr>
      <vt:lpstr>Documentatie blz. 4</vt:lpstr>
      <vt:lpstr>Documentatie blz. 5</vt:lpstr>
      <vt:lpstr>Documentatie blz. 6</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Holleman</dc:creator>
  <cp:lastModifiedBy>Weerd, R.M.C. van de</cp:lastModifiedBy>
  <cp:lastPrinted>2015-02-05T13:41:31Z</cp:lastPrinted>
  <dcterms:created xsi:type="dcterms:W3CDTF">2014-12-09T12:08:12Z</dcterms:created>
  <dcterms:modified xsi:type="dcterms:W3CDTF">2016-03-16T08:34:16Z</dcterms:modified>
</cp:coreProperties>
</file>